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231"/>
  <workbookPr/>
  <mc:AlternateContent xmlns:mc="http://schemas.openxmlformats.org/markup-compatibility/2006">
    <mc:Choice Requires="x15">
      <x15ac:absPath xmlns:x15ac="http://schemas.microsoft.com/office/spreadsheetml/2010/11/ac" url="C:\Users\dell\Desktop\Raw data\"/>
    </mc:Choice>
  </mc:AlternateContent>
  <xr:revisionPtr revIDLastSave="0" documentId="13_ncr:1_{159EBD2E-2FCD-45F6-AA34-7D9CE7F6F3F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origin" sheetId="14" r:id="rId1"/>
    <sheet name="TP" sheetId="2" r:id="rId2"/>
    <sheet name="LDH" sheetId="3" r:id="rId3"/>
    <sheet name="TC" sheetId="4" r:id="rId4"/>
    <sheet name="M" sheetId="5" r:id="rId5"/>
    <sheet name="PMN" sheetId="6" r:id="rId6"/>
    <sheet name="IL-1b" sheetId="13" r:id="rId7"/>
    <sheet name="IL-6" sheetId="7" r:id="rId8"/>
    <sheet name="TNF-a" sheetId="8" r:id="rId9"/>
    <sheet name="IL-4" sheetId="9" r:id="rId10"/>
    <sheet name="IL-10" sheetId="10" r:id="rId11"/>
    <sheet name="MCP-1" sheetId="11" r:id="rId12"/>
    <sheet name="MIP-1a" sheetId="12" r:id="rId13"/>
  </sheets>
  <definedNames>
    <definedName name="_xlnm._FilterDatabase" localSheetId="7" hidden="1">'IL-6'!$A$1:$AF$368</definedName>
    <definedName name="_xlnm._FilterDatabase" localSheetId="4" hidden="1">M!$A$1:$AF$751</definedName>
    <definedName name="_xlnm._FilterDatabase" localSheetId="0" hidden="1">origin!$A$1:$AB$1736</definedName>
    <definedName name="_xlnm._FilterDatabase" localSheetId="3" hidden="1">TC!$A$1:$AF$907</definedName>
    <definedName name="_xlnm._FilterDatabase" localSheetId="1" hidden="1">TP!$A$1:$AF$647</definedName>
  </definedNames>
  <calcPr calcId="191029"/>
</workbook>
</file>

<file path=xl/calcChain.xml><?xml version="1.0" encoding="utf-8"?>
<calcChain xmlns="http://schemas.openxmlformats.org/spreadsheetml/2006/main">
  <c r="G1522" i="14" l="1"/>
  <c r="G1515" i="14"/>
  <c r="G1508" i="14"/>
  <c r="T1501" i="14"/>
  <c r="T1500" i="14"/>
  <c r="T1499" i="14"/>
  <c r="T1498" i="14"/>
  <c r="T1497" i="14"/>
  <c r="T1496" i="14"/>
  <c r="T1495" i="14"/>
  <c r="T1494" i="14"/>
  <c r="T1493" i="14"/>
  <c r="T1492" i="14"/>
  <c r="T1491" i="14"/>
  <c r="T1490" i="14"/>
  <c r="T1489" i="14"/>
  <c r="T1488" i="14"/>
  <c r="T1487" i="14"/>
  <c r="T1486" i="14"/>
  <c r="T1485" i="14"/>
  <c r="T1484" i="14"/>
  <c r="T1483" i="14"/>
  <c r="T1482" i="14"/>
  <c r="T1481" i="14"/>
  <c r="T1480" i="14"/>
  <c r="T1479" i="14"/>
  <c r="T1478" i="14"/>
  <c r="T1477" i="14"/>
  <c r="T1476" i="14"/>
  <c r="T1475" i="14"/>
  <c r="T1474" i="14"/>
  <c r="T1473" i="14"/>
  <c r="T1472" i="14"/>
  <c r="T1471" i="14"/>
  <c r="T1470" i="14"/>
  <c r="T1469" i="14"/>
  <c r="T1468" i="14"/>
  <c r="T1467" i="14"/>
  <c r="T1466" i="14"/>
  <c r="V1465" i="14"/>
  <c r="V1464" i="14"/>
  <c r="V1463" i="14"/>
  <c r="V1462" i="14"/>
  <c r="V1461" i="14"/>
  <c r="V1460" i="14"/>
  <c r="T1459" i="14"/>
  <c r="S1459" i="14"/>
  <c r="Q1459" i="14"/>
  <c r="P1459" i="14"/>
  <c r="X1458" i="14"/>
  <c r="X1457" i="14"/>
  <c r="W1457" i="14"/>
  <c r="C1456" i="14"/>
  <c r="C1455" i="14"/>
  <c r="C1454" i="14"/>
  <c r="C1453" i="14"/>
  <c r="C1452" i="14"/>
  <c r="C1451" i="14"/>
  <c r="C1450" i="14"/>
  <c r="C1449" i="14"/>
  <c r="C1448" i="14"/>
  <c r="C1447" i="14"/>
  <c r="C1446" i="14"/>
  <c r="C1445" i="14"/>
  <c r="C1444" i="14"/>
  <c r="C1443" i="14"/>
  <c r="C1442" i="14"/>
  <c r="C1441" i="14"/>
  <c r="C1412" i="14"/>
  <c r="C1411" i="14"/>
  <c r="C1410" i="14"/>
  <c r="C1409" i="14"/>
  <c r="C1408" i="14"/>
  <c r="C1401" i="14"/>
  <c r="C1400" i="14"/>
  <c r="C1399" i="14"/>
  <c r="C1398" i="14"/>
  <c r="C1397" i="14"/>
  <c r="C1396" i="14"/>
  <c r="C1395" i="14"/>
  <c r="C1394" i="14"/>
  <c r="C1385" i="14"/>
  <c r="C1384" i="14"/>
  <c r="C1383" i="14"/>
  <c r="C1382" i="14"/>
  <c r="C1381" i="14"/>
  <c r="C1380" i="14"/>
  <c r="C1379" i="14"/>
  <c r="C1378" i="14"/>
  <c r="C1377" i="14"/>
  <c r="C1376" i="14"/>
  <c r="C1375" i="14"/>
  <c r="C1374" i="14"/>
  <c r="C1373" i="14"/>
  <c r="C1372" i="14"/>
  <c r="C1371" i="14"/>
  <c r="C1370" i="14"/>
  <c r="C1361" i="14"/>
  <c r="C1360" i="14"/>
  <c r="C1359" i="14"/>
  <c r="C1358" i="14"/>
  <c r="C1357" i="14"/>
  <c r="C1356" i="14"/>
  <c r="C1355" i="14"/>
  <c r="C1354" i="14"/>
  <c r="C1337" i="14"/>
  <c r="C1336" i="14"/>
  <c r="C1335" i="14"/>
  <c r="C1334" i="14"/>
  <c r="C1333" i="14"/>
  <c r="C1332" i="14"/>
  <c r="C1331" i="14"/>
  <c r="C1330" i="14"/>
  <c r="C1329" i="14"/>
  <c r="C1328" i="14"/>
  <c r="C1327" i="14"/>
  <c r="C1326" i="14"/>
  <c r="C1325" i="14"/>
  <c r="C1324" i="14"/>
  <c r="C1323" i="14"/>
  <c r="C1322" i="14"/>
  <c r="C1321" i="14"/>
  <c r="C1320" i="14"/>
  <c r="C1319" i="14"/>
  <c r="C1318" i="14"/>
  <c r="C1317" i="14"/>
  <c r="C1316" i="14"/>
  <c r="C1315" i="14"/>
  <c r="C1314" i="14"/>
  <c r="C1313" i="14"/>
  <c r="C1312" i="14"/>
  <c r="C1295" i="14"/>
  <c r="C1294" i="14"/>
  <c r="C1293" i="14"/>
  <c r="C1292" i="14"/>
  <c r="C1281" i="14"/>
  <c r="C1266" i="14"/>
  <c r="C1260" i="14"/>
  <c r="C1259" i="14"/>
  <c r="C1235" i="14"/>
  <c r="C1234" i="14"/>
  <c r="C1233" i="14"/>
  <c r="C1232" i="14"/>
  <c r="C1231" i="14"/>
  <c r="C1230" i="14"/>
  <c r="C1229" i="14"/>
  <c r="C1228" i="14"/>
  <c r="C1227" i="14"/>
  <c r="C1226" i="14"/>
  <c r="C1225" i="14"/>
  <c r="C1224" i="14"/>
  <c r="C1223" i="14"/>
  <c r="C1222" i="14"/>
  <c r="C1221" i="14"/>
  <c r="C1220" i="14"/>
  <c r="C1219" i="14"/>
  <c r="C1218" i="14"/>
  <c r="C1217" i="14"/>
  <c r="C1216" i="14"/>
  <c r="C1215" i="14"/>
  <c r="C1214" i="14"/>
  <c r="C1213" i="14"/>
  <c r="C1212" i="14"/>
  <c r="C1211" i="14"/>
  <c r="C1210" i="14"/>
  <c r="C1209" i="14"/>
  <c r="C1208" i="14"/>
  <c r="C1207" i="14"/>
  <c r="C1206" i="14"/>
  <c r="C1205" i="14"/>
  <c r="C1204" i="14"/>
  <c r="C1203" i="14"/>
  <c r="C1202" i="14"/>
  <c r="C1201" i="14"/>
  <c r="C1200" i="14"/>
  <c r="C1193" i="14"/>
  <c r="C1192" i="14"/>
  <c r="C1156" i="14"/>
  <c r="C1155" i="14"/>
  <c r="C1154" i="14"/>
  <c r="C1153" i="14"/>
  <c r="C1152" i="14"/>
  <c r="C1151" i="14"/>
  <c r="C1150" i="14"/>
  <c r="C1149" i="14"/>
  <c r="C1148" i="14"/>
  <c r="C1147" i="14"/>
  <c r="C1146" i="14"/>
  <c r="C1145" i="14"/>
  <c r="C1144" i="14"/>
  <c r="C1143" i="14"/>
  <c r="C1142" i="14"/>
  <c r="C1141" i="14"/>
  <c r="C1140" i="14"/>
  <c r="C1139" i="14"/>
  <c r="C1138" i="14"/>
  <c r="C1137" i="14"/>
  <c r="C1136" i="14"/>
  <c r="C1135" i="14"/>
  <c r="C1134" i="14"/>
  <c r="C1133" i="14"/>
  <c r="C1132" i="14"/>
  <c r="C1131" i="14"/>
  <c r="C1130" i="14"/>
  <c r="C1129" i="14"/>
  <c r="C1128" i="14"/>
  <c r="C1127" i="14"/>
  <c r="C1126" i="14"/>
  <c r="C1125" i="14"/>
  <c r="C1124" i="14"/>
  <c r="C1123" i="14"/>
  <c r="C1122" i="14"/>
  <c r="C1121" i="14"/>
  <c r="C1120" i="14"/>
  <c r="C1119" i="14"/>
  <c r="C1118" i="14"/>
  <c r="C1117" i="14"/>
  <c r="C1116" i="14"/>
  <c r="C1115" i="14"/>
  <c r="C1114" i="14"/>
  <c r="C1113" i="14"/>
  <c r="C1112" i="14"/>
  <c r="C1111" i="14"/>
  <c r="C1110" i="14"/>
  <c r="C1109" i="14"/>
  <c r="C1090" i="14"/>
  <c r="C1080" i="14"/>
  <c r="C1070" i="14"/>
  <c r="C1044" i="14"/>
  <c r="C1043" i="14"/>
  <c r="C1042" i="14"/>
  <c r="C1041" i="14"/>
  <c r="C1040" i="14"/>
  <c r="C1039" i="14"/>
  <c r="C1038" i="14"/>
  <c r="C1037" i="14"/>
  <c r="C1036" i="14"/>
  <c r="C1035" i="14"/>
  <c r="C1034" i="14"/>
  <c r="C1033" i="14"/>
  <c r="C1032" i="14"/>
  <c r="C1031" i="14"/>
  <c r="C1030" i="14"/>
  <c r="C1029" i="14"/>
  <c r="C1027" i="14"/>
  <c r="C1026" i="14"/>
  <c r="C1025" i="14"/>
  <c r="C1023" i="14"/>
  <c r="C1022" i="14"/>
  <c r="C1021" i="14"/>
  <c r="C1019" i="14"/>
  <c r="C1018" i="14"/>
  <c r="C1017" i="14"/>
  <c r="C1015" i="14"/>
  <c r="C1014" i="14"/>
  <c r="C1013" i="14"/>
  <c r="C1011" i="14"/>
  <c r="C1010" i="14"/>
  <c r="C1009" i="14"/>
  <c r="C1007" i="14"/>
  <c r="C1006" i="14"/>
  <c r="C1005" i="14"/>
  <c r="C1004" i="14"/>
  <c r="C1003" i="14"/>
  <c r="C1002" i="14"/>
  <c r="C1001" i="14"/>
  <c r="C1000" i="14"/>
  <c r="C999" i="14"/>
  <c r="C998" i="14"/>
  <c r="C997" i="14"/>
  <c r="C996" i="14"/>
  <c r="C995" i="14"/>
  <c r="C994" i="14"/>
  <c r="C993" i="14"/>
  <c r="C992" i="14"/>
  <c r="C991" i="14"/>
  <c r="C990" i="14"/>
  <c r="C989" i="14"/>
  <c r="C988" i="14"/>
  <c r="C987" i="14"/>
  <c r="C935" i="14"/>
  <c r="C934" i="14"/>
  <c r="C933" i="14"/>
  <c r="C932" i="14"/>
  <c r="C931" i="14"/>
  <c r="C930" i="14"/>
  <c r="C929" i="14"/>
  <c r="C928" i="14"/>
  <c r="C903" i="14"/>
  <c r="C902" i="14"/>
  <c r="C901" i="14"/>
  <c r="C900" i="14"/>
  <c r="C899" i="14"/>
  <c r="C898" i="14"/>
  <c r="C897" i="14"/>
  <c r="C896" i="14"/>
  <c r="C895" i="14"/>
  <c r="C894" i="14"/>
  <c r="C893" i="14"/>
  <c r="C892" i="14"/>
  <c r="C891" i="14"/>
  <c r="C890" i="14"/>
  <c r="C889" i="14"/>
  <c r="C888" i="14"/>
  <c r="C887" i="14"/>
  <c r="C886" i="14"/>
  <c r="C885" i="14"/>
  <c r="C884" i="14"/>
  <c r="C883" i="14"/>
  <c r="C882" i="14"/>
  <c r="C881" i="14"/>
  <c r="C880" i="14"/>
  <c r="C879" i="14"/>
  <c r="C878" i="14"/>
  <c r="C877" i="14"/>
  <c r="C876" i="14"/>
  <c r="C875" i="14"/>
  <c r="C874" i="14"/>
  <c r="C873" i="14"/>
  <c r="C872" i="14"/>
  <c r="C871" i="14"/>
  <c r="C870" i="14"/>
  <c r="C869" i="14"/>
  <c r="C868" i="14"/>
  <c r="C867" i="14"/>
  <c r="C866" i="14"/>
  <c r="C865" i="14"/>
  <c r="C864" i="14"/>
  <c r="C863" i="14"/>
  <c r="C862" i="14"/>
  <c r="C843" i="14"/>
  <c r="C832" i="14"/>
  <c r="C801" i="14"/>
  <c r="C758" i="14"/>
  <c r="C757" i="14"/>
  <c r="C756" i="14"/>
  <c r="C755" i="14"/>
  <c r="C754" i="14"/>
  <c r="C753" i="14"/>
  <c r="C752" i="14"/>
  <c r="C751" i="14"/>
  <c r="C750" i="14"/>
  <c r="C749" i="14"/>
  <c r="C729" i="14"/>
  <c r="C728" i="14"/>
  <c r="C727" i="14"/>
  <c r="C726" i="14"/>
  <c r="C725" i="14"/>
  <c r="C724" i="14"/>
  <c r="C710" i="14"/>
  <c r="C709" i="14"/>
  <c r="C708" i="14"/>
  <c r="C707" i="14"/>
  <c r="C706" i="14"/>
  <c r="C705" i="14"/>
  <c r="C704" i="14"/>
  <c r="C703" i="14"/>
  <c r="C702" i="14"/>
  <c r="C701" i="14"/>
  <c r="C700" i="14"/>
  <c r="C689" i="14"/>
  <c r="C688" i="14"/>
  <c r="C683" i="14"/>
  <c r="C678" i="14"/>
  <c r="C675" i="14"/>
  <c r="C674" i="14"/>
  <c r="C673" i="14"/>
  <c r="C672" i="14"/>
  <c r="C671" i="14"/>
  <c r="C670" i="14"/>
  <c r="C669" i="14"/>
  <c r="C668" i="14"/>
  <c r="C667" i="14"/>
  <c r="C666" i="14"/>
  <c r="C665" i="14"/>
  <c r="C664" i="14"/>
  <c r="C663" i="14"/>
  <c r="C662" i="14"/>
  <c r="C661" i="14"/>
  <c r="C660" i="14"/>
  <c r="C659" i="14"/>
  <c r="C658" i="14"/>
  <c r="C655" i="14"/>
  <c r="C654" i="14"/>
  <c r="C651" i="14"/>
  <c r="C650" i="14"/>
  <c r="C647" i="14"/>
  <c r="C646" i="14"/>
  <c r="C643" i="14"/>
  <c r="C642" i="14"/>
  <c r="C629" i="14"/>
  <c r="C628" i="14"/>
  <c r="C627" i="14"/>
  <c r="C626" i="14"/>
  <c r="C625" i="14"/>
  <c r="C624" i="14"/>
  <c r="C623" i="14"/>
  <c r="C622" i="14"/>
  <c r="C621" i="14"/>
  <c r="C620" i="14"/>
  <c r="C619" i="14"/>
  <c r="C618" i="14"/>
  <c r="C617" i="14"/>
  <c r="C616" i="14"/>
  <c r="C615" i="14"/>
  <c r="C614" i="14"/>
  <c r="C613" i="14"/>
  <c r="C612" i="14"/>
  <c r="C611" i="14"/>
  <c r="C610" i="14"/>
  <c r="C609" i="14"/>
  <c r="C608" i="14"/>
  <c r="C607" i="14"/>
  <c r="C606" i="14"/>
  <c r="C605" i="14"/>
  <c r="C604" i="14"/>
  <c r="C603" i="14"/>
  <c r="C602" i="14"/>
  <c r="C601" i="14"/>
  <c r="C600" i="14"/>
  <c r="C599" i="14"/>
  <c r="C598" i="14"/>
  <c r="C593" i="14"/>
  <c r="C592" i="14"/>
  <c r="C591" i="14"/>
  <c r="C590" i="14"/>
  <c r="C589" i="14"/>
  <c r="C588" i="14"/>
  <c r="C587" i="14"/>
  <c r="C586" i="14"/>
  <c r="C585" i="14"/>
  <c r="C584" i="14"/>
  <c r="C583" i="14"/>
  <c r="C582" i="14"/>
  <c r="C581" i="14"/>
  <c r="C580" i="14"/>
  <c r="C579" i="14"/>
  <c r="C578" i="14"/>
  <c r="C577" i="14"/>
  <c r="C576" i="14"/>
  <c r="C571" i="14"/>
  <c r="C570" i="14"/>
  <c r="C569" i="14"/>
  <c r="C568" i="14"/>
  <c r="C549" i="14"/>
  <c r="C548" i="14"/>
  <c r="C547" i="14"/>
  <c r="C546" i="14"/>
  <c r="C545" i="14"/>
  <c r="C544" i="14"/>
  <c r="C543" i="14"/>
  <c r="C542" i="14"/>
  <c r="C541" i="14"/>
  <c r="C540" i="14"/>
  <c r="C539" i="14"/>
  <c r="C538" i="14"/>
  <c r="C537" i="14"/>
  <c r="C536" i="14"/>
  <c r="C535" i="14"/>
  <c r="C534" i="14"/>
  <c r="C533" i="14"/>
  <c r="C532" i="14"/>
  <c r="C531" i="14"/>
  <c r="C530" i="14"/>
  <c r="C529" i="14"/>
  <c r="C528" i="14"/>
  <c r="C527" i="14"/>
  <c r="C526" i="14"/>
  <c r="C525" i="14"/>
  <c r="C524" i="14"/>
  <c r="C523" i="14"/>
  <c r="C522" i="14"/>
  <c r="C521" i="14"/>
  <c r="C520" i="14"/>
  <c r="C497" i="14"/>
  <c r="C496" i="14"/>
  <c r="C495" i="14"/>
  <c r="C494" i="14"/>
  <c r="C493" i="14"/>
  <c r="C492" i="14"/>
  <c r="C491" i="14"/>
  <c r="C490" i="14"/>
  <c r="C471" i="14"/>
  <c r="C470" i="14"/>
  <c r="C469" i="14"/>
  <c r="C468" i="14"/>
  <c r="C467" i="14"/>
  <c r="C456" i="14"/>
  <c r="C455" i="14"/>
  <c r="C454" i="14"/>
  <c r="C453" i="14"/>
  <c r="C452" i="14"/>
  <c r="C451" i="14"/>
  <c r="C450" i="14"/>
  <c r="C449" i="14"/>
  <c r="C448" i="14"/>
  <c r="C447" i="14"/>
  <c r="C440" i="14"/>
  <c r="C439" i="14"/>
  <c r="C438" i="14"/>
  <c r="C437" i="14"/>
  <c r="C436" i="14"/>
  <c r="C435" i="14"/>
  <c r="C434" i="14"/>
  <c r="C433" i="14"/>
  <c r="C432" i="14"/>
  <c r="C431" i="14"/>
  <c r="C430" i="14"/>
  <c r="C429" i="14"/>
  <c r="C428" i="14"/>
  <c r="C427" i="14"/>
  <c r="C426" i="14"/>
  <c r="C425" i="14"/>
  <c r="C424" i="14"/>
  <c r="C423" i="14"/>
  <c r="C414" i="14"/>
  <c r="C410" i="14"/>
  <c r="C406" i="14"/>
  <c r="C405" i="14"/>
  <c r="C404" i="14"/>
  <c r="C403" i="14"/>
  <c r="C402" i="14"/>
  <c r="C401" i="14"/>
  <c r="C400" i="14"/>
  <c r="C399" i="14"/>
  <c r="C397" i="14"/>
  <c r="C396" i="14"/>
  <c r="C395" i="14"/>
  <c r="C394" i="14"/>
  <c r="C393" i="14"/>
  <c r="C392" i="14"/>
  <c r="C388" i="14"/>
  <c r="C387" i="14"/>
  <c r="C381" i="14"/>
  <c r="C380" i="14"/>
  <c r="C379" i="14"/>
  <c r="C378" i="14"/>
  <c r="C377" i="14"/>
  <c r="C376" i="14"/>
  <c r="C375" i="14"/>
  <c r="C374" i="14"/>
  <c r="C373" i="14"/>
  <c r="C369" i="14"/>
  <c r="C359" i="14"/>
  <c r="C358" i="14"/>
  <c r="C357" i="14"/>
  <c r="C347" i="14"/>
  <c r="C346" i="14"/>
  <c r="C336" i="14"/>
  <c r="C333" i="14"/>
  <c r="C332" i="14"/>
  <c r="C331" i="14"/>
  <c r="C330" i="14"/>
  <c r="C329" i="14"/>
  <c r="C328" i="14"/>
  <c r="C327" i="14"/>
  <c r="C326" i="14"/>
  <c r="C325" i="14"/>
  <c r="C324" i="14"/>
  <c r="C323" i="14"/>
  <c r="C322" i="14"/>
  <c r="C321" i="14"/>
  <c r="C320" i="14"/>
  <c r="C319" i="14"/>
  <c r="C318" i="14"/>
  <c r="C317" i="14"/>
  <c r="C316" i="14"/>
  <c r="C315" i="14"/>
  <c r="C314" i="14"/>
  <c r="C313" i="14"/>
  <c r="C312" i="14"/>
  <c r="C311" i="14"/>
  <c r="C310" i="14"/>
  <c r="C309" i="14"/>
  <c r="C308" i="14"/>
  <c r="C307" i="14"/>
  <c r="C306" i="14"/>
  <c r="C305" i="14"/>
  <c r="C304" i="14"/>
  <c r="C303" i="14"/>
  <c r="C302" i="14"/>
  <c r="C301" i="14"/>
  <c r="C300" i="14"/>
  <c r="C299" i="14"/>
  <c r="C298" i="14"/>
  <c r="C297" i="14"/>
  <c r="C296" i="14"/>
  <c r="C295" i="14"/>
  <c r="C294" i="14"/>
  <c r="C293" i="14"/>
  <c r="C284" i="14"/>
  <c r="C283" i="14"/>
  <c r="C282" i="14"/>
  <c r="C281" i="14"/>
  <c r="C280" i="14"/>
  <c r="C206" i="14"/>
  <c r="C205" i="14"/>
  <c r="C204" i="14"/>
  <c r="C203" i="14"/>
  <c r="C202" i="14"/>
  <c r="C201" i="14"/>
  <c r="C200" i="14"/>
  <c r="C199" i="14"/>
  <c r="C198" i="14"/>
  <c r="C197" i="14"/>
  <c r="C196" i="14"/>
  <c r="C195" i="14"/>
  <c r="C194" i="14"/>
  <c r="C193" i="14"/>
  <c r="C192" i="14"/>
  <c r="C191" i="14"/>
  <c r="C190" i="14"/>
  <c r="C189" i="14"/>
  <c r="C188" i="14"/>
  <c r="C187" i="14"/>
  <c r="C186" i="14"/>
  <c r="C185" i="14"/>
  <c r="C184" i="14"/>
  <c r="C183" i="14"/>
  <c r="C182" i="14"/>
  <c r="C181" i="14"/>
  <c r="C180" i="14"/>
  <c r="C179" i="14"/>
  <c r="C178" i="14"/>
  <c r="C177" i="14"/>
  <c r="C176" i="14"/>
  <c r="C175" i="14"/>
  <c r="C174" i="14"/>
  <c r="C173" i="14"/>
  <c r="C172" i="14"/>
  <c r="C171" i="14"/>
  <c r="C170" i="14"/>
  <c r="C169" i="14"/>
  <c r="C168" i="14"/>
  <c r="C167" i="14"/>
  <c r="C166" i="14"/>
  <c r="C165" i="14"/>
  <c r="C163" i="14"/>
  <c r="C162" i="14"/>
  <c r="C161" i="14"/>
  <c r="C159" i="14"/>
  <c r="C158" i="14"/>
  <c r="C157" i="14"/>
  <c r="C156" i="14"/>
  <c r="C155" i="14"/>
  <c r="C154" i="14"/>
  <c r="C153" i="14"/>
  <c r="C152" i="14"/>
  <c r="C151" i="14"/>
  <c r="C139" i="14"/>
  <c r="C138" i="14"/>
  <c r="C137" i="14"/>
  <c r="C136" i="14"/>
  <c r="C135" i="14"/>
  <c r="C134" i="14"/>
  <c r="C133" i="14"/>
  <c r="C132" i="14"/>
  <c r="C95" i="14"/>
  <c r="C94" i="14"/>
  <c r="C93" i="14"/>
  <c r="C92" i="14"/>
  <c r="C91" i="14"/>
  <c r="C90" i="14"/>
  <c r="C89" i="14"/>
  <c r="C88" i="14"/>
  <c r="C87" i="14"/>
  <c r="C86" i="14"/>
  <c r="C85" i="14"/>
  <c r="C84" i="14"/>
  <c r="C67" i="14"/>
  <c r="C66" i="14"/>
  <c r="C65" i="14"/>
  <c r="C64" i="14"/>
  <c r="C63" i="14"/>
  <c r="C62" i="14"/>
  <c r="C61" i="14"/>
  <c r="C60" i="14"/>
  <c r="C31" i="14"/>
  <c r="C30" i="14"/>
  <c r="C29" i="14"/>
  <c r="C28" i="14"/>
  <c r="C27" i="14"/>
  <c r="C26" i="14"/>
  <c r="C25" i="14"/>
  <c r="C24" i="14"/>
  <c r="C23" i="14"/>
  <c r="C22" i="14"/>
  <c r="C21" i="14"/>
  <c r="C20" i="14"/>
  <c r="C19" i="14"/>
  <c r="C18" i="14"/>
  <c r="C12" i="14"/>
  <c r="C11" i="14"/>
  <c r="C2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P1" authorId="0" shapeId="0" xr:uid="{00000000-0006-0000-0000-000001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时间内当量浓度/天
折算总剂量</t>
        </r>
      </text>
    </comment>
    <comment ref="M21" authorId="0" shapeId="0" xr:uid="{00000000-0006-0000-0000-000002000000}">
      <text>
        <r>
          <rPr>
            <b/>
            <sz val="9"/>
            <rFont val="宋体"/>
            <family val="3"/>
            <charset val="134"/>
          </rPr>
          <t>于福波：
间隔给药，总量/总时间</t>
        </r>
      </text>
    </comment>
    <comment ref="A240" authorId="0" shapeId="0" xr:uid="{00000000-0006-0000-0000-000003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浓度不一样，但是是一种东西
</t>
        </r>
      </text>
    </comment>
    <comment ref="B419" authorId="0" shapeId="0" xr:uid="{00000000-0006-0000-0000-000004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基础粒径与DLS相差不多，使用DLS代替</t>
        </r>
      </text>
    </comment>
    <comment ref="C419" authorId="0" shapeId="0" xr:uid="{00000000-0006-0000-0000-000005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基础粒径与DLS相差不多，使用DLS代替</t>
        </r>
      </text>
    </comment>
    <comment ref="B730" authorId="0" shapeId="0" xr:uid="{00000000-0006-0000-0000-000006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DLS</t>
        </r>
      </text>
    </comment>
    <comment ref="C730" authorId="0" shapeId="0" xr:uid="{00000000-0006-0000-0000-000007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DLS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AE1" authorId="0" shapeId="0" xr:uid="{00000000-0006-0000-0100-000001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时间内当量浓度/天
折算总剂量</t>
        </r>
      </text>
    </comment>
    <comment ref="K170" authorId="0" shapeId="0" xr:uid="{00000000-0006-0000-0100-000002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基础粒径与DLS相差不多，使用DLS代替</t>
        </r>
      </text>
    </comment>
    <comment ref="L170" authorId="0" shapeId="0" xr:uid="{00000000-0006-0000-0100-000003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基础粒径与DLS相差不多，使用DLS代替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AE1" authorId="0" shapeId="0" xr:uid="{00000000-0006-0000-0200-000001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时间内当量浓度/天
折算总剂量</t>
        </r>
      </text>
    </comment>
    <comment ref="K263" authorId="0" shapeId="0" xr:uid="{00000000-0006-0000-0200-000002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DLS</t>
        </r>
      </text>
    </comment>
    <comment ref="L263" authorId="0" shapeId="0" xr:uid="{00000000-0006-0000-0200-000003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DLS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AE1" authorId="0" shapeId="0" xr:uid="{00000000-0006-0000-0300-000001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时间内当量浓度/天
折算总剂量</t>
        </r>
      </text>
    </comment>
    <comment ref="AB12" authorId="0" shapeId="0" xr:uid="{00000000-0006-0000-0300-000002000000}">
      <text>
        <r>
          <rPr>
            <b/>
            <sz val="9"/>
            <rFont val="宋体"/>
            <family val="3"/>
            <charset val="134"/>
          </rPr>
          <t>于福波：
间隔给药，总量/总时间</t>
        </r>
      </text>
    </comment>
    <comment ref="K254" authorId="0" shapeId="0" xr:uid="{00000000-0006-0000-0300-000003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基础粒径与DLS相差不多，使用DLS代替</t>
        </r>
      </text>
    </comment>
    <comment ref="L254" authorId="0" shapeId="0" xr:uid="{00000000-0006-0000-0300-000004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基础粒径与DLS相差不多，使用DLS代替</t>
        </r>
      </text>
    </comment>
    <comment ref="K409" authorId="0" shapeId="0" xr:uid="{00000000-0006-0000-0300-000005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DLS</t>
        </r>
      </text>
    </comment>
    <comment ref="L409" authorId="0" shapeId="0" xr:uid="{00000000-0006-0000-0300-000006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DLS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AE1" authorId="0" shapeId="0" xr:uid="{00000000-0006-0000-0400-000001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时间内当量浓度/天
折算总剂量</t>
        </r>
      </text>
    </comment>
    <comment ref="K332" authorId="0" shapeId="0" xr:uid="{00000000-0006-0000-0400-000002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DLS</t>
        </r>
      </text>
    </comment>
    <comment ref="L332" authorId="0" shapeId="0" xr:uid="{00000000-0006-0000-0400-000003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DLS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AE1" authorId="0" shapeId="0" xr:uid="{00000000-0006-0000-0500-000001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时间内当量浓度/天
折算总剂量</t>
        </r>
      </text>
    </comment>
    <comment ref="AB13" authorId="0" shapeId="0" xr:uid="{00000000-0006-0000-0500-000002000000}">
      <text>
        <r>
          <rPr>
            <b/>
            <sz val="9"/>
            <rFont val="宋体"/>
            <family val="3"/>
            <charset val="134"/>
          </rPr>
          <t>于福波：
间隔给药，总量/总时间</t>
        </r>
      </text>
    </comment>
    <comment ref="K380" authorId="0" shapeId="0" xr:uid="{00000000-0006-0000-0500-000003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基础粒径与DLS相差不多，使用DLS代替</t>
        </r>
      </text>
    </comment>
    <comment ref="L380" authorId="0" shapeId="0" xr:uid="{00000000-0006-0000-0500-000004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基础粒径与DLS相差不多，使用DLS代替</t>
        </r>
      </text>
    </comment>
    <comment ref="K597" authorId="0" shapeId="0" xr:uid="{00000000-0006-0000-0500-000005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DLS</t>
        </r>
      </text>
    </comment>
    <comment ref="L597" authorId="0" shapeId="0" xr:uid="{00000000-0006-0000-0500-000006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DLS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AE1" authorId="0" shapeId="0" xr:uid="{00000000-0006-0000-0600-000001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时间内当量浓度/天
折算总剂量</t>
        </r>
      </text>
    </comment>
    <comment ref="K72" authorId="0" shapeId="0" xr:uid="{00000000-0006-0000-0600-000002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基础粒径与DLS相差不多，使用DLS代替</t>
        </r>
      </text>
    </comment>
    <comment ref="L72" authorId="0" shapeId="0" xr:uid="{00000000-0006-0000-0600-000003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基础粒径与DLS相差不多，使用DLS代替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AE1" authorId="0" shapeId="0" xr:uid="{00000000-0006-0000-0700-000001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时间内当量浓度/天
折算总剂量</t>
        </r>
      </text>
    </comment>
    <comment ref="AB5" authorId="0" shapeId="0" xr:uid="{00000000-0006-0000-0700-000002000000}">
      <text>
        <r>
          <rPr>
            <b/>
            <sz val="9"/>
            <rFont val="宋体"/>
            <family val="3"/>
            <charset val="134"/>
          </rPr>
          <t>于福波：
间隔给药，总量/总时间</t>
        </r>
      </text>
    </comment>
    <comment ref="K54" authorId="0" shapeId="0" xr:uid="{00000000-0006-0000-0700-000003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基础粒径与DLS相差不多，使用DLS代替</t>
        </r>
      </text>
    </comment>
    <comment ref="L54" authorId="0" shapeId="0" xr:uid="{00000000-0006-0000-0700-000004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基础粒径与DLS相差不多，使用DLS代替</t>
        </r>
      </text>
    </comment>
    <comment ref="K127" authorId="0" shapeId="0" xr:uid="{00000000-0006-0000-0700-000005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DLS</t>
        </r>
      </text>
    </comment>
    <comment ref="L127" authorId="0" shapeId="0" xr:uid="{00000000-0006-0000-0700-000006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DLS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AE1" authorId="0" shapeId="0" xr:uid="{00000000-0006-0000-0800-000001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时间内当量浓度/天
折算总剂量</t>
        </r>
      </text>
    </comment>
    <comment ref="AB5" authorId="0" shapeId="0" xr:uid="{00000000-0006-0000-0800-000002000000}">
      <text>
        <r>
          <rPr>
            <b/>
            <sz val="9"/>
            <rFont val="宋体"/>
            <family val="3"/>
            <charset val="134"/>
          </rPr>
          <t>于福波：
间隔给药，总量/总时间</t>
        </r>
      </text>
    </comment>
    <comment ref="K72" authorId="0" shapeId="0" xr:uid="{00000000-0006-0000-0800-000003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基础粒径与DLS相差不多，使用DLS代替</t>
        </r>
      </text>
    </comment>
    <comment ref="L72" authorId="0" shapeId="0" xr:uid="{00000000-0006-0000-0800-000004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基础粒径与DLS相差不多，使用DLS代替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AE1" authorId="0" shapeId="0" xr:uid="{00000000-0006-0000-0900-000001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时间内当量浓度/天
折算总剂量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AE1" authorId="0" shapeId="0" xr:uid="{00000000-0006-0000-0A00-000001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时间内当量浓度/天
折算总剂量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AE1" authorId="0" shapeId="0" xr:uid="{00000000-0006-0000-0B00-000001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时间内当量浓度/天
折算总剂量</t>
        </r>
      </text>
    </comment>
    <comment ref="K68" authorId="0" shapeId="0" xr:uid="{00000000-0006-0000-0B00-000002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DLS</t>
        </r>
      </text>
    </comment>
    <comment ref="L68" authorId="0" shapeId="0" xr:uid="{00000000-0006-0000-0B00-000003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DLS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AE1" authorId="0" shapeId="0" xr:uid="{00000000-0006-0000-0C00-000001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时间内当量浓度/天
折算总剂量</t>
        </r>
      </text>
    </comment>
    <comment ref="K66" authorId="0" shapeId="0" xr:uid="{00000000-0006-0000-0C00-000002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DLS</t>
        </r>
      </text>
    </comment>
    <comment ref="L66" authorId="0" shapeId="0" xr:uid="{00000000-0006-0000-0C00-000003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DLS</t>
        </r>
      </text>
    </comment>
  </commentList>
</comments>
</file>

<file path=xl/sharedStrings.xml><?xml version="1.0" encoding="utf-8"?>
<sst xmlns="http://schemas.openxmlformats.org/spreadsheetml/2006/main" count="10822" uniqueCount="175">
  <si>
    <t>ENPs</t>
  </si>
  <si>
    <t>dT</t>
  </si>
  <si>
    <t>L</t>
  </si>
  <si>
    <t>Shape</t>
  </si>
  <si>
    <t>Surface functionalization</t>
  </si>
  <si>
    <t>Zeta Potential (mV)</t>
  </si>
  <si>
    <t>Surface Area</t>
  </si>
  <si>
    <t>Animal(Rat/Mouse)</t>
  </si>
  <si>
    <t>Gender</t>
  </si>
  <si>
    <t>M.A</t>
  </si>
  <si>
    <t>M.W</t>
  </si>
  <si>
    <t>Method</t>
  </si>
  <si>
    <t>E.D</t>
  </si>
  <si>
    <t>E.T</t>
  </si>
  <si>
    <t>R.D</t>
  </si>
  <si>
    <t>Dose</t>
  </si>
  <si>
    <t>TP</t>
  </si>
  <si>
    <t>LDH</t>
  </si>
  <si>
    <t>TC</t>
  </si>
  <si>
    <t>Macrophages</t>
  </si>
  <si>
    <t>Neutrophils</t>
  </si>
  <si>
    <t>IL-1β</t>
  </si>
  <si>
    <t>IL-6</t>
  </si>
  <si>
    <t>TNF-α</t>
  </si>
  <si>
    <t>IL-4</t>
  </si>
  <si>
    <t>IL-10</t>
  </si>
  <si>
    <t>MCP-1</t>
  </si>
  <si>
    <t>MIP-1α</t>
  </si>
  <si>
    <r>
      <rPr>
        <sz val="11"/>
        <color theme="1"/>
        <rFont val="等线"/>
        <family val="3"/>
        <charset val="134"/>
        <scheme val="minor"/>
      </rPr>
      <t>TiO</t>
    </r>
    <r>
      <rPr>
        <vertAlign val="subscript"/>
        <sz val="11"/>
        <color theme="1"/>
        <rFont val="等线"/>
        <family val="3"/>
        <charset val="134"/>
        <scheme val="minor"/>
      </rPr>
      <t>2</t>
    </r>
  </si>
  <si>
    <t>sphere</t>
  </si>
  <si>
    <t>-</t>
  </si>
  <si>
    <t>Rat</t>
  </si>
  <si>
    <t>male</t>
  </si>
  <si>
    <t>intratracheal instillation</t>
  </si>
  <si>
    <t>MWCNT</t>
  </si>
  <si>
    <t>tube</t>
  </si>
  <si>
    <t>Ag</t>
  </si>
  <si>
    <t>citrate</t>
  </si>
  <si>
    <t>Mouse</t>
  </si>
  <si>
    <r>
      <rPr>
        <sz val="11"/>
        <color theme="1"/>
        <rFont val="等线"/>
        <family val="3"/>
        <charset val="134"/>
        <scheme val="minor"/>
      </rPr>
      <t>Fe</t>
    </r>
    <r>
      <rPr>
        <vertAlign val="subscript"/>
        <sz val="11"/>
        <color theme="1"/>
        <rFont val="等线"/>
        <family val="3"/>
        <charset val="134"/>
        <scheme val="minor"/>
      </rPr>
      <t>2</t>
    </r>
    <r>
      <rPr>
        <sz val="11"/>
        <color theme="1"/>
        <rFont val="等线"/>
        <family val="3"/>
        <charset val="134"/>
        <scheme val="minor"/>
      </rPr>
      <t>O</t>
    </r>
    <r>
      <rPr>
        <vertAlign val="subscript"/>
        <sz val="11"/>
        <color theme="1"/>
        <rFont val="等线"/>
        <family val="3"/>
        <charset val="134"/>
        <scheme val="minor"/>
      </rPr>
      <t>3</t>
    </r>
  </si>
  <si>
    <t>female</t>
  </si>
  <si>
    <t>GO</t>
  </si>
  <si>
    <t>sheet</t>
  </si>
  <si>
    <t>rGO</t>
  </si>
  <si>
    <t>CB</t>
  </si>
  <si>
    <t>OPA</t>
  </si>
  <si>
    <t>belt</t>
  </si>
  <si>
    <t>COOH</t>
  </si>
  <si>
    <t>NiO</t>
  </si>
  <si>
    <t>CNF</t>
  </si>
  <si>
    <t>fiber</t>
  </si>
  <si>
    <t>PA</t>
  </si>
  <si>
    <t>ZnO</t>
  </si>
  <si>
    <t>pillar</t>
  </si>
  <si>
    <t>CNP</t>
  </si>
  <si>
    <r>
      <rPr>
        <sz val="11"/>
        <color theme="1"/>
        <rFont val="等线"/>
        <family val="3"/>
        <charset val="134"/>
        <scheme val="minor"/>
      </rPr>
      <t>Co</t>
    </r>
    <r>
      <rPr>
        <vertAlign val="subscript"/>
        <sz val="11"/>
        <color theme="1"/>
        <rFont val="等线"/>
        <family val="3"/>
        <charset val="134"/>
        <scheme val="minor"/>
      </rPr>
      <t>3</t>
    </r>
    <r>
      <rPr>
        <sz val="11"/>
        <color theme="1"/>
        <rFont val="等线"/>
        <family val="3"/>
        <charset val="134"/>
        <scheme val="minor"/>
      </rPr>
      <t>O</t>
    </r>
    <r>
      <rPr>
        <vertAlign val="subscript"/>
        <sz val="11"/>
        <color theme="1"/>
        <rFont val="等线"/>
        <family val="3"/>
        <charset val="134"/>
        <scheme val="minor"/>
      </rPr>
      <t>4</t>
    </r>
  </si>
  <si>
    <r>
      <rPr>
        <sz val="11"/>
        <color theme="1"/>
        <rFont val="等线"/>
        <family val="3"/>
        <charset val="134"/>
        <scheme val="minor"/>
      </rPr>
      <t>Cr</t>
    </r>
    <r>
      <rPr>
        <vertAlign val="subscript"/>
        <sz val="11"/>
        <color theme="1"/>
        <rFont val="等线"/>
        <family val="3"/>
        <charset val="134"/>
        <scheme val="minor"/>
      </rPr>
      <t>2</t>
    </r>
    <r>
      <rPr>
        <sz val="11"/>
        <color theme="1"/>
        <rFont val="等线"/>
        <family val="3"/>
        <charset val="134"/>
        <scheme val="minor"/>
      </rPr>
      <t>O</t>
    </r>
    <r>
      <rPr>
        <vertAlign val="subscript"/>
        <sz val="11"/>
        <color theme="1"/>
        <rFont val="等线"/>
        <family val="3"/>
        <charset val="134"/>
        <scheme val="minor"/>
      </rPr>
      <t>3</t>
    </r>
  </si>
  <si>
    <t>CuO</t>
  </si>
  <si>
    <r>
      <rPr>
        <sz val="11"/>
        <color theme="1"/>
        <rFont val="等线"/>
        <family val="3"/>
        <charset val="134"/>
        <scheme val="minor"/>
      </rPr>
      <t>CeO</t>
    </r>
    <r>
      <rPr>
        <vertAlign val="subscript"/>
        <sz val="11"/>
        <color theme="1"/>
        <rFont val="等线"/>
        <family val="3"/>
        <charset val="134"/>
        <scheme val="minor"/>
      </rPr>
      <t>2</t>
    </r>
  </si>
  <si>
    <r>
      <rPr>
        <sz val="11"/>
        <color theme="1"/>
        <rFont val="等线"/>
        <family val="3"/>
        <charset val="134"/>
        <scheme val="minor"/>
      </rPr>
      <t>SiO</t>
    </r>
    <r>
      <rPr>
        <vertAlign val="subscript"/>
        <sz val="11"/>
        <color theme="1"/>
        <rFont val="等线"/>
        <family val="3"/>
        <charset val="134"/>
        <scheme val="minor"/>
      </rPr>
      <t>2</t>
    </r>
  </si>
  <si>
    <t>polystyrene</t>
  </si>
  <si>
    <t>SWCNT</t>
  </si>
  <si>
    <t>MgO</t>
  </si>
  <si>
    <t>unknow</t>
  </si>
  <si>
    <t>triethoxycaprylylsilane</t>
  </si>
  <si>
    <t>polyoxylaurat Tween-20</t>
  </si>
  <si>
    <t>Au</t>
  </si>
  <si>
    <t>amorphous</t>
  </si>
  <si>
    <t>intranasal instillation</t>
  </si>
  <si>
    <r>
      <rPr>
        <sz val="11"/>
        <color theme="1"/>
        <rFont val="等线"/>
        <family val="3"/>
        <charset val="134"/>
        <scheme val="minor"/>
      </rPr>
      <t>C</t>
    </r>
    <r>
      <rPr>
        <vertAlign val="subscript"/>
        <sz val="11"/>
        <color theme="1"/>
        <rFont val="等线"/>
        <family val="3"/>
        <charset val="134"/>
        <scheme val="minor"/>
      </rPr>
      <t>60</t>
    </r>
  </si>
  <si>
    <t>HA</t>
  </si>
  <si>
    <t xml:space="preserve">belt </t>
  </si>
  <si>
    <t>intranasal inoculation</t>
  </si>
  <si>
    <t>sphere&amp;mesoporous</t>
  </si>
  <si>
    <t>PEG</t>
  </si>
  <si>
    <t>Cd QD705</t>
  </si>
  <si>
    <t>dots</t>
  </si>
  <si>
    <t>rod</t>
  </si>
  <si>
    <t>CoO</t>
  </si>
  <si>
    <r>
      <rPr>
        <sz val="11"/>
        <color theme="1"/>
        <rFont val="等线"/>
        <family val="3"/>
        <charset val="134"/>
        <scheme val="minor"/>
      </rPr>
      <t>In</t>
    </r>
    <r>
      <rPr>
        <vertAlign val="subscript"/>
        <sz val="11"/>
        <color theme="1"/>
        <rFont val="等线"/>
        <family val="3"/>
        <charset val="134"/>
        <scheme val="minor"/>
      </rPr>
      <t>2</t>
    </r>
    <r>
      <rPr>
        <sz val="11"/>
        <color theme="1"/>
        <rFont val="等线"/>
        <family val="3"/>
        <charset val="134"/>
        <scheme val="minor"/>
      </rPr>
      <t>O</t>
    </r>
    <r>
      <rPr>
        <vertAlign val="subscript"/>
        <sz val="11"/>
        <color theme="1"/>
        <rFont val="等线"/>
        <family val="3"/>
        <charset val="134"/>
        <scheme val="minor"/>
      </rPr>
      <t>3</t>
    </r>
  </si>
  <si>
    <t>Lipid</t>
  </si>
  <si>
    <t>ihalation</t>
  </si>
  <si>
    <t>PVA</t>
  </si>
  <si>
    <t>Cu</t>
  </si>
  <si>
    <r>
      <rPr>
        <sz val="11"/>
        <color theme="1"/>
        <rFont val="等线"/>
        <family val="3"/>
        <charset val="134"/>
        <scheme val="minor"/>
      </rPr>
      <t>BaSO</t>
    </r>
    <r>
      <rPr>
        <vertAlign val="subscript"/>
        <sz val="11"/>
        <color theme="1"/>
        <rFont val="等线"/>
        <family val="3"/>
        <charset val="134"/>
        <scheme val="minor"/>
      </rPr>
      <t>4</t>
    </r>
  </si>
  <si>
    <t>GD</t>
  </si>
  <si>
    <r>
      <rPr>
        <sz val="11"/>
        <color theme="1"/>
        <rFont val="等线"/>
        <family val="3"/>
        <charset val="134"/>
        <scheme val="minor"/>
      </rPr>
      <t>NH</t>
    </r>
    <r>
      <rPr>
        <vertAlign val="subscript"/>
        <sz val="11"/>
        <color theme="1"/>
        <rFont val="等线"/>
        <family val="3"/>
        <charset val="134"/>
        <scheme val="minor"/>
      </rPr>
      <t>2</t>
    </r>
  </si>
  <si>
    <t>ZI</t>
  </si>
  <si>
    <t>OH</t>
  </si>
  <si>
    <r>
      <rPr>
        <sz val="11"/>
        <color theme="1"/>
        <rFont val="等线"/>
        <family val="3"/>
        <charset val="134"/>
        <scheme val="minor"/>
      </rPr>
      <t>COCH</t>
    </r>
    <r>
      <rPr>
        <vertAlign val="subscript"/>
        <sz val="11"/>
        <color theme="1"/>
        <rFont val="等线"/>
        <family val="3"/>
        <charset val="134"/>
        <scheme val="minor"/>
      </rPr>
      <t>3</t>
    </r>
  </si>
  <si>
    <r>
      <rPr>
        <sz val="11"/>
        <color theme="1"/>
        <rFont val="等线"/>
        <family val="3"/>
        <charset val="134"/>
        <scheme val="minor"/>
      </rPr>
      <t>SO</t>
    </r>
    <r>
      <rPr>
        <vertAlign val="subscript"/>
        <sz val="11"/>
        <color theme="1"/>
        <rFont val="等线"/>
        <family val="3"/>
        <charset val="134"/>
        <scheme val="minor"/>
      </rPr>
      <t>3</t>
    </r>
    <r>
      <rPr>
        <sz val="11"/>
        <color theme="1"/>
        <rFont val="等线"/>
        <family val="3"/>
        <charset val="134"/>
        <scheme val="minor"/>
      </rPr>
      <t>H</t>
    </r>
  </si>
  <si>
    <t>BN</t>
  </si>
  <si>
    <t>DEP</t>
  </si>
  <si>
    <t>hexagonal</t>
  </si>
  <si>
    <r>
      <rPr>
        <sz val="11"/>
        <color theme="1"/>
        <rFont val="等线"/>
        <family val="3"/>
        <charset val="134"/>
        <scheme val="minor"/>
      </rPr>
      <t>Bi</t>
    </r>
    <r>
      <rPr>
        <vertAlign val="subscript"/>
        <sz val="11"/>
        <color theme="1"/>
        <rFont val="等线"/>
        <family val="3"/>
        <charset val="134"/>
        <scheme val="minor"/>
      </rPr>
      <t>2</t>
    </r>
    <r>
      <rPr>
        <sz val="11"/>
        <color theme="1"/>
        <rFont val="等线"/>
        <family val="3"/>
        <charset val="134"/>
        <scheme val="minor"/>
      </rPr>
      <t>Se</t>
    </r>
    <r>
      <rPr>
        <vertAlign val="subscript"/>
        <sz val="11"/>
        <color theme="1"/>
        <rFont val="等线"/>
        <family val="3"/>
        <charset val="134"/>
        <scheme val="minor"/>
      </rPr>
      <t>3</t>
    </r>
  </si>
  <si>
    <t>spindle</t>
  </si>
  <si>
    <t>APTES</t>
  </si>
  <si>
    <r>
      <rPr>
        <sz val="11"/>
        <color theme="1"/>
        <rFont val="等线"/>
        <family val="3"/>
        <charset val="134"/>
        <scheme val="minor"/>
      </rPr>
      <t>Fe-TiO</t>
    </r>
    <r>
      <rPr>
        <vertAlign val="subscript"/>
        <sz val="11"/>
        <color theme="1"/>
        <rFont val="等线"/>
        <family val="3"/>
        <charset val="134"/>
        <scheme val="minor"/>
      </rPr>
      <t>2</t>
    </r>
  </si>
  <si>
    <t>Pt</t>
  </si>
  <si>
    <t>quadrangle</t>
  </si>
  <si>
    <r>
      <rPr>
        <sz val="11"/>
        <color theme="1"/>
        <rFont val="等线"/>
        <family val="3"/>
        <charset val="134"/>
        <scheme val="minor"/>
      </rPr>
      <t>Fe</t>
    </r>
    <r>
      <rPr>
        <vertAlign val="subscript"/>
        <sz val="11"/>
        <color theme="1"/>
        <rFont val="等线"/>
        <family val="3"/>
        <charset val="134"/>
        <scheme val="minor"/>
      </rPr>
      <t>3</t>
    </r>
    <r>
      <rPr>
        <sz val="11"/>
        <color theme="1"/>
        <rFont val="等线"/>
        <family val="3"/>
        <charset val="134"/>
        <scheme val="minor"/>
      </rPr>
      <t>O</t>
    </r>
    <r>
      <rPr>
        <vertAlign val="subscript"/>
        <sz val="11"/>
        <color theme="1"/>
        <rFont val="等线"/>
        <family val="3"/>
        <charset val="134"/>
        <scheme val="minor"/>
      </rPr>
      <t>4</t>
    </r>
  </si>
  <si>
    <t>AlO</t>
  </si>
  <si>
    <r>
      <rPr>
        <sz val="11"/>
        <color theme="1"/>
        <rFont val="等线"/>
        <family val="3"/>
        <charset val="134"/>
        <scheme val="minor"/>
      </rPr>
      <t>AlCeO</t>
    </r>
    <r>
      <rPr>
        <vertAlign val="subscript"/>
        <sz val="11"/>
        <color theme="1"/>
        <rFont val="等线"/>
        <family val="3"/>
        <charset val="134"/>
        <scheme val="minor"/>
      </rPr>
      <t>3</t>
    </r>
  </si>
  <si>
    <t>AlOOH</t>
  </si>
  <si>
    <t>graphene</t>
  </si>
  <si>
    <t>NH2</t>
  </si>
  <si>
    <t>QD-CdSe-ZnS</t>
  </si>
  <si>
    <t xml:space="preserve">trigonal </t>
  </si>
  <si>
    <t>EPOXY-REF</t>
  </si>
  <si>
    <t xml:space="preserve">EPOXY-CNT </t>
  </si>
  <si>
    <t>EPOCYL</t>
  </si>
  <si>
    <t>DWCNT</t>
  </si>
  <si>
    <r>
      <rPr>
        <sz val="11"/>
        <color theme="1"/>
        <rFont val="等线"/>
        <family val="3"/>
        <charset val="134"/>
        <scheme val="minor"/>
      </rPr>
      <t>C</t>
    </r>
    <r>
      <rPr>
        <vertAlign val="subscript"/>
        <sz val="11"/>
        <color theme="1"/>
        <rFont val="等线"/>
        <family val="3"/>
        <charset val="134"/>
        <scheme val="minor"/>
      </rPr>
      <t>60</t>
    </r>
    <r>
      <rPr>
        <sz val="11"/>
        <color theme="1"/>
        <rFont val="等线"/>
        <family val="3"/>
        <charset val="134"/>
        <scheme val="minor"/>
      </rPr>
      <t>(OH)</t>
    </r>
    <r>
      <rPr>
        <vertAlign val="subscript"/>
        <sz val="11"/>
        <color theme="1"/>
        <rFont val="等线"/>
        <family val="3"/>
        <charset val="134"/>
        <scheme val="minor"/>
      </rPr>
      <t>24</t>
    </r>
  </si>
  <si>
    <t>PVP</t>
  </si>
  <si>
    <t>cellulose nanocrystals</t>
  </si>
  <si>
    <t>wire</t>
  </si>
  <si>
    <t xml:space="preserve">diesel exhaust particle </t>
  </si>
  <si>
    <r>
      <rPr>
        <sz val="11"/>
        <color theme="1"/>
        <rFont val="等线"/>
        <family val="3"/>
        <charset val="134"/>
        <scheme val="minor"/>
      </rPr>
      <t>paint particle(TiO</t>
    </r>
    <r>
      <rPr>
        <vertAlign val="subscript"/>
        <sz val="11"/>
        <color theme="1"/>
        <rFont val="等线"/>
        <family val="3"/>
        <charset val="134"/>
        <scheme val="minor"/>
      </rPr>
      <t>2</t>
    </r>
    <r>
      <rPr>
        <sz val="11"/>
        <color theme="1"/>
        <rFont val="等线"/>
        <family val="3"/>
        <charset val="134"/>
        <scheme val="minor"/>
      </rPr>
      <t>)</t>
    </r>
  </si>
  <si>
    <r>
      <rPr>
        <sz val="11"/>
        <color theme="1"/>
        <rFont val="等线"/>
        <family val="3"/>
        <charset val="134"/>
        <scheme val="minor"/>
      </rPr>
      <t>paint particle(Ag</t>
    </r>
    <r>
      <rPr>
        <sz val="11"/>
        <color theme="1"/>
        <rFont val="等线"/>
        <family val="3"/>
        <charset val="134"/>
        <scheme val="minor"/>
      </rPr>
      <t>)</t>
    </r>
  </si>
  <si>
    <r>
      <rPr>
        <sz val="11"/>
        <color theme="1"/>
        <rFont val="等线"/>
        <family val="3"/>
        <charset val="134"/>
        <scheme val="minor"/>
      </rPr>
      <t>paint particle(SiO</t>
    </r>
    <r>
      <rPr>
        <vertAlign val="subscript"/>
        <sz val="11"/>
        <color theme="1"/>
        <rFont val="等线"/>
        <family val="3"/>
        <charset val="134"/>
        <scheme val="minor"/>
      </rPr>
      <t>2</t>
    </r>
    <r>
      <rPr>
        <sz val="11"/>
        <color theme="1"/>
        <rFont val="等线"/>
        <family val="3"/>
        <charset val="134"/>
        <scheme val="minor"/>
      </rPr>
      <t>)</t>
    </r>
  </si>
  <si>
    <t>Rosette nanotubes</t>
  </si>
  <si>
    <t>acid</t>
  </si>
  <si>
    <t>SWGe-imogolite</t>
  </si>
  <si>
    <t>DWGe-imogolite</t>
  </si>
  <si>
    <t>Co</t>
  </si>
  <si>
    <t>both</t>
  </si>
  <si>
    <r>
      <rPr>
        <sz val="11"/>
        <color theme="1"/>
        <rFont val="等线"/>
        <family val="3"/>
        <charset val="134"/>
        <scheme val="minor"/>
      </rPr>
      <t>Nd</t>
    </r>
    <r>
      <rPr>
        <vertAlign val="subscript"/>
        <sz val="11"/>
        <color theme="1"/>
        <rFont val="等线"/>
        <family val="3"/>
        <charset val="134"/>
        <scheme val="minor"/>
      </rPr>
      <t>2</t>
    </r>
    <r>
      <rPr>
        <sz val="11"/>
        <color theme="1"/>
        <rFont val="等线"/>
        <family val="3"/>
        <charset val="134"/>
        <scheme val="minor"/>
      </rPr>
      <t>O</t>
    </r>
    <r>
      <rPr>
        <vertAlign val="subscript"/>
        <sz val="11"/>
        <color theme="1"/>
        <rFont val="等线"/>
        <family val="3"/>
        <charset val="134"/>
        <scheme val="minor"/>
      </rPr>
      <t>3</t>
    </r>
  </si>
  <si>
    <t>Carbonly iron</t>
  </si>
  <si>
    <t>AMIDE</t>
  </si>
  <si>
    <t>PABS</t>
  </si>
  <si>
    <t>Yb2O3</t>
  </si>
  <si>
    <t>TiO2</t>
  </si>
  <si>
    <t>cube</t>
  </si>
  <si>
    <t>In2O3</t>
  </si>
  <si>
    <t>SiO2</t>
  </si>
  <si>
    <t>Ni</t>
  </si>
  <si>
    <t>carbon</t>
  </si>
  <si>
    <r>
      <rPr>
        <sz val="11"/>
        <color rgb="FF000000"/>
        <rFont val="等线"/>
        <family val="3"/>
        <charset val="134"/>
      </rPr>
      <t>全身暴露</t>
    </r>
  </si>
  <si>
    <t>Carbon</t>
  </si>
  <si>
    <t>Macromolecular Compound</t>
  </si>
  <si>
    <t>Com-1</t>
  </si>
  <si>
    <t>Com-2</t>
  </si>
  <si>
    <t>Oxide</t>
  </si>
  <si>
    <t>Salt</t>
  </si>
  <si>
    <t>Dim-0</t>
  </si>
  <si>
    <t>Dim-1</t>
  </si>
  <si>
    <t>Dim-2</t>
  </si>
  <si>
    <t>Hollow</t>
  </si>
  <si>
    <t>D</t>
  </si>
  <si>
    <t>S.+</t>
  </si>
  <si>
    <t>S.-</t>
  </si>
  <si>
    <t>Zeta</t>
  </si>
  <si>
    <t>SSA</t>
  </si>
  <si>
    <t>Mice</t>
  </si>
  <si>
    <t>IH.</t>
  </si>
  <si>
    <t>IN.N.</t>
  </si>
  <si>
    <t>IN.T.</t>
  </si>
  <si>
    <t>I.T.</t>
  </si>
  <si>
    <t>intranasal aspiration</t>
  </si>
  <si>
    <t>C60</t>
  </si>
  <si>
    <t>ITO</t>
  </si>
  <si>
    <t>USGO</t>
  </si>
  <si>
    <t>LGO</t>
  </si>
  <si>
    <t>COOH(high)</t>
  </si>
  <si>
    <t>COOH(low)</t>
  </si>
  <si>
    <t>m-ITO</t>
  </si>
  <si>
    <t>n-ITO</t>
  </si>
  <si>
    <t>inhalation</t>
  </si>
  <si>
    <t>PEI+</t>
  </si>
  <si>
    <t>ASC-</t>
  </si>
  <si>
    <t>gavage</t>
  </si>
  <si>
    <t xml:space="preserve">TiSiO4 </t>
  </si>
  <si>
    <t>CNC</t>
  </si>
  <si>
    <t>ellipse</t>
  </si>
  <si>
    <t>PbO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</si>
</sst>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0_ "/>
    <numFmt numFmtId="177" formatCode="0.00_ "/>
    <numFmt numFmtId="178" formatCode="0.000"/>
    <numFmt numFmtId="179" formatCode="0.00_);[Red]\(0.00\)"/>
    <numFmt numFmtId="180" formatCode="0.000_ "/>
  </numFmts>
  <fonts count="17" x14ac:knownFonts="1">
    <font>
      <sz val="11"/>
      <color theme="1"/>
      <name val="等线"/>
      <charset val="134"/>
      <scheme val="minor"/>
    </font>
    <font>
      <b/>
      <sz val="12"/>
      <color rgb="FF000000"/>
      <name val="Times New Roman"/>
      <family val="1"/>
    </font>
    <font>
      <b/>
      <i/>
      <sz val="12"/>
      <color rgb="FF000000"/>
      <name val="Times New Roman"/>
      <family val="1"/>
    </font>
    <font>
      <sz val="11"/>
      <color rgb="FFFF0000"/>
      <name val="等线"/>
      <family val="3"/>
      <charset val="134"/>
      <scheme val="minor"/>
    </font>
    <font>
      <b/>
      <sz val="11"/>
      <color theme="1"/>
      <name val="Times New Roman"/>
      <family val="1"/>
    </font>
    <font>
      <sz val="11"/>
      <color indexed="8"/>
      <name val="等线"/>
      <family val="3"/>
      <charset val="134"/>
    </font>
    <font>
      <sz val="11"/>
      <name val="等线"/>
      <family val="3"/>
      <charset val="134"/>
      <scheme val="minor"/>
    </font>
    <font>
      <sz val="11"/>
      <color rgb="FF7030A0"/>
      <name val="等线"/>
      <family val="3"/>
      <charset val="134"/>
      <scheme val="minor"/>
    </font>
    <font>
      <sz val="10.5"/>
      <color theme="1"/>
      <name val="等线"/>
      <family val="3"/>
      <charset val="134"/>
      <scheme val="minor"/>
    </font>
    <font>
      <sz val="11"/>
      <color rgb="FF000000"/>
      <name val="等线"/>
      <family val="3"/>
      <charset val="134"/>
    </font>
    <font>
      <sz val="11"/>
      <color theme="1"/>
      <name val="等线"/>
      <family val="3"/>
      <charset val="134"/>
      <scheme val="minor"/>
    </font>
    <font>
      <vertAlign val="subscript"/>
      <sz val="11"/>
      <color theme="1"/>
      <name val="等线"/>
      <family val="3"/>
      <charset val="134"/>
      <scheme val="minor"/>
    </font>
    <font>
      <b/>
      <sz val="9"/>
      <name val="宋体"/>
      <family val="3"/>
      <charset val="134"/>
    </font>
    <font>
      <sz val="9"/>
      <name val="宋体"/>
      <family val="3"/>
      <charset val="134"/>
    </font>
    <font>
      <sz val="9"/>
      <name val="等线"/>
      <family val="3"/>
      <charset val="134"/>
      <scheme val="minor"/>
    </font>
    <font>
      <sz val="11"/>
      <name val="Times New Roman"/>
      <family val="1"/>
    </font>
    <font>
      <sz val="11"/>
      <color rgb="FF000000"/>
      <name val="Times New Roman"/>
      <family val="1"/>
    </font>
  </fonts>
  <fills count="19">
    <fill>
      <patternFill patternType="none"/>
    </fill>
    <fill>
      <patternFill patternType="gray125"/>
    </fill>
    <fill>
      <patternFill patternType="solid">
        <fgColor theme="9" tint="0.79982909634693444"/>
        <bgColor indexed="64"/>
      </patternFill>
    </fill>
    <fill>
      <patternFill patternType="solid">
        <fgColor theme="8" tint="0.7998290963469344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85961485641044"/>
        <bgColor indexed="64"/>
      </patternFill>
    </fill>
    <fill>
      <patternFill patternType="solid">
        <fgColor theme="8" tint="0.7997680593279824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85961485641044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theme="7" tint="0.79985961485641044"/>
        <bgColor indexed="64"/>
      </patternFill>
    </fill>
    <fill>
      <patternFill patternType="solid">
        <fgColor theme="7" tint="0.79982909634693444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D9E1F2"/>
        <bgColor rgb="FF000000"/>
      </patternFill>
    </fill>
    <fill>
      <patternFill patternType="solid">
        <fgColor rgb="FFFFF2CC"/>
        <bgColor rgb="FF000000"/>
      </patternFill>
    </fill>
    <fill>
      <patternFill patternType="solid">
        <fgColor rgb="FFFFD966"/>
        <bgColor rgb="FF000000"/>
      </patternFill>
    </fill>
    <fill>
      <patternFill patternType="solid">
        <fgColor rgb="FFE2EFDA"/>
        <bgColor rgb="FF000000"/>
      </patternFill>
    </fill>
    <fill>
      <patternFill patternType="solid">
        <fgColor rgb="FFFFFF00"/>
        <bgColor rgb="FF000000"/>
      </patternFill>
    </fill>
  </fills>
  <borders count="3">
    <border>
      <left/>
      <right/>
      <top/>
      <bottom/>
      <diagonal/>
    </border>
    <border>
      <left/>
      <right style="thin">
        <color rgb="FFFF0000"/>
      </right>
      <top/>
      <bottom/>
      <diagonal/>
    </border>
    <border>
      <left/>
      <right style="medium">
        <color rgb="FFFF0000"/>
      </right>
      <top/>
      <bottom/>
      <diagonal/>
    </border>
  </borders>
  <cellStyleXfs count="1">
    <xf numFmtId="0" fontId="0" fillId="0" borderId="0"/>
  </cellStyleXfs>
  <cellXfs count="79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0" fillId="2" borderId="0" xfId="0" applyFill="1"/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0" fillId="3" borderId="0" xfId="0" applyFill="1"/>
    <xf numFmtId="0" fontId="3" fillId="0" borderId="0" xfId="0" applyFont="1"/>
    <xf numFmtId="0" fontId="4" fillId="0" borderId="0" xfId="0" applyFont="1" applyAlignment="1">
      <alignment vertical="center"/>
    </xf>
    <xf numFmtId="0" fontId="4" fillId="0" borderId="1" xfId="0" applyFont="1" applyBorder="1" applyAlignment="1">
      <alignment vertical="center"/>
    </xf>
    <xf numFmtId="0" fontId="4" fillId="4" borderId="2" xfId="0" applyFont="1" applyFill="1" applyBorder="1" applyAlignment="1">
      <alignment vertical="center"/>
    </xf>
    <xf numFmtId="177" fontId="4" fillId="0" borderId="0" xfId="0" applyNumberFormat="1" applyFont="1"/>
    <xf numFmtId="0" fontId="0" fillId="0" borderId="2" xfId="0" applyBorder="1"/>
    <xf numFmtId="177" fontId="0" fillId="0" borderId="0" xfId="0" applyNumberFormat="1"/>
    <xf numFmtId="0" fontId="5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0" fillId="5" borderId="0" xfId="0" applyFill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6" fillId="3" borderId="0" xfId="0" applyFont="1" applyFill="1"/>
    <xf numFmtId="178" fontId="0" fillId="0" borderId="2" xfId="0" applyNumberFormat="1" applyBorder="1"/>
    <xf numFmtId="0" fontId="0" fillId="7" borderId="0" xfId="0" applyFill="1"/>
    <xf numFmtId="0" fontId="0" fillId="7" borderId="0" xfId="0" applyFill="1" applyAlignment="1">
      <alignment horizontal="center"/>
    </xf>
    <xf numFmtId="179" fontId="0" fillId="0" borderId="0" xfId="0" applyNumberFormat="1"/>
    <xf numFmtId="0" fontId="0" fillId="8" borderId="2" xfId="0" applyFill="1" applyBorder="1" applyAlignment="1">
      <alignment horizontal="center" vertical="center"/>
    </xf>
    <xf numFmtId="0" fontId="0" fillId="8" borderId="0" xfId="0" applyFill="1" applyAlignment="1">
      <alignment horizontal="center"/>
    </xf>
    <xf numFmtId="0" fontId="0" fillId="9" borderId="2" xfId="0" applyFill="1" applyBorder="1" applyAlignment="1">
      <alignment horizontal="center" vertical="center"/>
    </xf>
    <xf numFmtId="177" fontId="5" fillId="10" borderId="0" xfId="0" applyNumberFormat="1" applyFont="1" applyFill="1" applyAlignment="1">
      <alignment horizontal="center"/>
    </xf>
    <xf numFmtId="0" fontId="5" fillId="10" borderId="0" xfId="0" applyFont="1" applyFill="1" applyAlignment="1">
      <alignment horizontal="center"/>
    </xf>
    <xf numFmtId="0" fontId="6" fillId="2" borderId="0" xfId="0" applyFont="1" applyFill="1"/>
    <xf numFmtId="0" fontId="6" fillId="0" borderId="0" xfId="0" applyFont="1"/>
    <xf numFmtId="177" fontId="5" fillId="5" borderId="0" xfId="0" applyNumberFormat="1" applyFont="1" applyFill="1" applyAlignment="1">
      <alignment horizontal="center"/>
    </xf>
    <xf numFmtId="0" fontId="0" fillId="11" borderId="0" xfId="0" applyFill="1" applyAlignment="1">
      <alignment horizontal="center" vertical="center"/>
    </xf>
    <xf numFmtId="176" fontId="0" fillId="5" borderId="0" xfId="0" applyNumberFormat="1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7" fillId="0" borderId="0" xfId="0" applyFont="1"/>
    <xf numFmtId="0" fontId="7" fillId="0" borderId="0" xfId="0" applyFont="1" applyAlignment="1">
      <alignment horizontal="center"/>
    </xf>
    <xf numFmtId="0" fontId="4" fillId="0" borderId="0" xfId="0" applyFont="1"/>
    <xf numFmtId="178" fontId="7" fillId="0" borderId="2" xfId="0" applyNumberFormat="1" applyFont="1" applyBorder="1"/>
    <xf numFmtId="177" fontId="7" fillId="0" borderId="0" xfId="0" applyNumberFormat="1" applyFont="1"/>
    <xf numFmtId="177" fontId="4" fillId="0" borderId="0" xfId="0" applyNumberFormat="1" applyFont="1" applyAlignment="1">
      <alignment horizontal="left" vertical="center"/>
    </xf>
    <xf numFmtId="177" fontId="8" fillId="0" borderId="0" xfId="0" applyNumberFormat="1" applyFont="1" applyAlignment="1">
      <alignment horizontal="justify" vertical="center"/>
    </xf>
    <xf numFmtId="0" fontId="0" fillId="12" borderId="0" xfId="0" applyFill="1"/>
    <xf numFmtId="0" fontId="6" fillId="7" borderId="0" xfId="0" applyFont="1" applyFill="1"/>
    <xf numFmtId="177" fontId="0" fillId="0" borderId="0" xfId="0" applyNumberFormat="1" applyAlignment="1">
      <alignment horizontal="center"/>
    </xf>
    <xf numFmtId="0" fontId="0" fillId="9" borderId="0" xfId="0" applyFill="1" applyAlignment="1">
      <alignment horizontal="center" vertical="center"/>
    </xf>
    <xf numFmtId="180" fontId="0" fillId="0" borderId="2" xfId="0" applyNumberFormat="1" applyBorder="1" applyAlignment="1">
      <alignment horizontal="center" vertical="center"/>
    </xf>
    <xf numFmtId="0" fontId="5" fillId="5" borderId="0" xfId="0" applyFont="1" applyFill="1" applyAlignment="1">
      <alignment horizontal="center"/>
    </xf>
    <xf numFmtId="177" fontId="5" fillId="11" borderId="0" xfId="0" applyNumberFormat="1" applyFont="1" applyFill="1" applyAlignment="1">
      <alignment horizontal="center"/>
    </xf>
    <xf numFmtId="177" fontId="0" fillId="0" borderId="0" xfId="0" applyNumberFormat="1" applyAlignment="1">
      <alignment horizontal="left" vertical="center"/>
    </xf>
    <xf numFmtId="177" fontId="7" fillId="0" borderId="0" xfId="0" applyNumberFormat="1" applyFont="1" applyAlignment="1">
      <alignment horizontal="left" vertical="center"/>
    </xf>
    <xf numFmtId="177" fontId="1" fillId="0" borderId="0" xfId="0" applyNumberFormat="1" applyFont="1" applyAlignment="1">
      <alignment horizontal="center" vertical="center"/>
    </xf>
    <xf numFmtId="177" fontId="0" fillId="3" borderId="0" xfId="0" applyNumberFormat="1" applyFill="1" applyAlignment="1">
      <alignment horizontal="center"/>
    </xf>
    <xf numFmtId="177" fontId="4" fillId="0" borderId="0" xfId="0" applyNumberFormat="1" applyFont="1" applyAlignment="1">
      <alignment horizontal="center" vertical="center"/>
    </xf>
    <xf numFmtId="177" fontId="8" fillId="0" borderId="0" xfId="0" applyNumberFormat="1" applyFont="1" applyAlignment="1">
      <alignment horizontal="center" vertical="center"/>
    </xf>
    <xf numFmtId="10" fontId="0" fillId="0" borderId="0" xfId="0" applyNumberFormat="1"/>
    <xf numFmtId="177" fontId="7" fillId="0" borderId="0" xfId="0" applyNumberFormat="1" applyFont="1" applyAlignment="1">
      <alignment horizontal="center"/>
    </xf>
    <xf numFmtId="177" fontId="0" fillId="13" borderId="0" xfId="0" applyNumberFormat="1" applyFill="1" applyAlignment="1">
      <alignment horizontal="center"/>
    </xf>
    <xf numFmtId="177" fontId="0" fillId="7" borderId="0" xfId="0" applyNumberFormat="1" applyFill="1" applyAlignment="1">
      <alignment horizontal="center"/>
    </xf>
    <xf numFmtId="0" fontId="0" fillId="0" borderId="0" xfId="0" quotePrefix="1"/>
    <xf numFmtId="0" fontId="15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6" fillId="14" borderId="0" xfId="0" applyFont="1" applyFill="1" applyAlignment="1">
      <alignment horizontal="center" vertical="center"/>
    </xf>
    <xf numFmtId="176" fontId="16" fillId="0" borderId="0" xfId="0" applyNumberFormat="1" applyFont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16" fillId="0" borderId="0" xfId="0" applyFont="1" applyAlignment="1">
      <alignment horizontal="center"/>
    </xf>
    <xf numFmtId="177" fontId="16" fillId="14" borderId="0" xfId="0" applyNumberFormat="1" applyFont="1" applyFill="1" applyAlignment="1">
      <alignment horizontal="center"/>
    </xf>
    <xf numFmtId="176" fontId="16" fillId="14" borderId="0" xfId="0" applyNumberFormat="1" applyFont="1" applyFill="1" applyAlignment="1">
      <alignment horizontal="center" vertical="center"/>
    </xf>
    <xf numFmtId="0" fontId="16" fillId="15" borderId="0" xfId="0" applyFont="1" applyFill="1" applyAlignment="1">
      <alignment horizontal="center" vertical="center"/>
    </xf>
    <xf numFmtId="0" fontId="16" fillId="14" borderId="0" xfId="0" applyFont="1" applyFill="1" applyAlignment="1">
      <alignment horizontal="center"/>
    </xf>
    <xf numFmtId="0" fontId="16" fillId="17" borderId="2" xfId="0" applyFont="1" applyFill="1" applyBorder="1" applyAlignment="1">
      <alignment horizontal="center" vertical="center"/>
    </xf>
    <xf numFmtId="177" fontId="16" fillId="15" borderId="0" xfId="0" applyNumberFormat="1" applyFont="1" applyFill="1" applyAlignment="1">
      <alignment horizontal="center"/>
    </xf>
    <xf numFmtId="0" fontId="16" fillId="17" borderId="0" xfId="0" applyFont="1" applyFill="1" applyAlignment="1">
      <alignment horizontal="center" vertical="center"/>
    </xf>
    <xf numFmtId="180" fontId="16" fillId="0" borderId="2" xfId="0" applyNumberFormat="1" applyFont="1" applyBorder="1" applyAlignment="1">
      <alignment horizontal="center" vertical="center"/>
    </xf>
    <xf numFmtId="0" fontId="16" fillId="18" borderId="2" xfId="0" applyFont="1" applyFill="1" applyBorder="1" applyAlignment="1">
      <alignment horizontal="center" vertical="center"/>
    </xf>
    <xf numFmtId="0" fontId="16" fillId="16" borderId="0" xfId="0" applyFont="1" applyFill="1" applyAlignment="1">
      <alignment horizontal="center" vertical="center"/>
    </xf>
    <xf numFmtId="0" fontId="16" fillId="18" borderId="0" xfId="0" applyFont="1" applyFill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736"/>
  <sheetViews>
    <sheetView tabSelected="1" topLeftCell="A1612" zoomScale="70" zoomScaleNormal="70" workbookViewId="0">
      <selection activeCell="J1619" sqref="J1619"/>
    </sheetView>
  </sheetViews>
  <sheetFormatPr defaultColWidth="9" defaultRowHeight="13.8" x14ac:dyDescent="0.25"/>
  <cols>
    <col min="2" max="3" width="9.109375" customWidth="1"/>
    <col min="6" max="6" width="9.109375" style="14" customWidth="1"/>
    <col min="7" max="8" width="9.109375" customWidth="1"/>
    <col min="10" max="11" width="9.109375" customWidth="1"/>
    <col min="13" max="16" width="9.109375" customWidth="1"/>
    <col min="17" max="18" width="12.88671875"/>
    <col min="20" max="20" width="14.109375"/>
    <col min="21" max="21" width="12.88671875" style="5"/>
    <col min="22" max="22" width="12.88671875" style="14"/>
    <col min="23" max="24" width="12.88671875"/>
  </cols>
  <sheetData>
    <row r="1" spans="1:28" ht="16.2" x14ac:dyDescent="0.25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53" t="s">
        <v>5</v>
      </c>
      <c r="G1" s="1" t="s">
        <v>6</v>
      </c>
      <c r="H1" s="1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11" t="s">
        <v>15</v>
      </c>
      <c r="Q1" s="42" t="s">
        <v>16</v>
      </c>
      <c r="R1" s="42" t="s">
        <v>17</v>
      </c>
      <c r="S1" s="42" t="s">
        <v>18</v>
      </c>
      <c r="T1" s="42" t="s">
        <v>19</v>
      </c>
      <c r="U1" s="55" t="s">
        <v>20</v>
      </c>
      <c r="V1" s="12" t="s">
        <v>21</v>
      </c>
      <c r="W1" s="12" t="s">
        <v>22</v>
      </c>
      <c r="X1" s="12" t="s">
        <v>23</v>
      </c>
      <c r="Y1" s="12" t="s">
        <v>24</v>
      </c>
      <c r="Z1" s="12" t="s">
        <v>25</v>
      </c>
      <c r="AA1" s="12" t="s">
        <v>26</v>
      </c>
      <c r="AB1" s="12" t="s">
        <v>27</v>
      </c>
    </row>
    <row r="2" spans="1:28" ht="16.2" x14ac:dyDescent="0.35">
      <c r="A2" t="s">
        <v>28</v>
      </c>
      <c r="B2">
        <v>290</v>
      </c>
      <c r="C2" s="4">
        <f>B2</f>
        <v>290</v>
      </c>
      <c r="D2" t="s">
        <v>29</v>
      </c>
      <c r="E2" s="5" t="s">
        <v>30</v>
      </c>
      <c r="F2" s="46">
        <v>-6.7</v>
      </c>
      <c r="G2" s="7">
        <v>57.13</v>
      </c>
      <c r="H2" t="s">
        <v>31</v>
      </c>
      <c r="I2" t="s">
        <v>32</v>
      </c>
      <c r="J2">
        <v>7</v>
      </c>
      <c r="K2" s="7">
        <v>279</v>
      </c>
      <c r="L2" t="s">
        <v>33</v>
      </c>
      <c r="M2">
        <v>0</v>
      </c>
      <c r="N2">
        <v>1</v>
      </c>
      <c r="O2">
        <v>2</v>
      </c>
      <c r="P2" s="13">
        <v>4</v>
      </c>
      <c r="Q2" s="46"/>
      <c r="R2" s="14"/>
      <c r="S2" s="14"/>
      <c r="T2" s="14"/>
      <c r="U2" s="14">
        <v>0.95652173913043503</v>
      </c>
      <c r="V2"/>
      <c r="W2" s="14"/>
      <c r="X2" s="14"/>
      <c r="Y2" s="14"/>
      <c r="Z2" s="14"/>
      <c r="AA2" s="14"/>
      <c r="AB2" s="14"/>
    </row>
    <row r="3" spans="1:28" x14ac:dyDescent="0.25">
      <c r="A3" t="s">
        <v>34</v>
      </c>
      <c r="B3">
        <v>88</v>
      </c>
      <c r="C3">
        <v>5000</v>
      </c>
      <c r="D3" t="s">
        <v>35</v>
      </c>
      <c r="E3" s="5" t="s">
        <v>30</v>
      </c>
      <c r="F3" s="54">
        <v>-11</v>
      </c>
      <c r="G3" s="7">
        <v>152</v>
      </c>
      <c r="H3" t="s">
        <v>31</v>
      </c>
      <c r="I3" t="s">
        <v>32</v>
      </c>
      <c r="J3" s="7">
        <v>8</v>
      </c>
      <c r="K3">
        <v>262.2</v>
      </c>
      <c r="L3" t="s">
        <v>33</v>
      </c>
      <c r="M3">
        <v>0</v>
      </c>
      <c r="N3">
        <v>1</v>
      </c>
      <c r="O3">
        <v>1</v>
      </c>
      <c r="P3" s="13">
        <v>0.16</v>
      </c>
      <c r="Q3" s="46">
        <v>0.45106550670645301</v>
      </c>
      <c r="R3" s="14">
        <v>0.64933357487999499</v>
      </c>
      <c r="S3" s="14"/>
      <c r="T3" s="14"/>
      <c r="U3" s="14"/>
      <c r="V3"/>
      <c r="W3" s="14"/>
      <c r="X3" s="14"/>
      <c r="Y3" s="14"/>
      <c r="Z3" s="14"/>
      <c r="AA3" s="14"/>
      <c r="AB3" s="14"/>
    </row>
    <row r="4" spans="1:28" x14ac:dyDescent="0.25">
      <c r="A4" t="s">
        <v>34</v>
      </c>
      <c r="B4">
        <v>88</v>
      </c>
      <c r="C4">
        <v>5000</v>
      </c>
      <c r="D4" t="s">
        <v>35</v>
      </c>
      <c r="E4" s="5" t="s">
        <v>30</v>
      </c>
      <c r="F4" s="54">
        <v>-11</v>
      </c>
      <c r="G4" s="7">
        <v>152</v>
      </c>
      <c r="H4" t="s">
        <v>31</v>
      </c>
      <c r="I4" t="s">
        <v>32</v>
      </c>
      <c r="J4" s="7">
        <v>8</v>
      </c>
      <c r="K4">
        <v>262.2</v>
      </c>
      <c r="L4" t="s">
        <v>33</v>
      </c>
      <c r="M4">
        <v>0</v>
      </c>
      <c r="N4">
        <v>1</v>
      </c>
      <c r="O4">
        <v>7</v>
      </c>
      <c r="P4" s="13">
        <v>0.16</v>
      </c>
      <c r="Q4" s="46">
        <v>-0.202763752325272</v>
      </c>
      <c r="R4" s="14">
        <v>-2.941735002158E-2</v>
      </c>
      <c r="S4" s="14"/>
      <c r="T4" s="14"/>
      <c r="U4" s="14"/>
      <c r="V4"/>
      <c r="W4" s="14"/>
      <c r="X4" s="14"/>
      <c r="Y4" s="14"/>
      <c r="Z4" s="14"/>
      <c r="AA4" s="14"/>
      <c r="AB4" s="14"/>
    </row>
    <row r="5" spans="1:28" x14ac:dyDescent="0.25">
      <c r="A5" t="s">
        <v>34</v>
      </c>
      <c r="B5">
        <v>88</v>
      </c>
      <c r="C5">
        <v>5000</v>
      </c>
      <c r="D5" t="s">
        <v>35</v>
      </c>
      <c r="E5" s="5" t="s">
        <v>30</v>
      </c>
      <c r="F5" s="54">
        <v>-11</v>
      </c>
      <c r="G5" s="7">
        <v>152</v>
      </c>
      <c r="H5" t="s">
        <v>31</v>
      </c>
      <c r="I5" t="s">
        <v>32</v>
      </c>
      <c r="J5" s="7">
        <v>8</v>
      </c>
      <c r="K5">
        <v>262.2</v>
      </c>
      <c r="L5" t="s">
        <v>33</v>
      </c>
      <c r="M5">
        <v>0</v>
      </c>
      <c r="N5">
        <v>1</v>
      </c>
      <c r="O5">
        <v>28</v>
      </c>
      <c r="P5" s="13">
        <v>0.16</v>
      </c>
      <c r="Q5" s="46">
        <v>-0.59011449735449695</v>
      </c>
      <c r="R5" s="14">
        <v>0.33371696621493302</v>
      </c>
      <c r="S5" s="14"/>
      <c r="T5" s="14"/>
      <c r="U5" s="14"/>
      <c r="V5"/>
      <c r="W5" s="14"/>
      <c r="X5" s="14"/>
      <c r="Y5" s="14"/>
      <c r="Z5" s="14"/>
      <c r="AA5" s="14"/>
      <c r="AB5" s="14"/>
    </row>
    <row r="6" spans="1:28" x14ac:dyDescent="0.25">
      <c r="A6" t="s">
        <v>34</v>
      </c>
      <c r="B6">
        <v>88</v>
      </c>
      <c r="C6">
        <v>5000</v>
      </c>
      <c r="D6" t="s">
        <v>35</v>
      </c>
      <c r="E6" s="5" t="s">
        <v>30</v>
      </c>
      <c r="F6" s="54">
        <v>-11</v>
      </c>
      <c r="G6" s="7">
        <v>152</v>
      </c>
      <c r="H6" t="s">
        <v>31</v>
      </c>
      <c r="I6" t="s">
        <v>32</v>
      </c>
      <c r="J6" s="7">
        <v>8</v>
      </c>
      <c r="K6">
        <v>262.2</v>
      </c>
      <c r="L6" t="s">
        <v>33</v>
      </c>
      <c r="M6">
        <v>0</v>
      </c>
      <c r="N6">
        <v>1</v>
      </c>
      <c r="O6">
        <v>91</v>
      </c>
      <c r="P6" s="13">
        <v>0.16</v>
      </c>
      <c r="Q6" s="46">
        <v>-0.69176400162337703</v>
      </c>
      <c r="R6" s="14">
        <v>-0.30692848769050401</v>
      </c>
      <c r="S6" s="14"/>
      <c r="T6" s="14"/>
      <c r="U6" s="14"/>
      <c r="V6"/>
      <c r="W6" s="14"/>
      <c r="X6" s="14"/>
      <c r="Y6" s="14"/>
      <c r="Z6" s="14"/>
      <c r="AA6" s="14"/>
      <c r="AB6" s="14"/>
    </row>
    <row r="7" spans="1:28" x14ac:dyDescent="0.25">
      <c r="A7" t="s">
        <v>34</v>
      </c>
      <c r="B7">
        <v>88</v>
      </c>
      <c r="C7">
        <v>5000</v>
      </c>
      <c r="D7" t="s">
        <v>35</v>
      </c>
      <c r="E7" s="5" t="s">
        <v>30</v>
      </c>
      <c r="F7" s="54">
        <v>-11</v>
      </c>
      <c r="G7" s="7">
        <v>152</v>
      </c>
      <c r="H7" t="s">
        <v>31</v>
      </c>
      <c r="I7" t="s">
        <v>32</v>
      </c>
      <c r="J7" s="7">
        <v>8</v>
      </c>
      <c r="K7">
        <v>262.2</v>
      </c>
      <c r="L7" t="s">
        <v>33</v>
      </c>
      <c r="M7">
        <v>0</v>
      </c>
      <c r="N7">
        <v>1</v>
      </c>
      <c r="O7">
        <v>1</v>
      </c>
      <c r="P7" s="13">
        <v>0.64</v>
      </c>
      <c r="Q7" s="46">
        <v>0.77489736157049705</v>
      </c>
      <c r="R7" s="14">
        <v>0.86080789452926998</v>
      </c>
      <c r="S7" s="14"/>
      <c r="T7" s="14"/>
      <c r="U7" s="14"/>
      <c r="V7"/>
      <c r="W7" s="14"/>
      <c r="X7" s="14"/>
      <c r="Y7" s="14"/>
      <c r="Z7" s="14"/>
      <c r="AA7" s="14"/>
      <c r="AB7" s="14"/>
    </row>
    <row r="8" spans="1:28" x14ac:dyDescent="0.25">
      <c r="A8" t="s">
        <v>34</v>
      </c>
      <c r="B8">
        <v>88</v>
      </c>
      <c r="C8">
        <v>5000</v>
      </c>
      <c r="D8" t="s">
        <v>35</v>
      </c>
      <c r="E8" s="5" t="s">
        <v>30</v>
      </c>
      <c r="F8" s="54">
        <v>-11</v>
      </c>
      <c r="G8" s="7">
        <v>152</v>
      </c>
      <c r="H8" t="s">
        <v>31</v>
      </c>
      <c r="I8" t="s">
        <v>32</v>
      </c>
      <c r="J8" s="7">
        <v>8</v>
      </c>
      <c r="K8">
        <v>262.2</v>
      </c>
      <c r="L8" t="s">
        <v>33</v>
      </c>
      <c r="M8">
        <v>0</v>
      </c>
      <c r="N8">
        <v>1</v>
      </c>
      <c r="O8">
        <v>7</v>
      </c>
      <c r="P8" s="13">
        <v>0.64</v>
      </c>
      <c r="Q8" s="46">
        <v>0.37677781044141501</v>
      </c>
      <c r="R8" s="14">
        <v>0.60183290901701503</v>
      </c>
      <c r="S8" s="14"/>
      <c r="T8" s="14"/>
      <c r="U8" s="14"/>
      <c r="V8"/>
      <c r="W8" s="14"/>
      <c r="X8" s="14"/>
      <c r="Y8" s="14"/>
      <c r="Z8" s="14"/>
      <c r="AA8" s="14"/>
      <c r="AB8" s="14"/>
    </row>
    <row r="9" spans="1:28" x14ac:dyDescent="0.25">
      <c r="A9" t="s">
        <v>34</v>
      </c>
      <c r="B9">
        <v>88</v>
      </c>
      <c r="C9">
        <v>5000</v>
      </c>
      <c r="D9" t="s">
        <v>35</v>
      </c>
      <c r="E9" s="5" t="s">
        <v>30</v>
      </c>
      <c r="F9" s="54">
        <v>-11</v>
      </c>
      <c r="G9" s="7">
        <v>152</v>
      </c>
      <c r="H9" t="s">
        <v>31</v>
      </c>
      <c r="I9" t="s">
        <v>32</v>
      </c>
      <c r="J9" s="7">
        <v>8</v>
      </c>
      <c r="K9">
        <v>262.2</v>
      </c>
      <c r="L9" t="s">
        <v>33</v>
      </c>
      <c r="M9">
        <v>0</v>
      </c>
      <c r="N9">
        <v>1</v>
      </c>
      <c r="O9">
        <v>28</v>
      </c>
      <c r="P9" s="13">
        <v>0.64</v>
      </c>
      <c r="Q9" s="46">
        <v>0.21745287120268</v>
      </c>
      <c r="R9" s="14">
        <v>0.731592136978365</v>
      </c>
      <c r="S9" s="14"/>
      <c r="T9" s="14"/>
      <c r="U9" s="14"/>
      <c r="V9"/>
      <c r="W9" s="14"/>
      <c r="X9" s="14"/>
      <c r="Y9" s="14"/>
      <c r="Z9" s="14"/>
      <c r="AA9" s="14"/>
      <c r="AB9" s="14"/>
    </row>
    <row r="10" spans="1:28" x14ac:dyDescent="0.25">
      <c r="A10" t="s">
        <v>34</v>
      </c>
      <c r="B10">
        <v>88</v>
      </c>
      <c r="C10">
        <v>5000</v>
      </c>
      <c r="D10" t="s">
        <v>35</v>
      </c>
      <c r="E10" s="5" t="s">
        <v>30</v>
      </c>
      <c r="F10" s="54">
        <v>-11</v>
      </c>
      <c r="G10" s="7">
        <v>152</v>
      </c>
      <c r="H10" t="s">
        <v>31</v>
      </c>
      <c r="I10" t="s">
        <v>32</v>
      </c>
      <c r="J10" s="7">
        <v>8</v>
      </c>
      <c r="K10">
        <v>262.2</v>
      </c>
      <c r="L10" t="s">
        <v>33</v>
      </c>
      <c r="M10">
        <v>0</v>
      </c>
      <c r="N10">
        <v>1</v>
      </c>
      <c r="O10">
        <v>91</v>
      </c>
      <c r="P10" s="13">
        <v>0.64</v>
      </c>
      <c r="Q10" s="46">
        <v>-0.213998173701299</v>
      </c>
      <c r="R10" s="14">
        <v>0.31865308978442702</v>
      </c>
      <c r="S10" s="14"/>
      <c r="T10" s="14"/>
      <c r="U10" s="14"/>
      <c r="V10"/>
      <c r="W10" s="14"/>
      <c r="X10" s="14"/>
      <c r="Y10" s="14"/>
      <c r="Z10" s="14"/>
      <c r="AA10" s="14"/>
      <c r="AB10" s="14"/>
    </row>
    <row r="11" spans="1:28" x14ac:dyDescent="0.25">
      <c r="A11" t="s">
        <v>36</v>
      </c>
      <c r="B11">
        <v>20</v>
      </c>
      <c r="C11" s="4">
        <f>B11</f>
        <v>20</v>
      </c>
      <c r="D11" t="s">
        <v>29</v>
      </c>
      <c r="E11" s="32" t="s">
        <v>37</v>
      </c>
      <c r="F11" s="54">
        <v>-42.5</v>
      </c>
      <c r="G11" s="7">
        <v>5</v>
      </c>
      <c r="H11" t="s">
        <v>38</v>
      </c>
      <c r="I11" t="s">
        <v>32</v>
      </c>
      <c r="J11">
        <v>6</v>
      </c>
      <c r="K11" s="4">
        <v>31</v>
      </c>
      <c r="L11" t="s">
        <v>33</v>
      </c>
      <c r="M11" s="32">
        <v>0</v>
      </c>
      <c r="N11">
        <v>1</v>
      </c>
      <c r="O11">
        <v>0.16700000000000001</v>
      </c>
      <c r="P11" s="13">
        <v>0.32</v>
      </c>
      <c r="Q11" s="46"/>
      <c r="R11" s="43"/>
      <c r="S11" s="43">
        <v>0.873208581250428</v>
      </c>
      <c r="T11" s="43"/>
      <c r="U11" s="43">
        <v>0.98518519179625097</v>
      </c>
      <c r="V11" s="14">
        <v>0.452996941146181</v>
      </c>
    </row>
    <row r="12" spans="1:28" x14ac:dyDescent="0.25">
      <c r="A12" t="s">
        <v>36</v>
      </c>
      <c r="B12">
        <v>20</v>
      </c>
      <c r="C12" s="4">
        <f>B12</f>
        <v>20</v>
      </c>
      <c r="D12" t="s">
        <v>29</v>
      </c>
      <c r="E12" s="32" t="s">
        <v>37</v>
      </c>
      <c r="F12" s="54">
        <v>-42.5</v>
      </c>
      <c r="G12" s="7">
        <v>5</v>
      </c>
      <c r="H12" t="s">
        <v>38</v>
      </c>
      <c r="I12" t="s">
        <v>32</v>
      </c>
      <c r="J12">
        <v>6</v>
      </c>
      <c r="K12" s="4">
        <v>31</v>
      </c>
      <c r="L12" t="s">
        <v>33</v>
      </c>
      <c r="M12" s="32">
        <v>0</v>
      </c>
      <c r="N12">
        <v>1</v>
      </c>
      <c r="O12">
        <v>1</v>
      </c>
      <c r="P12" s="13">
        <v>0.32</v>
      </c>
      <c r="Q12" s="46"/>
      <c r="R12" s="43"/>
      <c r="S12" s="43">
        <v>0.50944370294062902</v>
      </c>
      <c r="T12" s="43"/>
      <c r="U12" s="43">
        <v>0.97551021532994597</v>
      </c>
      <c r="V12" s="14">
        <v>0.44706639410645299</v>
      </c>
    </row>
    <row r="13" spans="1:28" ht="16.2" x14ac:dyDescent="0.35">
      <c r="A13" t="s">
        <v>28</v>
      </c>
      <c r="B13">
        <v>25</v>
      </c>
      <c r="C13" s="4">
        <v>25</v>
      </c>
      <c r="D13" t="s">
        <v>29</v>
      </c>
      <c r="E13" s="5" t="s">
        <v>30</v>
      </c>
      <c r="F13" s="54">
        <v>-16.899999999999999</v>
      </c>
      <c r="G13">
        <v>57</v>
      </c>
      <c r="H13" t="s">
        <v>31</v>
      </c>
      <c r="I13" t="s">
        <v>32</v>
      </c>
      <c r="J13" s="7">
        <v>8</v>
      </c>
      <c r="K13" s="32">
        <v>187.5</v>
      </c>
      <c r="L13" t="s">
        <v>33</v>
      </c>
      <c r="M13" s="32">
        <v>0</v>
      </c>
      <c r="N13" s="32">
        <v>1</v>
      </c>
      <c r="O13">
        <v>0.16700000000000001</v>
      </c>
      <c r="P13" s="22">
        <v>0.87242666666666702</v>
      </c>
      <c r="Q13" s="46">
        <v>0.25</v>
      </c>
      <c r="R13" s="43"/>
      <c r="S13" s="43">
        <v>-0.51443560084962803</v>
      </c>
      <c r="T13" s="43">
        <v>-0.18695001788176199</v>
      </c>
      <c r="U13" s="43">
        <v>0.73369565217391297</v>
      </c>
      <c r="V13"/>
      <c r="W13" s="14"/>
      <c r="X13" s="14"/>
      <c r="Y13" s="14"/>
      <c r="Z13" s="14"/>
      <c r="AA13" s="14"/>
      <c r="AB13" s="14"/>
    </row>
    <row r="14" spans="1:28" ht="16.2" x14ac:dyDescent="0.35">
      <c r="A14" t="s">
        <v>28</v>
      </c>
      <c r="B14">
        <v>25</v>
      </c>
      <c r="C14" s="4">
        <v>25</v>
      </c>
      <c r="D14" t="s">
        <v>29</v>
      </c>
      <c r="E14" s="5" t="s">
        <v>30</v>
      </c>
      <c r="F14" s="54">
        <v>-16.899999999999999</v>
      </c>
      <c r="G14">
        <v>57</v>
      </c>
      <c r="H14" t="s">
        <v>31</v>
      </c>
      <c r="I14" t="s">
        <v>32</v>
      </c>
      <c r="J14" s="7">
        <v>8</v>
      </c>
      <c r="K14" s="32">
        <v>187.5</v>
      </c>
      <c r="L14" t="s">
        <v>33</v>
      </c>
      <c r="M14" s="32">
        <v>0</v>
      </c>
      <c r="N14" s="32">
        <v>1</v>
      </c>
      <c r="O14">
        <v>0.33300000000000002</v>
      </c>
      <c r="P14" s="22">
        <v>0.87242666666666702</v>
      </c>
      <c r="Q14" s="46">
        <v>0.33333333333333298</v>
      </c>
      <c r="R14" s="43"/>
      <c r="S14" s="43">
        <v>-0.51243515180176202</v>
      </c>
      <c r="T14" s="43">
        <v>-0.188704730583481</v>
      </c>
      <c r="U14" s="43">
        <v>0.90491591203104804</v>
      </c>
      <c r="V14"/>
      <c r="W14" s="14"/>
      <c r="X14" s="14"/>
      <c r="Y14" s="14"/>
      <c r="Z14" s="14"/>
      <c r="AA14" s="14"/>
      <c r="AB14" s="14"/>
    </row>
    <row r="15" spans="1:28" ht="16.2" x14ac:dyDescent="0.35">
      <c r="A15" t="s">
        <v>28</v>
      </c>
      <c r="B15">
        <v>25</v>
      </c>
      <c r="C15" s="4">
        <v>25</v>
      </c>
      <c r="D15" t="s">
        <v>29</v>
      </c>
      <c r="E15" s="5" t="s">
        <v>30</v>
      </c>
      <c r="F15" s="54">
        <v>-16.899999999999999</v>
      </c>
      <c r="G15">
        <v>57</v>
      </c>
      <c r="H15" t="s">
        <v>31</v>
      </c>
      <c r="I15" t="s">
        <v>32</v>
      </c>
      <c r="J15" s="7">
        <v>8</v>
      </c>
      <c r="K15" s="32">
        <v>187.5</v>
      </c>
      <c r="L15" t="s">
        <v>33</v>
      </c>
      <c r="M15" s="32">
        <v>0</v>
      </c>
      <c r="N15" s="32">
        <v>1</v>
      </c>
      <c r="O15">
        <v>1</v>
      </c>
      <c r="P15" s="22">
        <v>0.20927999999999999</v>
      </c>
      <c r="Q15" s="46">
        <v>-0.41666666666666702</v>
      </c>
      <c r="R15" s="43"/>
      <c r="S15" s="43">
        <v>-0.46042347655724303</v>
      </c>
      <c r="T15" s="43">
        <v>-0.181685879776606</v>
      </c>
      <c r="U15" s="43">
        <v>0.75901639344262295</v>
      </c>
      <c r="V15"/>
      <c r="W15" s="14"/>
      <c r="X15" s="14"/>
      <c r="Y15" s="14"/>
      <c r="Z15" s="14"/>
      <c r="AA15" s="14"/>
      <c r="AB15" s="14"/>
    </row>
    <row r="16" spans="1:28" ht="16.2" x14ac:dyDescent="0.35">
      <c r="A16" t="s">
        <v>28</v>
      </c>
      <c r="B16">
        <v>25</v>
      </c>
      <c r="C16" s="4">
        <v>25</v>
      </c>
      <c r="D16" t="s">
        <v>29</v>
      </c>
      <c r="E16" s="5" t="s">
        <v>30</v>
      </c>
      <c r="F16" s="54">
        <v>-16.899999999999999</v>
      </c>
      <c r="G16">
        <v>57</v>
      </c>
      <c r="H16" t="s">
        <v>31</v>
      </c>
      <c r="I16" t="s">
        <v>32</v>
      </c>
      <c r="J16" s="7">
        <v>8</v>
      </c>
      <c r="K16" s="32">
        <v>187.5</v>
      </c>
      <c r="L16" t="s">
        <v>33</v>
      </c>
      <c r="M16" s="32">
        <v>0</v>
      </c>
      <c r="N16" s="32">
        <v>1</v>
      </c>
      <c r="O16">
        <v>1</v>
      </c>
      <c r="P16" s="22">
        <v>0.87242666666666702</v>
      </c>
      <c r="Q16" s="46">
        <v>0.14285714285714299</v>
      </c>
      <c r="R16" s="43"/>
      <c r="S16" s="43">
        <v>-0.37440416749899702</v>
      </c>
      <c r="T16" s="43">
        <v>-0.18519530518004301</v>
      </c>
      <c r="U16" s="43">
        <v>0.97739157182405401</v>
      </c>
      <c r="V16"/>
      <c r="W16" s="14"/>
      <c r="X16" s="14"/>
      <c r="Y16" s="14"/>
      <c r="Z16" s="14"/>
      <c r="AA16" s="14"/>
      <c r="AB16" s="14"/>
    </row>
    <row r="17" spans="1:28" ht="16.2" x14ac:dyDescent="0.35">
      <c r="A17" t="s">
        <v>28</v>
      </c>
      <c r="B17">
        <v>25</v>
      </c>
      <c r="C17" s="4">
        <v>25</v>
      </c>
      <c r="D17" t="s">
        <v>29</v>
      </c>
      <c r="E17" s="5" t="s">
        <v>30</v>
      </c>
      <c r="F17" s="54">
        <v>-16.899999999999999</v>
      </c>
      <c r="G17">
        <v>57</v>
      </c>
      <c r="H17" t="s">
        <v>31</v>
      </c>
      <c r="I17" t="s">
        <v>32</v>
      </c>
      <c r="J17" s="7">
        <v>8</v>
      </c>
      <c r="K17" s="32">
        <v>187.5</v>
      </c>
      <c r="L17" t="s">
        <v>33</v>
      </c>
      <c r="M17" s="32">
        <v>0</v>
      </c>
      <c r="N17" s="32">
        <v>1</v>
      </c>
      <c r="O17">
        <v>7</v>
      </c>
      <c r="P17" s="22">
        <v>0.87242666666666702</v>
      </c>
      <c r="Q17" s="46">
        <v>-8.3333333333333398E-2</v>
      </c>
      <c r="R17" s="43"/>
      <c r="S17" s="43">
        <v>-0.49243066132309998</v>
      </c>
      <c r="T17" s="43">
        <v>-0.184415432868168</v>
      </c>
      <c r="U17" s="43">
        <v>0.48239436619718301</v>
      </c>
      <c r="V17"/>
      <c r="W17" s="14"/>
      <c r="X17" s="14"/>
      <c r="Y17" s="14"/>
      <c r="Z17" s="14"/>
      <c r="AA17" s="14"/>
      <c r="AB17" s="14"/>
    </row>
    <row r="18" spans="1:28" ht="16.2" x14ac:dyDescent="0.35">
      <c r="A18" t="s">
        <v>39</v>
      </c>
      <c r="B18">
        <v>35</v>
      </c>
      <c r="C18" s="4">
        <f>B18</f>
        <v>35</v>
      </c>
      <c r="D18" t="s">
        <v>29</v>
      </c>
      <c r="E18" s="5" t="s">
        <v>30</v>
      </c>
      <c r="F18" s="54">
        <v>-16.899999999999999</v>
      </c>
      <c r="G18">
        <v>39</v>
      </c>
      <c r="H18" t="s">
        <v>38</v>
      </c>
      <c r="I18" t="s">
        <v>40</v>
      </c>
      <c r="J18">
        <v>7</v>
      </c>
      <c r="K18" s="31">
        <v>20</v>
      </c>
      <c r="L18" t="s">
        <v>33</v>
      </c>
      <c r="M18">
        <v>0</v>
      </c>
      <c r="N18" s="32">
        <v>1</v>
      </c>
      <c r="O18">
        <v>2</v>
      </c>
      <c r="P18" s="13">
        <v>12.5</v>
      </c>
      <c r="Q18" s="46"/>
      <c r="R18" s="43"/>
      <c r="S18" s="43">
        <v>-0.295495176945551</v>
      </c>
      <c r="T18" s="43"/>
      <c r="U18" s="56">
        <v>1</v>
      </c>
      <c r="V18"/>
      <c r="W18" s="14">
        <v>0.29941533256754999</v>
      </c>
      <c r="X18" s="14">
        <v>-0.35424765414161602</v>
      </c>
      <c r="Y18" s="14"/>
      <c r="Z18" s="14"/>
      <c r="AA18" s="14"/>
      <c r="AB18" s="14"/>
    </row>
    <row r="19" spans="1:28" ht="16.2" x14ac:dyDescent="0.35">
      <c r="A19" t="s">
        <v>39</v>
      </c>
      <c r="B19">
        <v>35</v>
      </c>
      <c r="C19" s="4">
        <f t="shared" ref="C19:C31" si="0">B19</f>
        <v>35</v>
      </c>
      <c r="D19" t="s">
        <v>29</v>
      </c>
      <c r="E19" s="5" t="s">
        <v>30</v>
      </c>
      <c r="F19" s="54">
        <v>-16.899999999999999</v>
      </c>
      <c r="G19">
        <v>39</v>
      </c>
      <c r="H19" t="s">
        <v>38</v>
      </c>
      <c r="I19" t="s">
        <v>40</v>
      </c>
      <c r="J19">
        <v>7</v>
      </c>
      <c r="K19" s="31">
        <v>20</v>
      </c>
      <c r="L19" t="s">
        <v>33</v>
      </c>
      <c r="M19">
        <v>0</v>
      </c>
      <c r="N19" s="32">
        <v>1</v>
      </c>
      <c r="O19">
        <v>2</v>
      </c>
      <c r="P19" s="13">
        <v>18.75</v>
      </c>
      <c r="Q19" s="46"/>
      <c r="R19" s="43"/>
      <c r="S19" s="43">
        <v>-1.7042856920686899E-3</v>
      </c>
      <c r="T19" s="43"/>
      <c r="U19" s="56">
        <v>0.99459581883416104</v>
      </c>
      <c r="V19"/>
      <c r="W19" s="14">
        <v>0.61425933480772099</v>
      </c>
      <c r="X19" s="14">
        <v>-3.7783415148626598E-2</v>
      </c>
      <c r="Y19" s="14"/>
      <c r="Z19" s="14"/>
      <c r="AA19" s="14"/>
      <c r="AB19" s="14"/>
    </row>
    <row r="20" spans="1:28" ht="16.2" x14ac:dyDescent="0.35">
      <c r="A20" t="s">
        <v>39</v>
      </c>
      <c r="B20">
        <v>35</v>
      </c>
      <c r="C20" s="4">
        <f t="shared" si="0"/>
        <v>35</v>
      </c>
      <c r="D20" t="s">
        <v>29</v>
      </c>
      <c r="E20" s="5" t="s">
        <v>30</v>
      </c>
      <c r="F20" s="54">
        <v>-16.899999999999999</v>
      </c>
      <c r="G20">
        <v>39</v>
      </c>
      <c r="H20" t="s">
        <v>38</v>
      </c>
      <c r="I20" t="s">
        <v>40</v>
      </c>
      <c r="J20">
        <v>7</v>
      </c>
      <c r="K20" s="31">
        <v>20</v>
      </c>
      <c r="L20" t="s">
        <v>33</v>
      </c>
      <c r="M20">
        <v>0</v>
      </c>
      <c r="N20" s="32">
        <v>1</v>
      </c>
      <c r="O20">
        <v>2</v>
      </c>
      <c r="P20" s="13">
        <v>25</v>
      </c>
      <c r="Q20" s="46"/>
      <c r="R20" s="43"/>
      <c r="S20" s="43">
        <v>-5.8763587113569403E-3</v>
      </c>
      <c r="T20" s="43"/>
      <c r="U20" s="56">
        <v>0.99457692362681505</v>
      </c>
      <c r="V20"/>
      <c r="W20" s="14">
        <v>1.55585553947101E-2</v>
      </c>
      <c r="X20" s="14">
        <v>-0.37242610229170903</v>
      </c>
      <c r="Y20" s="14"/>
      <c r="Z20" s="14"/>
      <c r="AA20" s="14"/>
      <c r="AB20" s="14"/>
    </row>
    <row r="21" spans="1:28" ht="16.2" x14ac:dyDescent="0.35">
      <c r="A21" t="s">
        <v>39</v>
      </c>
      <c r="B21">
        <v>35</v>
      </c>
      <c r="C21" s="4">
        <f t="shared" si="0"/>
        <v>35</v>
      </c>
      <c r="D21" t="s">
        <v>29</v>
      </c>
      <c r="E21" s="5" t="s">
        <v>30</v>
      </c>
      <c r="F21" s="54">
        <v>-16.899999999999999</v>
      </c>
      <c r="G21">
        <v>39</v>
      </c>
      <c r="H21" t="s">
        <v>38</v>
      </c>
      <c r="I21" t="s">
        <v>40</v>
      </c>
      <c r="J21">
        <v>7</v>
      </c>
      <c r="K21" s="31">
        <v>20</v>
      </c>
      <c r="L21" t="s">
        <v>33</v>
      </c>
      <c r="M21">
        <v>12</v>
      </c>
      <c r="N21">
        <v>4</v>
      </c>
      <c r="O21">
        <v>2</v>
      </c>
      <c r="P21" s="13">
        <v>25</v>
      </c>
      <c r="Q21" s="46"/>
      <c r="R21" s="43"/>
      <c r="S21" s="43">
        <v>-0.304931869398471</v>
      </c>
      <c r="T21" s="43"/>
      <c r="U21" s="56">
        <v>1</v>
      </c>
      <c r="V21"/>
      <c r="W21" s="14">
        <v>0.14442402250230801</v>
      </c>
      <c r="X21" s="14">
        <v>5.3498015548440997E-2</v>
      </c>
      <c r="Y21" s="14"/>
      <c r="Z21" s="14"/>
      <c r="AA21" s="14"/>
      <c r="AB21" s="14"/>
    </row>
    <row r="22" spans="1:28" ht="16.2" x14ac:dyDescent="0.35">
      <c r="A22" t="s">
        <v>39</v>
      </c>
      <c r="B22">
        <v>147</v>
      </c>
      <c r="C22" s="4">
        <f t="shared" si="0"/>
        <v>147</v>
      </c>
      <c r="D22" t="s">
        <v>29</v>
      </c>
      <c r="E22" s="5" t="s">
        <v>30</v>
      </c>
      <c r="F22" s="54">
        <v>-16.899999999999999</v>
      </c>
      <c r="G22">
        <v>6</v>
      </c>
      <c r="H22" t="s">
        <v>38</v>
      </c>
      <c r="I22" t="s">
        <v>40</v>
      </c>
      <c r="J22">
        <v>7</v>
      </c>
      <c r="K22" s="31">
        <v>20</v>
      </c>
      <c r="L22" t="s">
        <v>33</v>
      </c>
      <c r="M22">
        <v>0</v>
      </c>
      <c r="N22" s="32">
        <v>1</v>
      </c>
      <c r="O22">
        <v>2</v>
      </c>
      <c r="P22" s="13">
        <v>12.5</v>
      </c>
      <c r="Q22" s="46"/>
      <c r="R22" s="14"/>
      <c r="S22" s="14">
        <v>-0.29781981215904602</v>
      </c>
      <c r="T22" s="14"/>
      <c r="U22" s="46">
        <v>0.93846164984316804</v>
      </c>
      <c r="V22"/>
      <c r="W22" s="14">
        <v>-0.43351962609169498</v>
      </c>
      <c r="X22" s="14">
        <v>-0.23617017688818401</v>
      </c>
      <c r="Y22" s="14"/>
      <c r="Z22" s="14"/>
      <c r="AA22" s="14"/>
      <c r="AB22" s="14"/>
    </row>
    <row r="23" spans="1:28" ht="16.2" x14ac:dyDescent="0.35">
      <c r="A23" t="s">
        <v>39</v>
      </c>
      <c r="B23">
        <v>147</v>
      </c>
      <c r="C23" s="4">
        <f t="shared" si="0"/>
        <v>147</v>
      </c>
      <c r="D23" t="s">
        <v>29</v>
      </c>
      <c r="E23" s="5" t="s">
        <v>30</v>
      </c>
      <c r="F23" s="54">
        <v>-16.899999999999999</v>
      </c>
      <c r="G23">
        <v>6</v>
      </c>
      <c r="H23" t="s">
        <v>38</v>
      </c>
      <c r="I23" t="s">
        <v>40</v>
      </c>
      <c r="J23">
        <v>7</v>
      </c>
      <c r="K23" s="31">
        <v>20</v>
      </c>
      <c r="L23" t="s">
        <v>33</v>
      </c>
      <c r="M23">
        <v>0</v>
      </c>
      <c r="N23" s="32">
        <v>1</v>
      </c>
      <c r="O23">
        <v>2</v>
      </c>
      <c r="P23" s="13">
        <v>18.75</v>
      </c>
      <c r="Q23" s="46"/>
      <c r="R23" s="14"/>
      <c r="S23" s="14">
        <v>-0.315946879702307</v>
      </c>
      <c r="T23" s="14"/>
      <c r="U23" s="46">
        <v>1</v>
      </c>
      <c r="V23"/>
      <c r="W23" s="14">
        <v>-0.33079288052543099</v>
      </c>
      <c r="X23" s="14">
        <v>0.37218052711910998</v>
      </c>
      <c r="Y23" s="14"/>
      <c r="Z23" s="14"/>
      <c r="AA23" s="14"/>
      <c r="AB23" s="14"/>
    </row>
    <row r="24" spans="1:28" ht="16.2" x14ac:dyDescent="0.35">
      <c r="A24" t="s">
        <v>39</v>
      </c>
      <c r="B24">
        <v>147</v>
      </c>
      <c r="C24" s="4">
        <f t="shared" si="0"/>
        <v>147</v>
      </c>
      <c r="D24" t="s">
        <v>29</v>
      </c>
      <c r="E24" s="5" t="s">
        <v>30</v>
      </c>
      <c r="F24" s="54">
        <v>-16.899999999999999</v>
      </c>
      <c r="G24">
        <v>6</v>
      </c>
      <c r="H24" t="s">
        <v>38</v>
      </c>
      <c r="I24" t="s">
        <v>40</v>
      </c>
      <c r="J24">
        <v>7</v>
      </c>
      <c r="K24" s="31">
        <v>20</v>
      </c>
      <c r="L24" t="s">
        <v>33</v>
      </c>
      <c r="M24">
        <v>0</v>
      </c>
      <c r="N24" s="32">
        <v>1</v>
      </c>
      <c r="O24">
        <v>2</v>
      </c>
      <c r="P24" s="13">
        <v>25</v>
      </c>
      <c r="Q24" s="46"/>
      <c r="R24" s="14"/>
      <c r="S24" s="14">
        <v>-0.29047618767354499</v>
      </c>
      <c r="T24" s="14"/>
      <c r="U24" s="46">
        <v>1</v>
      </c>
      <c r="V24"/>
      <c r="W24" s="14">
        <v>-0.46711153607584899</v>
      </c>
      <c r="X24" s="14">
        <v>-0.206128179282592</v>
      </c>
      <c r="Y24" s="14"/>
      <c r="Z24" s="14"/>
      <c r="AA24" s="14"/>
      <c r="AB24" s="14"/>
    </row>
    <row r="25" spans="1:28" ht="16.2" x14ac:dyDescent="0.35">
      <c r="A25" t="s">
        <v>39</v>
      </c>
      <c r="B25">
        <v>147</v>
      </c>
      <c r="C25" s="4">
        <f t="shared" si="0"/>
        <v>147</v>
      </c>
      <c r="D25" t="s">
        <v>29</v>
      </c>
      <c r="E25" s="5" t="s">
        <v>30</v>
      </c>
      <c r="F25" s="54">
        <v>-16.899999999999999</v>
      </c>
      <c r="G25">
        <v>6</v>
      </c>
      <c r="H25" t="s">
        <v>38</v>
      </c>
      <c r="I25" t="s">
        <v>40</v>
      </c>
      <c r="J25">
        <v>7</v>
      </c>
      <c r="K25" s="31">
        <v>20</v>
      </c>
      <c r="L25" t="s">
        <v>33</v>
      </c>
      <c r="M25">
        <v>12</v>
      </c>
      <c r="N25">
        <v>4</v>
      </c>
      <c r="O25">
        <v>2</v>
      </c>
      <c r="P25" s="13">
        <v>25</v>
      </c>
      <c r="Q25" s="46"/>
      <c r="R25" s="14"/>
      <c r="S25" s="14">
        <v>-0.41659222304622601</v>
      </c>
      <c r="T25" s="14"/>
      <c r="U25" s="46">
        <v>1</v>
      </c>
      <c r="V25"/>
      <c r="W25" s="14">
        <v>0.119297904361888</v>
      </c>
      <c r="X25" s="14">
        <v>0.30940986369115597</v>
      </c>
      <c r="Y25" s="14"/>
      <c r="Z25" s="14"/>
      <c r="AA25" s="14"/>
      <c r="AB25" s="14"/>
    </row>
    <row r="26" spans="1:28" ht="16.2" x14ac:dyDescent="0.35">
      <c r="A26" t="s">
        <v>39</v>
      </c>
      <c r="B26">
        <v>147</v>
      </c>
      <c r="C26" s="4">
        <f t="shared" si="0"/>
        <v>147</v>
      </c>
      <c r="D26" t="s">
        <v>29</v>
      </c>
      <c r="E26" s="5" t="s">
        <v>30</v>
      </c>
      <c r="F26" s="54">
        <v>-16.899999999999999</v>
      </c>
      <c r="G26">
        <v>6</v>
      </c>
      <c r="H26" t="s">
        <v>38</v>
      </c>
      <c r="I26" t="s">
        <v>40</v>
      </c>
      <c r="J26">
        <v>7</v>
      </c>
      <c r="K26" s="31">
        <v>20</v>
      </c>
      <c r="L26" t="s">
        <v>33</v>
      </c>
      <c r="M26">
        <v>12</v>
      </c>
      <c r="N26">
        <v>4</v>
      </c>
      <c r="O26">
        <v>1</v>
      </c>
      <c r="P26" s="13">
        <v>5</v>
      </c>
      <c r="Q26" s="46"/>
      <c r="R26" s="14"/>
      <c r="S26" s="14"/>
      <c r="T26" s="14"/>
      <c r="U26" s="14">
        <v>-0.19841269841269801</v>
      </c>
      <c r="V26"/>
      <c r="W26" s="14"/>
      <c r="X26" s="14"/>
      <c r="Y26" s="14"/>
      <c r="Z26" s="14"/>
      <c r="AA26" s="14"/>
      <c r="AB26" s="14"/>
    </row>
    <row r="27" spans="1:28" ht="16.2" x14ac:dyDescent="0.35">
      <c r="A27" t="s">
        <v>39</v>
      </c>
      <c r="B27">
        <v>147</v>
      </c>
      <c r="C27" s="4">
        <f t="shared" si="0"/>
        <v>147</v>
      </c>
      <c r="D27" t="s">
        <v>29</v>
      </c>
      <c r="E27" s="5" t="s">
        <v>30</v>
      </c>
      <c r="F27" s="54">
        <v>-16.899999999999999</v>
      </c>
      <c r="G27">
        <v>6</v>
      </c>
      <c r="H27" t="s">
        <v>38</v>
      </c>
      <c r="I27" t="s">
        <v>40</v>
      </c>
      <c r="J27">
        <v>7</v>
      </c>
      <c r="K27" s="31">
        <v>20</v>
      </c>
      <c r="L27" t="s">
        <v>33</v>
      </c>
      <c r="M27">
        <v>12</v>
      </c>
      <c r="N27">
        <v>4</v>
      </c>
      <c r="O27">
        <v>1</v>
      </c>
      <c r="P27" s="13">
        <v>12.5</v>
      </c>
      <c r="Q27" s="46"/>
      <c r="R27" s="14"/>
      <c r="S27" s="14"/>
      <c r="T27" s="14"/>
      <c r="U27" s="14">
        <v>0.165562913907285</v>
      </c>
      <c r="V27"/>
      <c r="W27" s="14"/>
      <c r="X27" s="14"/>
      <c r="Y27" s="14"/>
      <c r="Z27" s="14"/>
      <c r="AA27" s="14"/>
      <c r="AB27" s="14"/>
    </row>
    <row r="28" spans="1:28" ht="16.2" x14ac:dyDescent="0.35">
      <c r="A28" t="s">
        <v>39</v>
      </c>
      <c r="B28">
        <v>147</v>
      </c>
      <c r="C28" s="4">
        <f t="shared" si="0"/>
        <v>147</v>
      </c>
      <c r="D28" t="s">
        <v>29</v>
      </c>
      <c r="E28" s="5" t="s">
        <v>30</v>
      </c>
      <c r="F28" s="54">
        <v>-16.899999999999999</v>
      </c>
      <c r="G28">
        <v>6</v>
      </c>
      <c r="H28" t="s">
        <v>38</v>
      </c>
      <c r="I28" t="s">
        <v>40</v>
      </c>
      <c r="J28">
        <v>7</v>
      </c>
      <c r="K28" s="31">
        <v>20</v>
      </c>
      <c r="L28" t="s">
        <v>33</v>
      </c>
      <c r="M28">
        <v>12</v>
      </c>
      <c r="N28">
        <v>4</v>
      </c>
      <c r="O28">
        <v>1</v>
      </c>
      <c r="P28" s="13">
        <v>25</v>
      </c>
      <c r="Q28" s="46"/>
      <c r="R28" s="14"/>
      <c r="S28" s="14"/>
      <c r="T28" s="14"/>
      <c r="U28" s="14">
        <v>0.99246031746031704</v>
      </c>
      <c r="V28"/>
      <c r="W28" s="14"/>
      <c r="X28" s="14"/>
      <c r="Y28" s="14"/>
      <c r="Z28" s="14"/>
      <c r="AA28" s="14"/>
      <c r="AB28" s="14"/>
    </row>
    <row r="29" spans="1:28" ht="16.2" x14ac:dyDescent="0.35">
      <c r="A29" t="s">
        <v>39</v>
      </c>
      <c r="B29">
        <v>35</v>
      </c>
      <c r="C29" s="4">
        <f t="shared" si="0"/>
        <v>35</v>
      </c>
      <c r="D29" t="s">
        <v>29</v>
      </c>
      <c r="E29" s="5" t="s">
        <v>30</v>
      </c>
      <c r="F29" s="54">
        <v>-16.899999999999999</v>
      </c>
      <c r="G29">
        <v>39</v>
      </c>
      <c r="H29" t="s">
        <v>38</v>
      </c>
      <c r="I29" t="s">
        <v>40</v>
      </c>
      <c r="J29">
        <v>7</v>
      </c>
      <c r="K29" s="31">
        <v>20</v>
      </c>
      <c r="L29" t="s">
        <v>33</v>
      </c>
      <c r="M29">
        <v>12</v>
      </c>
      <c r="N29">
        <v>4</v>
      </c>
      <c r="O29">
        <v>1</v>
      </c>
      <c r="P29" s="13">
        <v>5</v>
      </c>
      <c r="Q29" s="46"/>
      <c r="R29" s="14"/>
      <c r="S29" s="14"/>
      <c r="T29" s="14"/>
      <c r="U29" s="14">
        <v>0.48507462686567199</v>
      </c>
      <c r="V29"/>
      <c r="W29" s="14"/>
      <c r="X29" s="14"/>
      <c r="Y29" s="14"/>
      <c r="Z29" s="14"/>
      <c r="AA29" s="14"/>
      <c r="AB29" s="14"/>
    </row>
    <row r="30" spans="1:28" ht="16.2" x14ac:dyDescent="0.35">
      <c r="A30" t="s">
        <v>39</v>
      </c>
      <c r="B30">
        <v>35</v>
      </c>
      <c r="C30" s="4">
        <f t="shared" si="0"/>
        <v>35</v>
      </c>
      <c r="D30" t="s">
        <v>29</v>
      </c>
      <c r="E30" s="5" t="s">
        <v>30</v>
      </c>
      <c r="F30" s="54">
        <v>-16.899999999999999</v>
      </c>
      <c r="G30">
        <v>39</v>
      </c>
      <c r="H30" t="s">
        <v>38</v>
      </c>
      <c r="I30" t="s">
        <v>40</v>
      </c>
      <c r="J30">
        <v>7</v>
      </c>
      <c r="K30" s="31">
        <v>20</v>
      </c>
      <c r="L30" t="s">
        <v>33</v>
      </c>
      <c r="M30">
        <v>12</v>
      </c>
      <c r="N30">
        <v>4</v>
      </c>
      <c r="O30">
        <v>1</v>
      </c>
      <c r="P30" s="13">
        <v>12.5</v>
      </c>
      <c r="Q30" s="46"/>
      <c r="R30" s="14"/>
      <c r="S30" s="14"/>
      <c r="T30" s="14"/>
      <c r="U30" s="14">
        <v>0.48127606089021002</v>
      </c>
      <c r="V30"/>
      <c r="W30" s="14"/>
      <c r="X30" s="14"/>
      <c r="Y30" s="14"/>
      <c r="Z30" s="14"/>
      <c r="AA30" s="14"/>
      <c r="AB30" s="14"/>
    </row>
    <row r="31" spans="1:28" ht="16.2" x14ac:dyDescent="0.35">
      <c r="A31" t="s">
        <v>39</v>
      </c>
      <c r="B31">
        <v>35</v>
      </c>
      <c r="C31" s="4">
        <f t="shared" si="0"/>
        <v>35</v>
      </c>
      <c r="D31" t="s">
        <v>29</v>
      </c>
      <c r="E31" s="5" t="s">
        <v>30</v>
      </c>
      <c r="F31" s="54">
        <v>-16.899999999999999</v>
      </c>
      <c r="G31">
        <v>39</v>
      </c>
      <c r="H31" t="s">
        <v>38</v>
      </c>
      <c r="I31" t="s">
        <v>40</v>
      </c>
      <c r="J31">
        <v>7</v>
      </c>
      <c r="K31" s="31">
        <v>20</v>
      </c>
      <c r="L31" t="s">
        <v>33</v>
      </c>
      <c r="M31">
        <v>12</v>
      </c>
      <c r="N31">
        <v>4</v>
      </c>
      <c r="O31">
        <v>1</v>
      </c>
      <c r="P31" s="13">
        <v>25</v>
      </c>
      <c r="Q31" s="46"/>
      <c r="R31" s="14"/>
      <c r="S31" s="14"/>
      <c r="T31" s="14"/>
      <c r="U31" s="14">
        <v>0.662217816902676</v>
      </c>
      <c r="V31"/>
      <c r="W31" s="14"/>
      <c r="X31" s="14"/>
      <c r="Y31" s="14"/>
      <c r="Z31" s="14"/>
      <c r="AA31" s="14"/>
      <c r="AB31" s="14"/>
    </row>
    <row r="32" spans="1:28" x14ac:dyDescent="0.25">
      <c r="A32" t="s">
        <v>41</v>
      </c>
      <c r="B32">
        <v>2500</v>
      </c>
      <c r="C32" s="7">
        <v>2</v>
      </c>
      <c r="D32" t="s">
        <v>42</v>
      </c>
      <c r="E32" s="5" t="s">
        <v>30</v>
      </c>
      <c r="F32" s="46">
        <v>-49.7</v>
      </c>
      <c r="G32" s="7">
        <v>374.5</v>
      </c>
      <c r="H32" t="s">
        <v>38</v>
      </c>
      <c r="I32" t="s">
        <v>40</v>
      </c>
      <c r="J32">
        <v>7</v>
      </c>
      <c r="K32" s="32">
        <v>19.7</v>
      </c>
      <c r="L32" t="s">
        <v>33</v>
      </c>
      <c r="M32">
        <v>0</v>
      </c>
      <c r="N32">
        <v>1</v>
      </c>
      <c r="O32">
        <v>1</v>
      </c>
      <c r="P32" s="13">
        <v>0.91</v>
      </c>
      <c r="Q32" s="14"/>
      <c r="R32" s="14"/>
      <c r="S32" s="14">
        <v>0.44178455490931501</v>
      </c>
      <c r="T32" s="14">
        <v>-0.184185803798561</v>
      </c>
      <c r="U32" s="14">
        <v>0.96127562642369002</v>
      </c>
      <c r="V32"/>
      <c r="W32" s="14"/>
      <c r="X32" s="14"/>
      <c r="Y32" s="14"/>
      <c r="Z32" s="14"/>
      <c r="AA32" s="14"/>
      <c r="AB32" s="14"/>
    </row>
    <row r="33" spans="1:28" x14ac:dyDescent="0.25">
      <c r="A33" t="s">
        <v>41</v>
      </c>
      <c r="B33">
        <v>2500</v>
      </c>
      <c r="C33" s="7">
        <v>2</v>
      </c>
      <c r="D33" t="s">
        <v>42</v>
      </c>
      <c r="E33" s="5" t="s">
        <v>30</v>
      </c>
      <c r="F33" s="46">
        <v>-49.7</v>
      </c>
      <c r="G33" s="7">
        <v>374.5</v>
      </c>
      <c r="H33" t="s">
        <v>38</v>
      </c>
      <c r="I33" t="s">
        <v>40</v>
      </c>
      <c r="J33">
        <v>7</v>
      </c>
      <c r="K33" s="32">
        <v>19.7</v>
      </c>
      <c r="L33" t="s">
        <v>33</v>
      </c>
      <c r="M33">
        <v>0</v>
      </c>
      <c r="N33">
        <v>1</v>
      </c>
      <c r="O33">
        <v>1</v>
      </c>
      <c r="P33" s="13">
        <v>2.74</v>
      </c>
      <c r="Q33" s="14"/>
      <c r="R33" s="14"/>
      <c r="S33" s="14">
        <v>-0.27357161590448797</v>
      </c>
      <c r="T33" s="14">
        <v>-0.19881707489412601</v>
      </c>
      <c r="U33" s="14">
        <v>0.91043203371970505</v>
      </c>
      <c r="V33"/>
      <c r="W33" s="14"/>
      <c r="X33" s="14"/>
      <c r="Y33" s="14"/>
      <c r="Z33" s="14"/>
      <c r="AA33" s="14"/>
      <c r="AB33" s="14"/>
    </row>
    <row r="34" spans="1:28" x14ac:dyDescent="0.25">
      <c r="A34" t="s">
        <v>41</v>
      </c>
      <c r="B34">
        <v>2500</v>
      </c>
      <c r="C34" s="7">
        <v>2</v>
      </c>
      <c r="D34" t="s">
        <v>42</v>
      </c>
      <c r="E34" s="5" t="s">
        <v>30</v>
      </c>
      <c r="F34" s="46">
        <v>-49.7</v>
      </c>
      <c r="G34" s="7">
        <v>374.5</v>
      </c>
      <c r="H34" t="s">
        <v>38</v>
      </c>
      <c r="I34" t="s">
        <v>40</v>
      </c>
      <c r="J34">
        <v>7</v>
      </c>
      <c r="K34" s="32">
        <v>19.7</v>
      </c>
      <c r="L34" t="s">
        <v>33</v>
      </c>
      <c r="M34">
        <v>0</v>
      </c>
      <c r="N34">
        <v>1</v>
      </c>
      <c r="O34">
        <v>1</v>
      </c>
      <c r="P34" s="13">
        <v>8.2200000000000006</v>
      </c>
      <c r="Q34" s="14"/>
      <c r="R34" s="14"/>
      <c r="S34" s="14">
        <v>0.502933267402768</v>
      </c>
      <c r="T34" s="14">
        <v>-0.16864901429642901</v>
      </c>
      <c r="U34" s="14">
        <v>0.92957746478873204</v>
      </c>
      <c r="V34"/>
      <c r="W34" s="14"/>
      <c r="X34" s="14"/>
      <c r="Y34" s="14"/>
      <c r="Z34" s="14"/>
      <c r="AA34" s="14"/>
      <c r="AB34" s="14"/>
    </row>
    <row r="35" spans="1:28" x14ac:dyDescent="0.25">
      <c r="A35" t="s">
        <v>43</v>
      </c>
      <c r="B35">
        <v>1500</v>
      </c>
      <c r="C35" s="7">
        <v>2</v>
      </c>
      <c r="D35" t="s">
        <v>42</v>
      </c>
      <c r="E35" s="5" t="s">
        <v>30</v>
      </c>
      <c r="F35" s="46">
        <v>-13.9</v>
      </c>
      <c r="G35" s="7">
        <v>180</v>
      </c>
      <c r="H35" t="s">
        <v>38</v>
      </c>
      <c r="I35" t="s">
        <v>40</v>
      </c>
      <c r="J35">
        <v>7</v>
      </c>
      <c r="K35" s="32">
        <v>19.7</v>
      </c>
      <c r="L35" t="s">
        <v>33</v>
      </c>
      <c r="M35">
        <v>0</v>
      </c>
      <c r="N35">
        <v>1</v>
      </c>
      <c r="O35">
        <v>1</v>
      </c>
      <c r="P35" s="13">
        <v>0.91</v>
      </c>
      <c r="Q35" s="14"/>
      <c r="R35" s="14"/>
      <c r="S35" s="14">
        <v>-0.70789500532715199</v>
      </c>
      <c r="T35" s="14">
        <v>-0.191525268778095</v>
      </c>
      <c r="U35" s="14">
        <v>-0.4</v>
      </c>
      <c r="V35"/>
      <c r="W35" s="14"/>
      <c r="X35" s="14"/>
      <c r="Y35" s="14"/>
      <c r="Z35" s="14"/>
      <c r="AA35" s="14"/>
      <c r="AB35" s="14"/>
    </row>
    <row r="36" spans="1:28" x14ac:dyDescent="0.25">
      <c r="A36" t="s">
        <v>43</v>
      </c>
      <c r="B36">
        <v>1500</v>
      </c>
      <c r="C36" s="7">
        <v>2</v>
      </c>
      <c r="D36" t="s">
        <v>42</v>
      </c>
      <c r="E36" s="5" t="s">
        <v>30</v>
      </c>
      <c r="F36" s="46">
        <v>-13.9</v>
      </c>
      <c r="G36" s="7">
        <v>180</v>
      </c>
      <c r="H36" t="s">
        <v>38</v>
      </c>
      <c r="I36" t="s">
        <v>40</v>
      </c>
      <c r="J36">
        <v>7</v>
      </c>
      <c r="K36" s="32">
        <v>19.7</v>
      </c>
      <c r="L36" t="s">
        <v>33</v>
      </c>
      <c r="M36">
        <v>0</v>
      </c>
      <c r="N36">
        <v>1</v>
      </c>
      <c r="O36">
        <v>1</v>
      </c>
      <c r="P36" s="13">
        <v>2.74</v>
      </c>
      <c r="Q36" s="14"/>
      <c r="R36" s="14"/>
      <c r="S36" s="14">
        <v>-0.48466032204626303</v>
      </c>
      <c r="T36" s="14">
        <v>-0.18328028539199501</v>
      </c>
      <c r="U36" s="14">
        <v>0.15</v>
      </c>
      <c r="V36"/>
      <c r="W36" s="14"/>
      <c r="X36" s="14"/>
      <c r="Y36" s="14"/>
      <c r="Z36" s="14"/>
      <c r="AA36" s="14"/>
      <c r="AB36" s="14"/>
    </row>
    <row r="37" spans="1:28" x14ac:dyDescent="0.25">
      <c r="A37" t="s">
        <v>43</v>
      </c>
      <c r="B37">
        <v>1500</v>
      </c>
      <c r="C37" s="7">
        <v>2</v>
      </c>
      <c r="D37" t="s">
        <v>42</v>
      </c>
      <c r="E37" s="5" t="s">
        <v>30</v>
      </c>
      <c r="F37" s="46">
        <v>-13.9</v>
      </c>
      <c r="G37" s="7">
        <v>180</v>
      </c>
      <c r="H37" t="s">
        <v>38</v>
      </c>
      <c r="I37" t="s">
        <v>40</v>
      </c>
      <c r="J37">
        <v>7</v>
      </c>
      <c r="K37" s="32">
        <v>19.7</v>
      </c>
      <c r="L37" t="s">
        <v>33</v>
      </c>
      <c r="M37">
        <v>0</v>
      </c>
      <c r="N37">
        <v>1</v>
      </c>
      <c r="O37">
        <v>1</v>
      </c>
      <c r="P37" s="13">
        <v>8.2200000000000006</v>
      </c>
      <c r="Q37" s="14"/>
      <c r="R37" s="14"/>
      <c r="S37" s="14">
        <v>-0.30079535776801097</v>
      </c>
      <c r="T37" s="14">
        <v>-0.179944164946752</v>
      </c>
      <c r="U37" s="14">
        <v>0.80369515011547299</v>
      </c>
      <c r="V37"/>
      <c r="W37" s="14"/>
      <c r="X37" s="14"/>
      <c r="Y37" s="14"/>
      <c r="Z37" s="14"/>
      <c r="AA37" s="14"/>
      <c r="AB37" s="14"/>
    </row>
    <row r="38" spans="1:28" x14ac:dyDescent="0.25">
      <c r="A38" t="s">
        <v>44</v>
      </c>
      <c r="B38">
        <v>9</v>
      </c>
      <c r="C38" s="4">
        <v>9</v>
      </c>
      <c r="D38" t="s">
        <v>29</v>
      </c>
      <c r="E38" s="5" t="s">
        <v>30</v>
      </c>
      <c r="F38" s="54">
        <v>-3.7</v>
      </c>
      <c r="G38" s="7">
        <v>254</v>
      </c>
      <c r="H38" t="s">
        <v>38</v>
      </c>
      <c r="I38" t="s">
        <v>40</v>
      </c>
      <c r="J38">
        <v>7</v>
      </c>
      <c r="K38" s="32">
        <v>19.7</v>
      </c>
      <c r="L38" t="s">
        <v>33</v>
      </c>
      <c r="M38">
        <v>0</v>
      </c>
      <c r="N38">
        <v>1</v>
      </c>
      <c r="O38">
        <v>1</v>
      </c>
      <c r="P38" s="13">
        <v>8.2200000000000006</v>
      </c>
      <c r="Q38" s="14"/>
      <c r="R38" s="14"/>
      <c r="S38" s="14">
        <v>-0.22456888055014601</v>
      </c>
      <c r="T38" s="14">
        <v>-0.201057041478789</v>
      </c>
      <c r="U38" s="14">
        <v>0.91950757575757602</v>
      </c>
      <c r="V38"/>
      <c r="W38" s="14"/>
      <c r="X38" s="14"/>
      <c r="Y38" s="14"/>
      <c r="Z38" s="14"/>
      <c r="AA38" s="14"/>
      <c r="AB38" s="14"/>
    </row>
    <row r="39" spans="1:28" x14ac:dyDescent="0.25">
      <c r="A39" t="s">
        <v>41</v>
      </c>
      <c r="B39">
        <v>2500</v>
      </c>
      <c r="C39" s="7">
        <v>2</v>
      </c>
      <c r="D39" t="s">
        <v>42</v>
      </c>
      <c r="E39" s="5" t="s">
        <v>30</v>
      </c>
      <c r="F39" s="46">
        <v>-49.7</v>
      </c>
      <c r="G39" s="7">
        <v>374.5</v>
      </c>
      <c r="H39" t="s">
        <v>38</v>
      </c>
      <c r="I39" t="s">
        <v>40</v>
      </c>
      <c r="J39">
        <v>7</v>
      </c>
      <c r="K39" s="32">
        <v>19.7</v>
      </c>
      <c r="L39" t="s">
        <v>33</v>
      </c>
      <c r="M39">
        <v>0</v>
      </c>
      <c r="N39">
        <v>1</v>
      </c>
      <c r="O39">
        <v>3</v>
      </c>
      <c r="P39" s="13">
        <v>0.91</v>
      </c>
      <c r="Q39" s="14"/>
      <c r="R39" s="14"/>
      <c r="S39" s="14">
        <v>-0.63665169184382897</v>
      </c>
      <c r="T39" s="14">
        <v>-0.140862882855534</v>
      </c>
      <c r="U39" s="14">
        <v>0.98711340206185605</v>
      </c>
      <c r="V39"/>
      <c r="W39" s="14"/>
      <c r="X39" s="14"/>
      <c r="Y39" s="14"/>
      <c r="Z39" s="14"/>
      <c r="AA39" s="14"/>
      <c r="AB39" s="14"/>
    </row>
    <row r="40" spans="1:28" x14ac:dyDescent="0.25">
      <c r="A40" t="s">
        <v>41</v>
      </c>
      <c r="B40">
        <v>2500</v>
      </c>
      <c r="C40" s="7">
        <v>2</v>
      </c>
      <c r="D40" t="s">
        <v>42</v>
      </c>
      <c r="E40" s="5" t="s">
        <v>30</v>
      </c>
      <c r="F40" s="46">
        <v>-49.7</v>
      </c>
      <c r="G40" s="7">
        <v>374.5</v>
      </c>
      <c r="H40" t="s">
        <v>38</v>
      </c>
      <c r="I40" t="s">
        <v>40</v>
      </c>
      <c r="J40">
        <v>7</v>
      </c>
      <c r="K40" s="32">
        <v>19.7</v>
      </c>
      <c r="L40" t="s">
        <v>33</v>
      </c>
      <c r="M40">
        <v>0</v>
      </c>
      <c r="N40">
        <v>1</v>
      </c>
      <c r="O40">
        <v>3</v>
      </c>
      <c r="P40" s="13">
        <v>2.74</v>
      </c>
      <c r="Q40" s="14"/>
      <c r="R40" s="14"/>
      <c r="S40" s="14">
        <v>-0.32459597195197798</v>
      </c>
      <c r="T40" s="14">
        <v>-5.6445853352045897E-2</v>
      </c>
      <c r="U40" s="14">
        <v>0.99846011703110604</v>
      </c>
      <c r="V40"/>
      <c r="W40" s="14"/>
      <c r="X40" s="14"/>
      <c r="Y40" s="14"/>
      <c r="Z40" s="14"/>
      <c r="AA40" s="14"/>
      <c r="AB40" s="14"/>
    </row>
    <row r="41" spans="1:28" x14ac:dyDescent="0.25">
      <c r="A41" t="s">
        <v>41</v>
      </c>
      <c r="B41">
        <v>2500</v>
      </c>
      <c r="C41" s="7">
        <v>2</v>
      </c>
      <c r="D41" t="s">
        <v>42</v>
      </c>
      <c r="E41" s="5" t="s">
        <v>30</v>
      </c>
      <c r="F41" s="46">
        <v>-49.7</v>
      </c>
      <c r="G41" s="7">
        <v>374.5</v>
      </c>
      <c r="H41" t="s">
        <v>38</v>
      </c>
      <c r="I41" t="s">
        <v>40</v>
      </c>
      <c r="J41">
        <v>7</v>
      </c>
      <c r="K41" s="32">
        <v>19.7</v>
      </c>
      <c r="L41" t="s">
        <v>33</v>
      </c>
      <c r="M41">
        <v>0</v>
      </c>
      <c r="N41">
        <v>1</v>
      </c>
      <c r="O41">
        <v>3</v>
      </c>
      <c r="P41" s="13">
        <v>8.2200000000000006</v>
      </c>
      <c r="Q41" s="14"/>
      <c r="R41" s="14"/>
      <c r="S41" s="14">
        <v>-0.13262452123316801</v>
      </c>
      <c r="T41" s="14">
        <v>-7.6158370511779303E-2</v>
      </c>
      <c r="U41" s="14">
        <v>0.99912952646239594</v>
      </c>
      <c r="V41"/>
      <c r="W41" s="14"/>
      <c r="X41" s="14"/>
      <c r="Y41" s="14"/>
      <c r="Z41" s="14"/>
      <c r="AA41" s="14"/>
      <c r="AB41" s="14"/>
    </row>
    <row r="42" spans="1:28" x14ac:dyDescent="0.25">
      <c r="A42" t="s">
        <v>43</v>
      </c>
      <c r="B42">
        <v>1500</v>
      </c>
      <c r="C42" s="7">
        <v>2</v>
      </c>
      <c r="D42" t="s">
        <v>42</v>
      </c>
      <c r="E42" s="5" t="s">
        <v>30</v>
      </c>
      <c r="F42" s="46">
        <v>-13.9</v>
      </c>
      <c r="G42" s="7">
        <v>180</v>
      </c>
      <c r="H42" t="s">
        <v>38</v>
      </c>
      <c r="I42" t="s">
        <v>40</v>
      </c>
      <c r="J42">
        <v>7</v>
      </c>
      <c r="K42" s="32">
        <v>19.7</v>
      </c>
      <c r="L42" t="s">
        <v>33</v>
      </c>
      <c r="M42">
        <v>0</v>
      </c>
      <c r="N42">
        <v>1</v>
      </c>
      <c r="O42">
        <v>3</v>
      </c>
      <c r="P42" s="13">
        <v>0.91</v>
      </c>
      <c r="Q42" s="14"/>
      <c r="R42" s="14"/>
      <c r="S42" s="14">
        <v>-0.73604116632945404</v>
      </c>
      <c r="T42" s="14">
        <v>-0.17326076985416999</v>
      </c>
      <c r="U42" s="14">
        <v>0.91228070175438603</v>
      </c>
      <c r="V42"/>
      <c r="W42" s="14"/>
      <c r="X42" s="14"/>
      <c r="Y42" s="14"/>
      <c r="Z42" s="14"/>
      <c r="AA42" s="14"/>
      <c r="AB42" s="14"/>
    </row>
    <row r="43" spans="1:28" x14ac:dyDescent="0.25">
      <c r="A43" t="s">
        <v>43</v>
      </c>
      <c r="B43">
        <v>1500</v>
      </c>
      <c r="C43" s="7">
        <v>2</v>
      </c>
      <c r="D43" t="s">
        <v>42</v>
      </c>
      <c r="E43" s="5" t="s">
        <v>30</v>
      </c>
      <c r="F43" s="46">
        <v>-13.9</v>
      </c>
      <c r="G43" s="7">
        <v>180</v>
      </c>
      <c r="H43" t="s">
        <v>38</v>
      </c>
      <c r="I43" t="s">
        <v>40</v>
      </c>
      <c r="J43">
        <v>7</v>
      </c>
      <c r="K43" s="32">
        <v>19.7</v>
      </c>
      <c r="L43" t="s">
        <v>33</v>
      </c>
      <c r="M43">
        <v>0</v>
      </c>
      <c r="N43">
        <v>1</v>
      </c>
      <c r="O43">
        <v>3</v>
      </c>
      <c r="P43" s="13">
        <v>2.74</v>
      </c>
      <c r="Q43" s="14"/>
      <c r="R43" s="14"/>
      <c r="S43" s="14">
        <v>-0.74330249779872404</v>
      </c>
      <c r="T43" s="14">
        <v>-0.167602547336098</v>
      </c>
      <c r="U43" s="14">
        <v>0.83333333333333304</v>
      </c>
      <c r="V43"/>
      <c r="W43" s="14"/>
      <c r="X43" s="14"/>
      <c r="Y43" s="14"/>
      <c r="Z43" s="14"/>
      <c r="AA43" s="14"/>
      <c r="AB43" s="14"/>
    </row>
    <row r="44" spans="1:28" x14ac:dyDescent="0.25">
      <c r="A44" t="s">
        <v>43</v>
      </c>
      <c r="B44">
        <v>1500</v>
      </c>
      <c r="C44" s="7">
        <v>2</v>
      </c>
      <c r="D44" t="s">
        <v>42</v>
      </c>
      <c r="E44" s="5" t="s">
        <v>30</v>
      </c>
      <c r="F44" s="46">
        <v>-13.9</v>
      </c>
      <c r="G44" s="7">
        <v>180</v>
      </c>
      <c r="H44" t="s">
        <v>38</v>
      </c>
      <c r="I44" t="s">
        <v>40</v>
      </c>
      <c r="J44">
        <v>7</v>
      </c>
      <c r="K44" s="32">
        <v>19.7</v>
      </c>
      <c r="L44" t="s">
        <v>33</v>
      </c>
      <c r="M44">
        <v>0</v>
      </c>
      <c r="N44">
        <v>1</v>
      </c>
      <c r="O44">
        <v>3</v>
      </c>
      <c r="P44" s="13">
        <v>8.2200000000000006</v>
      </c>
      <c r="Q44" s="14"/>
      <c r="R44" s="14"/>
      <c r="S44" s="14">
        <v>-0.73159360080452696</v>
      </c>
      <c r="T44" s="14">
        <v>-0.16696371576147701</v>
      </c>
      <c r="U44" s="14">
        <v>0.90566037735849103</v>
      </c>
      <c r="V44"/>
      <c r="W44" s="14"/>
      <c r="X44" s="14"/>
      <c r="Y44" s="14"/>
      <c r="Z44" s="14"/>
      <c r="AA44" s="14"/>
      <c r="AB44" s="14"/>
    </row>
    <row r="45" spans="1:28" x14ac:dyDescent="0.25">
      <c r="A45" t="s">
        <v>44</v>
      </c>
      <c r="B45">
        <v>9</v>
      </c>
      <c r="C45" s="4">
        <v>9</v>
      </c>
      <c r="D45" t="s">
        <v>29</v>
      </c>
      <c r="E45" s="5" t="s">
        <v>30</v>
      </c>
      <c r="F45" s="54">
        <v>-3.7</v>
      </c>
      <c r="G45" s="7">
        <v>254</v>
      </c>
      <c r="H45" t="s">
        <v>38</v>
      </c>
      <c r="I45" t="s">
        <v>40</v>
      </c>
      <c r="J45">
        <v>7</v>
      </c>
      <c r="K45" s="32">
        <v>19.7</v>
      </c>
      <c r="L45" t="s">
        <v>33</v>
      </c>
      <c r="M45">
        <v>0</v>
      </c>
      <c r="N45">
        <v>1</v>
      </c>
      <c r="O45">
        <v>3</v>
      </c>
      <c r="P45" s="13">
        <v>8.2200000000000006</v>
      </c>
      <c r="Q45" s="14"/>
      <c r="R45" s="14"/>
      <c r="S45" s="14">
        <v>-0.64427608988656204</v>
      </c>
      <c r="T45" s="14">
        <v>-0.16185306316450901</v>
      </c>
      <c r="U45" s="14">
        <v>0.99506416584402801</v>
      </c>
      <c r="V45"/>
      <c r="W45" s="14"/>
      <c r="X45" s="14"/>
      <c r="Y45" s="14"/>
      <c r="Z45" s="14"/>
      <c r="AA45" s="14"/>
      <c r="AB45" s="14"/>
    </row>
    <row r="46" spans="1:28" x14ac:dyDescent="0.25">
      <c r="A46" t="s">
        <v>41</v>
      </c>
      <c r="B46">
        <v>2500</v>
      </c>
      <c r="C46" s="7">
        <v>2</v>
      </c>
      <c r="D46" t="s">
        <v>42</v>
      </c>
      <c r="E46" s="5" t="s">
        <v>30</v>
      </c>
      <c r="F46" s="46">
        <v>-49.7</v>
      </c>
      <c r="G46" s="7">
        <v>374.5</v>
      </c>
      <c r="H46" t="s">
        <v>38</v>
      </c>
      <c r="I46" t="s">
        <v>40</v>
      </c>
      <c r="J46">
        <v>7</v>
      </c>
      <c r="K46" s="32">
        <v>19.7</v>
      </c>
      <c r="L46" t="s">
        <v>33</v>
      </c>
      <c r="M46">
        <v>0</v>
      </c>
      <c r="N46">
        <v>1</v>
      </c>
      <c r="O46">
        <v>28</v>
      </c>
      <c r="P46" s="13">
        <v>0.91</v>
      </c>
      <c r="Q46" s="14"/>
      <c r="R46" s="14"/>
      <c r="S46" s="14">
        <v>-3.31403970392187E-2</v>
      </c>
      <c r="T46" s="14">
        <v>-0.13635084483333201</v>
      </c>
      <c r="U46" s="14">
        <v>-0.22222222222222199</v>
      </c>
      <c r="V46"/>
      <c r="W46" s="14"/>
      <c r="X46" s="14"/>
      <c r="Y46" s="14"/>
      <c r="Z46" s="14"/>
      <c r="AA46" s="14"/>
      <c r="AB46" s="14"/>
    </row>
    <row r="47" spans="1:28" x14ac:dyDescent="0.25">
      <c r="A47" t="s">
        <v>41</v>
      </c>
      <c r="B47">
        <v>2500</v>
      </c>
      <c r="C47" s="7">
        <v>2</v>
      </c>
      <c r="D47" t="s">
        <v>42</v>
      </c>
      <c r="E47" s="5" t="s">
        <v>30</v>
      </c>
      <c r="F47" s="46">
        <v>-49.7</v>
      </c>
      <c r="G47" s="7">
        <v>374.5</v>
      </c>
      <c r="H47" t="s">
        <v>38</v>
      </c>
      <c r="I47" t="s">
        <v>40</v>
      </c>
      <c r="J47">
        <v>7</v>
      </c>
      <c r="K47" s="32">
        <v>19.7</v>
      </c>
      <c r="L47" t="s">
        <v>33</v>
      </c>
      <c r="M47">
        <v>0</v>
      </c>
      <c r="N47">
        <v>1</v>
      </c>
      <c r="O47">
        <v>28</v>
      </c>
      <c r="P47" s="13">
        <v>2.74</v>
      </c>
      <c r="Q47" s="14"/>
      <c r="R47" s="14"/>
      <c r="S47" s="14"/>
      <c r="T47" s="14"/>
      <c r="U47" s="14"/>
      <c r="V47"/>
      <c r="W47" s="14"/>
      <c r="X47" s="14"/>
      <c r="Y47" s="14"/>
      <c r="Z47" s="14"/>
      <c r="AA47" s="14"/>
      <c r="AB47" s="14"/>
    </row>
    <row r="48" spans="1:28" x14ac:dyDescent="0.25">
      <c r="A48" t="s">
        <v>41</v>
      </c>
      <c r="B48">
        <v>2500</v>
      </c>
      <c r="C48" s="7">
        <v>2</v>
      </c>
      <c r="D48" t="s">
        <v>42</v>
      </c>
      <c r="E48" s="5" t="s">
        <v>30</v>
      </c>
      <c r="F48" s="46">
        <v>-49.7</v>
      </c>
      <c r="G48" s="7">
        <v>374.5</v>
      </c>
      <c r="H48" t="s">
        <v>38</v>
      </c>
      <c r="I48" t="s">
        <v>40</v>
      </c>
      <c r="J48">
        <v>7</v>
      </c>
      <c r="K48" s="32">
        <v>19.7</v>
      </c>
      <c r="L48" t="s">
        <v>33</v>
      </c>
      <c r="M48">
        <v>0</v>
      </c>
      <c r="N48">
        <v>1</v>
      </c>
      <c r="O48">
        <v>28</v>
      </c>
      <c r="P48" s="13">
        <v>8.2200000000000006</v>
      </c>
      <c r="Q48" s="14"/>
      <c r="R48" s="14"/>
      <c r="S48" s="14"/>
      <c r="T48" s="14"/>
      <c r="U48" s="14"/>
      <c r="V48"/>
      <c r="W48" s="14"/>
      <c r="X48" s="14"/>
      <c r="Y48" s="14"/>
      <c r="Z48" s="14"/>
      <c r="AA48" s="14"/>
      <c r="AB48" s="14"/>
    </row>
    <row r="49" spans="1:28" x14ac:dyDescent="0.25">
      <c r="A49" t="s">
        <v>43</v>
      </c>
      <c r="B49">
        <v>1500</v>
      </c>
      <c r="C49" s="7">
        <v>2</v>
      </c>
      <c r="D49" t="s">
        <v>42</v>
      </c>
      <c r="E49" s="5" t="s">
        <v>30</v>
      </c>
      <c r="F49" s="46">
        <v>-13.9</v>
      </c>
      <c r="G49" s="7">
        <v>180</v>
      </c>
      <c r="H49" t="s">
        <v>38</v>
      </c>
      <c r="I49" t="s">
        <v>40</v>
      </c>
      <c r="J49">
        <v>7</v>
      </c>
      <c r="K49" s="32">
        <v>19.7</v>
      </c>
      <c r="L49" t="s">
        <v>33</v>
      </c>
      <c r="M49">
        <v>0</v>
      </c>
      <c r="N49">
        <v>1</v>
      </c>
      <c r="O49">
        <v>28</v>
      </c>
      <c r="P49" s="13">
        <v>0.91</v>
      </c>
      <c r="Q49" s="14"/>
      <c r="R49" s="14"/>
      <c r="S49" s="14">
        <v>0.15547948323872701</v>
      </c>
      <c r="T49" s="14">
        <v>-0.122610552152077</v>
      </c>
      <c r="U49" s="14">
        <v>0.57142857142857195</v>
      </c>
      <c r="V49"/>
      <c r="W49" s="14"/>
      <c r="X49" s="14"/>
      <c r="Y49" s="14"/>
      <c r="Z49" s="14"/>
      <c r="AA49" s="14"/>
      <c r="AB49" s="14"/>
    </row>
    <row r="50" spans="1:28" x14ac:dyDescent="0.25">
      <c r="A50" t="s">
        <v>43</v>
      </c>
      <c r="B50">
        <v>1500</v>
      </c>
      <c r="C50" s="7">
        <v>2</v>
      </c>
      <c r="D50" t="s">
        <v>42</v>
      </c>
      <c r="E50" s="5" t="s">
        <v>30</v>
      </c>
      <c r="F50" s="46">
        <v>-13.9</v>
      </c>
      <c r="G50" s="7">
        <v>180</v>
      </c>
      <c r="H50" t="s">
        <v>38</v>
      </c>
      <c r="I50" t="s">
        <v>40</v>
      </c>
      <c r="J50">
        <v>7</v>
      </c>
      <c r="K50" s="32">
        <v>19.7</v>
      </c>
      <c r="L50" t="s">
        <v>33</v>
      </c>
      <c r="M50">
        <v>0</v>
      </c>
      <c r="N50">
        <v>1</v>
      </c>
      <c r="O50">
        <v>28</v>
      </c>
      <c r="P50" s="13">
        <v>2.74</v>
      </c>
      <c r="Q50" s="14"/>
      <c r="R50" s="14"/>
      <c r="S50" s="14">
        <v>0.14734931598536699</v>
      </c>
      <c r="T50" s="14">
        <v>-0.119387520535486</v>
      </c>
      <c r="U50" s="14">
        <v>0.52631578947368396</v>
      </c>
      <c r="V50"/>
      <c r="W50" s="14"/>
      <c r="X50" s="14"/>
      <c r="Y50" s="14"/>
      <c r="Z50" s="14"/>
      <c r="AA50" s="14"/>
      <c r="AB50" s="14"/>
    </row>
    <row r="51" spans="1:28" x14ac:dyDescent="0.25">
      <c r="A51" t="s">
        <v>43</v>
      </c>
      <c r="B51">
        <v>1500</v>
      </c>
      <c r="C51" s="7">
        <v>2</v>
      </c>
      <c r="D51" t="s">
        <v>42</v>
      </c>
      <c r="E51" s="5" t="s">
        <v>30</v>
      </c>
      <c r="F51" s="46">
        <v>-13.9</v>
      </c>
      <c r="G51" s="7">
        <v>180</v>
      </c>
      <c r="H51" t="s">
        <v>38</v>
      </c>
      <c r="I51" t="s">
        <v>40</v>
      </c>
      <c r="J51">
        <v>7</v>
      </c>
      <c r="K51" s="32">
        <v>19.7</v>
      </c>
      <c r="L51" t="s">
        <v>33</v>
      </c>
      <c r="M51">
        <v>0</v>
      </c>
      <c r="N51">
        <v>1</v>
      </c>
      <c r="O51">
        <v>28</v>
      </c>
      <c r="P51" s="13">
        <v>8.2200000000000006</v>
      </c>
      <c r="Q51" s="14"/>
      <c r="R51" s="14"/>
      <c r="S51" s="14">
        <v>0.25141545682837202</v>
      </c>
      <c r="T51" s="14">
        <v>-0.11565558918996</v>
      </c>
      <c r="U51" s="14">
        <v>0.86153846153846103</v>
      </c>
      <c r="V51"/>
      <c r="W51" s="14"/>
      <c r="X51" s="14"/>
      <c r="Y51" s="14"/>
      <c r="Z51" s="14"/>
      <c r="AA51" s="14"/>
      <c r="AB51" s="14"/>
    </row>
    <row r="52" spans="1:28" x14ac:dyDescent="0.25">
      <c r="A52" t="s">
        <v>44</v>
      </c>
      <c r="B52">
        <v>9</v>
      </c>
      <c r="C52" s="4">
        <v>9</v>
      </c>
      <c r="D52" t="s">
        <v>29</v>
      </c>
      <c r="E52" s="5" t="s">
        <v>30</v>
      </c>
      <c r="F52" s="54">
        <v>-3.7</v>
      </c>
      <c r="G52" s="7">
        <v>254</v>
      </c>
      <c r="H52" t="s">
        <v>38</v>
      </c>
      <c r="I52" t="s">
        <v>40</v>
      </c>
      <c r="J52">
        <v>7</v>
      </c>
      <c r="K52" s="32">
        <v>19.7</v>
      </c>
      <c r="L52" t="s">
        <v>33</v>
      </c>
      <c r="M52">
        <v>0</v>
      </c>
      <c r="N52">
        <v>1</v>
      </c>
      <c r="O52">
        <v>28</v>
      </c>
      <c r="P52" s="13">
        <v>8.2200000000000006</v>
      </c>
      <c r="Q52" s="14"/>
      <c r="R52" s="14"/>
      <c r="S52" s="14">
        <v>0.88556850259043696</v>
      </c>
      <c r="T52" s="14">
        <v>-7.8845175463635606E-2</v>
      </c>
      <c r="U52" s="14">
        <v>0.95588235294117696</v>
      </c>
      <c r="V52"/>
      <c r="W52" s="14"/>
      <c r="X52" s="14"/>
      <c r="Y52" s="14"/>
      <c r="Z52" s="14"/>
      <c r="AA52" s="14"/>
      <c r="AB52" s="14"/>
    </row>
    <row r="53" spans="1:28" x14ac:dyDescent="0.25">
      <c r="A53" t="s">
        <v>41</v>
      </c>
      <c r="B53">
        <v>2500</v>
      </c>
      <c r="C53" s="7">
        <v>2</v>
      </c>
      <c r="D53" t="s">
        <v>42</v>
      </c>
      <c r="E53" s="5" t="s">
        <v>30</v>
      </c>
      <c r="F53" s="46">
        <v>-49.7</v>
      </c>
      <c r="G53" s="7">
        <v>374.5</v>
      </c>
      <c r="H53" t="s">
        <v>38</v>
      </c>
      <c r="I53" t="s">
        <v>40</v>
      </c>
      <c r="J53">
        <v>7</v>
      </c>
      <c r="K53" s="32">
        <v>19.7</v>
      </c>
      <c r="L53" t="s">
        <v>33</v>
      </c>
      <c r="M53">
        <v>0</v>
      </c>
      <c r="N53">
        <v>1</v>
      </c>
      <c r="O53">
        <v>90</v>
      </c>
      <c r="P53" s="13">
        <v>0.91</v>
      </c>
      <c r="Q53" s="14"/>
      <c r="R53" s="14"/>
      <c r="S53" s="14">
        <v>-0.47866610365429602</v>
      </c>
      <c r="T53" s="14">
        <v>-0.18238335218485899</v>
      </c>
      <c r="U53" s="14">
        <v>0.66666666666666696</v>
      </c>
      <c r="V53"/>
      <c r="W53" s="14"/>
      <c r="X53" s="14"/>
      <c r="Y53" s="14"/>
      <c r="Z53" s="14"/>
      <c r="AA53" s="14"/>
      <c r="AB53" s="14"/>
    </row>
    <row r="54" spans="1:28" x14ac:dyDescent="0.25">
      <c r="A54" t="s">
        <v>41</v>
      </c>
      <c r="B54">
        <v>2500</v>
      </c>
      <c r="C54" s="7">
        <v>2</v>
      </c>
      <c r="D54" t="s">
        <v>42</v>
      </c>
      <c r="E54" s="5" t="s">
        <v>30</v>
      </c>
      <c r="F54" s="46">
        <v>-49.7</v>
      </c>
      <c r="G54" s="7">
        <v>374.5</v>
      </c>
      <c r="H54" t="s">
        <v>38</v>
      </c>
      <c r="I54" t="s">
        <v>40</v>
      </c>
      <c r="J54">
        <v>7</v>
      </c>
      <c r="K54" s="32">
        <v>19.7</v>
      </c>
      <c r="L54" t="s">
        <v>33</v>
      </c>
      <c r="M54">
        <v>0</v>
      </c>
      <c r="N54">
        <v>1</v>
      </c>
      <c r="O54">
        <v>90</v>
      </c>
      <c r="P54" s="13">
        <v>2.74</v>
      </c>
      <c r="Q54" s="14"/>
      <c r="R54" s="14"/>
      <c r="S54" s="14"/>
      <c r="T54" s="14"/>
      <c r="U54" s="14"/>
      <c r="V54"/>
      <c r="W54" s="14"/>
      <c r="X54" s="14"/>
      <c r="Y54" s="14"/>
      <c r="Z54" s="14"/>
      <c r="AA54" s="14"/>
      <c r="AB54" s="14"/>
    </row>
    <row r="55" spans="1:28" x14ac:dyDescent="0.25">
      <c r="A55" t="s">
        <v>41</v>
      </c>
      <c r="B55">
        <v>2500</v>
      </c>
      <c r="C55" s="7">
        <v>2</v>
      </c>
      <c r="D55" t="s">
        <v>42</v>
      </c>
      <c r="E55" s="5" t="s">
        <v>30</v>
      </c>
      <c r="F55" s="46">
        <v>-49.7</v>
      </c>
      <c r="G55" s="7">
        <v>374.5</v>
      </c>
      <c r="H55" t="s">
        <v>38</v>
      </c>
      <c r="I55" t="s">
        <v>40</v>
      </c>
      <c r="J55">
        <v>7</v>
      </c>
      <c r="K55" s="32">
        <v>19.7</v>
      </c>
      <c r="L55" t="s">
        <v>33</v>
      </c>
      <c r="M55">
        <v>0</v>
      </c>
      <c r="N55">
        <v>1</v>
      </c>
      <c r="O55">
        <v>90</v>
      </c>
      <c r="P55" s="13">
        <v>8.2200000000000006</v>
      </c>
      <c r="Q55" s="14"/>
      <c r="R55" s="14"/>
      <c r="S55" s="14"/>
      <c r="T55" s="14"/>
      <c r="U55" s="14"/>
      <c r="V55"/>
      <c r="W55" s="14"/>
      <c r="X55" s="14"/>
      <c r="Y55" s="14"/>
      <c r="Z55" s="14"/>
      <c r="AA55" s="14"/>
      <c r="AB55" s="14"/>
    </row>
    <row r="56" spans="1:28" x14ac:dyDescent="0.25">
      <c r="A56" t="s">
        <v>43</v>
      </c>
      <c r="B56">
        <v>1500</v>
      </c>
      <c r="C56" s="7">
        <v>2</v>
      </c>
      <c r="D56" t="s">
        <v>42</v>
      </c>
      <c r="E56" s="5" t="s">
        <v>30</v>
      </c>
      <c r="F56" s="46">
        <v>-13.9</v>
      </c>
      <c r="G56" s="7">
        <v>180</v>
      </c>
      <c r="H56" t="s">
        <v>38</v>
      </c>
      <c r="I56" t="s">
        <v>40</v>
      </c>
      <c r="J56">
        <v>7</v>
      </c>
      <c r="K56" s="32">
        <v>19.7</v>
      </c>
      <c r="L56" t="s">
        <v>33</v>
      </c>
      <c r="M56">
        <v>0</v>
      </c>
      <c r="N56">
        <v>1</v>
      </c>
      <c r="O56">
        <v>90</v>
      </c>
      <c r="P56" s="13">
        <v>0.91</v>
      </c>
      <c r="Q56" s="51"/>
      <c r="R56" s="14"/>
      <c r="S56" s="14">
        <v>-0.50516746535263302</v>
      </c>
      <c r="T56" s="14">
        <v>-0.18682123989030899</v>
      </c>
      <c r="U56" s="14">
        <v>0.90625</v>
      </c>
      <c r="V56"/>
      <c r="W56" s="14"/>
      <c r="X56" s="14"/>
      <c r="Y56" s="14"/>
      <c r="Z56" s="14"/>
      <c r="AA56" s="14"/>
      <c r="AB56" s="14"/>
    </row>
    <row r="57" spans="1:28" x14ac:dyDescent="0.25">
      <c r="A57" t="s">
        <v>43</v>
      </c>
      <c r="B57">
        <v>1500</v>
      </c>
      <c r="C57" s="7">
        <v>2</v>
      </c>
      <c r="D57" t="s">
        <v>42</v>
      </c>
      <c r="E57" s="5" t="s">
        <v>30</v>
      </c>
      <c r="F57" s="46">
        <v>-13.9</v>
      </c>
      <c r="G57" s="7">
        <v>180</v>
      </c>
      <c r="H57" t="s">
        <v>38</v>
      </c>
      <c r="I57" t="s">
        <v>40</v>
      </c>
      <c r="J57">
        <v>7</v>
      </c>
      <c r="K57" s="32">
        <v>19.7</v>
      </c>
      <c r="L57" t="s">
        <v>33</v>
      </c>
      <c r="M57">
        <v>0</v>
      </c>
      <c r="N57">
        <v>1</v>
      </c>
      <c r="O57">
        <v>90</v>
      </c>
      <c r="P57" s="13">
        <v>2.74</v>
      </c>
      <c r="Q57" s="51"/>
      <c r="R57" s="14"/>
      <c r="S57" s="14">
        <v>-0.43961146536200901</v>
      </c>
      <c r="T57" s="14">
        <v>-0.18467163803298201</v>
      </c>
      <c r="U57" s="14">
        <v>0.96842105263157896</v>
      </c>
      <c r="V57"/>
      <c r="W57" s="14"/>
      <c r="X57" s="14"/>
      <c r="Y57" s="14"/>
      <c r="Z57" s="14"/>
      <c r="AA57" s="14"/>
      <c r="AB57" s="14"/>
    </row>
    <row r="58" spans="1:28" x14ac:dyDescent="0.25">
      <c r="A58" t="s">
        <v>43</v>
      </c>
      <c r="B58">
        <v>1500</v>
      </c>
      <c r="C58" s="7">
        <v>2</v>
      </c>
      <c r="D58" t="s">
        <v>42</v>
      </c>
      <c r="E58" s="5" t="s">
        <v>30</v>
      </c>
      <c r="F58" s="46">
        <v>-13.9</v>
      </c>
      <c r="G58" s="7">
        <v>180</v>
      </c>
      <c r="H58" t="s">
        <v>38</v>
      </c>
      <c r="I58" t="s">
        <v>40</v>
      </c>
      <c r="J58">
        <v>7</v>
      </c>
      <c r="K58" s="32">
        <v>19.7</v>
      </c>
      <c r="L58" t="s">
        <v>33</v>
      </c>
      <c r="M58">
        <v>0</v>
      </c>
      <c r="N58">
        <v>1</v>
      </c>
      <c r="O58">
        <v>90</v>
      </c>
      <c r="P58" s="13">
        <v>8.2200000000000006</v>
      </c>
      <c r="Q58" s="51"/>
      <c r="R58" s="14"/>
      <c r="S58" s="14">
        <v>-0.39985942281450598</v>
      </c>
      <c r="T58" s="14">
        <v>-0.17877756842418099</v>
      </c>
      <c r="U58" s="14">
        <v>0.95714285714285696</v>
      </c>
      <c r="V58"/>
      <c r="W58" s="14"/>
      <c r="X58" s="14"/>
      <c r="Y58" s="14"/>
      <c r="Z58" s="14"/>
      <c r="AA58" s="14"/>
      <c r="AB58" s="14"/>
    </row>
    <row r="59" spans="1:28" x14ac:dyDescent="0.25">
      <c r="A59" t="s">
        <v>44</v>
      </c>
      <c r="B59">
        <v>9</v>
      </c>
      <c r="C59" s="4">
        <v>9</v>
      </c>
      <c r="D59" t="s">
        <v>29</v>
      </c>
      <c r="E59" s="5" t="s">
        <v>30</v>
      </c>
      <c r="F59" s="54">
        <v>-3.7</v>
      </c>
      <c r="G59" s="7">
        <v>254</v>
      </c>
      <c r="H59" t="s">
        <v>38</v>
      </c>
      <c r="I59" t="s">
        <v>40</v>
      </c>
      <c r="J59">
        <v>7</v>
      </c>
      <c r="K59" s="32">
        <v>19.7</v>
      </c>
      <c r="L59" t="s">
        <v>33</v>
      </c>
      <c r="M59">
        <v>0</v>
      </c>
      <c r="N59">
        <v>1</v>
      </c>
      <c r="O59">
        <v>90</v>
      </c>
      <c r="P59" s="13">
        <v>8.2200000000000006</v>
      </c>
      <c r="Q59" s="51"/>
      <c r="R59" s="14"/>
      <c r="S59" s="14">
        <v>-0.19203295475912699</v>
      </c>
      <c r="T59" s="14">
        <v>-0.16927771505470199</v>
      </c>
      <c r="U59" s="14">
        <v>0.984375</v>
      </c>
      <c r="V59"/>
      <c r="W59" s="14"/>
      <c r="X59" s="14"/>
      <c r="Y59" s="14"/>
      <c r="Z59" s="14"/>
      <c r="AA59" s="14"/>
      <c r="AB59" s="14"/>
    </row>
    <row r="60" spans="1:28" ht="16.2" x14ac:dyDescent="0.35">
      <c r="A60" t="s">
        <v>28</v>
      </c>
      <c r="B60">
        <v>24</v>
      </c>
      <c r="C60" s="4">
        <f>B60</f>
        <v>24</v>
      </c>
      <c r="D60" t="s">
        <v>29</v>
      </c>
      <c r="E60" s="5" t="s">
        <v>30</v>
      </c>
      <c r="F60" s="46">
        <v>-34.4</v>
      </c>
      <c r="G60">
        <v>53</v>
      </c>
      <c r="H60" t="s">
        <v>38</v>
      </c>
      <c r="I60" t="s">
        <v>32</v>
      </c>
      <c r="J60">
        <v>7</v>
      </c>
      <c r="K60">
        <v>22.5</v>
      </c>
      <c r="L60" t="s">
        <v>45</v>
      </c>
      <c r="M60">
        <v>0</v>
      </c>
      <c r="N60">
        <v>1</v>
      </c>
      <c r="O60">
        <v>1</v>
      </c>
      <c r="P60" s="13">
        <v>1.6</v>
      </c>
      <c r="Q60" s="51"/>
      <c r="R60" s="14"/>
      <c r="S60" s="14"/>
      <c r="T60" s="14"/>
      <c r="U60" s="14">
        <v>0.97133220803855602</v>
      </c>
      <c r="V60"/>
      <c r="W60" s="14"/>
      <c r="X60" s="14"/>
      <c r="Y60" s="14"/>
      <c r="Z60" s="14"/>
      <c r="AA60" s="14"/>
      <c r="AB60" s="14"/>
    </row>
    <row r="61" spans="1:28" ht="16.2" x14ac:dyDescent="0.35">
      <c r="A61" t="s">
        <v>28</v>
      </c>
      <c r="B61">
        <v>24</v>
      </c>
      <c r="C61" s="4">
        <f t="shared" ref="C61:C67" si="1">B61</f>
        <v>24</v>
      </c>
      <c r="D61" t="s">
        <v>29</v>
      </c>
      <c r="E61" s="5" t="s">
        <v>30</v>
      </c>
      <c r="F61" s="46">
        <v>-34.4</v>
      </c>
      <c r="G61">
        <v>53</v>
      </c>
      <c r="H61" t="s">
        <v>38</v>
      </c>
      <c r="I61" t="s">
        <v>32</v>
      </c>
      <c r="J61">
        <v>7</v>
      </c>
      <c r="K61">
        <v>22.5</v>
      </c>
      <c r="L61" t="s">
        <v>45</v>
      </c>
      <c r="M61">
        <v>0</v>
      </c>
      <c r="N61">
        <v>1</v>
      </c>
      <c r="O61">
        <v>1</v>
      </c>
      <c r="P61" s="13">
        <v>1.6</v>
      </c>
      <c r="Q61" s="51"/>
      <c r="R61" s="14"/>
      <c r="S61" s="14"/>
      <c r="T61" s="14"/>
      <c r="U61" s="14">
        <v>0.92320552849659498</v>
      </c>
      <c r="V61"/>
      <c r="W61" s="14"/>
      <c r="X61" s="14"/>
      <c r="Y61" s="14"/>
      <c r="Z61" s="14"/>
      <c r="AA61" s="14"/>
      <c r="AB61" s="14"/>
    </row>
    <row r="62" spans="1:28" ht="16.2" x14ac:dyDescent="0.35">
      <c r="A62" t="s">
        <v>28</v>
      </c>
      <c r="B62">
        <v>24</v>
      </c>
      <c r="C62" s="4">
        <f t="shared" si="1"/>
        <v>24</v>
      </c>
      <c r="D62" t="s">
        <v>29</v>
      </c>
      <c r="E62" s="5" t="s">
        <v>30</v>
      </c>
      <c r="F62" s="46">
        <v>-34.4</v>
      </c>
      <c r="G62">
        <v>53</v>
      </c>
      <c r="H62" t="s">
        <v>38</v>
      </c>
      <c r="I62" t="s">
        <v>32</v>
      </c>
      <c r="J62">
        <v>7</v>
      </c>
      <c r="K62">
        <v>22.5</v>
      </c>
      <c r="L62" t="s">
        <v>45</v>
      </c>
      <c r="M62">
        <v>0</v>
      </c>
      <c r="N62">
        <v>1</v>
      </c>
      <c r="O62">
        <v>1</v>
      </c>
      <c r="P62" s="13">
        <v>1.6</v>
      </c>
      <c r="Q62" s="51"/>
      <c r="R62" s="14"/>
      <c r="S62" s="14"/>
      <c r="T62" s="14"/>
      <c r="U62" s="14">
        <v>-0.25988650231704402</v>
      </c>
      <c r="V62"/>
      <c r="W62" s="14"/>
      <c r="X62" s="14"/>
      <c r="Y62" s="14"/>
      <c r="Z62" s="14"/>
      <c r="AA62" s="14"/>
      <c r="AB62" s="14"/>
    </row>
    <row r="63" spans="1:28" ht="16.2" x14ac:dyDescent="0.35">
      <c r="A63" t="s">
        <v>28</v>
      </c>
      <c r="B63">
        <v>24</v>
      </c>
      <c r="C63" s="4">
        <f t="shared" si="1"/>
        <v>24</v>
      </c>
      <c r="D63" t="s">
        <v>29</v>
      </c>
      <c r="E63" s="5" t="s">
        <v>30</v>
      </c>
      <c r="F63" s="46">
        <v>-34.4</v>
      </c>
      <c r="G63">
        <v>53</v>
      </c>
      <c r="H63" t="s">
        <v>38</v>
      </c>
      <c r="I63" t="s">
        <v>32</v>
      </c>
      <c r="J63">
        <v>7</v>
      </c>
      <c r="K63">
        <v>22.5</v>
      </c>
      <c r="L63" t="s">
        <v>45</v>
      </c>
      <c r="M63">
        <v>0</v>
      </c>
      <c r="N63">
        <v>1</v>
      </c>
      <c r="O63">
        <v>1</v>
      </c>
      <c r="P63" s="13">
        <v>1.6</v>
      </c>
      <c r="Q63" s="51"/>
      <c r="R63" s="14"/>
      <c r="S63" s="14"/>
      <c r="T63" s="14"/>
      <c r="U63" s="14">
        <v>0.96366497756987501</v>
      </c>
      <c r="V63"/>
      <c r="W63" s="14"/>
      <c r="X63" s="14"/>
      <c r="Y63" s="14"/>
      <c r="Z63" s="14"/>
      <c r="AA63" s="14"/>
      <c r="AB63" s="14"/>
    </row>
    <row r="64" spans="1:28" ht="16.2" x14ac:dyDescent="0.35">
      <c r="A64" t="s">
        <v>28</v>
      </c>
      <c r="B64">
        <v>28</v>
      </c>
      <c r="C64" s="4">
        <f t="shared" si="1"/>
        <v>28</v>
      </c>
      <c r="D64" t="s">
        <v>29</v>
      </c>
      <c r="E64" s="5" t="s">
        <v>30</v>
      </c>
      <c r="F64" s="46">
        <v>-30.7</v>
      </c>
      <c r="G64">
        <v>173</v>
      </c>
      <c r="H64" t="s">
        <v>38</v>
      </c>
      <c r="I64" t="s">
        <v>32</v>
      </c>
      <c r="J64">
        <v>7</v>
      </c>
      <c r="K64">
        <v>22.5</v>
      </c>
      <c r="L64" t="s">
        <v>45</v>
      </c>
      <c r="M64">
        <v>0</v>
      </c>
      <c r="N64">
        <v>1</v>
      </c>
      <c r="O64">
        <v>1</v>
      </c>
      <c r="P64" s="13">
        <v>1.6</v>
      </c>
      <c r="Q64" s="51"/>
      <c r="R64" s="14"/>
      <c r="S64" s="14"/>
      <c r="T64" s="14"/>
      <c r="U64" s="14">
        <v>0.82598684210526296</v>
      </c>
      <c r="V64" s="57"/>
      <c r="W64" s="14"/>
      <c r="X64" s="14"/>
      <c r="Y64" s="14"/>
      <c r="Z64" s="14"/>
      <c r="AA64" s="14"/>
      <c r="AB64" s="14"/>
    </row>
    <row r="65" spans="1:28" ht="16.2" x14ac:dyDescent="0.35">
      <c r="A65" t="s">
        <v>28</v>
      </c>
      <c r="B65">
        <v>28</v>
      </c>
      <c r="C65" s="4">
        <f t="shared" si="1"/>
        <v>28</v>
      </c>
      <c r="D65" t="s">
        <v>29</v>
      </c>
      <c r="E65" s="5" t="s">
        <v>30</v>
      </c>
      <c r="F65" s="46">
        <v>-30.7</v>
      </c>
      <c r="G65">
        <v>173</v>
      </c>
      <c r="H65" t="s">
        <v>38</v>
      </c>
      <c r="I65" t="s">
        <v>32</v>
      </c>
      <c r="J65">
        <v>7</v>
      </c>
      <c r="K65">
        <v>22.5</v>
      </c>
      <c r="L65" t="s">
        <v>45</v>
      </c>
      <c r="M65">
        <v>0</v>
      </c>
      <c r="N65">
        <v>1</v>
      </c>
      <c r="O65">
        <v>1</v>
      </c>
      <c r="P65" s="13">
        <v>1.6</v>
      </c>
      <c r="Q65" s="51"/>
      <c r="R65" s="14"/>
      <c r="S65" s="14"/>
      <c r="T65" s="14"/>
      <c r="U65" s="14">
        <v>0.63699825479930205</v>
      </c>
      <c r="V65" s="57"/>
      <c r="W65" s="14"/>
      <c r="X65" s="14"/>
      <c r="Y65" s="14"/>
      <c r="Z65" s="14"/>
      <c r="AA65" s="14"/>
      <c r="AB65" s="14"/>
    </row>
    <row r="66" spans="1:28" ht="16.2" x14ac:dyDescent="0.35">
      <c r="A66" t="s">
        <v>28</v>
      </c>
      <c r="B66">
        <v>28</v>
      </c>
      <c r="C66" s="4">
        <f t="shared" si="1"/>
        <v>28</v>
      </c>
      <c r="D66" t="s">
        <v>29</v>
      </c>
      <c r="E66" s="5" t="s">
        <v>30</v>
      </c>
      <c r="F66" s="46">
        <v>-30.7</v>
      </c>
      <c r="G66">
        <v>173</v>
      </c>
      <c r="H66" t="s">
        <v>38</v>
      </c>
      <c r="I66" t="s">
        <v>32</v>
      </c>
      <c r="J66">
        <v>7</v>
      </c>
      <c r="K66">
        <v>22.5</v>
      </c>
      <c r="L66" t="s">
        <v>45</v>
      </c>
      <c r="M66">
        <v>0</v>
      </c>
      <c r="N66">
        <v>1</v>
      </c>
      <c r="O66">
        <v>1</v>
      </c>
      <c r="P66" s="13">
        <v>1.6</v>
      </c>
      <c r="Q66" s="51"/>
      <c r="R66" s="14"/>
      <c r="S66" s="14"/>
      <c r="T66" s="14"/>
      <c r="U66" s="14">
        <v>0.78432032301480503</v>
      </c>
      <c r="V66" s="57"/>
      <c r="W66" s="14"/>
      <c r="X66" s="14"/>
      <c r="Y66" s="14"/>
      <c r="Z66" s="14"/>
      <c r="AA66" s="14"/>
      <c r="AB66" s="14"/>
    </row>
    <row r="67" spans="1:28" ht="16.2" x14ac:dyDescent="0.35">
      <c r="A67" t="s">
        <v>28</v>
      </c>
      <c r="B67">
        <v>28</v>
      </c>
      <c r="C67" s="4">
        <f t="shared" si="1"/>
        <v>28</v>
      </c>
      <c r="D67" t="s">
        <v>29</v>
      </c>
      <c r="E67" s="5" t="s">
        <v>30</v>
      </c>
      <c r="F67" s="46">
        <v>-30.7</v>
      </c>
      <c r="G67">
        <v>173</v>
      </c>
      <c r="H67" t="s">
        <v>38</v>
      </c>
      <c r="I67" t="s">
        <v>32</v>
      </c>
      <c r="J67">
        <v>7</v>
      </c>
      <c r="K67">
        <v>22.5</v>
      </c>
      <c r="L67" t="s">
        <v>45</v>
      </c>
      <c r="M67">
        <v>0</v>
      </c>
      <c r="N67">
        <v>1</v>
      </c>
      <c r="O67">
        <v>1</v>
      </c>
      <c r="P67" s="13">
        <v>1.6</v>
      </c>
      <c r="Q67" s="51"/>
      <c r="R67" s="14"/>
      <c r="S67" s="14"/>
      <c r="T67" s="14"/>
      <c r="U67" s="14">
        <v>0.91059280855199198</v>
      </c>
      <c r="V67" s="57"/>
      <c r="W67" s="14"/>
      <c r="X67" s="14"/>
      <c r="Y67" s="14"/>
      <c r="Z67" s="14"/>
      <c r="AA67" s="14"/>
      <c r="AB67" s="14"/>
    </row>
    <row r="68" spans="1:28" ht="16.2" x14ac:dyDescent="0.35">
      <c r="A68" t="s">
        <v>28</v>
      </c>
      <c r="B68">
        <v>200</v>
      </c>
      <c r="C68">
        <v>7000</v>
      </c>
      <c r="D68" t="s">
        <v>46</v>
      </c>
      <c r="E68" s="5" t="s">
        <v>30</v>
      </c>
      <c r="F68" s="46">
        <v>-30.3</v>
      </c>
      <c r="G68">
        <v>18</v>
      </c>
      <c r="H68" t="s">
        <v>38</v>
      </c>
      <c r="I68" t="s">
        <v>32</v>
      </c>
      <c r="J68">
        <v>7</v>
      </c>
      <c r="K68">
        <v>22.5</v>
      </c>
      <c r="L68" t="s">
        <v>45</v>
      </c>
      <c r="M68">
        <v>0</v>
      </c>
      <c r="N68">
        <v>1</v>
      </c>
      <c r="O68">
        <v>1</v>
      </c>
      <c r="P68" s="13">
        <v>1.6</v>
      </c>
      <c r="Q68" s="51"/>
      <c r="R68" s="14"/>
      <c r="S68" s="14"/>
      <c r="T68" s="14"/>
      <c r="U68" s="14">
        <v>0.93426776220396301</v>
      </c>
      <c r="V68" s="57"/>
      <c r="W68" s="14"/>
      <c r="X68" s="14"/>
      <c r="Y68" s="14"/>
      <c r="Z68" s="14"/>
      <c r="AA68" s="14"/>
      <c r="AB68" s="14"/>
    </row>
    <row r="69" spans="1:28" ht="16.2" x14ac:dyDescent="0.35">
      <c r="A69" t="s">
        <v>28</v>
      </c>
      <c r="B69">
        <v>200</v>
      </c>
      <c r="C69">
        <v>7000</v>
      </c>
      <c r="D69" t="s">
        <v>46</v>
      </c>
      <c r="E69" s="5" t="s">
        <v>30</v>
      </c>
      <c r="F69" s="46">
        <v>-30.3</v>
      </c>
      <c r="G69">
        <v>18</v>
      </c>
      <c r="H69" t="s">
        <v>38</v>
      </c>
      <c r="I69" t="s">
        <v>32</v>
      </c>
      <c r="J69">
        <v>7</v>
      </c>
      <c r="K69">
        <v>22.5</v>
      </c>
      <c r="L69" t="s">
        <v>45</v>
      </c>
      <c r="M69">
        <v>0</v>
      </c>
      <c r="N69">
        <v>1</v>
      </c>
      <c r="O69">
        <v>1</v>
      </c>
      <c r="P69" s="13">
        <v>1.6</v>
      </c>
      <c r="Q69" s="51"/>
      <c r="R69" s="14"/>
      <c r="S69" s="14"/>
      <c r="T69" s="14"/>
      <c r="U69" s="14">
        <v>0.94357700496806196</v>
      </c>
      <c r="V69" s="57"/>
      <c r="W69" s="14"/>
      <c r="X69" s="14"/>
      <c r="Y69" s="14"/>
      <c r="Z69" s="14"/>
      <c r="AA69" s="14"/>
      <c r="AB69" s="14"/>
    </row>
    <row r="70" spans="1:28" ht="16.2" x14ac:dyDescent="0.35">
      <c r="A70" t="s">
        <v>28</v>
      </c>
      <c r="B70">
        <v>200</v>
      </c>
      <c r="C70">
        <v>7000</v>
      </c>
      <c r="D70" t="s">
        <v>46</v>
      </c>
      <c r="E70" s="5" t="s">
        <v>30</v>
      </c>
      <c r="F70" s="46">
        <v>-30.3</v>
      </c>
      <c r="G70">
        <v>18</v>
      </c>
      <c r="H70" t="s">
        <v>38</v>
      </c>
      <c r="I70" t="s">
        <v>32</v>
      </c>
      <c r="J70">
        <v>7</v>
      </c>
      <c r="K70">
        <v>22.5</v>
      </c>
      <c r="L70" t="s">
        <v>45</v>
      </c>
      <c r="M70">
        <v>0</v>
      </c>
      <c r="N70">
        <v>1</v>
      </c>
      <c r="O70">
        <v>1</v>
      </c>
      <c r="P70" s="13">
        <v>1.6</v>
      </c>
      <c r="Q70" s="51"/>
      <c r="R70" s="14"/>
      <c r="S70" s="14"/>
      <c r="T70" s="14"/>
      <c r="U70" s="14">
        <v>0.86537702329253896</v>
      </c>
      <c r="V70" s="57"/>
      <c r="W70" s="14"/>
      <c r="X70" s="14"/>
      <c r="Y70" s="14"/>
      <c r="Z70" s="14"/>
      <c r="AA70" s="14"/>
      <c r="AB70" s="14"/>
    </row>
    <row r="71" spans="1:28" ht="16.2" x14ac:dyDescent="0.35">
      <c r="A71" t="s">
        <v>28</v>
      </c>
      <c r="B71">
        <v>200</v>
      </c>
      <c r="C71">
        <v>7000</v>
      </c>
      <c r="D71" t="s">
        <v>46</v>
      </c>
      <c r="E71" s="5" t="s">
        <v>30</v>
      </c>
      <c r="F71" s="46">
        <v>-30.3</v>
      </c>
      <c r="G71">
        <v>18</v>
      </c>
      <c r="H71" t="s">
        <v>38</v>
      </c>
      <c r="I71" t="s">
        <v>32</v>
      </c>
      <c r="J71">
        <v>7</v>
      </c>
      <c r="K71">
        <v>22.5</v>
      </c>
      <c r="L71" t="s">
        <v>45</v>
      </c>
      <c r="M71">
        <v>0</v>
      </c>
      <c r="N71">
        <v>1</v>
      </c>
      <c r="O71">
        <v>1</v>
      </c>
      <c r="P71" s="13">
        <v>1.6</v>
      </c>
      <c r="Q71" s="51"/>
      <c r="R71" s="14"/>
      <c r="S71" s="14"/>
      <c r="T71" s="14"/>
      <c r="U71" s="14">
        <v>0.86018237082066895</v>
      </c>
      <c r="V71" s="57"/>
      <c r="W71" s="14"/>
      <c r="X71" s="14"/>
      <c r="Y71" s="14"/>
      <c r="Z71" s="14"/>
      <c r="AA71" s="14"/>
      <c r="AB71" s="14"/>
    </row>
    <row r="72" spans="1:28" x14ac:dyDescent="0.25">
      <c r="A72" t="s">
        <v>34</v>
      </c>
      <c r="B72">
        <v>25</v>
      </c>
      <c r="C72">
        <v>7500</v>
      </c>
      <c r="D72" t="s">
        <v>35</v>
      </c>
      <c r="E72" s="5" t="s">
        <v>30</v>
      </c>
      <c r="F72" s="46">
        <v>-12.1</v>
      </c>
      <c r="G72">
        <v>180</v>
      </c>
      <c r="H72" t="s">
        <v>38</v>
      </c>
      <c r="I72" t="s">
        <v>32</v>
      </c>
      <c r="J72">
        <v>7</v>
      </c>
      <c r="K72">
        <v>22.5</v>
      </c>
      <c r="L72" t="s">
        <v>45</v>
      </c>
      <c r="M72">
        <v>0</v>
      </c>
      <c r="N72">
        <v>1</v>
      </c>
      <c r="O72">
        <v>1</v>
      </c>
      <c r="P72" s="13">
        <v>1.6</v>
      </c>
      <c r="Q72" s="51"/>
      <c r="R72" s="14"/>
      <c r="S72" s="14"/>
      <c r="T72" s="14"/>
      <c r="U72" s="14">
        <v>0.94829708658186296</v>
      </c>
      <c r="V72" s="57"/>
      <c r="W72" s="14"/>
      <c r="X72" s="14"/>
      <c r="Y72" s="14"/>
      <c r="Z72" s="14"/>
      <c r="AA72" s="14"/>
      <c r="AB72" s="14"/>
    </row>
    <row r="73" spans="1:28" x14ac:dyDescent="0.25">
      <c r="A73" t="s">
        <v>34</v>
      </c>
      <c r="B73">
        <v>25</v>
      </c>
      <c r="C73">
        <v>7500</v>
      </c>
      <c r="D73" t="s">
        <v>35</v>
      </c>
      <c r="E73" s="5" t="s">
        <v>30</v>
      </c>
      <c r="F73" s="46">
        <v>-12.1</v>
      </c>
      <c r="G73">
        <v>180</v>
      </c>
      <c r="H73" t="s">
        <v>38</v>
      </c>
      <c r="I73" t="s">
        <v>32</v>
      </c>
      <c r="J73">
        <v>7</v>
      </c>
      <c r="K73">
        <v>22.5</v>
      </c>
      <c r="L73" t="s">
        <v>45</v>
      </c>
      <c r="M73">
        <v>0</v>
      </c>
      <c r="N73">
        <v>1</v>
      </c>
      <c r="O73">
        <v>1</v>
      </c>
      <c r="P73" s="13">
        <v>1.6</v>
      </c>
      <c r="Q73" s="51"/>
      <c r="R73" s="14"/>
      <c r="S73" s="14"/>
      <c r="T73" s="14"/>
      <c r="U73" s="14">
        <v>0.95065874451046195</v>
      </c>
      <c r="V73" s="57"/>
      <c r="W73" s="14"/>
      <c r="X73" s="14"/>
      <c r="Y73" s="14"/>
      <c r="Z73" s="14"/>
      <c r="AA73" s="14"/>
      <c r="AB73" s="14"/>
    </row>
    <row r="74" spans="1:28" x14ac:dyDescent="0.25">
      <c r="A74" t="s">
        <v>34</v>
      </c>
      <c r="B74">
        <v>25</v>
      </c>
      <c r="C74">
        <v>7500</v>
      </c>
      <c r="D74" t="s">
        <v>35</v>
      </c>
      <c r="E74" s="5" t="s">
        <v>30</v>
      </c>
      <c r="F74" s="46">
        <v>-12.1</v>
      </c>
      <c r="G74">
        <v>180</v>
      </c>
      <c r="H74" t="s">
        <v>38</v>
      </c>
      <c r="I74" t="s">
        <v>32</v>
      </c>
      <c r="J74">
        <v>7</v>
      </c>
      <c r="K74">
        <v>22.5</v>
      </c>
      <c r="L74" t="s">
        <v>45</v>
      </c>
      <c r="M74">
        <v>0</v>
      </c>
      <c r="N74">
        <v>1</v>
      </c>
      <c r="O74">
        <v>1</v>
      </c>
      <c r="P74" s="13">
        <v>1.6</v>
      </c>
      <c r="Q74" s="51"/>
      <c r="R74" s="14"/>
      <c r="S74" s="14"/>
      <c r="T74" s="14"/>
      <c r="U74" s="14">
        <v>0.98331193838254205</v>
      </c>
      <c r="V74" s="57"/>
      <c r="W74" s="14"/>
      <c r="X74" s="14"/>
      <c r="Y74" s="14"/>
      <c r="Z74" s="14"/>
      <c r="AA74" s="14"/>
      <c r="AB74" s="14"/>
    </row>
    <row r="75" spans="1:28" x14ac:dyDescent="0.25">
      <c r="A75" t="s">
        <v>34</v>
      </c>
      <c r="B75">
        <v>25</v>
      </c>
      <c r="C75">
        <v>7500</v>
      </c>
      <c r="D75" t="s">
        <v>35</v>
      </c>
      <c r="E75" s="5" t="s">
        <v>30</v>
      </c>
      <c r="F75" s="46">
        <v>-12.1</v>
      </c>
      <c r="G75">
        <v>180</v>
      </c>
      <c r="H75" t="s">
        <v>38</v>
      </c>
      <c r="I75" t="s">
        <v>32</v>
      </c>
      <c r="J75">
        <v>7</v>
      </c>
      <c r="K75">
        <v>22.5</v>
      </c>
      <c r="L75" t="s">
        <v>45</v>
      </c>
      <c r="M75">
        <v>0</v>
      </c>
      <c r="N75">
        <v>1</v>
      </c>
      <c r="O75">
        <v>1</v>
      </c>
      <c r="P75" s="13">
        <v>1.6</v>
      </c>
      <c r="Q75" s="51"/>
      <c r="R75" s="14"/>
      <c r="S75" s="14"/>
      <c r="T75" s="14"/>
      <c r="U75" s="14">
        <v>0.81551976573938501</v>
      </c>
      <c r="V75" s="57"/>
      <c r="W75" s="14"/>
      <c r="X75" s="14"/>
      <c r="Y75" s="14"/>
      <c r="Z75" s="14"/>
      <c r="AA75" s="14"/>
      <c r="AB75" s="14"/>
    </row>
    <row r="76" spans="1:28" x14ac:dyDescent="0.25">
      <c r="A76" t="s">
        <v>34</v>
      </c>
      <c r="B76">
        <v>25</v>
      </c>
      <c r="C76">
        <v>7500</v>
      </c>
      <c r="D76" t="s">
        <v>35</v>
      </c>
      <c r="E76" s="5" t="s">
        <v>30</v>
      </c>
      <c r="F76" s="46">
        <v>-11.8</v>
      </c>
      <c r="G76">
        <v>513</v>
      </c>
      <c r="H76" t="s">
        <v>38</v>
      </c>
      <c r="I76" t="s">
        <v>32</v>
      </c>
      <c r="J76">
        <v>7</v>
      </c>
      <c r="K76">
        <v>22.5</v>
      </c>
      <c r="L76" t="s">
        <v>45</v>
      </c>
      <c r="M76">
        <v>0</v>
      </c>
      <c r="N76">
        <v>1</v>
      </c>
      <c r="O76">
        <v>1</v>
      </c>
      <c r="P76" s="13">
        <v>1.6</v>
      </c>
      <c r="Q76" s="51"/>
      <c r="R76" s="14"/>
      <c r="S76" s="14"/>
      <c r="T76" s="14"/>
      <c r="U76" s="14">
        <v>0.93007836045810699</v>
      </c>
      <c r="V76" s="57"/>
      <c r="W76" s="14"/>
      <c r="X76" s="14"/>
      <c r="Y76" s="14"/>
      <c r="Z76" s="14"/>
      <c r="AA76" s="14"/>
      <c r="AB76" s="14"/>
    </row>
    <row r="77" spans="1:28" x14ac:dyDescent="0.25">
      <c r="A77" t="s">
        <v>34</v>
      </c>
      <c r="B77">
        <v>25</v>
      </c>
      <c r="C77">
        <v>7500</v>
      </c>
      <c r="D77" t="s">
        <v>35</v>
      </c>
      <c r="E77" s="5" t="s">
        <v>30</v>
      </c>
      <c r="F77" s="46">
        <v>-11.8</v>
      </c>
      <c r="G77">
        <v>513</v>
      </c>
      <c r="H77" t="s">
        <v>38</v>
      </c>
      <c r="I77" t="s">
        <v>32</v>
      </c>
      <c r="J77">
        <v>7</v>
      </c>
      <c r="K77">
        <v>22.5</v>
      </c>
      <c r="L77" t="s">
        <v>45</v>
      </c>
      <c r="M77">
        <v>0</v>
      </c>
      <c r="N77">
        <v>1</v>
      </c>
      <c r="O77">
        <v>1</v>
      </c>
      <c r="P77" s="13">
        <v>1.6</v>
      </c>
      <c r="Q77" s="51"/>
      <c r="R77" s="14"/>
      <c r="S77" s="14"/>
      <c r="T77" s="14"/>
      <c r="U77" s="14">
        <v>0.94086804544130498</v>
      </c>
      <c r="V77" s="57"/>
      <c r="W77" s="14"/>
      <c r="X77" s="14"/>
      <c r="Y77" s="14"/>
      <c r="Z77" s="14"/>
      <c r="AA77" s="14"/>
      <c r="AB77" s="14"/>
    </row>
    <row r="78" spans="1:28" x14ac:dyDescent="0.25">
      <c r="A78" t="s">
        <v>34</v>
      </c>
      <c r="B78">
        <v>25</v>
      </c>
      <c r="C78">
        <v>7500</v>
      </c>
      <c r="D78" t="s">
        <v>35</v>
      </c>
      <c r="E78" s="5" t="s">
        <v>30</v>
      </c>
      <c r="F78" s="46">
        <v>-11.8</v>
      </c>
      <c r="G78">
        <v>513</v>
      </c>
      <c r="H78" t="s">
        <v>38</v>
      </c>
      <c r="I78" t="s">
        <v>32</v>
      </c>
      <c r="J78">
        <v>7</v>
      </c>
      <c r="K78">
        <v>22.5</v>
      </c>
      <c r="L78" t="s">
        <v>45</v>
      </c>
      <c r="M78">
        <v>0</v>
      </c>
      <c r="N78">
        <v>1</v>
      </c>
      <c r="O78">
        <v>1</v>
      </c>
      <c r="P78" s="13">
        <v>1.6</v>
      </c>
      <c r="Q78" s="51"/>
      <c r="R78" s="14"/>
      <c r="S78" s="14"/>
      <c r="T78" s="14"/>
      <c r="U78" s="14">
        <v>1</v>
      </c>
      <c r="V78" s="57"/>
      <c r="W78" s="14"/>
      <c r="X78" s="14"/>
      <c r="Y78" s="14"/>
      <c r="Z78" s="14"/>
      <c r="AA78" s="14"/>
      <c r="AB78" s="14"/>
    </row>
    <row r="79" spans="1:28" x14ac:dyDescent="0.25">
      <c r="A79" t="s">
        <v>34</v>
      </c>
      <c r="B79">
        <v>25</v>
      </c>
      <c r="C79">
        <v>7500</v>
      </c>
      <c r="D79" t="s">
        <v>35</v>
      </c>
      <c r="E79" s="5" t="s">
        <v>30</v>
      </c>
      <c r="F79" s="46">
        <v>-11.8</v>
      </c>
      <c r="G79">
        <v>513</v>
      </c>
      <c r="H79" t="s">
        <v>38</v>
      </c>
      <c r="I79" t="s">
        <v>32</v>
      </c>
      <c r="J79">
        <v>7</v>
      </c>
      <c r="K79">
        <v>22.5</v>
      </c>
      <c r="L79" t="s">
        <v>45</v>
      </c>
      <c r="M79">
        <v>0</v>
      </c>
      <c r="N79">
        <v>1</v>
      </c>
      <c r="O79">
        <v>1</v>
      </c>
      <c r="P79" s="13">
        <v>1.6</v>
      </c>
      <c r="Q79" s="51"/>
      <c r="R79" s="14"/>
      <c r="S79" s="14"/>
      <c r="T79" s="14"/>
      <c r="U79" s="14">
        <v>0.82991202346041104</v>
      </c>
      <c r="V79" s="57"/>
      <c r="W79" s="14"/>
      <c r="X79" s="14"/>
      <c r="Y79" s="14"/>
      <c r="Z79" s="14"/>
      <c r="AA79" s="14"/>
      <c r="AB79" s="14"/>
    </row>
    <row r="80" spans="1:28" x14ac:dyDescent="0.25">
      <c r="A80" t="s">
        <v>34</v>
      </c>
      <c r="B80">
        <v>25</v>
      </c>
      <c r="C80">
        <v>7500</v>
      </c>
      <c r="D80" t="s">
        <v>35</v>
      </c>
      <c r="E80" t="s">
        <v>47</v>
      </c>
      <c r="F80" s="46">
        <v>-48.4</v>
      </c>
      <c r="G80">
        <v>26</v>
      </c>
      <c r="H80" t="s">
        <v>38</v>
      </c>
      <c r="I80" t="s">
        <v>32</v>
      </c>
      <c r="J80">
        <v>7</v>
      </c>
      <c r="K80">
        <v>22.5</v>
      </c>
      <c r="L80" t="s">
        <v>45</v>
      </c>
      <c r="M80">
        <v>0</v>
      </c>
      <c r="N80">
        <v>1</v>
      </c>
      <c r="O80">
        <v>1</v>
      </c>
      <c r="P80" s="13">
        <v>1.6</v>
      </c>
      <c r="Q80" s="51"/>
      <c r="R80" s="14"/>
      <c r="S80" s="14"/>
      <c r="T80" s="14"/>
      <c r="U80" s="14">
        <v>0.94153414405986902</v>
      </c>
      <c r="V80" s="57"/>
    </row>
    <row r="81" spans="1:28" x14ac:dyDescent="0.25">
      <c r="A81" t="s">
        <v>34</v>
      </c>
      <c r="B81">
        <v>25</v>
      </c>
      <c r="C81">
        <v>7500</v>
      </c>
      <c r="D81" t="s">
        <v>35</v>
      </c>
      <c r="E81" t="s">
        <v>47</v>
      </c>
      <c r="F81" s="46">
        <v>-48.4</v>
      </c>
      <c r="G81">
        <v>26</v>
      </c>
      <c r="H81" t="s">
        <v>38</v>
      </c>
      <c r="I81" t="s">
        <v>32</v>
      </c>
      <c r="J81">
        <v>7</v>
      </c>
      <c r="K81">
        <v>22.5</v>
      </c>
      <c r="L81" t="s">
        <v>45</v>
      </c>
      <c r="M81">
        <v>0</v>
      </c>
      <c r="N81">
        <v>1</v>
      </c>
      <c r="O81">
        <v>1</v>
      </c>
      <c r="P81" s="13">
        <v>1.6</v>
      </c>
      <c r="Q81" s="51"/>
      <c r="R81" s="14"/>
      <c r="S81" s="14"/>
      <c r="T81" s="14"/>
      <c r="U81" s="14">
        <v>0.90557939914163099</v>
      </c>
      <c r="V81" s="57"/>
    </row>
    <row r="82" spans="1:28" x14ac:dyDescent="0.25">
      <c r="A82" t="s">
        <v>34</v>
      </c>
      <c r="B82">
        <v>25</v>
      </c>
      <c r="C82">
        <v>7500</v>
      </c>
      <c r="D82" t="s">
        <v>35</v>
      </c>
      <c r="E82" t="s">
        <v>47</v>
      </c>
      <c r="F82" s="46">
        <v>-48.4</v>
      </c>
      <c r="G82">
        <v>26</v>
      </c>
      <c r="H82" t="s">
        <v>38</v>
      </c>
      <c r="I82" t="s">
        <v>32</v>
      </c>
      <c r="J82">
        <v>7</v>
      </c>
      <c r="K82">
        <v>22.5</v>
      </c>
      <c r="L82" t="s">
        <v>45</v>
      </c>
      <c r="M82">
        <v>0</v>
      </c>
      <c r="N82">
        <v>1</v>
      </c>
      <c r="O82">
        <v>1</v>
      </c>
      <c r="P82" s="13">
        <v>1.6</v>
      </c>
      <c r="Q82" s="51"/>
      <c r="R82" s="14"/>
      <c r="S82" s="14"/>
      <c r="T82" s="14"/>
      <c r="U82" s="14">
        <v>1</v>
      </c>
      <c r="V82" s="57"/>
    </row>
    <row r="83" spans="1:28" x14ac:dyDescent="0.25">
      <c r="A83" t="s">
        <v>34</v>
      </c>
      <c r="B83">
        <v>25</v>
      </c>
      <c r="C83">
        <v>7500</v>
      </c>
      <c r="D83" t="s">
        <v>35</v>
      </c>
      <c r="E83" t="s">
        <v>47</v>
      </c>
      <c r="F83" s="46">
        <v>-48.4</v>
      </c>
      <c r="G83">
        <v>26</v>
      </c>
      <c r="H83" t="s">
        <v>38</v>
      </c>
      <c r="I83" t="s">
        <v>32</v>
      </c>
      <c r="J83">
        <v>7</v>
      </c>
      <c r="K83">
        <v>22.5</v>
      </c>
      <c r="L83" t="s">
        <v>45</v>
      </c>
      <c r="M83">
        <v>0</v>
      </c>
      <c r="N83">
        <v>1</v>
      </c>
      <c r="O83">
        <v>1</v>
      </c>
      <c r="P83" s="13">
        <v>1.6</v>
      </c>
      <c r="Q83" s="51"/>
      <c r="R83" s="14"/>
      <c r="S83" s="14"/>
      <c r="T83" s="14"/>
      <c r="U83" s="14">
        <v>0.88382899628252798</v>
      </c>
      <c r="V83" s="57"/>
    </row>
    <row r="84" spans="1:28" ht="16.2" x14ac:dyDescent="0.35">
      <c r="A84" t="s">
        <v>28</v>
      </c>
      <c r="B84">
        <v>24</v>
      </c>
      <c r="C84" s="4">
        <f t="shared" ref="C84:C95" si="2">B84</f>
        <v>24</v>
      </c>
      <c r="D84" t="s">
        <v>29</v>
      </c>
      <c r="E84" s="5" t="s">
        <v>30</v>
      </c>
      <c r="F84" s="46">
        <v>-34.4</v>
      </c>
      <c r="G84">
        <v>53</v>
      </c>
      <c r="H84" t="s">
        <v>31</v>
      </c>
      <c r="I84" t="s">
        <v>32</v>
      </c>
      <c r="J84">
        <v>9</v>
      </c>
      <c r="K84">
        <v>385</v>
      </c>
      <c r="L84" t="s">
        <v>33</v>
      </c>
      <c r="M84">
        <v>0</v>
      </c>
      <c r="N84">
        <v>1</v>
      </c>
      <c r="O84">
        <v>1</v>
      </c>
      <c r="P84" s="13">
        <v>0.05</v>
      </c>
      <c r="Q84" s="51"/>
      <c r="R84" s="14"/>
      <c r="S84" s="14"/>
      <c r="T84" s="14"/>
      <c r="U84" s="14">
        <v>0.61281337047353801</v>
      </c>
      <c r="V84" s="57"/>
      <c r="W84" s="14"/>
      <c r="X84" s="14"/>
      <c r="Y84" s="14"/>
      <c r="Z84" s="14"/>
      <c r="AA84" s="14"/>
      <c r="AB84" s="14"/>
    </row>
    <row r="85" spans="1:28" ht="16.2" x14ac:dyDescent="0.35">
      <c r="A85" t="s">
        <v>28</v>
      </c>
      <c r="B85">
        <v>24</v>
      </c>
      <c r="C85" s="4">
        <f t="shared" si="2"/>
        <v>24</v>
      </c>
      <c r="D85" t="s">
        <v>29</v>
      </c>
      <c r="E85" s="5" t="s">
        <v>30</v>
      </c>
      <c r="F85" s="46">
        <v>-34.4</v>
      </c>
      <c r="G85">
        <v>53</v>
      </c>
      <c r="H85" t="s">
        <v>31</v>
      </c>
      <c r="I85" t="s">
        <v>32</v>
      </c>
      <c r="J85">
        <v>9</v>
      </c>
      <c r="K85">
        <v>385</v>
      </c>
      <c r="L85" t="s">
        <v>33</v>
      </c>
      <c r="M85">
        <v>0</v>
      </c>
      <c r="N85">
        <v>1</v>
      </c>
      <c r="O85">
        <v>1</v>
      </c>
      <c r="P85" s="13">
        <v>0.17499999999999999</v>
      </c>
      <c r="Q85" s="51"/>
      <c r="R85" s="14"/>
      <c r="S85" s="14"/>
      <c r="T85" s="14"/>
      <c r="U85" s="14">
        <v>0.59450096634212202</v>
      </c>
      <c r="V85" s="57"/>
      <c r="W85" s="14"/>
      <c r="X85" s="14"/>
      <c r="Y85" s="14"/>
      <c r="Z85" s="14"/>
      <c r="AA85" s="14"/>
      <c r="AB85" s="14"/>
    </row>
    <row r="86" spans="1:28" ht="16.2" x14ac:dyDescent="0.35">
      <c r="A86" t="s">
        <v>28</v>
      </c>
      <c r="B86">
        <v>24</v>
      </c>
      <c r="C86" s="4">
        <f t="shared" si="2"/>
        <v>24</v>
      </c>
      <c r="D86" t="s">
        <v>29</v>
      </c>
      <c r="E86" s="5" t="s">
        <v>30</v>
      </c>
      <c r="F86" s="46">
        <v>-34.4</v>
      </c>
      <c r="G86">
        <v>53</v>
      </c>
      <c r="H86" t="s">
        <v>31</v>
      </c>
      <c r="I86" t="s">
        <v>32</v>
      </c>
      <c r="J86">
        <v>9</v>
      </c>
      <c r="K86">
        <v>385</v>
      </c>
      <c r="L86" t="s">
        <v>33</v>
      </c>
      <c r="M86">
        <v>0</v>
      </c>
      <c r="N86">
        <v>1</v>
      </c>
      <c r="O86">
        <v>1</v>
      </c>
      <c r="P86" s="13">
        <v>0.5</v>
      </c>
      <c r="Q86" s="51"/>
      <c r="R86" s="14"/>
      <c r="S86" s="14"/>
      <c r="T86" s="14"/>
      <c r="U86" s="14">
        <v>0.70159827399289398</v>
      </c>
      <c r="V86" s="57"/>
      <c r="W86" s="14"/>
      <c r="X86" s="14"/>
      <c r="Y86" s="14"/>
      <c r="Z86" s="14"/>
      <c r="AA86" s="14"/>
      <c r="AB86" s="14"/>
    </row>
    <row r="87" spans="1:28" ht="16.2" x14ac:dyDescent="0.35">
      <c r="A87" t="s">
        <v>28</v>
      </c>
      <c r="B87">
        <v>24</v>
      </c>
      <c r="C87" s="4">
        <f t="shared" si="2"/>
        <v>24</v>
      </c>
      <c r="D87" t="s">
        <v>29</v>
      </c>
      <c r="E87" s="5" t="s">
        <v>30</v>
      </c>
      <c r="F87" s="46">
        <v>-34.4</v>
      </c>
      <c r="G87">
        <v>53</v>
      </c>
      <c r="H87" t="s">
        <v>31</v>
      </c>
      <c r="I87" t="s">
        <v>32</v>
      </c>
      <c r="J87">
        <v>9</v>
      </c>
      <c r="K87">
        <v>385</v>
      </c>
      <c r="L87" t="s">
        <v>33</v>
      </c>
      <c r="M87">
        <v>0</v>
      </c>
      <c r="N87">
        <v>1</v>
      </c>
      <c r="O87">
        <v>1</v>
      </c>
      <c r="P87" s="13">
        <v>0.05</v>
      </c>
      <c r="Q87" s="51"/>
      <c r="R87" s="14"/>
      <c r="S87" s="14"/>
      <c r="T87" s="14"/>
      <c r="U87" s="14">
        <v>0.388489208633093</v>
      </c>
      <c r="V87" s="57"/>
      <c r="W87" s="14"/>
      <c r="X87" s="14"/>
      <c r="Y87" s="14"/>
      <c r="Z87" s="14"/>
      <c r="AA87" s="14"/>
      <c r="AB87" s="14"/>
    </row>
    <row r="88" spans="1:28" ht="16.2" x14ac:dyDescent="0.35">
      <c r="A88" t="s">
        <v>28</v>
      </c>
      <c r="B88">
        <v>24</v>
      </c>
      <c r="C88" s="4">
        <f t="shared" si="2"/>
        <v>24</v>
      </c>
      <c r="D88" t="s">
        <v>29</v>
      </c>
      <c r="E88" s="5" t="s">
        <v>30</v>
      </c>
      <c r="F88" s="46">
        <v>-34.4</v>
      </c>
      <c r="G88">
        <v>53</v>
      </c>
      <c r="H88" t="s">
        <v>31</v>
      </c>
      <c r="I88" t="s">
        <v>32</v>
      </c>
      <c r="J88">
        <v>9</v>
      </c>
      <c r="K88">
        <v>385</v>
      </c>
      <c r="L88" t="s">
        <v>33</v>
      </c>
      <c r="M88">
        <v>0</v>
      </c>
      <c r="N88">
        <v>1</v>
      </c>
      <c r="O88">
        <v>1</v>
      </c>
      <c r="P88" s="13">
        <v>0.17499999999999999</v>
      </c>
      <c r="Q88" s="51"/>
      <c r="R88" s="14"/>
      <c r="S88" s="14"/>
      <c r="T88" s="14"/>
      <c r="U88" s="14">
        <v>0.112670028081384</v>
      </c>
      <c r="V88" s="57"/>
      <c r="W88" s="14"/>
      <c r="X88" s="14"/>
      <c r="Y88" s="14"/>
      <c r="Z88" s="14"/>
      <c r="AA88" s="14"/>
      <c r="AB88" s="14"/>
    </row>
    <row r="89" spans="1:28" ht="16.2" x14ac:dyDescent="0.35">
      <c r="A89" t="s">
        <v>28</v>
      </c>
      <c r="B89">
        <v>24</v>
      </c>
      <c r="C89" s="4">
        <f t="shared" si="2"/>
        <v>24</v>
      </c>
      <c r="D89" t="s">
        <v>29</v>
      </c>
      <c r="E89" s="5" t="s">
        <v>30</v>
      </c>
      <c r="F89" s="46">
        <v>-34.4</v>
      </c>
      <c r="G89">
        <v>53</v>
      </c>
      <c r="H89" t="s">
        <v>31</v>
      </c>
      <c r="I89" t="s">
        <v>32</v>
      </c>
      <c r="J89">
        <v>9</v>
      </c>
      <c r="K89">
        <v>385</v>
      </c>
      <c r="L89" t="s">
        <v>33</v>
      </c>
      <c r="M89">
        <v>0</v>
      </c>
      <c r="N89">
        <v>1</v>
      </c>
      <c r="O89">
        <v>1</v>
      </c>
      <c r="P89" s="13">
        <v>0.5</v>
      </c>
      <c r="Q89" s="51"/>
      <c r="R89" s="14"/>
      <c r="S89" s="14"/>
      <c r="T89" s="14"/>
      <c r="U89" s="14">
        <v>0.77924887481853</v>
      </c>
      <c r="V89" s="57"/>
      <c r="W89" s="14"/>
      <c r="X89" s="14"/>
      <c r="Y89" s="14"/>
      <c r="Z89" s="14"/>
      <c r="AA89" s="14"/>
      <c r="AB89" s="14"/>
    </row>
    <row r="90" spans="1:28" ht="16.2" x14ac:dyDescent="0.35">
      <c r="A90" t="s">
        <v>28</v>
      </c>
      <c r="B90">
        <v>28</v>
      </c>
      <c r="C90" s="4">
        <f t="shared" si="2"/>
        <v>28</v>
      </c>
      <c r="D90" t="s">
        <v>29</v>
      </c>
      <c r="E90" s="5" t="s">
        <v>30</v>
      </c>
      <c r="F90" s="46">
        <v>-30.7</v>
      </c>
      <c r="G90">
        <v>173</v>
      </c>
      <c r="H90" t="s">
        <v>31</v>
      </c>
      <c r="I90" t="s">
        <v>32</v>
      </c>
      <c r="J90">
        <v>9</v>
      </c>
      <c r="K90">
        <v>385</v>
      </c>
      <c r="L90" t="s">
        <v>33</v>
      </c>
      <c r="M90">
        <v>0</v>
      </c>
      <c r="N90">
        <v>1</v>
      </c>
      <c r="O90">
        <v>1</v>
      </c>
      <c r="P90" s="13">
        <v>0.05</v>
      </c>
      <c r="Q90" s="51"/>
      <c r="R90" s="14"/>
      <c r="S90" s="14"/>
      <c r="T90" s="14"/>
      <c r="U90" s="14">
        <v>0.52143684820393998</v>
      </c>
      <c r="V90" s="57"/>
      <c r="W90" s="14"/>
      <c r="X90" s="14"/>
      <c r="Y90" s="14"/>
      <c r="Z90" s="14"/>
      <c r="AA90" s="14"/>
      <c r="AB90" s="14"/>
    </row>
    <row r="91" spans="1:28" ht="16.2" x14ac:dyDescent="0.35">
      <c r="A91" t="s">
        <v>28</v>
      </c>
      <c r="B91">
        <v>28</v>
      </c>
      <c r="C91" s="4">
        <f t="shared" si="2"/>
        <v>28</v>
      </c>
      <c r="D91" t="s">
        <v>29</v>
      </c>
      <c r="E91" s="5" t="s">
        <v>30</v>
      </c>
      <c r="F91" s="46">
        <v>-30.7</v>
      </c>
      <c r="G91">
        <v>173</v>
      </c>
      <c r="H91" t="s">
        <v>31</v>
      </c>
      <c r="I91" t="s">
        <v>32</v>
      </c>
      <c r="J91">
        <v>9</v>
      </c>
      <c r="K91">
        <v>385</v>
      </c>
      <c r="L91" t="s">
        <v>33</v>
      </c>
      <c r="M91">
        <v>0</v>
      </c>
      <c r="N91">
        <v>1</v>
      </c>
      <c r="O91">
        <v>1</v>
      </c>
      <c r="P91" s="13">
        <v>0.17499999999999999</v>
      </c>
      <c r="Q91" s="51"/>
      <c r="R91" s="14"/>
      <c r="S91" s="14"/>
      <c r="T91" s="14"/>
      <c r="U91" s="14">
        <v>0.55186437441134695</v>
      </c>
      <c r="V91" s="57"/>
      <c r="W91" s="14"/>
      <c r="X91" s="14"/>
      <c r="Y91" s="14"/>
      <c r="Z91" s="14"/>
      <c r="AA91" s="14"/>
      <c r="AB91" s="14"/>
    </row>
    <row r="92" spans="1:28" ht="16.2" x14ac:dyDescent="0.35">
      <c r="A92" t="s">
        <v>28</v>
      </c>
      <c r="B92">
        <v>28</v>
      </c>
      <c r="C92" s="4">
        <f t="shared" si="2"/>
        <v>28</v>
      </c>
      <c r="D92" t="s">
        <v>29</v>
      </c>
      <c r="E92" s="5" t="s">
        <v>30</v>
      </c>
      <c r="F92" s="46">
        <v>-30.7</v>
      </c>
      <c r="G92">
        <v>173</v>
      </c>
      <c r="H92" t="s">
        <v>31</v>
      </c>
      <c r="I92" t="s">
        <v>32</v>
      </c>
      <c r="J92">
        <v>9</v>
      </c>
      <c r="K92">
        <v>385</v>
      </c>
      <c r="L92" t="s">
        <v>33</v>
      </c>
      <c r="M92">
        <v>0</v>
      </c>
      <c r="N92">
        <v>1</v>
      </c>
      <c r="O92">
        <v>1</v>
      </c>
      <c r="P92" s="13">
        <v>0.5</v>
      </c>
      <c r="Q92" s="51"/>
      <c r="R92" s="14"/>
      <c r="S92" s="14"/>
      <c r="T92" s="14"/>
      <c r="U92" s="14">
        <v>0.60297394624670997</v>
      </c>
      <c r="V92" s="57"/>
      <c r="W92" s="14"/>
      <c r="X92" s="14"/>
      <c r="Y92" s="14"/>
      <c r="Z92" s="14"/>
      <c r="AA92" s="14"/>
      <c r="AB92" s="14"/>
    </row>
    <row r="93" spans="1:28" ht="16.2" x14ac:dyDescent="0.35">
      <c r="A93" t="s">
        <v>28</v>
      </c>
      <c r="B93">
        <v>28</v>
      </c>
      <c r="C93" s="4">
        <f t="shared" si="2"/>
        <v>28</v>
      </c>
      <c r="D93" t="s">
        <v>29</v>
      </c>
      <c r="E93" s="5" t="s">
        <v>30</v>
      </c>
      <c r="F93" s="46">
        <v>-30.7</v>
      </c>
      <c r="G93">
        <v>173</v>
      </c>
      <c r="H93" t="s">
        <v>31</v>
      </c>
      <c r="I93" t="s">
        <v>32</v>
      </c>
      <c r="J93">
        <v>9</v>
      </c>
      <c r="K93">
        <v>385</v>
      </c>
      <c r="L93" t="s">
        <v>33</v>
      </c>
      <c r="M93">
        <v>0</v>
      </c>
      <c r="N93">
        <v>1</v>
      </c>
      <c r="O93">
        <v>1</v>
      </c>
      <c r="P93" s="13">
        <v>0.05</v>
      </c>
      <c r="Q93" s="51"/>
      <c r="R93" s="14"/>
      <c r="S93" s="14"/>
      <c r="T93" s="14"/>
      <c r="U93" s="14">
        <v>0.50230414746543794</v>
      </c>
      <c r="V93" s="57"/>
      <c r="W93" s="14"/>
      <c r="X93" s="14"/>
      <c r="Y93" s="14"/>
      <c r="Z93" s="14"/>
      <c r="AA93" s="14"/>
      <c r="AB93" s="14"/>
    </row>
    <row r="94" spans="1:28" ht="16.2" x14ac:dyDescent="0.35">
      <c r="A94" t="s">
        <v>28</v>
      </c>
      <c r="B94">
        <v>28</v>
      </c>
      <c r="C94" s="4">
        <f t="shared" si="2"/>
        <v>28</v>
      </c>
      <c r="D94" t="s">
        <v>29</v>
      </c>
      <c r="E94" s="5" t="s">
        <v>30</v>
      </c>
      <c r="F94" s="46">
        <v>-30.7</v>
      </c>
      <c r="G94">
        <v>173</v>
      </c>
      <c r="H94" t="s">
        <v>31</v>
      </c>
      <c r="I94" t="s">
        <v>32</v>
      </c>
      <c r="J94">
        <v>9</v>
      </c>
      <c r="K94">
        <v>385</v>
      </c>
      <c r="L94" t="s">
        <v>33</v>
      </c>
      <c r="M94">
        <v>0</v>
      </c>
      <c r="N94">
        <v>1</v>
      </c>
      <c r="O94">
        <v>1</v>
      </c>
      <c r="P94" s="13">
        <v>0.17499999999999999</v>
      </c>
      <c r="Q94" s="51"/>
      <c r="R94" s="14"/>
      <c r="S94" s="14"/>
      <c r="T94" s="14"/>
      <c r="U94" s="14">
        <v>8.9667728720983206E-2</v>
      </c>
      <c r="V94" s="57"/>
      <c r="W94" s="14"/>
      <c r="X94" s="14"/>
      <c r="Y94" s="14"/>
      <c r="Z94" s="14"/>
      <c r="AA94" s="14"/>
      <c r="AB94" s="14"/>
    </row>
    <row r="95" spans="1:28" ht="16.2" x14ac:dyDescent="0.35">
      <c r="A95" t="s">
        <v>28</v>
      </c>
      <c r="B95">
        <v>28</v>
      </c>
      <c r="C95" s="4">
        <f t="shared" si="2"/>
        <v>28</v>
      </c>
      <c r="D95" t="s">
        <v>29</v>
      </c>
      <c r="E95" s="5" t="s">
        <v>30</v>
      </c>
      <c r="F95" s="46">
        <v>-30.7</v>
      </c>
      <c r="G95">
        <v>173</v>
      </c>
      <c r="H95" t="s">
        <v>31</v>
      </c>
      <c r="I95" t="s">
        <v>32</v>
      </c>
      <c r="J95">
        <v>9</v>
      </c>
      <c r="K95">
        <v>385</v>
      </c>
      <c r="L95" t="s">
        <v>33</v>
      </c>
      <c r="M95">
        <v>0</v>
      </c>
      <c r="N95">
        <v>1</v>
      </c>
      <c r="O95">
        <v>1</v>
      </c>
      <c r="P95" s="13">
        <v>0.5</v>
      </c>
      <c r="Q95" s="51"/>
      <c r="R95" s="14"/>
      <c r="S95" s="14"/>
      <c r="T95" s="14"/>
      <c r="U95" s="14">
        <v>8.9667728720983206E-2</v>
      </c>
      <c r="V95" s="57"/>
      <c r="W95" s="14"/>
      <c r="X95" s="14"/>
      <c r="Y95" s="14"/>
      <c r="Z95" s="14"/>
      <c r="AA95" s="14"/>
      <c r="AB95" s="14"/>
    </row>
    <row r="96" spans="1:28" ht="16.2" x14ac:dyDescent="0.35">
      <c r="A96" t="s">
        <v>28</v>
      </c>
      <c r="B96">
        <v>200</v>
      </c>
      <c r="C96">
        <v>7000</v>
      </c>
      <c r="D96" t="s">
        <v>46</v>
      </c>
      <c r="E96" s="5" t="s">
        <v>30</v>
      </c>
      <c r="F96" s="46">
        <v>-30.3</v>
      </c>
      <c r="G96">
        <v>18</v>
      </c>
      <c r="H96" t="s">
        <v>31</v>
      </c>
      <c r="I96" t="s">
        <v>32</v>
      </c>
      <c r="J96">
        <v>9</v>
      </c>
      <c r="K96">
        <v>385</v>
      </c>
      <c r="L96" t="s">
        <v>33</v>
      </c>
      <c r="M96">
        <v>0</v>
      </c>
      <c r="N96">
        <v>1</v>
      </c>
      <c r="O96">
        <v>1</v>
      </c>
      <c r="P96" s="13">
        <v>0.05</v>
      </c>
      <c r="Q96" s="51"/>
      <c r="R96" s="14"/>
      <c r="S96" s="14"/>
      <c r="T96" s="14"/>
      <c r="U96" s="14">
        <v>-0.48722044728434499</v>
      </c>
      <c r="V96" s="57"/>
      <c r="W96" s="14"/>
      <c r="X96" s="14"/>
      <c r="Y96" s="14"/>
      <c r="Z96" s="14"/>
      <c r="AA96" s="14"/>
      <c r="AB96" s="14"/>
    </row>
    <row r="97" spans="1:28" ht="16.2" x14ac:dyDescent="0.35">
      <c r="A97" t="s">
        <v>28</v>
      </c>
      <c r="B97">
        <v>200</v>
      </c>
      <c r="C97">
        <v>7000</v>
      </c>
      <c r="D97" t="s">
        <v>46</v>
      </c>
      <c r="E97" s="5" t="s">
        <v>30</v>
      </c>
      <c r="F97" s="46">
        <v>-30.3</v>
      </c>
      <c r="G97">
        <v>18</v>
      </c>
      <c r="H97" t="s">
        <v>31</v>
      </c>
      <c r="I97" t="s">
        <v>32</v>
      </c>
      <c r="J97">
        <v>9</v>
      </c>
      <c r="K97">
        <v>385</v>
      </c>
      <c r="L97" t="s">
        <v>33</v>
      </c>
      <c r="M97">
        <v>0</v>
      </c>
      <c r="N97">
        <v>1</v>
      </c>
      <c r="O97">
        <v>1</v>
      </c>
      <c r="P97" s="13">
        <v>0.17499999999999999</v>
      </c>
      <c r="Q97" s="51"/>
      <c r="R97" s="14"/>
      <c r="S97" s="14"/>
      <c r="T97" s="14"/>
      <c r="U97" s="14">
        <v>-0.17097124600638999</v>
      </c>
      <c r="V97" s="57"/>
      <c r="W97" s="14"/>
      <c r="X97" s="14"/>
      <c r="Y97" s="14"/>
      <c r="Z97" s="14"/>
      <c r="AA97" s="14"/>
      <c r="AB97" s="14"/>
    </row>
    <row r="98" spans="1:28" ht="16.2" x14ac:dyDescent="0.35">
      <c r="A98" t="s">
        <v>28</v>
      </c>
      <c r="B98">
        <v>200</v>
      </c>
      <c r="C98">
        <v>7000</v>
      </c>
      <c r="D98" t="s">
        <v>46</v>
      </c>
      <c r="E98" s="5" t="s">
        <v>30</v>
      </c>
      <c r="F98" s="46">
        <v>-30.3</v>
      </c>
      <c r="G98">
        <v>18</v>
      </c>
      <c r="H98" t="s">
        <v>31</v>
      </c>
      <c r="I98" t="s">
        <v>32</v>
      </c>
      <c r="J98">
        <v>9</v>
      </c>
      <c r="K98">
        <v>385</v>
      </c>
      <c r="L98" t="s">
        <v>33</v>
      </c>
      <c r="M98">
        <v>0</v>
      </c>
      <c r="N98">
        <v>1</v>
      </c>
      <c r="O98">
        <v>1</v>
      </c>
      <c r="P98" s="13">
        <v>0.5</v>
      </c>
      <c r="Q98" s="51"/>
      <c r="R98" s="14"/>
      <c r="S98" s="14"/>
      <c r="T98" s="14"/>
      <c r="U98" s="14">
        <v>-0.24585676251331201</v>
      </c>
      <c r="V98" s="57"/>
      <c r="W98" s="14"/>
      <c r="X98" s="14"/>
      <c r="Y98" s="14"/>
      <c r="Z98" s="14"/>
      <c r="AA98" s="14"/>
      <c r="AB98" s="14"/>
    </row>
    <row r="99" spans="1:28" ht="16.2" x14ac:dyDescent="0.35">
      <c r="A99" t="s">
        <v>28</v>
      </c>
      <c r="B99">
        <v>200</v>
      </c>
      <c r="C99">
        <v>7000</v>
      </c>
      <c r="D99" t="s">
        <v>46</v>
      </c>
      <c r="E99" s="5" t="s">
        <v>30</v>
      </c>
      <c r="F99" s="46">
        <v>-30.3</v>
      </c>
      <c r="G99">
        <v>18</v>
      </c>
      <c r="H99" t="s">
        <v>31</v>
      </c>
      <c r="I99" t="s">
        <v>32</v>
      </c>
      <c r="J99">
        <v>9</v>
      </c>
      <c r="K99">
        <v>385</v>
      </c>
      <c r="L99" t="s">
        <v>33</v>
      </c>
      <c r="M99">
        <v>0</v>
      </c>
      <c r="N99">
        <v>1</v>
      </c>
      <c r="O99">
        <v>1</v>
      </c>
      <c r="P99" s="13">
        <v>0.05</v>
      </c>
      <c r="Q99" s="51"/>
      <c r="R99" s="14"/>
      <c r="S99" s="14"/>
      <c r="T99" s="14"/>
      <c r="U99" s="14">
        <v>-0.7</v>
      </c>
      <c r="V99" s="57"/>
      <c r="W99" s="14"/>
      <c r="X99" s="14"/>
      <c r="Y99" s="14"/>
      <c r="Z99" s="14"/>
      <c r="AA99" s="14"/>
      <c r="AB99" s="14"/>
    </row>
    <row r="100" spans="1:28" ht="16.2" x14ac:dyDescent="0.35">
      <c r="A100" t="s">
        <v>28</v>
      </c>
      <c r="B100">
        <v>200</v>
      </c>
      <c r="C100">
        <v>7000</v>
      </c>
      <c r="D100" t="s">
        <v>46</v>
      </c>
      <c r="E100" s="5" t="s">
        <v>30</v>
      </c>
      <c r="F100" s="46">
        <v>-30.3</v>
      </c>
      <c r="G100">
        <v>18</v>
      </c>
      <c r="H100" t="s">
        <v>31</v>
      </c>
      <c r="I100" t="s">
        <v>32</v>
      </c>
      <c r="J100">
        <v>9</v>
      </c>
      <c r="K100">
        <v>385</v>
      </c>
      <c r="L100" t="s">
        <v>33</v>
      </c>
      <c r="M100">
        <v>0</v>
      </c>
      <c r="N100">
        <v>1</v>
      </c>
      <c r="O100">
        <v>1</v>
      </c>
      <c r="P100" s="13">
        <v>0.17499999999999999</v>
      </c>
      <c r="Q100" s="51"/>
      <c r="R100" s="14"/>
      <c r="S100" s="14"/>
      <c r="T100" s="14"/>
      <c r="U100" s="14">
        <v>0.54168779199500405</v>
      </c>
      <c r="V100" s="57"/>
      <c r="W100" s="14"/>
      <c r="X100" s="14"/>
      <c r="Y100" s="14"/>
      <c r="Z100" s="14"/>
      <c r="AA100" s="14"/>
      <c r="AB100" s="14"/>
    </row>
    <row r="101" spans="1:28" ht="16.2" x14ac:dyDescent="0.35">
      <c r="A101" t="s">
        <v>28</v>
      </c>
      <c r="B101">
        <v>200</v>
      </c>
      <c r="C101">
        <v>7000</v>
      </c>
      <c r="D101" t="s">
        <v>46</v>
      </c>
      <c r="E101" s="5" t="s">
        <v>30</v>
      </c>
      <c r="F101" s="46">
        <v>-30.3</v>
      </c>
      <c r="G101">
        <v>18</v>
      </c>
      <c r="H101" t="s">
        <v>31</v>
      </c>
      <c r="I101" t="s">
        <v>32</v>
      </c>
      <c r="J101">
        <v>9</v>
      </c>
      <c r="K101">
        <v>385</v>
      </c>
      <c r="L101" t="s">
        <v>33</v>
      </c>
      <c r="M101">
        <v>0</v>
      </c>
      <c r="N101">
        <v>1</v>
      </c>
      <c r="O101">
        <v>1</v>
      </c>
      <c r="P101" s="13">
        <v>0.5</v>
      </c>
      <c r="Q101" s="51"/>
      <c r="R101" s="14"/>
      <c r="S101" s="14"/>
      <c r="T101" s="14"/>
      <c r="U101" s="14">
        <v>0.81149325617123902</v>
      </c>
      <c r="V101" s="57"/>
      <c r="W101" s="14"/>
      <c r="X101" s="14"/>
      <c r="Y101" s="14"/>
      <c r="Z101" s="14"/>
      <c r="AA101" s="14"/>
      <c r="AB101" s="14"/>
    </row>
    <row r="102" spans="1:28" ht="16.2" x14ac:dyDescent="0.35">
      <c r="A102" t="s">
        <v>28</v>
      </c>
      <c r="B102">
        <v>200</v>
      </c>
      <c r="C102">
        <v>7000</v>
      </c>
      <c r="D102" t="s">
        <v>46</v>
      </c>
      <c r="E102" s="5" t="s">
        <v>30</v>
      </c>
      <c r="F102" s="46">
        <v>-30.3</v>
      </c>
      <c r="G102">
        <v>18</v>
      </c>
      <c r="H102" t="s">
        <v>31</v>
      </c>
      <c r="I102" t="s">
        <v>32</v>
      </c>
      <c r="J102">
        <v>9</v>
      </c>
      <c r="K102">
        <v>385</v>
      </c>
      <c r="L102" t="s">
        <v>33</v>
      </c>
      <c r="M102">
        <v>0</v>
      </c>
      <c r="N102">
        <v>1</v>
      </c>
      <c r="O102">
        <v>1</v>
      </c>
      <c r="P102" s="13">
        <v>0.05</v>
      </c>
      <c r="Q102" s="51"/>
      <c r="R102" s="14"/>
      <c r="S102" s="14"/>
      <c r="T102" s="14"/>
      <c r="U102" s="14">
        <v>0.33668341708542698</v>
      </c>
      <c r="V102" s="57"/>
      <c r="W102" s="14"/>
      <c r="X102" s="14"/>
      <c r="Y102" s="14"/>
      <c r="Z102" s="14"/>
      <c r="AA102" s="14"/>
      <c r="AB102" s="14"/>
    </row>
    <row r="103" spans="1:28" ht="16.2" x14ac:dyDescent="0.35">
      <c r="A103" t="s">
        <v>28</v>
      </c>
      <c r="B103">
        <v>200</v>
      </c>
      <c r="C103">
        <v>7000</v>
      </c>
      <c r="D103" t="s">
        <v>46</v>
      </c>
      <c r="E103" s="5" t="s">
        <v>30</v>
      </c>
      <c r="F103" s="46">
        <v>-30.3</v>
      </c>
      <c r="G103">
        <v>18</v>
      </c>
      <c r="H103" t="s">
        <v>31</v>
      </c>
      <c r="I103" t="s">
        <v>32</v>
      </c>
      <c r="J103">
        <v>9</v>
      </c>
      <c r="K103">
        <v>385</v>
      </c>
      <c r="L103" t="s">
        <v>33</v>
      </c>
      <c r="M103">
        <v>0</v>
      </c>
      <c r="N103">
        <v>1</v>
      </c>
      <c r="O103">
        <v>1</v>
      </c>
      <c r="P103" s="13">
        <v>0.17499999999999999</v>
      </c>
      <c r="Q103" s="51"/>
      <c r="R103" s="14"/>
      <c r="S103" s="14"/>
      <c r="T103" s="14"/>
      <c r="U103" s="14">
        <v>0.61271469395658895</v>
      </c>
      <c r="V103" s="57"/>
      <c r="W103" s="14"/>
      <c r="X103" s="14"/>
      <c r="Y103" s="14"/>
      <c r="Z103" s="14"/>
      <c r="AA103" s="14"/>
      <c r="AB103" s="14"/>
    </row>
    <row r="104" spans="1:28" ht="16.2" x14ac:dyDescent="0.35">
      <c r="A104" t="s">
        <v>28</v>
      </c>
      <c r="B104">
        <v>200</v>
      </c>
      <c r="C104">
        <v>7000</v>
      </c>
      <c r="D104" t="s">
        <v>46</v>
      </c>
      <c r="E104" s="5" t="s">
        <v>30</v>
      </c>
      <c r="F104" s="46">
        <v>-30.3</v>
      </c>
      <c r="G104">
        <v>18</v>
      </c>
      <c r="H104" t="s">
        <v>31</v>
      </c>
      <c r="I104" t="s">
        <v>32</v>
      </c>
      <c r="J104">
        <v>9</v>
      </c>
      <c r="K104">
        <v>385</v>
      </c>
      <c r="L104" t="s">
        <v>33</v>
      </c>
      <c r="M104">
        <v>0</v>
      </c>
      <c r="N104">
        <v>1</v>
      </c>
      <c r="O104">
        <v>1</v>
      </c>
      <c r="P104" s="13">
        <v>0.5</v>
      </c>
      <c r="Q104" s="51"/>
      <c r="R104" s="14"/>
      <c r="S104" s="14"/>
      <c r="T104" s="14"/>
      <c r="U104" s="14">
        <v>0.88250248347023597</v>
      </c>
      <c r="V104" s="57"/>
      <c r="W104" s="14"/>
      <c r="X104" s="14"/>
      <c r="Y104" s="14"/>
      <c r="Z104" s="14"/>
      <c r="AA104" s="14"/>
      <c r="AB104" s="14"/>
    </row>
    <row r="105" spans="1:28" x14ac:dyDescent="0.25">
      <c r="A105" t="s">
        <v>34</v>
      </c>
      <c r="B105">
        <v>25</v>
      </c>
      <c r="C105">
        <v>7500</v>
      </c>
      <c r="D105" t="s">
        <v>35</v>
      </c>
      <c r="E105" s="5" t="s">
        <v>30</v>
      </c>
      <c r="F105" s="46">
        <v>-12.1</v>
      </c>
      <c r="G105">
        <v>180</v>
      </c>
      <c r="H105" t="s">
        <v>31</v>
      </c>
      <c r="I105" t="s">
        <v>32</v>
      </c>
      <c r="J105">
        <v>9</v>
      </c>
      <c r="K105">
        <v>385</v>
      </c>
      <c r="L105" t="s">
        <v>33</v>
      </c>
      <c r="M105">
        <v>0</v>
      </c>
      <c r="N105">
        <v>1</v>
      </c>
      <c r="O105">
        <v>1</v>
      </c>
      <c r="P105" s="13">
        <v>2.5000000000000001E-2</v>
      </c>
      <c r="Q105" s="51"/>
      <c r="R105" s="14"/>
      <c r="S105" s="14"/>
      <c r="T105" s="14"/>
      <c r="U105" s="14">
        <v>0.43657911595131299</v>
      </c>
      <c r="V105" s="5"/>
      <c r="W105" s="14"/>
      <c r="X105" s="14"/>
      <c r="Y105" s="14"/>
      <c r="Z105" s="14"/>
      <c r="AA105" s="14"/>
      <c r="AB105" s="14"/>
    </row>
    <row r="106" spans="1:28" x14ac:dyDescent="0.25">
      <c r="A106" t="s">
        <v>34</v>
      </c>
      <c r="B106">
        <v>25</v>
      </c>
      <c r="C106">
        <v>7500</v>
      </c>
      <c r="D106" t="s">
        <v>35</v>
      </c>
      <c r="E106" s="5" t="s">
        <v>30</v>
      </c>
      <c r="F106" s="46">
        <v>-12.1</v>
      </c>
      <c r="G106">
        <v>180</v>
      </c>
      <c r="H106" t="s">
        <v>31</v>
      </c>
      <c r="I106" t="s">
        <v>32</v>
      </c>
      <c r="J106">
        <v>9</v>
      </c>
      <c r="K106">
        <v>385</v>
      </c>
      <c r="L106" t="s">
        <v>33</v>
      </c>
      <c r="M106">
        <v>0</v>
      </c>
      <c r="N106">
        <v>1</v>
      </c>
      <c r="O106">
        <v>1</v>
      </c>
      <c r="P106" s="13">
        <v>0.125</v>
      </c>
      <c r="Q106" s="51"/>
      <c r="R106" s="14"/>
      <c r="S106" s="14"/>
      <c r="T106" s="14"/>
      <c r="U106" s="14">
        <v>0.56464706464706504</v>
      </c>
      <c r="V106" s="5"/>
      <c r="W106" s="14"/>
      <c r="X106" s="14"/>
      <c r="Y106" s="14"/>
      <c r="Z106" s="14"/>
      <c r="AA106" s="14"/>
      <c r="AB106" s="14"/>
    </row>
    <row r="107" spans="1:28" x14ac:dyDescent="0.25">
      <c r="A107" t="s">
        <v>34</v>
      </c>
      <c r="B107">
        <v>25</v>
      </c>
      <c r="C107">
        <v>7500</v>
      </c>
      <c r="D107" t="s">
        <v>35</v>
      </c>
      <c r="E107" s="5" t="s">
        <v>30</v>
      </c>
      <c r="F107" s="46">
        <v>-12.1</v>
      </c>
      <c r="G107">
        <v>180</v>
      </c>
      <c r="H107" t="s">
        <v>31</v>
      </c>
      <c r="I107" t="s">
        <v>32</v>
      </c>
      <c r="J107">
        <v>9</v>
      </c>
      <c r="K107">
        <v>385</v>
      </c>
      <c r="L107" t="s">
        <v>33</v>
      </c>
      <c r="M107">
        <v>0</v>
      </c>
      <c r="N107">
        <v>1</v>
      </c>
      <c r="O107">
        <v>1</v>
      </c>
      <c r="P107" s="13">
        <v>0.5</v>
      </c>
      <c r="Q107" s="51"/>
      <c r="R107" s="14"/>
      <c r="S107" s="14"/>
      <c r="T107" s="14"/>
      <c r="U107" s="14">
        <v>0.71813607665929602</v>
      </c>
      <c r="V107" s="5"/>
      <c r="W107" s="14"/>
      <c r="X107" s="14"/>
      <c r="Y107" s="14"/>
      <c r="Z107" s="14"/>
      <c r="AA107" s="14"/>
      <c r="AB107" s="14"/>
    </row>
    <row r="108" spans="1:28" x14ac:dyDescent="0.25">
      <c r="A108" t="s">
        <v>34</v>
      </c>
      <c r="B108">
        <v>25</v>
      </c>
      <c r="C108">
        <v>7500</v>
      </c>
      <c r="D108" t="s">
        <v>35</v>
      </c>
      <c r="E108" s="5" t="s">
        <v>30</v>
      </c>
      <c r="F108" s="46">
        <v>-12.1</v>
      </c>
      <c r="G108">
        <v>180</v>
      </c>
      <c r="H108" t="s">
        <v>31</v>
      </c>
      <c r="I108" t="s">
        <v>32</v>
      </c>
      <c r="J108">
        <v>9</v>
      </c>
      <c r="K108">
        <v>385</v>
      </c>
      <c r="L108" t="s">
        <v>33</v>
      </c>
      <c r="M108">
        <v>0</v>
      </c>
      <c r="N108">
        <v>1</v>
      </c>
      <c r="O108">
        <v>1</v>
      </c>
      <c r="P108" s="13">
        <v>2.5000000000000001E-2</v>
      </c>
      <c r="Q108" s="51"/>
      <c r="R108" s="14"/>
      <c r="S108" s="14"/>
      <c r="T108" s="14"/>
      <c r="U108" s="14">
        <v>0.84316185696361401</v>
      </c>
      <c r="V108" s="5"/>
      <c r="W108" s="14"/>
      <c r="X108" s="14"/>
      <c r="Y108" s="14"/>
      <c r="Z108" s="14"/>
      <c r="AA108" s="14"/>
      <c r="AB108" s="14"/>
    </row>
    <row r="109" spans="1:28" x14ac:dyDescent="0.25">
      <c r="A109" t="s">
        <v>34</v>
      </c>
      <c r="B109">
        <v>25</v>
      </c>
      <c r="C109">
        <v>7500</v>
      </c>
      <c r="D109" t="s">
        <v>35</v>
      </c>
      <c r="E109" s="5" t="s">
        <v>30</v>
      </c>
      <c r="F109" s="46">
        <v>-12.1</v>
      </c>
      <c r="G109">
        <v>180</v>
      </c>
      <c r="H109" t="s">
        <v>31</v>
      </c>
      <c r="I109" t="s">
        <v>32</v>
      </c>
      <c r="J109">
        <v>9</v>
      </c>
      <c r="K109">
        <v>385</v>
      </c>
      <c r="L109" t="s">
        <v>33</v>
      </c>
      <c r="M109">
        <v>0</v>
      </c>
      <c r="N109">
        <v>1</v>
      </c>
      <c r="O109">
        <v>1</v>
      </c>
      <c r="P109" s="13">
        <v>0.125</v>
      </c>
      <c r="Q109" s="51"/>
      <c r="R109" s="14"/>
      <c r="S109" s="14"/>
      <c r="T109" s="14"/>
      <c r="U109" s="14">
        <v>0.91340491860062301</v>
      </c>
      <c r="V109" s="5"/>
      <c r="W109" s="14"/>
      <c r="X109" s="14"/>
      <c r="Y109" s="14"/>
      <c r="Z109" s="14"/>
      <c r="AA109" s="14"/>
      <c r="AB109" s="14"/>
    </row>
    <row r="110" spans="1:28" x14ac:dyDescent="0.25">
      <c r="A110" t="s">
        <v>34</v>
      </c>
      <c r="B110">
        <v>25</v>
      </c>
      <c r="C110">
        <v>7500</v>
      </c>
      <c r="D110" t="s">
        <v>35</v>
      </c>
      <c r="E110" s="5" t="s">
        <v>30</v>
      </c>
      <c r="F110" s="46">
        <v>-12.1</v>
      </c>
      <c r="G110">
        <v>180</v>
      </c>
      <c r="H110" t="s">
        <v>31</v>
      </c>
      <c r="I110" t="s">
        <v>32</v>
      </c>
      <c r="J110">
        <v>9</v>
      </c>
      <c r="K110">
        <v>385</v>
      </c>
      <c r="L110" t="s">
        <v>33</v>
      </c>
      <c r="M110">
        <v>0</v>
      </c>
      <c r="N110">
        <v>1</v>
      </c>
      <c r="O110">
        <v>1</v>
      </c>
      <c r="P110" s="13">
        <v>0.5</v>
      </c>
      <c r="Q110" s="51"/>
      <c r="R110" s="14"/>
      <c r="S110" s="14"/>
      <c r="T110" s="14"/>
      <c r="U110" s="14">
        <v>0.974489275291332</v>
      </c>
      <c r="V110" s="5"/>
      <c r="W110" s="14"/>
      <c r="X110" s="14"/>
      <c r="Y110" s="14"/>
      <c r="Z110" s="14"/>
      <c r="AA110" s="14"/>
      <c r="AB110" s="14"/>
    </row>
    <row r="111" spans="1:28" x14ac:dyDescent="0.25">
      <c r="A111" t="s">
        <v>34</v>
      </c>
      <c r="B111">
        <v>25</v>
      </c>
      <c r="C111">
        <v>7500</v>
      </c>
      <c r="D111" t="s">
        <v>35</v>
      </c>
      <c r="E111" s="5" t="s">
        <v>30</v>
      </c>
      <c r="F111" s="46">
        <v>-12.1</v>
      </c>
      <c r="G111">
        <v>180</v>
      </c>
      <c r="H111" t="s">
        <v>31</v>
      </c>
      <c r="I111" t="s">
        <v>32</v>
      </c>
      <c r="J111">
        <v>9</v>
      </c>
      <c r="K111">
        <v>385</v>
      </c>
      <c r="L111" t="s">
        <v>33</v>
      </c>
      <c r="M111">
        <v>0</v>
      </c>
      <c r="N111">
        <v>1</v>
      </c>
      <c r="O111">
        <v>1</v>
      </c>
      <c r="P111" s="13">
        <v>2.5000000000000001E-2</v>
      </c>
      <c r="Q111" s="51"/>
      <c r="R111" s="14"/>
      <c r="S111" s="14"/>
      <c r="T111" s="14"/>
      <c r="U111" s="14">
        <v>8.0882352941176405E-2</v>
      </c>
      <c r="V111" s="5"/>
      <c r="W111" s="14"/>
      <c r="X111" s="14"/>
      <c r="Y111" s="14"/>
      <c r="Z111" s="14"/>
      <c r="AA111" s="14"/>
      <c r="AB111" s="14"/>
    </row>
    <row r="112" spans="1:28" x14ac:dyDescent="0.25">
      <c r="A112" t="s">
        <v>34</v>
      </c>
      <c r="B112">
        <v>25</v>
      </c>
      <c r="C112">
        <v>7500</v>
      </c>
      <c r="D112" t="s">
        <v>35</v>
      </c>
      <c r="E112" s="5" t="s">
        <v>30</v>
      </c>
      <c r="F112" s="46">
        <v>-12.1</v>
      </c>
      <c r="G112">
        <v>180</v>
      </c>
      <c r="H112" t="s">
        <v>31</v>
      </c>
      <c r="I112" t="s">
        <v>32</v>
      </c>
      <c r="J112">
        <v>9</v>
      </c>
      <c r="K112">
        <v>385</v>
      </c>
      <c r="L112" t="s">
        <v>33</v>
      </c>
      <c r="M112">
        <v>0</v>
      </c>
      <c r="N112">
        <v>1</v>
      </c>
      <c r="O112">
        <v>1</v>
      </c>
      <c r="P112" s="13">
        <v>0.125</v>
      </c>
      <c r="Q112" s="51"/>
      <c r="R112" s="14"/>
      <c r="S112" s="14"/>
      <c r="T112" s="14"/>
      <c r="U112" s="14">
        <v>0.77083142359519696</v>
      </c>
      <c r="V112" s="5"/>
      <c r="W112" s="14"/>
      <c r="X112" s="14"/>
      <c r="Y112" s="14"/>
      <c r="Z112" s="14"/>
      <c r="AA112" s="14"/>
      <c r="AB112" s="14"/>
    </row>
    <row r="113" spans="1:28" x14ac:dyDescent="0.25">
      <c r="A113" t="s">
        <v>34</v>
      </c>
      <c r="B113">
        <v>25</v>
      </c>
      <c r="C113">
        <v>7500</v>
      </c>
      <c r="D113" t="s">
        <v>35</v>
      </c>
      <c r="E113" s="5" t="s">
        <v>30</v>
      </c>
      <c r="F113" s="46">
        <v>-12.1</v>
      </c>
      <c r="G113">
        <v>180</v>
      </c>
      <c r="H113" t="s">
        <v>31</v>
      </c>
      <c r="I113" t="s">
        <v>32</v>
      </c>
      <c r="J113">
        <v>9</v>
      </c>
      <c r="K113">
        <v>385</v>
      </c>
      <c r="L113" t="s">
        <v>33</v>
      </c>
      <c r="M113">
        <v>0</v>
      </c>
      <c r="N113">
        <v>1</v>
      </c>
      <c r="O113">
        <v>1</v>
      </c>
      <c r="P113" s="13">
        <v>0.5</v>
      </c>
      <c r="Q113" s="51"/>
      <c r="R113" s="14"/>
      <c r="S113" s="14"/>
      <c r="T113" s="14"/>
      <c r="U113" s="14">
        <v>0.91351575742899604</v>
      </c>
      <c r="V113" s="5"/>
      <c r="W113" s="14"/>
      <c r="X113" s="14"/>
      <c r="Y113" s="14"/>
      <c r="Z113" s="14"/>
      <c r="AA113" s="14"/>
      <c r="AB113" s="14"/>
    </row>
    <row r="114" spans="1:28" x14ac:dyDescent="0.25">
      <c r="A114" t="s">
        <v>34</v>
      </c>
      <c r="B114">
        <v>25</v>
      </c>
      <c r="C114">
        <v>7500</v>
      </c>
      <c r="D114" t="s">
        <v>35</v>
      </c>
      <c r="E114" s="5" t="s">
        <v>30</v>
      </c>
      <c r="F114" s="46">
        <v>-11.8</v>
      </c>
      <c r="G114">
        <v>513</v>
      </c>
      <c r="H114" t="s">
        <v>31</v>
      </c>
      <c r="I114" t="s">
        <v>32</v>
      </c>
      <c r="J114">
        <v>9</v>
      </c>
      <c r="K114">
        <v>385</v>
      </c>
      <c r="L114" t="s">
        <v>33</v>
      </c>
      <c r="M114">
        <v>0</v>
      </c>
      <c r="N114">
        <v>1</v>
      </c>
      <c r="O114">
        <v>1</v>
      </c>
      <c r="P114" s="13">
        <v>2.5000000000000001E-2</v>
      </c>
      <c r="Q114" s="51"/>
      <c r="R114" s="14"/>
      <c r="S114" s="14"/>
      <c r="T114" s="14"/>
      <c r="U114" s="14">
        <v>-0.24419263456090701</v>
      </c>
      <c r="V114" s="5"/>
      <c r="W114" s="14"/>
      <c r="X114" s="14"/>
      <c r="Y114" s="14"/>
      <c r="Z114" s="14"/>
      <c r="AA114" s="14"/>
      <c r="AB114" s="14"/>
    </row>
    <row r="115" spans="1:28" x14ac:dyDescent="0.25">
      <c r="A115" t="s">
        <v>34</v>
      </c>
      <c r="B115">
        <v>25</v>
      </c>
      <c r="C115">
        <v>7500</v>
      </c>
      <c r="D115" t="s">
        <v>35</v>
      </c>
      <c r="E115" s="5" t="s">
        <v>30</v>
      </c>
      <c r="F115" s="46">
        <v>-11.8</v>
      </c>
      <c r="G115">
        <v>513</v>
      </c>
      <c r="H115" t="s">
        <v>31</v>
      </c>
      <c r="I115" t="s">
        <v>32</v>
      </c>
      <c r="J115">
        <v>9</v>
      </c>
      <c r="K115">
        <v>385</v>
      </c>
      <c r="L115" t="s">
        <v>33</v>
      </c>
      <c r="M115">
        <v>0</v>
      </c>
      <c r="N115">
        <v>1</v>
      </c>
      <c r="O115">
        <v>1</v>
      </c>
      <c r="P115" s="13">
        <v>0.125</v>
      </c>
      <c r="Q115" s="51"/>
      <c r="R115" s="14"/>
      <c r="S115" s="14"/>
      <c r="T115" s="14"/>
      <c r="U115" s="14">
        <v>0.17554185351270599</v>
      </c>
      <c r="V115" s="5"/>
      <c r="W115" s="14"/>
      <c r="X115" s="14"/>
      <c r="Y115" s="14"/>
      <c r="Z115" s="14"/>
      <c r="AA115" s="14"/>
      <c r="AB115" s="14"/>
    </row>
    <row r="116" spans="1:28" x14ac:dyDescent="0.25">
      <c r="A116" t="s">
        <v>34</v>
      </c>
      <c r="B116">
        <v>25</v>
      </c>
      <c r="C116">
        <v>7500</v>
      </c>
      <c r="D116" t="s">
        <v>35</v>
      </c>
      <c r="E116" s="5" t="s">
        <v>30</v>
      </c>
      <c r="F116" s="46">
        <v>-11.8</v>
      </c>
      <c r="G116">
        <v>513</v>
      </c>
      <c r="H116" t="s">
        <v>31</v>
      </c>
      <c r="I116" t="s">
        <v>32</v>
      </c>
      <c r="J116">
        <v>9</v>
      </c>
      <c r="K116">
        <v>385</v>
      </c>
      <c r="L116" t="s">
        <v>33</v>
      </c>
      <c r="M116">
        <v>0</v>
      </c>
      <c r="N116">
        <v>1</v>
      </c>
      <c r="O116">
        <v>1</v>
      </c>
      <c r="P116" s="13">
        <v>0.5</v>
      </c>
      <c r="Q116" s="51"/>
      <c r="R116" s="14"/>
      <c r="S116" s="14"/>
      <c r="T116" s="14"/>
      <c r="U116" s="14">
        <v>0.45372949551222502</v>
      </c>
      <c r="V116" s="5"/>
      <c r="W116" s="14"/>
      <c r="X116" s="14"/>
      <c r="Y116" s="14"/>
      <c r="Z116" s="14"/>
      <c r="AA116" s="14"/>
      <c r="AB116" s="14"/>
    </row>
    <row r="117" spans="1:28" x14ac:dyDescent="0.25">
      <c r="A117" t="s">
        <v>34</v>
      </c>
      <c r="B117">
        <v>25</v>
      </c>
      <c r="C117">
        <v>7500</v>
      </c>
      <c r="D117" t="s">
        <v>35</v>
      </c>
      <c r="E117" s="5" t="s">
        <v>30</v>
      </c>
      <c r="F117" s="46">
        <v>-11.8</v>
      </c>
      <c r="G117">
        <v>513</v>
      </c>
      <c r="H117" t="s">
        <v>31</v>
      </c>
      <c r="I117" t="s">
        <v>32</v>
      </c>
      <c r="J117">
        <v>9</v>
      </c>
      <c r="K117">
        <v>385</v>
      </c>
      <c r="L117" t="s">
        <v>33</v>
      </c>
      <c r="M117">
        <v>0</v>
      </c>
      <c r="N117">
        <v>1</v>
      </c>
      <c r="O117">
        <v>1</v>
      </c>
      <c r="P117" s="13">
        <v>2.5000000000000001E-2</v>
      </c>
      <c r="Q117" s="51"/>
      <c r="R117" s="14"/>
      <c r="S117" s="14"/>
      <c r="T117" s="14"/>
      <c r="U117" s="14">
        <v>0.71385083713850805</v>
      </c>
      <c r="V117"/>
      <c r="W117" s="14"/>
      <c r="X117" s="14"/>
      <c r="Y117" s="14"/>
      <c r="Z117" s="14"/>
      <c r="AA117" s="14"/>
      <c r="AB117" s="14"/>
    </row>
    <row r="118" spans="1:28" x14ac:dyDescent="0.25">
      <c r="A118" t="s">
        <v>34</v>
      </c>
      <c r="B118">
        <v>25</v>
      </c>
      <c r="C118">
        <v>7500</v>
      </c>
      <c r="D118" t="s">
        <v>35</v>
      </c>
      <c r="E118" s="5" t="s">
        <v>30</v>
      </c>
      <c r="F118" s="46">
        <v>-11.8</v>
      </c>
      <c r="G118">
        <v>513</v>
      </c>
      <c r="H118" t="s">
        <v>31</v>
      </c>
      <c r="I118" t="s">
        <v>32</v>
      </c>
      <c r="J118">
        <v>9</v>
      </c>
      <c r="K118">
        <v>385</v>
      </c>
      <c r="L118" t="s">
        <v>33</v>
      </c>
      <c r="M118">
        <v>0</v>
      </c>
      <c r="N118">
        <v>1</v>
      </c>
      <c r="O118">
        <v>1</v>
      </c>
      <c r="P118" s="13">
        <v>0.125</v>
      </c>
      <c r="Q118" s="51"/>
      <c r="R118" s="14"/>
      <c r="S118" s="14"/>
      <c r="T118" s="14"/>
      <c r="U118" s="14">
        <v>0.68721404209300396</v>
      </c>
      <c r="V118"/>
      <c r="W118" s="14"/>
      <c r="X118" s="14"/>
      <c r="Y118" s="14"/>
      <c r="Z118" s="14"/>
      <c r="AA118" s="14"/>
      <c r="AB118" s="14"/>
    </row>
    <row r="119" spans="1:28" x14ac:dyDescent="0.25">
      <c r="A119" t="s">
        <v>34</v>
      </c>
      <c r="B119">
        <v>25</v>
      </c>
      <c r="C119">
        <v>7500</v>
      </c>
      <c r="D119" t="s">
        <v>35</v>
      </c>
      <c r="E119" s="5" t="s">
        <v>30</v>
      </c>
      <c r="F119" s="46">
        <v>-11.8</v>
      </c>
      <c r="G119">
        <v>513</v>
      </c>
      <c r="H119" t="s">
        <v>31</v>
      </c>
      <c r="I119" t="s">
        <v>32</v>
      </c>
      <c r="J119">
        <v>9</v>
      </c>
      <c r="K119">
        <v>385</v>
      </c>
      <c r="L119" t="s">
        <v>33</v>
      </c>
      <c r="M119">
        <v>0</v>
      </c>
      <c r="N119">
        <v>1</v>
      </c>
      <c r="O119">
        <v>1</v>
      </c>
      <c r="P119" s="13">
        <v>0.5</v>
      </c>
      <c r="Q119" s="51"/>
      <c r="R119" s="14"/>
      <c r="S119" s="14"/>
      <c r="T119" s="14"/>
      <c r="U119" s="14">
        <v>0.88083164300202799</v>
      </c>
      <c r="V119"/>
      <c r="W119" s="14"/>
      <c r="X119" s="14"/>
      <c r="Y119" s="14"/>
      <c r="Z119" s="14"/>
      <c r="AA119" s="14"/>
      <c r="AB119" s="14"/>
    </row>
    <row r="120" spans="1:28" x14ac:dyDescent="0.25">
      <c r="A120" t="s">
        <v>34</v>
      </c>
      <c r="B120">
        <v>25</v>
      </c>
      <c r="C120">
        <v>7500</v>
      </c>
      <c r="D120" t="s">
        <v>35</v>
      </c>
      <c r="E120" s="5" t="s">
        <v>30</v>
      </c>
      <c r="F120" s="46">
        <v>-11.8</v>
      </c>
      <c r="G120">
        <v>513</v>
      </c>
      <c r="H120" t="s">
        <v>31</v>
      </c>
      <c r="I120" t="s">
        <v>32</v>
      </c>
      <c r="J120">
        <v>9</v>
      </c>
      <c r="K120">
        <v>385</v>
      </c>
      <c r="L120" t="s">
        <v>33</v>
      </c>
      <c r="M120">
        <v>0</v>
      </c>
      <c r="N120">
        <v>1</v>
      </c>
      <c r="O120">
        <v>1</v>
      </c>
      <c r="P120" s="13">
        <v>2.5000000000000001E-2</v>
      </c>
      <c r="Q120" s="51"/>
      <c r="R120" s="14"/>
      <c r="S120" s="14"/>
      <c r="T120" s="14"/>
      <c r="U120" s="14">
        <v>0.17499999999999999</v>
      </c>
      <c r="V120"/>
      <c r="W120" s="14"/>
      <c r="X120" s="14"/>
      <c r="Y120" s="14"/>
      <c r="Z120" s="14"/>
      <c r="AA120" s="14"/>
      <c r="AB120" s="14"/>
    </row>
    <row r="121" spans="1:28" x14ac:dyDescent="0.25">
      <c r="A121" t="s">
        <v>34</v>
      </c>
      <c r="B121">
        <v>25</v>
      </c>
      <c r="C121">
        <v>7500</v>
      </c>
      <c r="D121" t="s">
        <v>35</v>
      </c>
      <c r="E121" s="5" t="s">
        <v>30</v>
      </c>
      <c r="F121" s="46">
        <v>-11.8</v>
      </c>
      <c r="G121">
        <v>513</v>
      </c>
      <c r="H121" t="s">
        <v>31</v>
      </c>
      <c r="I121" t="s">
        <v>32</v>
      </c>
      <c r="J121">
        <v>9</v>
      </c>
      <c r="K121">
        <v>385</v>
      </c>
      <c r="L121" t="s">
        <v>33</v>
      </c>
      <c r="M121">
        <v>0</v>
      </c>
      <c r="N121">
        <v>1</v>
      </c>
      <c r="O121">
        <v>1</v>
      </c>
      <c r="P121" s="13">
        <v>0.125</v>
      </c>
      <c r="Q121" s="51"/>
      <c r="R121" s="14"/>
      <c r="S121" s="14"/>
      <c r="T121" s="14"/>
      <c r="U121" s="14">
        <v>0.60900473933649302</v>
      </c>
      <c r="V121"/>
      <c r="W121" s="14"/>
      <c r="X121" s="14"/>
      <c r="Y121" s="14"/>
      <c r="Z121" s="14"/>
      <c r="AA121" s="14"/>
      <c r="AB121" s="14"/>
    </row>
    <row r="122" spans="1:28" x14ac:dyDescent="0.25">
      <c r="A122" t="s">
        <v>34</v>
      </c>
      <c r="B122">
        <v>25</v>
      </c>
      <c r="C122">
        <v>7500</v>
      </c>
      <c r="D122" t="s">
        <v>35</v>
      </c>
      <c r="E122" s="5" t="s">
        <v>30</v>
      </c>
      <c r="F122" s="46">
        <v>-11.8</v>
      </c>
      <c r="G122">
        <v>513</v>
      </c>
      <c r="H122" t="s">
        <v>31</v>
      </c>
      <c r="I122" t="s">
        <v>32</v>
      </c>
      <c r="J122">
        <v>9</v>
      </c>
      <c r="K122">
        <v>385</v>
      </c>
      <c r="L122" t="s">
        <v>33</v>
      </c>
      <c r="M122">
        <v>0</v>
      </c>
      <c r="N122">
        <v>1</v>
      </c>
      <c r="O122">
        <v>1</v>
      </c>
      <c r="P122" s="13">
        <v>0.5</v>
      </c>
      <c r="Q122" s="51"/>
      <c r="R122" s="14"/>
      <c r="S122" s="14"/>
      <c r="T122" s="14"/>
      <c r="U122" s="14">
        <v>0.89019673085721396</v>
      </c>
      <c r="V122"/>
      <c r="W122" s="14"/>
      <c r="X122" s="14"/>
      <c r="Y122" s="14"/>
      <c r="Z122" s="14"/>
      <c r="AA122" s="14"/>
      <c r="AB122" s="14"/>
    </row>
    <row r="123" spans="1:28" x14ac:dyDescent="0.25">
      <c r="A123" t="s">
        <v>34</v>
      </c>
      <c r="B123">
        <v>25</v>
      </c>
      <c r="C123">
        <v>7500</v>
      </c>
      <c r="D123" t="s">
        <v>35</v>
      </c>
      <c r="E123" t="s">
        <v>47</v>
      </c>
      <c r="F123" s="46">
        <v>-48.4</v>
      </c>
      <c r="G123">
        <v>26</v>
      </c>
      <c r="H123" t="s">
        <v>38</v>
      </c>
      <c r="I123" t="s">
        <v>32</v>
      </c>
      <c r="J123">
        <v>9</v>
      </c>
      <c r="K123">
        <v>22.5</v>
      </c>
      <c r="L123" t="s">
        <v>33</v>
      </c>
      <c r="M123">
        <v>0</v>
      </c>
      <c r="N123">
        <v>1</v>
      </c>
      <c r="O123">
        <v>1</v>
      </c>
      <c r="P123" s="13">
        <v>2.5000000000000001E-2</v>
      </c>
      <c r="Q123" s="51"/>
      <c r="R123" s="14"/>
      <c r="S123" s="14"/>
      <c r="T123" s="14"/>
      <c r="U123" s="14">
        <v>0.29967689822294002</v>
      </c>
      <c r="V123"/>
    </row>
    <row r="124" spans="1:28" x14ac:dyDescent="0.25">
      <c r="A124" t="s">
        <v>34</v>
      </c>
      <c r="B124">
        <v>25</v>
      </c>
      <c r="C124">
        <v>7500</v>
      </c>
      <c r="D124" t="s">
        <v>35</v>
      </c>
      <c r="E124" t="s">
        <v>47</v>
      </c>
      <c r="F124" s="46">
        <v>-48.4</v>
      </c>
      <c r="G124">
        <v>26</v>
      </c>
      <c r="H124" t="s">
        <v>38</v>
      </c>
      <c r="I124" t="s">
        <v>32</v>
      </c>
      <c r="J124">
        <v>9</v>
      </c>
      <c r="K124">
        <v>22.5</v>
      </c>
      <c r="L124" t="s">
        <v>33</v>
      </c>
      <c r="M124">
        <v>0</v>
      </c>
      <c r="N124">
        <v>1</v>
      </c>
      <c r="O124">
        <v>1</v>
      </c>
      <c r="P124" s="13">
        <v>0.125</v>
      </c>
      <c r="Q124" s="51"/>
      <c r="R124" s="14"/>
      <c r="S124" s="14"/>
      <c r="T124" s="14"/>
      <c r="U124" s="14">
        <v>3.1879850371280202E-2</v>
      </c>
      <c r="V124"/>
    </row>
    <row r="125" spans="1:28" x14ac:dyDescent="0.25">
      <c r="A125" t="s">
        <v>34</v>
      </c>
      <c r="B125">
        <v>25</v>
      </c>
      <c r="C125">
        <v>7500</v>
      </c>
      <c r="D125" t="s">
        <v>35</v>
      </c>
      <c r="E125" t="s">
        <v>47</v>
      </c>
      <c r="F125" s="46">
        <v>-48.4</v>
      </c>
      <c r="G125">
        <v>26</v>
      </c>
      <c r="H125" t="s">
        <v>38</v>
      </c>
      <c r="I125" t="s">
        <v>32</v>
      </c>
      <c r="J125">
        <v>9</v>
      </c>
      <c r="K125">
        <v>22.5</v>
      </c>
      <c r="L125" t="s">
        <v>33</v>
      </c>
      <c r="M125">
        <v>0</v>
      </c>
      <c r="N125">
        <v>1</v>
      </c>
      <c r="O125">
        <v>1</v>
      </c>
      <c r="P125" s="13">
        <v>0.5</v>
      </c>
      <c r="Q125" s="51"/>
      <c r="R125" s="14"/>
      <c r="S125" s="14"/>
      <c r="T125" s="14"/>
      <c r="U125" s="14">
        <v>0.64434416982873599</v>
      </c>
      <c r="V125"/>
    </row>
    <row r="126" spans="1:28" x14ac:dyDescent="0.25">
      <c r="A126" t="s">
        <v>34</v>
      </c>
      <c r="B126">
        <v>25</v>
      </c>
      <c r="C126">
        <v>7500</v>
      </c>
      <c r="D126" t="s">
        <v>35</v>
      </c>
      <c r="E126" t="s">
        <v>47</v>
      </c>
      <c r="F126" s="46">
        <v>-48.4</v>
      </c>
      <c r="G126">
        <v>26</v>
      </c>
      <c r="H126" t="s">
        <v>38</v>
      </c>
      <c r="I126" t="s">
        <v>32</v>
      </c>
      <c r="J126">
        <v>9</v>
      </c>
      <c r="K126">
        <v>22.5</v>
      </c>
      <c r="L126" t="s">
        <v>33</v>
      </c>
      <c r="M126">
        <v>0</v>
      </c>
      <c r="N126">
        <v>1</v>
      </c>
      <c r="O126">
        <v>1</v>
      </c>
      <c r="P126" s="13">
        <v>2.5000000000000001E-2</v>
      </c>
      <c r="Q126" s="51"/>
      <c r="R126" s="14"/>
      <c r="S126" s="14"/>
      <c r="T126" s="14"/>
      <c r="U126" s="14">
        <v>0.79969992498124498</v>
      </c>
      <c r="V126"/>
    </row>
    <row r="127" spans="1:28" x14ac:dyDescent="0.25">
      <c r="A127" t="s">
        <v>34</v>
      </c>
      <c r="B127">
        <v>25</v>
      </c>
      <c r="C127">
        <v>7500</v>
      </c>
      <c r="D127" t="s">
        <v>35</v>
      </c>
      <c r="E127" t="s">
        <v>47</v>
      </c>
      <c r="F127" s="46">
        <v>-48.4</v>
      </c>
      <c r="G127">
        <v>26</v>
      </c>
      <c r="H127" t="s">
        <v>38</v>
      </c>
      <c r="I127" t="s">
        <v>32</v>
      </c>
      <c r="J127">
        <v>9</v>
      </c>
      <c r="K127">
        <v>22.5</v>
      </c>
      <c r="L127" t="s">
        <v>33</v>
      </c>
      <c r="M127">
        <v>0</v>
      </c>
      <c r="N127">
        <v>1</v>
      </c>
      <c r="O127">
        <v>1</v>
      </c>
      <c r="P127" s="13">
        <v>0.125</v>
      </c>
      <c r="Q127" s="51"/>
      <c r="R127" s="14"/>
      <c r="S127" s="14"/>
      <c r="T127" s="14"/>
      <c r="U127" s="14">
        <v>0.74057520404197397</v>
      </c>
      <c r="V127"/>
    </row>
    <row r="128" spans="1:28" x14ac:dyDescent="0.25">
      <c r="A128" t="s">
        <v>34</v>
      </c>
      <c r="B128">
        <v>25</v>
      </c>
      <c r="C128">
        <v>7500</v>
      </c>
      <c r="D128" t="s">
        <v>35</v>
      </c>
      <c r="E128" t="s">
        <v>47</v>
      </c>
      <c r="F128" s="46">
        <v>-48.4</v>
      </c>
      <c r="G128">
        <v>26</v>
      </c>
      <c r="H128" t="s">
        <v>38</v>
      </c>
      <c r="I128" t="s">
        <v>32</v>
      </c>
      <c r="J128">
        <v>9</v>
      </c>
      <c r="K128">
        <v>22.5</v>
      </c>
      <c r="L128" t="s">
        <v>33</v>
      </c>
      <c r="M128">
        <v>0</v>
      </c>
      <c r="N128">
        <v>1</v>
      </c>
      <c r="O128">
        <v>1</v>
      </c>
      <c r="P128" s="13">
        <v>0.5</v>
      </c>
      <c r="Q128" s="51"/>
      <c r="R128" s="14"/>
      <c r="S128" s="14"/>
      <c r="T128" s="14"/>
      <c r="U128" s="14">
        <v>0.91296410991948396</v>
      </c>
      <c r="V128"/>
    </row>
    <row r="129" spans="1:28" x14ac:dyDescent="0.25">
      <c r="A129" t="s">
        <v>34</v>
      </c>
      <c r="B129">
        <v>25</v>
      </c>
      <c r="C129">
        <v>7500</v>
      </c>
      <c r="D129" t="s">
        <v>35</v>
      </c>
      <c r="E129" t="s">
        <v>47</v>
      </c>
      <c r="F129" s="46">
        <v>-48.4</v>
      </c>
      <c r="G129">
        <v>26</v>
      </c>
      <c r="H129" t="s">
        <v>38</v>
      </c>
      <c r="I129" t="s">
        <v>32</v>
      </c>
      <c r="J129">
        <v>9</v>
      </c>
      <c r="K129">
        <v>22.5</v>
      </c>
      <c r="L129" t="s">
        <v>33</v>
      </c>
      <c r="M129">
        <v>0</v>
      </c>
      <c r="N129">
        <v>1</v>
      </c>
      <c r="O129">
        <v>1</v>
      </c>
      <c r="P129" s="13">
        <v>2.5000000000000001E-2</v>
      </c>
      <c r="Q129" s="51"/>
      <c r="R129" s="14"/>
      <c r="S129" s="14"/>
      <c r="T129" s="14"/>
      <c r="U129" s="14">
        <v>0.37119113573407198</v>
      </c>
      <c r="V129"/>
    </row>
    <row r="130" spans="1:28" x14ac:dyDescent="0.25">
      <c r="A130" t="s">
        <v>34</v>
      </c>
      <c r="B130">
        <v>25</v>
      </c>
      <c r="C130">
        <v>7500</v>
      </c>
      <c r="D130" t="s">
        <v>35</v>
      </c>
      <c r="E130" t="s">
        <v>47</v>
      </c>
      <c r="F130" s="46">
        <v>-48.4</v>
      </c>
      <c r="G130">
        <v>26</v>
      </c>
      <c r="H130" t="s">
        <v>38</v>
      </c>
      <c r="I130" t="s">
        <v>32</v>
      </c>
      <c r="J130">
        <v>9</v>
      </c>
      <c r="K130">
        <v>22.5</v>
      </c>
      <c r="L130" t="s">
        <v>33</v>
      </c>
      <c r="M130">
        <v>0</v>
      </c>
      <c r="N130">
        <v>1</v>
      </c>
      <c r="O130">
        <v>1</v>
      </c>
      <c r="P130" s="13">
        <v>0.125</v>
      </c>
      <c r="Q130" s="51"/>
      <c r="R130" s="14"/>
      <c r="S130" s="14"/>
      <c r="T130" s="14"/>
      <c r="U130" s="14">
        <v>0.52160168598524803</v>
      </c>
      <c r="V130"/>
    </row>
    <row r="131" spans="1:28" x14ac:dyDescent="0.25">
      <c r="A131" t="s">
        <v>34</v>
      </c>
      <c r="B131">
        <v>25</v>
      </c>
      <c r="C131">
        <v>7500</v>
      </c>
      <c r="D131" t="s">
        <v>35</v>
      </c>
      <c r="E131" t="s">
        <v>47</v>
      </c>
      <c r="F131" s="46">
        <v>-48.4</v>
      </c>
      <c r="G131">
        <v>26</v>
      </c>
      <c r="H131" t="s">
        <v>38</v>
      </c>
      <c r="I131" t="s">
        <v>32</v>
      </c>
      <c r="J131">
        <v>9</v>
      </c>
      <c r="K131">
        <v>22.5</v>
      </c>
      <c r="L131" t="s">
        <v>33</v>
      </c>
      <c r="M131">
        <v>0</v>
      </c>
      <c r="N131">
        <v>1</v>
      </c>
      <c r="O131">
        <v>1</v>
      </c>
      <c r="P131" s="13">
        <v>0.5</v>
      </c>
      <c r="Q131" s="51"/>
      <c r="R131" s="14"/>
      <c r="S131" s="14"/>
      <c r="T131" s="14"/>
      <c r="U131" s="14">
        <v>0.94971869047091695</v>
      </c>
      <c r="V131"/>
    </row>
    <row r="132" spans="1:28" x14ac:dyDescent="0.25">
      <c r="A132" t="s">
        <v>44</v>
      </c>
      <c r="B132">
        <v>21.1</v>
      </c>
      <c r="C132" s="4">
        <f t="shared" ref="C132:C139" si="3">B132</f>
        <v>21.1</v>
      </c>
      <c r="D132" t="s">
        <v>29</v>
      </c>
      <c r="E132" s="5" t="s">
        <v>30</v>
      </c>
      <c r="F132" s="46">
        <v>-3.7</v>
      </c>
      <c r="G132" s="7">
        <v>254</v>
      </c>
      <c r="H132" t="s">
        <v>38</v>
      </c>
      <c r="I132" t="s">
        <v>32</v>
      </c>
      <c r="J132">
        <v>9</v>
      </c>
      <c r="K132" s="31">
        <v>27</v>
      </c>
      <c r="L132" t="s">
        <v>33</v>
      </c>
      <c r="M132">
        <v>0</v>
      </c>
      <c r="N132">
        <v>1</v>
      </c>
      <c r="O132">
        <v>1</v>
      </c>
      <c r="P132" s="13">
        <v>0.05</v>
      </c>
      <c r="Q132" s="51">
        <v>0.190590093934561</v>
      </c>
      <c r="R132" s="14"/>
      <c r="S132" s="14"/>
      <c r="T132" s="14">
        <v>-0.18371781084963201</v>
      </c>
      <c r="U132" s="14">
        <v>0</v>
      </c>
      <c r="V132"/>
      <c r="W132" s="14"/>
      <c r="X132" s="14"/>
      <c r="Y132" s="14"/>
      <c r="Z132" s="14"/>
      <c r="AA132" s="14"/>
      <c r="AB132" s="14"/>
    </row>
    <row r="133" spans="1:28" x14ac:dyDescent="0.25">
      <c r="A133" t="s">
        <v>44</v>
      </c>
      <c r="B133">
        <v>21.1</v>
      </c>
      <c r="C133" s="4">
        <f t="shared" si="3"/>
        <v>21.1</v>
      </c>
      <c r="D133" t="s">
        <v>29</v>
      </c>
      <c r="E133" s="5" t="s">
        <v>30</v>
      </c>
      <c r="F133" s="46">
        <v>-3.7</v>
      </c>
      <c r="G133" s="7">
        <v>254</v>
      </c>
      <c r="H133" t="s">
        <v>38</v>
      </c>
      <c r="I133" t="s">
        <v>32</v>
      </c>
      <c r="J133">
        <v>9</v>
      </c>
      <c r="K133" s="31">
        <v>27</v>
      </c>
      <c r="L133" t="s">
        <v>33</v>
      </c>
      <c r="M133">
        <v>0</v>
      </c>
      <c r="N133">
        <v>1</v>
      </c>
      <c r="O133">
        <v>1</v>
      </c>
      <c r="P133" s="13">
        <v>0.5</v>
      </c>
      <c r="Q133" s="51">
        <v>2.6845649961713298E-2</v>
      </c>
      <c r="R133" s="14"/>
      <c r="S133" s="14"/>
      <c r="T133" s="14">
        <v>-0.18075053972709901</v>
      </c>
      <c r="U133" s="14">
        <v>0.850427241463935</v>
      </c>
      <c r="V133"/>
      <c r="W133" s="14"/>
      <c r="X133" s="14"/>
      <c r="Y133" s="14"/>
      <c r="Z133" s="14"/>
      <c r="AA133" s="14"/>
      <c r="AB133" s="14"/>
    </row>
    <row r="134" spans="1:28" x14ac:dyDescent="0.25">
      <c r="A134" t="s">
        <v>36</v>
      </c>
      <c r="B134">
        <v>14</v>
      </c>
      <c r="C134" s="4">
        <f t="shared" si="3"/>
        <v>14</v>
      </c>
      <c r="D134" t="s">
        <v>29</v>
      </c>
      <c r="E134" s="5" t="s">
        <v>30</v>
      </c>
      <c r="F134" s="46">
        <v>-32.5</v>
      </c>
      <c r="G134" s="7">
        <v>5</v>
      </c>
      <c r="H134" t="s">
        <v>38</v>
      </c>
      <c r="I134" t="s">
        <v>32</v>
      </c>
      <c r="J134">
        <v>9</v>
      </c>
      <c r="K134" s="31">
        <v>27</v>
      </c>
      <c r="L134" t="s">
        <v>33</v>
      </c>
      <c r="M134">
        <v>0</v>
      </c>
      <c r="N134">
        <v>1</v>
      </c>
      <c r="O134">
        <v>1</v>
      </c>
      <c r="P134" s="13">
        <v>0.05</v>
      </c>
      <c r="Q134" s="51">
        <v>1.0721217890784E-2</v>
      </c>
      <c r="R134" s="14"/>
      <c r="S134" s="14"/>
      <c r="T134" s="14">
        <v>-0.18286472109346399</v>
      </c>
      <c r="U134" s="14">
        <v>-0.65714174098026501</v>
      </c>
      <c r="V134"/>
      <c r="W134" s="14"/>
      <c r="X134" s="14"/>
      <c r="Y134" s="14"/>
      <c r="Z134" s="14"/>
      <c r="AA134" s="14"/>
      <c r="AB134" s="14"/>
    </row>
    <row r="135" spans="1:28" x14ac:dyDescent="0.25">
      <c r="A135" t="s">
        <v>36</v>
      </c>
      <c r="B135">
        <v>14</v>
      </c>
      <c r="C135" s="4">
        <f t="shared" si="3"/>
        <v>14</v>
      </c>
      <c r="D135" t="s">
        <v>29</v>
      </c>
      <c r="E135" s="5" t="s">
        <v>30</v>
      </c>
      <c r="F135" s="46">
        <v>-32.5</v>
      </c>
      <c r="G135" s="7">
        <v>5</v>
      </c>
      <c r="H135" t="s">
        <v>38</v>
      </c>
      <c r="I135" t="s">
        <v>32</v>
      </c>
      <c r="J135" s="32">
        <v>9</v>
      </c>
      <c r="K135" s="31">
        <v>27</v>
      </c>
      <c r="L135" t="s">
        <v>33</v>
      </c>
      <c r="M135">
        <v>0</v>
      </c>
      <c r="N135">
        <v>1</v>
      </c>
      <c r="O135">
        <v>1</v>
      </c>
      <c r="P135" s="13">
        <v>0.5</v>
      </c>
      <c r="Q135" s="51">
        <v>1.0721217890784E-2</v>
      </c>
      <c r="R135" s="14"/>
      <c r="S135" s="14"/>
      <c r="T135" s="14">
        <v>-0.18434835665473001</v>
      </c>
      <c r="U135" s="14">
        <v>-0.65714174098026501</v>
      </c>
      <c r="V135"/>
      <c r="W135" s="14"/>
      <c r="X135" s="14"/>
      <c r="Y135" s="14"/>
      <c r="Z135" s="14"/>
      <c r="AA135" s="14"/>
      <c r="AB135" s="14"/>
    </row>
    <row r="136" spans="1:28" x14ac:dyDescent="0.25">
      <c r="A136" t="s">
        <v>44</v>
      </c>
      <c r="B136">
        <v>21.1</v>
      </c>
      <c r="C136" s="4">
        <f t="shared" si="3"/>
        <v>21.1</v>
      </c>
      <c r="D136" t="s">
        <v>29</v>
      </c>
      <c r="E136" s="5" t="s">
        <v>30</v>
      </c>
      <c r="F136" s="46">
        <v>-3.7</v>
      </c>
      <c r="G136" s="7">
        <v>254</v>
      </c>
      <c r="H136" t="s">
        <v>38</v>
      </c>
      <c r="I136" t="s">
        <v>32</v>
      </c>
      <c r="J136">
        <v>9</v>
      </c>
      <c r="K136" s="31">
        <v>27</v>
      </c>
      <c r="L136" t="s">
        <v>33</v>
      </c>
      <c r="M136">
        <v>0</v>
      </c>
      <c r="N136">
        <v>1</v>
      </c>
      <c r="O136">
        <v>3</v>
      </c>
      <c r="P136" s="13">
        <v>0.5</v>
      </c>
      <c r="Q136" s="51">
        <v>0.35540683596050099</v>
      </c>
      <c r="R136" s="14"/>
      <c r="S136" s="14"/>
      <c r="T136" s="14">
        <v>-0.19151777719466301</v>
      </c>
      <c r="U136" s="14">
        <v>0.75903640540721395</v>
      </c>
      <c r="V136"/>
      <c r="W136" s="14"/>
      <c r="X136" s="14"/>
      <c r="Y136" s="14"/>
      <c r="Z136" s="14"/>
      <c r="AA136" s="14"/>
      <c r="AB136" s="14"/>
    </row>
    <row r="137" spans="1:28" x14ac:dyDescent="0.25">
      <c r="A137" t="s">
        <v>36</v>
      </c>
      <c r="B137">
        <v>14</v>
      </c>
      <c r="C137" s="4">
        <f t="shared" si="3"/>
        <v>14</v>
      </c>
      <c r="D137" t="s">
        <v>29</v>
      </c>
      <c r="E137" s="5" t="s">
        <v>30</v>
      </c>
      <c r="F137" s="46">
        <v>-32.5</v>
      </c>
      <c r="G137" s="7">
        <v>5</v>
      </c>
      <c r="H137" t="s">
        <v>38</v>
      </c>
      <c r="I137" t="s">
        <v>32</v>
      </c>
      <c r="J137">
        <v>9</v>
      </c>
      <c r="K137" s="31">
        <v>27</v>
      </c>
      <c r="L137" t="s">
        <v>33</v>
      </c>
      <c r="M137">
        <v>0</v>
      </c>
      <c r="N137">
        <v>1</v>
      </c>
      <c r="O137">
        <v>3</v>
      </c>
      <c r="P137" s="13">
        <v>0.5</v>
      </c>
      <c r="Q137" s="51">
        <v>0.35676625534564099</v>
      </c>
      <c r="R137" s="14"/>
      <c r="S137" s="14"/>
      <c r="T137" s="14">
        <v>-0.17592388490295299</v>
      </c>
      <c r="U137" s="14">
        <v>0.42029074713269499</v>
      </c>
      <c r="V137"/>
      <c r="W137" s="14"/>
      <c r="X137" s="14"/>
      <c r="Y137" s="14"/>
      <c r="Z137" s="14"/>
      <c r="AA137" s="14"/>
      <c r="AB137" s="14"/>
    </row>
    <row r="138" spans="1:28" x14ac:dyDescent="0.25">
      <c r="A138" t="s">
        <v>44</v>
      </c>
      <c r="B138">
        <v>21.1</v>
      </c>
      <c r="C138" s="4">
        <f t="shared" si="3"/>
        <v>21.1</v>
      </c>
      <c r="D138" t="s">
        <v>29</v>
      </c>
      <c r="E138" s="5" t="s">
        <v>30</v>
      </c>
      <c r="F138" s="46">
        <v>-3.7</v>
      </c>
      <c r="G138" s="7">
        <v>254</v>
      </c>
      <c r="H138" t="s">
        <v>38</v>
      </c>
      <c r="I138" t="s">
        <v>32</v>
      </c>
      <c r="J138">
        <v>9</v>
      </c>
      <c r="K138" s="31">
        <v>27</v>
      </c>
      <c r="L138" t="s">
        <v>33</v>
      </c>
      <c r="M138">
        <v>0</v>
      </c>
      <c r="N138">
        <v>1</v>
      </c>
      <c r="O138">
        <v>7</v>
      </c>
      <c r="P138" s="13">
        <v>0.5</v>
      </c>
      <c r="Q138" s="51">
        <v>-0.161867351529868</v>
      </c>
      <c r="R138" s="14"/>
      <c r="S138" s="14"/>
      <c r="T138" s="14">
        <v>-0.18246103721849299</v>
      </c>
      <c r="U138" s="14">
        <v>-1</v>
      </c>
      <c r="V138"/>
      <c r="W138" s="14"/>
      <c r="X138" s="14"/>
      <c r="Y138" s="14"/>
      <c r="Z138" s="14"/>
      <c r="AA138" s="14"/>
      <c r="AB138" s="14"/>
    </row>
    <row r="139" spans="1:28" x14ac:dyDescent="0.25">
      <c r="A139" t="s">
        <v>36</v>
      </c>
      <c r="B139">
        <v>14</v>
      </c>
      <c r="C139" s="4">
        <f t="shared" si="3"/>
        <v>14</v>
      </c>
      <c r="D139" t="s">
        <v>29</v>
      </c>
      <c r="E139" s="5" t="s">
        <v>30</v>
      </c>
      <c r="F139" s="46">
        <v>-32.5</v>
      </c>
      <c r="G139" s="7">
        <v>5</v>
      </c>
      <c r="H139" t="s">
        <v>38</v>
      </c>
      <c r="I139" t="s">
        <v>32</v>
      </c>
      <c r="J139">
        <v>9</v>
      </c>
      <c r="K139" s="31">
        <v>27</v>
      </c>
      <c r="L139" t="s">
        <v>33</v>
      </c>
      <c r="M139">
        <v>0</v>
      </c>
      <c r="N139">
        <v>1</v>
      </c>
      <c r="O139">
        <v>7</v>
      </c>
      <c r="P139" s="13">
        <v>0.5</v>
      </c>
      <c r="Q139" s="51">
        <v>0.16745368468737801</v>
      </c>
      <c r="R139" s="14"/>
      <c r="S139" s="14"/>
      <c r="T139" s="14">
        <v>-0.17127878027175999</v>
      </c>
      <c r="U139" s="14">
        <v>-1</v>
      </c>
      <c r="V139"/>
      <c r="W139" s="14"/>
      <c r="X139" s="14"/>
      <c r="Y139" s="14"/>
      <c r="Z139" s="14"/>
      <c r="AA139" s="14"/>
      <c r="AB139" s="14"/>
    </row>
    <row r="140" spans="1:28" x14ac:dyDescent="0.25">
      <c r="A140" t="s">
        <v>48</v>
      </c>
      <c r="B140">
        <v>50</v>
      </c>
      <c r="C140" s="4">
        <v>50</v>
      </c>
      <c r="D140" t="s">
        <v>29</v>
      </c>
      <c r="E140" s="5" t="s">
        <v>30</v>
      </c>
      <c r="F140" s="46">
        <v>-1.9</v>
      </c>
      <c r="G140" s="7">
        <v>91.8</v>
      </c>
      <c r="H140" t="s">
        <v>31</v>
      </c>
      <c r="I140" t="s">
        <v>32</v>
      </c>
      <c r="J140">
        <v>8</v>
      </c>
      <c r="K140">
        <v>240</v>
      </c>
      <c r="L140" t="s">
        <v>33</v>
      </c>
      <c r="M140">
        <v>0</v>
      </c>
      <c r="N140">
        <v>1</v>
      </c>
      <c r="O140">
        <v>3</v>
      </c>
      <c r="P140" s="13">
        <v>3.3</v>
      </c>
      <c r="Q140" s="51">
        <v>0.72138836397933404</v>
      </c>
      <c r="R140" s="14">
        <v>0.893692228370355</v>
      </c>
      <c r="S140" s="14">
        <v>0.103390883052157</v>
      </c>
      <c r="T140" s="14"/>
      <c r="U140" s="14"/>
      <c r="V140" s="14">
        <v>0.60123171663060504</v>
      </c>
      <c r="W140" s="14"/>
      <c r="X140" s="14"/>
      <c r="Y140" s="14"/>
      <c r="Z140" s="14"/>
      <c r="AA140" s="14"/>
      <c r="AB140" s="14"/>
    </row>
    <row r="141" spans="1:28" x14ac:dyDescent="0.25">
      <c r="A141" t="s">
        <v>48</v>
      </c>
      <c r="B141">
        <v>50</v>
      </c>
      <c r="C141" s="4">
        <v>50</v>
      </c>
      <c r="D141" t="s">
        <v>29</v>
      </c>
      <c r="E141" s="5" t="s">
        <v>30</v>
      </c>
      <c r="F141" s="46">
        <v>-1.9</v>
      </c>
      <c r="G141" s="7">
        <v>91.8</v>
      </c>
      <c r="H141" t="s">
        <v>31</v>
      </c>
      <c r="I141" t="s">
        <v>32</v>
      </c>
      <c r="J141">
        <v>8</v>
      </c>
      <c r="K141">
        <v>240</v>
      </c>
      <c r="L141" t="s">
        <v>33</v>
      </c>
      <c r="M141">
        <v>0</v>
      </c>
      <c r="N141">
        <v>1</v>
      </c>
      <c r="O141">
        <v>7</v>
      </c>
      <c r="P141" s="13">
        <v>3.3</v>
      </c>
      <c r="Q141" s="51">
        <v>0.80598221781310897</v>
      </c>
      <c r="R141" s="14">
        <v>0.87704398997170796</v>
      </c>
      <c r="S141" s="14">
        <v>0.398242543358657</v>
      </c>
      <c r="T141" s="14"/>
      <c r="U141" s="14"/>
      <c r="V141" s="14">
        <v>0.67733091944510504</v>
      </c>
      <c r="W141" s="14"/>
      <c r="X141" s="14"/>
      <c r="Y141" s="14"/>
      <c r="Z141" s="14"/>
      <c r="AA141" s="14"/>
      <c r="AB141" s="14"/>
    </row>
    <row r="142" spans="1:28" x14ac:dyDescent="0.25">
      <c r="A142" t="s">
        <v>48</v>
      </c>
      <c r="B142">
        <v>50</v>
      </c>
      <c r="C142" s="4">
        <v>50</v>
      </c>
      <c r="D142" t="s">
        <v>29</v>
      </c>
      <c r="E142" s="5" t="s">
        <v>30</v>
      </c>
      <c r="F142" s="46">
        <v>-1.9</v>
      </c>
      <c r="G142" s="7">
        <v>91.8</v>
      </c>
      <c r="H142" t="s">
        <v>31</v>
      </c>
      <c r="I142" t="s">
        <v>32</v>
      </c>
      <c r="J142">
        <v>8</v>
      </c>
      <c r="K142">
        <v>240</v>
      </c>
      <c r="L142" t="s">
        <v>33</v>
      </c>
      <c r="M142">
        <v>0</v>
      </c>
      <c r="N142">
        <v>1</v>
      </c>
      <c r="O142">
        <v>28</v>
      </c>
      <c r="P142" s="13">
        <v>3.3</v>
      </c>
      <c r="Q142" s="51">
        <v>0.70933521898198204</v>
      </c>
      <c r="R142" s="14">
        <v>0.87704398997170796</v>
      </c>
      <c r="S142" s="14">
        <v>1.06147365055131</v>
      </c>
      <c r="T142" s="14"/>
      <c r="U142" s="14"/>
      <c r="V142" s="14">
        <v>0.61877548027615203</v>
      </c>
      <c r="W142" s="14"/>
      <c r="X142" s="14"/>
      <c r="Y142" s="14"/>
      <c r="Z142" s="14"/>
      <c r="AA142" s="14"/>
      <c r="AB142" s="14"/>
    </row>
    <row r="143" spans="1:28" x14ac:dyDescent="0.25">
      <c r="A143" t="s">
        <v>49</v>
      </c>
      <c r="B143">
        <v>17.5</v>
      </c>
      <c r="C143">
        <v>650</v>
      </c>
      <c r="D143" t="s">
        <v>50</v>
      </c>
      <c r="E143" s="5" t="s">
        <v>30</v>
      </c>
      <c r="F143" s="46">
        <v>69.5</v>
      </c>
      <c r="G143" s="7">
        <v>40</v>
      </c>
      <c r="H143" t="s">
        <v>38</v>
      </c>
      <c r="I143" t="s">
        <v>40</v>
      </c>
      <c r="J143">
        <v>8</v>
      </c>
      <c r="K143">
        <v>20</v>
      </c>
      <c r="L143" t="s">
        <v>51</v>
      </c>
      <c r="M143">
        <v>0</v>
      </c>
      <c r="N143">
        <v>1</v>
      </c>
      <c r="O143">
        <v>1</v>
      </c>
      <c r="P143" s="13">
        <v>0.5</v>
      </c>
      <c r="Q143" s="51"/>
      <c r="R143" s="14"/>
      <c r="S143" s="14"/>
      <c r="T143" s="14">
        <v>-0.16240895366224301</v>
      </c>
      <c r="U143" s="14">
        <v>1</v>
      </c>
      <c r="V143"/>
      <c r="W143" s="14"/>
      <c r="X143" s="14"/>
      <c r="Y143" s="14"/>
      <c r="Z143" s="14"/>
      <c r="AA143" s="14"/>
      <c r="AB143" s="14"/>
    </row>
    <row r="144" spans="1:28" x14ac:dyDescent="0.25">
      <c r="A144" t="s">
        <v>49</v>
      </c>
      <c r="B144">
        <v>17.5</v>
      </c>
      <c r="C144">
        <v>650</v>
      </c>
      <c r="D144" t="s">
        <v>50</v>
      </c>
      <c r="E144" s="5" t="s">
        <v>30</v>
      </c>
      <c r="F144" s="46">
        <v>69.5</v>
      </c>
      <c r="G144" s="7">
        <v>40</v>
      </c>
      <c r="H144" t="s">
        <v>38</v>
      </c>
      <c r="I144" t="s">
        <v>40</v>
      </c>
      <c r="J144">
        <v>8</v>
      </c>
      <c r="K144">
        <v>20</v>
      </c>
      <c r="L144" t="s">
        <v>51</v>
      </c>
      <c r="M144">
        <v>0</v>
      </c>
      <c r="N144">
        <v>1</v>
      </c>
      <c r="O144">
        <v>1</v>
      </c>
      <c r="P144" s="13">
        <v>2</v>
      </c>
      <c r="Q144" s="51"/>
      <c r="R144" s="14"/>
      <c r="S144" s="14"/>
      <c r="T144" s="14">
        <v>-0.15537854642000401</v>
      </c>
      <c r="U144" s="14">
        <v>1</v>
      </c>
      <c r="V144"/>
      <c r="W144" s="14"/>
      <c r="X144" s="14"/>
      <c r="Y144" s="14"/>
      <c r="Z144" s="14"/>
      <c r="AA144" s="14"/>
      <c r="AB144" s="14"/>
    </row>
    <row r="145" spans="1:28" x14ac:dyDescent="0.25">
      <c r="A145" t="s">
        <v>49</v>
      </c>
      <c r="B145">
        <v>17.5</v>
      </c>
      <c r="C145">
        <v>650</v>
      </c>
      <c r="D145" t="s">
        <v>50</v>
      </c>
      <c r="E145" s="5" t="s">
        <v>30</v>
      </c>
      <c r="F145" s="46">
        <v>69.5</v>
      </c>
      <c r="G145" s="7">
        <v>40</v>
      </c>
      <c r="H145" t="s">
        <v>38</v>
      </c>
      <c r="I145" t="s">
        <v>40</v>
      </c>
      <c r="J145">
        <v>8</v>
      </c>
      <c r="K145">
        <v>20</v>
      </c>
      <c r="L145" t="s">
        <v>51</v>
      </c>
      <c r="M145">
        <v>0</v>
      </c>
      <c r="N145">
        <v>1</v>
      </c>
      <c r="O145">
        <v>1</v>
      </c>
      <c r="P145" s="13">
        <v>4</v>
      </c>
      <c r="Q145" s="51"/>
      <c r="R145" s="14"/>
      <c r="S145" s="14"/>
      <c r="T145" s="14">
        <v>-0.168599905681972</v>
      </c>
      <c r="U145" s="14">
        <v>1</v>
      </c>
      <c r="V145"/>
      <c r="W145" s="14"/>
      <c r="X145" s="14"/>
      <c r="Y145" s="14"/>
      <c r="Z145" s="14"/>
      <c r="AA145" s="14"/>
      <c r="AB145" s="14"/>
    </row>
    <row r="146" spans="1:28" x14ac:dyDescent="0.25">
      <c r="A146" t="s">
        <v>49</v>
      </c>
      <c r="B146">
        <v>17.5</v>
      </c>
      <c r="C146">
        <v>650</v>
      </c>
      <c r="D146" t="s">
        <v>50</v>
      </c>
      <c r="E146" s="5" t="s">
        <v>30</v>
      </c>
      <c r="F146" s="46">
        <v>69.5</v>
      </c>
      <c r="G146" s="7">
        <v>40</v>
      </c>
      <c r="H146" t="s">
        <v>38</v>
      </c>
      <c r="I146" t="s">
        <v>40</v>
      </c>
      <c r="J146">
        <v>8</v>
      </c>
      <c r="K146">
        <v>20</v>
      </c>
      <c r="L146" t="s">
        <v>51</v>
      </c>
      <c r="M146">
        <v>0</v>
      </c>
      <c r="N146">
        <v>1</v>
      </c>
      <c r="O146">
        <v>1</v>
      </c>
      <c r="P146" s="13">
        <v>10</v>
      </c>
      <c r="Q146" s="51"/>
      <c r="R146" s="14"/>
      <c r="S146" s="14"/>
      <c r="T146" s="14">
        <v>-0.177781409370322</v>
      </c>
      <c r="U146" s="14">
        <v>1</v>
      </c>
      <c r="V146"/>
      <c r="W146" s="14"/>
      <c r="X146" s="14"/>
      <c r="Y146" s="14"/>
      <c r="Z146" s="14"/>
      <c r="AA146" s="14"/>
      <c r="AB146" s="14"/>
    </row>
    <row r="147" spans="1:28" x14ac:dyDescent="0.25">
      <c r="A147" t="s">
        <v>52</v>
      </c>
      <c r="B147">
        <v>71</v>
      </c>
      <c r="C147" s="4">
        <v>350</v>
      </c>
      <c r="D147" t="s">
        <v>53</v>
      </c>
      <c r="E147" s="5" t="s">
        <v>30</v>
      </c>
      <c r="F147" s="46">
        <v>-19.3</v>
      </c>
      <c r="G147">
        <v>14.7</v>
      </c>
      <c r="H147" t="s">
        <v>38</v>
      </c>
      <c r="I147" t="s">
        <v>32</v>
      </c>
      <c r="J147" s="7">
        <v>8</v>
      </c>
      <c r="K147" s="4">
        <v>30</v>
      </c>
      <c r="L147" t="s">
        <v>33</v>
      </c>
      <c r="M147">
        <v>0</v>
      </c>
      <c r="N147">
        <v>1</v>
      </c>
      <c r="O147">
        <v>2</v>
      </c>
      <c r="P147" s="13">
        <v>2.67</v>
      </c>
      <c r="Q147" s="51">
        <v>0.90140856179316997</v>
      </c>
      <c r="R147" s="14"/>
      <c r="S147" s="14">
        <v>2.37832242201368E-2</v>
      </c>
      <c r="T147" s="14">
        <v>-0.189727934667379</v>
      </c>
      <c r="U147" s="14">
        <v>0.98120908475975399</v>
      </c>
      <c r="V147"/>
      <c r="W147" s="14"/>
      <c r="X147" s="14"/>
      <c r="Y147" s="14"/>
      <c r="Z147" s="14"/>
      <c r="AA147" s="14"/>
      <c r="AB147" s="14"/>
    </row>
    <row r="148" spans="1:28" x14ac:dyDescent="0.25">
      <c r="A148" t="s">
        <v>52</v>
      </c>
      <c r="B148">
        <v>71</v>
      </c>
      <c r="C148" s="4">
        <v>350</v>
      </c>
      <c r="D148" t="s">
        <v>53</v>
      </c>
      <c r="E148" s="5" t="s">
        <v>30</v>
      </c>
      <c r="F148" s="46">
        <v>-19.3</v>
      </c>
      <c r="G148">
        <v>14.7</v>
      </c>
      <c r="H148" t="s">
        <v>38</v>
      </c>
      <c r="I148" t="s">
        <v>32</v>
      </c>
      <c r="J148" s="7">
        <v>8</v>
      </c>
      <c r="K148" s="4">
        <v>30</v>
      </c>
      <c r="L148" t="s">
        <v>33</v>
      </c>
      <c r="M148">
        <v>0</v>
      </c>
      <c r="N148">
        <v>1</v>
      </c>
      <c r="O148">
        <v>7</v>
      </c>
      <c r="P148" s="13">
        <v>2.67</v>
      </c>
      <c r="Q148" s="51">
        <v>0.75714257959151998</v>
      </c>
      <c r="R148" s="14"/>
      <c r="S148" s="14">
        <v>0.45223199702747802</v>
      </c>
      <c r="T148" s="14">
        <v>-0.11753698561942599</v>
      </c>
      <c r="U148" s="14">
        <v>1</v>
      </c>
      <c r="V148"/>
      <c r="W148" s="14"/>
      <c r="X148" s="14"/>
      <c r="Y148" s="14"/>
      <c r="Z148" s="14"/>
      <c r="AA148" s="14"/>
      <c r="AB148" s="14"/>
    </row>
    <row r="149" spans="1:28" x14ac:dyDescent="0.25">
      <c r="A149" t="s">
        <v>52</v>
      </c>
      <c r="B149">
        <v>71</v>
      </c>
      <c r="C149" s="4">
        <v>350</v>
      </c>
      <c r="D149" t="s">
        <v>53</v>
      </c>
      <c r="E149" s="5" t="s">
        <v>30</v>
      </c>
      <c r="F149" s="46">
        <v>-19.3</v>
      </c>
      <c r="G149">
        <v>14.7</v>
      </c>
      <c r="H149" t="s">
        <v>38</v>
      </c>
      <c r="I149" t="s">
        <v>32</v>
      </c>
      <c r="J149" s="7">
        <v>8</v>
      </c>
      <c r="K149" s="4">
        <v>30</v>
      </c>
      <c r="L149" t="s">
        <v>33</v>
      </c>
      <c r="M149">
        <v>0</v>
      </c>
      <c r="N149">
        <v>1</v>
      </c>
      <c r="O149">
        <v>14</v>
      </c>
      <c r="P149" s="13">
        <v>2.67</v>
      </c>
      <c r="Q149" s="51">
        <v>0.428566938740232</v>
      </c>
      <c r="R149" s="14"/>
      <c r="S149" s="14">
        <v>-0.21389956703563401</v>
      </c>
      <c r="T149" s="14">
        <v>-0.16586788458572699</v>
      </c>
      <c r="U149" s="14">
        <v>1</v>
      </c>
      <c r="V149"/>
      <c r="W149" s="14"/>
      <c r="X149" s="14"/>
      <c r="Y149" s="14"/>
      <c r="Z149" s="14"/>
      <c r="AA149" s="14"/>
      <c r="AB149" s="14"/>
    </row>
    <row r="150" spans="1:28" x14ac:dyDescent="0.25">
      <c r="A150" t="s">
        <v>52</v>
      </c>
      <c r="B150">
        <v>71</v>
      </c>
      <c r="C150" s="4">
        <v>350</v>
      </c>
      <c r="D150" t="s">
        <v>53</v>
      </c>
      <c r="E150" s="5" t="s">
        <v>30</v>
      </c>
      <c r="F150" s="46">
        <v>-19.3</v>
      </c>
      <c r="G150">
        <v>14.7</v>
      </c>
      <c r="H150" t="s">
        <v>38</v>
      </c>
      <c r="I150" t="s">
        <v>32</v>
      </c>
      <c r="J150" s="7">
        <v>8</v>
      </c>
      <c r="K150" s="4">
        <v>30</v>
      </c>
      <c r="L150" t="s">
        <v>33</v>
      </c>
      <c r="M150">
        <v>0</v>
      </c>
      <c r="N150">
        <v>1</v>
      </c>
      <c r="O150">
        <v>28</v>
      </c>
      <c r="P150" s="13">
        <v>2.67</v>
      </c>
      <c r="Q150" s="51">
        <v>0.11764186848158099</v>
      </c>
      <c r="R150" s="14"/>
      <c r="S150" s="14">
        <v>-0.33669027537178298</v>
      </c>
      <c r="T150" s="14">
        <v>-0.17237713875861099</v>
      </c>
      <c r="U150" s="14">
        <v>0.58620618143357806</v>
      </c>
      <c r="V150"/>
      <c r="W150" s="14"/>
      <c r="X150" s="14"/>
      <c r="Y150" s="14"/>
      <c r="Z150" s="14"/>
      <c r="AA150" s="14"/>
      <c r="AB150" s="14"/>
    </row>
    <row r="151" spans="1:28" x14ac:dyDescent="0.25">
      <c r="A151" t="s">
        <v>54</v>
      </c>
      <c r="B151">
        <v>9.5</v>
      </c>
      <c r="C151" s="4">
        <f t="shared" ref="C151:C159" si="4">B151</f>
        <v>9.5</v>
      </c>
      <c r="D151" t="s">
        <v>29</v>
      </c>
      <c r="E151" s="5" t="s">
        <v>30</v>
      </c>
      <c r="F151" s="54">
        <v>-11</v>
      </c>
      <c r="G151">
        <v>800</v>
      </c>
      <c r="H151" t="s">
        <v>38</v>
      </c>
      <c r="I151" t="s">
        <v>40</v>
      </c>
      <c r="J151">
        <v>9</v>
      </c>
      <c r="K151" s="4">
        <v>20</v>
      </c>
      <c r="L151" t="s">
        <v>33</v>
      </c>
      <c r="M151">
        <v>0</v>
      </c>
      <c r="N151">
        <v>1</v>
      </c>
      <c r="O151">
        <v>0.125</v>
      </c>
      <c r="P151" s="13">
        <v>1</v>
      </c>
      <c r="Q151" s="51"/>
      <c r="R151" s="14"/>
      <c r="S151" s="14">
        <v>-0.39722223212348801</v>
      </c>
      <c r="T151" s="14">
        <v>-0.182422440336591</v>
      </c>
      <c r="U151" s="14">
        <v>1</v>
      </c>
      <c r="V151"/>
      <c r="W151" s="14"/>
      <c r="X151" s="14">
        <v>0.58920696014754204</v>
      </c>
      <c r="Y151" s="14"/>
      <c r="Z151" s="14"/>
      <c r="AA151" s="14"/>
      <c r="AB151" s="14"/>
    </row>
    <row r="152" spans="1:28" x14ac:dyDescent="0.25">
      <c r="A152" t="s">
        <v>54</v>
      </c>
      <c r="B152">
        <v>9.5</v>
      </c>
      <c r="C152" s="4">
        <f t="shared" si="4"/>
        <v>9.5</v>
      </c>
      <c r="D152" t="s">
        <v>29</v>
      </c>
      <c r="E152" s="5" t="s">
        <v>30</v>
      </c>
      <c r="F152" s="54">
        <v>-11</v>
      </c>
      <c r="G152">
        <v>800</v>
      </c>
      <c r="H152" t="s">
        <v>38</v>
      </c>
      <c r="I152" t="s">
        <v>40</v>
      </c>
      <c r="J152">
        <v>9</v>
      </c>
      <c r="K152" s="4">
        <v>20</v>
      </c>
      <c r="L152" t="s">
        <v>33</v>
      </c>
      <c r="M152">
        <v>0</v>
      </c>
      <c r="N152">
        <v>1</v>
      </c>
      <c r="O152">
        <v>0.25</v>
      </c>
      <c r="P152" s="13">
        <v>1</v>
      </c>
      <c r="Q152" s="51"/>
      <c r="R152" s="14"/>
      <c r="S152" s="14">
        <v>-0.24988690160233101</v>
      </c>
      <c r="T152" s="14">
        <v>-0.166158650668083</v>
      </c>
      <c r="U152" s="14">
        <v>1</v>
      </c>
      <c r="V152"/>
      <c r="W152" s="14"/>
      <c r="X152" s="14">
        <v>0.64522160664819905</v>
      </c>
      <c r="Y152" s="14"/>
      <c r="Z152" s="14"/>
      <c r="AA152" s="14"/>
      <c r="AB152" s="14"/>
    </row>
    <row r="153" spans="1:28" x14ac:dyDescent="0.25">
      <c r="A153" t="s">
        <v>54</v>
      </c>
      <c r="B153">
        <v>9.5</v>
      </c>
      <c r="C153" s="4">
        <f t="shared" si="4"/>
        <v>9.5</v>
      </c>
      <c r="D153" t="s">
        <v>29</v>
      </c>
      <c r="E153" s="5" t="s">
        <v>30</v>
      </c>
      <c r="F153" s="54">
        <v>-11</v>
      </c>
      <c r="G153">
        <v>800</v>
      </c>
      <c r="H153" t="s">
        <v>38</v>
      </c>
      <c r="I153" t="s">
        <v>40</v>
      </c>
      <c r="J153">
        <v>9</v>
      </c>
      <c r="K153" s="4">
        <v>20</v>
      </c>
      <c r="L153" t="s">
        <v>33</v>
      </c>
      <c r="M153">
        <v>0</v>
      </c>
      <c r="N153">
        <v>1</v>
      </c>
      <c r="O153">
        <v>0.5</v>
      </c>
      <c r="P153" s="13">
        <v>1</v>
      </c>
      <c r="Q153" s="51"/>
      <c r="R153" s="14"/>
      <c r="S153" s="14">
        <v>-0.41242356354703602</v>
      </c>
      <c r="T153" s="14">
        <v>-0.20083086700921601</v>
      </c>
      <c r="U153" s="14">
        <v>1</v>
      </c>
      <c r="V153"/>
      <c r="W153" s="14"/>
      <c r="X153" s="14">
        <v>0.59651886272347798</v>
      </c>
      <c r="Y153" s="14"/>
      <c r="Z153" s="14"/>
      <c r="AA153" s="14"/>
      <c r="AB153" s="14"/>
    </row>
    <row r="154" spans="1:28" x14ac:dyDescent="0.25">
      <c r="A154" t="s">
        <v>54</v>
      </c>
      <c r="B154">
        <v>9.5</v>
      </c>
      <c r="C154" s="4">
        <f t="shared" si="4"/>
        <v>9.5</v>
      </c>
      <c r="D154" t="s">
        <v>29</v>
      </c>
      <c r="E154" s="5" t="s">
        <v>30</v>
      </c>
      <c r="F154" s="54">
        <v>-11</v>
      </c>
      <c r="G154">
        <v>800</v>
      </c>
      <c r="H154" t="s">
        <v>38</v>
      </c>
      <c r="I154" t="s">
        <v>40</v>
      </c>
      <c r="J154">
        <v>9</v>
      </c>
      <c r="K154" s="4">
        <v>20</v>
      </c>
      <c r="L154" t="s">
        <v>33</v>
      </c>
      <c r="M154">
        <v>0</v>
      </c>
      <c r="N154">
        <v>1</v>
      </c>
      <c r="O154">
        <v>0.75</v>
      </c>
      <c r="P154" s="13">
        <v>1</v>
      </c>
      <c r="Q154" s="51"/>
      <c r="R154" s="14"/>
      <c r="S154" s="14">
        <v>4.94610569981941E-2</v>
      </c>
      <c r="T154" s="14">
        <v>-0.18093306693781699</v>
      </c>
      <c r="U154" s="14">
        <v>1</v>
      </c>
      <c r="V154"/>
      <c r="W154" s="14"/>
      <c r="X154" s="14">
        <v>0.45673382820784703</v>
      </c>
      <c r="Y154" s="14"/>
      <c r="Z154" s="14"/>
      <c r="AA154" s="14"/>
      <c r="AB154" s="14"/>
    </row>
    <row r="155" spans="1:28" x14ac:dyDescent="0.25">
      <c r="A155" t="s">
        <v>54</v>
      </c>
      <c r="B155">
        <v>9.5</v>
      </c>
      <c r="C155" s="4">
        <f t="shared" si="4"/>
        <v>9.5</v>
      </c>
      <c r="D155" t="s">
        <v>29</v>
      </c>
      <c r="E155" s="5" t="s">
        <v>30</v>
      </c>
      <c r="F155" s="54">
        <v>-11</v>
      </c>
      <c r="G155">
        <v>800</v>
      </c>
      <c r="H155" t="s">
        <v>38</v>
      </c>
      <c r="I155" t="s">
        <v>40</v>
      </c>
      <c r="J155">
        <v>9</v>
      </c>
      <c r="K155" s="4">
        <v>20</v>
      </c>
      <c r="L155" t="s">
        <v>33</v>
      </c>
      <c r="M155">
        <v>0</v>
      </c>
      <c r="N155">
        <v>1</v>
      </c>
      <c r="O155">
        <v>1</v>
      </c>
      <c r="P155" s="13">
        <v>1</v>
      </c>
      <c r="Q155" s="51"/>
      <c r="R155" s="14"/>
      <c r="S155" s="14">
        <v>0.25409339696682398</v>
      </c>
      <c r="T155" s="14">
        <v>-0.16472887686061999</v>
      </c>
      <c r="U155" s="14">
        <v>1</v>
      </c>
      <c r="V155"/>
      <c r="W155" s="14"/>
      <c r="X155" s="14">
        <v>0.37547238815067702</v>
      </c>
      <c r="Y155" s="14"/>
      <c r="Z155" s="14"/>
      <c r="AA155" s="14"/>
      <c r="AB155" s="14"/>
    </row>
    <row r="156" spans="1:28" x14ac:dyDescent="0.25">
      <c r="A156" t="s">
        <v>54</v>
      </c>
      <c r="B156">
        <v>9.5</v>
      </c>
      <c r="C156" s="4">
        <f t="shared" si="4"/>
        <v>9.5</v>
      </c>
      <c r="D156" t="s">
        <v>29</v>
      </c>
      <c r="E156" s="5" t="s">
        <v>30</v>
      </c>
      <c r="F156" s="54">
        <v>-11</v>
      </c>
      <c r="G156">
        <v>800</v>
      </c>
      <c r="H156" t="s">
        <v>38</v>
      </c>
      <c r="I156" t="s">
        <v>40</v>
      </c>
      <c r="J156">
        <v>9</v>
      </c>
      <c r="K156" s="4">
        <v>20</v>
      </c>
      <c r="L156" t="s">
        <v>33</v>
      </c>
      <c r="M156">
        <v>0</v>
      </c>
      <c r="N156">
        <v>1</v>
      </c>
      <c r="O156">
        <v>3</v>
      </c>
      <c r="P156" s="13">
        <v>1</v>
      </c>
      <c r="Q156" s="51"/>
      <c r="R156" s="14"/>
      <c r="S156" s="14">
        <v>-0.34109443270621298</v>
      </c>
      <c r="T156" s="14">
        <v>-0.17390330225481501</v>
      </c>
      <c r="U156" s="14">
        <v>1</v>
      </c>
      <c r="V156"/>
      <c r="W156" s="14"/>
      <c r="X156" s="14">
        <v>-0.60882295529962904</v>
      </c>
      <c r="Y156" s="14"/>
      <c r="Z156" s="14"/>
      <c r="AA156" s="14"/>
      <c r="AB156" s="14"/>
    </row>
    <row r="157" spans="1:28" x14ac:dyDescent="0.25">
      <c r="A157" t="s">
        <v>54</v>
      </c>
      <c r="B157">
        <v>9.5</v>
      </c>
      <c r="C157" s="4">
        <f t="shared" si="4"/>
        <v>9.5</v>
      </c>
      <c r="D157" t="s">
        <v>29</v>
      </c>
      <c r="E157" s="5" t="s">
        <v>30</v>
      </c>
      <c r="F157" s="54">
        <v>-11</v>
      </c>
      <c r="G157">
        <v>800</v>
      </c>
      <c r="H157" t="s">
        <v>38</v>
      </c>
      <c r="I157" t="s">
        <v>40</v>
      </c>
      <c r="J157">
        <v>9</v>
      </c>
      <c r="K157" s="4">
        <v>20</v>
      </c>
      <c r="L157" t="s">
        <v>33</v>
      </c>
      <c r="M157">
        <v>0</v>
      </c>
      <c r="N157">
        <v>1</v>
      </c>
      <c r="O157">
        <v>7</v>
      </c>
      <c r="P157" s="13">
        <v>1</v>
      </c>
      <c r="Q157" s="51"/>
      <c r="R157" s="14"/>
      <c r="S157" s="14">
        <v>-0.48375246566915497</v>
      </c>
      <c r="T157" s="14">
        <v>-0.18534156383575101</v>
      </c>
      <c r="U157" s="14">
        <v>1</v>
      </c>
      <c r="V157"/>
      <c r="W157" s="14"/>
      <c r="X157" s="14">
        <v>-0.573492094475893</v>
      </c>
      <c r="Y157" s="14"/>
      <c r="Z157" s="14"/>
      <c r="AA157" s="14"/>
      <c r="AB157" s="14"/>
    </row>
    <row r="158" spans="1:28" x14ac:dyDescent="0.25">
      <c r="A158" t="s">
        <v>48</v>
      </c>
      <c r="B158">
        <v>5.3</v>
      </c>
      <c r="C158" s="4">
        <f t="shared" si="4"/>
        <v>5.3</v>
      </c>
      <c r="D158" t="s">
        <v>29</v>
      </c>
      <c r="E158" s="5" t="s">
        <v>30</v>
      </c>
      <c r="F158" s="46">
        <v>-21</v>
      </c>
      <c r="G158">
        <v>91.8</v>
      </c>
      <c r="H158" t="s">
        <v>31</v>
      </c>
      <c r="I158" t="s">
        <v>40</v>
      </c>
      <c r="J158">
        <v>6</v>
      </c>
      <c r="K158">
        <v>225</v>
      </c>
      <c r="L158" t="s">
        <v>33</v>
      </c>
      <c r="M158">
        <v>0</v>
      </c>
      <c r="N158">
        <v>1</v>
      </c>
      <c r="O158">
        <v>1</v>
      </c>
      <c r="P158" s="22">
        <v>0.72666666666666702</v>
      </c>
      <c r="Q158" s="51"/>
      <c r="R158" s="14"/>
      <c r="S158" s="14">
        <v>0.42386392087206598</v>
      </c>
      <c r="T158" s="14">
        <v>-0.18350381248182099</v>
      </c>
      <c r="U158" s="14"/>
      <c r="V158"/>
      <c r="W158" s="14"/>
      <c r="X158" s="14"/>
      <c r="Y158" s="14">
        <v>0.47349171278894803</v>
      </c>
      <c r="Z158" s="14"/>
      <c r="AA158" s="14">
        <v>0.973674840867359</v>
      </c>
      <c r="AB158" s="14"/>
    </row>
    <row r="159" spans="1:28" ht="16.2" x14ac:dyDescent="0.35">
      <c r="A159" t="s">
        <v>55</v>
      </c>
      <c r="B159">
        <v>18.399999999999999</v>
      </c>
      <c r="C159" s="4">
        <f t="shared" si="4"/>
        <v>18.399999999999999</v>
      </c>
      <c r="D159" t="s">
        <v>29</v>
      </c>
      <c r="E159" s="5" t="s">
        <v>30</v>
      </c>
      <c r="F159" s="46">
        <v>-21.6</v>
      </c>
      <c r="G159">
        <v>35.799999999999997</v>
      </c>
      <c r="H159" t="s">
        <v>31</v>
      </c>
      <c r="I159" t="s">
        <v>40</v>
      </c>
      <c r="J159">
        <v>6</v>
      </c>
      <c r="K159">
        <v>225</v>
      </c>
      <c r="L159" t="s">
        <v>33</v>
      </c>
      <c r="M159">
        <v>0</v>
      </c>
      <c r="N159">
        <v>1</v>
      </c>
      <c r="O159">
        <v>1</v>
      </c>
      <c r="P159" s="22">
        <v>1.86222222222222</v>
      </c>
      <c r="Q159" s="51"/>
      <c r="R159" s="14"/>
      <c r="S159" s="14">
        <v>2.0048120363451698</v>
      </c>
      <c r="T159" s="14">
        <v>-0.18266072016644999</v>
      </c>
      <c r="U159" s="14"/>
      <c r="V159"/>
      <c r="W159" s="14"/>
      <c r="X159" s="14"/>
      <c r="Y159" s="14">
        <v>0.70552142294677</v>
      </c>
      <c r="Z159" s="14"/>
      <c r="AA159" s="14">
        <v>0.98319814819523998</v>
      </c>
      <c r="AB159" s="14"/>
    </row>
    <row r="160" spans="1:28" ht="16.2" x14ac:dyDescent="0.35">
      <c r="A160" t="s">
        <v>56</v>
      </c>
      <c r="B160">
        <v>205</v>
      </c>
      <c r="C160" s="4">
        <v>205</v>
      </c>
      <c r="D160" t="s">
        <v>29</v>
      </c>
      <c r="E160" s="5" t="s">
        <v>30</v>
      </c>
      <c r="F160" s="46">
        <v>-28.3</v>
      </c>
      <c r="G160">
        <v>74.42</v>
      </c>
      <c r="H160" t="s">
        <v>31</v>
      </c>
      <c r="I160" t="s">
        <v>40</v>
      </c>
      <c r="J160">
        <v>6</v>
      </c>
      <c r="K160">
        <v>225</v>
      </c>
      <c r="L160" t="s">
        <v>33</v>
      </c>
      <c r="M160">
        <v>0</v>
      </c>
      <c r="N160">
        <v>1</v>
      </c>
      <c r="O160">
        <v>1</v>
      </c>
      <c r="P160" s="22">
        <v>0.89600000000000002</v>
      </c>
      <c r="Q160" s="51"/>
      <c r="R160" s="14"/>
      <c r="S160" s="14">
        <v>0.27226616481045901</v>
      </c>
      <c r="T160" s="14">
        <v>-0.10104932388497</v>
      </c>
      <c r="U160" s="14"/>
      <c r="V160"/>
      <c r="W160" s="14"/>
      <c r="X160" s="14"/>
      <c r="Y160" s="14">
        <v>0.19327698497284199</v>
      </c>
      <c r="Z160" s="14"/>
      <c r="AA160" s="14">
        <v>0.80429028283118897</v>
      </c>
      <c r="AB160" s="14"/>
    </row>
    <row r="161" spans="1:28" x14ac:dyDescent="0.25">
      <c r="A161" t="s">
        <v>57</v>
      </c>
      <c r="B161">
        <v>23.1</v>
      </c>
      <c r="C161" s="4">
        <f>B161</f>
        <v>23.1</v>
      </c>
      <c r="D161" t="s">
        <v>29</v>
      </c>
      <c r="E161" s="5" t="s">
        <v>30</v>
      </c>
      <c r="F161" s="46">
        <v>-25.3</v>
      </c>
      <c r="G161">
        <v>29</v>
      </c>
      <c r="H161" t="s">
        <v>31</v>
      </c>
      <c r="I161" t="s">
        <v>40</v>
      </c>
      <c r="J161">
        <v>6</v>
      </c>
      <c r="K161">
        <v>225</v>
      </c>
      <c r="L161" t="s">
        <v>33</v>
      </c>
      <c r="M161">
        <v>0</v>
      </c>
      <c r="N161">
        <v>1</v>
      </c>
      <c r="O161">
        <v>1</v>
      </c>
      <c r="P161" s="22">
        <v>2.2888888888888901</v>
      </c>
      <c r="Q161" s="51"/>
      <c r="R161" s="14"/>
      <c r="S161" s="14">
        <v>0.29663006598594299</v>
      </c>
      <c r="T161" s="14">
        <v>-0.202389094362497</v>
      </c>
      <c r="U161" s="14"/>
      <c r="V161"/>
      <c r="W161" s="14"/>
      <c r="X161" s="14"/>
      <c r="Y161" s="14">
        <v>-1</v>
      </c>
      <c r="Z161" s="14"/>
      <c r="AA161" s="14">
        <v>0.99454303946497502</v>
      </c>
      <c r="AB161" s="14"/>
    </row>
    <row r="162" spans="1:28" x14ac:dyDescent="0.25">
      <c r="A162" t="s">
        <v>48</v>
      </c>
      <c r="B162">
        <v>5.3</v>
      </c>
      <c r="C162" s="4">
        <f>B162</f>
        <v>5.3</v>
      </c>
      <c r="D162" t="s">
        <v>29</v>
      </c>
      <c r="E162" s="5" t="s">
        <v>30</v>
      </c>
      <c r="F162" s="46">
        <v>-21</v>
      </c>
      <c r="G162">
        <v>91.8</v>
      </c>
      <c r="H162" t="s">
        <v>31</v>
      </c>
      <c r="I162" t="s">
        <v>40</v>
      </c>
      <c r="J162">
        <v>6</v>
      </c>
      <c r="K162">
        <v>225</v>
      </c>
      <c r="L162" t="s">
        <v>33</v>
      </c>
      <c r="M162">
        <v>0</v>
      </c>
      <c r="N162">
        <v>1</v>
      </c>
      <c r="O162">
        <v>28</v>
      </c>
      <c r="P162" s="22">
        <v>0.72666666666666702</v>
      </c>
      <c r="Q162" s="51">
        <v>0.93809157455868097</v>
      </c>
      <c r="R162" s="14"/>
      <c r="S162" s="14">
        <v>-0.18460514982346801</v>
      </c>
      <c r="T162" s="14">
        <v>-9.5258647272228894E-2</v>
      </c>
      <c r="U162" s="14"/>
      <c r="V162" s="5"/>
      <c r="W162" s="14"/>
      <c r="X162" s="14"/>
      <c r="Y162" s="14">
        <v>-1</v>
      </c>
      <c r="Z162" s="14"/>
      <c r="AA162" s="14">
        <v>1</v>
      </c>
      <c r="AB162" s="14"/>
    </row>
    <row r="163" spans="1:28" ht="16.2" x14ac:dyDescent="0.35">
      <c r="A163" t="s">
        <v>55</v>
      </c>
      <c r="B163">
        <v>18.399999999999999</v>
      </c>
      <c r="C163" s="4">
        <f>B163</f>
        <v>18.399999999999999</v>
      </c>
      <c r="D163" t="s">
        <v>29</v>
      </c>
      <c r="E163" s="5" t="s">
        <v>30</v>
      </c>
      <c r="F163" s="46">
        <v>-21.6</v>
      </c>
      <c r="G163">
        <v>35.799999999999997</v>
      </c>
      <c r="H163" t="s">
        <v>31</v>
      </c>
      <c r="I163" t="s">
        <v>40</v>
      </c>
      <c r="J163">
        <v>6</v>
      </c>
      <c r="K163">
        <v>225</v>
      </c>
      <c r="L163" t="s">
        <v>33</v>
      </c>
      <c r="M163">
        <v>0</v>
      </c>
      <c r="N163">
        <v>1</v>
      </c>
      <c r="O163">
        <v>28</v>
      </c>
      <c r="P163" s="22">
        <v>1.86222222222222</v>
      </c>
      <c r="Q163" s="51">
        <v>0.67048928236336003</v>
      </c>
      <c r="R163" s="14"/>
      <c r="S163" s="14">
        <v>-0.31837867274308901</v>
      </c>
      <c r="T163" s="14">
        <v>-0.11392460215497301</v>
      </c>
      <c r="U163" s="14"/>
      <c r="V163"/>
      <c r="W163" s="14"/>
      <c r="X163" s="14"/>
      <c r="Y163" s="14">
        <v>-0.16666589479371699</v>
      </c>
      <c r="Z163" s="14"/>
      <c r="AA163" s="14">
        <v>1</v>
      </c>
      <c r="AB163" s="14"/>
    </row>
    <row r="164" spans="1:28" ht="16.2" x14ac:dyDescent="0.35">
      <c r="A164" t="s">
        <v>56</v>
      </c>
      <c r="B164">
        <v>205</v>
      </c>
      <c r="C164" s="4">
        <v>205</v>
      </c>
      <c r="D164" t="s">
        <v>29</v>
      </c>
      <c r="E164" s="5" t="s">
        <v>30</v>
      </c>
      <c r="F164" s="46">
        <v>-28.3</v>
      </c>
      <c r="G164">
        <v>74.42</v>
      </c>
      <c r="H164" t="s">
        <v>31</v>
      </c>
      <c r="I164" t="s">
        <v>40</v>
      </c>
      <c r="J164">
        <v>6</v>
      </c>
      <c r="K164">
        <v>225</v>
      </c>
      <c r="L164" t="s">
        <v>33</v>
      </c>
      <c r="M164">
        <v>0</v>
      </c>
      <c r="N164">
        <v>1</v>
      </c>
      <c r="O164">
        <v>28</v>
      </c>
      <c r="P164" s="22">
        <v>0.89600000000000002</v>
      </c>
      <c r="Q164" s="51">
        <v>0</v>
      </c>
      <c r="R164" s="14"/>
      <c r="S164" s="14">
        <v>-0.48842976322736797</v>
      </c>
      <c r="T164" s="14">
        <v>-0.12641061350448499</v>
      </c>
      <c r="U164" s="14"/>
      <c r="V164"/>
      <c r="W164" s="14"/>
      <c r="X164" s="14"/>
      <c r="Y164" s="14">
        <v>-0.16666589479371699</v>
      </c>
      <c r="Z164" s="14"/>
      <c r="AA164" s="14">
        <v>1</v>
      </c>
      <c r="AB164" s="14"/>
    </row>
    <row r="165" spans="1:28" x14ac:dyDescent="0.25">
      <c r="A165" t="s">
        <v>57</v>
      </c>
      <c r="B165">
        <v>23.1</v>
      </c>
      <c r="C165" s="4">
        <f>B165</f>
        <v>23.1</v>
      </c>
      <c r="D165" t="s">
        <v>29</v>
      </c>
      <c r="E165" s="5" t="s">
        <v>30</v>
      </c>
      <c r="F165" s="46">
        <v>-25.3</v>
      </c>
      <c r="G165">
        <v>29</v>
      </c>
      <c r="H165" t="s">
        <v>31</v>
      </c>
      <c r="I165" t="s">
        <v>40</v>
      </c>
      <c r="J165">
        <v>6</v>
      </c>
      <c r="K165">
        <v>225</v>
      </c>
      <c r="L165" t="s">
        <v>33</v>
      </c>
      <c r="M165">
        <v>0</v>
      </c>
      <c r="N165">
        <v>1</v>
      </c>
      <c r="O165">
        <v>28</v>
      </c>
      <c r="P165" s="22">
        <v>2.2888888888888901</v>
      </c>
      <c r="Q165" s="51">
        <v>0.46802336598731797</v>
      </c>
      <c r="R165" s="14"/>
      <c r="S165" s="14">
        <v>-0.66830601829366998</v>
      </c>
      <c r="T165" s="14">
        <v>-0.17496732018258099</v>
      </c>
      <c r="U165" s="14"/>
      <c r="V165"/>
      <c r="W165" s="14"/>
      <c r="X165" s="14"/>
      <c r="Y165" s="14">
        <v>-1</v>
      </c>
      <c r="Z165" s="14"/>
      <c r="AA165" s="14">
        <v>1</v>
      </c>
      <c r="AB165" s="14"/>
    </row>
    <row r="166" spans="1:28" x14ac:dyDescent="0.25">
      <c r="A166" s="37" t="s">
        <v>52</v>
      </c>
      <c r="B166" s="37">
        <v>10.7</v>
      </c>
      <c r="C166" s="4">
        <f t="shared" ref="C166:C206" si="5">B166</f>
        <v>10.7</v>
      </c>
      <c r="D166" t="s">
        <v>29</v>
      </c>
      <c r="E166" s="5" t="s">
        <v>30</v>
      </c>
      <c r="F166" s="58">
        <v>-27.1</v>
      </c>
      <c r="G166" s="37">
        <v>48.2</v>
      </c>
      <c r="H166" t="s">
        <v>31</v>
      </c>
      <c r="I166" s="37" t="s">
        <v>40</v>
      </c>
      <c r="J166" s="37">
        <v>6</v>
      </c>
      <c r="K166" s="37">
        <v>225</v>
      </c>
      <c r="L166" s="37" t="s">
        <v>33</v>
      </c>
      <c r="M166" s="37">
        <v>0</v>
      </c>
      <c r="N166" s="37">
        <v>1</v>
      </c>
      <c r="O166" s="37">
        <v>1</v>
      </c>
      <c r="P166" s="40">
        <v>0.45777777777777801</v>
      </c>
      <c r="Q166" s="52">
        <v>0.86447581130584095</v>
      </c>
      <c r="R166" s="14">
        <v>0.84691128202615995</v>
      </c>
      <c r="S166" s="14">
        <v>-0.258202269002478</v>
      </c>
      <c r="T166" s="14"/>
      <c r="U166" s="14"/>
      <c r="V166" s="41">
        <v>1</v>
      </c>
      <c r="W166" s="14"/>
      <c r="X166" s="14"/>
      <c r="Y166" s="14"/>
      <c r="Z166" s="14"/>
      <c r="AA166" s="14"/>
      <c r="AB166" s="14"/>
    </row>
    <row r="167" spans="1:28" x14ac:dyDescent="0.25">
      <c r="A167" s="37" t="s">
        <v>52</v>
      </c>
      <c r="B167" s="37">
        <v>10.7</v>
      </c>
      <c r="C167" s="4">
        <f t="shared" si="5"/>
        <v>10.7</v>
      </c>
      <c r="D167" t="s">
        <v>29</v>
      </c>
      <c r="E167" s="5" t="s">
        <v>30</v>
      </c>
      <c r="F167" s="58">
        <v>-27.1</v>
      </c>
      <c r="G167" s="37">
        <v>48.2</v>
      </c>
      <c r="H167" t="s">
        <v>31</v>
      </c>
      <c r="I167" s="37" t="s">
        <v>40</v>
      </c>
      <c r="J167" s="37">
        <v>6</v>
      </c>
      <c r="K167" s="37">
        <v>225</v>
      </c>
      <c r="L167" s="37" t="s">
        <v>33</v>
      </c>
      <c r="M167" s="37">
        <v>0</v>
      </c>
      <c r="N167" s="37">
        <v>1</v>
      </c>
      <c r="O167" s="37">
        <v>7</v>
      </c>
      <c r="P167" s="40">
        <v>0.45777777777777801</v>
      </c>
      <c r="Q167" s="52">
        <v>0.69015684655231702</v>
      </c>
      <c r="R167" s="14">
        <v>0.60710819847322295</v>
      </c>
      <c r="S167" s="14">
        <v>0.19068743849616099</v>
      </c>
      <c r="T167" s="14"/>
      <c r="U167" s="14"/>
      <c r="V167" s="41">
        <v>1</v>
      </c>
      <c r="W167" s="14"/>
      <c r="X167" s="14"/>
      <c r="Y167" s="14"/>
      <c r="Z167" s="14"/>
      <c r="AA167" s="14"/>
      <c r="AB167" s="14"/>
    </row>
    <row r="168" spans="1:28" x14ac:dyDescent="0.25">
      <c r="A168" s="37" t="s">
        <v>52</v>
      </c>
      <c r="B168" s="37">
        <v>10.7</v>
      </c>
      <c r="C168" s="4">
        <f t="shared" si="5"/>
        <v>10.7</v>
      </c>
      <c r="D168" t="s">
        <v>29</v>
      </c>
      <c r="E168" s="5" t="s">
        <v>30</v>
      </c>
      <c r="F168" s="58">
        <v>-27.1</v>
      </c>
      <c r="G168" s="37">
        <v>48.2</v>
      </c>
      <c r="H168" t="s">
        <v>31</v>
      </c>
      <c r="I168" s="37" t="s">
        <v>40</v>
      </c>
      <c r="J168" s="37">
        <v>6</v>
      </c>
      <c r="K168" s="37">
        <v>225</v>
      </c>
      <c r="L168" s="37" t="s">
        <v>33</v>
      </c>
      <c r="M168" s="37">
        <v>0</v>
      </c>
      <c r="N168" s="37">
        <v>1</v>
      </c>
      <c r="O168" s="37">
        <v>28</v>
      </c>
      <c r="P168" s="40">
        <v>0.45777777777777801</v>
      </c>
      <c r="Q168" s="52">
        <v>0.19139357919218</v>
      </c>
      <c r="R168" s="14">
        <v>6.7540723083034503E-3</v>
      </c>
      <c r="S168" s="14">
        <v>-0.13062846837477901</v>
      </c>
      <c r="T168" s="14"/>
      <c r="U168" s="14"/>
      <c r="V168" s="41">
        <v>-1</v>
      </c>
      <c r="W168" s="14"/>
      <c r="X168" s="14"/>
      <c r="Y168" s="14"/>
      <c r="Z168" s="14"/>
      <c r="AA168" s="14"/>
      <c r="AB168" s="14"/>
    </row>
    <row r="169" spans="1:28" x14ac:dyDescent="0.25">
      <c r="A169" s="37" t="s">
        <v>52</v>
      </c>
      <c r="B169" s="37">
        <v>10.7</v>
      </c>
      <c r="C169" s="4">
        <f t="shared" si="5"/>
        <v>10.7</v>
      </c>
      <c r="D169" t="s">
        <v>29</v>
      </c>
      <c r="E169" s="5" t="s">
        <v>30</v>
      </c>
      <c r="F169" s="58">
        <v>-27.1</v>
      </c>
      <c r="G169" s="37">
        <v>48.2</v>
      </c>
      <c r="H169" t="s">
        <v>31</v>
      </c>
      <c r="I169" s="37" t="s">
        <v>40</v>
      </c>
      <c r="J169" s="37">
        <v>6</v>
      </c>
      <c r="K169" s="37">
        <v>225</v>
      </c>
      <c r="L169" s="37" t="s">
        <v>33</v>
      </c>
      <c r="M169" s="37">
        <v>0</v>
      </c>
      <c r="N169" s="37">
        <v>1</v>
      </c>
      <c r="O169" s="37">
        <v>1</v>
      </c>
      <c r="P169" s="40">
        <v>1.37777777777778</v>
      </c>
      <c r="Q169" s="41">
        <v>0.92866716678986505</v>
      </c>
      <c r="R169" s="14">
        <v>0.89545971069520303</v>
      </c>
      <c r="S169" s="14">
        <v>-0.15173867585732601</v>
      </c>
      <c r="T169" s="14"/>
      <c r="U169" s="14"/>
      <c r="V169" s="41">
        <v>1</v>
      </c>
      <c r="W169" s="14"/>
      <c r="X169" s="14"/>
      <c r="Y169" s="14"/>
      <c r="Z169" s="14"/>
      <c r="AA169" s="14"/>
      <c r="AB169" s="14"/>
    </row>
    <row r="170" spans="1:28" x14ac:dyDescent="0.25">
      <c r="A170" s="37" t="s">
        <v>52</v>
      </c>
      <c r="B170" s="37">
        <v>10.7</v>
      </c>
      <c r="C170" s="4">
        <f t="shared" si="5"/>
        <v>10.7</v>
      </c>
      <c r="D170" t="s">
        <v>29</v>
      </c>
      <c r="E170" s="5" t="s">
        <v>30</v>
      </c>
      <c r="F170" s="58">
        <v>-27.1</v>
      </c>
      <c r="G170" s="37">
        <v>48.2</v>
      </c>
      <c r="H170" t="s">
        <v>31</v>
      </c>
      <c r="I170" s="37" t="s">
        <v>40</v>
      </c>
      <c r="J170" s="37">
        <v>6</v>
      </c>
      <c r="K170" s="37">
        <v>225</v>
      </c>
      <c r="L170" s="37" t="s">
        <v>33</v>
      </c>
      <c r="M170" s="37">
        <v>0</v>
      </c>
      <c r="N170" s="37">
        <v>1</v>
      </c>
      <c r="O170" s="37">
        <v>7</v>
      </c>
      <c r="P170" s="40">
        <v>1.37777777777778</v>
      </c>
      <c r="Q170" s="41">
        <v>0.43950889045395902</v>
      </c>
      <c r="R170" s="14">
        <v>0.63118003946373602</v>
      </c>
      <c r="S170" s="14">
        <v>0.32465391626569101</v>
      </c>
      <c r="T170" s="14"/>
      <c r="U170" s="14"/>
      <c r="V170" s="41">
        <v>1</v>
      </c>
      <c r="W170" s="14"/>
      <c r="X170" s="14"/>
      <c r="Y170" s="14"/>
      <c r="Z170" s="14"/>
      <c r="AA170" s="14"/>
      <c r="AB170" s="14"/>
    </row>
    <row r="171" spans="1:28" x14ac:dyDescent="0.25">
      <c r="A171" s="37" t="s">
        <v>52</v>
      </c>
      <c r="B171" s="37">
        <v>10.7</v>
      </c>
      <c r="C171" s="4">
        <f t="shared" si="5"/>
        <v>10.7</v>
      </c>
      <c r="D171" t="s">
        <v>29</v>
      </c>
      <c r="E171" s="5" t="s">
        <v>30</v>
      </c>
      <c r="F171" s="58">
        <v>-27.1</v>
      </c>
      <c r="G171" s="37">
        <v>48.2</v>
      </c>
      <c r="H171" t="s">
        <v>31</v>
      </c>
      <c r="I171" s="37" t="s">
        <v>40</v>
      </c>
      <c r="J171" s="37">
        <v>6</v>
      </c>
      <c r="K171" s="37">
        <v>225</v>
      </c>
      <c r="L171" s="37" t="s">
        <v>33</v>
      </c>
      <c r="M171" s="37">
        <v>0</v>
      </c>
      <c r="N171" s="37">
        <v>1</v>
      </c>
      <c r="O171" s="37">
        <v>28</v>
      </c>
      <c r="P171" s="40">
        <v>1.37777777777778</v>
      </c>
      <c r="Q171" s="41">
        <v>0.16749311182368001</v>
      </c>
      <c r="R171" s="14">
        <v>0.22821640811916299</v>
      </c>
      <c r="S171" s="14">
        <v>-9.12013214401977E-2</v>
      </c>
      <c r="T171" s="14"/>
      <c r="U171" s="14"/>
      <c r="V171" s="41">
        <v>-1</v>
      </c>
      <c r="W171" s="14"/>
      <c r="X171" s="14"/>
      <c r="Y171" s="14"/>
      <c r="Z171" s="14"/>
      <c r="AA171" s="14"/>
      <c r="AB171" s="14"/>
    </row>
    <row r="172" spans="1:28" x14ac:dyDescent="0.25">
      <c r="A172" t="s">
        <v>52</v>
      </c>
      <c r="B172">
        <v>137</v>
      </c>
      <c r="C172" s="4">
        <f t="shared" si="5"/>
        <v>137</v>
      </c>
      <c r="D172" t="s">
        <v>29</v>
      </c>
      <c r="E172" s="5" t="s">
        <v>30</v>
      </c>
      <c r="F172" s="46">
        <v>-25.9</v>
      </c>
      <c r="G172">
        <v>50</v>
      </c>
      <c r="H172" t="s">
        <v>31</v>
      </c>
      <c r="I172" t="s">
        <v>40</v>
      </c>
      <c r="J172">
        <v>6</v>
      </c>
      <c r="K172">
        <v>225</v>
      </c>
      <c r="L172" t="s">
        <v>33</v>
      </c>
      <c r="M172">
        <v>0</v>
      </c>
      <c r="N172">
        <v>1</v>
      </c>
      <c r="O172">
        <v>1</v>
      </c>
      <c r="P172" s="22">
        <v>1.37777777777778</v>
      </c>
      <c r="Q172" s="51">
        <v>0.93737195687028596</v>
      </c>
      <c r="R172" s="14">
        <v>0.93000776913762595</v>
      </c>
      <c r="S172" s="14">
        <v>-0.132157454018375</v>
      </c>
      <c r="T172" s="14"/>
      <c r="U172" s="14"/>
      <c r="V172"/>
      <c r="W172" s="14"/>
      <c r="X172" s="14"/>
      <c r="Y172" s="14"/>
      <c r="Z172" s="14"/>
      <c r="AA172" s="14"/>
      <c r="AB172" s="14"/>
    </row>
    <row r="173" spans="1:28" x14ac:dyDescent="0.25">
      <c r="A173" t="s">
        <v>48</v>
      </c>
      <c r="B173">
        <v>15</v>
      </c>
      <c r="C173" s="4">
        <f t="shared" si="5"/>
        <v>15</v>
      </c>
      <c r="D173" t="s">
        <v>29</v>
      </c>
      <c r="E173" s="5" t="s">
        <v>30</v>
      </c>
      <c r="F173" s="46">
        <v>-26</v>
      </c>
      <c r="G173">
        <v>91.8</v>
      </c>
      <c r="H173" t="s">
        <v>31</v>
      </c>
      <c r="I173" t="s">
        <v>40</v>
      </c>
      <c r="J173">
        <v>6</v>
      </c>
      <c r="K173">
        <v>225</v>
      </c>
      <c r="L173" t="s">
        <v>33</v>
      </c>
      <c r="M173">
        <v>0</v>
      </c>
      <c r="N173">
        <v>1</v>
      </c>
      <c r="O173">
        <v>1</v>
      </c>
      <c r="P173" s="22">
        <v>0.72666666666666702</v>
      </c>
      <c r="Q173" s="51">
        <v>0.59970444870861705</v>
      </c>
      <c r="R173" s="14">
        <v>0.70477090222012295</v>
      </c>
      <c r="S173" s="14">
        <v>1.3261719350740899</v>
      </c>
      <c r="T173" s="14"/>
      <c r="U173" s="14">
        <v>1</v>
      </c>
      <c r="V173" s="14">
        <v>1</v>
      </c>
      <c r="W173" s="14"/>
      <c r="X173" s="14"/>
      <c r="Y173" s="14"/>
      <c r="Z173" s="14"/>
      <c r="AA173" s="14"/>
      <c r="AB173" s="14"/>
    </row>
    <row r="174" spans="1:28" x14ac:dyDescent="0.25">
      <c r="A174" t="s">
        <v>52</v>
      </c>
      <c r="B174">
        <v>10</v>
      </c>
      <c r="C174" s="4">
        <f t="shared" si="5"/>
        <v>10</v>
      </c>
      <c r="D174" t="s">
        <v>29</v>
      </c>
      <c r="E174" s="5" t="s">
        <v>30</v>
      </c>
      <c r="F174" s="46">
        <v>-27.1</v>
      </c>
      <c r="G174">
        <v>48.2</v>
      </c>
      <c r="H174" t="s">
        <v>31</v>
      </c>
      <c r="I174" t="s">
        <v>40</v>
      </c>
      <c r="J174">
        <v>6</v>
      </c>
      <c r="K174">
        <v>225</v>
      </c>
      <c r="L174" t="s">
        <v>33</v>
      </c>
      <c r="M174">
        <v>0</v>
      </c>
      <c r="N174">
        <v>1</v>
      </c>
      <c r="O174">
        <v>1</v>
      </c>
      <c r="P174" s="22">
        <v>1.37777777777778</v>
      </c>
      <c r="Q174" s="51">
        <v>0.94526839565741905</v>
      </c>
      <c r="R174" s="14">
        <v>0.91444655476276004</v>
      </c>
      <c r="S174" s="14">
        <v>-0.230197977855222</v>
      </c>
      <c r="T174" s="14"/>
      <c r="U174" s="14">
        <v>1</v>
      </c>
      <c r="V174" s="14">
        <v>1</v>
      </c>
      <c r="W174" s="14"/>
      <c r="X174" s="14"/>
      <c r="Y174" s="14"/>
      <c r="Z174" s="14"/>
      <c r="AA174" s="14"/>
      <c r="AB174" s="14"/>
    </row>
    <row r="175" spans="1:28" x14ac:dyDescent="0.25">
      <c r="A175" t="s">
        <v>57</v>
      </c>
      <c r="B175">
        <v>50</v>
      </c>
      <c r="C175" s="4">
        <f t="shared" si="5"/>
        <v>50</v>
      </c>
      <c r="D175" t="s">
        <v>29</v>
      </c>
      <c r="E175" s="5" t="s">
        <v>30</v>
      </c>
      <c r="F175" s="46">
        <v>-26.7</v>
      </c>
      <c r="G175">
        <v>29</v>
      </c>
      <c r="H175" t="s">
        <v>31</v>
      </c>
      <c r="I175" t="s">
        <v>40</v>
      </c>
      <c r="J175">
        <v>6</v>
      </c>
      <c r="K175">
        <v>225</v>
      </c>
      <c r="L175" t="s">
        <v>33</v>
      </c>
      <c r="M175">
        <v>0</v>
      </c>
      <c r="N175">
        <v>1</v>
      </c>
      <c r="O175">
        <v>1</v>
      </c>
      <c r="P175" s="22">
        <v>2.2888888888888901</v>
      </c>
      <c r="Q175" s="51">
        <v>0.939266879049098</v>
      </c>
      <c r="R175" s="14">
        <v>0.82909488651900498</v>
      </c>
      <c r="S175" s="14">
        <v>1.3645577066010099</v>
      </c>
      <c r="T175" s="14"/>
      <c r="U175" s="14">
        <v>1</v>
      </c>
      <c r="V175" s="14">
        <v>1</v>
      </c>
      <c r="W175" s="14"/>
      <c r="X175" s="14"/>
      <c r="Y175" s="14"/>
      <c r="Z175" s="14"/>
      <c r="AA175" s="14"/>
      <c r="AB175" s="14"/>
    </row>
    <row r="176" spans="1:28" x14ac:dyDescent="0.25">
      <c r="A176" t="s">
        <v>48</v>
      </c>
      <c r="B176">
        <v>15</v>
      </c>
      <c r="C176" s="4">
        <f t="shared" si="5"/>
        <v>15</v>
      </c>
      <c r="D176" t="s">
        <v>29</v>
      </c>
      <c r="E176" s="5" t="s">
        <v>30</v>
      </c>
      <c r="F176" s="46">
        <v>-26</v>
      </c>
      <c r="G176">
        <v>91.8</v>
      </c>
      <c r="H176" t="s">
        <v>31</v>
      </c>
      <c r="I176" t="s">
        <v>40</v>
      </c>
      <c r="J176">
        <v>6</v>
      </c>
      <c r="K176">
        <v>225</v>
      </c>
      <c r="L176" t="s">
        <v>33</v>
      </c>
      <c r="M176">
        <v>0</v>
      </c>
      <c r="N176">
        <v>1</v>
      </c>
      <c r="O176">
        <v>28</v>
      </c>
      <c r="P176" s="22">
        <v>0.72666666666666702</v>
      </c>
      <c r="Q176" s="14">
        <v>0.93622692670052199</v>
      </c>
      <c r="R176" s="14">
        <v>0.95103391880444399</v>
      </c>
      <c r="S176" s="14">
        <v>0.82766145163675697</v>
      </c>
      <c r="T176" s="14"/>
      <c r="U176" s="14">
        <v>0.95692480074416997</v>
      </c>
      <c r="V176" s="14">
        <v>-0.31162790697674397</v>
      </c>
      <c r="W176" s="14"/>
      <c r="X176" s="14"/>
      <c r="Y176" s="14"/>
      <c r="Z176" s="14"/>
      <c r="AA176" s="14"/>
      <c r="AB176" s="14"/>
    </row>
    <row r="177" spans="1:28" x14ac:dyDescent="0.25">
      <c r="A177" t="s">
        <v>52</v>
      </c>
      <c r="B177">
        <v>10</v>
      </c>
      <c r="C177" s="4">
        <f t="shared" si="5"/>
        <v>10</v>
      </c>
      <c r="D177" t="s">
        <v>29</v>
      </c>
      <c r="E177" s="5" t="s">
        <v>30</v>
      </c>
      <c r="F177" s="46">
        <v>-27.1</v>
      </c>
      <c r="G177">
        <v>48.2</v>
      </c>
      <c r="H177" t="s">
        <v>31</v>
      </c>
      <c r="I177" t="s">
        <v>40</v>
      </c>
      <c r="J177">
        <v>6</v>
      </c>
      <c r="K177">
        <v>225</v>
      </c>
      <c r="L177" t="s">
        <v>33</v>
      </c>
      <c r="M177">
        <v>0</v>
      </c>
      <c r="N177">
        <v>1</v>
      </c>
      <c r="O177">
        <v>28</v>
      </c>
      <c r="P177" s="22">
        <v>1.37777777777778</v>
      </c>
      <c r="Q177" s="14">
        <v>0.395080180600965</v>
      </c>
      <c r="R177" s="14">
        <v>0.26804274630361602</v>
      </c>
      <c r="S177" s="14">
        <v>-0.107774519698595</v>
      </c>
      <c r="T177" s="14"/>
      <c r="U177" s="14">
        <v>4.6895099988305503E-2</v>
      </c>
      <c r="V177" s="14">
        <v>-1</v>
      </c>
      <c r="W177" s="14"/>
      <c r="X177" s="14"/>
      <c r="Y177" s="14"/>
      <c r="Z177" s="14"/>
      <c r="AA177" s="14"/>
      <c r="AB177" s="14"/>
    </row>
    <row r="178" spans="1:28" x14ac:dyDescent="0.25">
      <c r="A178" t="s">
        <v>57</v>
      </c>
      <c r="B178">
        <v>50</v>
      </c>
      <c r="C178" s="4">
        <f t="shared" si="5"/>
        <v>50</v>
      </c>
      <c r="D178" t="s">
        <v>29</v>
      </c>
      <c r="E178" s="5" t="s">
        <v>30</v>
      </c>
      <c r="F178" s="46">
        <v>-26.7</v>
      </c>
      <c r="G178">
        <v>29</v>
      </c>
      <c r="H178" t="s">
        <v>31</v>
      </c>
      <c r="I178" t="s">
        <v>40</v>
      </c>
      <c r="J178">
        <v>6</v>
      </c>
      <c r="K178">
        <v>225</v>
      </c>
      <c r="L178" t="s">
        <v>33</v>
      </c>
      <c r="M178">
        <v>0</v>
      </c>
      <c r="N178">
        <v>1</v>
      </c>
      <c r="O178">
        <v>28</v>
      </c>
      <c r="P178" s="22">
        <v>2.2888888888888901</v>
      </c>
      <c r="Q178" s="14">
        <v>0.41604544908019703</v>
      </c>
      <c r="R178" s="14">
        <v>0.15590444838355699</v>
      </c>
      <c r="S178" s="14">
        <v>-0.31069475753295001</v>
      </c>
      <c r="T178" s="14"/>
      <c r="U178" s="14">
        <v>-0.34404907975460097</v>
      </c>
      <c r="V178" s="14">
        <v>-1</v>
      </c>
      <c r="W178" s="14"/>
      <c r="X178" s="14"/>
      <c r="Y178" s="14"/>
      <c r="Z178" s="14"/>
      <c r="AA178" s="14"/>
      <c r="AB178" s="14"/>
    </row>
    <row r="179" spans="1:28" ht="16.2" x14ac:dyDescent="0.35">
      <c r="A179" t="s">
        <v>58</v>
      </c>
      <c r="B179">
        <v>25</v>
      </c>
      <c r="C179" s="4">
        <f t="shared" si="5"/>
        <v>25</v>
      </c>
      <c r="D179" t="s">
        <v>29</v>
      </c>
      <c r="E179" s="5" t="s">
        <v>30</v>
      </c>
      <c r="F179" s="46">
        <v>-32.4</v>
      </c>
      <c r="G179">
        <v>24.1</v>
      </c>
      <c r="H179" t="s">
        <v>31</v>
      </c>
      <c r="I179" t="s">
        <v>40</v>
      </c>
      <c r="J179" s="7">
        <v>8</v>
      </c>
      <c r="K179">
        <v>225</v>
      </c>
      <c r="L179" t="s">
        <v>33</v>
      </c>
      <c r="M179">
        <v>0</v>
      </c>
      <c r="N179">
        <v>1</v>
      </c>
      <c r="O179">
        <v>1</v>
      </c>
      <c r="P179" s="13">
        <v>0.92400000000000004</v>
      </c>
      <c r="Q179" s="51"/>
      <c r="R179" s="14"/>
      <c r="S179" s="14">
        <v>5.8450488762112299E-2</v>
      </c>
      <c r="T179" s="14"/>
      <c r="U179" s="14">
        <v>1</v>
      </c>
      <c r="V179"/>
      <c r="W179" s="14"/>
      <c r="X179" s="14"/>
      <c r="Y179" s="14"/>
      <c r="Z179" s="14"/>
      <c r="AA179" s="14"/>
      <c r="AB179" s="14"/>
    </row>
    <row r="180" spans="1:28" ht="16.2" x14ac:dyDescent="0.35">
      <c r="A180" t="s">
        <v>58</v>
      </c>
      <c r="B180">
        <v>25</v>
      </c>
      <c r="C180" s="4">
        <f t="shared" si="5"/>
        <v>25</v>
      </c>
      <c r="D180" t="s">
        <v>29</v>
      </c>
      <c r="E180" s="5" t="s">
        <v>30</v>
      </c>
      <c r="F180" s="46">
        <v>-32.4</v>
      </c>
      <c r="G180">
        <v>24.1</v>
      </c>
      <c r="H180" t="s">
        <v>31</v>
      </c>
      <c r="I180" t="s">
        <v>40</v>
      </c>
      <c r="J180" s="7">
        <v>8</v>
      </c>
      <c r="K180">
        <v>225</v>
      </c>
      <c r="L180" t="s">
        <v>33</v>
      </c>
      <c r="M180">
        <v>0</v>
      </c>
      <c r="N180">
        <v>1</v>
      </c>
      <c r="O180">
        <v>1</v>
      </c>
      <c r="P180" s="13">
        <v>2.778</v>
      </c>
      <c r="Q180" s="51">
        <v>0.60416666666666696</v>
      </c>
      <c r="R180" s="14">
        <v>0.69696969696969702</v>
      </c>
      <c r="S180" s="14">
        <v>0.70501292224758305</v>
      </c>
      <c r="T180" s="14"/>
      <c r="U180" s="14">
        <v>1</v>
      </c>
      <c r="V180" s="14">
        <v>1</v>
      </c>
      <c r="W180" s="14"/>
      <c r="X180" s="14"/>
      <c r="Y180" s="14"/>
      <c r="Z180" s="14"/>
      <c r="AA180" s="14"/>
      <c r="AB180" s="14"/>
    </row>
    <row r="181" spans="1:28" ht="16.2" x14ac:dyDescent="0.35">
      <c r="A181" t="s">
        <v>28</v>
      </c>
      <c r="B181">
        <v>35</v>
      </c>
      <c r="C181" s="4">
        <f t="shared" si="5"/>
        <v>35</v>
      </c>
      <c r="D181" t="s">
        <v>29</v>
      </c>
      <c r="E181" s="5" t="s">
        <v>30</v>
      </c>
      <c r="F181" s="46">
        <v>-28.5</v>
      </c>
      <c r="G181">
        <v>27.5</v>
      </c>
      <c r="H181" t="s">
        <v>31</v>
      </c>
      <c r="I181" t="s">
        <v>40</v>
      </c>
      <c r="J181" s="7">
        <v>8</v>
      </c>
      <c r="K181">
        <v>225</v>
      </c>
      <c r="L181" t="s">
        <v>33</v>
      </c>
      <c r="M181">
        <v>0</v>
      </c>
      <c r="N181">
        <v>1</v>
      </c>
      <c r="O181">
        <v>1</v>
      </c>
      <c r="P181" s="13">
        <v>0.80900000000000005</v>
      </c>
      <c r="Q181" s="51"/>
      <c r="R181" s="14"/>
      <c r="S181" s="14">
        <v>-0.482942672288521</v>
      </c>
      <c r="T181" s="14"/>
      <c r="U181" s="14">
        <v>1</v>
      </c>
      <c r="V181"/>
      <c r="W181" s="14"/>
      <c r="X181" s="14"/>
      <c r="Y181" s="14"/>
      <c r="Z181" s="14"/>
      <c r="AA181" s="14"/>
      <c r="AB181" s="14"/>
    </row>
    <row r="182" spans="1:28" ht="16.2" x14ac:dyDescent="0.35">
      <c r="A182" t="s">
        <v>28</v>
      </c>
      <c r="B182">
        <v>35</v>
      </c>
      <c r="C182" s="4">
        <f t="shared" si="5"/>
        <v>35</v>
      </c>
      <c r="D182" t="s">
        <v>29</v>
      </c>
      <c r="E182" s="5" t="s">
        <v>30</v>
      </c>
      <c r="F182" s="46">
        <v>-28.5</v>
      </c>
      <c r="G182">
        <v>27.5</v>
      </c>
      <c r="H182" t="s">
        <v>31</v>
      </c>
      <c r="I182" t="s">
        <v>40</v>
      </c>
      <c r="J182" s="7">
        <v>8</v>
      </c>
      <c r="K182">
        <v>225</v>
      </c>
      <c r="L182" t="s">
        <v>33</v>
      </c>
      <c r="M182">
        <v>0</v>
      </c>
      <c r="N182">
        <v>1</v>
      </c>
      <c r="O182">
        <v>1</v>
      </c>
      <c r="P182" s="13">
        <v>2.4220000000000002</v>
      </c>
      <c r="Q182" s="51"/>
      <c r="R182" s="14"/>
      <c r="S182" s="14">
        <v>-0.52043779959202796</v>
      </c>
      <c r="T182" s="14"/>
      <c r="U182" s="14">
        <v>1</v>
      </c>
      <c r="V182"/>
      <c r="W182" s="14"/>
      <c r="X182" s="14"/>
      <c r="Y182" s="14"/>
      <c r="Z182" s="14"/>
      <c r="AA182" s="14"/>
      <c r="AB182" s="14"/>
    </row>
    <row r="183" spans="1:28" x14ac:dyDescent="0.25">
      <c r="A183" t="s">
        <v>44</v>
      </c>
      <c r="B183">
        <v>14</v>
      </c>
      <c r="C183" s="4">
        <f t="shared" si="5"/>
        <v>14</v>
      </c>
      <c r="D183" t="s">
        <v>29</v>
      </c>
      <c r="E183" s="5" t="s">
        <v>30</v>
      </c>
      <c r="F183" s="46">
        <v>-25</v>
      </c>
      <c r="G183">
        <v>254</v>
      </c>
      <c r="H183" t="s">
        <v>31</v>
      </c>
      <c r="I183" t="s">
        <v>40</v>
      </c>
      <c r="J183" s="7">
        <v>8</v>
      </c>
      <c r="K183">
        <v>225</v>
      </c>
      <c r="L183" t="s">
        <v>33</v>
      </c>
      <c r="M183">
        <v>0</v>
      </c>
      <c r="N183">
        <v>1</v>
      </c>
      <c r="O183">
        <v>1</v>
      </c>
      <c r="P183" s="13">
        <v>8.7999999999999995E-2</v>
      </c>
      <c r="Q183" s="51"/>
      <c r="R183" s="14"/>
      <c r="S183" s="14">
        <v>-0.38326049079253299</v>
      </c>
      <c r="T183" s="14"/>
      <c r="U183" s="14">
        <v>1</v>
      </c>
      <c r="V183"/>
      <c r="W183" s="14"/>
      <c r="X183" s="14"/>
      <c r="Y183" s="14"/>
      <c r="Z183" s="14"/>
      <c r="AA183" s="14"/>
      <c r="AB183" s="14"/>
    </row>
    <row r="184" spans="1:28" x14ac:dyDescent="0.25">
      <c r="A184" t="s">
        <v>44</v>
      </c>
      <c r="B184">
        <v>14</v>
      </c>
      <c r="C184" s="4">
        <f t="shared" si="5"/>
        <v>14</v>
      </c>
      <c r="D184" t="s">
        <v>29</v>
      </c>
      <c r="E184" s="5" t="s">
        <v>30</v>
      </c>
      <c r="F184" s="46">
        <v>-25</v>
      </c>
      <c r="G184">
        <v>254</v>
      </c>
      <c r="H184" t="s">
        <v>31</v>
      </c>
      <c r="I184" t="s">
        <v>40</v>
      </c>
      <c r="J184" s="7">
        <v>8</v>
      </c>
      <c r="K184">
        <v>225</v>
      </c>
      <c r="L184" t="s">
        <v>33</v>
      </c>
      <c r="M184">
        <v>0</v>
      </c>
      <c r="N184">
        <v>1</v>
      </c>
      <c r="O184">
        <v>1</v>
      </c>
      <c r="P184" s="13">
        <v>0.26200000000000001</v>
      </c>
      <c r="Q184" s="51"/>
      <c r="R184" s="14"/>
      <c r="S184" s="14">
        <v>-0.32564601827047601</v>
      </c>
      <c r="T184" s="14"/>
      <c r="U184" s="14">
        <v>1</v>
      </c>
      <c r="V184"/>
      <c r="W184" s="14"/>
      <c r="X184" s="14"/>
      <c r="Y184" s="14"/>
      <c r="Z184" s="14"/>
      <c r="AA184" s="14"/>
      <c r="AB184" s="14"/>
    </row>
    <row r="185" spans="1:28" ht="16.2" x14ac:dyDescent="0.35">
      <c r="A185" t="s">
        <v>59</v>
      </c>
      <c r="B185">
        <v>10</v>
      </c>
      <c r="C185" s="4">
        <f t="shared" si="5"/>
        <v>10</v>
      </c>
      <c r="D185" t="s">
        <v>29</v>
      </c>
      <c r="E185" s="5" t="s">
        <v>30</v>
      </c>
      <c r="F185" s="46">
        <v>-12.9</v>
      </c>
      <c r="G185">
        <v>523.4</v>
      </c>
      <c r="H185" t="s">
        <v>31</v>
      </c>
      <c r="I185" t="s">
        <v>40</v>
      </c>
      <c r="J185" s="7">
        <v>8</v>
      </c>
      <c r="K185">
        <v>225</v>
      </c>
      <c r="L185" t="s">
        <v>33</v>
      </c>
      <c r="M185">
        <v>0</v>
      </c>
      <c r="N185">
        <v>1</v>
      </c>
      <c r="O185">
        <v>1</v>
      </c>
      <c r="P185" s="13">
        <v>3.6999999999999998E-2</v>
      </c>
      <c r="Q185" s="51"/>
      <c r="R185" s="14"/>
      <c r="S185" s="14">
        <v>-0.50946361771433502</v>
      </c>
      <c r="T185" s="14"/>
      <c r="U185" s="14">
        <v>1</v>
      </c>
      <c r="V185"/>
      <c r="W185" s="14"/>
      <c r="X185" s="14"/>
      <c r="Y185" s="14"/>
      <c r="Z185" s="14"/>
      <c r="AA185" s="14"/>
      <c r="AB185" s="14"/>
    </row>
    <row r="186" spans="1:28" ht="16.2" x14ac:dyDescent="0.35">
      <c r="A186" t="s">
        <v>59</v>
      </c>
      <c r="B186">
        <v>10</v>
      </c>
      <c r="C186" s="4">
        <f t="shared" si="5"/>
        <v>10</v>
      </c>
      <c r="D186" t="s">
        <v>29</v>
      </c>
      <c r="E186" s="5" t="s">
        <v>30</v>
      </c>
      <c r="F186" s="46">
        <v>-12.9</v>
      </c>
      <c r="G186">
        <v>523.4</v>
      </c>
      <c r="H186" t="s">
        <v>31</v>
      </c>
      <c r="I186" t="s">
        <v>40</v>
      </c>
      <c r="J186" s="7">
        <v>8</v>
      </c>
      <c r="K186">
        <v>225</v>
      </c>
      <c r="L186" t="s">
        <v>33</v>
      </c>
      <c r="M186">
        <v>0</v>
      </c>
      <c r="N186">
        <v>1</v>
      </c>
      <c r="O186">
        <v>1</v>
      </c>
      <c r="P186" s="22">
        <v>0.11111111111111099</v>
      </c>
      <c r="Q186" s="51"/>
      <c r="R186" s="14"/>
      <c r="S186" s="14">
        <v>-0.56707809023639</v>
      </c>
      <c r="T186" s="14"/>
      <c r="U186" s="14">
        <v>1</v>
      </c>
      <c r="V186"/>
      <c r="W186" s="14"/>
      <c r="X186" s="14"/>
      <c r="Y186" s="14"/>
      <c r="Z186" s="14"/>
      <c r="AA186" s="14"/>
      <c r="AB186" s="14"/>
    </row>
    <row r="187" spans="1:28" x14ac:dyDescent="0.25">
      <c r="A187" t="s">
        <v>48</v>
      </c>
      <c r="B187">
        <v>15</v>
      </c>
      <c r="C187" s="4">
        <f t="shared" si="5"/>
        <v>15</v>
      </c>
      <c r="D187" t="s">
        <v>29</v>
      </c>
      <c r="E187" s="5" t="s">
        <v>30</v>
      </c>
      <c r="F187" s="46">
        <v>-26</v>
      </c>
      <c r="G187">
        <v>91.8</v>
      </c>
      <c r="H187" t="s">
        <v>31</v>
      </c>
      <c r="I187" t="s">
        <v>40</v>
      </c>
      <c r="J187" s="7">
        <v>8</v>
      </c>
      <c r="K187">
        <v>225</v>
      </c>
      <c r="L187" t="s">
        <v>33</v>
      </c>
      <c r="M187">
        <v>0</v>
      </c>
      <c r="N187">
        <v>1</v>
      </c>
      <c r="O187">
        <v>1</v>
      </c>
      <c r="P187" s="22">
        <v>0.24222222222222201</v>
      </c>
      <c r="Q187" s="51"/>
      <c r="R187" s="14"/>
      <c r="S187" s="14">
        <v>-0.28906540023539001</v>
      </c>
      <c r="T187" s="14"/>
      <c r="U187" s="14">
        <v>1</v>
      </c>
      <c r="V187"/>
      <c r="W187" s="14"/>
      <c r="X187" s="14"/>
      <c r="Y187" s="14"/>
      <c r="Z187" s="14"/>
      <c r="AA187" s="14"/>
      <c r="AB187" s="14"/>
    </row>
    <row r="188" spans="1:28" x14ac:dyDescent="0.25">
      <c r="A188" t="s">
        <v>48</v>
      </c>
      <c r="B188">
        <v>15</v>
      </c>
      <c r="C188" s="4">
        <f t="shared" si="5"/>
        <v>15</v>
      </c>
      <c r="D188" t="s">
        <v>29</v>
      </c>
      <c r="E188" s="5" t="s">
        <v>30</v>
      </c>
      <c r="F188" s="46">
        <v>-26</v>
      </c>
      <c r="G188">
        <v>91.8</v>
      </c>
      <c r="H188" t="s">
        <v>31</v>
      </c>
      <c r="I188" t="s">
        <v>40</v>
      </c>
      <c r="J188" s="7">
        <v>8</v>
      </c>
      <c r="K188">
        <v>225</v>
      </c>
      <c r="L188" t="s">
        <v>33</v>
      </c>
      <c r="M188">
        <v>0</v>
      </c>
      <c r="N188">
        <v>1</v>
      </c>
      <c r="O188">
        <v>1</v>
      </c>
      <c r="P188" s="22">
        <v>0.72666666666666702</v>
      </c>
      <c r="Q188" s="51">
        <v>0.547619047619048</v>
      </c>
      <c r="R188" s="14">
        <v>0.71428571428571397</v>
      </c>
      <c r="S188" s="14">
        <v>0.81566928562126395</v>
      </c>
      <c r="T188" s="14"/>
      <c r="U188" s="14">
        <v>1</v>
      </c>
      <c r="V188" s="14">
        <v>1</v>
      </c>
      <c r="W188" s="14"/>
      <c r="X188" s="14"/>
      <c r="Y188" s="14"/>
      <c r="Z188" s="14"/>
      <c r="AA188" s="14"/>
      <c r="AB188" s="14"/>
    </row>
    <row r="189" spans="1:28" x14ac:dyDescent="0.25">
      <c r="A189" t="s">
        <v>52</v>
      </c>
      <c r="B189">
        <v>10</v>
      </c>
      <c r="C189" s="4">
        <f t="shared" si="5"/>
        <v>10</v>
      </c>
      <c r="D189" t="s">
        <v>29</v>
      </c>
      <c r="E189" s="5" t="s">
        <v>30</v>
      </c>
      <c r="F189" s="46">
        <v>-27.1</v>
      </c>
      <c r="G189">
        <v>48.2</v>
      </c>
      <c r="H189" t="s">
        <v>31</v>
      </c>
      <c r="I189" t="s">
        <v>40</v>
      </c>
      <c r="J189" s="7">
        <v>8</v>
      </c>
      <c r="K189">
        <v>225</v>
      </c>
      <c r="L189" t="s">
        <v>33</v>
      </c>
      <c r="M189">
        <v>0</v>
      </c>
      <c r="N189">
        <v>1</v>
      </c>
      <c r="O189">
        <v>1</v>
      </c>
      <c r="P189" s="22">
        <v>0.45777777777777801</v>
      </c>
      <c r="Q189" s="51"/>
      <c r="R189" s="14"/>
      <c r="S189" s="14">
        <v>-0.220476745835642</v>
      </c>
      <c r="T189" s="14"/>
      <c r="U189" s="14">
        <v>1</v>
      </c>
      <c r="V189"/>
      <c r="W189" s="14"/>
      <c r="X189" s="14"/>
      <c r="Y189" s="14"/>
      <c r="Z189" s="14"/>
      <c r="AA189" s="14"/>
      <c r="AB189" s="14"/>
    </row>
    <row r="190" spans="1:28" x14ac:dyDescent="0.25">
      <c r="A190" t="s">
        <v>52</v>
      </c>
      <c r="B190">
        <v>10</v>
      </c>
      <c r="C190" s="4">
        <f t="shared" si="5"/>
        <v>10</v>
      </c>
      <c r="D190" t="s">
        <v>29</v>
      </c>
      <c r="E190" s="5" t="s">
        <v>30</v>
      </c>
      <c r="F190" s="46">
        <v>-27.1</v>
      </c>
      <c r="G190">
        <v>48.2</v>
      </c>
      <c r="H190" t="s">
        <v>31</v>
      </c>
      <c r="I190" t="s">
        <v>40</v>
      </c>
      <c r="J190" s="7">
        <v>8</v>
      </c>
      <c r="K190">
        <v>225</v>
      </c>
      <c r="L190" t="s">
        <v>33</v>
      </c>
      <c r="M190">
        <v>0</v>
      </c>
      <c r="N190">
        <v>1</v>
      </c>
      <c r="O190">
        <v>1</v>
      </c>
      <c r="P190" s="22">
        <v>1.37777777777778</v>
      </c>
      <c r="Q190" s="51">
        <v>0.92748091603053395</v>
      </c>
      <c r="R190" s="14">
        <v>0.91869918699187003</v>
      </c>
      <c r="S190" s="14">
        <v>-0.23053638311658201</v>
      </c>
      <c r="T190" s="14"/>
      <c r="U190" s="14">
        <v>1</v>
      </c>
      <c r="V190" s="14">
        <v>1</v>
      </c>
      <c r="W190" s="14"/>
      <c r="X190" s="14"/>
      <c r="Y190" s="14"/>
      <c r="Z190" s="14"/>
      <c r="AA190" s="14"/>
      <c r="AB190" s="14"/>
    </row>
    <row r="191" spans="1:28" x14ac:dyDescent="0.25">
      <c r="A191" t="s">
        <v>57</v>
      </c>
      <c r="B191">
        <v>50</v>
      </c>
      <c r="C191" s="4">
        <f t="shared" si="5"/>
        <v>50</v>
      </c>
      <c r="D191" t="s">
        <v>29</v>
      </c>
      <c r="E191" s="5" t="s">
        <v>30</v>
      </c>
      <c r="F191" s="46">
        <v>-26.7</v>
      </c>
      <c r="G191">
        <v>29</v>
      </c>
      <c r="H191" t="s">
        <v>31</v>
      </c>
      <c r="I191" t="s">
        <v>40</v>
      </c>
      <c r="J191" s="7">
        <v>8</v>
      </c>
      <c r="K191">
        <v>225</v>
      </c>
      <c r="L191" t="s">
        <v>33</v>
      </c>
      <c r="M191">
        <v>0</v>
      </c>
      <c r="N191">
        <v>1</v>
      </c>
      <c r="O191">
        <v>1</v>
      </c>
      <c r="P191" s="22">
        <v>0.76444444444444404</v>
      </c>
      <c r="Q191" s="51"/>
      <c r="R191" s="14"/>
      <c r="S191" s="14">
        <v>1.67805739024358</v>
      </c>
      <c r="T191" s="14"/>
      <c r="U191" s="14">
        <v>1</v>
      </c>
      <c r="V191"/>
      <c r="W191" s="14"/>
      <c r="X191" s="14"/>
      <c r="Y191" s="14"/>
      <c r="Z191" s="14"/>
      <c r="AA191" s="14"/>
      <c r="AB191" s="14"/>
    </row>
    <row r="192" spans="1:28" x14ac:dyDescent="0.25">
      <c r="A192" t="s">
        <v>57</v>
      </c>
      <c r="B192">
        <v>50</v>
      </c>
      <c r="C192" s="4">
        <f t="shared" si="5"/>
        <v>50</v>
      </c>
      <c r="D192" t="s">
        <v>29</v>
      </c>
      <c r="E192" s="5" t="s">
        <v>30</v>
      </c>
      <c r="F192" s="46">
        <v>-26.7</v>
      </c>
      <c r="G192">
        <v>29</v>
      </c>
      <c r="H192" t="s">
        <v>31</v>
      </c>
      <c r="I192" t="s">
        <v>40</v>
      </c>
      <c r="J192" s="7">
        <v>8</v>
      </c>
      <c r="K192">
        <v>225</v>
      </c>
      <c r="L192" t="s">
        <v>33</v>
      </c>
      <c r="M192">
        <v>0</v>
      </c>
      <c r="N192">
        <v>1</v>
      </c>
      <c r="O192">
        <v>1</v>
      </c>
      <c r="P192" s="22">
        <v>2.2888888888888901</v>
      </c>
      <c r="Q192" s="51">
        <v>0.932384341637011</v>
      </c>
      <c r="R192" s="14">
        <v>0.84375</v>
      </c>
      <c r="S192" s="14">
        <v>0.64191135878667804</v>
      </c>
      <c r="T192" s="14"/>
      <c r="U192" s="14">
        <v>1</v>
      </c>
      <c r="V192" s="14">
        <v>1</v>
      </c>
      <c r="W192" s="14"/>
      <c r="X192" s="14"/>
      <c r="Y192" s="14"/>
      <c r="Z192" s="14"/>
      <c r="AA192" s="14"/>
      <c r="AB192" s="14"/>
    </row>
    <row r="193" spans="1:28" x14ac:dyDescent="0.25">
      <c r="A193" t="s">
        <v>60</v>
      </c>
      <c r="B193">
        <v>36</v>
      </c>
      <c r="C193" s="4">
        <f t="shared" si="5"/>
        <v>36</v>
      </c>
      <c r="D193" t="s">
        <v>29</v>
      </c>
      <c r="E193" s="5" t="s">
        <v>30</v>
      </c>
      <c r="F193" s="46">
        <v>40.299999999999997</v>
      </c>
      <c r="G193" s="23">
        <v>89</v>
      </c>
      <c r="H193" t="s">
        <v>31</v>
      </c>
      <c r="I193" t="s">
        <v>40</v>
      </c>
      <c r="J193" s="7">
        <v>8</v>
      </c>
      <c r="K193">
        <v>225</v>
      </c>
      <c r="L193" t="s">
        <v>33</v>
      </c>
      <c r="M193">
        <v>0</v>
      </c>
      <c r="N193">
        <v>1</v>
      </c>
      <c r="O193">
        <v>1</v>
      </c>
      <c r="P193" s="22">
        <v>0.13911111111111099</v>
      </c>
      <c r="Q193" s="51"/>
      <c r="R193" s="14"/>
      <c r="S193" s="14">
        <v>-0.48842976322736797</v>
      </c>
      <c r="T193" s="14"/>
      <c r="U193" s="14">
        <v>1</v>
      </c>
      <c r="V193"/>
      <c r="W193" s="14"/>
      <c r="X193" s="14"/>
      <c r="Y193" s="14"/>
      <c r="Z193" s="14"/>
      <c r="AA193" s="14"/>
      <c r="AB193" s="14"/>
    </row>
    <row r="194" spans="1:28" x14ac:dyDescent="0.25">
      <c r="A194" t="s">
        <v>60</v>
      </c>
      <c r="B194">
        <v>36</v>
      </c>
      <c r="C194" s="4">
        <f t="shared" si="5"/>
        <v>36</v>
      </c>
      <c r="D194" t="s">
        <v>29</v>
      </c>
      <c r="E194" s="5" t="s">
        <v>30</v>
      </c>
      <c r="F194" s="46">
        <v>40.299999999999997</v>
      </c>
      <c r="G194" s="23">
        <v>89</v>
      </c>
      <c r="H194" t="s">
        <v>31</v>
      </c>
      <c r="I194" t="s">
        <v>40</v>
      </c>
      <c r="J194" s="7">
        <v>8</v>
      </c>
      <c r="K194">
        <v>225</v>
      </c>
      <c r="L194" t="s">
        <v>33</v>
      </c>
      <c r="M194">
        <v>0</v>
      </c>
      <c r="N194">
        <v>1</v>
      </c>
      <c r="O194">
        <v>1</v>
      </c>
      <c r="P194" s="22">
        <v>0.41777777777777803</v>
      </c>
      <c r="Q194" s="51"/>
      <c r="R194" s="14"/>
      <c r="S194" s="14">
        <v>-0.45184914519227898</v>
      </c>
      <c r="T194" s="14"/>
      <c r="U194" s="14">
        <v>1</v>
      </c>
      <c r="V194"/>
      <c r="W194" s="14"/>
      <c r="X194" s="14"/>
      <c r="Y194" s="14"/>
      <c r="Z194" s="14"/>
      <c r="AA194" s="14"/>
      <c r="AB194" s="14"/>
    </row>
    <row r="195" spans="1:28" ht="16.2" x14ac:dyDescent="0.35">
      <c r="A195" t="s">
        <v>58</v>
      </c>
      <c r="B195">
        <v>25</v>
      </c>
      <c r="C195" s="4">
        <f t="shared" si="5"/>
        <v>25</v>
      </c>
      <c r="D195" t="s">
        <v>29</v>
      </c>
      <c r="E195" s="5" t="s">
        <v>30</v>
      </c>
      <c r="F195" s="46">
        <v>-32.4</v>
      </c>
      <c r="G195">
        <v>24.1</v>
      </c>
      <c r="H195" t="s">
        <v>31</v>
      </c>
      <c r="I195" t="s">
        <v>40</v>
      </c>
      <c r="J195" s="7">
        <v>8</v>
      </c>
      <c r="K195">
        <v>225</v>
      </c>
      <c r="L195" t="s">
        <v>33</v>
      </c>
      <c r="M195">
        <v>0</v>
      </c>
      <c r="N195">
        <v>1</v>
      </c>
      <c r="O195">
        <v>28</v>
      </c>
      <c r="P195" s="13">
        <v>0.92400000000000004</v>
      </c>
      <c r="Q195" s="51"/>
      <c r="R195" s="14"/>
      <c r="S195" s="14">
        <v>-0.46087653704904202</v>
      </c>
      <c r="T195" s="14"/>
      <c r="U195" s="14">
        <v>-0.41375380999309103</v>
      </c>
      <c r="V195"/>
      <c r="W195" s="14"/>
      <c r="X195" s="14"/>
      <c r="Y195" s="14"/>
      <c r="Z195" s="14"/>
      <c r="AA195" s="14"/>
      <c r="AB195" s="14"/>
    </row>
    <row r="196" spans="1:28" ht="16.2" x14ac:dyDescent="0.35">
      <c r="A196" t="s">
        <v>58</v>
      </c>
      <c r="B196">
        <v>25</v>
      </c>
      <c r="C196" s="4">
        <f t="shared" si="5"/>
        <v>25</v>
      </c>
      <c r="D196" t="s">
        <v>29</v>
      </c>
      <c r="E196" s="5" t="s">
        <v>30</v>
      </c>
      <c r="F196" s="46">
        <v>-32.4</v>
      </c>
      <c r="G196">
        <v>24.1</v>
      </c>
      <c r="H196" t="s">
        <v>31</v>
      </c>
      <c r="I196" t="s">
        <v>40</v>
      </c>
      <c r="J196" s="7">
        <v>8</v>
      </c>
      <c r="K196">
        <v>225</v>
      </c>
      <c r="L196" t="s">
        <v>33</v>
      </c>
      <c r="M196">
        <v>0</v>
      </c>
      <c r="N196">
        <v>1</v>
      </c>
      <c r="O196">
        <v>28</v>
      </c>
      <c r="P196" s="13">
        <v>2.778</v>
      </c>
      <c r="Q196" s="51">
        <v>0.59523809523809501</v>
      </c>
      <c r="R196" s="14">
        <v>0.78723404255319196</v>
      </c>
      <c r="S196" s="14">
        <v>-0.32946884064572601</v>
      </c>
      <c r="T196" s="14"/>
      <c r="U196" s="14">
        <v>0.78319261808756302</v>
      </c>
      <c r="V196" s="14">
        <v>0.66666666666666696</v>
      </c>
      <c r="W196" s="14"/>
      <c r="X196" s="14"/>
      <c r="Y196" s="14"/>
      <c r="Z196" s="14"/>
      <c r="AA196" s="14"/>
      <c r="AB196" s="14"/>
    </row>
    <row r="197" spans="1:28" x14ac:dyDescent="0.25">
      <c r="A197" t="s">
        <v>48</v>
      </c>
      <c r="B197">
        <v>15</v>
      </c>
      <c r="C197" s="4">
        <f t="shared" si="5"/>
        <v>15</v>
      </c>
      <c r="D197" t="s">
        <v>29</v>
      </c>
      <c r="E197" s="5" t="s">
        <v>30</v>
      </c>
      <c r="F197" s="46">
        <v>-26</v>
      </c>
      <c r="G197">
        <v>91.8</v>
      </c>
      <c r="H197" t="s">
        <v>31</v>
      </c>
      <c r="I197" t="s">
        <v>40</v>
      </c>
      <c r="J197" s="7">
        <v>8</v>
      </c>
      <c r="K197">
        <v>225</v>
      </c>
      <c r="L197" t="s">
        <v>33</v>
      </c>
      <c r="M197">
        <v>0</v>
      </c>
      <c r="N197">
        <v>1</v>
      </c>
      <c r="O197">
        <v>28</v>
      </c>
      <c r="P197" s="22">
        <v>0.24222222222222201</v>
      </c>
      <c r="Q197" s="51"/>
      <c r="R197" s="14"/>
      <c r="S197" s="14">
        <v>7.2702299221356695E-2</v>
      </c>
      <c r="T197" s="14"/>
      <c r="U197" s="14">
        <v>0.88049715373511495</v>
      </c>
      <c r="V197"/>
      <c r="W197" s="14"/>
      <c r="X197" s="14"/>
      <c r="Y197" s="14"/>
      <c r="Z197" s="14"/>
      <c r="AA197" s="14"/>
      <c r="AB197" s="14"/>
    </row>
    <row r="198" spans="1:28" x14ac:dyDescent="0.25">
      <c r="A198" t="s">
        <v>48</v>
      </c>
      <c r="B198">
        <v>15</v>
      </c>
      <c r="C198" s="4">
        <f t="shared" si="5"/>
        <v>15</v>
      </c>
      <c r="D198" t="s">
        <v>29</v>
      </c>
      <c r="E198" s="5" t="s">
        <v>30</v>
      </c>
      <c r="F198" s="46">
        <v>-26</v>
      </c>
      <c r="G198">
        <v>91.8</v>
      </c>
      <c r="H198" t="s">
        <v>31</v>
      </c>
      <c r="I198" t="s">
        <v>40</v>
      </c>
      <c r="J198" s="7">
        <v>8</v>
      </c>
      <c r="K198">
        <v>225</v>
      </c>
      <c r="L198" t="s">
        <v>33</v>
      </c>
      <c r="M198">
        <v>0</v>
      </c>
      <c r="N198">
        <v>1</v>
      </c>
      <c r="O198">
        <v>28</v>
      </c>
      <c r="P198" s="22">
        <v>0.72666666666666702</v>
      </c>
      <c r="Q198" s="51">
        <v>0.94753086419753096</v>
      </c>
      <c r="R198" s="14">
        <v>0.95744680851063801</v>
      </c>
      <c r="S198" s="14">
        <v>1.0142808679778601</v>
      </c>
      <c r="T198" s="14"/>
      <c r="U198" s="14">
        <v>0.95828344179495395</v>
      </c>
      <c r="V198" s="14">
        <v>-0.28571428571428598</v>
      </c>
      <c r="W198" s="14"/>
      <c r="X198" s="14"/>
      <c r="Y198" s="14"/>
      <c r="Z198" s="14"/>
      <c r="AA198" s="14"/>
      <c r="AB198" s="14"/>
    </row>
    <row r="199" spans="1:28" x14ac:dyDescent="0.25">
      <c r="A199" t="s">
        <v>52</v>
      </c>
      <c r="B199">
        <v>10</v>
      </c>
      <c r="C199" s="4">
        <f t="shared" si="5"/>
        <v>10</v>
      </c>
      <c r="D199" t="s">
        <v>29</v>
      </c>
      <c r="E199" s="5" t="s">
        <v>30</v>
      </c>
      <c r="F199" s="46">
        <v>-27.1</v>
      </c>
      <c r="G199">
        <v>48.2</v>
      </c>
      <c r="H199" t="s">
        <v>31</v>
      </c>
      <c r="I199" t="s">
        <v>40</v>
      </c>
      <c r="J199" s="7">
        <v>8</v>
      </c>
      <c r="K199">
        <v>225</v>
      </c>
      <c r="L199" t="s">
        <v>33</v>
      </c>
      <c r="M199">
        <v>0</v>
      </c>
      <c r="N199">
        <v>1</v>
      </c>
      <c r="O199">
        <v>28</v>
      </c>
      <c r="P199" s="22">
        <v>0.45777777777777801</v>
      </c>
      <c r="Q199" s="51"/>
      <c r="R199" s="14"/>
      <c r="S199" s="14">
        <v>-0.116461179633001</v>
      </c>
      <c r="T199" s="14"/>
      <c r="U199" s="14">
        <v>-0.27053155193253597</v>
      </c>
      <c r="V199"/>
      <c r="W199" s="14"/>
      <c r="X199" s="14"/>
      <c r="Y199" s="14"/>
      <c r="Z199" s="14"/>
      <c r="AA199" s="14"/>
      <c r="AB199" s="14"/>
    </row>
    <row r="200" spans="1:28" x14ac:dyDescent="0.25">
      <c r="A200" t="s">
        <v>52</v>
      </c>
      <c r="B200">
        <v>10</v>
      </c>
      <c r="C200" s="4">
        <f t="shared" si="5"/>
        <v>10</v>
      </c>
      <c r="D200" t="s">
        <v>29</v>
      </c>
      <c r="E200" s="5" t="s">
        <v>30</v>
      </c>
      <c r="F200" s="46">
        <v>-27.1</v>
      </c>
      <c r="G200">
        <v>48.2</v>
      </c>
      <c r="H200" t="s">
        <v>31</v>
      </c>
      <c r="I200" t="s">
        <v>40</v>
      </c>
      <c r="J200" s="7">
        <v>8</v>
      </c>
      <c r="K200">
        <v>225</v>
      </c>
      <c r="L200" t="s">
        <v>33</v>
      </c>
      <c r="M200">
        <v>0</v>
      </c>
      <c r="N200">
        <v>1</v>
      </c>
      <c r="O200">
        <v>28</v>
      </c>
      <c r="P200" s="22">
        <v>1.37777777777778</v>
      </c>
      <c r="Q200" s="51">
        <v>0.5</v>
      </c>
      <c r="R200" s="14">
        <v>0.33333333333333298</v>
      </c>
      <c r="S200" s="14">
        <v>-4.6518400261618603E-2</v>
      </c>
      <c r="T200" s="14"/>
      <c r="U200" s="14">
        <v>8.7159085120472796E-2</v>
      </c>
      <c r="V200" s="14">
        <v>-1</v>
      </c>
      <c r="W200" s="14"/>
      <c r="X200" s="14"/>
      <c r="Y200" s="14"/>
      <c r="Z200" s="14"/>
      <c r="AA200" s="14"/>
      <c r="AB200" s="14"/>
    </row>
    <row r="201" spans="1:28" x14ac:dyDescent="0.25">
      <c r="A201" t="s">
        <v>57</v>
      </c>
      <c r="B201">
        <v>50</v>
      </c>
      <c r="C201" s="4">
        <f t="shared" si="5"/>
        <v>50</v>
      </c>
      <c r="D201" t="s">
        <v>29</v>
      </c>
      <c r="E201" s="5" t="s">
        <v>30</v>
      </c>
      <c r="F201" s="46">
        <v>-26.7</v>
      </c>
      <c r="G201">
        <v>29</v>
      </c>
      <c r="H201" t="s">
        <v>31</v>
      </c>
      <c r="I201" t="s">
        <v>40</v>
      </c>
      <c r="J201" s="7">
        <v>8</v>
      </c>
      <c r="K201">
        <v>225</v>
      </c>
      <c r="L201" t="s">
        <v>33</v>
      </c>
      <c r="M201">
        <v>0</v>
      </c>
      <c r="N201">
        <v>1</v>
      </c>
      <c r="O201">
        <v>28</v>
      </c>
      <c r="P201" s="22">
        <v>0.76444444444444404</v>
      </c>
      <c r="Q201" s="51"/>
      <c r="R201" s="14"/>
      <c r="S201" s="14">
        <v>-0.30827404895570698</v>
      </c>
      <c r="T201" s="14"/>
      <c r="U201" s="14">
        <v>-0.68428536192562694</v>
      </c>
      <c r="V201"/>
      <c r="W201" s="14"/>
      <c r="X201" s="14"/>
      <c r="Y201" s="14"/>
      <c r="Z201" s="14"/>
      <c r="AA201" s="14"/>
      <c r="AB201" s="14"/>
    </row>
    <row r="202" spans="1:28" x14ac:dyDescent="0.25">
      <c r="A202" t="s">
        <v>57</v>
      </c>
      <c r="B202">
        <v>50</v>
      </c>
      <c r="C202" s="4">
        <f t="shared" si="5"/>
        <v>50</v>
      </c>
      <c r="D202" t="s">
        <v>29</v>
      </c>
      <c r="E202" s="5" t="s">
        <v>30</v>
      </c>
      <c r="F202" s="46">
        <v>-26.7</v>
      </c>
      <c r="G202">
        <v>29</v>
      </c>
      <c r="H202" t="s">
        <v>31</v>
      </c>
      <c r="I202" t="s">
        <v>40</v>
      </c>
      <c r="J202" s="7">
        <v>8</v>
      </c>
      <c r="K202">
        <v>225</v>
      </c>
      <c r="L202" t="s">
        <v>33</v>
      </c>
      <c r="M202">
        <v>0</v>
      </c>
      <c r="N202">
        <v>1</v>
      </c>
      <c r="O202">
        <v>28</v>
      </c>
      <c r="P202" s="22">
        <v>2.2888888888888901</v>
      </c>
      <c r="Q202" s="51">
        <v>0.54054054054054002</v>
      </c>
      <c r="R202" s="14">
        <v>0.230769230769231</v>
      </c>
      <c r="S202" s="14">
        <v>-0.26270523323802802</v>
      </c>
      <c r="T202" s="14"/>
      <c r="U202" s="14">
        <v>-8.7524651255191099E-2</v>
      </c>
      <c r="V202" s="14">
        <v>-1</v>
      </c>
      <c r="W202" s="14"/>
      <c r="X202" s="14"/>
      <c r="Y202" s="14"/>
      <c r="Z202" s="14"/>
      <c r="AA202" s="14"/>
      <c r="AB202" s="14"/>
    </row>
    <row r="203" spans="1:28" x14ac:dyDescent="0.25">
      <c r="A203" t="s">
        <v>52</v>
      </c>
      <c r="B203">
        <v>50</v>
      </c>
      <c r="C203" s="4">
        <f t="shared" si="5"/>
        <v>50</v>
      </c>
      <c r="D203" t="s">
        <v>29</v>
      </c>
      <c r="E203" s="5" t="s">
        <v>30</v>
      </c>
      <c r="F203" s="54">
        <v>-16.899999999999999</v>
      </c>
      <c r="G203">
        <v>10.8</v>
      </c>
      <c r="H203" t="s">
        <v>31</v>
      </c>
      <c r="I203" t="s">
        <v>32</v>
      </c>
      <c r="J203" s="7">
        <v>8</v>
      </c>
      <c r="K203">
        <v>225</v>
      </c>
      <c r="L203" t="s">
        <v>33</v>
      </c>
      <c r="M203">
        <v>0</v>
      </c>
      <c r="N203">
        <v>1</v>
      </c>
      <c r="O203">
        <v>0.25</v>
      </c>
      <c r="P203" s="13">
        <v>36.36</v>
      </c>
      <c r="Q203" s="51">
        <v>0.25847488520489498</v>
      </c>
      <c r="R203" s="14">
        <v>0.39517662430646899</v>
      </c>
      <c r="S203" s="14">
        <v>-0.17785253180765201</v>
      </c>
      <c r="T203" s="14"/>
      <c r="U203" s="14">
        <v>0</v>
      </c>
      <c r="V203"/>
      <c r="W203" s="14"/>
      <c r="X203" s="14"/>
      <c r="Y203" s="14"/>
      <c r="Z203" s="14"/>
      <c r="AA203" s="14"/>
      <c r="AB203" s="14"/>
    </row>
    <row r="204" spans="1:28" x14ac:dyDescent="0.25">
      <c r="A204" t="s">
        <v>52</v>
      </c>
      <c r="B204">
        <v>50</v>
      </c>
      <c r="C204" s="4">
        <f t="shared" si="5"/>
        <v>50</v>
      </c>
      <c r="D204" t="s">
        <v>29</v>
      </c>
      <c r="E204" s="5" t="s">
        <v>30</v>
      </c>
      <c r="F204" s="54">
        <v>-16.899999999999999</v>
      </c>
      <c r="G204">
        <v>10.8</v>
      </c>
      <c r="H204" t="s">
        <v>31</v>
      </c>
      <c r="I204" t="s">
        <v>32</v>
      </c>
      <c r="J204" s="7">
        <v>8</v>
      </c>
      <c r="K204">
        <v>225</v>
      </c>
      <c r="L204" t="s">
        <v>33</v>
      </c>
      <c r="M204">
        <v>0</v>
      </c>
      <c r="N204">
        <v>1</v>
      </c>
      <c r="O204">
        <v>1</v>
      </c>
      <c r="P204" s="13">
        <v>36.36</v>
      </c>
      <c r="Q204" s="51">
        <v>0.25218901851859099</v>
      </c>
      <c r="R204" s="14">
        <v>0.324144093632172</v>
      </c>
      <c r="S204" s="14">
        <v>3.4950387713020399E-2</v>
      </c>
      <c r="T204" s="14"/>
      <c r="U204" s="14">
        <v>1</v>
      </c>
      <c r="V204"/>
      <c r="W204" s="14"/>
      <c r="X204" s="14"/>
      <c r="Y204" s="14"/>
      <c r="Z204" s="14"/>
      <c r="AA204" s="14"/>
      <c r="AB204" s="14"/>
    </row>
    <row r="205" spans="1:28" x14ac:dyDescent="0.25">
      <c r="A205" t="s">
        <v>52</v>
      </c>
      <c r="B205">
        <v>50</v>
      </c>
      <c r="C205" s="4">
        <f t="shared" si="5"/>
        <v>50</v>
      </c>
      <c r="D205" t="s">
        <v>29</v>
      </c>
      <c r="E205" s="5" t="s">
        <v>30</v>
      </c>
      <c r="F205" s="54">
        <v>-16.899999999999999</v>
      </c>
      <c r="G205">
        <v>10.8</v>
      </c>
      <c r="H205" t="s">
        <v>31</v>
      </c>
      <c r="I205" t="s">
        <v>32</v>
      </c>
      <c r="J205" s="7">
        <v>8</v>
      </c>
      <c r="K205">
        <v>225</v>
      </c>
      <c r="L205" t="s">
        <v>33</v>
      </c>
      <c r="M205">
        <v>0</v>
      </c>
      <c r="N205">
        <v>1</v>
      </c>
      <c r="O205">
        <v>2</v>
      </c>
      <c r="P205" s="13">
        <v>36.36</v>
      </c>
      <c r="Q205" s="51">
        <v>0.30656262428694098</v>
      </c>
      <c r="R205" s="14">
        <v>0.324144093632172</v>
      </c>
      <c r="S205" s="14">
        <v>0.59859040936156804</v>
      </c>
      <c r="T205" s="14"/>
      <c r="U205" s="14">
        <v>1</v>
      </c>
      <c r="V205"/>
      <c r="W205" s="14"/>
      <c r="X205" s="14"/>
      <c r="Y205" s="14"/>
      <c r="Z205" s="14"/>
      <c r="AA205" s="14"/>
      <c r="AB205" s="14"/>
    </row>
    <row r="206" spans="1:28" x14ac:dyDescent="0.25">
      <c r="A206" t="s">
        <v>52</v>
      </c>
      <c r="B206">
        <v>50</v>
      </c>
      <c r="C206" s="4">
        <f t="shared" si="5"/>
        <v>50</v>
      </c>
      <c r="D206" t="s">
        <v>29</v>
      </c>
      <c r="E206" s="5" t="s">
        <v>30</v>
      </c>
      <c r="F206" s="54">
        <v>-16.899999999999999</v>
      </c>
      <c r="G206">
        <v>10.8</v>
      </c>
      <c r="H206" t="s">
        <v>31</v>
      </c>
      <c r="I206" t="s">
        <v>32</v>
      </c>
      <c r="J206" s="7">
        <v>8</v>
      </c>
      <c r="K206">
        <v>225</v>
      </c>
      <c r="L206" t="s">
        <v>33</v>
      </c>
      <c r="M206">
        <v>0</v>
      </c>
      <c r="N206">
        <v>1</v>
      </c>
      <c r="O206">
        <v>3</v>
      </c>
      <c r="P206" s="13">
        <v>36.36</v>
      </c>
      <c r="Q206" s="51">
        <v>0.25218901851859099</v>
      </c>
      <c r="R206" s="14">
        <v>0.44424129265438</v>
      </c>
      <c r="S206" s="14">
        <v>0.31677039853729599</v>
      </c>
      <c r="T206" s="14"/>
      <c r="U206" s="14">
        <v>1</v>
      </c>
      <c r="V206"/>
      <c r="W206" s="14"/>
      <c r="X206" s="14"/>
      <c r="Y206" s="14"/>
      <c r="Z206" s="14"/>
      <c r="AA206" s="14"/>
      <c r="AB206" s="14"/>
    </row>
    <row r="207" spans="1:28" x14ac:dyDescent="0.25">
      <c r="A207" t="s">
        <v>34</v>
      </c>
      <c r="B207">
        <v>255.2182</v>
      </c>
      <c r="C207">
        <v>1209.2883300000001</v>
      </c>
      <c r="D207" t="s">
        <v>35</v>
      </c>
      <c r="E207" s="5" t="s">
        <v>30</v>
      </c>
      <c r="F207" s="54">
        <v>-11</v>
      </c>
      <c r="G207" s="7">
        <v>152</v>
      </c>
      <c r="H207" t="s">
        <v>38</v>
      </c>
      <c r="I207" t="s">
        <v>32</v>
      </c>
      <c r="J207" s="7">
        <v>8</v>
      </c>
      <c r="K207" s="4">
        <v>25</v>
      </c>
      <c r="L207" t="s">
        <v>45</v>
      </c>
      <c r="M207">
        <v>0</v>
      </c>
      <c r="N207">
        <v>1</v>
      </c>
      <c r="O207">
        <v>1</v>
      </c>
      <c r="P207" s="13">
        <v>4</v>
      </c>
      <c r="Q207" s="51">
        <v>0.27175286405105797</v>
      </c>
      <c r="R207" s="14"/>
      <c r="S207" s="14">
        <v>0.118534419394961</v>
      </c>
      <c r="T207" s="14"/>
      <c r="U207" s="46">
        <v>1</v>
      </c>
      <c r="V207" s="14">
        <v>5.2893279049589501E-2</v>
      </c>
      <c r="W207" s="14">
        <v>0.90858664266659095</v>
      </c>
      <c r="X207" s="14">
        <v>0.76451619917081803</v>
      </c>
      <c r="Y207" s="14"/>
      <c r="Z207" s="14"/>
      <c r="AA207" s="14"/>
      <c r="AB207" s="14"/>
    </row>
    <row r="208" spans="1:28" x14ac:dyDescent="0.25">
      <c r="A208" t="s">
        <v>34</v>
      </c>
      <c r="B208">
        <v>255.2182</v>
      </c>
      <c r="C208">
        <v>1209.2883300000001</v>
      </c>
      <c r="D208" t="s">
        <v>35</v>
      </c>
      <c r="E208" s="5" t="s">
        <v>30</v>
      </c>
      <c r="F208" s="54">
        <v>-11</v>
      </c>
      <c r="G208" s="7">
        <v>152</v>
      </c>
      <c r="H208" t="s">
        <v>38</v>
      </c>
      <c r="I208" t="s">
        <v>32</v>
      </c>
      <c r="J208" s="7">
        <v>8</v>
      </c>
      <c r="K208" s="4">
        <v>25</v>
      </c>
      <c r="L208" t="s">
        <v>45</v>
      </c>
      <c r="M208">
        <v>0</v>
      </c>
      <c r="N208">
        <v>1</v>
      </c>
      <c r="O208">
        <v>28</v>
      </c>
      <c r="P208" s="13">
        <v>4</v>
      </c>
      <c r="Q208" s="51">
        <v>0.41129541799272801</v>
      </c>
      <c r="R208" s="14"/>
      <c r="S208" s="14">
        <v>-0.26523261376790302</v>
      </c>
      <c r="T208" s="14"/>
      <c r="U208" s="46">
        <v>1</v>
      </c>
      <c r="V208" s="14">
        <v>0.54871339329303903</v>
      </c>
      <c r="W208" s="14">
        <v>0.85815645252490103</v>
      </c>
      <c r="X208" s="14">
        <v>-0.346472702039199</v>
      </c>
      <c r="Y208" s="14"/>
      <c r="Z208" s="14"/>
      <c r="AA208" s="14"/>
      <c r="AB208" s="14"/>
    </row>
    <row r="209" spans="1:28" x14ac:dyDescent="0.25">
      <c r="A209" t="s">
        <v>34</v>
      </c>
      <c r="B209">
        <v>220.66682</v>
      </c>
      <c r="C209">
        <v>343.03588000000002</v>
      </c>
      <c r="D209" t="s">
        <v>35</v>
      </c>
      <c r="E209" t="s">
        <v>52</v>
      </c>
      <c r="F209" s="54">
        <v>-11</v>
      </c>
      <c r="G209" s="7">
        <v>152</v>
      </c>
      <c r="H209" t="s">
        <v>38</v>
      </c>
      <c r="I209" t="s">
        <v>32</v>
      </c>
      <c r="J209" s="7">
        <v>8</v>
      </c>
      <c r="K209" s="4">
        <v>25</v>
      </c>
      <c r="L209" t="s">
        <v>45</v>
      </c>
      <c r="M209">
        <v>0</v>
      </c>
      <c r="N209">
        <v>1</v>
      </c>
      <c r="O209">
        <v>1</v>
      </c>
      <c r="P209" s="13">
        <v>10</v>
      </c>
      <c r="Q209" s="51">
        <v>0.80503397622133399</v>
      </c>
      <c r="R209" s="14"/>
      <c r="S209" s="14">
        <v>1.5470799271437099</v>
      </c>
      <c r="T209" s="14"/>
      <c r="U209" s="46">
        <v>1</v>
      </c>
      <c r="V209" s="14">
        <v>-0.31006917661570099</v>
      </c>
      <c r="W209" s="14">
        <v>0.96150011680078495</v>
      </c>
      <c r="X209" s="14">
        <v>-0.85958919428564295</v>
      </c>
      <c r="Y209" s="14"/>
      <c r="Z209" s="14"/>
      <c r="AA209" s="14"/>
      <c r="AB209" s="14"/>
    </row>
    <row r="210" spans="1:28" x14ac:dyDescent="0.25">
      <c r="A210" t="s">
        <v>34</v>
      </c>
      <c r="B210">
        <v>220.66682</v>
      </c>
      <c r="C210">
        <v>343.03588000000002</v>
      </c>
      <c r="D210" t="s">
        <v>35</v>
      </c>
      <c r="E210" t="s">
        <v>52</v>
      </c>
      <c r="F210" s="54">
        <v>-11</v>
      </c>
      <c r="G210" s="7">
        <v>152</v>
      </c>
      <c r="H210" t="s">
        <v>38</v>
      </c>
      <c r="I210" t="s">
        <v>32</v>
      </c>
      <c r="J210" s="7">
        <v>8</v>
      </c>
      <c r="K210" s="4">
        <v>25</v>
      </c>
      <c r="L210" t="s">
        <v>45</v>
      </c>
      <c r="M210">
        <v>0</v>
      </c>
      <c r="N210">
        <v>1</v>
      </c>
      <c r="O210">
        <v>28</v>
      </c>
      <c r="P210" s="13">
        <v>10</v>
      </c>
      <c r="Q210" s="51">
        <v>0.45688351712734898</v>
      </c>
      <c r="R210" s="14"/>
      <c r="S210" s="14">
        <v>-0.21464124760524</v>
      </c>
      <c r="T210" s="14"/>
      <c r="U210" s="46">
        <v>0</v>
      </c>
      <c r="V210" s="14">
        <v>-0.470047198036953</v>
      </c>
      <c r="W210" s="14">
        <v>-0.65675233165772895</v>
      </c>
      <c r="X210" s="14">
        <v>-0.27332561630227198</v>
      </c>
      <c r="Y210" s="14"/>
      <c r="Z210" s="14"/>
      <c r="AA210" s="14"/>
      <c r="AB210" s="14"/>
    </row>
    <row r="211" spans="1:28" x14ac:dyDescent="0.25">
      <c r="A211" t="s">
        <v>34</v>
      </c>
      <c r="B211">
        <v>49</v>
      </c>
      <c r="C211">
        <v>3860</v>
      </c>
      <c r="D211" t="s">
        <v>35</v>
      </c>
      <c r="E211" s="5" t="s">
        <v>30</v>
      </c>
      <c r="F211" s="46">
        <v>-11</v>
      </c>
      <c r="G211" s="7">
        <v>152</v>
      </c>
      <c r="H211" t="s">
        <v>38</v>
      </c>
      <c r="I211" t="s">
        <v>32</v>
      </c>
      <c r="J211">
        <v>8</v>
      </c>
      <c r="K211" s="4">
        <v>25</v>
      </c>
      <c r="L211" t="s">
        <v>45</v>
      </c>
      <c r="M211">
        <v>0</v>
      </c>
      <c r="N211">
        <v>1</v>
      </c>
      <c r="O211">
        <v>7</v>
      </c>
      <c r="P211" s="13">
        <v>0.2</v>
      </c>
      <c r="Q211" s="51"/>
      <c r="R211" s="14">
        <v>0.14835432144548699</v>
      </c>
      <c r="S211" s="14">
        <v>-0.46834673812608302</v>
      </c>
      <c r="T211" s="14">
        <v>-0.18069861494415601</v>
      </c>
      <c r="U211" s="14">
        <v>0.32140230309933998</v>
      </c>
      <c r="V211"/>
      <c r="W211" s="14"/>
      <c r="X211" s="14"/>
      <c r="Y211" s="14"/>
      <c r="Z211" s="14"/>
      <c r="AA211" s="14"/>
      <c r="AB211" s="14"/>
    </row>
    <row r="212" spans="1:28" x14ac:dyDescent="0.25">
      <c r="A212" t="s">
        <v>34</v>
      </c>
      <c r="B212">
        <v>49</v>
      </c>
      <c r="C212">
        <v>3860</v>
      </c>
      <c r="D212" t="s">
        <v>35</v>
      </c>
      <c r="E212" s="5" t="s">
        <v>30</v>
      </c>
      <c r="F212" s="46">
        <v>-11</v>
      </c>
      <c r="G212" s="7">
        <v>152</v>
      </c>
      <c r="H212" t="s">
        <v>38</v>
      </c>
      <c r="I212" t="s">
        <v>32</v>
      </c>
      <c r="J212">
        <v>8</v>
      </c>
      <c r="K212" s="4">
        <v>25</v>
      </c>
      <c r="L212" t="s">
        <v>45</v>
      </c>
      <c r="M212">
        <v>0</v>
      </c>
      <c r="N212">
        <v>1</v>
      </c>
      <c r="O212">
        <v>7</v>
      </c>
      <c r="P212" s="13">
        <v>0.8</v>
      </c>
      <c r="Q212" s="51"/>
      <c r="R212" s="14">
        <v>0.61606045002422005</v>
      </c>
      <c r="S212" s="14">
        <v>0.15422894509874299</v>
      </c>
      <c r="T212" s="14">
        <v>-0.15695041279546501</v>
      </c>
      <c r="U212" s="14">
        <v>0.98450693618603802</v>
      </c>
      <c r="V212"/>
      <c r="W212" s="14"/>
      <c r="X212" s="14"/>
      <c r="Y212" s="14"/>
      <c r="Z212" s="14"/>
      <c r="AA212" s="14"/>
      <c r="AB212" s="14"/>
    </row>
    <row r="213" spans="1:28" x14ac:dyDescent="0.25">
      <c r="A213" t="s">
        <v>34</v>
      </c>
      <c r="B213">
        <v>49</v>
      </c>
      <c r="C213">
        <v>3860</v>
      </c>
      <c r="D213" t="s">
        <v>35</v>
      </c>
      <c r="E213" s="5" t="s">
        <v>30</v>
      </c>
      <c r="F213" s="46">
        <v>-11</v>
      </c>
      <c r="G213" s="7">
        <v>152</v>
      </c>
      <c r="H213" t="s">
        <v>38</v>
      </c>
      <c r="I213" t="s">
        <v>32</v>
      </c>
      <c r="J213">
        <v>8</v>
      </c>
      <c r="K213" s="4">
        <v>25</v>
      </c>
      <c r="L213" t="s">
        <v>45</v>
      </c>
      <c r="M213">
        <v>0</v>
      </c>
      <c r="N213">
        <v>1</v>
      </c>
      <c r="O213">
        <v>1</v>
      </c>
      <c r="P213" s="13">
        <v>1.6</v>
      </c>
      <c r="Q213" s="51"/>
      <c r="R213" s="14">
        <v>0.55152405825528905</v>
      </c>
      <c r="S213" s="14">
        <v>-0.48290806618364601</v>
      </c>
      <c r="T213" s="14">
        <v>-0.19184207322205599</v>
      </c>
      <c r="U213" s="46">
        <v>0.94091903736780202</v>
      </c>
      <c r="V213" s="14">
        <v>0.66541690591537195</v>
      </c>
      <c r="W213" s="14">
        <v>0.84849299866396399</v>
      </c>
      <c r="X213" s="14">
        <v>0.48056141060028601</v>
      </c>
      <c r="Y213" s="14"/>
      <c r="Z213" s="14"/>
      <c r="AA213" s="14"/>
      <c r="AB213" s="14"/>
    </row>
    <row r="214" spans="1:28" x14ac:dyDescent="0.25">
      <c r="A214" t="s">
        <v>34</v>
      </c>
      <c r="B214">
        <v>49</v>
      </c>
      <c r="C214">
        <v>3860</v>
      </c>
      <c r="D214" t="s">
        <v>35</v>
      </c>
      <c r="E214" s="5" t="s">
        <v>30</v>
      </c>
      <c r="F214" s="46">
        <v>-11</v>
      </c>
      <c r="G214" s="7">
        <v>152</v>
      </c>
      <c r="H214" t="s">
        <v>38</v>
      </c>
      <c r="I214" t="s">
        <v>32</v>
      </c>
      <c r="J214">
        <v>8</v>
      </c>
      <c r="K214" s="4">
        <v>25</v>
      </c>
      <c r="L214" t="s">
        <v>45</v>
      </c>
      <c r="M214">
        <v>0</v>
      </c>
      <c r="N214">
        <v>1</v>
      </c>
      <c r="O214">
        <v>3</v>
      </c>
      <c r="P214" s="13">
        <v>1.6</v>
      </c>
      <c r="Q214" s="51"/>
      <c r="R214" s="14">
        <v>0.77302080779379001</v>
      </c>
      <c r="S214" s="14">
        <v>0.95706316881652098</v>
      </c>
      <c r="T214" s="14">
        <v>-9.7791201000273997E-2</v>
      </c>
      <c r="U214" s="46">
        <v>0.98512574756997295</v>
      </c>
      <c r="V214" s="14">
        <v>0.51563550558003901</v>
      </c>
      <c r="W214" s="14">
        <v>0.97000505682779503</v>
      </c>
      <c r="X214" s="14">
        <v>0.68311290402249303</v>
      </c>
      <c r="Y214" s="14"/>
      <c r="Z214" s="14"/>
      <c r="AA214" s="14"/>
      <c r="AB214" s="14"/>
    </row>
    <row r="215" spans="1:28" x14ac:dyDescent="0.25">
      <c r="A215" t="s">
        <v>34</v>
      </c>
      <c r="B215">
        <v>49</v>
      </c>
      <c r="C215">
        <v>3860</v>
      </c>
      <c r="D215" t="s">
        <v>35</v>
      </c>
      <c r="E215" s="5" t="s">
        <v>30</v>
      </c>
      <c r="F215" s="46">
        <v>-11</v>
      </c>
      <c r="G215" s="7">
        <v>152</v>
      </c>
      <c r="H215" t="s">
        <v>38</v>
      </c>
      <c r="I215" t="s">
        <v>32</v>
      </c>
      <c r="J215">
        <v>8</v>
      </c>
      <c r="K215" s="4">
        <v>25</v>
      </c>
      <c r="L215" t="s">
        <v>45</v>
      </c>
      <c r="M215">
        <v>0</v>
      </c>
      <c r="N215">
        <v>1</v>
      </c>
      <c r="O215">
        <v>7</v>
      </c>
      <c r="P215" s="13">
        <v>1.6</v>
      </c>
      <c r="Q215" s="51"/>
      <c r="R215" s="14">
        <v>0.66716611092379197</v>
      </c>
      <c r="S215" s="14">
        <v>0.19442569294237499</v>
      </c>
      <c r="T215" s="14">
        <v>-0.141066428003254</v>
      </c>
      <c r="U215" s="46">
        <v>0.98658749724128603</v>
      </c>
      <c r="V215" s="14">
        <v>8.6354459144890997E-2</v>
      </c>
      <c r="W215" s="14">
        <v>0.81081693471123295</v>
      </c>
      <c r="X215" s="14">
        <v>0.53974364743548198</v>
      </c>
      <c r="Y215" s="14"/>
      <c r="Z215" s="14"/>
      <c r="AA215" s="14"/>
      <c r="AB215" s="14"/>
    </row>
    <row r="216" spans="1:28" x14ac:dyDescent="0.25">
      <c r="A216" t="s">
        <v>34</v>
      </c>
      <c r="B216">
        <v>49</v>
      </c>
      <c r="C216">
        <v>3860</v>
      </c>
      <c r="D216" t="s">
        <v>35</v>
      </c>
      <c r="E216" s="5" t="s">
        <v>30</v>
      </c>
      <c r="F216" s="46">
        <v>-11</v>
      </c>
      <c r="G216" s="7">
        <v>152</v>
      </c>
      <c r="H216" t="s">
        <v>38</v>
      </c>
      <c r="I216" t="s">
        <v>32</v>
      </c>
      <c r="J216">
        <v>8</v>
      </c>
      <c r="K216" s="4">
        <v>25</v>
      </c>
      <c r="L216" t="s">
        <v>45</v>
      </c>
      <c r="M216">
        <v>0</v>
      </c>
      <c r="N216">
        <v>1</v>
      </c>
      <c r="O216">
        <v>14</v>
      </c>
      <c r="P216" s="13">
        <v>1.6</v>
      </c>
      <c r="Q216" s="51"/>
      <c r="R216" s="14">
        <v>0.51469016549765001</v>
      </c>
      <c r="S216" s="14">
        <v>0.281507645477025</v>
      </c>
      <c r="T216" s="14">
        <v>-0.130563958913784</v>
      </c>
      <c r="U216" s="46">
        <v>0.98242862762739702</v>
      </c>
      <c r="V216" s="14">
        <v>-0.289012445417763</v>
      </c>
      <c r="W216" s="14">
        <v>0.64471065165579799</v>
      </c>
      <c r="X216" s="14">
        <v>-0.45480016323504702</v>
      </c>
      <c r="Y216" s="14"/>
      <c r="Z216" s="14"/>
      <c r="AA216" s="14"/>
      <c r="AB216" s="14"/>
    </row>
    <row r="217" spans="1:28" x14ac:dyDescent="0.25">
      <c r="A217" t="s">
        <v>34</v>
      </c>
      <c r="B217">
        <v>49</v>
      </c>
      <c r="C217">
        <v>3860</v>
      </c>
      <c r="D217" t="s">
        <v>35</v>
      </c>
      <c r="E217" s="5" t="s">
        <v>30</v>
      </c>
      <c r="F217" s="46">
        <v>-11</v>
      </c>
      <c r="G217" s="7">
        <v>152</v>
      </c>
      <c r="H217" t="s">
        <v>38</v>
      </c>
      <c r="I217" t="s">
        <v>32</v>
      </c>
      <c r="J217">
        <v>7</v>
      </c>
      <c r="K217" s="4">
        <v>24</v>
      </c>
      <c r="L217" t="s">
        <v>45</v>
      </c>
      <c r="M217">
        <v>0</v>
      </c>
      <c r="N217">
        <v>1</v>
      </c>
      <c r="O217">
        <v>1</v>
      </c>
      <c r="P217" s="13">
        <v>0.42</v>
      </c>
      <c r="Q217" s="51"/>
      <c r="R217" s="14">
        <v>0.47908265141544398</v>
      </c>
      <c r="S217" s="14"/>
      <c r="T217" s="14"/>
      <c r="U217" s="14">
        <v>0.85720466047537802</v>
      </c>
      <c r="V217"/>
      <c r="W217" s="14"/>
      <c r="X217" s="14"/>
      <c r="Y217" s="14"/>
      <c r="Z217" s="14"/>
      <c r="AA217" s="14"/>
      <c r="AB217" s="14"/>
    </row>
    <row r="218" spans="1:28" x14ac:dyDescent="0.25">
      <c r="A218" t="s">
        <v>34</v>
      </c>
      <c r="B218">
        <v>49</v>
      </c>
      <c r="C218">
        <v>3860</v>
      </c>
      <c r="D218" t="s">
        <v>35</v>
      </c>
      <c r="E218" s="5" t="s">
        <v>30</v>
      </c>
      <c r="F218" s="46">
        <v>-11</v>
      </c>
      <c r="G218" s="7">
        <v>152</v>
      </c>
      <c r="H218" t="s">
        <v>38</v>
      </c>
      <c r="I218" t="s">
        <v>32</v>
      </c>
      <c r="J218">
        <v>7</v>
      </c>
      <c r="K218" s="4">
        <v>24</v>
      </c>
      <c r="L218" t="s">
        <v>45</v>
      </c>
      <c r="M218">
        <v>0</v>
      </c>
      <c r="N218">
        <v>1</v>
      </c>
      <c r="O218">
        <v>1</v>
      </c>
      <c r="P218" s="13">
        <v>0.83</v>
      </c>
      <c r="Q218" s="51"/>
      <c r="R218" s="14">
        <v>0.52038692597065805</v>
      </c>
      <c r="S218" s="14"/>
      <c r="T218" s="14"/>
      <c r="U218" s="14">
        <v>0.89599748747464003</v>
      </c>
      <c r="V218"/>
      <c r="W218" s="14"/>
      <c r="X218" s="14"/>
      <c r="Y218" s="14"/>
      <c r="Z218" s="14"/>
      <c r="AA218" s="14"/>
      <c r="AB218" s="14"/>
    </row>
    <row r="219" spans="1:28" x14ac:dyDescent="0.25">
      <c r="A219" t="s">
        <v>34</v>
      </c>
      <c r="B219">
        <v>49</v>
      </c>
      <c r="C219">
        <v>3860</v>
      </c>
      <c r="D219" t="s">
        <v>35</v>
      </c>
      <c r="E219" s="5" t="s">
        <v>30</v>
      </c>
      <c r="F219" s="46">
        <v>-11</v>
      </c>
      <c r="G219" s="7">
        <v>152</v>
      </c>
      <c r="H219" t="s">
        <v>38</v>
      </c>
      <c r="I219" t="s">
        <v>32</v>
      </c>
      <c r="J219">
        <v>7</v>
      </c>
      <c r="K219" s="4">
        <v>24</v>
      </c>
      <c r="L219" t="s">
        <v>45</v>
      </c>
      <c r="M219">
        <v>0</v>
      </c>
      <c r="N219">
        <v>1</v>
      </c>
      <c r="O219">
        <v>1</v>
      </c>
      <c r="P219" s="13">
        <v>1.67</v>
      </c>
      <c r="Q219" s="51"/>
      <c r="R219" s="14">
        <v>0.61328504900708003</v>
      </c>
      <c r="S219" s="14"/>
      <c r="T219" s="14"/>
      <c r="U219" s="14">
        <v>0.91384434053653296</v>
      </c>
      <c r="V219"/>
      <c r="W219" s="14"/>
      <c r="X219" s="14"/>
      <c r="Y219" s="14"/>
      <c r="Z219" s="14"/>
      <c r="AA219" s="14"/>
      <c r="AB219" s="14"/>
    </row>
    <row r="220" spans="1:28" x14ac:dyDescent="0.25">
      <c r="A220" t="s">
        <v>34</v>
      </c>
      <c r="B220">
        <v>49</v>
      </c>
      <c r="C220">
        <v>3860</v>
      </c>
      <c r="D220" t="s">
        <v>35</v>
      </c>
      <c r="E220" s="5" t="s">
        <v>30</v>
      </c>
      <c r="F220" s="46">
        <v>-11</v>
      </c>
      <c r="G220" s="7">
        <v>152</v>
      </c>
      <c r="H220" t="s">
        <v>38</v>
      </c>
      <c r="I220" t="s">
        <v>32</v>
      </c>
      <c r="J220">
        <v>7</v>
      </c>
      <c r="K220" s="4">
        <v>24</v>
      </c>
      <c r="L220" t="s">
        <v>45</v>
      </c>
      <c r="M220">
        <v>0</v>
      </c>
      <c r="N220">
        <v>1</v>
      </c>
      <c r="O220">
        <v>7</v>
      </c>
      <c r="P220" s="13">
        <v>0.42</v>
      </c>
      <c r="Q220" s="51"/>
      <c r="R220" s="14">
        <v>-4.0055482743969001E-2</v>
      </c>
      <c r="S220" s="14"/>
      <c r="T220" s="14"/>
      <c r="U220" s="14">
        <v>0.480300520130996</v>
      </c>
      <c r="V220"/>
      <c r="W220" s="14"/>
      <c r="X220" s="14"/>
      <c r="Y220" s="14"/>
      <c r="Z220" s="14"/>
      <c r="AA220" s="14"/>
      <c r="AB220" s="14"/>
    </row>
    <row r="221" spans="1:28" x14ac:dyDescent="0.25">
      <c r="A221" t="s">
        <v>34</v>
      </c>
      <c r="B221">
        <v>49</v>
      </c>
      <c r="C221">
        <v>3860</v>
      </c>
      <c r="D221" t="s">
        <v>35</v>
      </c>
      <c r="E221" s="5" t="s">
        <v>30</v>
      </c>
      <c r="F221" s="46">
        <v>-11</v>
      </c>
      <c r="G221" s="7">
        <v>152</v>
      </c>
      <c r="H221" t="s">
        <v>38</v>
      </c>
      <c r="I221" t="s">
        <v>32</v>
      </c>
      <c r="J221">
        <v>7</v>
      </c>
      <c r="K221" s="4">
        <v>24</v>
      </c>
      <c r="L221" t="s">
        <v>45</v>
      </c>
      <c r="M221">
        <v>0</v>
      </c>
      <c r="N221">
        <v>1</v>
      </c>
      <c r="O221">
        <v>7</v>
      </c>
      <c r="P221" s="13">
        <v>0.83</v>
      </c>
      <c r="Q221" s="51"/>
      <c r="R221" s="14">
        <v>0.45192191428693901</v>
      </c>
      <c r="S221" s="14"/>
      <c r="T221" s="14"/>
      <c r="U221" s="14">
        <v>0.93658834701341698</v>
      </c>
      <c r="V221"/>
      <c r="W221" s="14"/>
      <c r="X221" s="14"/>
      <c r="Y221" s="14"/>
      <c r="Z221" s="14"/>
      <c r="AA221" s="14"/>
      <c r="AB221" s="14"/>
    </row>
    <row r="222" spans="1:28" x14ac:dyDescent="0.25">
      <c r="A222" t="s">
        <v>34</v>
      </c>
      <c r="B222">
        <v>49</v>
      </c>
      <c r="C222">
        <v>3860</v>
      </c>
      <c r="D222" t="s">
        <v>35</v>
      </c>
      <c r="E222" s="5" t="s">
        <v>30</v>
      </c>
      <c r="F222" s="46">
        <v>-11</v>
      </c>
      <c r="G222" s="7">
        <v>152</v>
      </c>
      <c r="H222" t="s">
        <v>38</v>
      </c>
      <c r="I222" t="s">
        <v>32</v>
      </c>
      <c r="J222">
        <v>7</v>
      </c>
      <c r="K222" s="4">
        <v>24</v>
      </c>
      <c r="L222" t="s">
        <v>45</v>
      </c>
      <c r="M222">
        <v>0</v>
      </c>
      <c r="N222">
        <v>1</v>
      </c>
      <c r="O222">
        <v>7</v>
      </c>
      <c r="P222" s="13">
        <v>1.67</v>
      </c>
      <c r="Q222" s="51"/>
      <c r="R222" s="14">
        <v>0.62610058887990405</v>
      </c>
      <c r="S222" s="14"/>
      <c r="T222" s="14"/>
      <c r="U222" s="14">
        <v>0.96465412817464202</v>
      </c>
      <c r="V222"/>
      <c r="W222" s="14"/>
      <c r="X222" s="14"/>
      <c r="Y222" s="14"/>
      <c r="Z222" s="14"/>
      <c r="AA222" s="14"/>
      <c r="AB222" s="14"/>
    </row>
    <row r="223" spans="1:28" x14ac:dyDescent="0.25">
      <c r="A223" t="s">
        <v>34</v>
      </c>
      <c r="B223">
        <v>49</v>
      </c>
      <c r="C223">
        <v>3860</v>
      </c>
      <c r="D223" t="s">
        <v>35</v>
      </c>
      <c r="E223" s="5" t="s">
        <v>30</v>
      </c>
      <c r="F223" s="46">
        <v>-11</v>
      </c>
      <c r="G223" s="7">
        <v>152</v>
      </c>
      <c r="H223" t="s">
        <v>38</v>
      </c>
      <c r="I223" t="s">
        <v>32</v>
      </c>
      <c r="J223">
        <v>7</v>
      </c>
      <c r="K223" s="4">
        <v>24</v>
      </c>
      <c r="L223" t="s">
        <v>45</v>
      </c>
      <c r="M223">
        <v>0</v>
      </c>
      <c r="N223">
        <v>1</v>
      </c>
      <c r="O223">
        <v>28</v>
      </c>
      <c r="P223" s="13">
        <v>0.42</v>
      </c>
      <c r="Q223" s="51"/>
      <c r="R223" s="14">
        <v>0.119196999411601</v>
      </c>
      <c r="S223" s="14"/>
      <c r="T223" s="14"/>
      <c r="U223" s="14">
        <v>0.15330397203791099</v>
      </c>
      <c r="V223"/>
      <c r="W223" s="14"/>
      <c r="X223" s="14"/>
      <c r="Y223" s="14"/>
      <c r="Z223" s="14"/>
      <c r="AA223" s="14"/>
      <c r="AB223" s="14"/>
    </row>
    <row r="224" spans="1:28" x14ac:dyDescent="0.25">
      <c r="A224" t="s">
        <v>34</v>
      </c>
      <c r="B224">
        <v>49</v>
      </c>
      <c r="C224">
        <v>3860</v>
      </c>
      <c r="D224" t="s">
        <v>35</v>
      </c>
      <c r="E224" s="5" t="s">
        <v>30</v>
      </c>
      <c r="F224" s="46">
        <v>-11</v>
      </c>
      <c r="G224" s="7">
        <v>152</v>
      </c>
      <c r="H224" t="s">
        <v>38</v>
      </c>
      <c r="I224" t="s">
        <v>32</v>
      </c>
      <c r="J224">
        <v>7</v>
      </c>
      <c r="K224" s="4">
        <v>24</v>
      </c>
      <c r="L224" t="s">
        <v>45</v>
      </c>
      <c r="M224">
        <v>0</v>
      </c>
      <c r="N224">
        <v>1</v>
      </c>
      <c r="O224">
        <v>28</v>
      </c>
      <c r="P224" s="13">
        <v>0.83</v>
      </c>
      <c r="Q224" s="51"/>
      <c r="R224" s="14">
        <v>0.25530407006697797</v>
      </c>
      <c r="S224" s="14"/>
      <c r="T224" s="14"/>
      <c r="U224" s="14">
        <v>0.29895665857079301</v>
      </c>
      <c r="V224"/>
      <c r="W224" s="14"/>
      <c r="X224" s="14"/>
      <c r="Y224" s="14"/>
      <c r="Z224" s="14"/>
      <c r="AA224" s="14"/>
      <c r="AB224" s="14"/>
    </row>
    <row r="225" spans="1:28" x14ac:dyDescent="0.25">
      <c r="A225" t="s">
        <v>34</v>
      </c>
      <c r="B225">
        <v>49</v>
      </c>
      <c r="C225">
        <v>3860</v>
      </c>
      <c r="D225" t="s">
        <v>35</v>
      </c>
      <c r="E225" s="5" t="s">
        <v>30</v>
      </c>
      <c r="F225" s="46">
        <v>-11</v>
      </c>
      <c r="G225" s="7">
        <v>152</v>
      </c>
      <c r="H225" t="s">
        <v>38</v>
      </c>
      <c r="I225" t="s">
        <v>32</v>
      </c>
      <c r="J225">
        <v>7</v>
      </c>
      <c r="K225" s="4">
        <v>24</v>
      </c>
      <c r="L225" t="s">
        <v>45</v>
      </c>
      <c r="M225">
        <v>0</v>
      </c>
      <c r="N225">
        <v>1</v>
      </c>
      <c r="O225">
        <v>28</v>
      </c>
      <c r="P225" s="13">
        <v>1.67</v>
      </c>
      <c r="Q225" s="51"/>
      <c r="R225" s="14">
        <v>0.39744396533037002</v>
      </c>
      <c r="S225" s="14"/>
      <c r="T225" s="14"/>
      <c r="U225" s="14">
        <v>0.44920634067416698</v>
      </c>
      <c r="V225"/>
      <c r="W225" s="14"/>
      <c r="X225" s="14"/>
      <c r="Y225" s="14"/>
      <c r="Z225" s="14"/>
      <c r="AA225" s="14"/>
      <c r="AB225" s="14"/>
    </row>
    <row r="226" spans="1:28" x14ac:dyDescent="0.25">
      <c r="A226" t="s">
        <v>34</v>
      </c>
      <c r="B226">
        <v>49</v>
      </c>
      <c r="C226">
        <v>3860</v>
      </c>
      <c r="D226" t="s">
        <v>35</v>
      </c>
      <c r="E226" s="5" t="s">
        <v>30</v>
      </c>
      <c r="F226" s="46">
        <v>-11</v>
      </c>
      <c r="G226" s="7">
        <v>152</v>
      </c>
      <c r="H226" t="s">
        <v>38</v>
      </c>
      <c r="I226" t="s">
        <v>32</v>
      </c>
      <c r="J226">
        <v>7</v>
      </c>
      <c r="K226" s="4">
        <v>24</v>
      </c>
      <c r="L226" t="s">
        <v>45</v>
      </c>
      <c r="M226">
        <v>0</v>
      </c>
      <c r="N226">
        <v>1</v>
      </c>
      <c r="O226">
        <v>56</v>
      </c>
      <c r="P226" s="13">
        <v>0.42</v>
      </c>
      <c r="Q226" s="51"/>
      <c r="R226" s="14">
        <v>0.21227868296738001</v>
      </c>
      <c r="S226" s="14"/>
      <c r="T226" s="14"/>
      <c r="U226" s="14">
        <v>0</v>
      </c>
      <c r="V226"/>
      <c r="W226" s="14"/>
      <c r="X226" s="14"/>
      <c r="Y226" s="14"/>
      <c r="Z226" s="14"/>
      <c r="AA226" s="14"/>
      <c r="AB226" s="14"/>
    </row>
    <row r="227" spans="1:28" x14ac:dyDescent="0.25">
      <c r="A227" t="s">
        <v>34</v>
      </c>
      <c r="B227">
        <v>49</v>
      </c>
      <c r="C227">
        <v>3860</v>
      </c>
      <c r="D227" t="s">
        <v>35</v>
      </c>
      <c r="E227" s="5" t="s">
        <v>30</v>
      </c>
      <c r="F227" s="46">
        <v>-11</v>
      </c>
      <c r="G227" s="7">
        <v>152</v>
      </c>
      <c r="H227" t="s">
        <v>38</v>
      </c>
      <c r="I227" t="s">
        <v>32</v>
      </c>
      <c r="J227">
        <v>7</v>
      </c>
      <c r="K227" s="4">
        <v>24</v>
      </c>
      <c r="L227" t="s">
        <v>45</v>
      </c>
      <c r="M227">
        <v>0</v>
      </c>
      <c r="N227">
        <v>1</v>
      </c>
      <c r="O227">
        <v>56</v>
      </c>
      <c r="P227" s="13">
        <v>0.83</v>
      </c>
      <c r="Q227" s="51"/>
      <c r="R227" s="14">
        <v>0.29323592536248899</v>
      </c>
      <c r="S227" s="14"/>
      <c r="T227" s="14"/>
      <c r="U227" s="14">
        <v>0.17833345419093899</v>
      </c>
      <c r="V227"/>
      <c r="W227" s="14"/>
      <c r="X227" s="14"/>
      <c r="Y227" s="14"/>
      <c r="Z227" s="14"/>
      <c r="AA227" s="14"/>
      <c r="AB227" s="14"/>
    </row>
    <row r="228" spans="1:28" x14ac:dyDescent="0.25">
      <c r="A228" t="s">
        <v>34</v>
      </c>
      <c r="B228">
        <v>49</v>
      </c>
      <c r="C228">
        <v>3860</v>
      </c>
      <c r="D228" t="s">
        <v>35</v>
      </c>
      <c r="E228" s="5" t="s">
        <v>30</v>
      </c>
      <c r="F228" s="46">
        <v>-11</v>
      </c>
      <c r="G228" s="7">
        <v>152</v>
      </c>
      <c r="H228" t="s">
        <v>38</v>
      </c>
      <c r="I228" t="s">
        <v>32</v>
      </c>
      <c r="J228">
        <v>7</v>
      </c>
      <c r="K228" s="4">
        <v>24</v>
      </c>
      <c r="L228" t="s">
        <v>45</v>
      </c>
      <c r="M228">
        <v>0</v>
      </c>
      <c r="N228">
        <v>1</v>
      </c>
      <c r="O228">
        <v>56</v>
      </c>
      <c r="P228" s="13">
        <v>1.67</v>
      </c>
      <c r="Q228" s="51"/>
      <c r="R228" s="14">
        <v>0.471225826051269</v>
      </c>
      <c r="S228" s="14"/>
      <c r="T228" s="14"/>
      <c r="U228" s="14">
        <v>0.297997859151439</v>
      </c>
      <c r="V228"/>
      <c r="W228" s="14"/>
      <c r="X228" s="14"/>
      <c r="Y228" s="14"/>
      <c r="Z228" s="14"/>
      <c r="AA228" s="14"/>
      <c r="AB228" s="14"/>
    </row>
    <row r="229" spans="1:28" x14ac:dyDescent="0.25">
      <c r="A229" t="s">
        <v>61</v>
      </c>
      <c r="B229">
        <v>1.8</v>
      </c>
      <c r="C229">
        <v>400</v>
      </c>
      <c r="D229" t="s">
        <v>35</v>
      </c>
      <c r="E229" s="5" t="s">
        <v>30</v>
      </c>
      <c r="F229" s="54">
        <v>-27.6</v>
      </c>
      <c r="G229">
        <v>878</v>
      </c>
      <c r="H229" t="s">
        <v>31</v>
      </c>
      <c r="I229" t="s">
        <v>32</v>
      </c>
      <c r="J229">
        <v>7</v>
      </c>
      <c r="K229" s="7">
        <v>279</v>
      </c>
      <c r="L229" t="s">
        <v>33</v>
      </c>
      <c r="M229">
        <v>0</v>
      </c>
      <c r="N229">
        <v>1</v>
      </c>
      <c r="O229">
        <v>7</v>
      </c>
      <c r="P229" s="13">
        <v>1</v>
      </c>
      <c r="Q229" s="51">
        <v>0.831339056013637</v>
      </c>
      <c r="R229" s="14">
        <v>0.69708749733368103</v>
      </c>
      <c r="S229" s="14"/>
      <c r="T229" s="14"/>
      <c r="U229" s="14">
        <v>0.894651866801211</v>
      </c>
      <c r="V229"/>
      <c r="W229" s="14"/>
      <c r="X229" s="14"/>
      <c r="Y229" s="14"/>
      <c r="Z229" s="14"/>
      <c r="AA229" s="14">
        <v>0.99309153713298803</v>
      </c>
      <c r="AB229" s="14"/>
    </row>
    <row r="230" spans="1:28" x14ac:dyDescent="0.25">
      <c r="A230" t="s">
        <v>61</v>
      </c>
      <c r="B230">
        <v>1.8</v>
      </c>
      <c r="C230">
        <v>2770</v>
      </c>
      <c r="D230" t="s">
        <v>35</v>
      </c>
      <c r="E230" s="5" t="s">
        <v>30</v>
      </c>
      <c r="F230" s="54">
        <v>-27.6</v>
      </c>
      <c r="G230">
        <v>878</v>
      </c>
      <c r="H230" t="s">
        <v>31</v>
      </c>
      <c r="I230" t="s">
        <v>32</v>
      </c>
      <c r="J230">
        <v>7</v>
      </c>
      <c r="K230" s="7">
        <v>279</v>
      </c>
      <c r="L230" t="s">
        <v>33</v>
      </c>
      <c r="M230">
        <v>0</v>
      </c>
      <c r="N230">
        <v>1</v>
      </c>
      <c r="O230">
        <v>7</v>
      </c>
      <c r="P230" s="13">
        <v>1</v>
      </c>
      <c r="Q230" s="51">
        <v>0.60660569665583197</v>
      </c>
      <c r="R230" s="14">
        <v>0.25671240166144799</v>
      </c>
      <c r="S230" s="14"/>
      <c r="T230" s="14"/>
      <c r="U230" s="14">
        <v>0.81993790962400803</v>
      </c>
      <c r="V230"/>
      <c r="W230" s="14"/>
      <c r="X230" s="14"/>
      <c r="Y230" s="14"/>
      <c r="Z230" s="14"/>
      <c r="AA230" s="14">
        <v>0.95180722891566305</v>
      </c>
      <c r="AB230" s="14"/>
    </row>
    <row r="231" spans="1:28" x14ac:dyDescent="0.25">
      <c r="A231" t="s">
        <v>61</v>
      </c>
      <c r="B231">
        <v>1.8</v>
      </c>
      <c r="C231">
        <v>400</v>
      </c>
      <c r="D231" t="s">
        <v>35</v>
      </c>
      <c r="E231" s="5" t="s">
        <v>30</v>
      </c>
      <c r="F231" s="54">
        <v>-27.6</v>
      </c>
      <c r="G231">
        <v>878</v>
      </c>
      <c r="H231" t="s">
        <v>31</v>
      </c>
      <c r="I231" t="s">
        <v>32</v>
      </c>
      <c r="J231">
        <v>7</v>
      </c>
      <c r="K231" s="7">
        <v>279</v>
      </c>
      <c r="L231" t="s">
        <v>33</v>
      </c>
      <c r="M231">
        <v>0</v>
      </c>
      <c r="N231">
        <v>1</v>
      </c>
      <c r="O231">
        <v>28</v>
      </c>
      <c r="P231" s="13">
        <v>1</v>
      </c>
      <c r="Q231" s="51">
        <v>0.19031706920198099</v>
      </c>
      <c r="R231" s="14">
        <v>0.26630265966529398</v>
      </c>
      <c r="S231" s="14"/>
      <c r="T231" s="14"/>
      <c r="U231" s="14">
        <v>0.90303808301240895</v>
      </c>
      <c r="V231"/>
      <c r="W231" s="14"/>
      <c r="X231" s="14"/>
      <c r="Y231" s="14"/>
      <c r="Z231" s="14"/>
      <c r="AA231" s="14">
        <v>0.58441558441558406</v>
      </c>
      <c r="AB231" s="14"/>
    </row>
    <row r="232" spans="1:28" x14ac:dyDescent="0.25">
      <c r="A232" t="s">
        <v>61</v>
      </c>
      <c r="B232">
        <v>1.8</v>
      </c>
      <c r="C232">
        <v>2770</v>
      </c>
      <c r="D232" t="s">
        <v>35</v>
      </c>
      <c r="E232" s="5" t="s">
        <v>30</v>
      </c>
      <c r="F232" s="54">
        <v>-27.6</v>
      </c>
      <c r="G232">
        <v>878</v>
      </c>
      <c r="H232" t="s">
        <v>31</v>
      </c>
      <c r="I232" t="s">
        <v>32</v>
      </c>
      <c r="J232">
        <v>7</v>
      </c>
      <c r="K232" s="7">
        <v>279</v>
      </c>
      <c r="L232" t="s">
        <v>33</v>
      </c>
      <c r="M232">
        <v>0</v>
      </c>
      <c r="N232">
        <v>1</v>
      </c>
      <c r="O232">
        <v>28</v>
      </c>
      <c r="P232" s="13">
        <v>1</v>
      </c>
      <c r="Q232" s="51">
        <v>-0.98513683636337501</v>
      </c>
      <c r="R232" s="14">
        <v>0.210902432060801</v>
      </c>
      <c r="S232" s="14"/>
      <c r="T232" s="14"/>
      <c r="U232" s="14">
        <v>0.276500638569604</v>
      </c>
      <c r="V232"/>
      <c r="W232" s="14"/>
      <c r="X232" s="14"/>
      <c r="Y232" s="14"/>
      <c r="Z232" s="14"/>
      <c r="AA232" s="14">
        <v>0.62573099415204703</v>
      </c>
      <c r="AB232" s="14"/>
    </row>
    <row r="233" spans="1:28" x14ac:dyDescent="0.25">
      <c r="A233" t="s">
        <v>61</v>
      </c>
      <c r="B233">
        <v>1.8</v>
      </c>
      <c r="C233">
        <v>400</v>
      </c>
      <c r="D233" t="s">
        <v>35</v>
      </c>
      <c r="E233" s="5" t="s">
        <v>30</v>
      </c>
      <c r="F233" s="54">
        <v>-27.6</v>
      </c>
      <c r="G233">
        <v>878</v>
      </c>
      <c r="H233" t="s">
        <v>31</v>
      </c>
      <c r="I233" t="s">
        <v>32</v>
      </c>
      <c r="J233">
        <v>7</v>
      </c>
      <c r="K233" s="7">
        <v>279</v>
      </c>
      <c r="L233" t="s">
        <v>33</v>
      </c>
      <c r="M233">
        <v>0</v>
      </c>
      <c r="N233">
        <v>1</v>
      </c>
      <c r="O233">
        <v>91</v>
      </c>
      <c r="P233" s="13">
        <v>1</v>
      </c>
      <c r="Q233" s="51">
        <v>0.60541146550491698</v>
      </c>
      <c r="R233" s="14">
        <v>0.59200287054938605</v>
      </c>
      <c r="S233" s="14"/>
      <c r="T233" s="14"/>
      <c r="U233" s="14">
        <v>1</v>
      </c>
      <c r="V233"/>
      <c r="W233" s="14"/>
      <c r="X233" s="14"/>
      <c r="Y233" s="14"/>
      <c r="Z233" s="14"/>
      <c r="AA233" s="14">
        <v>0.94151212553495001</v>
      </c>
      <c r="AB233" s="14"/>
    </row>
    <row r="234" spans="1:28" x14ac:dyDescent="0.25">
      <c r="A234" t="s">
        <v>61</v>
      </c>
      <c r="B234">
        <v>1.8</v>
      </c>
      <c r="C234">
        <v>2770</v>
      </c>
      <c r="D234" t="s">
        <v>35</v>
      </c>
      <c r="E234" s="5" t="s">
        <v>30</v>
      </c>
      <c r="F234" s="54">
        <v>-27.6</v>
      </c>
      <c r="G234">
        <v>878</v>
      </c>
      <c r="H234" t="s">
        <v>31</v>
      </c>
      <c r="I234" t="s">
        <v>32</v>
      </c>
      <c r="J234">
        <v>7</v>
      </c>
      <c r="K234" s="7">
        <v>279</v>
      </c>
      <c r="L234" t="s">
        <v>33</v>
      </c>
      <c r="M234">
        <v>0</v>
      </c>
      <c r="N234">
        <v>1</v>
      </c>
      <c r="O234">
        <v>91</v>
      </c>
      <c r="P234" s="13">
        <v>1</v>
      </c>
      <c r="Q234" s="51">
        <v>0.45003119936657399</v>
      </c>
      <c r="R234" s="14">
        <v>0.21823867781215001</v>
      </c>
      <c r="S234" s="14"/>
      <c r="T234" s="14"/>
      <c r="U234" s="14">
        <v>1</v>
      </c>
      <c r="V234"/>
      <c r="W234" s="14"/>
      <c r="X234" s="14"/>
      <c r="Y234" s="14"/>
      <c r="Z234" s="14"/>
      <c r="AA234" s="14">
        <v>0.69516728624535296</v>
      </c>
      <c r="AB234" s="14"/>
    </row>
    <row r="235" spans="1:28" x14ac:dyDescent="0.25">
      <c r="A235" t="s">
        <v>61</v>
      </c>
      <c r="B235">
        <v>1.8</v>
      </c>
      <c r="C235">
        <v>400</v>
      </c>
      <c r="D235" t="s">
        <v>35</v>
      </c>
      <c r="E235" s="5" t="s">
        <v>30</v>
      </c>
      <c r="F235" s="54">
        <v>-27.6</v>
      </c>
      <c r="G235">
        <v>878</v>
      </c>
      <c r="H235" t="s">
        <v>31</v>
      </c>
      <c r="I235" t="s">
        <v>32</v>
      </c>
      <c r="J235">
        <v>7</v>
      </c>
      <c r="K235" s="7">
        <v>279</v>
      </c>
      <c r="L235" t="s">
        <v>33</v>
      </c>
      <c r="M235">
        <v>0</v>
      </c>
      <c r="N235">
        <v>1</v>
      </c>
      <c r="O235">
        <v>182</v>
      </c>
      <c r="P235" s="13">
        <v>1</v>
      </c>
      <c r="Q235" s="51">
        <v>0.74523472706325</v>
      </c>
      <c r="R235" s="14">
        <v>0.70212472410645099</v>
      </c>
      <c r="S235" s="14"/>
      <c r="T235" s="14"/>
      <c r="U235" s="14">
        <v>0.98774766159639005</v>
      </c>
      <c r="V235"/>
      <c r="W235" s="14"/>
      <c r="X235" s="14"/>
      <c r="Y235" s="14"/>
      <c r="Z235" s="14"/>
      <c r="AA235" s="14">
        <v>0.98843788437884395</v>
      </c>
      <c r="AB235" s="14"/>
    </row>
    <row r="236" spans="1:28" x14ac:dyDescent="0.25">
      <c r="A236" t="s">
        <v>61</v>
      </c>
      <c r="B236">
        <v>1.8</v>
      </c>
      <c r="C236">
        <v>2770</v>
      </c>
      <c r="D236" t="s">
        <v>35</v>
      </c>
      <c r="E236" s="5" t="s">
        <v>30</v>
      </c>
      <c r="F236" s="54">
        <v>-27.6</v>
      </c>
      <c r="G236">
        <v>878</v>
      </c>
      <c r="H236" t="s">
        <v>31</v>
      </c>
      <c r="I236" t="s">
        <v>32</v>
      </c>
      <c r="J236">
        <v>7</v>
      </c>
      <c r="K236" s="7">
        <v>279</v>
      </c>
      <c r="L236" t="s">
        <v>33</v>
      </c>
      <c r="M236">
        <v>0</v>
      </c>
      <c r="N236">
        <v>1</v>
      </c>
      <c r="O236">
        <v>182</v>
      </c>
      <c r="P236" s="13">
        <v>1</v>
      </c>
      <c r="Q236" s="51">
        <v>0.78317559810097104</v>
      </c>
      <c r="R236" s="14">
        <v>0.268084896630022</v>
      </c>
      <c r="S236" s="14"/>
      <c r="T236" s="14"/>
      <c r="U236" s="14">
        <v>0.738186462324393</v>
      </c>
      <c r="V236"/>
      <c r="W236" s="14"/>
      <c r="X236" s="14"/>
      <c r="Y236" s="14"/>
      <c r="Z236" s="14"/>
      <c r="AA236" s="14">
        <v>0.71165644171779197</v>
      </c>
      <c r="AB236" s="14"/>
    </row>
    <row r="237" spans="1:28" x14ac:dyDescent="0.25">
      <c r="A237" t="s">
        <v>34</v>
      </c>
      <c r="B237">
        <v>49</v>
      </c>
      <c r="C237">
        <v>3900</v>
      </c>
      <c r="D237" t="s">
        <v>35</v>
      </c>
      <c r="E237" s="5" t="s">
        <v>30</v>
      </c>
      <c r="F237" s="54">
        <v>-11</v>
      </c>
      <c r="G237" s="7">
        <v>152</v>
      </c>
      <c r="H237" t="s">
        <v>38</v>
      </c>
      <c r="I237" t="s">
        <v>32</v>
      </c>
      <c r="J237">
        <v>10</v>
      </c>
      <c r="K237" s="4">
        <v>27</v>
      </c>
      <c r="L237" t="s">
        <v>45</v>
      </c>
      <c r="M237">
        <v>0</v>
      </c>
      <c r="N237">
        <v>1</v>
      </c>
      <c r="O237">
        <v>7</v>
      </c>
      <c r="P237" s="13">
        <v>1.48</v>
      </c>
      <c r="Q237" s="51"/>
      <c r="R237" s="14"/>
      <c r="S237" s="14"/>
      <c r="T237" s="14"/>
      <c r="U237" s="14"/>
      <c r="V237"/>
      <c r="W237" s="14"/>
      <c r="X237" s="14"/>
      <c r="Y237" s="14"/>
      <c r="Z237" s="14"/>
      <c r="AA237" s="14"/>
      <c r="AB237" s="14"/>
    </row>
    <row r="238" spans="1:28" x14ac:dyDescent="0.25">
      <c r="A238" t="s">
        <v>34</v>
      </c>
      <c r="B238">
        <v>49</v>
      </c>
      <c r="C238">
        <v>3900</v>
      </c>
      <c r="D238" t="s">
        <v>35</v>
      </c>
      <c r="E238" s="5" t="s">
        <v>30</v>
      </c>
      <c r="F238" s="54">
        <v>-11</v>
      </c>
      <c r="G238" s="7">
        <v>152</v>
      </c>
      <c r="H238" t="s">
        <v>38</v>
      </c>
      <c r="I238" t="s">
        <v>40</v>
      </c>
      <c r="J238">
        <v>10</v>
      </c>
      <c r="K238" s="4">
        <v>20</v>
      </c>
      <c r="L238" t="s">
        <v>45</v>
      </c>
      <c r="M238">
        <v>0</v>
      </c>
      <c r="N238">
        <v>1</v>
      </c>
      <c r="O238">
        <v>7</v>
      </c>
      <c r="P238" s="13">
        <v>2</v>
      </c>
      <c r="Q238" s="51"/>
      <c r="R238" s="14"/>
      <c r="S238" s="14"/>
      <c r="T238" s="14"/>
      <c r="U238" s="14"/>
      <c r="V238"/>
      <c r="W238" s="14"/>
      <c r="X238" s="14"/>
      <c r="Y238" s="14"/>
      <c r="Z238" s="14"/>
      <c r="AA238" s="14"/>
      <c r="AB238" s="14"/>
    </row>
    <row r="239" spans="1:28" x14ac:dyDescent="0.25">
      <c r="A239" t="s">
        <v>34</v>
      </c>
      <c r="B239">
        <v>49</v>
      </c>
      <c r="C239">
        <v>3900</v>
      </c>
      <c r="D239" t="s">
        <v>35</v>
      </c>
      <c r="E239" s="5" t="s">
        <v>30</v>
      </c>
      <c r="F239" s="54">
        <v>-11</v>
      </c>
      <c r="G239" s="7">
        <v>152</v>
      </c>
      <c r="H239" t="s">
        <v>38</v>
      </c>
      <c r="I239" t="s">
        <v>40</v>
      </c>
      <c r="J239">
        <v>10</v>
      </c>
      <c r="K239" s="4">
        <v>20</v>
      </c>
      <c r="L239" t="s">
        <v>45</v>
      </c>
      <c r="M239">
        <v>0</v>
      </c>
      <c r="N239">
        <v>1</v>
      </c>
      <c r="O239">
        <v>28</v>
      </c>
      <c r="P239" s="13">
        <v>2</v>
      </c>
      <c r="Q239" s="51"/>
      <c r="R239" s="14"/>
      <c r="S239" s="14"/>
      <c r="T239" s="14"/>
      <c r="U239" s="14"/>
      <c r="V239"/>
      <c r="W239" s="14"/>
      <c r="X239" s="14"/>
      <c r="Y239" s="14"/>
      <c r="Z239" s="14"/>
      <c r="AA239" s="14"/>
      <c r="AB239" s="14"/>
    </row>
    <row r="240" spans="1:28" x14ac:dyDescent="0.25">
      <c r="A240" t="s">
        <v>61</v>
      </c>
      <c r="B240" s="4">
        <v>23</v>
      </c>
      <c r="C240" s="4">
        <v>510</v>
      </c>
      <c r="D240" t="s">
        <v>35</v>
      </c>
      <c r="E240" s="5" t="s">
        <v>30</v>
      </c>
      <c r="F240" s="46">
        <v>-27.6</v>
      </c>
      <c r="G240">
        <v>1064</v>
      </c>
      <c r="H240" t="s">
        <v>31</v>
      </c>
      <c r="I240" t="s">
        <v>32</v>
      </c>
      <c r="J240">
        <v>9</v>
      </c>
      <c r="K240">
        <v>220</v>
      </c>
      <c r="L240" t="s">
        <v>33</v>
      </c>
      <c r="M240">
        <v>0</v>
      </c>
      <c r="N240">
        <v>1</v>
      </c>
      <c r="O240">
        <v>1</v>
      </c>
      <c r="P240" s="13">
        <v>0.18</v>
      </c>
      <c r="Q240" s="51">
        <v>0.335909805211417</v>
      </c>
      <c r="R240" s="14"/>
      <c r="S240" s="14">
        <v>0.27457404364808302</v>
      </c>
      <c r="T240" s="14">
        <v>0.65152893234405795</v>
      </c>
      <c r="U240" s="14">
        <v>-0.69377655148250295</v>
      </c>
      <c r="V240"/>
      <c r="W240" s="14"/>
      <c r="X240" s="14"/>
      <c r="Y240" s="14"/>
      <c r="Z240" s="14"/>
      <c r="AA240" s="14"/>
      <c r="AB240" s="14">
        <v>0.54811487793846803</v>
      </c>
    </row>
    <row r="241" spans="1:28" x14ac:dyDescent="0.25">
      <c r="A241" t="s">
        <v>61</v>
      </c>
      <c r="B241" s="4">
        <v>23</v>
      </c>
      <c r="C241" s="4">
        <v>510</v>
      </c>
      <c r="D241" t="s">
        <v>35</v>
      </c>
      <c r="E241" s="5" t="s">
        <v>30</v>
      </c>
      <c r="F241" s="46">
        <v>-27.6</v>
      </c>
      <c r="G241">
        <v>1064</v>
      </c>
      <c r="H241" t="s">
        <v>31</v>
      </c>
      <c r="I241" t="s">
        <v>32</v>
      </c>
      <c r="J241">
        <v>9</v>
      </c>
      <c r="K241">
        <v>220</v>
      </c>
      <c r="L241" t="s">
        <v>33</v>
      </c>
      <c r="M241">
        <v>0</v>
      </c>
      <c r="N241">
        <v>1</v>
      </c>
      <c r="O241">
        <v>3</v>
      </c>
      <c r="P241" s="13">
        <v>0.18</v>
      </c>
      <c r="Q241" s="51">
        <v>0.60530547593801598</v>
      </c>
      <c r="R241" s="14"/>
      <c r="S241" s="14">
        <v>-0.20474905823190401</v>
      </c>
      <c r="T241" s="14">
        <v>1</v>
      </c>
      <c r="U241" s="14">
        <v>-0.205073431241656</v>
      </c>
      <c r="V241"/>
      <c r="W241" s="14"/>
      <c r="X241" s="14"/>
      <c r="Y241" s="14"/>
      <c r="Z241" s="14"/>
      <c r="AA241" s="14"/>
      <c r="AB241" s="14">
        <v>0.30022446590318902</v>
      </c>
    </row>
    <row r="242" spans="1:28" x14ac:dyDescent="0.25">
      <c r="A242" t="s">
        <v>61</v>
      </c>
      <c r="B242" s="4">
        <v>23</v>
      </c>
      <c r="C242" s="4">
        <v>510</v>
      </c>
      <c r="D242" t="s">
        <v>35</v>
      </c>
      <c r="E242" s="5" t="s">
        <v>30</v>
      </c>
      <c r="F242" s="46">
        <v>-27.6</v>
      </c>
      <c r="G242">
        <v>1064</v>
      </c>
      <c r="H242" t="s">
        <v>31</v>
      </c>
      <c r="I242" t="s">
        <v>32</v>
      </c>
      <c r="J242">
        <v>9</v>
      </c>
      <c r="K242">
        <v>220</v>
      </c>
      <c r="L242" t="s">
        <v>33</v>
      </c>
      <c r="M242">
        <v>0</v>
      </c>
      <c r="N242">
        <v>1</v>
      </c>
      <c r="O242">
        <v>7</v>
      </c>
      <c r="P242" s="13">
        <v>0.18</v>
      </c>
      <c r="Q242" s="51">
        <v>0.53883547526613895</v>
      </c>
      <c r="R242" s="14"/>
      <c r="S242" s="14">
        <v>1.9160738611996402E-2</v>
      </c>
      <c r="T242" s="14">
        <v>1</v>
      </c>
      <c r="U242" s="14">
        <v>-0.12495801142089399</v>
      </c>
      <c r="V242"/>
      <c r="W242" s="14"/>
      <c r="X242" s="14"/>
      <c r="Y242" s="14"/>
      <c r="Z242" s="14"/>
      <c r="AA242" s="14"/>
      <c r="AB242" s="14">
        <v>0.30022446590318902</v>
      </c>
    </row>
    <row r="243" spans="1:28" x14ac:dyDescent="0.25">
      <c r="A243" t="s">
        <v>61</v>
      </c>
      <c r="B243" s="4">
        <v>23</v>
      </c>
      <c r="C243" s="4">
        <v>510</v>
      </c>
      <c r="D243" t="s">
        <v>35</v>
      </c>
      <c r="E243" s="5" t="s">
        <v>30</v>
      </c>
      <c r="F243" s="46">
        <v>-27.6</v>
      </c>
      <c r="G243">
        <v>1064</v>
      </c>
      <c r="H243" t="s">
        <v>31</v>
      </c>
      <c r="I243" t="s">
        <v>32</v>
      </c>
      <c r="J243">
        <v>9</v>
      </c>
      <c r="K243">
        <v>220</v>
      </c>
      <c r="L243" t="s">
        <v>33</v>
      </c>
      <c r="M243">
        <v>0</v>
      </c>
      <c r="N243">
        <v>1</v>
      </c>
      <c r="O243">
        <v>30</v>
      </c>
      <c r="P243" s="13">
        <v>0.18</v>
      </c>
      <c r="Q243" s="51">
        <v>0.40453482639074001</v>
      </c>
      <c r="R243" s="14"/>
      <c r="S243" s="14">
        <v>-0.100461939254441</v>
      </c>
      <c r="T243" s="14">
        <v>1</v>
      </c>
      <c r="U243" s="14">
        <v>0.111690748733346</v>
      </c>
      <c r="V243"/>
      <c r="W243" s="14"/>
      <c r="X243" s="14"/>
      <c r="Y243" s="14"/>
      <c r="Z243" s="14"/>
      <c r="AA243" s="14"/>
      <c r="AB243" s="14">
        <v>0.60308341567392998</v>
      </c>
    </row>
    <row r="244" spans="1:28" x14ac:dyDescent="0.25">
      <c r="A244" t="s">
        <v>61</v>
      </c>
      <c r="B244" s="4">
        <v>23</v>
      </c>
      <c r="C244" s="4">
        <v>510</v>
      </c>
      <c r="D244" t="s">
        <v>35</v>
      </c>
      <c r="E244" s="5" t="s">
        <v>30</v>
      </c>
      <c r="F244" s="46">
        <v>-27.6</v>
      </c>
      <c r="G244">
        <v>1064</v>
      </c>
      <c r="H244" t="s">
        <v>31</v>
      </c>
      <c r="I244" t="s">
        <v>32</v>
      </c>
      <c r="J244">
        <v>9</v>
      </c>
      <c r="K244">
        <v>220</v>
      </c>
      <c r="L244" t="s">
        <v>33</v>
      </c>
      <c r="M244">
        <v>0</v>
      </c>
      <c r="N244">
        <v>1</v>
      </c>
      <c r="O244">
        <v>90</v>
      </c>
      <c r="P244" s="13">
        <v>0.18</v>
      </c>
      <c r="Q244" s="51">
        <v>0.240871927636333</v>
      </c>
      <c r="R244" s="14"/>
      <c r="S244" s="14">
        <v>-0.222559055263096</v>
      </c>
      <c r="T244" s="14">
        <v>1</v>
      </c>
      <c r="U244" s="14">
        <v>0.101487523992322</v>
      </c>
      <c r="V244"/>
      <c r="W244" s="14"/>
      <c r="X244" s="14"/>
      <c r="Y244" s="14"/>
      <c r="Z244" s="14"/>
      <c r="AA244" s="14"/>
      <c r="AB244" s="14">
        <v>0.33295074999770202</v>
      </c>
    </row>
    <row r="245" spans="1:28" x14ac:dyDescent="0.25">
      <c r="A245" t="s">
        <v>61</v>
      </c>
      <c r="B245">
        <v>23</v>
      </c>
      <c r="C245">
        <v>510</v>
      </c>
      <c r="D245" t="s">
        <v>35</v>
      </c>
      <c r="E245" s="5" t="s">
        <v>30</v>
      </c>
      <c r="F245" s="54">
        <v>-27.6</v>
      </c>
      <c r="G245">
        <v>1064</v>
      </c>
      <c r="H245" t="s">
        <v>31</v>
      </c>
      <c r="I245" t="s">
        <v>32</v>
      </c>
      <c r="J245">
        <v>9</v>
      </c>
      <c r="K245">
        <v>220</v>
      </c>
      <c r="L245" t="s">
        <v>33</v>
      </c>
      <c r="M245">
        <v>0</v>
      </c>
      <c r="N245">
        <v>1</v>
      </c>
      <c r="O245">
        <v>1</v>
      </c>
      <c r="P245" s="13">
        <v>1.8</v>
      </c>
      <c r="Q245" s="51">
        <v>0.49241114592813201</v>
      </c>
      <c r="R245" s="14"/>
      <c r="S245" s="14">
        <v>0.10322400150003</v>
      </c>
      <c r="T245" s="14">
        <v>0.54578730429483802</v>
      </c>
      <c r="U245" s="14">
        <v>-0.83059606709586997</v>
      </c>
      <c r="V245"/>
      <c r="W245" s="14"/>
      <c r="X245" s="14"/>
      <c r="Y245" s="14"/>
      <c r="Z245" s="14"/>
      <c r="AA245" s="14"/>
      <c r="AB245" s="14">
        <v>0.465757398827161</v>
      </c>
    </row>
    <row r="246" spans="1:28" x14ac:dyDescent="0.25">
      <c r="A246" t="s">
        <v>61</v>
      </c>
      <c r="B246">
        <v>23</v>
      </c>
      <c r="C246">
        <v>510</v>
      </c>
      <c r="D246" t="s">
        <v>35</v>
      </c>
      <c r="E246" s="5" t="s">
        <v>30</v>
      </c>
      <c r="F246" s="54">
        <v>-27.6</v>
      </c>
      <c r="G246">
        <v>1064</v>
      </c>
      <c r="H246" t="s">
        <v>31</v>
      </c>
      <c r="I246" t="s">
        <v>32</v>
      </c>
      <c r="J246">
        <v>9</v>
      </c>
      <c r="K246">
        <v>220</v>
      </c>
      <c r="L246" t="s">
        <v>33</v>
      </c>
      <c r="M246">
        <v>0</v>
      </c>
      <c r="N246">
        <v>1</v>
      </c>
      <c r="O246">
        <v>3</v>
      </c>
      <c r="P246" s="13">
        <v>1.8</v>
      </c>
      <c r="Q246" s="51">
        <v>0.76810741580547803</v>
      </c>
      <c r="R246" s="14"/>
      <c r="S246" s="14">
        <v>0.39076909324276499</v>
      </c>
      <c r="T246" s="14">
        <v>1</v>
      </c>
      <c r="U246" s="14">
        <v>-0.108737576027296</v>
      </c>
      <c r="V246"/>
      <c r="W246" s="14"/>
      <c r="X246" s="14"/>
      <c r="Y246" s="14"/>
      <c r="Z246" s="14"/>
      <c r="AA246" s="14"/>
      <c r="AB246" s="14">
        <v>0.57741121136137397</v>
      </c>
    </row>
    <row r="247" spans="1:28" x14ac:dyDescent="0.25">
      <c r="A247" t="s">
        <v>61</v>
      </c>
      <c r="B247">
        <v>23</v>
      </c>
      <c r="C247">
        <v>510</v>
      </c>
      <c r="D247" t="s">
        <v>35</v>
      </c>
      <c r="E247" s="5" t="s">
        <v>30</v>
      </c>
      <c r="F247" s="54">
        <v>-27.6</v>
      </c>
      <c r="G247">
        <v>1064</v>
      </c>
      <c r="H247" t="s">
        <v>31</v>
      </c>
      <c r="I247" t="s">
        <v>32</v>
      </c>
      <c r="J247">
        <v>9</v>
      </c>
      <c r="K247">
        <v>220</v>
      </c>
      <c r="L247" t="s">
        <v>33</v>
      </c>
      <c r="M247">
        <v>0</v>
      </c>
      <c r="N247">
        <v>1</v>
      </c>
      <c r="O247">
        <v>7</v>
      </c>
      <c r="P247" s="13">
        <v>1.8</v>
      </c>
      <c r="Q247" s="51">
        <v>0.801744841761034</v>
      </c>
      <c r="R247" s="14"/>
      <c r="S247" s="14">
        <v>0.56393500547658004</v>
      </c>
      <c r="T247" s="14">
        <v>1</v>
      </c>
      <c r="U247" s="14">
        <v>-0.46267215317433702</v>
      </c>
      <c r="V247"/>
      <c r="W247" s="14"/>
      <c r="X247" s="14"/>
      <c r="Y247" s="14"/>
      <c r="Z247" s="14"/>
      <c r="AA247" s="14"/>
      <c r="AB247" s="14">
        <v>0.51750822091906801</v>
      </c>
    </row>
    <row r="248" spans="1:28" x14ac:dyDescent="0.25">
      <c r="A248" t="s">
        <v>61</v>
      </c>
      <c r="B248">
        <v>23</v>
      </c>
      <c r="C248">
        <v>510</v>
      </c>
      <c r="D248" t="s">
        <v>35</v>
      </c>
      <c r="E248" s="5" t="s">
        <v>30</v>
      </c>
      <c r="F248" s="54">
        <v>-27.6</v>
      </c>
      <c r="G248">
        <v>1064</v>
      </c>
      <c r="H248" t="s">
        <v>31</v>
      </c>
      <c r="I248" t="s">
        <v>32</v>
      </c>
      <c r="J248">
        <v>9</v>
      </c>
      <c r="K248">
        <v>220</v>
      </c>
      <c r="L248" t="s">
        <v>33</v>
      </c>
      <c r="M248">
        <v>0</v>
      </c>
      <c r="N248">
        <v>1</v>
      </c>
      <c r="O248">
        <v>30</v>
      </c>
      <c r="P248" s="13">
        <v>1.8</v>
      </c>
      <c r="Q248" s="51">
        <v>0.80623366376297501</v>
      </c>
      <c r="R248" s="14"/>
      <c r="S248" s="14">
        <v>1.8135134984693899</v>
      </c>
      <c r="T248" s="14">
        <v>1</v>
      </c>
      <c r="U248" s="14">
        <v>0.60469971273966205</v>
      </c>
      <c r="V248"/>
      <c r="W248" s="14"/>
      <c r="X248" s="14"/>
      <c r="Y248" s="14"/>
      <c r="Z248" s="14"/>
      <c r="AA248" s="14"/>
      <c r="AB248" s="14">
        <v>0.89405659561329298</v>
      </c>
    </row>
    <row r="249" spans="1:28" x14ac:dyDescent="0.25">
      <c r="A249" t="s">
        <v>61</v>
      </c>
      <c r="B249">
        <v>23</v>
      </c>
      <c r="C249">
        <v>510</v>
      </c>
      <c r="D249" t="s">
        <v>35</v>
      </c>
      <c r="E249" s="5" t="s">
        <v>30</v>
      </c>
      <c r="F249" s="54">
        <v>-27.6</v>
      </c>
      <c r="G249">
        <v>1064</v>
      </c>
      <c r="H249" t="s">
        <v>31</v>
      </c>
      <c r="I249" t="s">
        <v>32</v>
      </c>
      <c r="J249">
        <v>9</v>
      </c>
      <c r="K249">
        <v>220</v>
      </c>
      <c r="L249" t="s">
        <v>33</v>
      </c>
      <c r="M249">
        <v>0</v>
      </c>
      <c r="N249">
        <v>1</v>
      </c>
      <c r="O249">
        <v>90</v>
      </c>
      <c r="P249" s="13">
        <v>1.8</v>
      </c>
      <c r="Q249" s="51">
        <v>0.79791660269508602</v>
      </c>
      <c r="R249" s="14"/>
      <c r="S249" s="14">
        <v>3.3117824189639702</v>
      </c>
      <c r="T249" s="14">
        <v>1</v>
      </c>
      <c r="U249" s="14">
        <v>0.58155489508145397</v>
      </c>
      <c r="V249"/>
      <c r="W249" s="14"/>
      <c r="X249" s="14"/>
      <c r="Y249" s="14"/>
      <c r="Z249" s="14"/>
      <c r="AA249" s="14"/>
      <c r="AB249" s="14">
        <v>0.91396695035000397</v>
      </c>
    </row>
    <row r="250" spans="1:28" x14ac:dyDescent="0.25">
      <c r="A250" t="s">
        <v>61</v>
      </c>
      <c r="B250" s="4">
        <v>95</v>
      </c>
      <c r="C250" s="4">
        <v>1670</v>
      </c>
      <c r="D250" t="s">
        <v>35</v>
      </c>
      <c r="E250" s="5" t="s">
        <v>30</v>
      </c>
      <c r="F250" s="46">
        <v>-29.9</v>
      </c>
      <c r="G250">
        <v>1064</v>
      </c>
      <c r="H250" t="s">
        <v>31</v>
      </c>
      <c r="I250" t="s">
        <v>32</v>
      </c>
      <c r="J250">
        <v>9</v>
      </c>
      <c r="K250">
        <v>220</v>
      </c>
      <c r="L250" t="s">
        <v>33</v>
      </c>
      <c r="M250">
        <v>0</v>
      </c>
      <c r="N250">
        <v>1</v>
      </c>
      <c r="O250">
        <v>1</v>
      </c>
      <c r="P250" s="13">
        <v>0.18</v>
      </c>
      <c r="Q250" s="51">
        <v>0.16749050555144601</v>
      </c>
      <c r="R250" s="14"/>
      <c r="S250" s="14">
        <v>-0.3558626524297</v>
      </c>
      <c r="T250" s="14">
        <v>1.315615990433E-2</v>
      </c>
      <c r="U250" s="14">
        <v>-0.66254981824552195</v>
      </c>
      <c r="V250"/>
      <c r="W250" s="14"/>
      <c r="X250" s="14"/>
      <c r="Y250" s="14"/>
      <c r="Z250" s="14"/>
      <c r="AA250" s="14"/>
      <c r="AB250" s="14">
        <v>0.35730020407641699</v>
      </c>
    </row>
    <row r="251" spans="1:28" x14ac:dyDescent="0.25">
      <c r="A251" t="s">
        <v>61</v>
      </c>
      <c r="B251" s="4">
        <v>95</v>
      </c>
      <c r="C251" s="4">
        <v>1670</v>
      </c>
      <c r="D251" t="s">
        <v>35</v>
      </c>
      <c r="E251" s="5" t="s">
        <v>30</v>
      </c>
      <c r="F251" s="46">
        <v>-29.9</v>
      </c>
      <c r="G251">
        <v>1064</v>
      </c>
      <c r="H251" t="s">
        <v>31</v>
      </c>
      <c r="I251" t="s">
        <v>32</v>
      </c>
      <c r="J251">
        <v>9</v>
      </c>
      <c r="K251">
        <v>220</v>
      </c>
      <c r="L251" t="s">
        <v>33</v>
      </c>
      <c r="M251">
        <v>0</v>
      </c>
      <c r="N251">
        <v>1</v>
      </c>
      <c r="O251">
        <v>3</v>
      </c>
      <c r="P251" s="13">
        <v>0.18</v>
      </c>
      <c r="Q251" s="51">
        <v>0.64032252376325305</v>
      </c>
      <c r="R251" s="14"/>
      <c r="S251" s="14">
        <v>-0.13157309819397101</v>
      </c>
      <c r="T251" s="14">
        <v>1</v>
      </c>
      <c r="U251" s="14">
        <v>0.105137395459976</v>
      </c>
      <c r="V251"/>
      <c r="W251" s="14"/>
      <c r="X251" s="14"/>
      <c r="Y251" s="14"/>
      <c r="Z251" s="14"/>
      <c r="AA251" s="14"/>
      <c r="AB251" s="14">
        <v>0.25912319304533898</v>
      </c>
    </row>
    <row r="252" spans="1:28" x14ac:dyDescent="0.25">
      <c r="A252" t="s">
        <v>61</v>
      </c>
      <c r="B252" s="4">
        <v>95</v>
      </c>
      <c r="C252" s="4">
        <v>1670</v>
      </c>
      <c r="D252" t="s">
        <v>35</v>
      </c>
      <c r="E252" s="5" t="s">
        <v>30</v>
      </c>
      <c r="F252" s="46">
        <v>-29.9</v>
      </c>
      <c r="G252">
        <v>1064</v>
      </c>
      <c r="H252" t="s">
        <v>31</v>
      </c>
      <c r="I252" t="s">
        <v>32</v>
      </c>
      <c r="J252">
        <v>9</v>
      </c>
      <c r="K252">
        <v>220</v>
      </c>
      <c r="L252" t="s">
        <v>33</v>
      </c>
      <c r="M252">
        <v>0</v>
      </c>
      <c r="N252">
        <v>1</v>
      </c>
      <c r="O252">
        <v>7</v>
      </c>
      <c r="P252" s="13">
        <v>0.18</v>
      </c>
      <c r="Q252" s="51">
        <v>0.49660541755152598</v>
      </c>
      <c r="R252" s="14"/>
      <c r="S252" s="14">
        <v>-0.126325621395247</v>
      </c>
      <c r="T252" s="14">
        <v>1</v>
      </c>
      <c r="U252" s="14">
        <v>-9.49781659388646E-2</v>
      </c>
      <c r="V252"/>
      <c r="W252" s="14"/>
      <c r="X252" s="14"/>
      <c r="Y252" s="14"/>
      <c r="Z252" s="14"/>
      <c r="AA252" s="14"/>
      <c r="AB252" s="14">
        <v>0.360722904549033</v>
      </c>
    </row>
    <row r="253" spans="1:28" x14ac:dyDescent="0.25">
      <c r="A253" t="s">
        <v>61</v>
      </c>
      <c r="B253" s="4">
        <v>95</v>
      </c>
      <c r="C253" s="4">
        <v>1670</v>
      </c>
      <c r="D253" t="s">
        <v>35</v>
      </c>
      <c r="E253" s="5" t="s">
        <v>30</v>
      </c>
      <c r="F253" s="46">
        <v>-29.9</v>
      </c>
      <c r="G253">
        <v>1064</v>
      </c>
      <c r="H253" t="s">
        <v>31</v>
      </c>
      <c r="I253" t="s">
        <v>32</v>
      </c>
      <c r="J253">
        <v>9</v>
      </c>
      <c r="K253">
        <v>220</v>
      </c>
      <c r="L253" t="s">
        <v>33</v>
      </c>
      <c r="M253">
        <v>0</v>
      </c>
      <c r="N253">
        <v>1</v>
      </c>
      <c r="O253">
        <v>30</v>
      </c>
      <c r="P253" s="13">
        <v>0.18</v>
      </c>
      <c r="Q253" s="51">
        <v>0.21476759657529701</v>
      </c>
      <c r="R253" s="14"/>
      <c r="S253" s="14">
        <v>-0.46094173103974201</v>
      </c>
      <c r="T253" s="14">
        <v>1</v>
      </c>
      <c r="U253" s="14">
        <v>-0.28683087582914402</v>
      </c>
      <c r="V253"/>
      <c r="W253" s="14"/>
      <c r="X253" s="14"/>
      <c r="Y253" s="14"/>
      <c r="Z253" s="14"/>
      <c r="AA253" s="14"/>
      <c r="AB253" s="14">
        <v>0.364389892848134</v>
      </c>
    </row>
    <row r="254" spans="1:28" x14ac:dyDescent="0.25">
      <c r="A254" t="s">
        <v>61</v>
      </c>
      <c r="B254" s="4">
        <v>95</v>
      </c>
      <c r="C254" s="4">
        <v>1670</v>
      </c>
      <c r="D254" t="s">
        <v>35</v>
      </c>
      <c r="E254" s="5" t="s">
        <v>30</v>
      </c>
      <c r="F254" s="46">
        <v>-29.9</v>
      </c>
      <c r="G254">
        <v>1064</v>
      </c>
      <c r="H254" t="s">
        <v>31</v>
      </c>
      <c r="I254" t="s">
        <v>32</v>
      </c>
      <c r="J254">
        <v>9</v>
      </c>
      <c r="K254">
        <v>220</v>
      </c>
      <c r="L254" t="s">
        <v>33</v>
      </c>
      <c r="M254">
        <v>0</v>
      </c>
      <c r="N254">
        <v>1</v>
      </c>
      <c r="O254">
        <v>90</v>
      </c>
      <c r="P254" s="13">
        <v>0.18</v>
      </c>
      <c r="Q254" s="51">
        <v>0.29138120893809299</v>
      </c>
      <c r="R254" s="14"/>
      <c r="S254" s="14">
        <v>-0.27531900658390102</v>
      </c>
      <c r="T254" s="14">
        <v>1</v>
      </c>
      <c r="U254" s="14">
        <v>0.17456469032400301</v>
      </c>
      <c r="V254"/>
      <c r="W254" s="14"/>
      <c r="X254" s="14"/>
      <c r="Y254" s="14"/>
      <c r="Z254" s="14"/>
      <c r="AA254" s="14"/>
      <c r="AB254" s="14">
        <v>0.29014791485582903</v>
      </c>
    </row>
    <row r="255" spans="1:28" x14ac:dyDescent="0.25">
      <c r="A255" t="s">
        <v>61</v>
      </c>
      <c r="B255">
        <v>95</v>
      </c>
      <c r="C255">
        <v>1670</v>
      </c>
      <c r="D255" t="s">
        <v>35</v>
      </c>
      <c r="E255" s="5" t="s">
        <v>30</v>
      </c>
      <c r="F255" s="54">
        <v>-27.6</v>
      </c>
      <c r="G255">
        <v>1064</v>
      </c>
      <c r="H255" t="s">
        <v>31</v>
      </c>
      <c r="I255" t="s">
        <v>32</v>
      </c>
      <c r="J255">
        <v>9</v>
      </c>
      <c r="K255">
        <v>220</v>
      </c>
      <c r="L255" t="s">
        <v>33</v>
      </c>
      <c r="M255">
        <v>0</v>
      </c>
      <c r="N255">
        <v>1</v>
      </c>
      <c r="O255">
        <v>1</v>
      </c>
      <c r="P255" s="13">
        <v>1.8</v>
      </c>
      <c r="Q255" s="51">
        <v>0.64979695475948696</v>
      </c>
      <c r="R255" s="14"/>
      <c r="S255" s="14">
        <v>-0.49488938783215503</v>
      </c>
      <c r="T255" s="14">
        <v>-7.0393572151534398E-2</v>
      </c>
      <c r="U255" s="14">
        <v>-0.743353917575439</v>
      </c>
      <c r="V255"/>
      <c r="W255" s="14"/>
      <c r="X255" s="14"/>
      <c r="Y255" s="14"/>
      <c r="Z255" s="14"/>
      <c r="AA255" s="14"/>
      <c r="AB255" s="14">
        <v>0.45844640924631302</v>
      </c>
    </row>
    <row r="256" spans="1:28" x14ac:dyDescent="0.25">
      <c r="A256" t="s">
        <v>61</v>
      </c>
      <c r="B256">
        <v>95</v>
      </c>
      <c r="C256">
        <v>1670</v>
      </c>
      <c r="D256" t="s">
        <v>35</v>
      </c>
      <c r="E256" s="5" t="s">
        <v>30</v>
      </c>
      <c r="F256" s="54">
        <v>-27.6</v>
      </c>
      <c r="G256">
        <v>1064</v>
      </c>
      <c r="H256" t="s">
        <v>31</v>
      </c>
      <c r="I256" t="s">
        <v>32</v>
      </c>
      <c r="J256">
        <v>9</v>
      </c>
      <c r="K256">
        <v>220</v>
      </c>
      <c r="L256" t="s">
        <v>33</v>
      </c>
      <c r="M256">
        <v>0</v>
      </c>
      <c r="N256">
        <v>1</v>
      </c>
      <c r="O256">
        <v>3</v>
      </c>
      <c r="P256" s="13">
        <v>1.8</v>
      </c>
      <c r="Q256" s="51">
        <v>0.79118012071144606</v>
      </c>
      <c r="R256" s="14"/>
      <c r="S256" s="14">
        <v>-0.200241875073187</v>
      </c>
      <c r="T256" s="14">
        <v>1</v>
      </c>
      <c r="U256" s="14">
        <v>4.34243176178652E-3</v>
      </c>
      <c r="V256"/>
      <c r="W256" s="14"/>
      <c r="X256" s="14"/>
      <c r="Y256" s="14"/>
      <c r="Z256" s="14"/>
      <c r="AA256" s="14"/>
      <c r="AB256" s="14">
        <v>0.40174367194584598</v>
      </c>
    </row>
    <row r="257" spans="1:28" x14ac:dyDescent="0.25">
      <c r="A257" t="s">
        <v>61</v>
      </c>
      <c r="B257">
        <v>95</v>
      </c>
      <c r="C257">
        <v>1670</v>
      </c>
      <c r="D257" t="s">
        <v>35</v>
      </c>
      <c r="E257" s="5" t="s">
        <v>30</v>
      </c>
      <c r="F257" s="54">
        <v>-27.6</v>
      </c>
      <c r="G257">
        <v>1064</v>
      </c>
      <c r="H257" t="s">
        <v>31</v>
      </c>
      <c r="I257" t="s">
        <v>32</v>
      </c>
      <c r="J257">
        <v>9</v>
      </c>
      <c r="K257">
        <v>220</v>
      </c>
      <c r="L257" t="s">
        <v>33</v>
      </c>
      <c r="M257">
        <v>0</v>
      </c>
      <c r="N257">
        <v>1</v>
      </c>
      <c r="O257">
        <v>7</v>
      </c>
      <c r="P257" s="13">
        <v>1.8</v>
      </c>
      <c r="Q257" s="51">
        <v>0.70280845586497298</v>
      </c>
      <c r="R257" s="14"/>
      <c r="S257" s="14">
        <v>0.50574801659017898</v>
      </c>
      <c r="T257" s="14">
        <v>1</v>
      </c>
      <c r="U257" s="14">
        <v>0.33282908927921101</v>
      </c>
      <c r="V257"/>
      <c r="W257" s="14"/>
      <c r="X257" s="14"/>
      <c r="Y257" s="14"/>
      <c r="Z257" s="14"/>
      <c r="AA257" s="14"/>
      <c r="AB257" s="14">
        <v>0.74695787384594303</v>
      </c>
    </row>
    <row r="258" spans="1:28" x14ac:dyDescent="0.25">
      <c r="A258" t="s">
        <v>61</v>
      </c>
      <c r="B258">
        <v>95</v>
      </c>
      <c r="C258">
        <v>1670</v>
      </c>
      <c r="D258" t="s">
        <v>35</v>
      </c>
      <c r="E258" s="5" t="s">
        <v>30</v>
      </c>
      <c r="F258" s="54">
        <v>-27.6</v>
      </c>
      <c r="G258">
        <v>1064</v>
      </c>
      <c r="H258" t="s">
        <v>31</v>
      </c>
      <c r="I258" t="s">
        <v>32</v>
      </c>
      <c r="J258">
        <v>9</v>
      </c>
      <c r="K258">
        <v>220</v>
      </c>
      <c r="L258" t="s">
        <v>33</v>
      </c>
      <c r="M258">
        <v>0</v>
      </c>
      <c r="N258">
        <v>1</v>
      </c>
      <c r="O258">
        <v>30</v>
      </c>
      <c r="P258" s="13">
        <v>1.8</v>
      </c>
      <c r="Q258" s="51">
        <v>0.69915204459876501</v>
      </c>
      <c r="R258" s="14"/>
      <c r="S258" s="14">
        <v>0.91957952270391197</v>
      </c>
      <c r="T258" s="14">
        <v>1</v>
      </c>
      <c r="U258" s="14">
        <v>0.56679539506195398</v>
      </c>
      <c r="V258"/>
      <c r="W258" s="14"/>
      <c r="X258" s="14"/>
      <c r="Y258" s="14"/>
      <c r="Z258" s="14"/>
      <c r="AA258" s="14"/>
      <c r="AB258" s="14">
        <v>0.81718683153996596</v>
      </c>
    </row>
    <row r="259" spans="1:28" x14ac:dyDescent="0.25">
      <c r="A259" t="s">
        <v>61</v>
      </c>
      <c r="B259">
        <v>95</v>
      </c>
      <c r="C259">
        <v>1670</v>
      </c>
      <c r="D259" t="s">
        <v>35</v>
      </c>
      <c r="E259" s="5" t="s">
        <v>30</v>
      </c>
      <c r="F259" s="54">
        <v>-27.6</v>
      </c>
      <c r="G259">
        <v>1064</v>
      </c>
      <c r="H259" t="s">
        <v>31</v>
      </c>
      <c r="I259" t="s">
        <v>32</v>
      </c>
      <c r="J259">
        <v>9</v>
      </c>
      <c r="K259">
        <v>220</v>
      </c>
      <c r="L259" t="s">
        <v>33</v>
      </c>
      <c r="M259">
        <v>0</v>
      </c>
      <c r="N259">
        <v>1</v>
      </c>
      <c r="O259">
        <v>90</v>
      </c>
      <c r="P259" s="13">
        <v>1.8</v>
      </c>
      <c r="Q259" s="51">
        <v>0.58282833674495305</v>
      </c>
      <c r="R259" s="14"/>
      <c r="S259" s="14">
        <v>0.32604582174181201</v>
      </c>
      <c r="T259" s="14">
        <v>1</v>
      </c>
      <c r="U259" s="14">
        <v>0.44444444444444398</v>
      </c>
      <c r="V259"/>
      <c r="W259" s="14"/>
      <c r="X259" s="14"/>
      <c r="Y259" s="14"/>
      <c r="Z259" s="14"/>
      <c r="AA259" s="14"/>
      <c r="AB259" s="14">
        <v>0.772302801270221</v>
      </c>
    </row>
    <row r="260" spans="1:28" x14ac:dyDescent="0.25">
      <c r="A260" t="s">
        <v>61</v>
      </c>
      <c r="B260">
        <v>1.9</v>
      </c>
      <c r="C260" s="4">
        <v>500</v>
      </c>
      <c r="D260" t="s">
        <v>35</v>
      </c>
      <c r="E260" s="5" t="s">
        <v>30</v>
      </c>
      <c r="F260" s="54">
        <v>-27.6</v>
      </c>
      <c r="G260" s="7">
        <v>1040</v>
      </c>
      <c r="H260" t="s">
        <v>31</v>
      </c>
      <c r="I260" t="s">
        <v>32</v>
      </c>
      <c r="J260">
        <v>9</v>
      </c>
      <c r="K260">
        <v>220</v>
      </c>
      <c r="L260" t="s">
        <v>33</v>
      </c>
      <c r="M260">
        <v>0</v>
      </c>
      <c r="N260">
        <v>1</v>
      </c>
      <c r="O260">
        <v>1</v>
      </c>
      <c r="P260" s="13">
        <v>0.15</v>
      </c>
      <c r="Q260" s="51">
        <v>0.41667488811569298</v>
      </c>
      <c r="R260" s="14"/>
      <c r="S260" s="14">
        <v>4.12608651551849E-3</v>
      </c>
      <c r="T260" s="14">
        <v>-0.19554965428405499</v>
      </c>
      <c r="U260" s="14">
        <v>0.98229617163874905</v>
      </c>
      <c r="V260"/>
      <c r="W260" s="14"/>
      <c r="X260" s="14"/>
      <c r="Y260" s="14"/>
      <c r="Z260" s="14"/>
      <c r="AA260" s="14"/>
      <c r="AB260" s="14"/>
    </row>
    <row r="261" spans="1:28" x14ac:dyDescent="0.25">
      <c r="A261" t="s">
        <v>61</v>
      </c>
      <c r="B261">
        <v>1.9</v>
      </c>
      <c r="C261" s="4">
        <v>500</v>
      </c>
      <c r="D261" t="s">
        <v>35</v>
      </c>
      <c r="E261" s="5" t="s">
        <v>30</v>
      </c>
      <c r="F261" s="54">
        <v>-27.6</v>
      </c>
      <c r="G261" s="7">
        <v>1040</v>
      </c>
      <c r="H261" t="s">
        <v>31</v>
      </c>
      <c r="I261" t="s">
        <v>32</v>
      </c>
      <c r="J261">
        <v>9</v>
      </c>
      <c r="K261">
        <v>220</v>
      </c>
      <c r="L261" t="s">
        <v>33</v>
      </c>
      <c r="M261">
        <v>0</v>
      </c>
      <c r="N261">
        <v>1</v>
      </c>
      <c r="O261">
        <v>3</v>
      </c>
      <c r="P261" s="13">
        <v>0.15</v>
      </c>
      <c r="Q261" s="51">
        <v>0.69037880258102002</v>
      </c>
      <c r="R261" s="14"/>
      <c r="S261" s="14">
        <v>-0.12252949125679601</v>
      </c>
      <c r="T261" s="14">
        <v>-0.180628065587215</v>
      </c>
      <c r="U261" s="14">
        <v>1</v>
      </c>
      <c r="V261"/>
      <c r="W261" s="14"/>
      <c r="X261" s="14"/>
      <c r="Y261" s="14"/>
      <c r="Z261" s="14"/>
      <c r="AA261" s="14"/>
      <c r="AB261" s="14"/>
    </row>
    <row r="262" spans="1:28" x14ac:dyDescent="0.25">
      <c r="A262" t="s">
        <v>61</v>
      </c>
      <c r="B262">
        <v>1.9</v>
      </c>
      <c r="C262" s="4">
        <v>500</v>
      </c>
      <c r="D262" t="s">
        <v>35</v>
      </c>
      <c r="E262" s="5" t="s">
        <v>30</v>
      </c>
      <c r="F262" s="54">
        <v>-27.6</v>
      </c>
      <c r="G262" s="7">
        <v>1040</v>
      </c>
      <c r="H262" t="s">
        <v>31</v>
      </c>
      <c r="I262" t="s">
        <v>32</v>
      </c>
      <c r="J262">
        <v>9</v>
      </c>
      <c r="K262">
        <v>220</v>
      </c>
      <c r="L262" t="s">
        <v>33</v>
      </c>
      <c r="M262">
        <v>0</v>
      </c>
      <c r="N262">
        <v>1</v>
      </c>
      <c r="O262">
        <v>7</v>
      </c>
      <c r="P262" s="13">
        <v>0.15</v>
      </c>
      <c r="Q262" s="51">
        <v>0.69844884613622304</v>
      </c>
      <c r="R262" s="14"/>
      <c r="S262" s="14">
        <v>8.2398239464166606E-2</v>
      </c>
      <c r="T262" s="14">
        <v>-0.17348656820311401</v>
      </c>
      <c r="U262" s="14">
        <v>1</v>
      </c>
      <c r="V262"/>
      <c r="W262" s="14"/>
      <c r="X262" s="14"/>
      <c r="Y262" s="14"/>
      <c r="Z262" s="14"/>
      <c r="AA262" s="14"/>
      <c r="AB262" s="14"/>
    </row>
    <row r="263" spans="1:28" x14ac:dyDescent="0.25">
      <c r="A263" t="s">
        <v>61</v>
      </c>
      <c r="B263">
        <v>1.9</v>
      </c>
      <c r="C263" s="4">
        <v>500</v>
      </c>
      <c r="D263" t="s">
        <v>35</v>
      </c>
      <c r="E263" s="5" t="s">
        <v>30</v>
      </c>
      <c r="F263" s="54">
        <v>-27.6</v>
      </c>
      <c r="G263" s="7">
        <v>1040</v>
      </c>
      <c r="H263" t="s">
        <v>31</v>
      </c>
      <c r="I263" t="s">
        <v>32</v>
      </c>
      <c r="J263">
        <v>9</v>
      </c>
      <c r="K263">
        <v>220</v>
      </c>
      <c r="L263" t="s">
        <v>33</v>
      </c>
      <c r="M263">
        <v>0</v>
      </c>
      <c r="N263">
        <v>1</v>
      </c>
      <c r="O263">
        <v>30</v>
      </c>
      <c r="P263" s="13">
        <v>0.15</v>
      </c>
      <c r="Q263" s="51">
        <v>0.61798861900061497</v>
      </c>
      <c r="R263" s="14"/>
      <c r="S263" s="14">
        <v>0.30177021642262702</v>
      </c>
      <c r="T263" s="14">
        <v>-0.13491039873951099</v>
      </c>
      <c r="U263" s="14">
        <v>1</v>
      </c>
      <c r="V263"/>
      <c r="W263" s="14"/>
      <c r="X263" s="14"/>
      <c r="Y263" s="14"/>
      <c r="Z263" s="14"/>
      <c r="AA263" s="14"/>
      <c r="AB263" s="14"/>
    </row>
    <row r="264" spans="1:28" x14ac:dyDescent="0.25">
      <c r="A264" t="s">
        <v>61</v>
      </c>
      <c r="B264">
        <v>1.9</v>
      </c>
      <c r="C264" s="4">
        <v>500</v>
      </c>
      <c r="D264" t="s">
        <v>35</v>
      </c>
      <c r="E264" s="5" t="s">
        <v>30</v>
      </c>
      <c r="F264" s="54">
        <v>-27.6</v>
      </c>
      <c r="G264" s="7">
        <v>1040</v>
      </c>
      <c r="H264" t="s">
        <v>31</v>
      </c>
      <c r="I264" t="s">
        <v>32</v>
      </c>
      <c r="J264">
        <v>9</v>
      </c>
      <c r="K264">
        <v>220</v>
      </c>
      <c r="L264" t="s">
        <v>33</v>
      </c>
      <c r="M264">
        <v>0</v>
      </c>
      <c r="N264">
        <v>1</v>
      </c>
      <c r="O264">
        <v>90</v>
      </c>
      <c r="P264" s="13">
        <v>0.15</v>
      </c>
      <c r="Q264" s="51">
        <v>0.59947871674390396</v>
      </c>
      <c r="R264" s="14"/>
      <c r="S264" s="14">
        <v>0.76708216949433194</v>
      </c>
      <c r="T264" s="14">
        <v>-0.107533860839634</v>
      </c>
      <c r="U264" s="14">
        <v>1</v>
      </c>
      <c r="V264"/>
      <c r="W264" s="14"/>
      <c r="X264" s="14"/>
      <c r="Y264" s="14"/>
      <c r="Z264" s="14"/>
      <c r="AA264" s="14"/>
      <c r="AB264" s="14"/>
    </row>
    <row r="265" spans="1:28" x14ac:dyDescent="0.25">
      <c r="A265" t="s">
        <v>61</v>
      </c>
      <c r="B265" s="4">
        <v>1.9</v>
      </c>
      <c r="C265">
        <v>500</v>
      </c>
      <c r="D265" t="s">
        <v>35</v>
      </c>
      <c r="E265" s="5" t="s">
        <v>30</v>
      </c>
      <c r="F265" s="54">
        <v>-27.6</v>
      </c>
      <c r="G265" s="7">
        <v>1040</v>
      </c>
      <c r="H265" t="s">
        <v>31</v>
      </c>
      <c r="I265" t="s">
        <v>32</v>
      </c>
      <c r="J265">
        <v>9</v>
      </c>
      <c r="K265">
        <v>220</v>
      </c>
      <c r="L265" t="s">
        <v>33</v>
      </c>
      <c r="M265">
        <v>0</v>
      </c>
      <c r="N265">
        <v>1</v>
      </c>
      <c r="O265">
        <v>1</v>
      </c>
      <c r="P265" s="13">
        <v>1.5</v>
      </c>
      <c r="Q265" s="51">
        <v>0.41393621805418601</v>
      </c>
      <c r="R265" s="14"/>
      <c r="S265" s="14">
        <v>-0.18266447995249199</v>
      </c>
      <c r="T265" s="14">
        <v>-0.19178179010298901</v>
      </c>
      <c r="U265" s="14">
        <v>0.97129154519149996</v>
      </c>
      <c r="V265"/>
      <c r="W265" s="14"/>
      <c r="X265" s="14"/>
      <c r="Y265" s="14"/>
      <c r="Z265" s="14"/>
      <c r="AA265" s="14">
        <v>0.53474604997874997</v>
      </c>
      <c r="AB265" s="14">
        <v>0.850297196154158</v>
      </c>
    </row>
    <row r="266" spans="1:28" x14ac:dyDescent="0.25">
      <c r="A266" t="s">
        <v>61</v>
      </c>
      <c r="B266" s="4">
        <v>1.9</v>
      </c>
      <c r="C266">
        <v>500</v>
      </c>
      <c r="D266" t="s">
        <v>35</v>
      </c>
      <c r="E266" s="5" t="s">
        <v>30</v>
      </c>
      <c r="F266" s="54">
        <v>-27.6</v>
      </c>
      <c r="G266" s="7">
        <v>1040</v>
      </c>
      <c r="H266" t="s">
        <v>31</v>
      </c>
      <c r="I266" t="s">
        <v>32</v>
      </c>
      <c r="J266">
        <v>9</v>
      </c>
      <c r="K266">
        <v>220</v>
      </c>
      <c r="L266" t="s">
        <v>33</v>
      </c>
      <c r="M266">
        <v>0</v>
      </c>
      <c r="N266">
        <v>1</v>
      </c>
      <c r="O266">
        <v>3</v>
      </c>
      <c r="P266" s="13">
        <v>1.5</v>
      </c>
      <c r="Q266" s="51">
        <v>0.75709796778331495</v>
      </c>
      <c r="R266" s="14"/>
      <c r="S266" s="14">
        <v>-3.6483210682116199E-2</v>
      </c>
      <c r="T266" s="14">
        <v>-0.17430713665557801</v>
      </c>
      <c r="U266" s="14">
        <v>1</v>
      </c>
      <c r="V266"/>
      <c r="W266" s="14"/>
      <c r="X266" s="14"/>
      <c r="Y266" s="14"/>
      <c r="Z266" s="14"/>
      <c r="AA266" s="14">
        <v>0.77432384390126396</v>
      </c>
      <c r="AB266" s="14">
        <v>0.64490512559356195</v>
      </c>
    </row>
    <row r="267" spans="1:28" x14ac:dyDescent="0.25">
      <c r="A267" t="s">
        <v>61</v>
      </c>
      <c r="B267" s="4">
        <v>1.9</v>
      </c>
      <c r="C267">
        <v>500</v>
      </c>
      <c r="D267" t="s">
        <v>35</v>
      </c>
      <c r="E267" s="5" t="s">
        <v>30</v>
      </c>
      <c r="F267" s="54">
        <v>-27.6</v>
      </c>
      <c r="G267" s="7">
        <v>1040</v>
      </c>
      <c r="H267" t="s">
        <v>31</v>
      </c>
      <c r="I267" t="s">
        <v>32</v>
      </c>
      <c r="J267">
        <v>9</v>
      </c>
      <c r="K267">
        <v>220</v>
      </c>
      <c r="L267" t="s">
        <v>33</v>
      </c>
      <c r="M267">
        <v>0</v>
      </c>
      <c r="N267">
        <v>1</v>
      </c>
      <c r="O267">
        <v>7</v>
      </c>
      <c r="P267" s="13">
        <v>1.5</v>
      </c>
      <c r="Q267" s="51">
        <v>0.75880212982919004</v>
      </c>
      <c r="R267" s="14"/>
      <c r="S267" s="14">
        <v>0.22014469675471399</v>
      </c>
      <c r="T267" s="14">
        <v>-0.17565232889451499</v>
      </c>
      <c r="U267" s="14">
        <v>1</v>
      </c>
      <c r="V267"/>
      <c r="W267" s="14"/>
      <c r="X267" s="14"/>
      <c r="Y267" s="14"/>
      <c r="Z267" s="14"/>
      <c r="AA267" s="14">
        <v>0.96199059275476895</v>
      </c>
      <c r="AB267" s="14">
        <v>0.94268325965012201</v>
      </c>
    </row>
    <row r="268" spans="1:28" x14ac:dyDescent="0.25">
      <c r="A268" t="s">
        <v>61</v>
      </c>
      <c r="B268" s="4">
        <v>1.9</v>
      </c>
      <c r="C268">
        <v>500</v>
      </c>
      <c r="D268" t="s">
        <v>35</v>
      </c>
      <c r="E268" s="5" t="s">
        <v>30</v>
      </c>
      <c r="F268" s="54">
        <v>-27.6</v>
      </c>
      <c r="G268" s="7">
        <v>1040</v>
      </c>
      <c r="H268" t="s">
        <v>31</v>
      </c>
      <c r="I268" t="s">
        <v>32</v>
      </c>
      <c r="J268">
        <v>9</v>
      </c>
      <c r="K268">
        <v>220</v>
      </c>
      <c r="L268" t="s">
        <v>33</v>
      </c>
      <c r="M268">
        <v>0</v>
      </c>
      <c r="N268">
        <v>1</v>
      </c>
      <c r="O268">
        <v>30</v>
      </c>
      <c r="P268" s="13">
        <v>1.5</v>
      </c>
      <c r="Q268" s="51">
        <v>0.80799141634517102</v>
      </c>
      <c r="R268" s="14"/>
      <c r="S268" s="14">
        <v>1.6200607263237701</v>
      </c>
      <c r="T268" s="14">
        <v>-9.3263482691001195E-2</v>
      </c>
      <c r="U268" s="14">
        <v>1</v>
      </c>
      <c r="V268"/>
      <c r="W268" s="14"/>
      <c r="X268" s="14"/>
      <c r="Y268" s="14"/>
      <c r="Z268" s="14"/>
      <c r="AA268" s="14">
        <v>0.94496378537618198</v>
      </c>
      <c r="AB268" s="14">
        <v>0.96974035805164704</v>
      </c>
    </row>
    <row r="269" spans="1:28" x14ac:dyDescent="0.25">
      <c r="A269" t="s">
        <v>61</v>
      </c>
      <c r="B269" s="4">
        <v>1.9</v>
      </c>
      <c r="C269">
        <v>500</v>
      </c>
      <c r="D269" t="s">
        <v>35</v>
      </c>
      <c r="E269" s="5" t="s">
        <v>30</v>
      </c>
      <c r="F269" s="54">
        <v>-27.6</v>
      </c>
      <c r="G269" s="7">
        <v>1040</v>
      </c>
      <c r="H269" t="s">
        <v>31</v>
      </c>
      <c r="I269" t="s">
        <v>32</v>
      </c>
      <c r="J269">
        <v>9</v>
      </c>
      <c r="K269">
        <v>220</v>
      </c>
      <c r="L269" t="s">
        <v>33</v>
      </c>
      <c r="M269">
        <v>0</v>
      </c>
      <c r="N269">
        <v>1</v>
      </c>
      <c r="O269">
        <v>90</v>
      </c>
      <c r="P269" s="13">
        <v>1.5</v>
      </c>
      <c r="Q269" s="51">
        <v>0.79091780885216501</v>
      </c>
      <c r="R269" s="14"/>
      <c r="S269" s="14">
        <v>3.1103746771636498</v>
      </c>
      <c r="T269" s="14">
        <v>-3.0981283123629098E-2</v>
      </c>
      <c r="U269" s="14">
        <v>1</v>
      </c>
      <c r="V269"/>
      <c r="W269" s="14"/>
      <c r="X269" s="14"/>
      <c r="Y269" s="14"/>
      <c r="Z269" s="14"/>
      <c r="AA269" s="14">
        <v>0.87716476627756801</v>
      </c>
      <c r="AB269" s="14">
        <v>0.96762660715301796</v>
      </c>
    </row>
    <row r="270" spans="1:28" x14ac:dyDescent="0.25">
      <c r="A270" t="s">
        <v>34</v>
      </c>
      <c r="B270">
        <v>80</v>
      </c>
      <c r="C270" s="4">
        <v>1810</v>
      </c>
      <c r="D270" t="s">
        <v>35</v>
      </c>
      <c r="E270" s="5" t="s">
        <v>30</v>
      </c>
      <c r="F270" s="54">
        <v>-11</v>
      </c>
      <c r="G270">
        <v>23</v>
      </c>
      <c r="H270" t="s">
        <v>31</v>
      </c>
      <c r="I270" t="s">
        <v>32</v>
      </c>
      <c r="J270">
        <v>9</v>
      </c>
      <c r="K270">
        <v>220</v>
      </c>
      <c r="L270" t="s">
        <v>33</v>
      </c>
      <c r="M270">
        <v>0</v>
      </c>
      <c r="N270">
        <v>1</v>
      </c>
      <c r="O270">
        <v>1</v>
      </c>
      <c r="P270" s="13">
        <v>0.15</v>
      </c>
      <c r="Q270" s="51">
        <v>0.24610590573105801</v>
      </c>
      <c r="R270" s="14"/>
      <c r="S270" s="14">
        <v>-0.386164245182053</v>
      </c>
      <c r="T270" s="14">
        <v>-0.192178125496591</v>
      </c>
      <c r="U270" s="14">
        <v>0.94098652194356203</v>
      </c>
      <c r="V270"/>
      <c r="W270" s="14"/>
      <c r="X270" s="14"/>
      <c r="Y270" s="14"/>
      <c r="Z270" s="14"/>
      <c r="AA270" s="14"/>
      <c r="AB270" s="14"/>
    </row>
    <row r="271" spans="1:28" x14ac:dyDescent="0.25">
      <c r="A271" t="s">
        <v>34</v>
      </c>
      <c r="B271">
        <v>80</v>
      </c>
      <c r="C271" s="4">
        <v>1810</v>
      </c>
      <c r="D271" t="s">
        <v>35</v>
      </c>
      <c r="E271" s="5" t="s">
        <v>30</v>
      </c>
      <c r="F271" s="54">
        <v>-11</v>
      </c>
      <c r="G271">
        <v>23</v>
      </c>
      <c r="H271" t="s">
        <v>31</v>
      </c>
      <c r="I271" t="s">
        <v>32</v>
      </c>
      <c r="J271">
        <v>9</v>
      </c>
      <c r="K271">
        <v>220</v>
      </c>
      <c r="L271" t="s">
        <v>33</v>
      </c>
      <c r="M271">
        <v>0</v>
      </c>
      <c r="N271">
        <v>1</v>
      </c>
      <c r="O271">
        <v>3</v>
      </c>
      <c r="P271" s="13">
        <v>0.15</v>
      </c>
      <c r="Q271" s="51">
        <v>0.51105886924174904</v>
      </c>
      <c r="R271" s="14"/>
      <c r="S271" s="14">
        <v>-0.30735162290344797</v>
      </c>
      <c r="T271" s="14">
        <v>-0.17200853564020599</v>
      </c>
      <c r="U271" s="14">
        <v>1</v>
      </c>
      <c r="V271"/>
      <c r="W271" s="14"/>
      <c r="X271" s="14"/>
      <c r="Y271" s="14"/>
      <c r="Z271" s="14"/>
      <c r="AA271" s="14"/>
      <c r="AB271" s="14"/>
    </row>
    <row r="272" spans="1:28" x14ac:dyDescent="0.25">
      <c r="A272" t="s">
        <v>34</v>
      </c>
      <c r="B272">
        <v>80</v>
      </c>
      <c r="C272" s="4">
        <v>1810</v>
      </c>
      <c r="D272" t="s">
        <v>35</v>
      </c>
      <c r="E272" s="5" t="s">
        <v>30</v>
      </c>
      <c r="F272" s="54">
        <v>-11</v>
      </c>
      <c r="G272">
        <v>23</v>
      </c>
      <c r="H272" t="s">
        <v>31</v>
      </c>
      <c r="I272" t="s">
        <v>32</v>
      </c>
      <c r="J272">
        <v>9</v>
      </c>
      <c r="K272">
        <v>220</v>
      </c>
      <c r="L272" t="s">
        <v>33</v>
      </c>
      <c r="M272">
        <v>0</v>
      </c>
      <c r="N272">
        <v>1</v>
      </c>
      <c r="O272">
        <v>7</v>
      </c>
      <c r="P272" s="13">
        <v>0.15</v>
      </c>
      <c r="Q272" s="51">
        <v>0.31725725478841998</v>
      </c>
      <c r="R272" s="14"/>
      <c r="S272" s="14">
        <v>-0.48842976322736797</v>
      </c>
      <c r="T272" s="14">
        <v>-0.18629269310185001</v>
      </c>
      <c r="U272" s="14">
        <v>1</v>
      </c>
      <c r="V272"/>
      <c r="W272" s="14"/>
      <c r="X272" s="14"/>
      <c r="Y272" s="14"/>
      <c r="Z272" s="14"/>
      <c r="AA272" s="14"/>
      <c r="AB272" s="14"/>
    </row>
    <row r="273" spans="1:28" x14ac:dyDescent="0.25">
      <c r="A273" t="s">
        <v>34</v>
      </c>
      <c r="B273">
        <v>80</v>
      </c>
      <c r="C273" s="4">
        <v>1810</v>
      </c>
      <c r="D273" t="s">
        <v>35</v>
      </c>
      <c r="E273" s="5" t="s">
        <v>30</v>
      </c>
      <c r="F273" s="54">
        <v>-11</v>
      </c>
      <c r="G273">
        <v>23</v>
      </c>
      <c r="H273" t="s">
        <v>31</v>
      </c>
      <c r="I273" t="s">
        <v>32</v>
      </c>
      <c r="J273">
        <v>9</v>
      </c>
      <c r="K273">
        <v>220</v>
      </c>
      <c r="L273" t="s">
        <v>33</v>
      </c>
      <c r="M273">
        <v>0</v>
      </c>
      <c r="N273">
        <v>1</v>
      </c>
      <c r="O273">
        <v>30</v>
      </c>
      <c r="P273" s="13">
        <v>0.15</v>
      </c>
      <c r="Q273" s="51">
        <v>0.23001298049125499</v>
      </c>
      <c r="R273" s="14"/>
      <c r="S273" s="14">
        <v>-0.57741679241535304</v>
      </c>
      <c r="T273" s="14">
        <v>-0.191719606244937</v>
      </c>
      <c r="U273" s="14">
        <v>1</v>
      </c>
      <c r="V273"/>
      <c r="W273" s="14"/>
      <c r="X273" s="14"/>
      <c r="Y273" s="14"/>
      <c r="Z273" s="14"/>
      <c r="AA273" s="14"/>
      <c r="AB273" s="14"/>
    </row>
    <row r="274" spans="1:28" x14ac:dyDescent="0.25">
      <c r="A274" t="s">
        <v>34</v>
      </c>
      <c r="B274">
        <v>80</v>
      </c>
      <c r="C274" s="4">
        <v>1810</v>
      </c>
      <c r="D274" t="s">
        <v>35</v>
      </c>
      <c r="E274" s="5" t="s">
        <v>30</v>
      </c>
      <c r="F274" s="54">
        <v>-11</v>
      </c>
      <c r="G274">
        <v>23</v>
      </c>
      <c r="H274" t="s">
        <v>31</v>
      </c>
      <c r="I274" t="s">
        <v>32</v>
      </c>
      <c r="J274">
        <v>9</v>
      </c>
      <c r="K274">
        <v>220</v>
      </c>
      <c r="L274" t="s">
        <v>33</v>
      </c>
      <c r="M274">
        <v>0</v>
      </c>
      <c r="N274">
        <v>1</v>
      </c>
      <c r="O274">
        <v>90</v>
      </c>
      <c r="P274" s="13">
        <v>0.15</v>
      </c>
      <c r="Q274" s="51">
        <v>0.14466974492359799</v>
      </c>
      <c r="R274" s="14"/>
      <c r="S274" s="14">
        <v>-0.37392742138478002</v>
      </c>
      <c r="T274" s="14">
        <v>-0.173081624622441</v>
      </c>
      <c r="U274" s="14">
        <v>0</v>
      </c>
      <c r="V274"/>
      <c r="W274" s="14"/>
      <c r="X274" s="14"/>
      <c r="Y274" s="14"/>
      <c r="Z274" s="14"/>
      <c r="AA274" s="14"/>
      <c r="AB274" s="14"/>
    </row>
    <row r="275" spans="1:28" x14ac:dyDescent="0.25">
      <c r="A275" t="s">
        <v>34</v>
      </c>
      <c r="B275" s="4">
        <v>80</v>
      </c>
      <c r="C275">
        <v>1810</v>
      </c>
      <c r="D275" t="s">
        <v>35</v>
      </c>
      <c r="E275" s="5" t="s">
        <v>30</v>
      </c>
      <c r="F275" s="54">
        <v>-11</v>
      </c>
      <c r="G275">
        <v>23</v>
      </c>
      <c r="H275" t="s">
        <v>31</v>
      </c>
      <c r="I275" t="s">
        <v>32</v>
      </c>
      <c r="J275">
        <v>9</v>
      </c>
      <c r="K275">
        <v>220</v>
      </c>
      <c r="L275" t="s">
        <v>33</v>
      </c>
      <c r="M275">
        <v>0</v>
      </c>
      <c r="N275">
        <v>1</v>
      </c>
      <c r="O275">
        <v>1</v>
      </c>
      <c r="P275" s="13">
        <v>1.5</v>
      </c>
      <c r="Q275" s="51">
        <v>0.60266062998117498</v>
      </c>
      <c r="R275" s="14"/>
      <c r="S275" s="14">
        <v>-8.66649114427607E-2</v>
      </c>
      <c r="T275" s="14">
        <v>-0.18378411677196299</v>
      </c>
      <c r="U275" s="14">
        <v>0.96437076857082804</v>
      </c>
      <c r="V275"/>
      <c r="W275" s="14"/>
      <c r="X275" s="14"/>
      <c r="Y275" s="14"/>
      <c r="Z275" s="14"/>
      <c r="AA275" s="14">
        <v>0.90607193919984097</v>
      </c>
      <c r="AB275" s="14">
        <v>0.87299173670058305</v>
      </c>
    </row>
    <row r="276" spans="1:28" x14ac:dyDescent="0.25">
      <c r="A276" t="s">
        <v>34</v>
      </c>
      <c r="B276" s="4">
        <v>80</v>
      </c>
      <c r="C276">
        <v>1810</v>
      </c>
      <c r="D276" t="s">
        <v>35</v>
      </c>
      <c r="E276" s="5" t="s">
        <v>30</v>
      </c>
      <c r="F276" s="54">
        <v>-11</v>
      </c>
      <c r="G276">
        <v>23</v>
      </c>
      <c r="H276" t="s">
        <v>31</v>
      </c>
      <c r="I276" t="s">
        <v>32</v>
      </c>
      <c r="J276">
        <v>9</v>
      </c>
      <c r="K276">
        <v>220</v>
      </c>
      <c r="L276" t="s">
        <v>33</v>
      </c>
      <c r="M276">
        <v>0</v>
      </c>
      <c r="N276">
        <v>1</v>
      </c>
      <c r="O276">
        <v>3</v>
      </c>
      <c r="P276" s="13">
        <v>1.5</v>
      </c>
      <c r="Q276" s="51">
        <v>0.66244541155600101</v>
      </c>
      <c r="R276" s="14"/>
      <c r="S276" s="14">
        <v>0.35934091193538797</v>
      </c>
      <c r="T276" s="14">
        <v>-0.15114472432030901</v>
      </c>
      <c r="U276" s="14">
        <v>1</v>
      </c>
      <c r="V276"/>
      <c r="W276" s="14"/>
      <c r="X276" s="14"/>
      <c r="Y276" s="14"/>
      <c r="Z276" s="14"/>
      <c r="AA276" s="14">
        <v>0.37464272515091102</v>
      </c>
      <c r="AB276" s="14">
        <v>0.52694155085435102</v>
      </c>
    </row>
    <row r="277" spans="1:28" x14ac:dyDescent="0.25">
      <c r="A277" t="s">
        <v>34</v>
      </c>
      <c r="B277" s="4">
        <v>80</v>
      </c>
      <c r="C277">
        <v>1810</v>
      </c>
      <c r="D277" t="s">
        <v>35</v>
      </c>
      <c r="E277" s="5" t="s">
        <v>30</v>
      </c>
      <c r="F277" s="54">
        <v>-11</v>
      </c>
      <c r="G277">
        <v>23</v>
      </c>
      <c r="H277" t="s">
        <v>31</v>
      </c>
      <c r="I277" t="s">
        <v>32</v>
      </c>
      <c r="J277">
        <v>9</v>
      </c>
      <c r="K277">
        <v>220</v>
      </c>
      <c r="L277" t="s">
        <v>33</v>
      </c>
      <c r="M277">
        <v>0</v>
      </c>
      <c r="N277">
        <v>1</v>
      </c>
      <c r="O277">
        <v>7</v>
      </c>
      <c r="P277" s="13">
        <v>1.5</v>
      </c>
      <c r="Q277" s="51">
        <v>0.58380159248838803</v>
      </c>
      <c r="R277" s="14"/>
      <c r="S277" s="14">
        <v>-2.6133228116728999E-2</v>
      </c>
      <c r="T277" s="14">
        <v>-0.15551901481515701</v>
      </c>
      <c r="U277" s="14">
        <v>1</v>
      </c>
      <c r="V277"/>
      <c r="W277" s="14"/>
      <c r="X277" s="14"/>
      <c r="Y277" s="14"/>
      <c r="Z277" s="14"/>
      <c r="AA277" s="14">
        <v>0.738876708428018</v>
      </c>
      <c r="AB277" s="14">
        <v>0.88652202043749495</v>
      </c>
    </row>
    <row r="278" spans="1:28" x14ac:dyDescent="0.25">
      <c r="A278" t="s">
        <v>34</v>
      </c>
      <c r="B278" s="4">
        <v>80</v>
      </c>
      <c r="C278">
        <v>1810</v>
      </c>
      <c r="D278" t="s">
        <v>35</v>
      </c>
      <c r="E278" s="5" t="s">
        <v>30</v>
      </c>
      <c r="F278" s="54">
        <v>-11</v>
      </c>
      <c r="G278">
        <v>23</v>
      </c>
      <c r="H278" t="s">
        <v>31</v>
      </c>
      <c r="I278" t="s">
        <v>32</v>
      </c>
      <c r="J278">
        <v>9</v>
      </c>
      <c r="K278">
        <v>220</v>
      </c>
      <c r="L278" t="s">
        <v>33</v>
      </c>
      <c r="M278">
        <v>0</v>
      </c>
      <c r="N278">
        <v>1</v>
      </c>
      <c r="O278">
        <v>30</v>
      </c>
      <c r="P278" s="13">
        <v>1.5</v>
      </c>
      <c r="Q278" s="51">
        <v>0.62863445685563901</v>
      </c>
      <c r="R278" s="14"/>
      <c r="S278" s="14">
        <v>-0.16539051382978701</v>
      </c>
      <c r="T278" s="14">
        <v>-0.167058738825307</v>
      </c>
      <c r="U278" s="14">
        <v>1</v>
      </c>
      <c r="V278"/>
      <c r="W278" s="14"/>
      <c r="X278" s="14"/>
      <c r="Y278" s="14"/>
      <c r="Z278" s="14"/>
      <c r="AA278" s="14">
        <v>0.424978109112368</v>
      </c>
      <c r="AB278" s="14">
        <v>0.86414297562821196</v>
      </c>
    </row>
    <row r="279" spans="1:28" x14ac:dyDescent="0.25">
      <c r="A279" t="s">
        <v>34</v>
      </c>
      <c r="B279" s="4">
        <v>80</v>
      </c>
      <c r="C279">
        <v>1810</v>
      </c>
      <c r="D279" t="s">
        <v>35</v>
      </c>
      <c r="E279" s="5" t="s">
        <v>30</v>
      </c>
      <c r="F279" s="54">
        <v>-11</v>
      </c>
      <c r="G279">
        <v>23</v>
      </c>
      <c r="H279" t="s">
        <v>31</v>
      </c>
      <c r="I279" t="s">
        <v>32</v>
      </c>
      <c r="J279">
        <v>9</v>
      </c>
      <c r="K279">
        <v>220</v>
      </c>
      <c r="L279" t="s">
        <v>33</v>
      </c>
      <c r="M279">
        <v>0</v>
      </c>
      <c r="N279">
        <v>1</v>
      </c>
      <c r="O279">
        <v>90</v>
      </c>
      <c r="P279" s="13">
        <v>1.5</v>
      </c>
      <c r="Q279" s="51">
        <v>0.49286932131406402</v>
      </c>
      <c r="R279" s="14"/>
      <c r="S279" s="14">
        <v>-0.136945047264315</v>
      </c>
      <c r="T279" s="14">
        <v>-0.16350252907843299</v>
      </c>
      <c r="U279" s="14">
        <v>1</v>
      </c>
      <c r="V279"/>
      <c r="W279" s="14"/>
      <c r="X279" s="14"/>
      <c r="Y279" s="14"/>
      <c r="Z279" s="14"/>
      <c r="AA279" s="14">
        <v>0.12853289624026701</v>
      </c>
      <c r="AB279" s="14">
        <v>0.87349471604458895</v>
      </c>
    </row>
    <row r="280" spans="1:28" x14ac:dyDescent="0.25">
      <c r="A280" t="s">
        <v>44</v>
      </c>
      <c r="B280">
        <v>14</v>
      </c>
      <c r="C280" s="4">
        <f>B280</f>
        <v>14</v>
      </c>
      <c r="D280" t="s">
        <v>29</v>
      </c>
      <c r="E280" s="5" t="s">
        <v>30</v>
      </c>
      <c r="F280" s="54">
        <v>-3.7</v>
      </c>
      <c r="G280">
        <v>272</v>
      </c>
      <c r="H280" t="s">
        <v>38</v>
      </c>
      <c r="I280" t="s">
        <v>40</v>
      </c>
      <c r="J280">
        <v>13</v>
      </c>
      <c r="K280" s="4">
        <v>25</v>
      </c>
      <c r="L280" t="s">
        <v>33</v>
      </c>
      <c r="M280">
        <v>0</v>
      </c>
      <c r="N280">
        <v>1</v>
      </c>
      <c r="O280">
        <v>1</v>
      </c>
      <c r="P280" s="13">
        <v>0.2</v>
      </c>
      <c r="Q280" s="51">
        <v>0.14032078010142601</v>
      </c>
      <c r="R280" s="14"/>
      <c r="S280" s="14">
        <v>-0.49284625813149202</v>
      </c>
      <c r="T280" s="14"/>
      <c r="U280" s="14">
        <v>9.2358861575463497E-2</v>
      </c>
      <c r="V280" s="14">
        <v>0.230769230769231</v>
      </c>
      <c r="W280" s="14"/>
      <c r="X280" s="14">
        <v>0.16666666666666699</v>
      </c>
      <c r="Y280" s="14"/>
      <c r="Z280" s="14"/>
      <c r="AA280" s="14">
        <v>0</v>
      </c>
      <c r="AB280" s="14">
        <v>-0.3</v>
      </c>
    </row>
    <row r="281" spans="1:28" x14ac:dyDescent="0.25">
      <c r="A281" t="s">
        <v>44</v>
      </c>
      <c r="B281">
        <v>14</v>
      </c>
      <c r="C281" s="4">
        <f>B281</f>
        <v>14</v>
      </c>
      <c r="D281" t="s">
        <v>29</v>
      </c>
      <c r="E281" s="5" t="s">
        <v>30</v>
      </c>
      <c r="F281" s="46">
        <v>30</v>
      </c>
      <c r="G281">
        <v>272</v>
      </c>
      <c r="H281" t="s">
        <v>38</v>
      </c>
      <c r="I281" t="s">
        <v>40</v>
      </c>
      <c r="J281">
        <v>13</v>
      </c>
      <c r="K281" s="4">
        <v>25</v>
      </c>
      <c r="L281" t="s">
        <v>33</v>
      </c>
      <c r="M281">
        <v>0</v>
      </c>
      <c r="N281">
        <v>1</v>
      </c>
      <c r="O281">
        <v>1</v>
      </c>
      <c r="P281" s="13">
        <v>0.8</v>
      </c>
      <c r="Q281" s="51">
        <v>0.177087883659724</v>
      </c>
      <c r="R281" s="14"/>
      <c r="S281" s="14">
        <v>-0.30036274149258202</v>
      </c>
      <c r="T281" s="14"/>
      <c r="U281" s="14">
        <v>0.92114833652713102</v>
      </c>
      <c r="V281" s="14">
        <v>0.230769230769231</v>
      </c>
      <c r="W281" s="14"/>
      <c r="X281" s="14">
        <v>0.16666666666666699</v>
      </c>
      <c r="Y281" s="14"/>
      <c r="Z281" s="14"/>
      <c r="AA281" s="14">
        <v>0.16666666666666699</v>
      </c>
      <c r="AB281" s="14">
        <v>0</v>
      </c>
    </row>
    <row r="282" spans="1:28" x14ac:dyDescent="0.25">
      <c r="A282" t="s">
        <v>44</v>
      </c>
      <c r="B282">
        <v>14</v>
      </c>
      <c r="C282" s="4">
        <f>B282</f>
        <v>14</v>
      </c>
      <c r="D282" t="s">
        <v>29</v>
      </c>
      <c r="E282" s="5" t="s">
        <v>30</v>
      </c>
      <c r="F282" s="54">
        <v>-3.7</v>
      </c>
      <c r="G282">
        <v>272</v>
      </c>
      <c r="H282" t="s">
        <v>38</v>
      </c>
      <c r="I282" t="s">
        <v>40</v>
      </c>
      <c r="J282">
        <v>13</v>
      </c>
      <c r="K282" s="4">
        <v>25</v>
      </c>
      <c r="L282" t="s">
        <v>33</v>
      </c>
      <c r="M282">
        <v>0</v>
      </c>
      <c r="N282">
        <v>1</v>
      </c>
      <c r="O282">
        <v>1</v>
      </c>
      <c r="P282" s="13">
        <v>2</v>
      </c>
      <c r="Q282" s="51">
        <v>0.49270173022317798</v>
      </c>
      <c r="R282" s="14"/>
      <c r="S282" s="14">
        <v>-0.14137055313195601</v>
      </c>
      <c r="T282" s="14"/>
      <c r="U282" s="14">
        <v>0.97658146005699098</v>
      </c>
      <c r="V282" s="14">
        <v>0.52380952380952395</v>
      </c>
      <c r="W282" s="14"/>
      <c r="X282" s="14">
        <v>0.47368421052631599</v>
      </c>
      <c r="Y282" s="14"/>
      <c r="Z282" s="14"/>
      <c r="AA282" s="14">
        <v>0.80392156862745101</v>
      </c>
      <c r="AB282" s="14">
        <v>0.54545454545454597</v>
      </c>
    </row>
    <row r="283" spans="1:28" x14ac:dyDescent="0.25">
      <c r="A283" t="s">
        <v>44</v>
      </c>
      <c r="B283">
        <v>14</v>
      </c>
      <c r="C283" s="4">
        <f>B283</f>
        <v>14</v>
      </c>
      <c r="D283" t="s">
        <v>29</v>
      </c>
      <c r="E283" s="5" t="s">
        <v>30</v>
      </c>
      <c r="F283" s="46">
        <v>30</v>
      </c>
      <c r="G283">
        <v>272</v>
      </c>
      <c r="H283" t="s">
        <v>38</v>
      </c>
      <c r="I283" t="s">
        <v>40</v>
      </c>
      <c r="J283">
        <v>13</v>
      </c>
      <c r="K283" s="4">
        <v>25</v>
      </c>
      <c r="L283" t="s">
        <v>33</v>
      </c>
      <c r="M283">
        <v>0</v>
      </c>
      <c r="N283">
        <v>1</v>
      </c>
      <c r="O283">
        <v>3</v>
      </c>
      <c r="P283" s="13">
        <v>0.8</v>
      </c>
      <c r="Q283" s="51">
        <v>-0.130742018274462</v>
      </c>
      <c r="R283" s="14"/>
      <c r="S283" s="14">
        <v>-0.431384007832747</v>
      </c>
      <c r="T283" s="14"/>
      <c r="U283" s="14">
        <v>0.66376902330957399</v>
      </c>
      <c r="V283" s="14">
        <v>0.33333333333333298</v>
      </c>
      <c r="W283" s="14"/>
      <c r="X283" s="14">
        <v>0.16666666666666699</v>
      </c>
      <c r="Y283" s="14"/>
      <c r="Z283" s="14"/>
      <c r="AA283" s="14">
        <v>-0.6</v>
      </c>
      <c r="AB283" s="14">
        <v>0</v>
      </c>
    </row>
    <row r="284" spans="1:28" x14ac:dyDescent="0.25">
      <c r="A284" t="s">
        <v>44</v>
      </c>
      <c r="B284">
        <v>14</v>
      </c>
      <c r="C284" s="4">
        <f>B284</f>
        <v>14</v>
      </c>
      <c r="D284" t="s">
        <v>29</v>
      </c>
      <c r="E284" s="5" t="s">
        <v>30</v>
      </c>
      <c r="F284" s="46">
        <v>30</v>
      </c>
      <c r="G284">
        <v>272</v>
      </c>
      <c r="H284" t="s">
        <v>38</v>
      </c>
      <c r="I284" t="s">
        <v>40</v>
      </c>
      <c r="J284">
        <v>13</v>
      </c>
      <c r="K284" s="4">
        <v>25</v>
      </c>
      <c r="L284" t="s">
        <v>33</v>
      </c>
      <c r="M284">
        <v>0</v>
      </c>
      <c r="N284">
        <v>1</v>
      </c>
      <c r="O284">
        <v>7</v>
      </c>
      <c r="P284" s="13">
        <v>0.8</v>
      </c>
      <c r="Q284" s="51">
        <v>-0.21438447417172399</v>
      </c>
      <c r="R284" s="14"/>
      <c r="S284" s="14">
        <v>-0.52891387510385102</v>
      </c>
      <c r="T284" s="14"/>
      <c r="U284" s="14">
        <v>-0.93618849817374505</v>
      </c>
      <c r="V284" s="14">
        <v>0</v>
      </c>
      <c r="W284" s="14"/>
      <c r="X284" s="14">
        <v>0.28571428571428598</v>
      </c>
      <c r="Y284" s="14"/>
      <c r="Z284" s="14"/>
      <c r="AA284" s="14">
        <v>-0.8</v>
      </c>
      <c r="AB284" s="14">
        <v>-0.4</v>
      </c>
    </row>
    <row r="285" spans="1:28" x14ac:dyDescent="0.25">
      <c r="A285" t="s">
        <v>62</v>
      </c>
      <c r="B285">
        <v>50</v>
      </c>
      <c r="C285" s="4">
        <v>50</v>
      </c>
      <c r="D285" t="s">
        <v>29</v>
      </c>
      <c r="E285" s="5" t="s">
        <v>30</v>
      </c>
      <c r="F285" s="54">
        <v>-16.899999999999999</v>
      </c>
      <c r="G285">
        <v>22.5</v>
      </c>
      <c r="H285" t="s">
        <v>31</v>
      </c>
      <c r="I285" t="s">
        <v>32</v>
      </c>
      <c r="J285">
        <v>8</v>
      </c>
      <c r="K285">
        <v>190</v>
      </c>
      <c r="L285" t="s">
        <v>33</v>
      </c>
      <c r="M285">
        <v>0</v>
      </c>
      <c r="N285">
        <v>1</v>
      </c>
      <c r="O285">
        <v>1</v>
      </c>
      <c r="P285" s="13">
        <v>1</v>
      </c>
      <c r="Q285" s="51"/>
      <c r="R285" s="14">
        <v>0.39422151397441402</v>
      </c>
      <c r="S285" s="14"/>
      <c r="T285" s="14"/>
      <c r="U285" s="14"/>
      <c r="V285"/>
      <c r="W285" s="14"/>
      <c r="X285" s="14"/>
      <c r="Y285" s="14"/>
      <c r="Z285" s="14"/>
      <c r="AA285" s="14"/>
      <c r="AB285" s="14"/>
    </row>
    <row r="286" spans="1:28" x14ac:dyDescent="0.25">
      <c r="A286" t="s">
        <v>62</v>
      </c>
      <c r="B286">
        <v>50</v>
      </c>
      <c r="C286" s="4">
        <v>50</v>
      </c>
      <c r="D286" t="s">
        <v>29</v>
      </c>
      <c r="E286" s="5" t="s">
        <v>30</v>
      </c>
      <c r="F286" s="54">
        <v>-16.899999999999999</v>
      </c>
      <c r="G286">
        <v>22.5</v>
      </c>
      <c r="H286" t="s">
        <v>31</v>
      </c>
      <c r="I286" t="s">
        <v>32</v>
      </c>
      <c r="J286">
        <v>8</v>
      </c>
      <c r="K286">
        <v>190</v>
      </c>
      <c r="L286" t="s">
        <v>33</v>
      </c>
      <c r="M286">
        <v>0</v>
      </c>
      <c r="N286">
        <v>1</v>
      </c>
      <c r="O286">
        <v>7</v>
      </c>
      <c r="P286" s="13">
        <v>1</v>
      </c>
      <c r="Q286" s="51"/>
      <c r="R286" s="14">
        <v>0.34191298817508797</v>
      </c>
      <c r="S286" s="14"/>
      <c r="T286" s="14"/>
      <c r="U286" s="14"/>
      <c r="V286"/>
      <c r="W286" s="14"/>
      <c r="X286" s="14"/>
      <c r="Y286" s="14"/>
      <c r="Z286" s="14"/>
      <c r="AA286" s="14"/>
      <c r="AB286" s="14"/>
    </row>
    <row r="287" spans="1:28" x14ac:dyDescent="0.25">
      <c r="A287" t="s">
        <v>62</v>
      </c>
      <c r="B287">
        <v>50</v>
      </c>
      <c r="C287" s="4">
        <v>50</v>
      </c>
      <c r="D287" t="s">
        <v>29</v>
      </c>
      <c r="E287" s="5" t="s">
        <v>30</v>
      </c>
      <c r="F287" s="54">
        <v>-16.899999999999999</v>
      </c>
      <c r="G287">
        <v>22.5</v>
      </c>
      <c r="H287" t="s">
        <v>31</v>
      </c>
      <c r="I287" t="s">
        <v>32</v>
      </c>
      <c r="J287">
        <v>8</v>
      </c>
      <c r="K287">
        <v>190</v>
      </c>
      <c r="L287" t="s">
        <v>33</v>
      </c>
      <c r="M287">
        <v>0</v>
      </c>
      <c r="N287">
        <v>1</v>
      </c>
      <c r="O287">
        <v>30</v>
      </c>
      <c r="P287" s="13">
        <v>1</v>
      </c>
      <c r="Q287" s="51"/>
      <c r="R287" s="14">
        <v>0.319847810802038</v>
      </c>
      <c r="S287" s="14"/>
      <c r="T287" s="14"/>
      <c r="U287" s="14"/>
      <c r="V287"/>
      <c r="W287" s="14"/>
      <c r="X287" s="14"/>
      <c r="Y287" s="14"/>
      <c r="Z287" s="14"/>
      <c r="AA287" s="14"/>
      <c r="AB287" s="14"/>
    </row>
    <row r="288" spans="1:28" x14ac:dyDescent="0.25">
      <c r="A288" t="s">
        <v>62</v>
      </c>
      <c r="B288">
        <v>50</v>
      </c>
      <c r="C288" s="4">
        <v>50</v>
      </c>
      <c r="D288" t="s">
        <v>29</v>
      </c>
      <c r="E288" s="5" t="s">
        <v>30</v>
      </c>
      <c r="F288" s="54">
        <v>-16.899999999999999</v>
      </c>
      <c r="G288">
        <v>22.5</v>
      </c>
      <c r="H288" t="s">
        <v>31</v>
      </c>
      <c r="I288" t="s">
        <v>32</v>
      </c>
      <c r="J288">
        <v>8</v>
      </c>
      <c r="K288">
        <v>190</v>
      </c>
      <c r="L288" t="s">
        <v>33</v>
      </c>
      <c r="M288">
        <v>0</v>
      </c>
      <c r="N288">
        <v>1</v>
      </c>
      <c r="O288">
        <v>1</v>
      </c>
      <c r="P288" s="13">
        <v>5</v>
      </c>
      <c r="Q288" s="51"/>
      <c r="R288" s="14">
        <v>0.66332995058706701</v>
      </c>
      <c r="S288" s="14"/>
      <c r="T288" s="14"/>
      <c r="U288" s="14"/>
      <c r="V288"/>
      <c r="W288" s="14"/>
      <c r="X288" s="14"/>
      <c r="Y288" s="14"/>
      <c r="Z288" s="14"/>
      <c r="AA288" s="14"/>
      <c r="AB288" s="14"/>
    </row>
    <row r="289" spans="1:28" x14ac:dyDescent="0.25">
      <c r="A289" t="s">
        <v>62</v>
      </c>
      <c r="B289">
        <v>50</v>
      </c>
      <c r="C289" s="4">
        <v>50</v>
      </c>
      <c r="D289" t="s">
        <v>29</v>
      </c>
      <c r="E289" s="5" t="s">
        <v>30</v>
      </c>
      <c r="F289" s="54">
        <v>-16.899999999999999</v>
      </c>
      <c r="G289">
        <v>22.5</v>
      </c>
      <c r="H289" t="s">
        <v>31</v>
      </c>
      <c r="I289" t="s">
        <v>32</v>
      </c>
      <c r="J289">
        <v>8</v>
      </c>
      <c r="K289">
        <v>190</v>
      </c>
      <c r="L289" t="s">
        <v>33</v>
      </c>
      <c r="M289">
        <v>0</v>
      </c>
      <c r="N289">
        <v>1</v>
      </c>
      <c r="O289">
        <v>7</v>
      </c>
      <c r="P289" s="13">
        <v>5</v>
      </c>
      <c r="Q289" s="51"/>
      <c r="R289" s="14">
        <v>0.62949863438030895</v>
      </c>
      <c r="S289" s="14"/>
      <c r="T289" s="14"/>
      <c r="U289" s="14"/>
      <c r="V289"/>
      <c r="W289" s="14"/>
      <c r="X289" s="14"/>
      <c r="Y289" s="14"/>
      <c r="Z289" s="14"/>
      <c r="AA289" s="14"/>
      <c r="AB289" s="14"/>
    </row>
    <row r="290" spans="1:28" x14ac:dyDescent="0.25">
      <c r="A290" t="s">
        <v>62</v>
      </c>
      <c r="B290">
        <v>50</v>
      </c>
      <c r="C290" s="4">
        <v>50</v>
      </c>
      <c r="D290" t="s">
        <v>29</v>
      </c>
      <c r="E290" s="5" t="s">
        <v>30</v>
      </c>
      <c r="F290" s="54">
        <v>-16.899999999999999</v>
      </c>
      <c r="G290">
        <v>22.5</v>
      </c>
      <c r="H290" t="s">
        <v>31</v>
      </c>
      <c r="I290" t="s">
        <v>32</v>
      </c>
      <c r="J290">
        <v>8</v>
      </c>
      <c r="K290">
        <v>190</v>
      </c>
      <c r="L290" t="s">
        <v>33</v>
      </c>
      <c r="M290">
        <v>0</v>
      </c>
      <c r="N290">
        <v>1</v>
      </c>
      <c r="O290">
        <v>30</v>
      </c>
      <c r="P290" s="13">
        <v>5</v>
      </c>
      <c r="Q290" s="51"/>
      <c r="R290" s="14">
        <v>0.53669364317628199</v>
      </c>
      <c r="S290" s="14"/>
      <c r="T290" s="14"/>
      <c r="U290" s="14"/>
      <c r="V290"/>
      <c r="W290" s="14"/>
      <c r="X290" s="14"/>
      <c r="Y290" s="14"/>
      <c r="Z290" s="14"/>
      <c r="AA290" s="14"/>
      <c r="AB290" s="14"/>
    </row>
    <row r="291" spans="1:28" x14ac:dyDescent="0.25">
      <c r="A291" t="s">
        <v>34</v>
      </c>
      <c r="B291" s="4">
        <v>106</v>
      </c>
      <c r="C291" s="21">
        <v>3860</v>
      </c>
      <c r="D291" t="s">
        <v>35</v>
      </c>
      <c r="E291" s="5" t="s">
        <v>30</v>
      </c>
      <c r="F291" s="46">
        <v>-11.3</v>
      </c>
      <c r="G291" s="7">
        <v>152</v>
      </c>
      <c r="H291" t="s">
        <v>38</v>
      </c>
      <c r="I291" t="s">
        <v>63</v>
      </c>
      <c r="J291">
        <v>8</v>
      </c>
      <c r="K291" s="4">
        <v>25</v>
      </c>
      <c r="L291" t="s">
        <v>33</v>
      </c>
      <c r="M291">
        <v>0</v>
      </c>
      <c r="N291">
        <v>1</v>
      </c>
      <c r="O291">
        <v>1</v>
      </c>
      <c r="P291" s="13">
        <v>2</v>
      </c>
      <c r="Q291" s="51"/>
      <c r="R291" s="14"/>
      <c r="S291" s="14">
        <v>-0.28567372910676198</v>
      </c>
      <c r="T291" s="14">
        <v>-0.18396172655506299</v>
      </c>
      <c r="U291" s="14">
        <v>1</v>
      </c>
      <c r="V291" s="14">
        <v>0.69370022351318195</v>
      </c>
      <c r="W291" s="14"/>
      <c r="X291" s="14">
        <v>0.43867559053690403</v>
      </c>
      <c r="Y291" s="14"/>
      <c r="Z291" s="14"/>
      <c r="AA291" s="14">
        <v>1</v>
      </c>
      <c r="AB291" s="14"/>
    </row>
    <row r="292" spans="1:28" x14ac:dyDescent="0.25">
      <c r="A292" t="s">
        <v>34</v>
      </c>
      <c r="B292" s="4">
        <v>52.5</v>
      </c>
      <c r="C292" s="21">
        <v>3860</v>
      </c>
      <c r="D292" t="s">
        <v>35</v>
      </c>
      <c r="E292" s="5" t="s">
        <v>30</v>
      </c>
      <c r="F292" s="46">
        <v>-12</v>
      </c>
      <c r="G292" s="7">
        <v>152</v>
      </c>
      <c r="H292" t="s">
        <v>38</v>
      </c>
      <c r="I292" t="s">
        <v>63</v>
      </c>
      <c r="J292">
        <v>8</v>
      </c>
      <c r="K292" s="4">
        <v>25</v>
      </c>
      <c r="L292" t="s">
        <v>33</v>
      </c>
      <c r="M292">
        <v>0</v>
      </c>
      <c r="N292">
        <v>1</v>
      </c>
      <c r="O292">
        <v>1</v>
      </c>
      <c r="P292" s="13">
        <v>2</v>
      </c>
      <c r="Q292" s="51"/>
      <c r="R292" s="14"/>
      <c r="S292" s="14">
        <v>-0.140001963998474</v>
      </c>
      <c r="T292" s="14">
        <v>-0.197940286213906</v>
      </c>
      <c r="U292" s="46">
        <v>1</v>
      </c>
      <c r="V292" s="14">
        <v>0.92857489779067903</v>
      </c>
      <c r="W292" s="14">
        <v>0.75856399397531304</v>
      </c>
      <c r="X292" s="14">
        <v>0.53964815029824098</v>
      </c>
      <c r="Y292" s="14"/>
      <c r="Z292" s="14"/>
      <c r="AA292" s="14">
        <v>1</v>
      </c>
      <c r="AB292" s="14"/>
    </row>
    <row r="293" spans="1:28" x14ac:dyDescent="0.25">
      <c r="A293" t="s">
        <v>52</v>
      </c>
      <c r="B293" s="8">
        <v>100</v>
      </c>
      <c r="C293" s="4">
        <f t="shared" ref="C293:C333" si="6">B293</f>
        <v>100</v>
      </c>
      <c r="D293" t="s">
        <v>29</v>
      </c>
      <c r="E293" s="5" t="s">
        <v>30</v>
      </c>
      <c r="F293" s="54">
        <v>-16.899999999999999</v>
      </c>
      <c r="G293">
        <v>14</v>
      </c>
      <c r="H293" t="s">
        <v>38</v>
      </c>
      <c r="I293" t="s">
        <v>40</v>
      </c>
      <c r="J293">
        <v>8</v>
      </c>
      <c r="K293">
        <v>20</v>
      </c>
      <c r="L293" t="s">
        <v>33</v>
      </c>
      <c r="M293">
        <v>0</v>
      </c>
      <c r="N293">
        <v>1</v>
      </c>
      <c r="O293">
        <v>1</v>
      </c>
      <c r="P293" s="13">
        <v>0.05</v>
      </c>
      <c r="Q293" s="51"/>
      <c r="R293" s="14"/>
      <c r="S293" s="14">
        <v>-0.41347433421992402</v>
      </c>
      <c r="T293" s="14">
        <v>-0.17499302258288199</v>
      </c>
      <c r="U293" s="14">
        <v>1</v>
      </c>
      <c r="V293" s="57"/>
      <c r="W293" s="14"/>
      <c r="X293" s="14"/>
      <c r="Y293" s="14"/>
      <c r="Z293" s="14"/>
      <c r="AA293" s="14"/>
      <c r="AB293" s="14"/>
    </row>
    <row r="294" spans="1:28" x14ac:dyDescent="0.25">
      <c r="A294" t="s">
        <v>52</v>
      </c>
      <c r="B294" s="8">
        <v>100</v>
      </c>
      <c r="C294" s="4">
        <f t="shared" si="6"/>
        <v>100</v>
      </c>
      <c r="D294" t="s">
        <v>29</v>
      </c>
      <c r="E294" s="5" t="s">
        <v>30</v>
      </c>
      <c r="F294" s="54">
        <v>-16.899999999999999</v>
      </c>
      <c r="G294">
        <v>14</v>
      </c>
      <c r="H294" t="s">
        <v>38</v>
      </c>
      <c r="I294" t="s">
        <v>40</v>
      </c>
      <c r="J294">
        <v>8</v>
      </c>
      <c r="K294">
        <v>20</v>
      </c>
      <c r="L294" t="s">
        <v>33</v>
      </c>
      <c r="M294">
        <v>0</v>
      </c>
      <c r="N294">
        <v>1</v>
      </c>
      <c r="O294">
        <v>1</v>
      </c>
      <c r="P294" s="13">
        <v>0.2</v>
      </c>
      <c r="Q294" s="51"/>
      <c r="R294" s="14"/>
      <c r="S294" s="14">
        <v>-0.392796673386135</v>
      </c>
      <c r="T294" s="14">
        <v>-0.18704223686160801</v>
      </c>
      <c r="U294" s="14">
        <v>1</v>
      </c>
      <c r="V294" s="57"/>
      <c r="W294" s="14"/>
      <c r="X294" s="14"/>
      <c r="Y294" s="14"/>
      <c r="Z294" s="14"/>
      <c r="AA294" s="14"/>
      <c r="AB294" s="14"/>
    </row>
    <row r="295" spans="1:28" x14ac:dyDescent="0.25">
      <c r="A295" t="s">
        <v>52</v>
      </c>
      <c r="B295" s="8">
        <v>100</v>
      </c>
      <c r="C295" s="4">
        <f t="shared" si="6"/>
        <v>100</v>
      </c>
      <c r="D295" t="s">
        <v>29</v>
      </c>
      <c r="E295" s="5" t="s">
        <v>30</v>
      </c>
      <c r="F295" s="54">
        <v>-16.899999999999999</v>
      </c>
      <c r="G295">
        <v>14</v>
      </c>
      <c r="H295" t="s">
        <v>38</v>
      </c>
      <c r="I295" t="s">
        <v>40</v>
      </c>
      <c r="J295">
        <v>8</v>
      </c>
      <c r="K295">
        <v>20</v>
      </c>
      <c r="L295" t="s">
        <v>33</v>
      </c>
      <c r="M295">
        <v>0</v>
      </c>
      <c r="N295">
        <v>1</v>
      </c>
      <c r="O295">
        <v>1</v>
      </c>
      <c r="P295" s="13">
        <v>0.4</v>
      </c>
      <c r="Q295" s="51"/>
      <c r="R295" s="14"/>
      <c r="S295" s="14">
        <v>-0.48842976322736797</v>
      </c>
      <c r="T295" s="14">
        <v>-0.19169754414141299</v>
      </c>
      <c r="U295" s="46">
        <v>1</v>
      </c>
      <c r="V295" s="14">
        <v>0</v>
      </c>
      <c r="W295" s="14">
        <v>0</v>
      </c>
      <c r="X295" s="14">
        <v>0</v>
      </c>
      <c r="Y295" s="14">
        <v>0</v>
      </c>
      <c r="Z295" s="14"/>
      <c r="AA295" s="14">
        <v>0.83333333333333304</v>
      </c>
      <c r="AB295" s="14">
        <v>-1</v>
      </c>
    </row>
    <row r="296" spans="1:28" x14ac:dyDescent="0.25">
      <c r="A296" t="s">
        <v>52</v>
      </c>
      <c r="B296" s="8">
        <v>100</v>
      </c>
      <c r="C296" s="4">
        <f t="shared" si="6"/>
        <v>100</v>
      </c>
      <c r="D296" t="s">
        <v>29</v>
      </c>
      <c r="E296" s="5" t="s">
        <v>30</v>
      </c>
      <c r="F296" s="54">
        <v>-16.899999999999999</v>
      </c>
      <c r="G296">
        <v>14</v>
      </c>
      <c r="H296" t="s">
        <v>38</v>
      </c>
      <c r="I296" t="s">
        <v>40</v>
      </c>
      <c r="J296">
        <v>8</v>
      </c>
      <c r="K296">
        <v>20</v>
      </c>
      <c r="L296" t="s">
        <v>33</v>
      </c>
      <c r="M296">
        <v>0</v>
      </c>
      <c r="N296">
        <v>1</v>
      </c>
      <c r="O296">
        <v>1</v>
      </c>
      <c r="P296" s="13">
        <v>0.8</v>
      </c>
      <c r="Q296" s="51"/>
      <c r="R296" s="14"/>
      <c r="S296" s="14">
        <v>-0.42381316463681701</v>
      </c>
      <c r="T296" s="14">
        <v>-0.193888331400352</v>
      </c>
      <c r="U296" s="46">
        <v>1</v>
      </c>
      <c r="V296" s="14">
        <v>0</v>
      </c>
      <c r="W296" s="14">
        <v>0.8</v>
      </c>
      <c r="X296" s="14">
        <v>0</v>
      </c>
      <c r="Y296" s="14">
        <v>0</v>
      </c>
      <c r="Z296" s="14"/>
      <c r="AA296" s="14">
        <v>0.85714285714285698</v>
      </c>
      <c r="AB296" s="14">
        <v>0.66666666666666696</v>
      </c>
    </row>
    <row r="297" spans="1:28" x14ac:dyDescent="0.25">
      <c r="A297" t="s">
        <v>52</v>
      </c>
      <c r="B297" s="8">
        <v>100</v>
      </c>
      <c r="C297" s="4">
        <f t="shared" si="6"/>
        <v>100</v>
      </c>
      <c r="D297" t="s">
        <v>29</v>
      </c>
      <c r="E297" s="5" t="s">
        <v>30</v>
      </c>
      <c r="F297" s="54">
        <v>-16.899999999999999</v>
      </c>
      <c r="G297">
        <v>14</v>
      </c>
      <c r="H297" t="s">
        <v>38</v>
      </c>
      <c r="I297" t="s">
        <v>40</v>
      </c>
      <c r="J297">
        <v>8</v>
      </c>
      <c r="K297">
        <v>20</v>
      </c>
      <c r="L297" t="s">
        <v>33</v>
      </c>
      <c r="M297">
        <v>0</v>
      </c>
      <c r="N297">
        <v>1</v>
      </c>
      <c r="O297">
        <v>1</v>
      </c>
      <c r="P297" s="13">
        <v>1.6</v>
      </c>
      <c r="Q297" s="51"/>
      <c r="R297" s="14"/>
      <c r="S297" s="14">
        <v>-5.6789596654741703E-2</v>
      </c>
      <c r="T297" s="14">
        <v>-0.15472852955129601</v>
      </c>
      <c r="U297" s="46">
        <v>1</v>
      </c>
      <c r="V297" s="14">
        <v>0</v>
      </c>
      <c r="W297" s="14">
        <v>0.94736842105263197</v>
      </c>
      <c r="X297" s="14">
        <v>0</v>
      </c>
      <c r="Y297" s="14">
        <v>0</v>
      </c>
      <c r="Z297" s="14"/>
      <c r="AA297" s="14">
        <v>0.94117647058823495</v>
      </c>
      <c r="AB297" s="14">
        <v>-1</v>
      </c>
    </row>
    <row r="298" spans="1:28" x14ac:dyDescent="0.25">
      <c r="A298" t="s">
        <v>52</v>
      </c>
      <c r="B298" s="8">
        <v>100</v>
      </c>
      <c r="C298" s="4">
        <f t="shared" si="6"/>
        <v>100</v>
      </c>
      <c r="D298" t="s">
        <v>29</v>
      </c>
      <c r="E298" s="5" t="s">
        <v>30</v>
      </c>
      <c r="F298" s="54">
        <v>-16.899999999999999</v>
      </c>
      <c r="G298">
        <v>14</v>
      </c>
      <c r="H298" t="s">
        <v>38</v>
      </c>
      <c r="I298" t="s">
        <v>40</v>
      </c>
      <c r="J298">
        <v>8</v>
      </c>
      <c r="K298">
        <v>20</v>
      </c>
      <c r="L298" t="s">
        <v>33</v>
      </c>
      <c r="M298">
        <v>0</v>
      </c>
      <c r="N298">
        <v>1</v>
      </c>
      <c r="O298">
        <v>1</v>
      </c>
      <c r="P298" s="13">
        <v>3.2</v>
      </c>
      <c r="Q298" s="51"/>
      <c r="R298" s="14"/>
      <c r="S298" s="14">
        <v>3.4221793577259998</v>
      </c>
      <c r="T298" s="14">
        <v>6.6264070590024302E-2</v>
      </c>
      <c r="U298" s="46">
        <v>1</v>
      </c>
      <c r="V298" s="14">
        <v>0</v>
      </c>
      <c r="W298" s="14">
        <v>0.98571428571428599</v>
      </c>
      <c r="X298" s="14">
        <v>0</v>
      </c>
      <c r="Y298" s="14">
        <v>0</v>
      </c>
      <c r="Z298" s="14"/>
      <c r="AA298" s="14">
        <v>0.94117647058823495</v>
      </c>
      <c r="AB298" s="14">
        <v>0.75</v>
      </c>
    </row>
    <row r="299" spans="1:28" x14ac:dyDescent="0.25">
      <c r="A299" t="s">
        <v>52</v>
      </c>
      <c r="B299" s="8">
        <v>100</v>
      </c>
      <c r="C299" s="4">
        <f t="shared" si="6"/>
        <v>100</v>
      </c>
      <c r="D299" t="s">
        <v>29</v>
      </c>
      <c r="E299" s="5" t="s">
        <v>30</v>
      </c>
      <c r="F299" s="54">
        <v>-16.899999999999999</v>
      </c>
      <c r="G299">
        <v>14</v>
      </c>
      <c r="H299" t="s">
        <v>38</v>
      </c>
      <c r="I299" t="s">
        <v>40</v>
      </c>
      <c r="J299">
        <v>8</v>
      </c>
      <c r="K299">
        <v>20</v>
      </c>
      <c r="L299" t="s">
        <v>33</v>
      </c>
      <c r="M299">
        <v>0</v>
      </c>
      <c r="N299">
        <v>1</v>
      </c>
      <c r="O299">
        <v>1</v>
      </c>
      <c r="P299" s="13">
        <v>6.4</v>
      </c>
      <c r="Q299" s="51"/>
      <c r="R299" s="14"/>
      <c r="S299" s="14">
        <v>2.3883105057320901</v>
      </c>
      <c r="T299" s="14">
        <v>-0.104614964875704</v>
      </c>
      <c r="U299" s="46">
        <v>1</v>
      </c>
      <c r="V299" s="14">
        <v>0</v>
      </c>
      <c r="W299" s="14">
        <v>0.98701298701298701</v>
      </c>
      <c r="X299" s="14">
        <v>0</v>
      </c>
      <c r="Y299" s="14">
        <v>0</v>
      </c>
      <c r="Z299" s="14"/>
      <c r="AA299" s="14">
        <v>0.98</v>
      </c>
      <c r="AB299" s="14">
        <v>-1</v>
      </c>
    </row>
    <row r="300" spans="1:28" x14ac:dyDescent="0.25">
      <c r="A300" t="s">
        <v>52</v>
      </c>
      <c r="B300" s="8">
        <v>130</v>
      </c>
      <c r="C300" s="4">
        <f t="shared" si="6"/>
        <v>130</v>
      </c>
      <c r="D300" t="s">
        <v>29</v>
      </c>
      <c r="E300" t="s">
        <v>64</v>
      </c>
      <c r="F300" s="54">
        <v>-16.899999999999999</v>
      </c>
      <c r="G300">
        <v>18</v>
      </c>
      <c r="H300" t="s">
        <v>38</v>
      </c>
      <c r="I300" t="s">
        <v>40</v>
      </c>
      <c r="J300">
        <v>8</v>
      </c>
      <c r="K300">
        <v>20</v>
      </c>
      <c r="L300" t="s">
        <v>33</v>
      </c>
      <c r="M300">
        <v>0</v>
      </c>
      <c r="N300">
        <v>1</v>
      </c>
      <c r="O300">
        <v>1</v>
      </c>
      <c r="P300" s="13">
        <v>0.05</v>
      </c>
      <c r="Q300" s="51"/>
      <c r="R300" s="14"/>
      <c r="S300" s="14">
        <v>-0.421043070138585</v>
      </c>
      <c r="T300" s="14">
        <v>-0.18354790487907699</v>
      </c>
      <c r="U300" s="14">
        <v>0</v>
      </c>
      <c r="V300" s="57"/>
      <c r="W300" s="14"/>
      <c r="X300" s="14"/>
      <c r="Y300" s="14"/>
      <c r="Z300" s="14"/>
      <c r="AA300" s="14"/>
      <c r="AB300" s="14"/>
    </row>
    <row r="301" spans="1:28" x14ac:dyDescent="0.25">
      <c r="A301" t="s">
        <v>52</v>
      </c>
      <c r="B301" s="8">
        <v>130</v>
      </c>
      <c r="C301" s="4">
        <f t="shared" si="6"/>
        <v>130</v>
      </c>
      <c r="D301" t="s">
        <v>29</v>
      </c>
      <c r="E301" t="s">
        <v>64</v>
      </c>
      <c r="F301" s="54">
        <v>-16.899999999999999</v>
      </c>
      <c r="G301">
        <v>18</v>
      </c>
      <c r="H301" t="s">
        <v>38</v>
      </c>
      <c r="I301" t="s">
        <v>40</v>
      </c>
      <c r="J301">
        <v>8</v>
      </c>
      <c r="K301">
        <v>20</v>
      </c>
      <c r="L301" t="s">
        <v>33</v>
      </c>
      <c r="M301">
        <v>0</v>
      </c>
      <c r="N301">
        <v>1</v>
      </c>
      <c r="O301">
        <v>1</v>
      </c>
      <c r="P301" s="13">
        <v>0.2</v>
      </c>
      <c r="Q301" s="51"/>
      <c r="R301" s="14"/>
      <c r="S301" s="14">
        <v>-0.48842976322736797</v>
      </c>
      <c r="T301" s="14">
        <v>-0.18643131638027</v>
      </c>
      <c r="U301" s="14">
        <v>1</v>
      </c>
      <c r="V301" s="57"/>
      <c r="W301" s="14"/>
      <c r="X301" s="14"/>
      <c r="Y301" s="14"/>
      <c r="Z301" s="14"/>
      <c r="AA301" s="14"/>
      <c r="AB301" s="14"/>
    </row>
    <row r="302" spans="1:28" x14ac:dyDescent="0.25">
      <c r="A302" t="s">
        <v>52</v>
      </c>
      <c r="B302" s="8">
        <v>130</v>
      </c>
      <c r="C302" s="4">
        <f t="shared" si="6"/>
        <v>130</v>
      </c>
      <c r="D302" t="s">
        <v>29</v>
      </c>
      <c r="E302" t="s">
        <v>64</v>
      </c>
      <c r="F302" s="54">
        <v>-16.899999999999999</v>
      </c>
      <c r="G302">
        <v>18</v>
      </c>
      <c r="H302" t="s">
        <v>38</v>
      </c>
      <c r="I302" t="s">
        <v>40</v>
      </c>
      <c r="J302">
        <v>8</v>
      </c>
      <c r="K302">
        <v>20</v>
      </c>
      <c r="L302" t="s">
        <v>33</v>
      </c>
      <c r="M302">
        <v>0</v>
      </c>
      <c r="N302">
        <v>1</v>
      </c>
      <c r="O302">
        <v>1</v>
      </c>
      <c r="P302" s="13">
        <v>0.4</v>
      </c>
      <c r="Q302" s="51"/>
      <c r="R302" s="14"/>
      <c r="S302" s="14">
        <v>-0.21663806899365701</v>
      </c>
      <c r="T302" s="14">
        <v>-0.18354790487907699</v>
      </c>
      <c r="U302" s="46">
        <v>1</v>
      </c>
      <c r="V302" s="14">
        <v>0</v>
      </c>
      <c r="W302" s="14">
        <v>0.5</v>
      </c>
      <c r="X302" s="14">
        <v>0</v>
      </c>
      <c r="Y302" s="14">
        <v>0</v>
      </c>
      <c r="Z302" s="14"/>
      <c r="AA302" s="14">
        <v>0</v>
      </c>
      <c r="AB302" s="14">
        <v>0</v>
      </c>
    </row>
    <row r="303" spans="1:28" x14ac:dyDescent="0.25">
      <c r="A303" t="s">
        <v>52</v>
      </c>
      <c r="B303" s="8">
        <v>130</v>
      </c>
      <c r="C303" s="4">
        <f t="shared" si="6"/>
        <v>130</v>
      </c>
      <c r="D303" t="s">
        <v>29</v>
      </c>
      <c r="E303" t="s">
        <v>64</v>
      </c>
      <c r="F303" s="54">
        <v>-16.899999999999999</v>
      </c>
      <c r="G303">
        <v>18</v>
      </c>
      <c r="H303" t="s">
        <v>38</v>
      </c>
      <c r="I303" t="s">
        <v>40</v>
      </c>
      <c r="J303">
        <v>8</v>
      </c>
      <c r="K303">
        <v>20</v>
      </c>
      <c r="L303" t="s">
        <v>33</v>
      </c>
      <c r="M303">
        <v>0</v>
      </c>
      <c r="N303">
        <v>1</v>
      </c>
      <c r="O303">
        <v>1</v>
      </c>
      <c r="P303" s="13">
        <v>0.8</v>
      </c>
      <c r="Q303" s="51"/>
      <c r="R303" s="14"/>
      <c r="S303" s="14">
        <v>-0.22562333318389199</v>
      </c>
      <c r="T303" s="14">
        <v>-0.18354790487907699</v>
      </c>
      <c r="U303" s="46">
        <v>1</v>
      </c>
      <c r="V303" s="14">
        <v>0</v>
      </c>
      <c r="W303" s="14">
        <v>0.96296296296296302</v>
      </c>
      <c r="X303" s="14">
        <v>0</v>
      </c>
      <c r="Y303" s="14">
        <v>0</v>
      </c>
      <c r="Z303" s="14"/>
      <c r="AA303" s="14">
        <v>0.95</v>
      </c>
      <c r="AB303" s="14">
        <v>0</v>
      </c>
    </row>
    <row r="304" spans="1:28" x14ac:dyDescent="0.25">
      <c r="A304" t="s">
        <v>52</v>
      </c>
      <c r="B304" s="8">
        <v>130</v>
      </c>
      <c r="C304" s="4">
        <f t="shared" si="6"/>
        <v>130</v>
      </c>
      <c r="D304" t="s">
        <v>29</v>
      </c>
      <c r="E304" t="s">
        <v>64</v>
      </c>
      <c r="F304" s="54">
        <v>-16.899999999999999</v>
      </c>
      <c r="G304">
        <v>18</v>
      </c>
      <c r="H304" t="s">
        <v>38</v>
      </c>
      <c r="I304" t="s">
        <v>40</v>
      </c>
      <c r="J304">
        <v>8</v>
      </c>
      <c r="K304">
        <v>20</v>
      </c>
      <c r="L304" t="s">
        <v>33</v>
      </c>
      <c r="M304">
        <v>0</v>
      </c>
      <c r="N304">
        <v>1</v>
      </c>
      <c r="O304">
        <v>1</v>
      </c>
      <c r="P304" s="13">
        <v>1.6</v>
      </c>
      <c r="Q304" s="51"/>
      <c r="R304" s="14"/>
      <c r="S304" s="14">
        <v>-9.0850566636981503E-2</v>
      </c>
      <c r="T304" s="14">
        <v>-0.16913084737311501</v>
      </c>
      <c r="U304" s="46">
        <v>1</v>
      </c>
      <c r="V304" s="14">
        <v>0</v>
      </c>
      <c r="W304" s="14">
        <v>0.96875</v>
      </c>
      <c r="X304" s="14">
        <v>0</v>
      </c>
      <c r="Y304" s="14">
        <v>0</v>
      </c>
      <c r="Z304" s="14"/>
      <c r="AA304" s="14">
        <v>0.92857142857142905</v>
      </c>
      <c r="AB304" s="14">
        <v>0</v>
      </c>
    </row>
    <row r="305" spans="1:28" x14ac:dyDescent="0.25">
      <c r="A305" t="s">
        <v>52</v>
      </c>
      <c r="B305" s="8">
        <v>130</v>
      </c>
      <c r="C305" s="4">
        <f t="shared" si="6"/>
        <v>130</v>
      </c>
      <c r="D305" t="s">
        <v>29</v>
      </c>
      <c r="E305" t="s">
        <v>64</v>
      </c>
      <c r="F305" s="54">
        <v>-16.899999999999999</v>
      </c>
      <c r="G305">
        <v>18</v>
      </c>
      <c r="H305" t="s">
        <v>38</v>
      </c>
      <c r="I305" t="s">
        <v>40</v>
      </c>
      <c r="J305">
        <v>8</v>
      </c>
      <c r="K305">
        <v>20</v>
      </c>
      <c r="L305" t="s">
        <v>33</v>
      </c>
      <c r="M305">
        <v>0</v>
      </c>
      <c r="N305">
        <v>1</v>
      </c>
      <c r="O305">
        <v>1</v>
      </c>
      <c r="P305" s="13">
        <v>3.2</v>
      </c>
      <c r="Q305" s="51"/>
      <c r="R305" s="14"/>
      <c r="S305" s="14">
        <v>0.99855989291511305</v>
      </c>
      <c r="T305" s="14">
        <v>-0.15759720136834501</v>
      </c>
      <c r="U305" s="46">
        <v>1</v>
      </c>
      <c r="V305" s="14">
        <v>0</v>
      </c>
      <c r="W305" s="14">
        <v>0.99450549450549497</v>
      </c>
      <c r="X305" s="14">
        <v>0</v>
      </c>
      <c r="Y305" s="14">
        <v>0</v>
      </c>
      <c r="Z305" s="14"/>
      <c r="AA305" s="14">
        <v>0.94117647058823495</v>
      </c>
      <c r="AB305" s="14">
        <v>0</v>
      </c>
    </row>
    <row r="306" spans="1:28" x14ac:dyDescent="0.25">
      <c r="A306" t="s">
        <v>52</v>
      </c>
      <c r="B306" s="8">
        <v>130</v>
      </c>
      <c r="C306" s="4">
        <f t="shared" si="6"/>
        <v>130</v>
      </c>
      <c r="D306" t="s">
        <v>29</v>
      </c>
      <c r="E306" t="s">
        <v>64</v>
      </c>
      <c r="F306" s="54">
        <v>-16.899999999999999</v>
      </c>
      <c r="G306">
        <v>18</v>
      </c>
      <c r="H306" t="s">
        <v>38</v>
      </c>
      <c r="I306" t="s">
        <v>40</v>
      </c>
      <c r="J306">
        <v>8</v>
      </c>
      <c r="K306">
        <v>20</v>
      </c>
      <c r="L306" t="s">
        <v>33</v>
      </c>
      <c r="M306">
        <v>0</v>
      </c>
      <c r="N306">
        <v>1</v>
      </c>
      <c r="O306">
        <v>1</v>
      </c>
      <c r="P306" s="13">
        <v>6.4</v>
      </c>
      <c r="Q306" s="51"/>
      <c r="R306" s="14"/>
      <c r="S306" s="14">
        <v>4.6711089515814601</v>
      </c>
      <c r="T306" s="14">
        <v>0.112777907653817</v>
      </c>
      <c r="U306" s="46">
        <v>1</v>
      </c>
      <c r="V306" s="14">
        <v>0</v>
      </c>
      <c r="W306" s="14">
        <v>0.99794238683127601</v>
      </c>
      <c r="X306" s="14">
        <v>0</v>
      </c>
      <c r="Y306" s="14">
        <v>0</v>
      </c>
      <c r="Z306" s="14"/>
      <c r="AA306" s="14">
        <v>0.98412698412698396</v>
      </c>
      <c r="AB306" s="14">
        <v>0</v>
      </c>
    </row>
    <row r="307" spans="1:28" x14ac:dyDescent="0.25">
      <c r="A307" t="s">
        <v>36</v>
      </c>
      <c r="B307">
        <v>27.5</v>
      </c>
      <c r="C307" s="4">
        <f t="shared" si="6"/>
        <v>27.5</v>
      </c>
      <c r="D307" t="s">
        <v>29</v>
      </c>
      <c r="E307" t="s">
        <v>65</v>
      </c>
      <c r="F307" s="54">
        <v>-42.5</v>
      </c>
      <c r="G307" s="7">
        <v>5</v>
      </c>
      <c r="H307" t="s">
        <v>38</v>
      </c>
      <c r="I307" t="s">
        <v>40</v>
      </c>
      <c r="J307">
        <v>8</v>
      </c>
      <c r="K307">
        <v>20</v>
      </c>
      <c r="L307" t="s">
        <v>33</v>
      </c>
      <c r="M307">
        <v>0</v>
      </c>
      <c r="N307">
        <v>1</v>
      </c>
      <c r="O307">
        <v>1</v>
      </c>
      <c r="P307" s="13">
        <v>0.05</v>
      </c>
      <c r="Q307" s="51"/>
      <c r="R307" s="14"/>
      <c r="S307" s="14">
        <v>-0.41238701285505402</v>
      </c>
      <c r="T307" s="14">
        <v>-0.17677148418580399</v>
      </c>
      <c r="U307" s="14">
        <v>0</v>
      </c>
      <c r="V307" s="57"/>
      <c r="W307" s="14"/>
      <c r="X307" s="14"/>
      <c r="Y307" s="14"/>
      <c r="Z307" s="14"/>
      <c r="AA307" s="14"/>
      <c r="AB307" s="14"/>
    </row>
    <row r="308" spans="1:28" x14ac:dyDescent="0.25">
      <c r="A308" t="s">
        <v>36</v>
      </c>
      <c r="B308">
        <v>27.5</v>
      </c>
      <c r="C308" s="4">
        <f t="shared" si="6"/>
        <v>27.5</v>
      </c>
      <c r="D308" t="s">
        <v>29</v>
      </c>
      <c r="E308" t="s">
        <v>65</v>
      </c>
      <c r="F308" s="54">
        <v>-42.5</v>
      </c>
      <c r="G308" s="7">
        <v>5</v>
      </c>
      <c r="H308" t="s">
        <v>38</v>
      </c>
      <c r="I308" t="s">
        <v>40</v>
      </c>
      <c r="J308">
        <v>8</v>
      </c>
      <c r="K308">
        <v>20</v>
      </c>
      <c r="L308" t="s">
        <v>33</v>
      </c>
      <c r="M308">
        <v>0</v>
      </c>
      <c r="N308">
        <v>1</v>
      </c>
      <c r="O308">
        <v>1</v>
      </c>
      <c r="P308" s="13">
        <v>0.2</v>
      </c>
      <c r="Q308" s="51"/>
      <c r="R308" s="14"/>
      <c r="S308" s="14">
        <v>-0.43773478144080702</v>
      </c>
      <c r="T308" s="14">
        <v>-0.18104114873806099</v>
      </c>
      <c r="U308" s="14">
        <v>1</v>
      </c>
      <c r="V308" s="57"/>
      <c r="W308" s="14"/>
      <c r="X308" s="14"/>
      <c r="Y308" s="14"/>
      <c r="Z308" s="14"/>
      <c r="AA308" s="14"/>
      <c r="AB308" s="14"/>
    </row>
    <row r="309" spans="1:28" x14ac:dyDescent="0.25">
      <c r="A309" t="s">
        <v>36</v>
      </c>
      <c r="B309">
        <v>27.5</v>
      </c>
      <c r="C309" s="4">
        <f t="shared" si="6"/>
        <v>27.5</v>
      </c>
      <c r="D309" t="s">
        <v>29</v>
      </c>
      <c r="E309" t="s">
        <v>65</v>
      </c>
      <c r="F309" s="54">
        <v>-42.5</v>
      </c>
      <c r="G309" s="7">
        <v>5</v>
      </c>
      <c r="H309" t="s">
        <v>38</v>
      </c>
      <c r="I309" t="s">
        <v>40</v>
      </c>
      <c r="J309">
        <v>8</v>
      </c>
      <c r="K309">
        <v>20</v>
      </c>
      <c r="L309" t="s">
        <v>33</v>
      </c>
      <c r="M309">
        <v>0</v>
      </c>
      <c r="N309">
        <v>1</v>
      </c>
      <c r="O309">
        <v>1</v>
      </c>
      <c r="P309" s="13">
        <v>0.4</v>
      </c>
      <c r="Q309" s="51"/>
      <c r="R309" s="14"/>
      <c r="S309" s="14">
        <v>-0.46308199464161798</v>
      </c>
      <c r="T309" s="14">
        <v>-0.18531086813155501</v>
      </c>
      <c r="U309" s="14">
        <v>1</v>
      </c>
      <c r="V309" s="57"/>
      <c r="W309" s="14"/>
      <c r="X309" s="14"/>
      <c r="Y309" s="14"/>
      <c r="Z309" s="14"/>
      <c r="AA309" s="14"/>
      <c r="AB309" s="14"/>
    </row>
    <row r="310" spans="1:28" x14ac:dyDescent="0.25">
      <c r="A310" t="s">
        <v>36</v>
      </c>
      <c r="B310">
        <v>27.5</v>
      </c>
      <c r="C310" s="4">
        <f t="shared" si="6"/>
        <v>27.5</v>
      </c>
      <c r="D310" t="s">
        <v>29</v>
      </c>
      <c r="E310" t="s">
        <v>65</v>
      </c>
      <c r="F310" s="54">
        <v>-42.5</v>
      </c>
      <c r="G310" s="7">
        <v>5</v>
      </c>
      <c r="H310" t="s">
        <v>38</v>
      </c>
      <c r="I310" t="s">
        <v>40</v>
      </c>
      <c r="J310">
        <v>8</v>
      </c>
      <c r="K310">
        <v>20</v>
      </c>
      <c r="L310" t="s">
        <v>33</v>
      </c>
      <c r="M310">
        <v>0</v>
      </c>
      <c r="N310">
        <v>1</v>
      </c>
      <c r="O310">
        <v>1</v>
      </c>
      <c r="P310" s="13">
        <v>0.8</v>
      </c>
      <c r="Q310" s="51"/>
      <c r="R310" s="14"/>
      <c r="S310" s="14">
        <v>-0.56596316677417902</v>
      </c>
      <c r="T310" s="14">
        <v>-0.19281962069935199</v>
      </c>
      <c r="U310" s="14">
        <v>0</v>
      </c>
      <c r="V310" s="57"/>
      <c r="W310" s="14"/>
      <c r="X310" s="14"/>
      <c r="Y310" s="14"/>
      <c r="Z310" s="14"/>
      <c r="AA310" s="14"/>
      <c r="AB310" s="14"/>
    </row>
    <row r="311" spans="1:28" x14ac:dyDescent="0.25">
      <c r="A311" t="s">
        <v>36</v>
      </c>
      <c r="B311">
        <v>27.5</v>
      </c>
      <c r="C311" s="4">
        <f t="shared" si="6"/>
        <v>27.5</v>
      </c>
      <c r="D311" t="s">
        <v>29</v>
      </c>
      <c r="E311" t="s">
        <v>65</v>
      </c>
      <c r="F311" s="54">
        <v>-42.5</v>
      </c>
      <c r="G311" s="7">
        <v>5</v>
      </c>
      <c r="H311" t="s">
        <v>38</v>
      </c>
      <c r="I311" t="s">
        <v>40</v>
      </c>
      <c r="J311">
        <v>8</v>
      </c>
      <c r="K311">
        <v>20</v>
      </c>
      <c r="L311" t="s">
        <v>33</v>
      </c>
      <c r="M311">
        <v>0</v>
      </c>
      <c r="N311">
        <v>1</v>
      </c>
      <c r="O311">
        <v>1</v>
      </c>
      <c r="P311" s="13">
        <v>1.6</v>
      </c>
      <c r="Q311" s="51"/>
      <c r="R311" s="14"/>
      <c r="S311" s="14">
        <v>-0.54061539818842896</v>
      </c>
      <c r="T311" s="14">
        <v>-0.18869715002877599</v>
      </c>
      <c r="U311" s="46">
        <v>0</v>
      </c>
      <c r="V311" s="14">
        <v>0</v>
      </c>
      <c r="W311" s="14">
        <v>0</v>
      </c>
      <c r="X311" s="14">
        <v>-1</v>
      </c>
      <c r="Y311" s="14">
        <v>0</v>
      </c>
      <c r="Z311" s="14"/>
      <c r="AA311" s="14">
        <v>0</v>
      </c>
      <c r="AB311" s="14">
        <v>0</v>
      </c>
    </row>
    <row r="312" spans="1:28" x14ac:dyDescent="0.25">
      <c r="A312" t="s">
        <v>36</v>
      </c>
      <c r="B312">
        <v>27.5</v>
      </c>
      <c r="C312" s="4">
        <f t="shared" si="6"/>
        <v>27.5</v>
      </c>
      <c r="D312" t="s">
        <v>29</v>
      </c>
      <c r="E312" t="s">
        <v>65</v>
      </c>
      <c r="F312" s="54">
        <v>-42.5</v>
      </c>
      <c r="G312" s="7">
        <v>5</v>
      </c>
      <c r="H312" t="s">
        <v>38</v>
      </c>
      <c r="I312" t="s">
        <v>40</v>
      </c>
      <c r="J312">
        <v>8</v>
      </c>
      <c r="K312">
        <v>20</v>
      </c>
      <c r="L312" t="s">
        <v>33</v>
      </c>
      <c r="M312">
        <v>0</v>
      </c>
      <c r="N312">
        <v>1</v>
      </c>
      <c r="O312">
        <v>1</v>
      </c>
      <c r="P312" s="13">
        <v>3.2</v>
      </c>
      <c r="Q312" s="51"/>
      <c r="R312" s="14"/>
      <c r="S312" s="14">
        <v>-0.51526818498761695</v>
      </c>
      <c r="T312" s="14">
        <v>-0.187813767373741</v>
      </c>
      <c r="U312" s="46">
        <v>1</v>
      </c>
      <c r="V312" s="14">
        <v>0</v>
      </c>
      <c r="W312" s="14">
        <v>0.5</v>
      </c>
      <c r="X312" s="14">
        <v>-1</v>
      </c>
      <c r="Y312" s="14">
        <v>0</v>
      </c>
      <c r="Z312" s="14"/>
      <c r="AA312" s="14">
        <v>0</v>
      </c>
      <c r="AB312" s="14">
        <v>0</v>
      </c>
    </row>
    <row r="313" spans="1:28" x14ac:dyDescent="0.25">
      <c r="A313" t="s">
        <v>36</v>
      </c>
      <c r="B313">
        <v>27.5</v>
      </c>
      <c r="C313" s="4">
        <f t="shared" si="6"/>
        <v>27.5</v>
      </c>
      <c r="D313" t="s">
        <v>29</v>
      </c>
      <c r="E313" t="s">
        <v>65</v>
      </c>
      <c r="F313" s="54">
        <v>-42.5</v>
      </c>
      <c r="G313" s="7">
        <v>5</v>
      </c>
      <c r="H313" t="s">
        <v>38</v>
      </c>
      <c r="I313" t="s">
        <v>40</v>
      </c>
      <c r="J313">
        <v>8</v>
      </c>
      <c r="K313">
        <v>20</v>
      </c>
      <c r="L313" t="s">
        <v>33</v>
      </c>
      <c r="M313">
        <v>0</v>
      </c>
      <c r="N313">
        <v>1</v>
      </c>
      <c r="O313">
        <v>1</v>
      </c>
      <c r="P313" s="13">
        <v>6.4</v>
      </c>
      <c r="Q313" s="51"/>
      <c r="R313" s="14"/>
      <c r="S313" s="14">
        <v>-0.454135854054869</v>
      </c>
      <c r="T313" s="14">
        <v>-0.18266072016644999</v>
      </c>
      <c r="U313" s="46">
        <v>0</v>
      </c>
      <c r="V313" s="14">
        <v>0</v>
      </c>
      <c r="W313" s="14">
        <v>-1</v>
      </c>
      <c r="X313" s="14">
        <v>-1</v>
      </c>
      <c r="Y313" s="14">
        <v>0</v>
      </c>
      <c r="Z313" s="14"/>
      <c r="AA313" s="14">
        <v>0</v>
      </c>
      <c r="AB313" s="14">
        <v>0</v>
      </c>
    </row>
    <row r="314" spans="1:28" x14ac:dyDescent="0.25">
      <c r="A314" t="s">
        <v>66</v>
      </c>
      <c r="B314">
        <v>50</v>
      </c>
      <c r="C314" s="4">
        <f t="shared" si="6"/>
        <v>50</v>
      </c>
      <c r="D314" t="s">
        <v>29</v>
      </c>
      <c r="E314" s="5" t="s">
        <v>30</v>
      </c>
      <c r="F314" s="46">
        <v>-56</v>
      </c>
      <c r="G314" s="7">
        <v>5</v>
      </c>
      <c r="H314" t="s">
        <v>31</v>
      </c>
      <c r="I314" t="s">
        <v>32</v>
      </c>
      <c r="J314">
        <v>8</v>
      </c>
      <c r="K314">
        <v>250</v>
      </c>
      <c r="L314" t="s">
        <v>33</v>
      </c>
      <c r="M314">
        <v>0</v>
      </c>
      <c r="N314">
        <v>1</v>
      </c>
      <c r="O314">
        <v>0.125</v>
      </c>
      <c r="P314" s="13">
        <v>1.6</v>
      </c>
      <c r="Q314" s="51"/>
      <c r="R314" s="14">
        <v>0.18904925867483999</v>
      </c>
      <c r="S314" s="14">
        <v>-0.48842976322736797</v>
      </c>
      <c r="T314" s="14">
        <v>-0.183966158601545</v>
      </c>
      <c r="U314" s="46">
        <v>0.35714285714285698</v>
      </c>
      <c r="V314"/>
      <c r="W314" s="14">
        <v>-0.73223736081982704</v>
      </c>
      <c r="X314" s="14">
        <v>5.8011751158876801E-2</v>
      </c>
      <c r="Y314" s="14"/>
      <c r="Z314" s="14"/>
      <c r="AA314" s="14"/>
      <c r="AB314" s="14"/>
    </row>
    <row r="315" spans="1:28" x14ac:dyDescent="0.25">
      <c r="A315" t="s">
        <v>66</v>
      </c>
      <c r="B315">
        <v>50</v>
      </c>
      <c r="C315" s="4">
        <f t="shared" si="6"/>
        <v>50</v>
      </c>
      <c r="D315" t="s">
        <v>29</v>
      </c>
      <c r="E315" s="5" t="s">
        <v>30</v>
      </c>
      <c r="F315" s="46">
        <v>-56</v>
      </c>
      <c r="G315" s="7">
        <v>5</v>
      </c>
      <c r="H315" t="s">
        <v>31</v>
      </c>
      <c r="I315" t="s">
        <v>32</v>
      </c>
      <c r="J315">
        <v>8</v>
      </c>
      <c r="K315">
        <v>250</v>
      </c>
      <c r="L315" t="s">
        <v>33</v>
      </c>
      <c r="M315">
        <v>0</v>
      </c>
      <c r="N315">
        <v>1</v>
      </c>
      <c r="O315">
        <v>1</v>
      </c>
      <c r="P315" s="13">
        <v>1.6</v>
      </c>
      <c r="Q315" s="51"/>
      <c r="R315" s="14">
        <v>0.155014018444395</v>
      </c>
      <c r="S315" s="14">
        <v>-0.49265293343952998</v>
      </c>
      <c r="T315" s="14">
        <v>-0.18561400711797599</v>
      </c>
      <c r="U315" s="46">
        <v>0.42424242424242398</v>
      </c>
      <c r="V315"/>
      <c r="W315" s="14">
        <v>-0.65073269003303102</v>
      </c>
      <c r="X315" s="14">
        <v>0.104487975087473</v>
      </c>
      <c r="Y315" s="14"/>
      <c r="Z315" s="14"/>
      <c r="AA315" s="14"/>
      <c r="AB315" s="14"/>
    </row>
    <row r="316" spans="1:28" x14ac:dyDescent="0.25">
      <c r="A316" t="s">
        <v>66</v>
      </c>
      <c r="B316">
        <v>250</v>
      </c>
      <c r="C316" s="4">
        <f t="shared" si="6"/>
        <v>250</v>
      </c>
      <c r="D316" t="s">
        <v>29</v>
      </c>
      <c r="E316" s="5" t="s">
        <v>30</v>
      </c>
      <c r="F316" s="46">
        <v>-53</v>
      </c>
      <c r="G316" s="7">
        <v>5</v>
      </c>
      <c r="H316" t="s">
        <v>31</v>
      </c>
      <c r="I316" t="s">
        <v>32</v>
      </c>
      <c r="J316">
        <v>8</v>
      </c>
      <c r="K316">
        <v>250</v>
      </c>
      <c r="L316" t="s">
        <v>33</v>
      </c>
      <c r="M316">
        <v>0</v>
      </c>
      <c r="N316">
        <v>1</v>
      </c>
      <c r="O316">
        <v>0.125</v>
      </c>
      <c r="P316" s="13">
        <v>1.6</v>
      </c>
      <c r="Q316" s="51"/>
      <c r="R316" s="14">
        <v>-8.1971391449760997E-2</v>
      </c>
      <c r="S316" s="14">
        <v>-0.47794465097648298</v>
      </c>
      <c r="T316" s="14">
        <v>-0.178744404861165</v>
      </c>
      <c r="U316" s="46">
        <v>0.59090909090909105</v>
      </c>
      <c r="V316"/>
      <c r="W316" s="14">
        <v>-0.24032405867576201</v>
      </c>
      <c r="X316" s="14">
        <v>0.39394403743501699</v>
      </c>
      <c r="Y316" s="14"/>
      <c r="Z316" s="14"/>
      <c r="AA316" s="14"/>
      <c r="AB316" s="14"/>
    </row>
    <row r="317" spans="1:28" x14ac:dyDescent="0.25">
      <c r="A317" t="s">
        <v>66</v>
      </c>
      <c r="B317">
        <v>250</v>
      </c>
      <c r="C317" s="4">
        <f t="shared" si="6"/>
        <v>250</v>
      </c>
      <c r="D317" t="s">
        <v>29</v>
      </c>
      <c r="E317" s="5" t="s">
        <v>30</v>
      </c>
      <c r="F317" s="46">
        <v>-53</v>
      </c>
      <c r="G317" s="7">
        <v>5</v>
      </c>
      <c r="H317" t="s">
        <v>31</v>
      </c>
      <c r="I317" t="s">
        <v>32</v>
      </c>
      <c r="J317">
        <v>8</v>
      </c>
      <c r="K317">
        <v>250</v>
      </c>
      <c r="L317" t="s">
        <v>33</v>
      </c>
      <c r="M317">
        <v>0</v>
      </c>
      <c r="N317">
        <v>1</v>
      </c>
      <c r="O317">
        <v>1</v>
      </c>
      <c r="P317" s="13">
        <v>1.6</v>
      </c>
      <c r="Q317" s="51"/>
      <c r="R317" s="14">
        <v>0.207781114815527</v>
      </c>
      <c r="S317" s="14">
        <v>-0.47998342280304301</v>
      </c>
      <c r="T317" s="14">
        <v>-0.18856729406950301</v>
      </c>
      <c r="U317" s="46">
        <v>0.62</v>
      </c>
      <c r="V317"/>
      <c r="W317" s="14">
        <v>0.33818874091489898</v>
      </c>
      <c r="X317" s="14">
        <v>0.298285359589471</v>
      </c>
      <c r="Y317" s="14"/>
      <c r="Z317" s="14"/>
      <c r="AA317" s="14"/>
      <c r="AB317" s="14"/>
    </row>
    <row r="318" spans="1:28" x14ac:dyDescent="0.25">
      <c r="A318" t="s">
        <v>66</v>
      </c>
      <c r="B318">
        <v>50</v>
      </c>
      <c r="C318" s="4">
        <f t="shared" si="6"/>
        <v>50</v>
      </c>
      <c r="D318" t="s">
        <v>29</v>
      </c>
      <c r="E318" s="5" t="s">
        <v>30</v>
      </c>
      <c r="F318" s="46">
        <v>-54</v>
      </c>
      <c r="G318" s="7">
        <v>5</v>
      </c>
      <c r="H318" t="s">
        <v>31</v>
      </c>
      <c r="I318" t="s">
        <v>32</v>
      </c>
      <c r="J318">
        <v>8</v>
      </c>
      <c r="K318">
        <v>250</v>
      </c>
      <c r="L318" t="s">
        <v>33</v>
      </c>
      <c r="M318">
        <v>0</v>
      </c>
      <c r="N318">
        <v>1</v>
      </c>
      <c r="O318">
        <v>0.125</v>
      </c>
      <c r="P318" s="13">
        <v>1.6</v>
      </c>
      <c r="Q318" s="51"/>
      <c r="R318" s="14">
        <v>1.1400231077463701E-2</v>
      </c>
      <c r="S318" s="14">
        <v>-0.47794465097648298</v>
      </c>
      <c r="T318" s="14">
        <v>-0.18004984329626</v>
      </c>
      <c r="U318" s="46">
        <v>0.47058823529411797</v>
      </c>
      <c r="V318"/>
      <c r="W318" s="14">
        <v>-0.67465972540068297</v>
      </c>
      <c r="X318" s="14">
        <v>0.33943385131833598</v>
      </c>
      <c r="Y318" s="14"/>
      <c r="Z318" s="14"/>
      <c r="AA318" s="14"/>
      <c r="AB318" s="14"/>
    </row>
    <row r="319" spans="1:28" x14ac:dyDescent="0.25">
      <c r="A319" t="s">
        <v>66</v>
      </c>
      <c r="B319">
        <v>50</v>
      </c>
      <c r="C319" s="4">
        <f t="shared" si="6"/>
        <v>50</v>
      </c>
      <c r="D319" t="s">
        <v>29</v>
      </c>
      <c r="E319" s="5" t="s">
        <v>30</v>
      </c>
      <c r="F319" s="46">
        <v>-54</v>
      </c>
      <c r="G319" s="7">
        <v>5</v>
      </c>
      <c r="H319" t="s">
        <v>31</v>
      </c>
      <c r="I319" t="s">
        <v>32</v>
      </c>
      <c r="J319">
        <v>8</v>
      </c>
      <c r="K319">
        <v>250</v>
      </c>
      <c r="L319" t="s">
        <v>33</v>
      </c>
      <c r="M319">
        <v>0</v>
      </c>
      <c r="N319">
        <v>1</v>
      </c>
      <c r="O319">
        <v>1</v>
      </c>
      <c r="P319" s="13">
        <v>1.6</v>
      </c>
      <c r="Q319" s="51"/>
      <c r="R319" s="14">
        <v>-9.1729271007234006E-2</v>
      </c>
      <c r="S319" s="14">
        <v>-0.56444682704628202</v>
      </c>
      <c r="T319" s="14">
        <v>-0.19348943898871401</v>
      </c>
      <c r="U319" s="46">
        <v>0.43</v>
      </c>
      <c r="V319"/>
      <c r="W319" s="14">
        <v>-0.53562353895041004</v>
      </c>
      <c r="X319" s="14">
        <v>3.69648174148547E-3</v>
      </c>
      <c r="Y319" s="14"/>
      <c r="Z319" s="14"/>
      <c r="AA319" s="14"/>
      <c r="AB319" s="14"/>
    </row>
    <row r="320" spans="1:28" x14ac:dyDescent="0.25">
      <c r="A320" t="s">
        <v>66</v>
      </c>
      <c r="B320">
        <v>250</v>
      </c>
      <c r="C320" s="4">
        <f t="shared" si="6"/>
        <v>250</v>
      </c>
      <c r="D320" t="s">
        <v>29</v>
      </c>
      <c r="E320" s="5" t="s">
        <v>30</v>
      </c>
      <c r="F320" s="46">
        <v>-61</v>
      </c>
      <c r="G320" s="7">
        <v>5</v>
      </c>
      <c r="H320" t="s">
        <v>31</v>
      </c>
      <c r="I320" t="s">
        <v>32</v>
      </c>
      <c r="J320">
        <v>8</v>
      </c>
      <c r="K320">
        <v>250</v>
      </c>
      <c r="L320" t="s">
        <v>33</v>
      </c>
      <c r="M320">
        <v>0</v>
      </c>
      <c r="N320">
        <v>1</v>
      </c>
      <c r="O320">
        <v>0.125</v>
      </c>
      <c r="P320" s="13">
        <v>1.6</v>
      </c>
      <c r="Q320" s="51"/>
      <c r="R320" s="14">
        <v>0</v>
      </c>
      <c r="S320" s="14">
        <v>-0.41503397747117399</v>
      </c>
      <c r="T320" s="14">
        <v>-0.17352265112078399</v>
      </c>
      <c r="U320" s="46">
        <v>0.52631578947368396</v>
      </c>
      <c r="V320"/>
      <c r="W320" s="14">
        <v>-0.36674453613813301</v>
      </c>
      <c r="X320" s="14">
        <v>0.119842052217669</v>
      </c>
      <c r="Y320" s="14"/>
      <c r="Z320" s="14"/>
      <c r="AA320" s="14"/>
      <c r="AB320" s="14"/>
    </row>
    <row r="321" spans="1:28" x14ac:dyDescent="0.25">
      <c r="A321" t="s">
        <v>66</v>
      </c>
      <c r="B321">
        <v>250</v>
      </c>
      <c r="C321" s="4">
        <f t="shared" si="6"/>
        <v>250</v>
      </c>
      <c r="D321" t="s">
        <v>29</v>
      </c>
      <c r="E321" s="5" t="s">
        <v>30</v>
      </c>
      <c r="F321" s="46">
        <v>-61</v>
      </c>
      <c r="G321" s="7">
        <v>5</v>
      </c>
      <c r="H321" t="s">
        <v>31</v>
      </c>
      <c r="I321" t="s">
        <v>32</v>
      </c>
      <c r="J321">
        <v>8</v>
      </c>
      <c r="K321">
        <v>250</v>
      </c>
      <c r="L321" t="s">
        <v>33</v>
      </c>
      <c r="M321">
        <v>0</v>
      </c>
      <c r="N321">
        <v>1</v>
      </c>
      <c r="O321">
        <v>1</v>
      </c>
      <c r="P321" s="13">
        <v>1.6</v>
      </c>
      <c r="Q321" s="51"/>
      <c r="R321" s="14">
        <v>-2.5799944351697E-2</v>
      </c>
      <c r="S321" s="14">
        <v>-0.36173465686251</v>
      </c>
      <c r="T321" s="14">
        <v>-0.171339786852265</v>
      </c>
      <c r="U321" s="46">
        <v>0.43</v>
      </c>
      <c r="V321"/>
      <c r="W321" s="14">
        <v>-0.80909095150259402</v>
      </c>
      <c r="X321" s="14">
        <v>-0.188421393794732</v>
      </c>
      <c r="Y321" s="14"/>
      <c r="Z321" s="14"/>
      <c r="AA321" s="14"/>
      <c r="AB321" s="14"/>
    </row>
    <row r="322" spans="1:28" ht="16.2" x14ac:dyDescent="0.35">
      <c r="A322" t="s">
        <v>59</v>
      </c>
      <c r="B322">
        <v>18.3</v>
      </c>
      <c r="C322" s="4">
        <f t="shared" si="6"/>
        <v>18.3</v>
      </c>
      <c r="D322" t="s">
        <v>67</v>
      </c>
      <c r="E322" s="5" t="s">
        <v>30</v>
      </c>
      <c r="F322" s="54">
        <v>-28.4</v>
      </c>
      <c r="G322">
        <v>189</v>
      </c>
      <c r="H322" t="s">
        <v>31</v>
      </c>
      <c r="I322" t="s">
        <v>32</v>
      </c>
      <c r="J322">
        <v>7</v>
      </c>
      <c r="K322" s="7">
        <v>279</v>
      </c>
      <c r="L322" t="s">
        <v>33</v>
      </c>
      <c r="M322">
        <v>1.875</v>
      </c>
      <c r="N322">
        <v>3</v>
      </c>
      <c r="O322">
        <v>0.125</v>
      </c>
      <c r="P322" s="13">
        <v>3</v>
      </c>
      <c r="Q322" s="51">
        <v>0.41890767294551801</v>
      </c>
      <c r="R322" s="14">
        <v>0.49153442210662801</v>
      </c>
      <c r="S322" s="14"/>
      <c r="T322" s="14">
        <v>-0.19673919904419301</v>
      </c>
      <c r="U322" s="14">
        <v>0.74835499994672805</v>
      </c>
      <c r="V322"/>
      <c r="W322" s="14"/>
      <c r="X322" s="14"/>
      <c r="Y322" s="14"/>
      <c r="Z322" s="14"/>
      <c r="AA322" s="14"/>
      <c r="AB322" s="14"/>
    </row>
    <row r="323" spans="1:28" ht="16.2" x14ac:dyDescent="0.35">
      <c r="A323" t="s">
        <v>59</v>
      </c>
      <c r="B323">
        <v>18.3</v>
      </c>
      <c r="C323" s="4">
        <f t="shared" si="6"/>
        <v>18.3</v>
      </c>
      <c r="D323" t="s">
        <v>67</v>
      </c>
      <c r="E323" s="5" t="s">
        <v>30</v>
      </c>
      <c r="F323" s="54">
        <v>-28.4</v>
      </c>
      <c r="G323">
        <v>189</v>
      </c>
      <c r="H323" t="s">
        <v>31</v>
      </c>
      <c r="I323" t="s">
        <v>32</v>
      </c>
      <c r="J323">
        <v>7</v>
      </c>
      <c r="K323" s="7">
        <v>279</v>
      </c>
      <c r="L323" t="s">
        <v>33</v>
      </c>
      <c r="M323">
        <v>1.875</v>
      </c>
      <c r="N323">
        <v>3</v>
      </c>
      <c r="O323">
        <v>0.125</v>
      </c>
      <c r="P323" s="13">
        <v>6</v>
      </c>
      <c r="Q323" s="51">
        <v>0.56228773533461296</v>
      </c>
      <c r="R323" s="14">
        <v>0.56034427518890395</v>
      </c>
      <c r="S323" s="14"/>
      <c r="T323" s="14">
        <v>-0.19057986853731301</v>
      </c>
      <c r="U323" s="14">
        <v>0.82206695662728402</v>
      </c>
      <c r="V323"/>
      <c r="W323" s="14"/>
      <c r="X323" s="14"/>
      <c r="Y323" s="14"/>
      <c r="Z323" s="14"/>
      <c r="AA323" s="14"/>
      <c r="AB323" s="14"/>
    </row>
    <row r="324" spans="1:28" ht="16.2" x14ac:dyDescent="0.35">
      <c r="A324" t="s">
        <v>59</v>
      </c>
      <c r="B324">
        <v>18.3</v>
      </c>
      <c r="C324" s="4">
        <f t="shared" si="6"/>
        <v>18.3</v>
      </c>
      <c r="D324" t="s">
        <v>67</v>
      </c>
      <c r="E324" s="5" t="s">
        <v>30</v>
      </c>
      <c r="F324" s="54">
        <v>-28.4</v>
      </c>
      <c r="G324">
        <v>189</v>
      </c>
      <c r="H324" t="s">
        <v>31</v>
      </c>
      <c r="I324" t="s">
        <v>32</v>
      </c>
      <c r="J324">
        <v>7</v>
      </c>
      <c r="K324" s="7">
        <v>279</v>
      </c>
      <c r="L324" t="s">
        <v>33</v>
      </c>
      <c r="M324">
        <v>1.875</v>
      </c>
      <c r="N324">
        <v>3</v>
      </c>
      <c r="O324">
        <v>0.125</v>
      </c>
      <c r="P324" s="13">
        <v>12</v>
      </c>
      <c r="Q324" s="51">
        <v>0.69378469537483001</v>
      </c>
      <c r="R324" s="14">
        <v>0.65370520892262096</v>
      </c>
      <c r="S324" s="14"/>
      <c r="T324" s="14">
        <v>-0.180900912974821</v>
      </c>
      <c r="U324" s="14">
        <v>0.87431959222995503</v>
      </c>
      <c r="V324"/>
      <c r="W324" s="14"/>
      <c r="X324" s="14"/>
      <c r="Y324" s="14"/>
      <c r="Z324" s="14"/>
      <c r="AA324" s="14"/>
      <c r="AB324" s="14"/>
    </row>
    <row r="325" spans="1:28" ht="16.2" x14ac:dyDescent="0.35">
      <c r="A325" t="s">
        <v>59</v>
      </c>
      <c r="B325">
        <v>18</v>
      </c>
      <c r="C325" s="4">
        <f t="shared" si="6"/>
        <v>18</v>
      </c>
      <c r="D325" t="s">
        <v>67</v>
      </c>
      <c r="E325" s="5" t="s">
        <v>30</v>
      </c>
      <c r="F325" s="54">
        <v>-28.4</v>
      </c>
      <c r="G325">
        <v>140</v>
      </c>
      <c r="H325" t="s">
        <v>31</v>
      </c>
      <c r="I325" t="s">
        <v>32</v>
      </c>
      <c r="J325">
        <v>7</v>
      </c>
      <c r="K325" s="7">
        <v>279</v>
      </c>
      <c r="L325" t="s">
        <v>33</v>
      </c>
      <c r="M325">
        <v>1.875</v>
      </c>
      <c r="N325">
        <v>3</v>
      </c>
      <c r="O325">
        <v>0.125</v>
      </c>
      <c r="P325" s="13">
        <v>3</v>
      </c>
      <c r="Q325" s="51">
        <v>0.62891106098360805</v>
      </c>
      <c r="R325" s="14">
        <v>0.55416424396930597</v>
      </c>
      <c r="S325" s="14"/>
      <c r="T325" s="14">
        <v>-0.17849146579803199</v>
      </c>
      <c r="U325" s="14">
        <v>0.81973886922917605</v>
      </c>
      <c r="V325"/>
      <c r="W325" s="14"/>
      <c r="X325" s="14"/>
      <c r="Y325" s="14"/>
      <c r="Z325" s="14"/>
      <c r="AA325" s="14"/>
      <c r="AB325" s="14"/>
    </row>
    <row r="326" spans="1:28" ht="16.2" x14ac:dyDescent="0.35">
      <c r="A326" t="s">
        <v>59</v>
      </c>
      <c r="B326">
        <v>18</v>
      </c>
      <c r="C326" s="4">
        <f t="shared" si="6"/>
        <v>18</v>
      </c>
      <c r="D326" t="s">
        <v>67</v>
      </c>
      <c r="E326" s="5" t="s">
        <v>30</v>
      </c>
      <c r="F326" s="54">
        <v>-28.4</v>
      </c>
      <c r="G326">
        <v>140</v>
      </c>
      <c r="H326" t="s">
        <v>31</v>
      </c>
      <c r="I326" t="s">
        <v>32</v>
      </c>
      <c r="J326">
        <v>7</v>
      </c>
      <c r="K326" s="7">
        <v>279</v>
      </c>
      <c r="L326" t="s">
        <v>33</v>
      </c>
      <c r="M326">
        <v>1.875</v>
      </c>
      <c r="N326">
        <v>3</v>
      </c>
      <c r="O326">
        <v>0.125</v>
      </c>
      <c r="P326" s="13">
        <v>6</v>
      </c>
      <c r="Q326" s="51">
        <v>0.67179561493386597</v>
      </c>
      <c r="R326" s="14">
        <v>0.53193106369509602</v>
      </c>
      <c r="S326" s="14"/>
      <c r="T326" s="14">
        <v>-0.17138829300424499</v>
      </c>
      <c r="U326" s="14">
        <v>0.84906052696847001</v>
      </c>
      <c r="V326"/>
      <c r="W326" s="14"/>
      <c r="X326" s="14"/>
      <c r="Y326" s="14"/>
      <c r="Z326" s="14"/>
      <c r="AA326" s="14"/>
      <c r="AB326" s="14"/>
    </row>
    <row r="327" spans="1:28" ht="16.2" x14ac:dyDescent="0.35">
      <c r="A327" t="s">
        <v>59</v>
      </c>
      <c r="B327">
        <v>18</v>
      </c>
      <c r="C327" s="4">
        <f t="shared" si="6"/>
        <v>18</v>
      </c>
      <c r="D327" t="s">
        <v>67</v>
      </c>
      <c r="E327" s="5" t="s">
        <v>30</v>
      </c>
      <c r="F327" s="54">
        <v>-28.4</v>
      </c>
      <c r="G327">
        <v>140</v>
      </c>
      <c r="H327" t="s">
        <v>31</v>
      </c>
      <c r="I327" t="s">
        <v>32</v>
      </c>
      <c r="J327">
        <v>7</v>
      </c>
      <c r="K327" s="7">
        <v>279</v>
      </c>
      <c r="L327" t="s">
        <v>33</v>
      </c>
      <c r="M327">
        <v>1.875</v>
      </c>
      <c r="N327">
        <v>3</v>
      </c>
      <c r="O327">
        <v>0.125</v>
      </c>
      <c r="P327" s="13">
        <v>12</v>
      </c>
      <c r="Q327" s="51">
        <v>0.71202382675714904</v>
      </c>
      <c r="R327" s="14">
        <v>0.68748775216203395</v>
      </c>
      <c r="S327" s="14"/>
      <c r="T327" s="14">
        <v>-0.18266072016644999</v>
      </c>
      <c r="U327" s="14">
        <v>0.880299335450626</v>
      </c>
      <c r="V327"/>
      <c r="W327" s="14"/>
      <c r="X327" s="14"/>
      <c r="Y327" s="14"/>
      <c r="Z327" s="14"/>
      <c r="AA327" s="14"/>
      <c r="AB327" s="14"/>
    </row>
    <row r="328" spans="1:28" ht="16.2" x14ac:dyDescent="0.35">
      <c r="A328" t="s">
        <v>59</v>
      </c>
      <c r="B328">
        <v>17.7</v>
      </c>
      <c r="C328" s="4">
        <f t="shared" si="6"/>
        <v>17.7</v>
      </c>
      <c r="D328" t="s">
        <v>67</v>
      </c>
      <c r="E328" s="5" t="s">
        <v>30</v>
      </c>
      <c r="F328" s="54">
        <v>-28.4</v>
      </c>
      <c r="G328">
        <v>204</v>
      </c>
      <c r="H328" t="s">
        <v>31</v>
      </c>
      <c r="I328" t="s">
        <v>32</v>
      </c>
      <c r="J328">
        <v>7</v>
      </c>
      <c r="K328" s="7">
        <v>279</v>
      </c>
      <c r="L328" t="s">
        <v>33</v>
      </c>
      <c r="M328">
        <v>1.875</v>
      </c>
      <c r="N328">
        <v>3</v>
      </c>
      <c r="O328">
        <v>0.125</v>
      </c>
      <c r="P328" s="13">
        <v>3</v>
      </c>
      <c r="Q328" s="51">
        <v>0.51358868501588195</v>
      </c>
      <c r="R328" s="14">
        <v>0.17693000435015699</v>
      </c>
      <c r="S328" s="14"/>
      <c r="T328" s="14">
        <v>-0.18860223939210599</v>
      </c>
      <c r="U328" s="14">
        <v>0.79137702311172797</v>
      </c>
      <c r="V328"/>
      <c r="W328" s="14"/>
      <c r="X328" s="14"/>
      <c r="Y328" s="14"/>
      <c r="Z328" s="14"/>
      <c r="AA328" s="14"/>
      <c r="AB328" s="14"/>
    </row>
    <row r="329" spans="1:28" ht="16.2" x14ac:dyDescent="0.35">
      <c r="A329" t="s">
        <v>59</v>
      </c>
      <c r="B329">
        <v>17.7</v>
      </c>
      <c r="C329" s="4">
        <f t="shared" si="6"/>
        <v>17.7</v>
      </c>
      <c r="D329" t="s">
        <v>67</v>
      </c>
      <c r="E329" s="5" t="s">
        <v>30</v>
      </c>
      <c r="F329" s="54">
        <v>-28.4</v>
      </c>
      <c r="G329">
        <v>204</v>
      </c>
      <c r="H329" t="s">
        <v>31</v>
      </c>
      <c r="I329" t="s">
        <v>32</v>
      </c>
      <c r="J329">
        <v>7</v>
      </c>
      <c r="K329" s="7">
        <v>279</v>
      </c>
      <c r="L329" t="s">
        <v>33</v>
      </c>
      <c r="M329">
        <v>1.875</v>
      </c>
      <c r="N329">
        <v>3</v>
      </c>
      <c r="O329">
        <v>0.125</v>
      </c>
      <c r="P329" s="13">
        <v>6</v>
      </c>
      <c r="Q329" s="51">
        <v>0.66668694345781498</v>
      </c>
      <c r="R329" s="14">
        <v>0.65600315442539403</v>
      </c>
      <c r="S329" s="14"/>
      <c r="T329" s="14">
        <v>-0.18860223939210599</v>
      </c>
      <c r="U329" s="14">
        <v>0.875032528325977</v>
      </c>
      <c r="V329"/>
      <c r="W329" s="14"/>
      <c r="X329" s="14"/>
      <c r="Y329" s="14"/>
      <c r="Z329" s="14"/>
      <c r="AA329" s="14"/>
      <c r="AB329" s="14"/>
    </row>
    <row r="330" spans="1:28" ht="16.2" x14ac:dyDescent="0.35">
      <c r="A330" t="s">
        <v>59</v>
      </c>
      <c r="B330">
        <v>17.7</v>
      </c>
      <c r="C330" s="4">
        <f t="shared" si="6"/>
        <v>17.7</v>
      </c>
      <c r="D330" t="s">
        <v>67</v>
      </c>
      <c r="E330" s="5" t="s">
        <v>30</v>
      </c>
      <c r="F330" s="54">
        <v>-28.4</v>
      </c>
      <c r="G330">
        <v>204</v>
      </c>
      <c r="H330" t="s">
        <v>31</v>
      </c>
      <c r="I330" t="s">
        <v>32</v>
      </c>
      <c r="J330">
        <v>7</v>
      </c>
      <c r="K330" s="7">
        <v>279</v>
      </c>
      <c r="L330" t="s">
        <v>33</v>
      </c>
      <c r="M330">
        <v>1.875</v>
      </c>
      <c r="N330">
        <v>3</v>
      </c>
      <c r="O330">
        <v>0.125</v>
      </c>
      <c r="P330" s="13">
        <v>12</v>
      </c>
      <c r="Q330" s="51">
        <v>0.75561568052499595</v>
      </c>
      <c r="R330" s="14">
        <v>0.79552725854004303</v>
      </c>
      <c r="S330" s="14"/>
      <c r="T330" s="14">
        <v>-0.187157005274386</v>
      </c>
      <c r="U330" s="14">
        <v>0.90780932702542605</v>
      </c>
      <c r="V330"/>
      <c r="W330" s="14"/>
      <c r="X330" s="14"/>
      <c r="Y330" s="14"/>
      <c r="Z330" s="14"/>
      <c r="AA330" s="14"/>
      <c r="AB330" s="14"/>
    </row>
    <row r="331" spans="1:28" ht="16.2" x14ac:dyDescent="0.35">
      <c r="A331" t="s">
        <v>59</v>
      </c>
      <c r="B331">
        <v>24.7</v>
      </c>
      <c r="C331" s="4">
        <f t="shared" si="6"/>
        <v>24.7</v>
      </c>
      <c r="D331" t="s">
        <v>67</v>
      </c>
      <c r="E331" s="5" t="s">
        <v>30</v>
      </c>
      <c r="F331" s="54">
        <v>-28.4</v>
      </c>
      <c r="G331">
        <v>204</v>
      </c>
      <c r="H331" t="s">
        <v>31</v>
      </c>
      <c r="I331" t="s">
        <v>32</v>
      </c>
      <c r="J331">
        <v>7</v>
      </c>
      <c r="K331" s="7">
        <v>279</v>
      </c>
      <c r="L331" t="s">
        <v>33</v>
      </c>
      <c r="M331">
        <v>1.875</v>
      </c>
      <c r="N331">
        <v>3</v>
      </c>
      <c r="O331">
        <v>0.125</v>
      </c>
      <c r="P331" s="13">
        <v>3</v>
      </c>
      <c r="Q331" s="51">
        <v>0.72239005014284596</v>
      </c>
      <c r="R331" s="14">
        <v>0.57374693764776896</v>
      </c>
      <c r="S331" s="14"/>
      <c r="T331" s="14">
        <v>-0.177235622682866</v>
      </c>
      <c r="U331" s="14">
        <v>0.85990383025718797</v>
      </c>
      <c r="V331"/>
      <c r="W331" s="14"/>
      <c r="X331" s="14"/>
      <c r="Y331" s="14"/>
      <c r="Z331" s="14"/>
      <c r="AA331" s="14"/>
      <c r="AB331" s="14"/>
    </row>
    <row r="332" spans="1:28" ht="16.2" x14ac:dyDescent="0.35">
      <c r="A332" t="s">
        <v>59</v>
      </c>
      <c r="B332">
        <v>24.7</v>
      </c>
      <c r="C332" s="4">
        <f t="shared" si="6"/>
        <v>24.7</v>
      </c>
      <c r="D332" t="s">
        <v>67</v>
      </c>
      <c r="E332" s="5" t="s">
        <v>30</v>
      </c>
      <c r="F332" s="54">
        <v>-28.4</v>
      </c>
      <c r="G332">
        <v>204</v>
      </c>
      <c r="H332" t="s">
        <v>31</v>
      </c>
      <c r="I332" t="s">
        <v>32</v>
      </c>
      <c r="J332">
        <v>7</v>
      </c>
      <c r="K332" s="7">
        <v>279</v>
      </c>
      <c r="L332" t="s">
        <v>33</v>
      </c>
      <c r="M332">
        <v>1.875</v>
      </c>
      <c r="N332">
        <v>3</v>
      </c>
      <c r="O332">
        <v>0.125</v>
      </c>
      <c r="P332" s="13">
        <v>6</v>
      </c>
      <c r="Q332" s="51">
        <v>0.81504105453262798</v>
      </c>
      <c r="R332" s="14">
        <v>0.71902870575975897</v>
      </c>
      <c r="S332" s="14"/>
      <c r="T332" s="14">
        <v>-0.17165982860638301</v>
      </c>
      <c r="U332" s="14">
        <v>0.91451645971473805</v>
      </c>
      <c r="V332"/>
      <c r="W332" s="14"/>
      <c r="X332" s="14"/>
      <c r="Y332" s="14"/>
      <c r="Z332" s="14"/>
      <c r="AA332" s="14"/>
      <c r="AB332" s="14"/>
    </row>
    <row r="333" spans="1:28" ht="16.2" x14ac:dyDescent="0.35">
      <c r="A333" t="s">
        <v>59</v>
      </c>
      <c r="B333">
        <v>24.7</v>
      </c>
      <c r="C333" s="4">
        <f t="shared" si="6"/>
        <v>24.7</v>
      </c>
      <c r="D333" t="s">
        <v>67</v>
      </c>
      <c r="E333" s="5" t="s">
        <v>30</v>
      </c>
      <c r="F333" s="54">
        <v>-28.4</v>
      </c>
      <c r="G333">
        <v>204</v>
      </c>
      <c r="H333" t="s">
        <v>31</v>
      </c>
      <c r="I333" t="s">
        <v>32</v>
      </c>
      <c r="J333">
        <v>7</v>
      </c>
      <c r="K333" s="7">
        <v>279</v>
      </c>
      <c r="L333" t="s">
        <v>33</v>
      </c>
      <c r="M333">
        <v>1.875</v>
      </c>
      <c r="N333">
        <v>3</v>
      </c>
      <c r="O333">
        <v>0.125</v>
      </c>
      <c r="P333" s="13">
        <v>12</v>
      </c>
      <c r="Q333" s="51">
        <v>0.87290654800248202</v>
      </c>
      <c r="R333" s="14">
        <v>0.85862674843085196</v>
      </c>
      <c r="S333" s="14"/>
      <c r="T333" s="14">
        <v>-0.16623473112279899</v>
      </c>
      <c r="U333" s="14">
        <v>0.94422046978944196</v>
      </c>
      <c r="V333"/>
      <c r="W333" s="14"/>
      <c r="X333" s="14"/>
      <c r="Y333" s="14"/>
      <c r="Z333" s="14"/>
      <c r="AA333" s="14"/>
      <c r="AB333" s="14"/>
    </row>
    <row r="334" spans="1:28" x14ac:dyDescent="0.25">
      <c r="A334" t="s">
        <v>61</v>
      </c>
      <c r="B334">
        <v>1.3</v>
      </c>
      <c r="C334">
        <v>3500</v>
      </c>
      <c r="D334" t="s">
        <v>35</v>
      </c>
      <c r="E334" s="5" t="s">
        <v>30</v>
      </c>
      <c r="F334" s="54">
        <v>-27.6</v>
      </c>
      <c r="G334">
        <v>1700</v>
      </c>
      <c r="H334" t="s">
        <v>38</v>
      </c>
      <c r="I334" t="s">
        <v>32</v>
      </c>
      <c r="J334">
        <v>9</v>
      </c>
      <c r="K334" s="4">
        <v>27</v>
      </c>
      <c r="L334" t="s">
        <v>68</v>
      </c>
      <c r="M334">
        <v>0</v>
      </c>
      <c r="N334">
        <v>1</v>
      </c>
      <c r="O334">
        <v>1</v>
      </c>
      <c r="P334" s="13">
        <v>5.56</v>
      </c>
      <c r="Q334" s="51"/>
      <c r="R334" s="14"/>
      <c r="S334" s="14"/>
      <c r="T334" s="14">
        <v>0.36332487152530102</v>
      </c>
      <c r="U334" s="14">
        <v>0</v>
      </c>
      <c r="V334"/>
      <c r="W334" s="14"/>
      <c r="X334" s="14"/>
      <c r="Y334" s="14"/>
      <c r="Z334" s="14"/>
      <c r="AA334" s="14"/>
      <c r="AB334" s="14"/>
    </row>
    <row r="335" spans="1:28" x14ac:dyDescent="0.25">
      <c r="A335" t="s">
        <v>34</v>
      </c>
      <c r="B335">
        <v>11</v>
      </c>
      <c r="C335">
        <v>1050</v>
      </c>
      <c r="D335" t="s">
        <v>35</v>
      </c>
      <c r="E335" s="5" t="s">
        <v>30</v>
      </c>
      <c r="F335" s="54">
        <v>-11</v>
      </c>
      <c r="G335">
        <v>130</v>
      </c>
      <c r="H335" t="s">
        <v>38</v>
      </c>
      <c r="I335" t="s">
        <v>32</v>
      </c>
      <c r="J335">
        <v>9</v>
      </c>
      <c r="K335" s="4">
        <v>27</v>
      </c>
      <c r="L335" t="s">
        <v>68</v>
      </c>
      <c r="M335">
        <v>0</v>
      </c>
      <c r="N335">
        <v>1</v>
      </c>
      <c r="O335">
        <v>1</v>
      </c>
      <c r="P335" s="13">
        <v>5.56</v>
      </c>
      <c r="Q335" s="51"/>
      <c r="R335" s="14"/>
      <c r="S335" s="14"/>
      <c r="T335" s="14">
        <v>-0.164971727101622</v>
      </c>
      <c r="U335" s="14">
        <v>-0.65655807154730295</v>
      </c>
      <c r="V335"/>
      <c r="W335" s="14"/>
      <c r="X335" s="14"/>
      <c r="Y335" s="14"/>
      <c r="Z335" s="14"/>
      <c r="AA335" s="14"/>
      <c r="AB335" s="14"/>
    </row>
    <row r="336" spans="1:28" ht="16.2" x14ac:dyDescent="0.35">
      <c r="A336" t="s">
        <v>69</v>
      </c>
      <c r="B336">
        <v>15</v>
      </c>
      <c r="C336" s="4">
        <f>B336</f>
        <v>15</v>
      </c>
      <c r="D336" t="s">
        <v>29</v>
      </c>
      <c r="E336" s="5" t="s">
        <v>30</v>
      </c>
      <c r="F336" s="54">
        <v>-30</v>
      </c>
      <c r="G336">
        <v>300</v>
      </c>
      <c r="H336" t="s">
        <v>38</v>
      </c>
      <c r="I336" t="s">
        <v>32</v>
      </c>
      <c r="J336">
        <v>9</v>
      </c>
      <c r="K336" s="4">
        <v>27</v>
      </c>
      <c r="L336" t="s">
        <v>68</v>
      </c>
      <c r="M336">
        <v>0</v>
      </c>
      <c r="N336">
        <v>1</v>
      </c>
      <c r="O336">
        <v>1</v>
      </c>
      <c r="P336" s="13">
        <v>5.56</v>
      </c>
      <c r="Q336" s="51"/>
      <c r="R336" s="14"/>
      <c r="S336" s="14"/>
      <c r="T336" s="14">
        <v>-0.168854685879616</v>
      </c>
      <c r="U336" s="14">
        <v>0</v>
      </c>
      <c r="V336"/>
      <c r="W336" s="14"/>
      <c r="X336" s="14"/>
      <c r="Y336" s="14"/>
      <c r="Z336" s="14"/>
      <c r="AA336" s="14"/>
      <c r="AB336" s="14"/>
    </row>
    <row r="337" spans="1:28" x14ac:dyDescent="0.25">
      <c r="A337" t="s">
        <v>34</v>
      </c>
      <c r="B337">
        <v>75</v>
      </c>
      <c r="C337">
        <v>5000</v>
      </c>
      <c r="D337" t="s">
        <v>35</v>
      </c>
      <c r="E337" s="5" t="s">
        <v>30</v>
      </c>
      <c r="F337" s="46">
        <v>11.83</v>
      </c>
      <c r="G337">
        <v>50</v>
      </c>
      <c r="H337" t="s">
        <v>38</v>
      </c>
      <c r="I337" t="s">
        <v>32</v>
      </c>
      <c r="J337">
        <v>6</v>
      </c>
      <c r="K337" s="4">
        <v>22.5</v>
      </c>
      <c r="L337" t="s">
        <v>45</v>
      </c>
      <c r="M337">
        <v>0</v>
      </c>
      <c r="N337">
        <v>1</v>
      </c>
      <c r="O337">
        <v>1</v>
      </c>
      <c r="P337" s="13">
        <v>0.11</v>
      </c>
      <c r="Q337" s="51"/>
      <c r="R337" s="14">
        <v>0.12378642578983</v>
      </c>
      <c r="S337" s="14"/>
      <c r="T337" s="14"/>
      <c r="U337" s="14">
        <v>-0.86449298726422696</v>
      </c>
      <c r="V337" s="14">
        <v>-0.34722685057354502</v>
      </c>
      <c r="W337" s="14"/>
      <c r="X337" s="14"/>
      <c r="Y337" s="14"/>
      <c r="Z337" s="14"/>
      <c r="AA337" s="14"/>
      <c r="AB337" s="14"/>
    </row>
    <row r="338" spans="1:28" x14ac:dyDescent="0.25">
      <c r="A338" t="s">
        <v>34</v>
      </c>
      <c r="B338">
        <v>75</v>
      </c>
      <c r="C338">
        <v>5000</v>
      </c>
      <c r="D338" t="s">
        <v>35</v>
      </c>
      <c r="E338" s="5" t="s">
        <v>30</v>
      </c>
      <c r="F338" s="46">
        <v>11.5</v>
      </c>
      <c r="G338">
        <v>50</v>
      </c>
      <c r="H338" t="s">
        <v>38</v>
      </c>
      <c r="I338" t="s">
        <v>32</v>
      </c>
      <c r="J338">
        <v>6</v>
      </c>
      <c r="K338" s="4">
        <v>22.5</v>
      </c>
      <c r="L338" t="s">
        <v>45</v>
      </c>
      <c r="M338">
        <v>0</v>
      </c>
      <c r="N338">
        <v>1</v>
      </c>
      <c r="O338">
        <v>1</v>
      </c>
      <c r="P338" s="13">
        <v>0.11</v>
      </c>
      <c r="Q338" s="51"/>
      <c r="R338" s="14">
        <v>0.27449757399804298</v>
      </c>
      <c r="S338" s="14"/>
      <c r="T338" s="14"/>
      <c r="U338" s="14">
        <v>-0.61691236343896305</v>
      </c>
      <c r="V338" s="14">
        <v>-0.21436513301617199</v>
      </c>
      <c r="W338" s="14"/>
      <c r="X338" s="14"/>
      <c r="Y338" s="14"/>
      <c r="Z338" s="14"/>
      <c r="AA338" s="14"/>
      <c r="AB338" s="14"/>
    </row>
    <row r="339" spans="1:28" x14ac:dyDescent="0.25">
      <c r="A339" t="s">
        <v>34</v>
      </c>
      <c r="B339">
        <v>75</v>
      </c>
      <c r="C339">
        <v>1000</v>
      </c>
      <c r="D339" t="s">
        <v>35</v>
      </c>
      <c r="E339" s="5" t="s">
        <v>30</v>
      </c>
      <c r="F339" s="46">
        <v>12.1</v>
      </c>
      <c r="G339">
        <v>70</v>
      </c>
      <c r="H339" t="s">
        <v>38</v>
      </c>
      <c r="I339" t="s">
        <v>32</v>
      </c>
      <c r="J339">
        <v>6</v>
      </c>
      <c r="K339" s="4">
        <v>22.5</v>
      </c>
      <c r="L339" t="s">
        <v>45</v>
      </c>
      <c r="M339">
        <v>0</v>
      </c>
      <c r="N339">
        <v>1</v>
      </c>
      <c r="O339">
        <v>1</v>
      </c>
      <c r="P339" s="13">
        <v>0.11</v>
      </c>
      <c r="Q339" s="51"/>
      <c r="R339" s="14">
        <v>8.8105892979033207E-2</v>
      </c>
      <c r="S339" s="14"/>
      <c r="T339" s="14"/>
      <c r="U339" s="14">
        <v>-0.38164992875076298</v>
      </c>
      <c r="V339" s="14">
        <v>-0.23446222789261401</v>
      </c>
      <c r="W339" s="14"/>
      <c r="X339" s="14"/>
      <c r="Y339" s="14"/>
      <c r="Z339" s="14"/>
      <c r="AA339" s="14"/>
      <c r="AB339" s="14"/>
    </row>
    <row r="340" spans="1:28" x14ac:dyDescent="0.25">
      <c r="A340" t="s">
        <v>34</v>
      </c>
      <c r="B340">
        <v>75</v>
      </c>
      <c r="C340">
        <v>5000</v>
      </c>
      <c r="D340" t="s">
        <v>35</v>
      </c>
      <c r="E340" s="5" t="s">
        <v>30</v>
      </c>
      <c r="F340" s="46">
        <v>11.83</v>
      </c>
      <c r="G340">
        <v>50</v>
      </c>
      <c r="H340" t="s">
        <v>38</v>
      </c>
      <c r="I340" t="s">
        <v>32</v>
      </c>
      <c r="J340">
        <v>6</v>
      </c>
      <c r="K340" s="4">
        <v>22.5</v>
      </c>
      <c r="L340" t="s">
        <v>45</v>
      </c>
      <c r="M340">
        <v>0</v>
      </c>
      <c r="N340">
        <v>1</v>
      </c>
      <c r="O340">
        <v>1</v>
      </c>
      <c r="P340" s="13">
        <v>0.44</v>
      </c>
      <c r="Q340" s="51"/>
      <c r="R340" s="14">
        <v>0.31485606072967898</v>
      </c>
      <c r="S340" s="14"/>
      <c r="T340" s="14"/>
      <c r="U340" s="14">
        <v>0.44897732572342303</v>
      </c>
      <c r="V340" s="14">
        <v>2.9262977583706801E-2</v>
      </c>
      <c r="W340" s="14"/>
      <c r="X340" s="14"/>
      <c r="Y340" s="14"/>
      <c r="Z340" s="14"/>
      <c r="AA340" s="14"/>
      <c r="AB340" s="14"/>
    </row>
    <row r="341" spans="1:28" x14ac:dyDescent="0.25">
      <c r="A341" t="s">
        <v>34</v>
      </c>
      <c r="B341">
        <v>75</v>
      </c>
      <c r="C341">
        <v>5000</v>
      </c>
      <c r="D341" t="s">
        <v>35</v>
      </c>
      <c r="E341" s="5" t="s">
        <v>30</v>
      </c>
      <c r="F341" s="46">
        <v>11.5</v>
      </c>
      <c r="G341">
        <v>50</v>
      </c>
      <c r="H341" t="s">
        <v>38</v>
      </c>
      <c r="I341" t="s">
        <v>32</v>
      </c>
      <c r="J341">
        <v>6</v>
      </c>
      <c r="K341" s="4">
        <v>22.5</v>
      </c>
      <c r="L341" t="s">
        <v>45</v>
      </c>
      <c r="M341">
        <v>0</v>
      </c>
      <c r="N341">
        <v>1</v>
      </c>
      <c r="O341">
        <v>1</v>
      </c>
      <c r="P341" s="13">
        <v>0.44</v>
      </c>
      <c r="Q341" s="51"/>
      <c r="R341" s="14">
        <v>0.27449757399804298</v>
      </c>
      <c r="S341" s="14"/>
      <c r="T341" s="14"/>
      <c r="U341" s="14">
        <v>0.61918420610617997</v>
      </c>
      <c r="V341" s="14">
        <v>-0.28582052999118801</v>
      </c>
      <c r="W341" s="14"/>
      <c r="X341" s="14"/>
      <c r="Y341" s="14"/>
      <c r="Z341" s="14"/>
      <c r="AA341" s="14"/>
      <c r="AB341" s="14"/>
    </row>
    <row r="342" spans="1:28" x14ac:dyDescent="0.25">
      <c r="A342" t="s">
        <v>34</v>
      </c>
      <c r="B342">
        <v>75</v>
      </c>
      <c r="C342">
        <v>1000</v>
      </c>
      <c r="D342" t="s">
        <v>35</v>
      </c>
      <c r="E342" s="5" t="s">
        <v>30</v>
      </c>
      <c r="F342" s="46">
        <v>12.1</v>
      </c>
      <c r="G342">
        <v>70</v>
      </c>
      <c r="H342" t="s">
        <v>38</v>
      </c>
      <c r="I342" t="s">
        <v>32</v>
      </c>
      <c r="J342">
        <v>6</v>
      </c>
      <c r="K342" s="4">
        <v>22.5</v>
      </c>
      <c r="L342" t="s">
        <v>45</v>
      </c>
      <c r="M342">
        <v>0</v>
      </c>
      <c r="N342">
        <v>1</v>
      </c>
      <c r="O342">
        <v>1</v>
      </c>
      <c r="P342" s="13">
        <v>0.44</v>
      </c>
      <c r="Q342" s="51"/>
      <c r="R342" s="14">
        <v>0.12378642578983</v>
      </c>
      <c r="S342" s="14"/>
      <c r="T342" s="14"/>
      <c r="U342" s="14">
        <v>-0.188208251340164</v>
      </c>
      <c r="V342" s="14">
        <v>-0.28582052999118801</v>
      </c>
      <c r="W342" s="14"/>
      <c r="X342" s="14"/>
      <c r="Y342" s="14"/>
      <c r="Z342" s="14"/>
      <c r="AA342" s="14"/>
      <c r="AB342" s="14"/>
    </row>
    <row r="343" spans="1:28" x14ac:dyDescent="0.25">
      <c r="A343" t="s">
        <v>34</v>
      </c>
      <c r="B343">
        <v>75</v>
      </c>
      <c r="C343">
        <v>5000</v>
      </c>
      <c r="D343" t="s">
        <v>35</v>
      </c>
      <c r="E343" s="5" t="s">
        <v>30</v>
      </c>
      <c r="F343" s="46">
        <v>11.83</v>
      </c>
      <c r="G343">
        <v>50</v>
      </c>
      <c r="H343" t="s">
        <v>38</v>
      </c>
      <c r="I343" t="s">
        <v>32</v>
      </c>
      <c r="J343">
        <v>6</v>
      </c>
      <c r="K343" s="4">
        <v>22.5</v>
      </c>
      <c r="L343" t="s">
        <v>45</v>
      </c>
      <c r="M343">
        <v>0</v>
      </c>
      <c r="N343">
        <v>1</v>
      </c>
      <c r="O343">
        <v>1</v>
      </c>
      <c r="P343" s="13">
        <v>1.78</v>
      </c>
      <c r="Q343" s="51"/>
      <c r="R343" s="14">
        <v>0.52143903639481903</v>
      </c>
      <c r="S343" s="14"/>
      <c r="T343" s="14"/>
      <c r="U343" s="14">
        <v>0.90211695942422099</v>
      </c>
      <c r="V343" s="14">
        <v>0.61404780239477397</v>
      </c>
      <c r="W343" s="14"/>
      <c r="X343" s="14"/>
      <c r="Y343" s="14"/>
      <c r="Z343" s="14"/>
      <c r="AA343" s="14"/>
      <c r="AB343" s="14"/>
    </row>
    <row r="344" spans="1:28" x14ac:dyDescent="0.25">
      <c r="A344" t="s">
        <v>34</v>
      </c>
      <c r="B344">
        <v>75</v>
      </c>
      <c r="C344">
        <v>5000</v>
      </c>
      <c r="D344" t="s">
        <v>35</v>
      </c>
      <c r="E344" s="5" t="s">
        <v>30</v>
      </c>
      <c r="F344" s="46">
        <v>11.5</v>
      </c>
      <c r="G344">
        <v>50</v>
      </c>
      <c r="H344" t="s">
        <v>38</v>
      </c>
      <c r="I344" t="s">
        <v>32</v>
      </c>
      <c r="J344">
        <v>6</v>
      </c>
      <c r="K344" s="4">
        <v>22.5</v>
      </c>
      <c r="L344" t="s">
        <v>45</v>
      </c>
      <c r="M344">
        <v>0</v>
      </c>
      <c r="N344">
        <v>1</v>
      </c>
      <c r="O344">
        <v>1</v>
      </c>
      <c r="P344" s="13">
        <v>1.78</v>
      </c>
      <c r="Q344" s="51"/>
      <c r="R344" s="14">
        <v>0.46650702691621398</v>
      </c>
      <c r="S344" s="14"/>
      <c r="T344" s="14"/>
      <c r="U344" s="14">
        <v>0.81805513008573605</v>
      </c>
      <c r="V344" s="14">
        <v>0.60641593887599299</v>
      </c>
      <c r="W344" s="14"/>
      <c r="X344" s="14"/>
      <c r="Y344" s="14"/>
      <c r="Z344" s="14"/>
      <c r="AA344" s="14"/>
      <c r="AB344" s="14"/>
    </row>
    <row r="345" spans="1:28" x14ac:dyDescent="0.25">
      <c r="A345" t="s">
        <v>34</v>
      </c>
      <c r="B345">
        <v>75</v>
      </c>
      <c r="C345">
        <v>1000</v>
      </c>
      <c r="D345" t="s">
        <v>35</v>
      </c>
      <c r="E345" s="5" t="s">
        <v>30</v>
      </c>
      <c r="F345" s="46">
        <v>12.1</v>
      </c>
      <c r="G345">
        <v>70</v>
      </c>
      <c r="H345" t="s">
        <v>38</v>
      </c>
      <c r="I345" t="s">
        <v>32</v>
      </c>
      <c r="J345">
        <v>6</v>
      </c>
      <c r="K345" s="4">
        <v>22.5</v>
      </c>
      <c r="L345" t="s">
        <v>45</v>
      </c>
      <c r="M345">
        <v>0</v>
      </c>
      <c r="N345">
        <v>1</v>
      </c>
      <c r="O345">
        <v>1</v>
      </c>
      <c r="P345" s="13">
        <v>1.78</v>
      </c>
      <c r="Q345" s="51"/>
      <c r="R345" s="14">
        <v>0.156202187375555</v>
      </c>
      <c r="S345" s="14"/>
      <c r="T345" s="14"/>
      <c r="U345" s="14">
        <v>0.51239727528775303</v>
      </c>
      <c r="V345" s="14">
        <v>-0.132861717557373</v>
      </c>
      <c r="W345" s="14"/>
      <c r="X345" s="14"/>
      <c r="Y345" s="14"/>
      <c r="Z345" s="14"/>
      <c r="AA345" s="14"/>
      <c r="AB345" s="14"/>
    </row>
    <row r="346" spans="1:28" ht="16.2" x14ac:dyDescent="0.35">
      <c r="A346" t="s">
        <v>28</v>
      </c>
      <c r="B346" s="7">
        <v>35.85</v>
      </c>
      <c r="C346" s="4">
        <f>B346</f>
        <v>35.85</v>
      </c>
      <c r="D346" t="s">
        <v>29</v>
      </c>
      <c r="E346" s="5" t="s">
        <v>30</v>
      </c>
      <c r="F346" s="46">
        <v>-11.53</v>
      </c>
      <c r="G346" s="7">
        <v>57.13</v>
      </c>
      <c r="H346" t="s">
        <v>38</v>
      </c>
      <c r="I346" t="s">
        <v>32</v>
      </c>
      <c r="J346">
        <v>6</v>
      </c>
      <c r="K346" s="4">
        <v>22.5</v>
      </c>
      <c r="L346" t="s">
        <v>45</v>
      </c>
      <c r="M346">
        <v>0</v>
      </c>
      <c r="N346">
        <v>1</v>
      </c>
      <c r="O346">
        <v>0.16800000000000001</v>
      </c>
      <c r="P346" s="13">
        <v>1.33</v>
      </c>
      <c r="Q346" s="51"/>
      <c r="R346" s="14"/>
      <c r="S346" s="14"/>
      <c r="T346" s="14"/>
      <c r="U346" s="14">
        <v>0.55000000000000004</v>
      </c>
      <c r="V346"/>
      <c r="W346" s="14"/>
      <c r="X346" s="14"/>
      <c r="Y346" s="14"/>
      <c r="Z346" s="14"/>
      <c r="AA346" s="14"/>
      <c r="AB346" s="14"/>
    </row>
    <row r="347" spans="1:28" ht="16.2" x14ac:dyDescent="0.35">
      <c r="A347" t="s">
        <v>28</v>
      </c>
      <c r="B347" s="7">
        <v>35.85</v>
      </c>
      <c r="C347" s="4">
        <f>B347</f>
        <v>35.85</v>
      </c>
      <c r="D347" t="s">
        <v>29</v>
      </c>
      <c r="E347" s="5" t="s">
        <v>30</v>
      </c>
      <c r="F347" s="46">
        <v>-11.53</v>
      </c>
      <c r="G347" s="7">
        <v>57.13</v>
      </c>
      <c r="H347" t="s">
        <v>38</v>
      </c>
      <c r="I347" t="s">
        <v>32</v>
      </c>
      <c r="J347">
        <v>6</v>
      </c>
      <c r="K347" s="4">
        <v>22.5</v>
      </c>
      <c r="L347" t="s">
        <v>45</v>
      </c>
      <c r="M347">
        <v>0</v>
      </c>
      <c r="N347">
        <v>1</v>
      </c>
      <c r="O347">
        <v>1</v>
      </c>
      <c r="P347" s="13">
        <v>1.33</v>
      </c>
      <c r="Q347" s="51"/>
      <c r="R347" s="14"/>
      <c r="S347" s="14"/>
      <c r="T347" s="14"/>
      <c r="U347" s="14">
        <v>-6.0975609756097601E-2</v>
      </c>
      <c r="V347"/>
      <c r="W347" s="14"/>
      <c r="X347" s="14"/>
      <c r="Y347" s="14"/>
      <c r="Z347" s="14"/>
      <c r="AA347" s="14"/>
      <c r="AB347" s="14"/>
    </row>
    <row r="348" spans="1:28" ht="16.2" x14ac:dyDescent="0.35">
      <c r="A348" t="s">
        <v>28</v>
      </c>
      <c r="B348">
        <v>100</v>
      </c>
      <c r="C348">
        <v>7000</v>
      </c>
      <c r="D348" t="s">
        <v>46</v>
      </c>
      <c r="E348" s="5" t="s">
        <v>30</v>
      </c>
      <c r="F348" s="46">
        <v>-13.2</v>
      </c>
      <c r="G348" s="7">
        <v>57.13</v>
      </c>
      <c r="H348" t="s">
        <v>38</v>
      </c>
      <c r="I348" t="s">
        <v>32</v>
      </c>
      <c r="J348">
        <v>6</v>
      </c>
      <c r="K348" s="4">
        <v>22.5</v>
      </c>
      <c r="L348" t="s">
        <v>45</v>
      </c>
      <c r="M348">
        <v>0</v>
      </c>
      <c r="N348">
        <v>1</v>
      </c>
      <c r="O348">
        <v>0.16800000000000001</v>
      </c>
      <c r="P348" s="13">
        <v>1.33</v>
      </c>
      <c r="Q348" s="51"/>
      <c r="R348" s="14"/>
      <c r="S348" s="14"/>
      <c r="T348" s="14"/>
      <c r="U348" s="14">
        <v>0.943037974683544</v>
      </c>
      <c r="V348"/>
      <c r="W348" s="14"/>
      <c r="X348" s="14"/>
      <c r="Y348" s="14"/>
      <c r="Z348" s="14"/>
      <c r="AA348" s="14"/>
      <c r="AB348" s="14"/>
    </row>
    <row r="349" spans="1:28" ht="16.2" x14ac:dyDescent="0.35">
      <c r="A349" t="s">
        <v>28</v>
      </c>
      <c r="B349">
        <v>100</v>
      </c>
      <c r="C349">
        <v>7000</v>
      </c>
      <c r="D349" t="s">
        <v>46</v>
      </c>
      <c r="E349" s="5" t="s">
        <v>30</v>
      </c>
      <c r="F349" s="46">
        <v>-13.2</v>
      </c>
      <c r="G349" s="7">
        <v>57.13</v>
      </c>
      <c r="H349" t="s">
        <v>38</v>
      </c>
      <c r="I349" t="s">
        <v>32</v>
      </c>
      <c r="J349">
        <v>6</v>
      </c>
      <c r="K349" s="4">
        <v>22.5</v>
      </c>
      <c r="L349" t="s">
        <v>45</v>
      </c>
      <c r="M349">
        <v>0</v>
      </c>
      <c r="N349">
        <v>1</v>
      </c>
      <c r="O349">
        <v>1</v>
      </c>
      <c r="P349" s="13">
        <v>1.33</v>
      </c>
      <c r="Q349" s="51"/>
      <c r="R349" s="14"/>
      <c r="S349" s="14">
        <v>-0.38763711839769399</v>
      </c>
      <c r="T349" s="14">
        <v>-0.18648532883600699</v>
      </c>
      <c r="U349" s="46">
        <v>0.94689119170984404</v>
      </c>
      <c r="V349"/>
      <c r="W349" s="14">
        <v>1</v>
      </c>
      <c r="X349" s="14">
        <v>0.32618146674866799</v>
      </c>
      <c r="Y349" s="14"/>
      <c r="Z349" s="14"/>
      <c r="AA349" s="14"/>
      <c r="AB349" s="14"/>
    </row>
    <row r="350" spans="1:28" ht="16.2" x14ac:dyDescent="0.35">
      <c r="A350" t="s">
        <v>28</v>
      </c>
      <c r="B350">
        <v>100</v>
      </c>
      <c r="C350">
        <v>7000</v>
      </c>
      <c r="D350" t="s">
        <v>46</v>
      </c>
      <c r="E350" s="61" t="s">
        <v>70</v>
      </c>
      <c r="F350" s="46">
        <v>-12.1</v>
      </c>
      <c r="G350" s="7">
        <v>57.13</v>
      </c>
      <c r="H350" t="s">
        <v>38</v>
      </c>
      <c r="I350" t="s">
        <v>32</v>
      </c>
      <c r="J350">
        <v>6</v>
      </c>
      <c r="K350" s="4">
        <v>22.5</v>
      </c>
      <c r="L350" t="s">
        <v>45</v>
      </c>
      <c r="M350">
        <v>0</v>
      </c>
      <c r="N350">
        <v>1</v>
      </c>
      <c r="O350">
        <v>0.16800000000000001</v>
      </c>
      <c r="P350" s="13">
        <v>1.33</v>
      </c>
      <c r="Q350" s="51"/>
      <c r="R350" s="14"/>
      <c r="S350" s="14"/>
      <c r="T350" s="14"/>
      <c r="U350" s="14">
        <v>0.95508982035928103</v>
      </c>
      <c r="V350"/>
    </row>
    <row r="351" spans="1:28" ht="16.2" x14ac:dyDescent="0.35">
      <c r="A351" t="s">
        <v>28</v>
      </c>
      <c r="B351">
        <v>100</v>
      </c>
      <c r="C351">
        <v>7000</v>
      </c>
      <c r="D351" t="s">
        <v>46</v>
      </c>
      <c r="E351" s="61" t="s">
        <v>70</v>
      </c>
      <c r="F351" s="46">
        <v>-12.1</v>
      </c>
      <c r="G351" s="7">
        <v>57.13</v>
      </c>
      <c r="H351" t="s">
        <v>38</v>
      </c>
      <c r="I351" t="s">
        <v>32</v>
      </c>
      <c r="J351">
        <v>6</v>
      </c>
      <c r="K351" s="4">
        <v>22.5</v>
      </c>
      <c r="L351" t="s">
        <v>45</v>
      </c>
      <c r="M351">
        <v>0</v>
      </c>
      <c r="N351">
        <v>1</v>
      </c>
      <c r="O351">
        <v>1</v>
      </c>
      <c r="P351" s="13">
        <v>1.33</v>
      </c>
      <c r="Q351" s="51"/>
      <c r="R351" s="14"/>
      <c r="S351" s="14"/>
      <c r="T351" s="14"/>
      <c r="U351" s="14">
        <v>0.95083932853717001</v>
      </c>
      <c r="V351"/>
    </row>
    <row r="352" spans="1:28" ht="16.2" x14ac:dyDescent="0.35">
      <c r="A352" t="s">
        <v>28</v>
      </c>
      <c r="B352">
        <v>100</v>
      </c>
      <c r="C352">
        <v>7000</v>
      </c>
      <c r="D352" t="s">
        <v>71</v>
      </c>
      <c r="E352" t="s">
        <v>47</v>
      </c>
      <c r="F352" s="46">
        <v>-12.6</v>
      </c>
      <c r="G352" s="7">
        <v>57.13</v>
      </c>
      <c r="H352" t="s">
        <v>38</v>
      </c>
      <c r="I352" t="s">
        <v>32</v>
      </c>
      <c r="J352">
        <v>6</v>
      </c>
      <c r="K352" s="4">
        <v>22.5</v>
      </c>
      <c r="L352" t="s">
        <v>45</v>
      </c>
      <c r="M352">
        <v>0</v>
      </c>
      <c r="N352">
        <v>1</v>
      </c>
      <c r="O352">
        <v>0.16800000000000001</v>
      </c>
      <c r="P352" s="13">
        <v>1.33</v>
      </c>
      <c r="Q352" s="51"/>
      <c r="R352" s="14"/>
      <c r="S352" s="14"/>
      <c r="T352" s="14"/>
      <c r="U352" s="14">
        <v>0.91758241758241799</v>
      </c>
      <c r="V352"/>
    </row>
    <row r="353" spans="1:28" ht="16.2" x14ac:dyDescent="0.35">
      <c r="A353" t="s">
        <v>28</v>
      </c>
      <c r="B353">
        <v>100</v>
      </c>
      <c r="C353">
        <v>7000</v>
      </c>
      <c r="D353" t="s">
        <v>71</v>
      </c>
      <c r="E353" t="s">
        <v>47</v>
      </c>
      <c r="F353" s="46">
        <v>-12.6</v>
      </c>
      <c r="G353" s="7">
        <v>57.13</v>
      </c>
      <c r="H353" t="s">
        <v>38</v>
      </c>
      <c r="I353" t="s">
        <v>32</v>
      </c>
      <c r="J353">
        <v>6</v>
      </c>
      <c r="K353" s="4">
        <v>22.5</v>
      </c>
      <c r="L353" t="s">
        <v>45</v>
      </c>
      <c r="M353">
        <v>0</v>
      </c>
      <c r="N353">
        <v>1</v>
      </c>
      <c r="O353">
        <v>1</v>
      </c>
      <c r="P353" s="13">
        <v>1.33</v>
      </c>
      <c r="Q353" s="51"/>
      <c r="R353" s="14"/>
      <c r="S353" s="14">
        <v>-0.48224514031877203</v>
      </c>
      <c r="T353" s="14">
        <v>-0.18905200973717101</v>
      </c>
      <c r="U353" s="46">
        <v>0.92168099331423103</v>
      </c>
      <c r="V353"/>
      <c r="W353" s="25">
        <v>0</v>
      </c>
      <c r="X353" s="25">
        <v>-9.0417783213136094E-2</v>
      </c>
    </row>
    <row r="354" spans="1:28" x14ac:dyDescent="0.25">
      <c r="A354" t="s">
        <v>34</v>
      </c>
      <c r="B354">
        <v>17.78</v>
      </c>
      <c r="C354">
        <v>1108.45</v>
      </c>
      <c r="D354" t="s">
        <v>35</v>
      </c>
      <c r="E354" s="5" t="s">
        <v>30</v>
      </c>
      <c r="F354" s="46">
        <v>-15.27</v>
      </c>
      <c r="G354">
        <v>140.6</v>
      </c>
      <c r="H354" t="s">
        <v>38</v>
      </c>
      <c r="I354" t="s">
        <v>32</v>
      </c>
      <c r="J354">
        <v>8</v>
      </c>
      <c r="K354" s="4">
        <v>25</v>
      </c>
      <c r="L354" t="s">
        <v>45</v>
      </c>
      <c r="M354">
        <v>0</v>
      </c>
      <c r="N354">
        <v>1</v>
      </c>
      <c r="O354">
        <v>1</v>
      </c>
      <c r="P354" s="13">
        <v>2</v>
      </c>
      <c r="Q354" s="51"/>
      <c r="R354" s="14"/>
      <c r="S354" s="14">
        <v>-0.40292800619195202</v>
      </c>
      <c r="T354" s="14">
        <v>-0.19081995733426901</v>
      </c>
      <c r="U354" s="14">
        <v>0.97838135600935205</v>
      </c>
      <c r="V354"/>
      <c r="W354" s="14"/>
      <c r="X354" s="14"/>
      <c r="Y354" s="14"/>
      <c r="Z354" s="14"/>
      <c r="AA354" s="14"/>
      <c r="AB354" s="14"/>
    </row>
    <row r="355" spans="1:28" x14ac:dyDescent="0.25">
      <c r="A355" t="s">
        <v>34</v>
      </c>
      <c r="B355">
        <v>31.67</v>
      </c>
      <c r="C355">
        <v>1198.58</v>
      </c>
      <c r="D355" t="s">
        <v>35</v>
      </c>
      <c r="E355" s="5" t="s">
        <v>30</v>
      </c>
      <c r="F355" s="46">
        <v>-14.4</v>
      </c>
      <c r="G355">
        <v>204.9</v>
      </c>
      <c r="H355" t="s">
        <v>38</v>
      </c>
      <c r="I355" t="s">
        <v>32</v>
      </c>
      <c r="J355">
        <v>8</v>
      </c>
      <c r="K355" s="4">
        <v>25</v>
      </c>
      <c r="L355" t="s">
        <v>45</v>
      </c>
      <c r="M355">
        <v>0</v>
      </c>
      <c r="N355">
        <v>1</v>
      </c>
      <c r="O355">
        <v>1</v>
      </c>
      <c r="P355" s="13">
        <v>2</v>
      </c>
      <c r="Q355" s="51"/>
      <c r="R355" s="14"/>
      <c r="S355" s="14">
        <v>-0.33832004567297902</v>
      </c>
      <c r="T355" s="14">
        <v>-0.186628740424196</v>
      </c>
      <c r="U355" s="14">
        <v>0.98789172378141898</v>
      </c>
      <c r="V355"/>
      <c r="W355" s="14"/>
      <c r="X355" s="14"/>
      <c r="Y355" s="14"/>
      <c r="Z355" s="14"/>
      <c r="AA355" s="14"/>
      <c r="AB355" s="14"/>
    </row>
    <row r="356" spans="1:28" x14ac:dyDescent="0.25">
      <c r="A356" t="s">
        <v>34</v>
      </c>
      <c r="B356">
        <v>15.49</v>
      </c>
      <c r="C356" s="21">
        <v>3860</v>
      </c>
      <c r="D356" t="s">
        <v>35</v>
      </c>
      <c r="E356" s="5" t="s">
        <v>30</v>
      </c>
      <c r="F356" s="46">
        <v>-14.07</v>
      </c>
      <c r="G356">
        <v>217.3</v>
      </c>
      <c r="H356" t="s">
        <v>38</v>
      </c>
      <c r="I356" t="s">
        <v>32</v>
      </c>
      <c r="J356">
        <v>8</v>
      </c>
      <c r="K356" s="4">
        <v>25</v>
      </c>
      <c r="L356" t="s">
        <v>45</v>
      </c>
      <c r="M356">
        <v>0</v>
      </c>
      <c r="N356">
        <v>1</v>
      </c>
      <c r="O356">
        <v>1</v>
      </c>
      <c r="P356" s="13">
        <v>2</v>
      </c>
      <c r="Q356" s="51"/>
      <c r="R356" s="14"/>
      <c r="S356" s="14">
        <v>-0.37714412421766402</v>
      </c>
      <c r="T356" s="14">
        <v>-0.17778750036499399</v>
      </c>
      <c r="U356" s="14">
        <v>0.96117797575775499</v>
      </c>
      <c r="V356"/>
      <c r="W356" s="14"/>
      <c r="X356" s="14"/>
      <c r="Y356" s="14"/>
      <c r="Z356" s="14"/>
      <c r="AA356" s="14"/>
      <c r="AB356" s="14"/>
    </row>
    <row r="357" spans="1:28" ht="16.2" x14ac:dyDescent="0.35">
      <c r="A357" t="s">
        <v>59</v>
      </c>
      <c r="B357" s="4">
        <v>107</v>
      </c>
      <c r="C357" s="4">
        <f>B357</f>
        <v>107</v>
      </c>
      <c r="D357" t="s">
        <v>29</v>
      </c>
      <c r="E357" s="5" t="s">
        <v>30</v>
      </c>
      <c r="F357" s="54">
        <v>-28.4</v>
      </c>
      <c r="G357">
        <v>12.7</v>
      </c>
      <c r="H357" t="s">
        <v>38</v>
      </c>
      <c r="I357" t="s">
        <v>40</v>
      </c>
      <c r="J357">
        <v>6</v>
      </c>
      <c r="K357" s="4">
        <v>18</v>
      </c>
      <c r="L357" t="s">
        <v>72</v>
      </c>
      <c r="M357">
        <v>12</v>
      </c>
      <c r="N357">
        <v>6</v>
      </c>
      <c r="O357">
        <v>3</v>
      </c>
      <c r="P357" s="13">
        <v>5</v>
      </c>
      <c r="Q357" s="51"/>
      <c r="R357" s="14"/>
      <c r="S357" s="14">
        <v>0.29706555300590198</v>
      </c>
      <c r="T357" s="14">
        <v>-0.122944156470255</v>
      </c>
      <c r="U357" s="14">
        <v>1</v>
      </c>
      <c r="V357"/>
      <c r="W357" s="14"/>
      <c r="X357" s="14"/>
      <c r="Y357" s="14"/>
      <c r="Z357" s="14"/>
      <c r="AA357" s="14"/>
      <c r="AB357" s="14"/>
    </row>
    <row r="358" spans="1:28" ht="16.2" x14ac:dyDescent="0.35">
      <c r="A358" t="s">
        <v>59</v>
      </c>
      <c r="B358" s="4">
        <v>92.3</v>
      </c>
      <c r="C358" s="4">
        <f>B358</f>
        <v>92.3</v>
      </c>
      <c r="D358" t="s">
        <v>73</v>
      </c>
      <c r="E358" s="5" t="s">
        <v>30</v>
      </c>
      <c r="F358" s="54">
        <v>-28.4</v>
      </c>
      <c r="G358">
        <v>70.599999999999994</v>
      </c>
      <c r="H358" t="s">
        <v>38</v>
      </c>
      <c r="I358" t="s">
        <v>40</v>
      </c>
      <c r="J358">
        <v>6</v>
      </c>
      <c r="K358" s="4">
        <v>18</v>
      </c>
      <c r="L358" t="s">
        <v>72</v>
      </c>
      <c r="M358">
        <v>12</v>
      </c>
      <c r="N358">
        <v>6</v>
      </c>
      <c r="O358">
        <v>3</v>
      </c>
      <c r="P358" s="13">
        <v>5</v>
      </c>
      <c r="Q358" s="51"/>
      <c r="R358" s="14"/>
      <c r="S358" s="14">
        <v>0.89229452362307704</v>
      </c>
      <c r="T358" s="14">
        <v>-3.9422603870785798E-2</v>
      </c>
      <c r="U358" s="14">
        <v>1</v>
      </c>
      <c r="V358"/>
      <c r="W358" s="14"/>
      <c r="X358" s="14"/>
      <c r="Y358" s="14"/>
      <c r="Z358" s="14"/>
      <c r="AA358" s="14"/>
      <c r="AB358" s="14"/>
    </row>
    <row r="359" spans="1:28" ht="16.2" x14ac:dyDescent="0.35">
      <c r="A359" t="s">
        <v>59</v>
      </c>
      <c r="B359" s="4">
        <v>114</v>
      </c>
      <c r="C359" s="4">
        <f>B359</f>
        <v>114</v>
      </c>
      <c r="D359" t="s">
        <v>29</v>
      </c>
      <c r="E359" t="s">
        <v>74</v>
      </c>
      <c r="F359" s="54">
        <v>-28.4</v>
      </c>
      <c r="G359">
        <v>12.7</v>
      </c>
      <c r="H359" t="s">
        <v>38</v>
      </c>
      <c r="I359" t="s">
        <v>40</v>
      </c>
      <c r="J359">
        <v>6</v>
      </c>
      <c r="K359" s="4">
        <v>18</v>
      </c>
      <c r="L359" t="s">
        <v>72</v>
      </c>
      <c r="M359">
        <v>12</v>
      </c>
      <c r="N359">
        <v>6</v>
      </c>
      <c r="O359">
        <v>3</v>
      </c>
      <c r="P359" s="13">
        <v>5</v>
      </c>
      <c r="Q359" s="51"/>
      <c r="R359" s="14"/>
      <c r="S359" s="14">
        <v>0.157579701570319</v>
      </c>
      <c r="T359" s="14">
        <v>-0.127279621864231</v>
      </c>
      <c r="U359" s="14">
        <v>1</v>
      </c>
      <c r="V359"/>
    </row>
    <row r="360" spans="1:28" x14ac:dyDescent="0.25">
      <c r="A360" t="s">
        <v>34</v>
      </c>
      <c r="B360">
        <v>25</v>
      </c>
      <c r="C360">
        <v>50000</v>
      </c>
      <c r="D360" t="s">
        <v>35</v>
      </c>
      <c r="E360" s="5" t="s">
        <v>30</v>
      </c>
      <c r="F360" s="54">
        <v>-11</v>
      </c>
      <c r="G360" s="7">
        <v>152</v>
      </c>
      <c r="H360" t="s">
        <v>38</v>
      </c>
      <c r="I360" t="s">
        <v>40</v>
      </c>
      <c r="J360">
        <v>10</v>
      </c>
      <c r="K360" s="4">
        <v>20</v>
      </c>
      <c r="L360" t="s">
        <v>45</v>
      </c>
      <c r="M360">
        <v>0</v>
      </c>
      <c r="N360">
        <v>1</v>
      </c>
      <c r="O360">
        <v>0.96</v>
      </c>
      <c r="P360" s="13">
        <v>1</v>
      </c>
      <c r="Q360" s="51">
        <v>9.62096853462929E-2</v>
      </c>
      <c r="R360" s="14">
        <v>0.52567061685944805</v>
      </c>
      <c r="S360" s="14">
        <v>-0.3391643877735</v>
      </c>
      <c r="T360" s="14"/>
      <c r="U360" s="14">
        <v>0.66256748650269903</v>
      </c>
      <c r="V360" s="14">
        <v>0.89521640726268803</v>
      </c>
      <c r="W360" s="14"/>
      <c r="X360" s="14">
        <v>0.92303525030848299</v>
      </c>
      <c r="Y360" s="14"/>
      <c r="Z360" s="14"/>
      <c r="AA360" s="14"/>
      <c r="AB360" s="14"/>
    </row>
    <row r="361" spans="1:28" x14ac:dyDescent="0.25">
      <c r="A361" t="s">
        <v>34</v>
      </c>
      <c r="B361">
        <v>25</v>
      </c>
      <c r="C361">
        <v>50000</v>
      </c>
      <c r="D361" t="s">
        <v>35</v>
      </c>
      <c r="E361" s="5" t="s">
        <v>30</v>
      </c>
      <c r="F361" s="54">
        <v>-11</v>
      </c>
      <c r="G361" s="7">
        <v>152</v>
      </c>
      <c r="H361" t="s">
        <v>38</v>
      </c>
      <c r="I361" t="s">
        <v>40</v>
      </c>
      <c r="J361">
        <v>10</v>
      </c>
      <c r="K361" s="4">
        <v>20</v>
      </c>
      <c r="L361" t="s">
        <v>45</v>
      </c>
      <c r="M361">
        <v>0</v>
      </c>
      <c r="N361">
        <v>1</v>
      </c>
      <c r="O361">
        <v>1.75</v>
      </c>
      <c r="P361" s="13">
        <v>1</v>
      </c>
      <c r="Q361" s="51">
        <v>0.48644750544485998</v>
      </c>
      <c r="R361" s="14">
        <v>0.43439764202646802</v>
      </c>
      <c r="S361" s="14">
        <v>-0.13842014268568201</v>
      </c>
      <c r="T361" s="14"/>
      <c r="U361" s="14">
        <v>0.92778993435448598</v>
      </c>
      <c r="V361" s="14">
        <v>0.85772591224245498</v>
      </c>
      <c r="W361" s="14"/>
      <c r="X361" s="14">
        <v>0.88107285446496997</v>
      </c>
      <c r="Y361" s="14"/>
      <c r="Z361" s="14"/>
      <c r="AA361" s="14"/>
      <c r="AB361" s="14"/>
    </row>
    <row r="362" spans="1:28" x14ac:dyDescent="0.25">
      <c r="A362" t="s">
        <v>75</v>
      </c>
      <c r="B362">
        <v>10.199999999999999</v>
      </c>
      <c r="C362" s="4">
        <v>10.199999999999999</v>
      </c>
      <c r="D362" t="s">
        <v>76</v>
      </c>
      <c r="E362" t="s">
        <v>74</v>
      </c>
      <c r="F362" s="46">
        <v>-6.4</v>
      </c>
      <c r="G362" s="23">
        <v>89</v>
      </c>
      <c r="H362" t="s">
        <v>38</v>
      </c>
      <c r="I362" t="s">
        <v>32</v>
      </c>
      <c r="J362">
        <v>8</v>
      </c>
      <c r="K362">
        <v>30</v>
      </c>
      <c r="L362" t="s">
        <v>33</v>
      </c>
      <c r="M362">
        <v>0</v>
      </c>
      <c r="N362">
        <v>1</v>
      </c>
      <c r="O362">
        <v>2</v>
      </c>
      <c r="P362" s="13">
        <v>2</v>
      </c>
      <c r="Q362" s="51">
        <v>0.389126450824679</v>
      </c>
      <c r="R362" s="14">
        <v>9.87337208778334E-2</v>
      </c>
      <c r="S362" s="14">
        <v>-0.28775490128664999</v>
      </c>
      <c r="T362" s="14">
        <v>-0.17610783957811901</v>
      </c>
      <c r="U362" s="14">
        <v>0.95939086294416198</v>
      </c>
      <c r="V362"/>
    </row>
    <row r="363" spans="1:28" x14ac:dyDescent="0.25">
      <c r="A363" t="s">
        <v>75</v>
      </c>
      <c r="B363">
        <v>9.6</v>
      </c>
      <c r="C363" s="4">
        <v>9.6</v>
      </c>
      <c r="D363" t="s">
        <v>76</v>
      </c>
      <c r="E363" t="s">
        <v>47</v>
      </c>
      <c r="F363" s="46">
        <v>-22.7</v>
      </c>
      <c r="G363" s="23">
        <v>89</v>
      </c>
      <c r="H363" t="s">
        <v>38</v>
      </c>
      <c r="I363" t="s">
        <v>32</v>
      </c>
      <c r="J363">
        <v>8</v>
      </c>
      <c r="K363">
        <v>30</v>
      </c>
      <c r="L363" t="s">
        <v>33</v>
      </c>
      <c r="M363">
        <v>0</v>
      </c>
      <c r="N363">
        <v>1</v>
      </c>
      <c r="O363">
        <v>2</v>
      </c>
      <c r="P363" s="13">
        <v>2</v>
      </c>
      <c r="Q363" s="51">
        <v>0.67632931550123598</v>
      </c>
      <c r="R363" s="14">
        <v>8.2854889300585197E-2</v>
      </c>
      <c r="S363" s="14">
        <v>-6.0747552993914801E-2</v>
      </c>
      <c r="T363" s="14">
        <v>-0.174690674983764</v>
      </c>
      <c r="U363" s="14">
        <v>0.97833333333333306</v>
      </c>
      <c r="V363"/>
    </row>
    <row r="364" spans="1:28" x14ac:dyDescent="0.25">
      <c r="A364" t="s">
        <v>75</v>
      </c>
      <c r="B364">
        <v>10.199999999999999</v>
      </c>
      <c r="C364" s="4">
        <v>10.199999999999999</v>
      </c>
      <c r="D364" t="s">
        <v>76</v>
      </c>
      <c r="E364" t="s">
        <v>74</v>
      </c>
      <c r="F364" s="46">
        <v>-6.4</v>
      </c>
      <c r="G364" s="23">
        <v>89</v>
      </c>
      <c r="H364" t="s">
        <v>38</v>
      </c>
      <c r="I364" t="s">
        <v>32</v>
      </c>
      <c r="J364">
        <v>8</v>
      </c>
      <c r="K364">
        <v>30</v>
      </c>
      <c r="L364" t="s">
        <v>33</v>
      </c>
      <c r="M364">
        <v>0</v>
      </c>
      <c r="N364">
        <v>1</v>
      </c>
      <c r="O364">
        <v>17</v>
      </c>
      <c r="P364" s="13">
        <v>0.4</v>
      </c>
      <c r="Q364" s="51"/>
      <c r="R364" s="14"/>
      <c r="S364" s="14">
        <v>0.117034794289888</v>
      </c>
      <c r="T364" s="14">
        <v>-0.17037773125441899</v>
      </c>
      <c r="U364" s="14">
        <v>0.99456521739130399</v>
      </c>
      <c r="V364"/>
    </row>
    <row r="365" spans="1:28" x14ac:dyDescent="0.25">
      <c r="A365" t="s">
        <v>75</v>
      </c>
      <c r="B365">
        <v>10.199999999999999</v>
      </c>
      <c r="C365" s="4">
        <v>10.199999999999999</v>
      </c>
      <c r="D365" t="s">
        <v>76</v>
      </c>
      <c r="E365" t="s">
        <v>74</v>
      </c>
      <c r="F365" s="46">
        <v>-6.4</v>
      </c>
      <c r="G365" s="23">
        <v>89</v>
      </c>
      <c r="H365" t="s">
        <v>38</v>
      </c>
      <c r="I365" t="s">
        <v>32</v>
      </c>
      <c r="J365">
        <v>8</v>
      </c>
      <c r="K365">
        <v>30</v>
      </c>
      <c r="L365" t="s">
        <v>33</v>
      </c>
      <c r="M365">
        <v>0</v>
      </c>
      <c r="N365">
        <v>1</v>
      </c>
      <c r="O365">
        <v>17</v>
      </c>
      <c r="P365" s="13">
        <v>2</v>
      </c>
      <c r="Q365" s="51">
        <v>0.67632931550123598</v>
      </c>
      <c r="R365" s="14">
        <v>0.47644801390554098</v>
      </c>
      <c r="S365" s="14">
        <v>-0.18917102341301301</v>
      </c>
      <c r="T365" s="14">
        <v>-0.197495247837985</v>
      </c>
      <c r="U365" s="14">
        <v>0.993506493506494</v>
      </c>
      <c r="V365"/>
    </row>
    <row r="366" spans="1:28" x14ac:dyDescent="0.25">
      <c r="A366" t="s">
        <v>75</v>
      </c>
      <c r="B366">
        <v>9.6</v>
      </c>
      <c r="C366" s="4">
        <v>9.6</v>
      </c>
      <c r="D366" t="s">
        <v>76</v>
      </c>
      <c r="E366" t="s">
        <v>47</v>
      </c>
      <c r="F366" s="46">
        <v>-22.7</v>
      </c>
      <c r="G366" s="23">
        <v>89</v>
      </c>
      <c r="H366" t="s">
        <v>38</v>
      </c>
      <c r="I366" t="s">
        <v>32</v>
      </c>
      <c r="J366">
        <v>8</v>
      </c>
      <c r="K366">
        <v>30</v>
      </c>
      <c r="L366" t="s">
        <v>33</v>
      </c>
      <c r="M366">
        <v>0</v>
      </c>
      <c r="N366">
        <v>1</v>
      </c>
      <c r="O366">
        <v>17</v>
      </c>
      <c r="P366" s="13">
        <v>0.4</v>
      </c>
      <c r="Q366" s="51"/>
      <c r="R366" s="14"/>
      <c r="S366" s="14">
        <v>0.16929883181533201</v>
      </c>
      <c r="T366" s="14">
        <v>-0.186852901707076</v>
      </c>
      <c r="U366" s="14">
        <v>0.99720670391061395</v>
      </c>
      <c r="V366"/>
    </row>
    <row r="367" spans="1:28" x14ac:dyDescent="0.25">
      <c r="A367" t="s">
        <v>75</v>
      </c>
      <c r="B367">
        <v>9.6</v>
      </c>
      <c r="C367" s="4">
        <v>9.6</v>
      </c>
      <c r="D367" t="s">
        <v>76</v>
      </c>
      <c r="E367" t="s">
        <v>47</v>
      </c>
      <c r="F367" s="46">
        <v>-22.7</v>
      </c>
      <c r="G367" s="23">
        <v>89</v>
      </c>
      <c r="H367" t="s">
        <v>38</v>
      </c>
      <c r="I367" t="s">
        <v>32</v>
      </c>
      <c r="J367">
        <v>8</v>
      </c>
      <c r="K367">
        <v>30</v>
      </c>
      <c r="L367" t="s">
        <v>33</v>
      </c>
      <c r="M367">
        <v>0</v>
      </c>
      <c r="N367">
        <v>1</v>
      </c>
      <c r="O367">
        <v>17</v>
      </c>
      <c r="P367" s="13">
        <v>2</v>
      </c>
      <c r="Q367" s="51">
        <v>0.67632931550123598</v>
      </c>
      <c r="R367" s="14">
        <v>0.81474551591521305</v>
      </c>
      <c r="S367" s="14">
        <v>0.18160635643363199</v>
      </c>
      <c r="T367" s="14">
        <v>-0.19297122071231401</v>
      </c>
      <c r="U367" s="14">
        <v>0.99729241877256303</v>
      </c>
      <c r="V367"/>
    </row>
    <row r="368" spans="1:28" ht="16.2" x14ac:dyDescent="0.35">
      <c r="A368" t="s">
        <v>28</v>
      </c>
      <c r="B368">
        <v>21.7</v>
      </c>
      <c r="C368" s="4">
        <v>21.7</v>
      </c>
      <c r="D368" t="s">
        <v>29</v>
      </c>
      <c r="E368" s="5" t="s">
        <v>30</v>
      </c>
      <c r="F368" s="46">
        <v>31.2</v>
      </c>
      <c r="G368" s="7">
        <v>57.13</v>
      </c>
      <c r="H368" t="s">
        <v>38</v>
      </c>
      <c r="I368" t="s">
        <v>32</v>
      </c>
      <c r="J368">
        <v>8</v>
      </c>
      <c r="K368">
        <v>30</v>
      </c>
      <c r="L368" t="s">
        <v>33</v>
      </c>
      <c r="M368">
        <v>0</v>
      </c>
      <c r="N368">
        <v>1</v>
      </c>
      <c r="O368">
        <v>17</v>
      </c>
      <c r="P368" s="13">
        <v>16.68</v>
      </c>
      <c r="Q368" s="51">
        <v>-1.746E-2</v>
      </c>
      <c r="R368" s="14">
        <v>9.87337208778334E-2</v>
      </c>
      <c r="S368" s="14">
        <v>-0.49161134437374998</v>
      </c>
      <c r="T368" s="14">
        <v>-0.186461363711663</v>
      </c>
      <c r="U368" s="14">
        <v>0.71428571428571397</v>
      </c>
      <c r="V368"/>
      <c r="W368" s="14"/>
      <c r="X368" s="14"/>
      <c r="Y368" s="14"/>
      <c r="Z368" s="14"/>
      <c r="AA368" s="14"/>
      <c r="AB368" s="14"/>
    </row>
    <row r="369" spans="1:28" ht="16.2" x14ac:dyDescent="0.35">
      <c r="A369" t="s">
        <v>59</v>
      </c>
      <c r="B369">
        <v>40.200000000000003</v>
      </c>
      <c r="C369" s="4">
        <f>B369</f>
        <v>40.200000000000003</v>
      </c>
      <c r="D369" t="s">
        <v>29</v>
      </c>
      <c r="E369" s="5" t="s">
        <v>30</v>
      </c>
      <c r="F369" s="46">
        <v>-39.4</v>
      </c>
      <c r="G369" s="7">
        <v>26.5</v>
      </c>
      <c r="H369" t="s">
        <v>38</v>
      </c>
      <c r="I369" t="s">
        <v>32</v>
      </c>
      <c r="J369">
        <v>8</v>
      </c>
      <c r="K369">
        <v>30</v>
      </c>
      <c r="L369" t="s">
        <v>33</v>
      </c>
      <c r="M369">
        <v>0</v>
      </c>
      <c r="N369">
        <v>1</v>
      </c>
      <c r="O369">
        <v>17</v>
      </c>
      <c r="P369" s="13">
        <v>3.33</v>
      </c>
      <c r="Q369" s="51">
        <v>0.154841490521547</v>
      </c>
      <c r="R369" s="14">
        <v>0.114079927708922</v>
      </c>
      <c r="S369" s="14">
        <v>-0.42252558233802601</v>
      </c>
      <c r="T369" s="14">
        <v>-0.18400799957702901</v>
      </c>
      <c r="U369" s="14">
        <v>0.63636363636363602</v>
      </c>
      <c r="V369"/>
      <c r="W369" s="14"/>
      <c r="X369" s="14"/>
      <c r="Y369" s="14"/>
      <c r="Z369" s="14"/>
      <c r="AA369" s="14"/>
      <c r="AB369" s="14"/>
    </row>
    <row r="370" spans="1:28" x14ac:dyDescent="0.25">
      <c r="A370" t="s">
        <v>75</v>
      </c>
      <c r="B370">
        <v>10.199999999999999</v>
      </c>
      <c r="C370" s="4">
        <v>10.199999999999999</v>
      </c>
      <c r="D370" t="s">
        <v>76</v>
      </c>
      <c r="E370" t="s">
        <v>74</v>
      </c>
      <c r="F370" s="46">
        <v>-6.4</v>
      </c>
      <c r="G370" s="23">
        <v>89</v>
      </c>
      <c r="H370" t="s">
        <v>38</v>
      </c>
      <c r="I370" t="s">
        <v>32</v>
      </c>
      <c r="J370">
        <v>8</v>
      </c>
      <c r="K370">
        <v>30</v>
      </c>
      <c r="L370" t="s">
        <v>33</v>
      </c>
      <c r="M370">
        <v>0</v>
      </c>
      <c r="N370">
        <v>1</v>
      </c>
      <c r="O370">
        <v>90</v>
      </c>
      <c r="P370" s="13">
        <v>2</v>
      </c>
      <c r="Q370" s="51">
        <v>0.31251160136672701</v>
      </c>
      <c r="R370" s="14">
        <v>0.23426803681639299</v>
      </c>
      <c r="S370" s="14">
        <v>0.24237291600939301</v>
      </c>
      <c r="T370" s="14">
        <v>-0.17331756713702301</v>
      </c>
      <c r="U370" s="14">
        <v>0.99224806201550397</v>
      </c>
      <c r="V370"/>
    </row>
    <row r="371" spans="1:28" x14ac:dyDescent="0.25">
      <c r="A371" t="s">
        <v>75</v>
      </c>
      <c r="B371">
        <v>9.6</v>
      </c>
      <c r="C371" s="4">
        <v>9.6</v>
      </c>
      <c r="D371" t="s">
        <v>76</v>
      </c>
      <c r="E371" t="s">
        <v>47</v>
      </c>
      <c r="F371" s="46">
        <v>-22.7</v>
      </c>
      <c r="G371" s="23">
        <v>89</v>
      </c>
      <c r="H371" t="s">
        <v>38</v>
      </c>
      <c r="I371" t="s">
        <v>32</v>
      </c>
      <c r="J371">
        <v>8</v>
      </c>
      <c r="K371">
        <v>30</v>
      </c>
      <c r="L371" t="s">
        <v>33</v>
      </c>
      <c r="M371">
        <v>0</v>
      </c>
      <c r="N371">
        <v>1</v>
      </c>
      <c r="O371">
        <v>90</v>
      </c>
      <c r="P371" s="13">
        <v>2</v>
      </c>
      <c r="Q371" s="51">
        <v>0.27739399369887602</v>
      </c>
      <c r="R371" s="14">
        <v>0.20972356130174299</v>
      </c>
      <c r="S371" s="14">
        <v>-8.1662958156622903E-2</v>
      </c>
      <c r="T371" s="14">
        <v>-0.18266072016644999</v>
      </c>
      <c r="U371" s="14">
        <v>0.99107142857142905</v>
      </c>
      <c r="V371"/>
    </row>
    <row r="372" spans="1:28" x14ac:dyDescent="0.25">
      <c r="A372" t="s">
        <v>52</v>
      </c>
      <c r="B372">
        <v>9.1</v>
      </c>
      <c r="C372" s="7">
        <v>50</v>
      </c>
      <c r="D372" t="s">
        <v>77</v>
      </c>
      <c r="E372" s="5" t="s">
        <v>30</v>
      </c>
      <c r="F372" s="46">
        <v>27.1</v>
      </c>
      <c r="G372">
        <v>88</v>
      </c>
      <c r="H372" t="s">
        <v>38</v>
      </c>
      <c r="I372" t="s">
        <v>32</v>
      </c>
      <c r="J372" s="7">
        <v>8</v>
      </c>
      <c r="K372" s="4">
        <v>25</v>
      </c>
      <c r="L372" t="s">
        <v>45</v>
      </c>
      <c r="M372">
        <v>0</v>
      </c>
      <c r="N372">
        <v>1</v>
      </c>
      <c r="O372">
        <v>2</v>
      </c>
      <c r="P372" s="13">
        <v>3.2</v>
      </c>
      <c r="Q372" s="14">
        <v>0.87254901960784303</v>
      </c>
      <c r="R372" s="14">
        <v>0.7</v>
      </c>
      <c r="S372" s="14">
        <v>7.0502565709099096</v>
      </c>
      <c r="T372" s="14">
        <v>0.17437334520573999</v>
      </c>
      <c r="U372" s="46">
        <v>0.99976180318167396</v>
      </c>
      <c r="V372" s="14">
        <v>0.48137802607076302</v>
      </c>
      <c r="W372" s="14">
        <v>0.90933905244687097</v>
      </c>
      <c r="X372" s="14">
        <v>0.29320388349514598</v>
      </c>
      <c r="Y372" s="14"/>
      <c r="Z372" s="14"/>
      <c r="AA372" s="14">
        <v>0.98487598306110102</v>
      </c>
      <c r="AB372" s="14"/>
    </row>
    <row r="373" spans="1:28" ht="16.2" x14ac:dyDescent="0.35">
      <c r="A373" t="s">
        <v>28</v>
      </c>
      <c r="B373">
        <v>5.5</v>
      </c>
      <c r="C373" s="4">
        <f t="shared" ref="C373:C381" si="7">B373</f>
        <v>5.5</v>
      </c>
      <c r="D373" t="s">
        <v>29</v>
      </c>
      <c r="E373" s="5" t="s">
        <v>30</v>
      </c>
      <c r="F373" s="46">
        <v>9.2799999999999994</v>
      </c>
      <c r="G373">
        <v>174.8</v>
      </c>
      <c r="H373" t="s">
        <v>38</v>
      </c>
      <c r="I373" t="s">
        <v>32</v>
      </c>
      <c r="J373">
        <v>4</v>
      </c>
      <c r="K373">
        <v>22</v>
      </c>
      <c r="L373" t="s">
        <v>68</v>
      </c>
      <c r="M373">
        <v>270</v>
      </c>
      <c r="N373">
        <v>270</v>
      </c>
      <c r="O373">
        <v>0</v>
      </c>
      <c r="P373" s="13">
        <v>1.25</v>
      </c>
      <c r="Q373" s="46"/>
      <c r="R373" s="14">
        <v>0.183241090675718</v>
      </c>
      <c r="S373" s="14"/>
      <c r="T373" s="14">
        <v>-0.16788002251447401</v>
      </c>
      <c r="U373" s="14">
        <v>0.49528712263831298</v>
      </c>
      <c r="V373"/>
      <c r="W373" s="14"/>
      <c r="X373" s="14"/>
      <c r="Y373" s="14"/>
      <c r="Z373" s="14"/>
      <c r="AA373" s="14"/>
      <c r="AB373" s="14"/>
    </row>
    <row r="374" spans="1:28" ht="16.2" x14ac:dyDescent="0.35">
      <c r="A374" t="s">
        <v>28</v>
      </c>
      <c r="B374">
        <v>5.5</v>
      </c>
      <c r="C374" s="4">
        <f t="shared" si="7"/>
        <v>5.5</v>
      </c>
      <c r="D374" t="s">
        <v>29</v>
      </c>
      <c r="E374" s="5" t="s">
        <v>30</v>
      </c>
      <c r="F374" s="46">
        <v>9.2799999999999994</v>
      </c>
      <c r="G374">
        <v>174.8</v>
      </c>
      <c r="H374" t="s">
        <v>38</v>
      </c>
      <c r="I374" t="s">
        <v>32</v>
      </c>
      <c r="J374">
        <v>4</v>
      </c>
      <c r="K374">
        <v>22</v>
      </c>
      <c r="L374" t="s">
        <v>68</v>
      </c>
      <c r="M374">
        <v>270</v>
      </c>
      <c r="N374">
        <v>270</v>
      </c>
      <c r="O374">
        <v>0</v>
      </c>
      <c r="P374" s="13">
        <v>2.5</v>
      </c>
      <c r="Q374" s="46"/>
      <c r="R374" s="14">
        <v>0.22263001412189501</v>
      </c>
      <c r="S374" s="14"/>
      <c r="T374" s="14">
        <v>-0.12915140975258599</v>
      </c>
      <c r="U374" s="14">
        <v>0.710197842473551</v>
      </c>
      <c r="V374"/>
      <c r="W374" s="14"/>
      <c r="X374" s="14"/>
      <c r="Y374" s="14"/>
      <c r="Z374" s="14"/>
      <c r="AA374" s="14"/>
      <c r="AB374" s="14"/>
    </row>
    <row r="375" spans="1:28" ht="16.2" x14ac:dyDescent="0.35">
      <c r="A375" t="s">
        <v>28</v>
      </c>
      <c r="B375">
        <v>5.5</v>
      </c>
      <c r="C375" s="4">
        <f t="shared" si="7"/>
        <v>5.5</v>
      </c>
      <c r="D375" t="s">
        <v>29</v>
      </c>
      <c r="E375" s="5" t="s">
        <v>30</v>
      </c>
      <c r="F375" s="46">
        <v>9.2799999999999994</v>
      </c>
      <c r="G375">
        <v>174.8</v>
      </c>
      <c r="H375" t="s">
        <v>38</v>
      </c>
      <c r="I375" t="s">
        <v>32</v>
      </c>
      <c r="J375">
        <v>4</v>
      </c>
      <c r="K375">
        <v>22</v>
      </c>
      <c r="L375" t="s">
        <v>68</v>
      </c>
      <c r="M375">
        <v>270</v>
      </c>
      <c r="N375">
        <v>270</v>
      </c>
      <c r="O375">
        <v>0</v>
      </c>
      <c r="P375" s="13">
        <v>5</v>
      </c>
      <c r="Q375" s="46"/>
      <c r="R375" s="14">
        <v>0.55086131228338997</v>
      </c>
      <c r="S375" s="14"/>
      <c r="T375" s="14">
        <v>-7.8590144784609794E-2</v>
      </c>
      <c r="U375" s="14">
        <v>0.82612058131435595</v>
      </c>
      <c r="V375"/>
      <c r="W375" s="14"/>
      <c r="X375" s="14"/>
      <c r="Y375" s="14"/>
      <c r="Z375" s="14"/>
      <c r="AA375" s="14"/>
      <c r="AB375" s="14"/>
    </row>
    <row r="376" spans="1:28" x14ac:dyDescent="0.25">
      <c r="A376" t="s">
        <v>52</v>
      </c>
      <c r="B376">
        <v>50</v>
      </c>
      <c r="C376" s="4">
        <f t="shared" si="7"/>
        <v>50</v>
      </c>
      <c r="D376" t="s">
        <v>29</v>
      </c>
      <c r="E376" s="5" t="s">
        <v>30</v>
      </c>
      <c r="F376" s="46">
        <v>-15</v>
      </c>
      <c r="G376">
        <v>10.8</v>
      </c>
      <c r="H376" t="s">
        <v>38</v>
      </c>
      <c r="I376" t="s">
        <v>40</v>
      </c>
      <c r="J376">
        <v>8</v>
      </c>
      <c r="K376">
        <v>20</v>
      </c>
      <c r="L376" t="s">
        <v>45</v>
      </c>
      <c r="M376">
        <v>7</v>
      </c>
      <c r="N376">
        <v>2</v>
      </c>
      <c r="O376">
        <v>1</v>
      </c>
      <c r="P376" s="13">
        <v>0.1</v>
      </c>
      <c r="Q376" s="46">
        <v>0.22070907271401999</v>
      </c>
      <c r="R376" s="14"/>
      <c r="S376" s="14">
        <v>-0.34546864379206699</v>
      </c>
      <c r="T376" s="14"/>
      <c r="U376" s="14">
        <v>0.51342362606300496</v>
      </c>
      <c r="V376"/>
      <c r="W376" s="14"/>
      <c r="X376" s="14">
        <v>0.97670244397708295</v>
      </c>
      <c r="Y376" s="14">
        <v>0.27151996470328699</v>
      </c>
      <c r="Z376" s="14"/>
      <c r="AA376" s="14"/>
      <c r="AB376" s="14"/>
    </row>
    <row r="377" spans="1:28" x14ac:dyDescent="0.25">
      <c r="A377" t="s">
        <v>52</v>
      </c>
      <c r="B377">
        <v>50</v>
      </c>
      <c r="C377" s="4">
        <f t="shared" si="7"/>
        <v>50</v>
      </c>
      <c r="D377" t="s">
        <v>29</v>
      </c>
      <c r="E377" s="5" t="s">
        <v>30</v>
      </c>
      <c r="F377" s="46">
        <v>-15</v>
      </c>
      <c r="G377">
        <v>10.8</v>
      </c>
      <c r="H377" t="s">
        <v>38</v>
      </c>
      <c r="I377" t="s">
        <v>40</v>
      </c>
      <c r="J377">
        <v>8</v>
      </c>
      <c r="K377">
        <v>20</v>
      </c>
      <c r="L377" t="s">
        <v>45</v>
      </c>
      <c r="M377">
        <v>7</v>
      </c>
      <c r="N377">
        <v>2</v>
      </c>
      <c r="O377">
        <v>7</v>
      </c>
      <c r="P377" s="13">
        <v>0.1</v>
      </c>
      <c r="Q377" s="46">
        <v>-0.181567810415807</v>
      </c>
      <c r="R377" s="14"/>
      <c r="S377" s="14">
        <v>-0.46629615223021098</v>
      </c>
      <c r="T377" s="14"/>
      <c r="U377" s="14">
        <v>-0.77059956245148198</v>
      </c>
      <c r="V377"/>
      <c r="W377" s="14"/>
      <c r="X377" s="14">
        <v>-0.33394258681862199</v>
      </c>
      <c r="Y377" s="14">
        <v>7.5810574465222505E-2</v>
      </c>
      <c r="Z377" s="14"/>
      <c r="AA377" s="14"/>
      <c r="AB377" s="14"/>
    </row>
    <row r="378" spans="1:28" x14ac:dyDescent="0.25">
      <c r="A378" t="s">
        <v>52</v>
      </c>
      <c r="B378">
        <v>50</v>
      </c>
      <c r="C378" s="4">
        <f t="shared" si="7"/>
        <v>50</v>
      </c>
      <c r="D378" t="s">
        <v>29</v>
      </c>
      <c r="E378" s="5" t="s">
        <v>30</v>
      </c>
      <c r="F378" s="46">
        <v>-15</v>
      </c>
      <c r="G378">
        <v>10.8</v>
      </c>
      <c r="H378" t="s">
        <v>38</v>
      </c>
      <c r="I378" t="s">
        <v>40</v>
      </c>
      <c r="J378">
        <v>8</v>
      </c>
      <c r="K378">
        <v>20</v>
      </c>
      <c r="L378" t="s">
        <v>45</v>
      </c>
      <c r="M378">
        <v>7</v>
      </c>
      <c r="N378">
        <v>2</v>
      </c>
      <c r="O378">
        <v>14</v>
      </c>
      <c r="P378" s="13">
        <v>0.1</v>
      </c>
      <c r="Q378" s="46">
        <v>7.6743222096295402E-2</v>
      </c>
      <c r="R378" s="14"/>
      <c r="S378" s="14">
        <v>-0.36055740426145699</v>
      </c>
      <c r="T378" s="14"/>
      <c r="U378" s="14">
        <v>-0.31992177199613298</v>
      </c>
      <c r="V378"/>
      <c r="W378" s="14"/>
      <c r="X378" s="14">
        <v>0</v>
      </c>
      <c r="Y378" s="14">
        <v>-1.7776047748799699E-2</v>
      </c>
      <c r="Z378" s="14"/>
      <c r="AA378" s="14"/>
      <c r="AB378" s="14"/>
    </row>
    <row r="379" spans="1:28" x14ac:dyDescent="0.25">
      <c r="A379" t="s">
        <v>52</v>
      </c>
      <c r="B379">
        <v>50</v>
      </c>
      <c r="C379" s="4">
        <f t="shared" si="7"/>
        <v>50</v>
      </c>
      <c r="D379" t="s">
        <v>29</v>
      </c>
      <c r="E379" s="5" t="s">
        <v>30</v>
      </c>
      <c r="F379" s="46">
        <v>-16.7</v>
      </c>
      <c r="G379">
        <v>10.8</v>
      </c>
      <c r="H379" t="s">
        <v>38</v>
      </c>
      <c r="I379" t="s">
        <v>40</v>
      </c>
      <c r="J379">
        <v>8</v>
      </c>
      <c r="K379">
        <v>20</v>
      </c>
      <c r="L379" t="s">
        <v>45</v>
      </c>
      <c r="M379">
        <v>7</v>
      </c>
      <c r="N379">
        <v>2</v>
      </c>
      <c r="O379">
        <v>1</v>
      </c>
      <c r="P379" s="13">
        <v>0.5</v>
      </c>
      <c r="Q379" s="46">
        <v>0.66662496342690203</v>
      </c>
      <c r="R379" s="14"/>
      <c r="S379" s="14">
        <v>0.61713979777898897</v>
      </c>
      <c r="T379" s="14"/>
      <c r="U379" s="14">
        <v>0.87093804074619596</v>
      </c>
      <c r="V379"/>
      <c r="W379" s="14"/>
      <c r="X379" s="14">
        <v>0.99009267397572898</v>
      </c>
      <c r="Y379" s="14">
        <v>0.88243043094363305</v>
      </c>
      <c r="Z379" s="14"/>
      <c r="AA379" s="14"/>
      <c r="AB379" s="14"/>
    </row>
    <row r="380" spans="1:28" x14ac:dyDescent="0.25">
      <c r="A380" t="s">
        <v>52</v>
      </c>
      <c r="B380">
        <v>50</v>
      </c>
      <c r="C380" s="4">
        <f t="shared" si="7"/>
        <v>50</v>
      </c>
      <c r="D380" t="s">
        <v>29</v>
      </c>
      <c r="E380" s="5" t="s">
        <v>30</v>
      </c>
      <c r="F380" s="46">
        <v>-16.7</v>
      </c>
      <c r="G380">
        <v>10.8</v>
      </c>
      <c r="H380" t="s">
        <v>38</v>
      </c>
      <c r="I380" t="s">
        <v>40</v>
      </c>
      <c r="J380">
        <v>8</v>
      </c>
      <c r="K380">
        <v>20</v>
      </c>
      <c r="L380" t="s">
        <v>45</v>
      </c>
      <c r="M380">
        <v>7</v>
      </c>
      <c r="N380">
        <v>2</v>
      </c>
      <c r="O380">
        <v>7</v>
      </c>
      <c r="P380" s="13">
        <v>0.5</v>
      </c>
      <c r="Q380" s="46">
        <v>0.43490475577207199</v>
      </c>
      <c r="R380" s="14"/>
      <c r="S380" s="14">
        <v>1.8278103011434801E-2</v>
      </c>
      <c r="T380" s="14"/>
      <c r="U380" s="14">
        <v>-0.77059956245148198</v>
      </c>
      <c r="V380"/>
      <c r="W380" s="14"/>
      <c r="X380" s="14">
        <v>-0.52177185248897995</v>
      </c>
      <c r="Y380" s="14">
        <v>-0.161874954509062</v>
      </c>
      <c r="Z380" s="14"/>
      <c r="AA380" s="14"/>
      <c r="AB380" s="14"/>
    </row>
    <row r="381" spans="1:28" x14ac:dyDescent="0.25">
      <c r="A381" t="s">
        <v>52</v>
      </c>
      <c r="B381">
        <v>50</v>
      </c>
      <c r="C381" s="4">
        <f t="shared" si="7"/>
        <v>50</v>
      </c>
      <c r="D381" t="s">
        <v>29</v>
      </c>
      <c r="E381" s="5" t="s">
        <v>30</v>
      </c>
      <c r="F381" s="46">
        <v>-16.7</v>
      </c>
      <c r="G381">
        <v>10.8</v>
      </c>
      <c r="H381" t="s">
        <v>38</v>
      </c>
      <c r="I381" t="s">
        <v>40</v>
      </c>
      <c r="J381">
        <v>8</v>
      </c>
      <c r="K381">
        <v>20</v>
      </c>
      <c r="L381" t="s">
        <v>45</v>
      </c>
      <c r="M381">
        <v>7</v>
      </c>
      <c r="N381">
        <v>2</v>
      </c>
      <c r="O381">
        <v>14</v>
      </c>
      <c r="P381" s="13">
        <v>0.5</v>
      </c>
      <c r="Q381" s="46">
        <v>0.55671843643613494</v>
      </c>
      <c r="R381" s="14"/>
      <c r="S381" s="14">
        <v>-0.39087667941204202</v>
      </c>
      <c r="T381" s="14"/>
      <c r="U381" s="14">
        <v>0.226764535970367</v>
      </c>
      <c r="V381"/>
      <c r="W381" s="14"/>
      <c r="X381" s="14">
        <v>0.110279273216689</v>
      </c>
      <c r="Y381" s="14">
        <v>0.165050647310547</v>
      </c>
      <c r="Z381" s="14"/>
      <c r="AA381" s="14"/>
      <c r="AB381" s="14"/>
    </row>
    <row r="382" spans="1:28" ht="16.2" x14ac:dyDescent="0.35">
      <c r="A382" t="s">
        <v>28</v>
      </c>
      <c r="B382">
        <v>50</v>
      </c>
      <c r="C382">
        <v>500</v>
      </c>
      <c r="D382" t="s">
        <v>50</v>
      </c>
      <c r="E382" s="5" t="s">
        <v>30</v>
      </c>
      <c r="F382" s="46">
        <v>-6.7</v>
      </c>
      <c r="G382" s="7">
        <v>57.13</v>
      </c>
      <c r="H382" t="s">
        <v>31</v>
      </c>
      <c r="I382" t="s">
        <v>63</v>
      </c>
      <c r="J382" s="7">
        <v>8</v>
      </c>
      <c r="K382" s="7">
        <v>225</v>
      </c>
      <c r="L382" t="s">
        <v>33</v>
      </c>
      <c r="M382">
        <v>0</v>
      </c>
      <c r="N382">
        <v>1</v>
      </c>
      <c r="O382">
        <v>2</v>
      </c>
      <c r="P382" s="13">
        <v>16</v>
      </c>
      <c r="Q382" s="46"/>
      <c r="R382" s="14"/>
      <c r="S382" s="14">
        <v>0.482028547876233</v>
      </c>
      <c r="T382" s="14">
        <v>-0.17846615701472099</v>
      </c>
      <c r="U382" s="14">
        <v>0.942349793237655</v>
      </c>
      <c r="V382"/>
      <c r="W382" s="14"/>
      <c r="X382" s="14"/>
      <c r="Y382" s="14"/>
      <c r="Z382" s="14"/>
      <c r="AA382" s="14"/>
      <c r="AB382" s="14"/>
    </row>
    <row r="383" spans="1:28" ht="16.2" x14ac:dyDescent="0.35">
      <c r="A383" t="s">
        <v>28</v>
      </c>
      <c r="B383">
        <v>50</v>
      </c>
      <c r="C383">
        <v>500</v>
      </c>
      <c r="D383" t="s">
        <v>50</v>
      </c>
      <c r="E383" s="5" t="s">
        <v>30</v>
      </c>
      <c r="F383" s="46">
        <v>-6.7</v>
      </c>
      <c r="G383" s="7">
        <v>57.13</v>
      </c>
      <c r="H383" t="s">
        <v>31</v>
      </c>
      <c r="I383" t="s">
        <v>63</v>
      </c>
      <c r="J383" s="7">
        <v>8</v>
      </c>
      <c r="K383" s="7">
        <v>225</v>
      </c>
      <c r="L383" t="s">
        <v>33</v>
      </c>
      <c r="M383">
        <v>0</v>
      </c>
      <c r="N383">
        <v>1</v>
      </c>
      <c r="O383">
        <v>14</v>
      </c>
      <c r="P383" s="13">
        <v>16</v>
      </c>
      <c r="Q383" s="46"/>
      <c r="R383" s="14"/>
      <c r="S383" s="14">
        <v>-3.89557864117345E-2</v>
      </c>
      <c r="T383" s="14">
        <v>-0.14507395186146901</v>
      </c>
      <c r="U383" s="14">
        <v>0.57413249211356499</v>
      </c>
      <c r="V383"/>
      <c r="W383" s="14"/>
      <c r="X383" s="14"/>
      <c r="Y383" s="14"/>
      <c r="Z383" s="14"/>
      <c r="AA383" s="14"/>
      <c r="AB383" s="14"/>
    </row>
    <row r="384" spans="1:28" ht="16.2" x14ac:dyDescent="0.35">
      <c r="A384" t="s">
        <v>28</v>
      </c>
      <c r="B384">
        <v>15</v>
      </c>
      <c r="C384" s="4">
        <v>15</v>
      </c>
      <c r="D384" t="s">
        <v>29</v>
      </c>
      <c r="E384" s="5" t="s">
        <v>30</v>
      </c>
      <c r="F384" s="46">
        <v>-6.7</v>
      </c>
      <c r="G384" s="7">
        <v>57.13</v>
      </c>
      <c r="H384" t="s">
        <v>38</v>
      </c>
      <c r="I384" t="s">
        <v>32</v>
      </c>
      <c r="J384">
        <v>6</v>
      </c>
      <c r="K384">
        <v>31</v>
      </c>
      <c r="L384" t="s">
        <v>33</v>
      </c>
      <c r="M384">
        <v>0</v>
      </c>
      <c r="N384">
        <v>1</v>
      </c>
      <c r="O384">
        <v>1</v>
      </c>
      <c r="P384" s="13">
        <v>8</v>
      </c>
      <c r="Q384" s="46">
        <v>0.319148936170213</v>
      </c>
      <c r="R384" s="14"/>
      <c r="S384" s="14">
        <v>-0.464208109891041</v>
      </c>
      <c r="T384" s="14"/>
      <c r="U384" s="14">
        <v>0.42933333333333301</v>
      </c>
      <c r="V384"/>
      <c r="W384" s="14"/>
      <c r="X384" s="14"/>
      <c r="Y384" s="14"/>
      <c r="Z384" s="14"/>
      <c r="AA384" s="14"/>
      <c r="AB384" s="14"/>
    </row>
    <row r="385" spans="1:28" ht="16.2" x14ac:dyDescent="0.35">
      <c r="A385" t="s">
        <v>28</v>
      </c>
      <c r="B385">
        <v>50</v>
      </c>
      <c r="C385" s="4">
        <v>50</v>
      </c>
      <c r="D385" t="s">
        <v>29</v>
      </c>
      <c r="E385" s="5" t="s">
        <v>30</v>
      </c>
      <c r="F385" s="46">
        <v>-6.7</v>
      </c>
      <c r="G385" s="7">
        <v>57.13</v>
      </c>
      <c r="H385" t="s">
        <v>38</v>
      </c>
      <c r="I385" t="s">
        <v>32</v>
      </c>
      <c r="J385">
        <v>6</v>
      </c>
      <c r="K385">
        <v>31</v>
      </c>
      <c r="L385" t="s">
        <v>33</v>
      </c>
      <c r="M385">
        <v>0</v>
      </c>
      <c r="N385">
        <v>1</v>
      </c>
      <c r="O385">
        <v>1</v>
      </c>
      <c r="P385" s="13">
        <v>8</v>
      </c>
      <c r="Q385" s="46">
        <v>0.36</v>
      </c>
      <c r="R385" s="14"/>
      <c r="S385" s="14">
        <v>-0.439553927030853</v>
      </c>
      <c r="T385" s="14"/>
      <c r="U385" s="14">
        <v>0.52017937219730903</v>
      </c>
      <c r="V385"/>
      <c r="W385" s="14"/>
      <c r="X385" s="14"/>
      <c r="Y385" s="14"/>
      <c r="Z385" s="14"/>
      <c r="AA385" s="14"/>
      <c r="AB385" s="14"/>
    </row>
    <row r="386" spans="1:28" ht="16.2" x14ac:dyDescent="0.35">
      <c r="A386" t="s">
        <v>28</v>
      </c>
      <c r="B386">
        <v>100</v>
      </c>
      <c r="C386" s="4">
        <v>100</v>
      </c>
      <c r="D386" t="s">
        <v>29</v>
      </c>
      <c r="E386" s="5" t="s">
        <v>30</v>
      </c>
      <c r="F386" s="46">
        <v>-6.7</v>
      </c>
      <c r="G386" s="7">
        <v>57.13</v>
      </c>
      <c r="H386" t="s">
        <v>38</v>
      </c>
      <c r="I386" t="s">
        <v>32</v>
      </c>
      <c r="J386">
        <v>6</v>
      </c>
      <c r="K386">
        <v>31</v>
      </c>
      <c r="L386" t="s">
        <v>33</v>
      </c>
      <c r="M386">
        <v>0</v>
      </c>
      <c r="N386">
        <v>1</v>
      </c>
      <c r="O386">
        <v>1</v>
      </c>
      <c r="P386" s="13">
        <v>8</v>
      </c>
      <c r="Q386" s="46">
        <v>0.28888888888888897</v>
      </c>
      <c r="R386" s="14"/>
      <c r="S386" s="14">
        <v>-0.23972528700616899</v>
      </c>
      <c r="T386" s="14"/>
      <c r="U386" s="14">
        <v>0.73612823674476002</v>
      </c>
      <c r="V386"/>
      <c r="W386" s="14"/>
      <c r="X386" s="14"/>
      <c r="Y386" s="14"/>
      <c r="Z386" s="14"/>
      <c r="AA386" s="14"/>
      <c r="AB386" s="14"/>
    </row>
    <row r="387" spans="1:28" x14ac:dyDescent="0.25">
      <c r="A387" t="s">
        <v>44</v>
      </c>
      <c r="B387">
        <v>14</v>
      </c>
      <c r="C387" s="4">
        <f>B387</f>
        <v>14</v>
      </c>
      <c r="D387" t="s">
        <v>29</v>
      </c>
      <c r="E387" s="5" t="s">
        <v>30</v>
      </c>
      <c r="F387" s="54">
        <v>-3.7</v>
      </c>
      <c r="G387">
        <v>300</v>
      </c>
      <c r="H387" t="s">
        <v>38</v>
      </c>
      <c r="I387" t="s">
        <v>32</v>
      </c>
      <c r="J387">
        <v>6</v>
      </c>
      <c r="K387">
        <v>31</v>
      </c>
      <c r="L387" t="s">
        <v>33</v>
      </c>
      <c r="M387">
        <v>42</v>
      </c>
      <c r="N387">
        <v>7</v>
      </c>
      <c r="O387">
        <v>1</v>
      </c>
      <c r="P387" s="13">
        <v>1.6</v>
      </c>
      <c r="Q387" s="46"/>
      <c r="R387" s="14"/>
      <c r="S387" s="14">
        <v>0.12836378821438399</v>
      </c>
      <c r="T387" s="14">
        <v>-0.14420997975986</v>
      </c>
      <c r="U387" s="14">
        <v>0.99556213017751505</v>
      </c>
      <c r="V387"/>
      <c r="W387" s="14"/>
      <c r="X387" s="14"/>
      <c r="Y387" s="14"/>
      <c r="Z387" s="14"/>
      <c r="AA387" s="14"/>
      <c r="AB387" s="14"/>
    </row>
    <row r="388" spans="1:28" x14ac:dyDescent="0.25">
      <c r="A388" t="s">
        <v>44</v>
      </c>
      <c r="B388">
        <v>56</v>
      </c>
      <c r="C388" s="4">
        <f>B388</f>
        <v>56</v>
      </c>
      <c r="D388" t="s">
        <v>29</v>
      </c>
      <c r="E388" s="5" t="s">
        <v>30</v>
      </c>
      <c r="F388" s="54">
        <v>-3.7</v>
      </c>
      <c r="G388">
        <v>45</v>
      </c>
      <c r="H388" t="s">
        <v>38</v>
      </c>
      <c r="I388" t="s">
        <v>32</v>
      </c>
      <c r="J388">
        <v>6</v>
      </c>
      <c r="K388">
        <v>31</v>
      </c>
      <c r="L388" t="s">
        <v>33</v>
      </c>
      <c r="M388">
        <v>42</v>
      </c>
      <c r="N388">
        <v>7</v>
      </c>
      <c r="O388">
        <v>1</v>
      </c>
      <c r="P388" s="13">
        <v>1.6</v>
      </c>
      <c r="Q388" s="46"/>
      <c r="R388" s="14"/>
      <c r="S388" s="14">
        <v>1.02157920619938E-2</v>
      </c>
      <c r="T388" s="14">
        <v>-0.140246407156842</v>
      </c>
      <c r="U388" s="14">
        <v>0.98516687268232395</v>
      </c>
      <c r="V388"/>
      <c r="W388" s="14"/>
      <c r="X388" s="14"/>
      <c r="Y388" s="14"/>
      <c r="Z388" s="14"/>
      <c r="AA388" s="14"/>
      <c r="AB388" s="14"/>
    </row>
    <row r="389" spans="1:28" x14ac:dyDescent="0.25">
      <c r="A389" t="s">
        <v>34</v>
      </c>
      <c r="B389">
        <v>67</v>
      </c>
      <c r="C389">
        <v>16500</v>
      </c>
      <c r="D389" t="s">
        <v>35</v>
      </c>
      <c r="E389" s="5" t="s">
        <v>30</v>
      </c>
      <c r="F389" s="54">
        <v>-11</v>
      </c>
      <c r="G389">
        <v>26</v>
      </c>
      <c r="H389" t="s">
        <v>38</v>
      </c>
      <c r="I389" t="s">
        <v>32</v>
      </c>
      <c r="J389">
        <v>6</v>
      </c>
      <c r="K389">
        <v>31</v>
      </c>
      <c r="L389" t="s">
        <v>33</v>
      </c>
      <c r="M389">
        <v>42</v>
      </c>
      <c r="N389">
        <v>7</v>
      </c>
      <c r="O389">
        <v>1</v>
      </c>
      <c r="P389" s="13">
        <v>1.6</v>
      </c>
      <c r="Q389" s="46"/>
      <c r="R389" s="14"/>
      <c r="S389" s="14">
        <v>-0.23488307722097801</v>
      </c>
      <c r="T389" s="14">
        <v>-0.16893039511997199</v>
      </c>
      <c r="U389" s="46">
        <v>0.93706295510450499</v>
      </c>
      <c r="V389" s="14">
        <v>1</v>
      </c>
      <c r="W389" s="14">
        <v>0.71259842519685002</v>
      </c>
      <c r="X389" s="14"/>
      <c r="Y389" s="14"/>
      <c r="Z389" s="14"/>
      <c r="AA389" s="14"/>
      <c r="AB389" s="14"/>
    </row>
    <row r="390" spans="1:28" x14ac:dyDescent="0.25">
      <c r="A390" t="s">
        <v>61</v>
      </c>
      <c r="B390">
        <v>1.3</v>
      </c>
      <c r="C390">
        <v>3500</v>
      </c>
      <c r="D390" t="s">
        <v>35</v>
      </c>
      <c r="E390" s="5" t="s">
        <v>30</v>
      </c>
      <c r="F390" s="54">
        <v>-27.6</v>
      </c>
      <c r="G390" s="7">
        <v>1040</v>
      </c>
      <c r="H390" t="s">
        <v>38</v>
      </c>
      <c r="I390" t="s">
        <v>32</v>
      </c>
      <c r="J390">
        <v>6</v>
      </c>
      <c r="K390">
        <v>30</v>
      </c>
      <c r="L390" t="s">
        <v>33</v>
      </c>
      <c r="M390">
        <v>0</v>
      </c>
      <c r="N390">
        <v>1</v>
      </c>
      <c r="O390">
        <v>1</v>
      </c>
      <c r="P390" s="13">
        <v>4</v>
      </c>
      <c r="Q390" s="46">
        <v>0.56129032258064504</v>
      </c>
      <c r="R390" s="14"/>
      <c r="S390" s="14">
        <v>-0.27756250573735503</v>
      </c>
      <c r="T390" s="14"/>
      <c r="U390" s="14">
        <v>0.95530726256983201</v>
      </c>
      <c r="V390"/>
      <c r="W390" s="14"/>
      <c r="X390" s="14"/>
      <c r="Y390" s="14"/>
      <c r="Z390" s="14"/>
      <c r="AA390" s="14"/>
      <c r="AB390" s="14"/>
    </row>
    <row r="391" spans="1:28" x14ac:dyDescent="0.25">
      <c r="A391" t="s">
        <v>34</v>
      </c>
      <c r="B391">
        <v>11</v>
      </c>
      <c r="C391">
        <v>1000</v>
      </c>
      <c r="D391" t="s">
        <v>35</v>
      </c>
      <c r="E391" s="5" t="s">
        <v>30</v>
      </c>
      <c r="F391" s="54">
        <v>-11</v>
      </c>
      <c r="G391" s="7">
        <v>152</v>
      </c>
      <c r="H391" t="s">
        <v>38</v>
      </c>
      <c r="I391" t="s">
        <v>32</v>
      </c>
      <c r="J391">
        <v>6</v>
      </c>
      <c r="K391">
        <v>30</v>
      </c>
      <c r="L391" t="s">
        <v>33</v>
      </c>
      <c r="M391">
        <v>0</v>
      </c>
      <c r="N391">
        <v>1</v>
      </c>
      <c r="O391">
        <v>1</v>
      </c>
      <c r="P391" s="13">
        <v>4</v>
      </c>
      <c r="Q391" s="46">
        <v>0.16049382716049401</v>
      </c>
      <c r="R391" s="14"/>
      <c r="S391" s="14">
        <v>-0.39173372802476403</v>
      </c>
      <c r="T391" s="14"/>
      <c r="U391" s="14">
        <v>0.92825112107623298</v>
      </c>
      <c r="V391"/>
      <c r="W391" s="14"/>
      <c r="X391" s="14"/>
      <c r="Y391" s="14"/>
      <c r="Z391" s="14"/>
      <c r="AA391" s="14"/>
      <c r="AB391" s="14"/>
    </row>
    <row r="392" spans="1:28" x14ac:dyDescent="0.25">
      <c r="A392" t="s">
        <v>44</v>
      </c>
      <c r="B392">
        <v>14</v>
      </c>
      <c r="C392" s="4">
        <f t="shared" ref="C392:C397" si="8">B392</f>
        <v>14</v>
      </c>
      <c r="D392" t="s">
        <v>29</v>
      </c>
      <c r="E392" s="5" t="s">
        <v>30</v>
      </c>
      <c r="F392" s="54">
        <v>-3.7</v>
      </c>
      <c r="G392">
        <v>300</v>
      </c>
      <c r="H392" t="s">
        <v>38</v>
      </c>
      <c r="I392" t="s">
        <v>32</v>
      </c>
      <c r="J392">
        <v>6</v>
      </c>
      <c r="K392">
        <v>31</v>
      </c>
      <c r="L392" t="s">
        <v>33</v>
      </c>
      <c r="M392">
        <v>0</v>
      </c>
      <c r="N392">
        <v>1</v>
      </c>
      <c r="O392">
        <v>1</v>
      </c>
      <c r="P392" s="13">
        <v>4</v>
      </c>
      <c r="Q392" s="46"/>
      <c r="R392" s="14"/>
      <c r="S392" s="14">
        <v>9.75658549495039E-2</v>
      </c>
      <c r="T392" s="14"/>
      <c r="U392" s="14">
        <v>0.90518417462482903</v>
      </c>
      <c r="V392"/>
      <c r="W392" s="14"/>
      <c r="X392" s="14"/>
      <c r="Y392" s="14"/>
      <c r="Z392" s="14"/>
      <c r="AA392" s="14"/>
      <c r="AB392" s="14"/>
    </row>
    <row r="393" spans="1:28" x14ac:dyDescent="0.25">
      <c r="A393" t="s">
        <v>44</v>
      </c>
      <c r="B393">
        <v>56</v>
      </c>
      <c r="C393" s="4">
        <f t="shared" si="8"/>
        <v>56</v>
      </c>
      <c r="D393" t="s">
        <v>29</v>
      </c>
      <c r="E393" s="5" t="s">
        <v>30</v>
      </c>
      <c r="F393" s="54">
        <v>-3.7</v>
      </c>
      <c r="G393">
        <v>45</v>
      </c>
      <c r="H393" t="s">
        <v>38</v>
      </c>
      <c r="I393" t="s">
        <v>32</v>
      </c>
      <c r="J393">
        <v>6</v>
      </c>
      <c r="K393">
        <v>31</v>
      </c>
      <c r="L393" t="s">
        <v>33</v>
      </c>
      <c r="M393">
        <v>0</v>
      </c>
      <c r="N393">
        <v>1</v>
      </c>
      <c r="O393">
        <v>1</v>
      </c>
      <c r="P393" s="13">
        <v>4</v>
      </c>
      <c r="Q393" s="46"/>
      <c r="R393" s="14"/>
      <c r="S393" s="14">
        <v>0.30126206479436102</v>
      </c>
      <c r="T393" s="14"/>
      <c r="U393" s="14">
        <v>0.89533132530120496</v>
      </c>
      <c r="V393"/>
      <c r="W393" s="14"/>
      <c r="X393" s="14"/>
      <c r="Y393" s="14"/>
      <c r="Z393" s="14"/>
      <c r="AA393" s="14"/>
      <c r="AB393" s="14"/>
    </row>
    <row r="394" spans="1:28" x14ac:dyDescent="0.25">
      <c r="A394" t="s">
        <v>44</v>
      </c>
      <c r="B394">
        <v>14</v>
      </c>
      <c r="C394" s="4">
        <f t="shared" si="8"/>
        <v>14</v>
      </c>
      <c r="D394" t="s">
        <v>29</v>
      </c>
      <c r="E394" s="5" t="s">
        <v>30</v>
      </c>
      <c r="F394" s="54">
        <v>-3.7</v>
      </c>
      <c r="G394">
        <v>300</v>
      </c>
      <c r="H394" t="s">
        <v>38</v>
      </c>
      <c r="I394" t="s">
        <v>32</v>
      </c>
      <c r="J394">
        <v>6</v>
      </c>
      <c r="K394">
        <v>31</v>
      </c>
      <c r="L394" t="s">
        <v>33</v>
      </c>
      <c r="M394">
        <v>0</v>
      </c>
      <c r="N394">
        <v>1</v>
      </c>
      <c r="O394">
        <v>1</v>
      </c>
      <c r="P394" s="13">
        <v>4</v>
      </c>
      <c r="Q394" s="46"/>
      <c r="R394" s="14"/>
      <c r="S394" s="14">
        <v>-0.48668475171933001</v>
      </c>
      <c r="T394" s="14">
        <v>-0.194870920996039</v>
      </c>
      <c r="U394" s="14">
        <v>0.97271815446339005</v>
      </c>
      <c r="V394"/>
      <c r="W394" s="14"/>
      <c r="X394" s="14"/>
      <c r="Y394" s="14"/>
      <c r="Z394" s="14"/>
      <c r="AA394" s="14"/>
      <c r="AB394" s="14"/>
    </row>
    <row r="395" spans="1:28" x14ac:dyDescent="0.25">
      <c r="A395" t="s">
        <v>44</v>
      </c>
      <c r="B395">
        <v>56</v>
      </c>
      <c r="C395" s="4">
        <f t="shared" si="8"/>
        <v>56</v>
      </c>
      <c r="D395" t="s">
        <v>29</v>
      </c>
      <c r="E395" s="5" t="s">
        <v>30</v>
      </c>
      <c r="F395" s="54">
        <v>-3.7</v>
      </c>
      <c r="G395">
        <v>45</v>
      </c>
      <c r="H395" t="s">
        <v>38</v>
      </c>
      <c r="I395" t="s">
        <v>32</v>
      </c>
      <c r="J395">
        <v>6</v>
      </c>
      <c r="K395">
        <v>31</v>
      </c>
      <c r="L395" t="s">
        <v>33</v>
      </c>
      <c r="M395">
        <v>0</v>
      </c>
      <c r="N395">
        <v>1</v>
      </c>
      <c r="O395">
        <v>1</v>
      </c>
      <c r="P395" s="13">
        <v>4</v>
      </c>
      <c r="Q395" s="46"/>
      <c r="R395" s="14"/>
      <c r="S395" s="14">
        <v>-0.468611418243219</v>
      </c>
      <c r="T395" s="14">
        <v>-0.18086547035185299</v>
      </c>
      <c r="U395" s="14">
        <v>0.46403940886699502</v>
      </c>
      <c r="V395"/>
      <c r="W395" s="14"/>
      <c r="X395" s="14"/>
      <c r="Y395" s="14"/>
      <c r="Z395" s="14"/>
      <c r="AA395" s="14"/>
      <c r="AB395" s="14"/>
    </row>
    <row r="396" spans="1:28" x14ac:dyDescent="0.25">
      <c r="A396" t="s">
        <v>44</v>
      </c>
      <c r="B396">
        <v>14</v>
      </c>
      <c r="C396" s="4">
        <f t="shared" si="8"/>
        <v>14</v>
      </c>
      <c r="D396" t="s">
        <v>29</v>
      </c>
      <c r="E396" s="5" t="s">
        <v>30</v>
      </c>
      <c r="F396" s="54">
        <v>-3.7</v>
      </c>
      <c r="G396">
        <v>300</v>
      </c>
      <c r="H396" t="s">
        <v>38</v>
      </c>
      <c r="I396" t="s">
        <v>32</v>
      </c>
      <c r="J396">
        <v>6</v>
      </c>
      <c r="K396">
        <v>31</v>
      </c>
      <c r="L396" t="s">
        <v>33</v>
      </c>
      <c r="M396">
        <v>0</v>
      </c>
      <c r="N396">
        <v>1</v>
      </c>
      <c r="O396">
        <v>7</v>
      </c>
      <c r="P396" s="13">
        <v>4</v>
      </c>
      <c r="Q396" s="46"/>
      <c r="R396" s="14"/>
      <c r="S396" s="14">
        <v>-0.26235415648004301</v>
      </c>
      <c r="T396" s="14">
        <v>-0.16359073437810201</v>
      </c>
      <c r="U396" s="14">
        <v>0.976518401445021</v>
      </c>
      <c r="V396"/>
      <c r="W396" s="14"/>
      <c r="X396" s="14"/>
      <c r="Y396" s="14"/>
      <c r="Z396" s="14"/>
      <c r="AA396" s="14"/>
      <c r="AB396" s="14"/>
    </row>
    <row r="397" spans="1:28" x14ac:dyDescent="0.25">
      <c r="A397" t="s">
        <v>44</v>
      </c>
      <c r="B397">
        <v>56</v>
      </c>
      <c r="C397" s="4">
        <f t="shared" si="8"/>
        <v>56</v>
      </c>
      <c r="D397" t="s">
        <v>29</v>
      </c>
      <c r="E397" s="5" t="s">
        <v>30</v>
      </c>
      <c r="F397" s="54">
        <v>-3.7</v>
      </c>
      <c r="G397">
        <v>45</v>
      </c>
      <c r="H397" t="s">
        <v>38</v>
      </c>
      <c r="I397" t="s">
        <v>32</v>
      </c>
      <c r="J397">
        <v>6</v>
      </c>
      <c r="K397">
        <v>31</v>
      </c>
      <c r="L397" t="s">
        <v>33</v>
      </c>
      <c r="M397">
        <v>0</v>
      </c>
      <c r="N397">
        <v>1</v>
      </c>
      <c r="O397">
        <v>7</v>
      </c>
      <c r="P397" s="13">
        <v>4</v>
      </c>
      <c r="Q397" s="46"/>
      <c r="R397" s="14"/>
      <c r="S397" s="14">
        <v>-0.47125076575416802</v>
      </c>
      <c r="T397" s="14">
        <v>-0.18097731263873201</v>
      </c>
      <c r="U397" s="14">
        <v>0.52511415525114202</v>
      </c>
      <c r="V397"/>
      <c r="W397" s="14"/>
      <c r="X397" s="14"/>
      <c r="Y397" s="14"/>
      <c r="Z397" s="14"/>
      <c r="AA397" s="14"/>
      <c r="AB397" s="14"/>
    </row>
    <row r="398" spans="1:28" x14ac:dyDescent="0.25">
      <c r="A398" t="s">
        <v>61</v>
      </c>
      <c r="B398">
        <v>1</v>
      </c>
      <c r="C398">
        <v>550</v>
      </c>
      <c r="D398" t="s">
        <v>35</v>
      </c>
      <c r="E398" s="5" t="s">
        <v>30</v>
      </c>
      <c r="F398" s="54">
        <v>-27.6</v>
      </c>
      <c r="G398" s="7">
        <v>1040</v>
      </c>
      <c r="H398" t="s">
        <v>38</v>
      </c>
      <c r="I398" t="s">
        <v>32</v>
      </c>
      <c r="J398">
        <v>6</v>
      </c>
      <c r="K398">
        <v>31</v>
      </c>
      <c r="L398" t="s">
        <v>33</v>
      </c>
      <c r="M398">
        <v>42</v>
      </c>
      <c r="N398">
        <v>7</v>
      </c>
      <c r="O398">
        <v>1</v>
      </c>
      <c r="P398" s="13">
        <v>1.6</v>
      </c>
      <c r="Q398" s="46"/>
      <c r="R398" s="14"/>
      <c r="S398" s="14">
        <v>-0.29173261307763998</v>
      </c>
      <c r="T398" s="14"/>
      <c r="U398" s="14">
        <v>1</v>
      </c>
      <c r="V398"/>
      <c r="W398" s="14"/>
      <c r="X398" s="14"/>
      <c r="Y398" s="14"/>
      <c r="Z398" s="14"/>
      <c r="AA398" s="14"/>
      <c r="AB398" s="14"/>
    </row>
    <row r="399" spans="1:28" x14ac:dyDescent="0.25">
      <c r="A399" t="s">
        <v>44</v>
      </c>
      <c r="B399">
        <v>14</v>
      </c>
      <c r="C399" s="4">
        <f t="shared" ref="C399:C406" si="9">B399</f>
        <v>14</v>
      </c>
      <c r="D399" t="s">
        <v>29</v>
      </c>
      <c r="E399" s="5" t="s">
        <v>30</v>
      </c>
      <c r="F399" s="54">
        <v>-3.7</v>
      </c>
      <c r="G399">
        <v>338</v>
      </c>
      <c r="H399" t="s">
        <v>38</v>
      </c>
      <c r="I399" t="s">
        <v>40</v>
      </c>
      <c r="J399">
        <v>8</v>
      </c>
      <c r="K399">
        <v>18</v>
      </c>
      <c r="L399" t="s">
        <v>33</v>
      </c>
      <c r="M399">
        <v>0</v>
      </c>
      <c r="N399">
        <v>1</v>
      </c>
      <c r="O399">
        <v>0.125</v>
      </c>
      <c r="P399" s="13">
        <v>3</v>
      </c>
      <c r="Q399" s="46">
        <v>-0.38184546136534098</v>
      </c>
      <c r="R399" s="14"/>
      <c r="S399" s="14">
        <v>-0.39180484189201498</v>
      </c>
      <c r="T399" s="14">
        <v>-0.17341261895373</v>
      </c>
      <c r="U399" s="14">
        <v>0.17777777777777801</v>
      </c>
      <c r="V399"/>
      <c r="W399" s="14"/>
      <c r="X399" s="14"/>
      <c r="Y399" s="14"/>
      <c r="Z399" s="14"/>
      <c r="AA399" s="14"/>
      <c r="AB399" s="14"/>
    </row>
    <row r="400" spans="1:28" x14ac:dyDescent="0.25">
      <c r="A400" t="s">
        <v>44</v>
      </c>
      <c r="B400">
        <v>14</v>
      </c>
      <c r="C400" s="4">
        <f t="shared" si="9"/>
        <v>14</v>
      </c>
      <c r="D400" t="s">
        <v>29</v>
      </c>
      <c r="E400" s="5" t="s">
        <v>30</v>
      </c>
      <c r="F400" s="54">
        <v>-3.7</v>
      </c>
      <c r="G400">
        <v>338</v>
      </c>
      <c r="H400" t="s">
        <v>38</v>
      </c>
      <c r="I400" t="s">
        <v>40</v>
      </c>
      <c r="J400">
        <v>8</v>
      </c>
      <c r="K400">
        <v>18</v>
      </c>
      <c r="L400" t="s">
        <v>33</v>
      </c>
      <c r="M400">
        <v>0</v>
      </c>
      <c r="N400">
        <v>1</v>
      </c>
      <c r="O400">
        <v>1</v>
      </c>
      <c r="P400" s="13">
        <v>3</v>
      </c>
      <c r="Q400" s="46">
        <v>8.1796311146752301E-2</v>
      </c>
      <c r="R400" s="14"/>
      <c r="S400" s="14">
        <v>-0.178776580813994</v>
      </c>
      <c r="T400" s="14">
        <v>-0.18133786687075701</v>
      </c>
      <c r="U400" s="14">
        <v>0.89803921568627498</v>
      </c>
      <c r="V400"/>
      <c r="W400" s="14"/>
      <c r="X400" s="14"/>
      <c r="Y400" s="14"/>
      <c r="Z400" s="14"/>
      <c r="AA400" s="14"/>
      <c r="AB400" s="14"/>
    </row>
    <row r="401" spans="1:28" ht="16.2" x14ac:dyDescent="0.35">
      <c r="A401" t="s">
        <v>55</v>
      </c>
      <c r="B401">
        <v>20.2</v>
      </c>
      <c r="C401" s="4">
        <f t="shared" si="9"/>
        <v>20.2</v>
      </c>
      <c r="D401" t="s">
        <v>29</v>
      </c>
      <c r="E401" s="5" t="s">
        <v>30</v>
      </c>
      <c r="F401" s="46">
        <v>-26.4</v>
      </c>
      <c r="G401">
        <v>35.799999999999997</v>
      </c>
      <c r="H401" t="s">
        <v>31</v>
      </c>
      <c r="I401" t="s">
        <v>40</v>
      </c>
      <c r="J401">
        <v>6</v>
      </c>
      <c r="K401">
        <v>166</v>
      </c>
      <c r="L401" t="s">
        <v>33</v>
      </c>
      <c r="M401">
        <v>0</v>
      </c>
      <c r="N401">
        <v>1</v>
      </c>
      <c r="O401">
        <v>1</v>
      </c>
      <c r="P401" s="13">
        <v>0.24</v>
      </c>
      <c r="Q401" s="46">
        <v>-0.60797342192690995</v>
      </c>
      <c r="R401" s="14">
        <v>0.18699186991869901</v>
      </c>
      <c r="S401" s="14">
        <v>-0.13715456421028599</v>
      </c>
      <c r="T401" s="14">
        <v>-0.14528907305112199</v>
      </c>
      <c r="U401" s="46">
        <v>-0.22448979591836701</v>
      </c>
      <c r="V401"/>
      <c r="W401" s="14">
        <v>0</v>
      </c>
      <c r="X401" s="14"/>
      <c r="Y401" s="14"/>
      <c r="Z401" s="14"/>
      <c r="AA401" s="14"/>
      <c r="AB401" s="14"/>
    </row>
    <row r="402" spans="1:28" ht="16.2" x14ac:dyDescent="0.35">
      <c r="A402" t="s">
        <v>55</v>
      </c>
      <c r="B402">
        <v>20.2</v>
      </c>
      <c r="C402" s="4">
        <f t="shared" si="9"/>
        <v>20.2</v>
      </c>
      <c r="D402" t="s">
        <v>29</v>
      </c>
      <c r="E402" s="5" t="s">
        <v>30</v>
      </c>
      <c r="F402" s="46">
        <v>-26.4</v>
      </c>
      <c r="G402">
        <v>35.799999999999997</v>
      </c>
      <c r="H402" t="s">
        <v>31</v>
      </c>
      <c r="I402" t="s">
        <v>40</v>
      </c>
      <c r="J402">
        <v>6</v>
      </c>
      <c r="K402">
        <v>166</v>
      </c>
      <c r="L402" t="s">
        <v>33</v>
      </c>
      <c r="M402">
        <v>0</v>
      </c>
      <c r="N402">
        <v>1</v>
      </c>
      <c r="O402">
        <v>1</v>
      </c>
      <c r="P402" s="13">
        <v>0.6</v>
      </c>
      <c r="Q402" s="46">
        <v>0.101492537313433</v>
      </c>
      <c r="R402" s="14">
        <v>0.38271604938271597</v>
      </c>
      <c r="S402" s="14">
        <v>-0.223793190371019</v>
      </c>
      <c r="T402" s="14">
        <v>-0.16427979349667299</v>
      </c>
      <c r="U402" s="46">
        <v>0.87071240105540904</v>
      </c>
      <c r="V402"/>
      <c r="W402" s="14">
        <v>0</v>
      </c>
      <c r="X402" s="14"/>
      <c r="Y402" s="14"/>
      <c r="Z402" s="14"/>
      <c r="AA402" s="14"/>
      <c r="AB402" s="14"/>
    </row>
    <row r="403" spans="1:28" ht="16.2" x14ac:dyDescent="0.35">
      <c r="A403" t="s">
        <v>55</v>
      </c>
      <c r="B403">
        <v>20.2</v>
      </c>
      <c r="C403" s="4">
        <f t="shared" si="9"/>
        <v>20.2</v>
      </c>
      <c r="D403" t="s">
        <v>29</v>
      </c>
      <c r="E403" s="5" t="s">
        <v>30</v>
      </c>
      <c r="F403" s="46">
        <v>-26.4</v>
      </c>
      <c r="G403">
        <v>35.799999999999997</v>
      </c>
      <c r="H403" t="s">
        <v>31</v>
      </c>
      <c r="I403" t="s">
        <v>40</v>
      </c>
      <c r="J403">
        <v>6</v>
      </c>
      <c r="K403">
        <v>166</v>
      </c>
      <c r="L403" t="s">
        <v>33</v>
      </c>
      <c r="M403">
        <v>0</v>
      </c>
      <c r="N403">
        <v>1</v>
      </c>
      <c r="O403">
        <v>1</v>
      </c>
      <c r="P403" s="13">
        <v>2.4</v>
      </c>
      <c r="Q403" s="46">
        <v>-0.159468438538206</v>
      </c>
      <c r="R403" s="14">
        <v>0.71181556195965401</v>
      </c>
      <c r="S403" s="14">
        <v>0.47375882538464098</v>
      </c>
      <c r="T403" s="14">
        <v>-0.155132886860054</v>
      </c>
      <c r="U403" s="46">
        <v>0.98089668615984404</v>
      </c>
      <c r="V403"/>
      <c r="W403" s="14">
        <v>0</v>
      </c>
      <c r="X403" s="14"/>
      <c r="Y403" s="14"/>
      <c r="Z403" s="14"/>
      <c r="AA403" s="14"/>
      <c r="AB403" s="14"/>
    </row>
    <row r="404" spans="1:28" x14ac:dyDescent="0.25">
      <c r="A404" t="s">
        <v>78</v>
      </c>
      <c r="B404">
        <v>65.400000000000006</v>
      </c>
      <c r="C404" s="4">
        <f t="shared" si="9"/>
        <v>65.400000000000006</v>
      </c>
      <c r="D404" t="s">
        <v>29</v>
      </c>
      <c r="E404" s="5" t="s">
        <v>30</v>
      </c>
      <c r="F404" s="46">
        <v>-21.8</v>
      </c>
      <c r="G404">
        <v>8.5</v>
      </c>
      <c r="H404" t="s">
        <v>31</v>
      </c>
      <c r="I404" t="s">
        <v>40</v>
      </c>
      <c r="J404">
        <v>6</v>
      </c>
      <c r="K404">
        <v>166</v>
      </c>
      <c r="L404" t="s">
        <v>33</v>
      </c>
      <c r="M404">
        <v>0</v>
      </c>
      <c r="N404">
        <v>1</v>
      </c>
      <c r="O404">
        <v>1</v>
      </c>
      <c r="P404" s="13">
        <v>0.24</v>
      </c>
      <c r="Q404" s="46">
        <v>-0.67109634551495001</v>
      </c>
      <c r="R404" s="14">
        <v>0.57446808510638303</v>
      </c>
      <c r="S404" s="14">
        <v>-0.26766787926011198</v>
      </c>
      <c r="T404" s="14">
        <v>-0.16163735380165001</v>
      </c>
      <c r="U404" s="46">
        <v>0.58474576271186396</v>
      </c>
      <c r="V404"/>
      <c r="W404" s="14">
        <v>0</v>
      </c>
      <c r="X404" s="14"/>
      <c r="Y404" s="14"/>
      <c r="Z404" s="14"/>
      <c r="AA404" s="14"/>
      <c r="AB404" s="14"/>
    </row>
    <row r="405" spans="1:28" x14ac:dyDescent="0.25">
      <c r="A405" t="s">
        <v>78</v>
      </c>
      <c r="B405">
        <v>65.400000000000006</v>
      </c>
      <c r="C405" s="4">
        <f t="shared" si="9"/>
        <v>65.400000000000006</v>
      </c>
      <c r="D405" t="s">
        <v>29</v>
      </c>
      <c r="E405" s="5" t="s">
        <v>30</v>
      </c>
      <c r="F405" s="46">
        <v>-21.8</v>
      </c>
      <c r="G405">
        <v>8.5</v>
      </c>
      <c r="H405" t="s">
        <v>31</v>
      </c>
      <c r="I405" t="s">
        <v>40</v>
      </c>
      <c r="J405">
        <v>6</v>
      </c>
      <c r="K405">
        <v>166</v>
      </c>
      <c r="L405" t="s">
        <v>33</v>
      </c>
      <c r="M405">
        <v>0</v>
      </c>
      <c r="N405">
        <v>1</v>
      </c>
      <c r="O405">
        <v>1</v>
      </c>
      <c r="P405" s="13">
        <v>0.6</v>
      </c>
      <c r="Q405" s="46">
        <v>0.72735507246376796</v>
      </c>
      <c r="R405" s="14">
        <v>0.81515711645101696</v>
      </c>
      <c r="S405" s="14">
        <v>5.5283153512116198E-2</v>
      </c>
      <c r="T405" s="14">
        <v>-0.141659348195321</v>
      </c>
      <c r="U405" s="46">
        <v>0.90020366598778001</v>
      </c>
      <c r="V405"/>
      <c r="W405" s="14">
        <v>1</v>
      </c>
      <c r="X405" s="14"/>
      <c r="Y405" s="14"/>
      <c r="Z405" s="14"/>
      <c r="AA405" s="14"/>
      <c r="AB405" s="14"/>
    </row>
    <row r="406" spans="1:28" x14ac:dyDescent="0.25">
      <c r="A406" t="s">
        <v>78</v>
      </c>
      <c r="B406">
        <v>65.400000000000006</v>
      </c>
      <c r="C406" s="4">
        <f t="shared" si="9"/>
        <v>65.400000000000006</v>
      </c>
      <c r="D406" t="s">
        <v>29</v>
      </c>
      <c r="E406" s="5" t="s">
        <v>30</v>
      </c>
      <c r="F406" s="46">
        <v>-21.8</v>
      </c>
      <c r="G406">
        <v>8.5</v>
      </c>
      <c r="H406" t="s">
        <v>31</v>
      </c>
      <c r="I406" t="s">
        <v>40</v>
      </c>
      <c r="J406">
        <v>6</v>
      </c>
      <c r="K406">
        <v>166</v>
      </c>
      <c r="L406" t="s">
        <v>33</v>
      </c>
      <c r="M406">
        <v>0</v>
      </c>
      <c r="N406">
        <v>1</v>
      </c>
      <c r="O406">
        <v>1</v>
      </c>
      <c r="P406" s="13">
        <v>2.4</v>
      </c>
      <c r="Q406" s="46">
        <v>0.92009556676400295</v>
      </c>
      <c r="R406" s="14">
        <v>0.89142236699239996</v>
      </c>
      <c r="S406" s="14">
        <v>-0.146873640862931</v>
      </c>
      <c r="T406" s="14">
        <v>-0.17833408813833501</v>
      </c>
      <c r="U406" s="46">
        <v>0.93890274314214495</v>
      </c>
      <c r="V406"/>
      <c r="W406" s="14">
        <v>1</v>
      </c>
      <c r="X406" s="14"/>
      <c r="Y406" s="14"/>
      <c r="Z406" s="14"/>
      <c r="AA406" s="14"/>
      <c r="AB406" s="14"/>
    </row>
    <row r="407" spans="1:28" ht="16.2" x14ac:dyDescent="0.35">
      <c r="A407" t="s">
        <v>79</v>
      </c>
      <c r="B407">
        <v>35.799999999999997</v>
      </c>
      <c r="C407" s="4">
        <v>35.799999999999997</v>
      </c>
      <c r="D407" t="s">
        <v>29</v>
      </c>
      <c r="E407" s="5" t="s">
        <v>30</v>
      </c>
      <c r="F407" s="46">
        <v>57.2</v>
      </c>
      <c r="G407">
        <v>15</v>
      </c>
      <c r="H407" t="s">
        <v>31</v>
      </c>
      <c r="I407" t="s">
        <v>40</v>
      </c>
      <c r="J407">
        <v>6</v>
      </c>
      <c r="K407">
        <v>166</v>
      </c>
      <c r="L407" t="s">
        <v>51</v>
      </c>
      <c r="M407">
        <v>0</v>
      </c>
      <c r="N407">
        <v>1</v>
      </c>
      <c r="O407">
        <v>1</v>
      </c>
      <c r="P407" s="13">
        <v>0.3</v>
      </c>
      <c r="Q407" s="46">
        <v>0.66089631022766204</v>
      </c>
      <c r="R407" s="14">
        <v>-0.17</v>
      </c>
      <c r="S407" s="14">
        <v>-0.48092097217712299</v>
      </c>
      <c r="T407" s="14">
        <v>-0.184190472396282</v>
      </c>
      <c r="U407" s="14">
        <v>0.30801511009974802</v>
      </c>
      <c r="V407" s="14">
        <v>0</v>
      </c>
      <c r="W407" s="14"/>
      <c r="X407" s="14">
        <v>1</v>
      </c>
      <c r="Y407" s="14"/>
      <c r="Z407" s="14"/>
      <c r="AA407" s="14"/>
      <c r="AB407" s="14"/>
    </row>
    <row r="408" spans="1:28" ht="16.2" x14ac:dyDescent="0.35">
      <c r="A408" t="s">
        <v>79</v>
      </c>
      <c r="B408">
        <v>35.799999999999997</v>
      </c>
      <c r="C408" s="4">
        <v>35.799999999999997</v>
      </c>
      <c r="D408" t="s">
        <v>29</v>
      </c>
      <c r="E408" s="5" t="s">
        <v>30</v>
      </c>
      <c r="F408" s="46">
        <v>57.2</v>
      </c>
      <c r="G408">
        <v>15</v>
      </c>
      <c r="H408" t="s">
        <v>31</v>
      </c>
      <c r="I408" t="s">
        <v>40</v>
      </c>
      <c r="J408">
        <v>6</v>
      </c>
      <c r="K408">
        <v>166</v>
      </c>
      <c r="L408" t="s">
        <v>51</v>
      </c>
      <c r="M408">
        <v>0</v>
      </c>
      <c r="N408">
        <v>1</v>
      </c>
      <c r="O408">
        <v>1</v>
      </c>
      <c r="P408" s="13">
        <v>1.2</v>
      </c>
      <c r="Q408" s="46">
        <v>0.63640313739471499</v>
      </c>
      <c r="R408" s="14">
        <v>2.9126213592233E-2</v>
      </c>
      <c r="S408" s="14">
        <v>-0.38518367781051999</v>
      </c>
      <c r="T408" s="14">
        <v>-0.182136231465129</v>
      </c>
      <c r="U408" s="14">
        <v>0.84678758460143599</v>
      </c>
      <c r="V408" s="14">
        <v>0</v>
      </c>
      <c r="W408" s="14"/>
      <c r="X408" s="14">
        <v>1</v>
      </c>
      <c r="Y408" s="14"/>
      <c r="Z408" s="14"/>
      <c r="AA408" s="14"/>
      <c r="AB408" s="14"/>
    </row>
    <row r="409" spans="1:28" ht="16.2" x14ac:dyDescent="0.35">
      <c r="A409" t="s">
        <v>79</v>
      </c>
      <c r="B409">
        <v>35.799999999999997</v>
      </c>
      <c r="C409" s="4">
        <v>35.799999999999997</v>
      </c>
      <c r="D409" t="s">
        <v>29</v>
      </c>
      <c r="E409" s="5" t="s">
        <v>30</v>
      </c>
      <c r="F409" s="46">
        <v>57.2</v>
      </c>
      <c r="G409">
        <v>15</v>
      </c>
      <c r="H409" t="s">
        <v>31</v>
      </c>
      <c r="I409" t="s">
        <v>40</v>
      </c>
      <c r="J409">
        <v>6</v>
      </c>
      <c r="K409">
        <v>166</v>
      </c>
      <c r="L409" t="s">
        <v>51</v>
      </c>
      <c r="M409">
        <v>0</v>
      </c>
      <c r="N409">
        <v>1</v>
      </c>
      <c r="O409">
        <v>1</v>
      </c>
      <c r="P409" s="13">
        <v>3.6</v>
      </c>
      <c r="Q409" s="46">
        <v>0.72351655427157802</v>
      </c>
      <c r="R409" s="14">
        <v>-0.03</v>
      </c>
      <c r="S409" s="14">
        <v>-0.24251639127003899</v>
      </c>
      <c r="T409" s="14">
        <v>-0.17356961275500901</v>
      </c>
      <c r="U409" s="14">
        <v>0.89976498246325498</v>
      </c>
      <c r="V409" s="14">
        <v>0</v>
      </c>
      <c r="W409" s="14"/>
      <c r="X409" s="14">
        <v>1</v>
      </c>
      <c r="Y409" s="14"/>
      <c r="Z409" s="14"/>
      <c r="AA409" s="14"/>
      <c r="AB409" s="14"/>
    </row>
    <row r="410" spans="1:28" x14ac:dyDescent="0.25">
      <c r="A410" t="s">
        <v>48</v>
      </c>
      <c r="B410">
        <v>5.3</v>
      </c>
      <c r="C410" s="4">
        <f>B410</f>
        <v>5.3</v>
      </c>
      <c r="D410" t="s">
        <v>29</v>
      </c>
      <c r="E410" s="5" t="s">
        <v>30</v>
      </c>
      <c r="F410" s="46">
        <v>48.9</v>
      </c>
      <c r="G410">
        <v>91.8</v>
      </c>
      <c r="H410" t="s">
        <v>31</v>
      </c>
      <c r="I410" t="s">
        <v>40</v>
      </c>
      <c r="J410">
        <v>6</v>
      </c>
      <c r="K410">
        <v>166</v>
      </c>
      <c r="L410" t="s">
        <v>51</v>
      </c>
      <c r="M410">
        <v>0</v>
      </c>
      <c r="N410">
        <v>1</v>
      </c>
      <c r="O410">
        <v>1</v>
      </c>
      <c r="P410" s="13">
        <v>3.6</v>
      </c>
      <c r="Q410" s="46">
        <v>0.89190773653773503</v>
      </c>
      <c r="R410" s="14">
        <v>0.41520467836257302</v>
      </c>
      <c r="S410" s="14">
        <v>0.37696005708460301</v>
      </c>
      <c r="T410" s="14">
        <v>-0.16369177695887999</v>
      </c>
      <c r="U410" s="14">
        <v>0.97795582751756904</v>
      </c>
      <c r="V410" s="14">
        <v>1</v>
      </c>
      <c r="W410" s="14"/>
      <c r="X410" s="14">
        <v>1</v>
      </c>
      <c r="Y410" s="14"/>
      <c r="Z410" s="14"/>
      <c r="AA410" s="14"/>
      <c r="AB410" s="14"/>
    </row>
    <row r="411" spans="1:28" ht="16.2" x14ac:dyDescent="0.35">
      <c r="A411" t="s">
        <v>79</v>
      </c>
      <c r="B411">
        <v>35.799999999999997</v>
      </c>
      <c r="C411" s="4">
        <v>35.799999999999997</v>
      </c>
      <c r="D411" t="s">
        <v>29</v>
      </c>
      <c r="E411" s="5" t="s">
        <v>30</v>
      </c>
      <c r="F411" s="46">
        <v>57.2</v>
      </c>
      <c r="G411">
        <v>15</v>
      </c>
      <c r="H411" t="s">
        <v>31</v>
      </c>
      <c r="I411" t="s">
        <v>40</v>
      </c>
      <c r="J411">
        <v>6</v>
      </c>
      <c r="K411">
        <v>166</v>
      </c>
      <c r="L411" t="s">
        <v>51</v>
      </c>
      <c r="M411">
        <v>0</v>
      </c>
      <c r="N411">
        <v>1</v>
      </c>
      <c r="O411">
        <v>28</v>
      </c>
      <c r="P411" s="13">
        <v>0.3</v>
      </c>
      <c r="Q411" s="46">
        <v>0.90863151692604605</v>
      </c>
      <c r="R411" s="14">
        <v>0.66996699669966997</v>
      </c>
      <c r="S411" s="14">
        <v>0.67393232511321099</v>
      </c>
      <c r="T411" s="14">
        <v>-0.18159493195680099</v>
      </c>
      <c r="U411" s="14">
        <v>0.96646043363060197</v>
      </c>
      <c r="V411"/>
      <c r="W411" s="14"/>
      <c r="X411" s="14"/>
      <c r="Y411" s="14"/>
      <c r="Z411" s="14"/>
      <c r="AA411" s="14"/>
      <c r="AB411" s="14"/>
    </row>
    <row r="412" spans="1:28" ht="16.2" x14ac:dyDescent="0.35">
      <c r="A412" t="s">
        <v>79</v>
      </c>
      <c r="B412">
        <v>35.799999999999997</v>
      </c>
      <c r="C412" s="4">
        <v>35.799999999999997</v>
      </c>
      <c r="D412" t="s">
        <v>29</v>
      </c>
      <c r="E412" s="5" t="s">
        <v>30</v>
      </c>
      <c r="F412" s="46">
        <v>57.2</v>
      </c>
      <c r="G412">
        <v>15</v>
      </c>
      <c r="H412" t="s">
        <v>31</v>
      </c>
      <c r="I412" t="s">
        <v>40</v>
      </c>
      <c r="J412">
        <v>6</v>
      </c>
      <c r="K412">
        <v>166</v>
      </c>
      <c r="L412" t="s">
        <v>51</v>
      </c>
      <c r="M412">
        <v>0</v>
      </c>
      <c r="N412">
        <v>1</v>
      </c>
      <c r="O412">
        <v>28</v>
      </c>
      <c r="P412" s="13">
        <v>1.2</v>
      </c>
      <c r="Q412" s="46">
        <v>0.93482493609867401</v>
      </c>
      <c r="R412" s="14">
        <v>0.886492622020431</v>
      </c>
      <c r="S412" s="14">
        <v>2.7856339158174399</v>
      </c>
      <c r="T412" s="14">
        <v>-0.14155789810139499</v>
      </c>
      <c r="U412" s="14">
        <v>0.98890185773957395</v>
      </c>
      <c r="V412"/>
      <c r="W412" s="14"/>
      <c r="X412" s="14"/>
      <c r="Y412" s="14"/>
      <c r="Z412" s="14"/>
      <c r="AA412" s="14"/>
      <c r="AB412" s="14"/>
    </row>
    <row r="413" spans="1:28" ht="16.2" x14ac:dyDescent="0.35">
      <c r="A413" t="s">
        <v>79</v>
      </c>
      <c r="B413">
        <v>35.799999999999997</v>
      </c>
      <c r="C413" s="4">
        <v>35.799999999999997</v>
      </c>
      <c r="D413" t="s">
        <v>29</v>
      </c>
      <c r="E413" s="5" t="s">
        <v>30</v>
      </c>
      <c r="F413" s="46">
        <v>57.2</v>
      </c>
      <c r="G413">
        <v>15</v>
      </c>
      <c r="H413" t="s">
        <v>31</v>
      </c>
      <c r="I413" t="s">
        <v>40</v>
      </c>
      <c r="J413">
        <v>6</v>
      </c>
      <c r="K413">
        <v>166</v>
      </c>
      <c r="L413" t="s">
        <v>51</v>
      </c>
      <c r="M413">
        <v>0</v>
      </c>
      <c r="N413">
        <v>1</v>
      </c>
      <c r="O413">
        <v>28</v>
      </c>
      <c r="P413" s="13">
        <v>3.6</v>
      </c>
      <c r="Q413" s="46">
        <v>0.94945932418432999</v>
      </c>
      <c r="R413" s="14">
        <v>0.93261455525606496</v>
      </c>
      <c r="S413" s="14">
        <v>4.9853231571674899</v>
      </c>
      <c r="T413" s="14">
        <v>-0.116840224067512</v>
      </c>
      <c r="U413" s="14">
        <v>0.99147421499789501</v>
      </c>
      <c r="V413"/>
      <c r="W413" s="14"/>
      <c r="X413" s="14"/>
      <c r="Y413" s="14"/>
      <c r="Z413" s="14"/>
      <c r="AA413" s="14"/>
      <c r="AB413" s="14"/>
    </row>
    <row r="414" spans="1:28" x14ac:dyDescent="0.25">
      <c r="A414" t="s">
        <v>48</v>
      </c>
      <c r="B414">
        <v>5.3</v>
      </c>
      <c r="C414" s="4">
        <f>B414</f>
        <v>5.3</v>
      </c>
      <c r="D414" t="s">
        <v>29</v>
      </c>
      <c r="E414" s="5" t="s">
        <v>30</v>
      </c>
      <c r="F414" s="46">
        <v>48.9</v>
      </c>
      <c r="G414">
        <v>91.8</v>
      </c>
      <c r="H414" t="s">
        <v>31</v>
      </c>
      <c r="I414" t="s">
        <v>40</v>
      </c>
      <c r="J414">
        <v>6</v>
      </c>
      <c r="K414">
        <v>166</v>
      </c>
      <c r="L414" t="s">
        <v>51</v>
      </c>
      <c r="M414">
        <v>0</v>
      </c>
      <c r="N414">
        <v>1</v>
      </c>
      <c r="O414">
        <v>28</v>
      </c>
      <c r="P414" s="13">
        <v>3.6</v>
      </c>
      <c r="Q414" s="46">
        <v>0.93390611510869603</v>
      </c>
      <c r="R414" s="14">
        <v>0.91173874669020305</v>
      </c>
      <c r="S414" s="14">
        <v>3.0233765067962999E-2</v>
      </c>
      <c r="T414" s="14">
        <v>-0.15019185915329999</v>
      </c>
      <c r="U414" s="14">
        <v>0.81089349587902904</v>
      </c>
      <c r="V414"/>
      <c r="W414" s="14"/>
      <c r="X414" s="14"/>
      <c r="Y414" s="14"/>
      <c r="Z414" s="14"/>
      <c r="AA414" s="14"/>
      <c r="AB414" s="14"/>
    </row>
    <row r="415" spans="1:28" x14ac:dyDescent="0.25">
      <c r="A415" t="s">
        <v>80</v>
      </c>
      <c r="B415">
        <v>50</v>
      </c>
      <c r="C415" s="4">
        <v>50</v>
      </c>
      <c r="D415" t="s">
        <v>29</v>
      </c>
      <c r="E415" s="5" t="s">
        <v>30</v>
      </c>
      <c r="F415" s="46">
        <v>-7</v>
      </c>
      <c r="G415" s="23">
        <v>89</v>
      </c>
      <c r="H415" t="s">
        <v>38</v>
      </c>
      <c r="I415" t="s">
        <v>32</v>
      </c>
      <c r="J415">
        <v>7</v>
      </c>
      <c r="K415">
        <v>24</v>
      </c>
      <c r="L415" t="s">
        <v>81</v>
      </c>
      <c r="M415">
        <v>0</v>
      </c>
      <c r="N415">
        <v>1</v>
      </c>
      <c r="O415">
        <v>1</v>
      </c>
      <c r="P415" s="13">
        <v>0.8</v>
      </c>
      <c r="Q415" s="46">
        <v>-0.51939126165930305</v>
      </c>
      <c r="R415" s="14"/>
      <c r="S415" s="14">
        <v>-0.57618151859022404</v>
      </c>
      <c r="T415" s="14"/>
      <c r="U415" s="46">
        <v>-0.579189302131216</v>
      </c>
      <c r="V415" s="14">
        <v>0.32500000000000001</v>
      </c>
      <c r="W415" s="14">
        <v>1</v>
      </c>
      <c r="X415" s="14">
        <v>-0.28318584070796399</v>
      </c>
      <c r="Y415" s="14"/>
      <c r="Z415" s="14"/>
      <c r="AA415" s="14"/>
      <c r="AB415" s="14"/>
    </row>
    <row r="416" spans="1:28" x14ac:dyDescent="0.25">
      <c r="A416" t="s">
        <v>80</v>
      </c>
      <c r="B416">
        <v>50</v>
      </c>
      <c r="C416" s="4">
        <v>50</v>
      </c>
      <c r="D416" t="s">
        <v>29</v>
      </c>
      <c r="E416" s="5" t="s">
        <v>30</v>
      </c>
      <c r="F416" s="46">
        <v>-7</v>
      </c>
      <c r="G416" s="23">
        <v>89</v>
      </c>
      <c r="H416" t="s">
        <v>38</v>
      </c>
      <c r="I416" t="s">
        <v>32</v>
      </c>
      <c r="J416">
        <v>7</v>
      </c>
      <c r="K416">
        <v>24</v>
      </c>
      <c r="L416" t="s">
        <v>81</v>
      </c>
      <c r="M416">
        <v>0</v>
      </c>
      <c r="N416">
        <v>1</v>
      </c>
      <c r="O416">
        <v>1</v>
      </c>
      <c r="P416" s="13">
        <v>8</v>
      </c>
      <c r="Q416" s="46">
        <v>-0.45328096874488599</v>
      </c>
      <c r="R416" s="14"/>
      <c r="S416" s="14">
        <v>-0.51255001012029899</v>
      </c>
      <c r="T416" s="14"/>
      <c r="U416" s="46">
        <v>-0.33695500766123399</v>
      </c>
      <c r="V416" s="14">
        <v>0.81464530892448495</v>
      </c>
      <c r="W416" s="14">
        <v>1</v>
      </c>
      <c r="X416" s="14">
        <v>0.21799307958477501</v>
      </c>
      <c r="Y416" s="14"/>
      <c r="Z416" s="14"/>
      <c r="AA416" s="14"/>
      <c r="AB416" s="14"/>
    </row>
    <row r="417" spans="1:28" x14ac:dyDescent="0.25">
      <c r="A417" t="s">
        <v>80</v>
      </c>
      <c r="B417">
        <v>150</v>
      </c>
      <c r="C417" s="4">
        <v>150</v>
      </c>
      <c r="D417" t="s">
        <v>29</v>
      </c>
      <c r="E417" s="5" t="s">
        <v>30</v>
      </c>
      <c r="F417" s="46">
        <v>-4</v>
      </c>
      <c r="G417" s="23">
        <v>89</v>
      </c>
      <c r="H417" t="s">
        <v>38</v>
      </c>
      <c r="I417" t="s">
        <v>32</v>
      </c>
      <c r="J417">
        <v>7</v>
      </c>
      <c r="K417">
        <v>24</v>
      </c>
      <c r="L417" t="s">
        <v>81</v>
      </c>
      <c r="M417">
        <v>0</v>
      </c>
      <c r="N417">
        <v>1</v>
      </c>
      <c r="O417">
        <v>1</v>
      </c>
      <c r="P417" s="13">
        <v>2</v>
      </c>
      <c r="Q417" s="46">
        <v>-0.37306930693069301</v>
      </c>
      <c r="R417" s="14"/>
      <c r="S417" s="14">
        <v>-0.46324982101171702</v>
      </c>
      <c r="T417" s="14"/>
      <c r="U417" s="46">
        <v>-0.75712823512209404</v>
      </c>
      <c r="V417" s="14">
        <v>-0.43209876543209902</v>
      </c>
      <c r="W417" s="14">
        <v>0</v>
      </c>
      <c r="X417" s="14">
        <v>-0.28318584070796399</v>
      </c>
      <c r="Y417" s="14"/>
      <c r="Z417" s="14"/>
      <c r="AA417" s="14"/>
      <c r="AB417" s="14"/>
    </row>
    <row r="418" spans="1:28" x14ac:dyDescent="0.25">
      <c r="A418" t="s">
        <v>80</v>
      </c>
      <c r="B418">
        <v>150</v>
      </c>
      <c r="C418" s="4">
        <v>150</v>
      </c>
      <c r="D418" t="s">
        <v>29</v>
      </c>
      <c r="E418" s="5" t="s">
        <v>30</v>
      </c>
      <c r="F418" s="46">
        <v>-4</v>
      </c>
      <c r="G418" s="23">
        <v>89</v>
      </c>
      <c r="H418" t="s">
        <v>38</v>
      </c>
      <c r="I418" t="s">
        <v>32</v>
      </c>
      <c r="J418">
        <v>7</v>
      </c>
      <c r="K418">
        <v>24</v>
      </c>
      <c r="L418" t="s">
        <v>81</v>
      </c>
      <c r="M418">
        <v>0</v>
      </c>
      <c r="N418">
        <v>1</v>
      </c>
      <c r="O418">
        <v>1</v>
      </c>
      <c r="P418" s="13">
        <v>20</v>
      </c>
      <c r="Q418" s="46">
        <v>0.489630917249464</v>
      </c>
      <c r="R418" s="14"/>
      <c r="S418" s="14">
        <v>-0.43152491186636299</v>
      </c>
      <c r="T418" s="14"/>
      <c r="U418" s="46">
        <v>0.41431874625331799</v>
      </c>
      <c r="V418" s="14">
        <v>0.57142857142857095</v>
      </c>
      <c r="W418" s="14">
        <v>1</v>
      </c>
      <c r="X418" s="14">
        <v>-0.28318584070796399</v>
      </c>
      <c r="Y418" s="14"/>
      <c r="Z418" s="14"/>
      <c r="AA418" s="14"/>
      <c r="AB418" s="14"/>
    </row>
    <row r="419" spans="1:28" x14ac:dyDescent="0.25">
      <c r="A419" t="s">
        <v>82</v>
      </c>
      <c r="B419" s="4">
        <v>160</v>
      </c>
      <c r="C419" s="4">
        <v>160</v>
      </c>
      <c r="D419" t="s">
        <v>29</v>
      </c>
      <c r="E419" s="5" t="s">
        <v>30</v>
      </c>
      <c r="F419" s="46">
        <v>-3</v>
      </c>
      <c r="G419" s="23">
        <v>89</v>
      </c>
      <c r="H419" t="s">
        <v>38</v>
      </c>
      <c r="I419" t="s">
        <v>32</v>
      </c>
      <c r="J419">
        <v>7</v>
      </c>
      <c r="K419">
        <v>24</v>
      </c>
      <c r="L419" t="s">
        <v>81</v>
      </c>
      <c r="M419">
        <v>0</v>
      </c>
      <c r="N419">
        <v>1</v>
      </c>
      <c r="O419">
        <v>1</v>
      </c>
      <c r="P419" s="13">
        <v>2</v>
      </c>
      <c r="Q419" s="46">
        <v>0.34282424369308101</v>
      </c>
      <c r="R419" s="14"/>
      <c r="S419" s="14">
        <v>-0.50387590101350399</v>
      </c>
      <c r="T419" s="14"/>
      <c r="U419" s="46">
        <v>-0.20232073787563201</v>
      </c>
      <c r="V419" s="14">
        <v>0.43209876543209902</v>
      </c>
      <c r="W419" s="14">
        <v>0</v>
      </c>
      <c r="X419" s="14">
        <v>0.21799307958477501</v>
      </c>
      <c r="Y419" s="14"/>
      <c r="Z419" s="14"/>
      <c r="AA419" s="14"/>
      <c r="AB419" s="14"/>
    </row>
    <row r="420" spans="1:28" x14ac:dyDescent="0.25">
      <c r="A420" t="s">
        <v>82</v>
      </c>
      <c r="B420" s="4">
        <v>160</v>
      </c>
      <c r="C420" s="4">
        <v>160</v>
      </c>
      <c r="D420" t="s">
        <v>29</v>
      </c>
      <c r="E420" s="5" t="s">
        <v>30</v>
      </c>
      <c r="F420" s="46">
        <v>-3</v>
      </c>
      <c r="G420" s="23">
        <v>89</v>
      </c>
      <c r="H420" t="s">
        <v>38</v>
      </c>
      <c r="I420" t="s">
        <v>32</v>
      </c>
      <c r="J420">
        <v>7</v>
      </c>
      <c r="K420">
        <v>24</v>
      </c>
      <c r="L420" t="s">
        <v>81</v>
      </c>
      <c r="M420">
        <v>0</v>
      </c>
      <c r="N420">
        <v>1</v>
      </c>
      <c r="O420">
        <v>1</v>
      </c>
      <c r="P420" s="13">
        <v>20</v>
      </c>
      <c r="Q420" s="46">
        <v>0.29831228344696498</v>
      </c>
      <c r="R420" s="14"/>
      <c r="S420" s="14">
        <v>-0.38118943516933501</v>
      </c>
      <c r="T420" s="14"/>
      <c r="U420" s="46">
        <v>0.34098039215686299</v>
      </c>
      <c r="V420" s="14">
        <v>0</v>
      </c>
      <c r="W420" s="14">
        <v>0</v>
      </c>
      <c r="X420" s="14">
        <v>0</v>
      </c>
      <c r="Y420" s="14"/>
      <c r="Z420" s="14"/>
      <c r="AA420" s="14"/>
      <c r="AB420" s="14"/>
    </row>
    <row r="421" spans="1:28" x14ac:dyDescent="0.25">
      <c r="A421" t="s">
        <v>82</v>
      </c>
      <c r="B421" s="4">
        <v>172</v>
      </c>
      <c r="C421" s="4">
        <v>172</v>
      </c>
      <c r="D421" t="s">
        <v>29</v>
      </c>
      <c r="E421" s="5" t="s">
        <v>30</v>
      </c>
      <c r="F421" s="46">
        <v>-4</v>
      </c>
      <c r="G421" s="23">
        <v>89</v>
      </c>
      <c r="H421" t="s">
        <v>38</v>
      </c>
      <c r="I421" t="s">
        <v>32</v>
      </c>
      <c r="J421">
        <v>7</v>
      </c>
      <c r="K421">
        <v>24</v>
      </c>
      <c r="L421" t="s">
        <v>81</v>
      </c>
      <c r="M421">
        <v>0</v>
      </c>
      <c r="N421">
        <v>1</v>
      </c>
      <c r="O421">
        <v>1</v>
      </c>
      <c r="P421" s="13">
        <v>2</v>
      </c>
      <c r="Q421" s="46">
        <v>0.54700916372032604</v>
      </c>
      <c r="R421" s="14"/>
      <c r="S421" s="14">
        <v>-0.36607428605004599</v>
      </c>
      <c r="T421" s="14"/>
      <c r="U421" s="46">
        <v>0.81549187527448397</v>
      </c>
      <c r="V421" s="14">
        <v>0.98973880597014896</v>
      </c>
      <c r="W421" s="14">
        <v>1</v>
      </c>
      <c r="X421" s="14">
        <v>0.97702779353374902</v>
      </c>
      <c r="Y421" s="14"/>
      <c r="Z421" s="14"/>
      <c r="AA421" s="14"/>
      <c r="AB421" s="14"/>
    </row>
    <row r="422" spans="1:28" x14ac:dyDescent="0.25">
      <c r="A422" t="s">
        <v>82</v>
      </c>
      <c r="B422" s="4">
        <v>172</v>
      </c>
      <c r="C422" s="4">
        <v>172</v>
      </c>
      <c r="D422" t="s">
        <v>29</v>
      </c>
      <c r="E422" s="5" t="s">
        <v>30</v>
      </c>
      <c r="F422" s="46">
        <v>-4</v>
      </c>
      <c r="G422" s="23">
        <v>89</v>
      </c>
      <c r="H422" t="s">
        <v>38</v>
      </c>
      <c r="I422" t="s">
        <v>32</v>
      </c>
      <c r="J422">
        <v>7</v>
      </c>
      <c r="K422">
        <v>24</v>
      </c>
      <c r="L422" t="s">
        <v>81</v>
      </c>
      <c r="M422">
        <v>0</v>
      </c>
      <c r="N422">
        <v>1</v>
      </c>
      <c r="O422">
        <v>1</v>
      </c>
      <c r="P422" s="13">
        <v>20</v>
      </c>
      <c r="Q422" s="46">
        <v>0.80694956949569496</v>
      </c>
      <c r="R422" s="14"/>
      <c r="S422" s="14">
        <v>-9.7098214127542392E-3</v>
      </c>
      <c r="T422" s="14"/>
      <c r="U422" s="46">
        <v>0.926079880355415</v>
      </c>
      <c r="V422" s="14">
        <v>0.99622122981793204</v>
      </c>
      <c r="W422" s="14">
        <v>1</v>
      </c>
      <c r="X422" s="14">
        <v>0.98317057968003296</v>
      </c>
      <c r="Y422" s="14"/>
      <c r="Z422" s="14"/>
      <c r="AA422" s="14"/>
      <c r="AB422" s="14"/>
    </row>
    <row r="423" spans="1:28" x14ac:dyDescent="0.25">
      <c r="A423" t="s">
        <v>60</v>
      </c>
      <c r="B423">
        <v>50</v>
      </c>
      <c r="C423" s="4">
        <f t="shared" ref="C423:C440" si="10">B423</f>
        <v>50</v>
      </c>
      <c r="D423" t="s">
        <v>29</v>
      </c>
      <c r="E423" s="5" t="s">
        <v>30</v>
      </c>
      <c r="F423" s="46">
        <v>-25</v>
      </c>
      <c r="G423" s="23">
        <v>89</v>
      </c>
      <c r="H423" t="s">
        <v>38</v>
      </c>
      <c r="I423" t="s">
        <v>32</v>
      </c>
      <c r="J423">
        <v>7</v>
      </c>
      <c r="K423">
        <v>24</v>
      </c>
      <c r="L423" t="s">
        <v>81</v>
      </c>
      <c r="M423">
        <v>0</v>
      </c>
      <c r="N423">
        <v>1</v>
      </c>
      <c r="O423">
        <v>1</v>
      </c>
      <c r="P423" s="13">
        <v>0.8</v>
      </c>
      <c r="Q423" s="46">
        <v>0.53568371713878105</v>
      </c>
      <c r="R423" s="14"/>
      <c r="S423" s="14">
        <v>-0.49228159656543502</v>
      </c>
      <c r="T423" s="14"/>
      <c r="U423" s="46">
        <v>0.78386260531432295</v>
      </c>
      <c r="V423" s="14">
        <v>0.53667953667953705</v>
      </c>
      <c r="W423" s="14">
        <v>0</v>
      </c>
      <c r="X423" s="14">
        <v>0</v>
      </c>
      <c r="Y423" s="14"/>
      <c r="Z423" s="14"/>
      <c r="AA423" s="14"/>
      <c r="AB423" s="14"/>
    </row>
    <row r="424" spans="1:28" x14ac:dyDescent="0.25">
      <c r="A424" t="s">
        <v>60</v>
      </c>
      <c r="B424">
        <v>50</v>
      </c>
      <c r="C424" s="4">
        <f t="shared" si="10"/>
        <v>50</v>
      </c>
      <c r="D424" t="s">
        <v>29</v>
      </c>
      <c r="E424" s="5" t="s">
        <v>30</v>
      </c>
      <c r="F424" s="46">
        <v>-25</v>
      </c>
      <c r="G424" s="23">
        <v>89</v>
      </c>
      <c r="H424" t="s">
        <v>38</v>
      </c>
      <c r="I424" t="s">
        <v>32</v>
      </c>
      <c r="J424">
        <v>7</v>
      </c>
      <c r="K424">
        <v>24</v>
      </c>
      <c r="L424" t="s">
        <v>81</v>
      </c>
      <c r="M424">
        <v>0</v>
      </c>
      <c r="N424">
        <v>1</v>
      </c>
      <c r="O424">
        <v>1</v>
      </c>
      <c r="P424" s="13">
        <v>8</v>
      </c>
      <c r="Q424" s="46">
        <v>0.75697066666666701</v>
      </c>
      <c r="R424" s="14"/>
      <c r="S424" s="14">
        <v>-0.244518081555054</v>
      </c>
      <c r="T424" s="14"/>
      <c r="U424" s="46">
        <v>0.93079237713139396</v>
      </c>
      <c r="V424" s="14">
        <v>0.96716826265389899</v>
      </c>
      <c r="W424" s="14">
        <v>1</v>
      </c>
      <c r="X424" s="14">
        <v>0.76070901033973404</v>
      </c>
      <c r="Y424" s="14"/>
      <c r="Z424" s="14"/>
      <c r="AA424" s="14"/>
      <c r="AB424" s="14"/>
    </row>
    <row r="425" spans="1:28" ht="16.2" x14ac:dyDescent="0.35">
      <c r="A425" t="s">
        <v>59</v>
      </c>
      <c r="B425">
        <v>14</v>
      </c>
      <c r="C425" s="4">
        <f t="shared" si="10"/>
        <v>14</v>
      </c>
      <c r="D425" t="s">
        <v>29</v>
      </c>
      <c r="E425" s="5" t="s">
        <v>30</v>
      </c>
      <c r="F425" s="54">
        <v>-28.4</v>
      </c>
      <c r="G425">
        <v>194</v>
      </c>
      <c r="H425" t="s">
        <v>38</v>
      </c>
      <c r="I425" t="s">
        <v>32</v>
      </c>
      <c r="J425">
        <v>7</v>
      </c>
      <c r="K425">
        <v>36</v>
      </c>
      <c r="L425" t="s">
        <v>33</v>
      </c>
      <c r="M425">
        <v>0</v>
      </c>
      <c r="N425">
        <v>1</v>
      </c>
      <c r="O425">
        <v>3</v>
      </c>
      <c r="P425" s="13">
        <v>8.0000000000000002E-3</v>
      </c>
      <c r="Q425" s="46">
        <v>0.46432491767288703</v>
      </c>
      <c r="R425" s="14"/>
      <c r="S425" s="14">
        <v>-0.36485864578657501</v>
      </c>
      <c r="T425" s="14">
        <v>-0.17250938224021101</v>
      </c>
      <c r="U425" s="14">
        <v>0.92857142857142905</v>
      </c>
      <c r="V425"/>
      <c r="W425" s="14"/>
      <c r="X425" s="14"/>
      <c r="Y425" s="14"/>
      <c r="Z425" s="14"/>
      <c r="AA425" s="14"/>
      <c r="AB425" s="14"/>
    </row>
    <row r="426" spans="1:28" ht="16.2" x14ac:dyDescent="0.35">
      <c r="A426" t="s">
        <v>59</v>
      </c>
      <c r="B426">
        <v>14</v>
      </c>
      <c r="C426" s="4">
        <f t="shared" si="10"/>
        <v>14</v>
      </c>
      <c r="D426" t="s">
        <v>29</v>
      </c>
      <c r="E426" s="5" t="s">
        <v>30</v>
      </c>
      <c r="F426" s="54">
        <v>-28.4</v>
      </c>
      <c r="G426">
        <v>194</v>
      </c>
      <c r="H426" t="s">
        <v>38</v>
      </c>
      <c r="I426" t="s">
        <v>32</v>
      </c>
      <c r="J426">
        <v>7</v>
      </c>
      <c r="K426">
        <v>36</v>
      </c>
      <c r="L426" t="s">
        <v>33</v>
      </c>
      <c r="M426">
        <v>0</v>
      </c>
      <c r="N426">
        <v>1</v>
      </c>
      <c r="O426">
        <v>3</v>
      </c>
      <c r="P426" s="13">
        <v>8.3000000000000004E-2</v>
      </c>
      <c r="Q426" s="46">
        <v>0.27889892763657897</v>
      </c>
      <c r="R426" s="14"/>
      <c r="S426" s="14">
        <v>-0.43983437996413599</v>
      </c>
      <c r="T426" s="14">
        <v>-0.17837142245113699</v>
      </c>
      <c r="U426" s="14">
        <v>0.66666666666666696</v>
      </c>
      <c r="V426"/>
      <c r="W426" s="14"/>
      <c r="X426" s="14"/>
      <c r="Y426" s="14"/>
      <c r="Z426" s="14"/>
      <c r="AA426" s="14"/>
      <c r="AB426" s="14"/>
    </row>
    <row r="427" spans="1:28" ht="16.2" x14ac:dyDescent="0.35">
      <c r="A427" t="s">
        <v>59</v>
      </c>
      <c r="B427">
        <v>14</v>
      </c>
      <c r="C427" s="4">
        <f t="shared" si="10"/>
        <v>14</v>
      </c>
      <c r="D427" t="s">
        <v>29</v>
      </c>
      <c r="E427" s="5" t="s">
        <v>30</v>
      </c>
      <c r="F427" s="54">
        <v>-28.4</v>
      </c>
      <c r="G427">
        <v>194</v>
      </c>
      <c r="H427" t="s">
        <v>38</v>
      </c>
      <c r="I427" t="s">
        <v>32</v>
      </c>
      <c r="J427">
        <v>7</v>
      </c>
      <c r="K427">
        <v>36</v>
      </c>
      <c r="L427" t="s">
        <v>33</v>
      </c>
      <c r="M427">
        <v>0</v>
      </c>
      <c r="N427">
        <v>1</v>
      </c>
      <c r="O427">
        <v>3</v>
      </c>
      <c r="P427" s="13">
        <v>0.27800000000000002</v>
      </c>
      <c r="Q427" s="46">
        <v>0.33795883561378298</v>
      </c>
      <c r="R427" s="14"/>
      <c r="S427" s="14">
        <v>-0.26350256069469102</v>
      </c>
      <c r="T427" s="14">
        <v>-0.16064232522784599</v>
      </c>
      <c r="U427" s="14">
        <v>0.8</v>
      </c>
      <c r="V427"/>
      <c r="W427" s="14"/>
      <c r="X427" s="14"/>
      <c r="Y427" s="14"/>
      <c r="Z427" s="14"/>
      <c r="AA427" s="14"/>
      <c r="AB427" s="14"/>
    </row>
    <row r="428" spans="1:28" ht="16.2" x14ac:dyDescent="0.35">
      <c r="A428" t="s">
        <v>59</v>
      </c>
      <c r="B428">
        <v>14</v>
      </c>
      <c r="C428" s="4">
        <f t="shared" si="10"/>
        <v>14</v>
      </c>
      <c r="D428" t="s">
        <v>29</v>
      </c>
      <c r="E428" s="5" t="s">
        <v>30</v>
      </c>
      <c r="F428" s="54">
        <v>-28.4</v>
      </c>
      <c r="G428">
        <v>194</v>
      </c>
      <c r="H428" t="s">
        <v>38</v>
      </c>
      <c r="I428" t="s">
        <v>32</v>
      </c>
      <c r="J428">
        <v>7</v>
      </c>
      <c r="K428">
        <v>36</v>
      </c>
      <c r="L428" t="s">
        <v>33</v>
      </c>
      <c r="M428">
        <v>0</v>
      </c>
      <c r="N428">
        <v>1</v>
      </c>
      <c r="O428">
        <v>3</v>
      </c>
      <c r="P428" s="13">
        <v>0.83299999999999996</v>
      </c>
      <c r="Q428" s="46">
        <v>0.786232790988736</v>
      </c>
      <c r="R428" s="14"/>
      <c r="S428" s="14">
        <v>-9.9666697121505707E-2</v>
      </c>
      <c r="T428" s="14">
        <v>-0.16107125499937799</v>
      </c>
      <c r="U428" s="14">
        <v>0.99159663865546199</v>
      </c>
      <c r="V428"/>
      <c r="W428" s="14"/>
      <c r="X428" s="14"/>
      <c r="Y428" s="14"/>
      <c r="Z428" s="14"/>
      <c r="AA428" s="14"/>
      <c r="AB428" s="14"/>
    </row>
    <row r="429" spans="1:28" ht="16.2" x14ac:dyDescent="0.35">
      <c r="A429" t="s">
        <v>59</v>
      </c>
      <c r="B429">
        <v>14</v>
      </c>
      <c r="C429" s="4">
        <f t="shared" si="10"/>
        <v>14</v>
      </c>
      <c r="D429" t="s">
        <v>29</v>
      </c>
      <c r="E429" s="5" t="s">
        <v>30</v>
      </c>
      <c r="F429" s="54">
        <v>-28.4</v>
      </c>
      <c r="G429">
        <v>194</v>
      </c>
      <c r="H429" t="s">
        <v>38</v>
      </c>
      <c r="I429" t="s">
        <v>32</v>
      </c>
      <c r="J429">
        <v>7</v>
      </c>
      <c r="K429">
        <v>36</v>
      </c>
      <c r="L429" t="s">
        <v>33</v>
      </c>
      <c r="M429">
        <v>0</v>
      </c>
      <c r="N429">
        <v>1</v>
      </c>
      <c r="O429">
        <v>3</v>
      </c>
      <c r="P429" s="13">
        <v>2.778</v>
      </c>
      <c r="Q429" s="46">
        <v>0.90534302071037098</v>
      </c>
      <c r="R429" s="14"/>
      <c r="S429" s="14">
        <v>-5.6625071945501197E-2</v>
      </c>
      <c r="T429" s="14">
        <v>-0.17551189064092901</v>
      </c>
      <c r="U429" s="14">
        <v>0.99481865284974103</v>
      </c>
      <c r="V429"/>
      <c r="W429" s="14"/>
      <c r="X429" s="14"/>
      <c r="Y429" s="14"/>
      <c r="Z429" s="14"/>
      <c r="AA429" s="14"/>
      <c r="AB429" s="14"/>
    </row>
    <row r="430" spans="1:28" ht="16.2" x14ac:dyDescent="0.35">
      <c r="A430" t="s">
        <v>59</v>
      </c>
      <c r="B430">
        <v>14</v>
      </c>
      <c r="C430" s="4">
        <f t="shared" si="10"/>
        <v>14</v>
      </c>
      <c r="D430" t="s">
        <v>29</v>
      </c>
      <c r="E430" s="5" t="s">
        <v>30</v>
      </c>
      <c r="F430" s="54">
        <v>-28.4</v>
      </c>
      <c r="G430">
        <v>194</v>
      </c>
      <c r="H430" t="s">
        <v>38</v>
      </c>
      <c r="I430" t="s">
        <v>32</v>
      </c>
      <c r="J430">
        <v>7</v>
      </c>
      <c r="K430">
        <v>36</v>
      </c>
      <c r="L430" t="s">
        <v>33</v>
      </c>
      <c r="M430">
        <v>0</v>
      </c>
      <c r="N430">
        <v>1</v>
      </c>
      <c r="O430">
        <v>1</v>
      </c>
      <c r="P430" s="13">
        <v>0.83299999999999996</v>
      </c>
      <c r="Q430" s="46">
        <v>0.84054507256712196</v>
      </c>
      <c r="R430" s="14"/>
      <c r="S430" s="14">
        <v>1.9209612105719299E-2</v>
      </c>
      <c r="T430" s="14">
        <v>-0.15635669357895701</v>
      </c>
      <c r="U430" s="14">
        <v>0.99948979591836695</v>
      </c>
      <c r="V430"/>
      <c r="W430" s="14"/>
      <c r="X430" s="14"/>
      <c r="Y430" s="14"/>
      <c r="Z430" s="14"/>
      <c r="AA430" s="14"/>
      <c r="AB430" s="14"/>
    </row>
    <row r="431" spans="1:28" ht="16.2" x14ac:dyDescent="0.35">
      <c r="A431" t="s">
        <v>59</v>
      </c>
      <c r="B431">
        <v>14</v>
      </c>
      <c r="C431" s="4">
        <f t="shared" si="10"/>
        <v>14</v>
      </c>
      <c r="D431" t="s">
        <v>29</v>
      </c>
      <c r="E431" s="5" t="s">
        <v>30</v>
      </c>
      <c r="F431" s="54">
        <v>-28.4</v>
      </c>
      <c r="G431">
        <v>194</v>
      </c>
      <c r="H431" t="s">
        <v>38</v>
      </c>
      <c r="I431" t="s">
        <v>32</v>
      </c>
      <c r="J431">
        <v>7</v>
      </c>
      <c r="K431">
        <v>36</v>
      </c>
      <c r="L431" t="s">
        <v>33</v>
      </c>
      <c r="M431">
        <v>0</v>
      </c>
      <c r="N431">
        <v>1</v>
      </c>
      <c r="O431">
        <v>7</v>
      </c>
      <c r="P431" s="13">
        <v>0.83299999999999996</v>
      </c>
      <c r="Q431" s="46">
        <v>0.765982061437535</v>
      </c>
      <c r="R431" s="14"/>
      <c r="S431" s="14">
        <v>-6.3026579163830407E-2</v>
      </c>
      <c r="T431" s="14">
        <v>-0.16025175502937899</v>
      </c>
      <c r="U431" s="14">
        <v>0.99606299212598404</v>
      </c>
      <c r="V431"/>
      <c r="W431" s="14"/>
      <c r="X431" s="14"/>
      <c r="Y431" s="14"/>
      <c r="Z431" s="14"/>
      <c r="AA431" s="14"/>
      <c r="AB431" s="14"/>
    </row>
    <row r="432" spans="1:28" ht="16.2" x14ac:dyDescent="0.35">
      <c r="A432" t="s">
        <v>59</v>
      </c>
      <c r="B432">
        <v>14</v>
      </c>
      <c r="C432" s="4">
        <f t="shared" si="10"/>
        <v>14</v>
      </c>
      <c r="D432" t="s">
        <v>29</v>
      </c>
      <c r="E432" s="5" t="s">
        <v>30</v>
      </c>
      <c r="F432" s="54">
        <v>-28.4</v>
      </c>
      <c r="G432">
        <v>194</v>
      </c>
      <c r="H432" t="s">
        <v>38</v>
      </c>
      <c r="I432" t="s">
        <v>32</v>
      </c>
      <c r="J432">
        <v>7</v>
      </c>
      <c r="K432">
        <v>36</v>
      </c>
      <c r="L432" t="s">
        <v>33</v>
      </c>
      <c r="M432">
        <v>0</v>
      </c>
      <c r="N432">
        <v>1</v>
      </c>
      <c r="O432">
        <v>3</v>
      </c>
      <c r="P432" s="13">
        <v>0.83299999999999996</v>
      </c>
      <c r="Q432" s="46">
        <v>0.33931295381048299</v>
      </c>
      <c r="R432" s="14"/>
      <c r="S432" s="14">
        <v>-0.18013833773954999</v>
      </c>
      <c r="T432" s="14">
        <v>-0.15908962617950001</v>
      </c>
      <c r="U432" s="14">
        <v>1</v>
      </c>
      <c r="V432"/>
      <c r="W432" s="14"/>
      <c r="X432" s="14"/>
      <c r="Y432" s="14"/>
      <c r="Z432" s="14"/>
      <c r="AA432" s="14"/>
      <c r="AB432" s="14"/>
    </row>
    <row r="433" spans="1:28" ht="16.2" x14ac:dyDescent="0.35">
      <c r="A433" t="s">
        <v>59</v>
      </c>
      <c r="B433">
        <v>14</v>
      </c>
      <c r="C433" s="4">
        <f t="shared" si="10"/>
        <v>14</v>
      </c>
      <c r="D433" t="s">
        <v>29</v>
      </c>
      <c r="E433" s="5" t="s">
        <v>30</v>
      </c>
      <c r="F433" s="54">
        <v>-28.4</v>
      </c>
      <c r="G433">
        <v>194</v>
      </c>
      <c r="H433" t="s">
        <v>38</v>
      </c>
      <c r="I433" t="s">
        <v>32</v>
      </c>
      <c r="J433">
        <v>7</v>
      </c>
      <c r="K433">
        <v>36</v>
      </c>
      <c r="L433" t="s">
        <v>33</v>
      </c>
      <c r="M433">
        <v>0</v>
      </c>
      <c r="N433">
        <v>1</v>
      </c>
      <c r="O433">
        <v>15</v>
      </c>
      <c r="P433" s="13">
        <v>0.83299999999999996</v>
      </c>
      <c r="Q433" s="46">
        <v>0.146637579436593</v>
      </c>
      <c r="R433" s="14"/>
      <c r="S433" s="14">
        <v>-0.21595301499333699</v>
      </c>
      <c r="T433" s="14">
        <v>-0.15895670647656601</v>
      </c>
      <c r="U433" s="14">
        <v>1</v>
      </c>
      <c r="V433"/>
      <c r="W433" s="14"/>
      <c r="X433" s="14"/>
      <c r="Y433" s="14"/>
      <c r="Z433" s="14"/>
      <c r="AA433" s="14"/>
      <c r="AB433" s="14"/>
    </row>
    <row r="434" spans="1:28" ht="16.2" x14ac:dyDescent="0.35">
      <c r="A434" t="s">
        <v>59</v>
      </c>
      <c r="B434">
        <v>14</v>
      </c>
      <c r="C434" s="4">
        <f t="shared" si="10"/>
        <v>14</v>
      </c>
      <c r="D434" t="s">
        <v>29</v>
      </c>
      <c r="E434" s="5" t="s">
        <v>30</v>
      </c>
      <c r="F434" s="54">
        <v>-28.4</v>
      </c>
      <c r="G434">
        <v>194</v>
      </c>
      <c r="H434" t="s">
        <v>38</v>
      </c>
      <c r="I434" t="s">
        <v>32</v>
      </c>
      <c r="J434">
        <v>7</v>
      </c>
      <c r="K434">
        <v>36</v>
      </c>
      <c r="L434" t="s">
        <v>33</v>
      </c>
      <c r="M434">
        <v>0</v>
      </c>
      <c r="N434">
        <v>1</v>
      </c>
      <c r="O434">
        <v>30</v>
      </c>
      <c r="P434" s="13">
        <v>0.83299999999999996</v>
      </c>
      <c r="Q434" s="46">
        <v>-7.0135107884654199E-2</v>
      </c>
      <c r="R434" s="14"/>
      <c r="S434" s="14">
        <v>-0.36657469463375297</v>
      </c>
      <c r="T434" s="14">
        <v>-0.171173850906125</v>
      </c>
      <c r="U434" s="14">
        <v>0</v>
      </c>
      <c r="V434"/>
      <c r="W434" s="14"/>
      <c r="X434" s="14"/>
      <c r="Y434" s="14"/>
      <c r="Z434" s="14"/>
      <c r="AA434" s="14"/>
      <c r="AB434" s="14"/>
    </row>
    <row r="435" spans="1:28" x14ac:dyDescent="0.25">
      <c r="A435" t="s">
        <v>44</v>
      </c>
      <c r="B435">
        <v>14</v>
      </c>
      <c r="C435" s="4">
        <f t="shared" si="10"/>
        <v>14</v>
      </c>
      <c r="D435" t="s">
        <v>29</v>
      </c>
      <c r="E435" s="5" t="s">
        <v>30</v>
      </c>
      <c r="F435" s="54">
        <v>-3.7</v>
      </c>
      <c r="G435" s="7">
        <v>254</v>
      </c>
      <c r="H435" t="s">
        <v>38</v>
      </c>
      <c r="I435" t="s">
        <v>40</v>
      </c>
      <c r="J435">
        <v>8</v>
      </c>
      <c r="K435">
        <v>20</v>
      </c>
      <c r="L435" t="s">
        <v>33</v>
      </c>
      <c r="M435">
        <v>0</v>
      </c>
      <c r="N435">
        <v>1</v>
      </c>
      <c r="O435">
        <v>2</v>
      </c>
      <c r="P435" s="13">
        <v>0.5</v>
      </c>
      <c r="Q435" s="46"/>
      <c r="R435" s="14"/>
      <c r="S435" s="14">
        <v>-0.49643155941883199</v>
      </c>
      <c r="T435" s="14">
        <v>-0.18170320040312299</v>
      </c>
      <c r="U435" s="14">
        <v>0.453125</v>
      </c>
      <c r="V435"/>
      <c r="W435" s="14"/>
      <c r="X435" s="14"/>
      <c r="Y435" s="14"/>
      <c r="Z435" s="14"/>
      <c r="AA435" s="14"/>
      <c r="AB435" s="14"/>
    </row>
    <row r="436" spans="1:28" x14ac:dyDescent="0.25">
      <c r="A436" t="s">
        <v>44</v>
      </c>
      <c r="B436">
        <v>14</v>
      </c>
      <c r="C436" s="4">
        <f t="shared" si="10"/>
        <v>14</v>
      </c>
      <c r="D436" t="s">
        <v>29</v>
      </c>
      <c r="E436" s="5" t="s">
        <v>30</v>
      </c>
      <c r="F436" s="54">
        <v>-3.7</v>
      </c>
      <c r="G436" s="7">
        <v>254</v>
      </c>
      <c r="H436" t="s">
        <v>38</v>
      </c>
      <c r="I436" t="s">
        <v>40</v>
      </c>
      <c r="J436">
        <v>8</v>
      </c>
      <c r="K436">
        <v>20</v>
      </c>
      <c r="L436" t="s">
        <v>33</v>
      </c>
      <c r="M436">
        <v>0</v>
      </c>
      <c r="N436">
        <v>1</v>
      </c>
      <c r="O436">
        <v>7</v>
      </c>
      <c r="P436" s="13">
        <v>0.5</v>
      </c>
      <c r="Q436" s="46"/>
      <c r="R436" s="14"/>
      <c r="S436" s="14">
        <v>-0.48842976322736797</v>
      </c>
      <c r="T436" s="14">
        <v>-0.18266072016644999</v>
      </c>
      <c r="U436" s="46">
        <v>-0.22891566265060201</v>
      </c>
      <c r="V436"/>
      <c r="W436" s="14">
        <v>0</v>
      </c>
      <c r="X436" s="14"/>
      <c r="Y436" s="14"/>
      <c r="Z436" s="14"/>
      <c r="AA436" s="14"/>
      <c r="AB436" s="14"/>
    </row>
    <row r="437" spans="1:28" x14ac:dyDescent="0.25">
      <c r="A437" t="s">
        <v>44</v>
      </c>
      <c r="B437">
        <v>14</v>
      </c>
      <c r="C437" s="4">
        <f t="shared" si="10"/>
        <v>14</v>
      </c>
      <c r="D437" t="s">
        <v>29</v>
      </c>
      <c r="E437" s="5" t="s">
        <v>30</v>
      </c>
      <c r="F437" s="54">
        <v>-3.7</v>
      </c>
      <c r="G437" s="7">
        <v>254</v>
      </c>
      <c r="H437" t="s">
        <v>38</v>
      </c>
      <c r="I437" t="s">
        <v>40</v>
      </c>
      <c r="J437">
        <v>8</v>
      </c>
      <c r="K437">
        <v>20</v>
      </c>
      <c r="L437" t="s">
        <v>33</v>
      </c>
      <c r="M437">
        <v>0</v>
      </c>
      <c r="N437">
        <v>1</v>
      </c>
      <c r="O437">
        <v>14</v>
      </c>
      <c r="P437" s="13">
        <v>0.5</v>
      </c>
      <c r="Q437" s="46"/>
      <c r="R437" s="14"/>
      <c r="S437" s="14">
        <v>-0.48842976322736797</v>
      </c>
      <c r="T437" s="14">
        <v>-0.181885879288845</v>
      </c>
      <c r="U437" s="14">
        <v>0.4</v>
      </c>
      <c r="V437"/>
      <c r="W437" s="14"/>
      <c r="X437" s="14"/>
      <c r="Y437" s="14"/>
      <c r="Z437" s="14"/>
      <c r="AA437" s="14"/>
      <c r="AB437" s="14"/>
    </row>
    <row r="438" spans="1:28" x14ac:dyDescent="0.25">
      <c r="A438" t="s">
        <v>44</v>
      </c>
      <c r="B438">
        <v>14</v>
      </c>
      <c r="C438" s="4">
        <f t="shared" si="10"/>
        <v>14</v>
      </c>
      <c r="D438" t="s">
        <v>29</v>
      </c>
      <c r="E438" s="5" t="s">
        <v>30</v>
      </c>
      <c r="F438" s="54">
        <v>-3.7</v>
      </c>
      <c r="G438" s="7">
        <v>254</v>
      </c>
      <c r="H438" t="s">
        <v>38</v>
      </c>
      <c r="I438" t="s">
        <v>40</v>
      </c>
      <c r="J438">
        <v>8</v>
      </c>
      <c r="K438">
        <v>20</v>
      </c>
      <c r="L438" t="s">
        <v>33</v>
      </c>
      <c r="M438">
        <v>0</v>
      </c>
      <c r="N438">
        <v>1</v>
      </c>
      <c r="O438">
        <v>21</v>
      </c>
      <c r="P438" s="13">
        <v>0.5</v>
      </c>
      <c r="Q438" s="46"/>
      <c r="R438" s="14"/>
      <c r="S438" s="14">
        <v>-0.40685047522658202</v>
      </c>
      <c r="T438" s="14">
        <v>-0.17513525154060799</v>
      </c>
      <c r="U438" s="14">
        <v>0</v>
      </c>
      <c r="V438"/>
      <c r="W438" s="14"/>
      <c r="X438" s="14"/>
      <c r="Y438" s="14"/>
      <c r="Z438" s="14"/>
      <c r="AA438" s="14"/>
      <c r="AB438" s="14"/>
    </row>
    <row r="439" spans="1:28" ht="16.2" x14ac:dyDescent="0.35">
      <c r="A439" t="s">
        <v>39</v>
      </c>
      <c r="B439">
        <v>10</v>
      </c>
      <c r="C439" s="4">
        <f t="shared" si="10"/>
        <v>10</v>
      </c>
      <c r="D439" t="s">
        <v>29</v>
      </c>
      <c r="E439" s="5" t="s">
        <v>30</v>
      </c>
      <c r="F439" s="54">
        <v>-16.899999999999999</v>
      </c>
      <c r="G439" s="7">
        <v>22.5</v>
      </c>
      <c r="H439" t="s">
        <v>31</v>
      </c>
      <c r="I439" t="s">
        <v>40</v>
      </c>
      <c r="J439" s="7">
        <v>8</v>
      </c>
      <c r="K439">
        <v>185</v>
      </c>
      <c r="L439" t="s">
        <v>33</v>
      </c>
      <c r="M439">
        <v>0</v>
      </c>
      <c r="N439">
        <v>1</v>
      </c>
      <c r="O439">
        <v>1</v>
      </c>
      <c r="P439" s="13">
        <v>10.8</v>
      </c>
      <c r="Q439" s="46"/>
      <c r="R439" s="14"/>
      <c r="S439" s="14">
        <v>1.43933893820406</v>
      </c>
      <c r="T439" s="14">
        <v>-0.173041033057351</v>
      </c>
      <c r="U439" s="14">
        <v>0.97998665777184801</v>
      </c>
      <c r="V439"/>
      <c r="W439" s="14"/>
      <c r="X439" s="14"/>
      <c r="Y439" s="14"/>
      <c r="Z439" s="14"/>
      <c r="AA439" s="14"/>
      <c r="AB439" s="14"/>
    </row>
    <row r="440" spans="1:28" ht="16.2" x14ac:dyDescent="0.35">
      <c r="A440" t="s">
        <v>39</v>
      </c>
      <c r="B440">
        <v>50</v>
      </c>
      <c r="C440" s="4">
        <f t="shared" si="10"/>
        <v>50</v>
      </c>
      <c r="D440" t="s">
        <v>29</v>
      </c>
      <c r="E440" s="5" t="s">
        <v>30</v>
      </c>
      <c r="F440" s="54">
        <v>-16.899999999999999</v>
      </c>
      <c r="G440" s="7">
        <v>22.5</v>
      </c>
      <c r="H440" t="s">
        <v>31</v>
      </c>
      <c r="I440" t="s">
        <v>40</v>
      </c>
      <c r="J440" s="7">
        <v>8</v>
      </c>
      <c r="K440">
        <v>185</v>
      </c>
      <c r="L440" t="s">
        <v>33</v>
      </c>
      <c r="M440">
        <v>0</v>
      </c>
      <c r="N440">
        <v>1</v>
      </c>
      <c r="O440">
        <v>1</v>
      </c>
      <c r="P440" s="13">
        <v>10.8</v>
      </c>
      <c r="Q440" s="46"/>
      <c r="R440" s="14"/>
      <c r="S440" s="14"/>
      <c r="T440" s="14">
        <v>-0.13908062250553399</v>
      </c>
      <c r="U440" s="14">
        <v>0.98547215496368001</v>
      </c>
      <c r="V440"/>
      <c r="W440" s="14"/>
      <c r="X440" s="14"/>
      <c r="Y440" s="14"/>
      <c r="Z440" s="14"/>
      <c r="AA440" s="14"/>
      <c r="AB440" s="14"/>
    </row>
    <row r="441" spans="1:28" x14ac:dyDescent="0.25">
      <c r="A441" t="s">
        <v>61</v>
      </c>
      <c r="B441">
        <v>2.5</v>
      </c>
      <c r="C441">
        <v>550</v>
      </c>
      <c r="D441" t="s">
        <v>35</v>
      </c>
      <c r="E441" s="5" t="s">
        <v>30</v>
      </c>
      <c r="F441" s="54">
        <v>-27.6</v>
      </c>
      <c r="G441">
        <v>1040</v>
      </c>
      <c r="H441" t="s">
        <v>38</v>
      </c>
      <c r="I441" t="s">
        <v>40</v>
      </c>
      <c r="J441">
        <v>7</v>
      </c>
      <c r="K441">
        <v>20</v>
      </c>
      <c r="L441" t="s">
        <v>51</v>
      </c>
      <c r="M441">
        <v>0</v>
      </c>
      <c r="N441">
        <v>1</v>
      </c>
      <c r="O441">
        <v>1</v>
      </c>
      <c r="P441" s="13">
        <v>2</v>
      </c>
      <c r="Q441" s="46">
        <v>0.273994482358066</v>
      </c>
      <c r="R441" s="14">
        <v>0.273994482358066</v>
      </c>
      <c r="S441" s="14"/>
      <c r="T441" s="14">
        <v>-0.18866693797124701</v>
      </c>
      <c r="U441" s="46">
        <v>0.99439686636907298</v>
      </c>
      <c r="V441"/>
      <c r="W441" s="14">
        <v>0.87656012571116804</v>
      </c>
      <c r="X441" s="14">
        <v>1</v>
      </c>
      <c r="Y441" s="14"/>
      <c r="Z441" s="14"/>
      <c r="AA441" s="14">
        <v>0.94529295077788</v>
      </c>
      <c r="AB441" s="14"/>
    </row>
    <row r="442" spans="1:28" x14ac:dyDescent="0.25">
      <c r="A442" t="s">
        <v>61</v>
      </c>
      <c r="B442">
        <v>2.5</v>
      </c>
      <c r="C442">
        <v>550</v>
      </c>
      <c r="D442" t="s">
        <v>35</v>
      </c>
      <c r="E442" s="5" t="s">
        <v>30</v>
      </c>
      <c r="F442" s="54">
        <v>-27.6</v>
      </c>
      <c r="G442">
        <v>1040</v>
      </c>
      <c r="H442" t="s">
        <v>38</v>
      </c>
      <c r="I442" t="s">
        <v>40</v>
      </c>
      <c r="J442">
        <v>7</v>
      </c>
      <c r="K442">
        <v>20</v>
      </c>
      <c r="L442" t="s">
        <v>51</v>
      </c>
      <c r="M442">
        <v>0</v>
      </c>
      <c r="N442">
        <v>1</v>
      </c>
      <c r="O442">
        <v>7</v>
      </c>
      <c r="P442" s="13">
        <v>2</v>
      </c>
      <c r="Q442" s="46">
        <v>-0.16250000000000001</v>
      </c>
      <c r="R442" s="14">
        <v>-0.16250000000000001</v>
      </c>
      <c r="S442" s="14"/>
      <c r="T442" s="14">
        <v>-0.167485742458378</v>
      </c>
      <c r="U442" s="46">
        <v>0.87215611272762605</v>
      </c>
      <c r="V442"/>
      <c r="W442" s="14">
        <v>0.102124373731751</v>
      </c>
      <c r="X442" s="14">
        <v>1</v>
      </c>
      <c r="Y442" s="14"/>
      <c r="Z442" s="14"/>
      <c r="AA442" s="14">
        <v>0.79941791077707502</v>
      </c>
      <c r="AB442" s="14"/>
    </row>
    <row r="443" spans="1:28" x14ac:dyDescent="0.25">
      <c r="A443" t="s">
        <v>61</v>
      </c>
      <c r="B443">
        <v>2.5</v>
      </c>
      <c r="C443">
        <v>550</v>
      </c>
      <c r="D443" t="s">
        <v>35</v>
      </c>
      <c r="E443" s="5" t="s">
        <v>30</v>
      </c>
      <c r="F443" s="54">
        <v>-27.6</v>
      </c>
      <c r="G443">
        <v>1040</v>
      </c>
      <c r="H443" t="s">
        <v>38</v>
      </c>
      <c r="I443" t="s">
        <v>40</v>
      </c>
      <c r="J443">
        <v>7</v>
      </c>
      <c r="K443">
        <v>20</v>
      </c>
      <c r="L443" t="s">
        <v>51</v>
      </c>
      <c r="M443">
        <v>0</v>
      </c>
      <c r="N443">
        <v>1</v>
      </c>
      <c r="O443">
        <v>28</v>
      </c>
      <c r="P443" s="13">
        <v>2</v>
      </c>
      <c r="Q443" s="46">
        <v>1.81639666175748E-2</v>
      </c>
      <c r="R443" s="14">
        <v>1.81639666175748E-2</v>
      </c>
      <c r="S443" s="14"/>
      <c r="T443" s="14">
        <v>-0.18377615203731701</v>
      </c>
      <c r="U443" s="46">
        <v>0.96502191551883199</v>
      </c>
      <c r="V443"/>
      <c r="W443" s="14">
        <v>0.21239377160994599</v>
      </c>
      <c r="X443" s="14">
        <v>1</v>
      </c>
      <c r="Y443" s="14"/>
      <c r="Z443" s="14"/>
      <c r="AA443" s="14">
        <v>0.587475764201147</v>
      </c>
      <c r="AB443" s="14"/>
    </row>
    <row r="444" spans="1:28" x14ac:dyDescent="0.25">
      <c r="A444" t="s">
        <v>83</v>
      </c>
      <c r="B444">
        <v>12</v>
      </c>
      <c r="C444" s="4">
        <v>12</v>
      </c>
      <c r="D444" t="s">
        <v>29</v>
      </c>
      <c r="E444" s="5" t="s">
        <v>30</v>
      </c>
      <c r="F444" s="59">
        <v>-20</v>
      </c>
      <c r="G444">
        <v>12</v>
      </c>
      <c r="H444" t="s">
        <v>38</v>
      </c>
      <c r="I444" t="s">
        <v>32</v>
      </c>
      <c r="J444">
        <v>6</v>
      </c>
      <c r="K444">
        <v>23.5</v>
      </c>
      <c r="L444" t="s">
        <v>33</v>
      </c>
      <c r="M444">
        <v>0</v>
      </c>
      <c r="N444">
        <v>1</v>
      </c>
      <c r="O444">
        <v>1</v>
      </c>
      <c r="P444" s="13">
        <v>0.13</v>
      </c>
      <c r="Q444" s="46">
        <v>0.12295081967213101</v>
      </c>
      <c r="R444" s="14">
        <v>0.15544041450777099</v>
      </c>
      <c r="S444" s="14">
        <v>-0.412922881044821</v>
      </c>
      <c r="T444" s="14">
        <v>-0.180644110046564</v>
      </c>
      <c r="U444" s="46">
        <v>0.96639511201629302</v>
      </c>
      <c r="V444"/>
      <c r="W444" s="14">
        <v>0</v>
      </c>
      <c r="X444" s="14">
        <v>0</v>
      </c>
      <c r="Y444" s="14"/>
      <c r="Z444" s="14"/>
      <c r="AA444" s="14">
        <v>0</v>
      </c>
      <c r="AB444" s="14">
        <v>0</v>
      </c>
    </row>
    <row r="445" spans="1:28" x14ac:dyDescent="0.25">
      <c r="A445" t="s">
        <v>83</v>
      </c>
      <c r="B445">
        <v>12</v>
      </c>
      <c r="C445" s="4">
        <v>12</v>
      </c>
      <c r="D445" t="s">
        <v>29</v>
      </c>
      <c r="E445" s="5" t="s">
        <v>30</v>
      </c>
      <c r="F445" s="59">
        <v>-20</v>
      </c>
      <c r="G445">
        <v>12</v>
      </c>
      <c r="H445" t="s">
        <v>38</v>
      </c>
      <c r="I445" t="s">
        <v>32</v>
      </c>
      <c r="J445">
        <v>6</v>
      </c>
      <c r="K445">
        <v>23.5</v>
      </c>
      <c r="L445" t="s">
        <v>33</v>
      </c>
      <c r="M445">
        <v>0</v>
      </c>
      <c r="N445">
        <v>1</v>
      </c>
      <c r="O445">
        <v>1</v>
      </c>
      <c r="P445" s="13">
        <v>1.49</v>
      </c>
      <c r="Q445" s="46">
        <v>0.33124999999999999</v>
      </c>
      <c r="R445" s="14">
        <v>0.30932203389830698</v>
      </c>
      <c r="S445" s="14">
        <v>-0.59311903501019403</v>
      </c>
      <c r="T445" s="14">
        <v>-0.15666885639903499</v>
      </c>
      <c r="U445" s="46">
        <v>0.99857730003161504</v>
      </c>
      <c r="V445"/>
      <c r="W445" s="14">
        <v>0.90487277911008501</v>
      </c>
      <c r="X445" s="14">
        <v>0</v>
      </c>
      <c r="Y445" s="14"/>
      <c r="Z445" s="14"/>
      <c r="AA445" s="14">
        <v>0.74277326106594399</v>
      </c>
      <c r="AB445" s="14">
        <v>0.86122448979591804</v>
      </c>
    </row>
    <row r="446" spans="1:28" x14ac:dyDescent="0.25">
      <c r="A446" t="s">
        <v>83</v>
      </c>
      <c r="B446">
        <v>12</v>
      </c>
      <c r="C446" s="4">
        <v>12</v>
      </c>
      <c r="D446" t="s">
        <v>29</v>
      </c>
      <c r="E446" s="5" t="s">
        <v>30</v>
      </c>
      <c r="F446" s="59">
        <v>-20</v>
      </c>
      <c r="G446">
        <v>12</v>
      </c>
      <c r="H446" t="s">
        <v>38</v>
      </c>
      <c r="I446" t="s">
        <v>32</v>
      </c>
      <c r="J446">
        <v>6</v>
      </c>
      <c r="K446">
        <v>23.5</v>
      </c>
      <c r="L446" t="s">
        <v>33</v>
      </c>
      <c r="M446">
        <v>0</v>
      </c>
      <c r="N446">
        <v>1</v>
      </c>
      <c r="O446">
        <v>1</v>
      </c>
      <c r="P446" s="13">
        <v>4.26</v>
      </c>
      <c r="Q446" s="46">
        <v>0.511415525114155</v>
      </c>
      <c r="R446" s="14">
        <v>0.52199413489736102</v>
      </c>
      <c r="S446" s="14">
        <v>-0.61250593719219903</v>
      </c>
      <c r="T446" s="14">
        <v>-0.15787067455129</v>
      </c>
      <c r="U446" s="46">
        <v>0.99831904236352798</v>
      </c>
      <c r="V446"/>
      <c r="W446" s="14">
        <v>0.99080716880688202</v>
      </c>
      <c r="X446" s="14">
        <v>0</v>
      </c>
      <c r="Y446" s="14"/>
      <c r="Z446" s="14"/>
      <c r="AA446" s="14">
        <v>0.89968293112559405</v>
      </c>
      <c r="AB446" s="14">
        <v>0.87332339791356195</v>
      </c>
    </row>
    <row r="447" spans="1:28" ht="16.2" x14ac:dyDescent="0.35">
      <c r="A447" t="s">
        <v>59</v>
      </c>
      <c r="B447">
        <v>10</v>
      </c>
      <c r="C447" s="4">
        <f t="shared" ref="C447:C456" si="11">B447</f>
        <v>10</v>
      </c>
      <c r="D447" t="s">
        <v>29</v>
      </c>
      <c r="E447" s="5" t="s">
        <v>30</v>
      </c>
      <c r="F447" s="54">
        <v>-28.4</v>
      </c>
      <c r="G447">
        <v>640</v>
      </c>
      <c r="H447" t="s">
        <v>38</v>
      </c>
      <c r="I447" t="s">
        <v>40</v>
      </c>
      <c r="J447" s="7">
        <v>8</v>
      </c>
      <c r="K447">
        <v>22.5</v>
      </c>
      <c r="L447" t="s">
        <v>45</v>
      </c>
      <c r="M447">
        <v>0</v>
      </c>
      <c r="N447">
        <v>1</v>
      </c>
      <c r="O447">
        <v>0.16700000000000001</v>
      </c>
      <c r="P447" s="13">
        <v>4.4400000000000004</v>
      </c>
      <c r="Q447" s="46">
        <v>3.8303693570451401E-2</v>
      </c>
      <c r="R447" s="14">
        <v>0.107504215851602</v>
      </c>
      <c r="S447" s="14"/>
      <c r="T447" s="14">
        <v>-0.18033994262207001</v>
      </c>
      <c r="U447" s="46">
        <v>-0.22077922077922099</v>
      </c>
      <c r="V447"/>
      <c r="W447" s="14">
        <v>0.96642628660477103</v>
      </c>
      <c r="X447" s="14">
        <v>0.39956467661691503</v>
      </c>
      <c r="Y447" s="14"/>
      <c r="Z447" s="14"/>
      <c r="AA447" s="14"/>
      <c r="AB447" s="14"/>
    </row>
    <row r="448" spans="1:28" ht="16.2" x14ac:dyDescent="0.35">
      <c r="A448" t="s">
        <v>58</v>
      </c>
      <c r="B448">
        <v>23</v>
      </c>
      <c r="C448" s="4">
        <f t="shared" si="11"/>
        <v>23</v>
      </c>
      <c r="D448" t="s">
        <v>29</v>
      </c>
      <c r="E448" s="5" t="s">
        <v>30</v>
      </c>
      <c r="F448" s="54">
        <v>37.799999999999997</v>
      </c>
      <c r="G448">
        <v>40</v>
      </c>
      <c r="H448" t="s">
        <v>38</v>
      </c>
      <c r="I448" t="s">
        <v>40</v>
      </c>
      <c r="J448" s="7">
        <v>8</v>
      </c>
      <c r="K448">
        <v>22.5</v>
      </c>
      <c r="L448" t="s">
        <v>45</v>
      </c>
      <c r="M448">
        <v>0</v>
      </c>
      <c r="N448">
        <v>1</v>
      </c>
      <c r="O448">
        <v>0.16700000000000001</v>
      </c>
      <c r="P448" s="13">
        <v>4.4400000000000004</v>
      </c>
      <c r="Q448" s="46">
        <v>0.32230077120822598</v>
      </c>
      <c r="R448" s="14">
        <v>0.16686343959071301</v>
      </c>
      <c r="S448" s="14"/>
      <c r="T448" s="14">
        <v>-0.176116410911759</v>
      </c>
      <c r="U448" s="46">
        <v>0.96028880866426003</v>
      </c>
      <c r="V448"/>
      <c r="W448" s="14">
        <v>0.96824000474906502</v>
      </c>
      <c r="X448" s="14">
        <v>0.69412323776334595</v>
      </c>
      <c r="Y448" s="14"/>
      <c r="Z448" s="14"/>
      <c r="AA448" s="14"/>
      <c r="AB448" s="14"/>
    </row>
    <row r="449" spans="1:28" ht="16.2" x14ac:dyDescent="0.35">
      <c r="A449" t="s">
        <v>58</v>
      </c>
      <c r="B449">
        <v>88</v>
      </c>
      <c r="C449" s="4">
        <f t="shared" si="11"/>
        <v>88</v>
      </c>
      <c r="D449" t="s">
        <v>29</v>
      </c>
      <c r="E449" s="5" t="s">
        <v>30</v>
      </c>
      <c r="F449" s="54">
        <v>37.799999999999997</v>
      </c>
      <c r="G449">
        <v>10</v>
      </c>
      <c r="H449" t="s">
        <v>38</v>
      </c>
      <c r="I449" t="s">
        <v>40</v>
      </c>
      <c r="J449" s="7">
        <v>8</v>
      </c>
      <c r="K449">
        <v>22.5</v>
      </c>
      <c r="L449" t="s">
        <v>45</v>
      </c>
      <c r="M449">
        <v>0</v>
      </c>
      <c r="N449">
        <v>1</v>
      </c>
      <c r="O449">
        <v>0.16700000000000001</v>
      </c>
      <c r="P449" s="13">
        <v>4.4400000000000004</v>
      </c>
      <c r="Q449" s="46">
        <v>0.15119398980413201</v>
      </c>
      <c r="R449" s="14">
        <v>0.120116375727352</v>
      </c>
      <c r="S449" s="14"/>
      <c r="T449" s="14">
        <v>-0.18000839882019201</v>
      </c>
      <c r="U449" s="46">
        <v>0.70097087378640799</v>
      </c>
      <c r="V449"/>
      <c r="W449" s="14">
        <v>0.86826779890753003</v>
      </c>
      <c r="X449" s="14">
        <v>0.21312143439282799</v>
      </c>
      <c r="Y449" s="14"/>
      <c r="Z449" s="14"/>
      <c r="AA449" s="14"/>
      <c r="AB449" s="14"/>
    </row>
    <row r="450" spans="1:28" ht="16.2" x14ac:dyDescent="0.35">
      <c r="A450" t="s">
        <v>28</v>
      </c>
      <c r="B450">
        <v>10</v>
      </c>
      <c r="C450" s="4">
        <f t="shared" si="11"/>
        <v>10</v>
      </c>
      <c r="D450" t="s">
        <v>29</v>
      </c>
      <c r="E450" s="5" t="s">
        <v>30</v>
      </c>
      <c r="F450" s="54">
        <v>-16.899999999999999</v>
      </c>
      <c r="G450">
        <v>115</v>
      </c>
      <c r="H450" t="s">
        <v>38</v>
      </c>
      <c r="I450" t="s">
        <v>40</v>
      </c>
      <c r="J450" s="7">
        <v>8</v>
      </c>
      <c r="K450">
        <v>22.5</v>
      </c>
      <c r="L450" t="s">
        <v>45</v>
      </c>
      <c r="M450">
        <v>0</v>
      </c>
      <c r="N450">
        <v>1</v>
      </c>
      <c r="O450">
        <v>0.16700000000000001</v>
      </c>
      <c r="P450" s="13">
        <v>4.4400000000000004</v>
      </c>
      <c r="Q450" s="46">
        <v>-9.7834676782045299E-2</v>
      </c>
      <c r="R450" s="14">
        <v>-7.6287198866320002E-2</v>
      </c>
      <c r="S450" s="14"/>
      <c r="T450" s="14">
        <v>-0.17884079372703299</v>
      </c>
      <c r="U450" s="46">
        <v>0.76197836166924304</v>
      </c>
      <c r="V450"/>
      <c r="W450" s="14">
        <v>0.923870899189557</v>
      </c>
      <c r="X450" s="14">
        <v>0.61595067621320598</v>
      </c>
      <c r="Y450" s="14"/>
      <c r="Z450" s="14"/>
      <c r="AA450" s="14"/>
      <c r="AB450" s="14"/>
    </row>
    <row r="451" spans="1:28" ht="16.2" x14ac:dyDescent="0.35">
      <c r="A451" t="s">
        <v>28</v>
      </c>
      <c r="B451">
        <v>200</v>
      </c>
      <c r="C451" s="4">
        <f t="shared" si="11"/>
        <v>200</v>
      </c>
      <c r="D451" t="s">
        <v>29</v>
      </c>
      <c r="E451" s="5" t="s">
        <v>30</v>
      </c>
      <c r="F451" s="54">
        <v>-16.899999999999999</v>
      </c>
      <c r="G451">
        <v>6.99</v>
      </c>
      <c r="H451" t="s">
        <v>38</v>
      </c>
      <c r="I451" t="s">
        <v>40</v>
      </c>
      <c r="J451" s="7">
        <v>8</v>
      </c>
      <c r="K451">
        <v>22.5</v>
      </c>
      <c r="L451" t="s">
        <v>45</v>
      </c>
      <c r="M451">
        <v>0</v>
      </c>
      <c r="N451">
        <v>1</v>
      </c>
      <c r="O451">
        <v>0.16700000000000001</v>
      </c>
      <c r="P451" s="13">
        <v>4.4400000000000004</v>
      </c>
      <c r="Q451" s="46">
        <v>-0.12691639007428501</v>
      </c>
      <c r="R451" s="14">
        <v>-0.18847425602267401</v>
      </c>
      <c r="S451" s="14"/>
      <c r="T451" s="14">
        <v>-0.17088382968825899</v>
      </c>
      <c r="U451" s="46">
        <v>-0.668831168831169</v>
      </c>
      <c r="V451"/>
      <c r="W451" s="14">
        <v>0.42933471347444202</v>
      </c>
      <c r="X451" s="14">
        <v>-1.1910926980839001E-2</v>
      </c>
      <c r="Y451" s="14"/>
      <c r="Z451" s="14"/>
      <c r="AA451" s="14"/>
      <c r="AB451" s="14"/>
    </row>
    <row r="452" spans="1:28" ht="16.2" x14ac:dyDescent="0.35">
      <c r="A452" t="s">
        <v>59</v>
      </c>
      <c r="B452">
        <v>10</v>
      </c>
      <c r="C452" s="4">
        <f t="shared" si="11"/>
        <v>10</v>
      </c>
      <c r="D452" t="s">
        <v>29</v>
      </c>
      <c r="E452" s="5" t="s">
        <v>30</v>
      </c>
      <c r="F452" s="54">
        <v>-28.4</v>
      </c>
      <c r="G452">
        <v>640</v>
      </c>
      <c r="H452" t="s">
        <v>38</v>
      </c>
      <c r="I452" t="s">
        <v>40</v>
      </c>
      <c r="J452" s="7">
        <v>8</v>
      </c>
      <c r="K452">
        <v>22.5</v>
      </c>
      <c r="L452" t="s">
        <v>45</v>
      </c>
      <c r="M452">
        <v>0</v>
      </c>
      <c r="N452">
        <v>1</v>
      </c>
      <c r="O452">
        <v>1</v>
      </c>
      <c r="P452" s="13">
        <v>4.4400000000000004</v>
      </c>
      <c r="Q452" s="46">
        <v>0.22641509433962301</v>
      </c>
      <c r="R452" s="14">
        <v>0.22383556477465399</v>
      </c>
      <c r="S452" s="14"/>
      <c r="T452" s="14">
        <v>-0.17696806016233599</v>
      </c>
      <c r="U452" s="46">
        <v>1</v>
      </c>
      <c r="V452"/>
      <c r="W452" s="14">
        <v>1</v>
      </c>
      <c r="X452" s="14">
        <v>0.87843601895734602</v>
      </c>
      <c r="Y452" s="14"/>
      <c r="Z452" s="14"/>
      <c r="AA452" s="14"/>
      <c r="AB452" s="14"/>
    </row>
    <row r="453" spans="1:28" ht="16.2" x14ac:dyDescent="0.35">
      <c r="A453" t="s">
        <v>58</v>
      </c>
      <c r="B453">
        <v>23</v>
      </c>
      <c r="C453" s="4">
        <f t="shared" si="11"/>
        <v>23</v>
      </c>
      <c r="D453" t="s">
        <v>29</v>
      </c>
      <c r="E453" s="5" t="s">
        <v>30</v>
      </c>
      <c r="F453" s="54">
        <v>37.799999999999997</v>
      </c>
      <c r="G453">
        <v>40</v>
      </c>
      <c r="H453" t="s">
        <v>38</v>
      </c>
      <c r="I453" t="s">
        <v>40</v>
      </c>
      <c r="J453" s="7">
        <v>8</v>
      </c>
      <c r="K453">
        <v>22.5</v>
      </c>
      <c r="L453" t="s">
        <v>45</v>
      </c>
      <c r="M453">
        <v>0</v>
      </c>
      <c r="N453">
        <v>1</v>
      </c>
      <c r="O453">
        <v>1</v>
      </c>
      <c r="P453" s="13">
        <v>4.4400000000000004</v>
      </c>
      <c r="Q453" s="46">
        <v>0.40806696253019498</v>
      </c>
      <c r="R453" s="14">
        <v>0.230941704035872</v>
      </c>
      <c r="S453" s="14"/>
      <c r="T453" s="14">
        <v>-0.16909878700080599</v>
      </c>
      <c r="U453" s="46">
        <v>1</v>
      </c>
      <c r="V453"/>
      <c r="W453" s="14">
        <v>1</v>
      </c>
      <c r="X453" s="14">
        <v>0.92589917665751897</v>
      </c>
      <c r="Y453" s="14"/>
      <c r="Z453" s="14"/>
      <c r="AA453" s="14"/>
      <c r="AB453" s="14"/>
    </row>
    <row r="454" spans="1:28" ht="16.2" x14ac:dyDescent="0.35">
      <c r="A454" t="s">
        <v>58</v>
      </c>
      <c r="B454">
        <v>88</v>
      </c>
      <c r="C454" s="4">
        <f t="shared" si="11"/>
        <v>88</v>
      </c>
      <c r="D454" t="s">
        <v>29</v>
      </c>
      <c r="E454" s="5" t="s">
        <v>30</v>
      </c>
      <c r="F454" s="54">
        <v>37.799999999999997</v>
      </c>
      <c r="G454">
        <v>10</v>
      </c>
      <c r="H454" t="s">
        <v>38</v>
      </c>
      <c r="I454" t="s">
        <v>40</v>
      </c>
      <c r="J454" s="7">
        <v>8</v>
      </c>
      <c r="K454">
        <v>22.5</v>
      </c>
      <c r="L454" t="s">
        <v>45</v>
      </c>
      <c r="M454">
        <v>0</v>
      </c>
      <c r="N454">
        <v>1</v>
      </c>
      <c r="O454">
        <v>1</v>
      </c>
      <c r="P454" s="13">
        <v>4.4400000000000004</v>
      </c>
      <c r="Q454" s="46">
        <v>0.324334722667522</v>
      </c>
      <c r="R454" s="14">
        <v>0.30189959294436902</v>
      </c>
      <c r="S454" s="14"/>
      <c r="T454" s="14">
        <v>-0.17800055055599601</v>
      </c>
      <c r="U454" s="46">
        <v>1</v>
      </c>
      <c r="V454"/>
      <c r="W454" s="14">
        <v>1</v>
      </c>
      <c r="X454" s="14">
        <v>0.79811097992916202</v>
      </c>
      <c r="Y454" s="14"/>
      <c r="Z454" s="14"/>
      <c r="AA454" s="14"/>
      <c r="AB454" s="14"/>
    </row>
    <row r="455" spans="1:28" ht="16.2" x14ac:dyDescent="0.35">
      <c r="A455" t="s">
        <v>28</v>
      </c>
      <c r="B455">
        <v>10</v>
      </c>
      <c r="C455" s="4">
        <f t="shared" si="11"/>
        <v>10</v>
      </c>
      <c r="D455" t="s">
        <v>29</v>
      </c>
      <c r="E455" s="5" t="s">
        <v>30</v>
      </c>
      <c r="F455" s="54">
        <v>-16.899999999999999</v>
      </c>
      <c r="G455">
        <v>115</v>
      </c>
      <c r="H455" t="s">
        <v>38</v>
      </c>
      <c r="I455" t="s">
        <v>40</v>
      </c>
      <c r="J455" s="7">
        <v>8</v>
      </c>
      <c r="K455">
        <v>22.5</v>
      </c>
      <c r="L455" t="s">
        <v>45</v>
      </c>
      <c r="M455">
        <v>0</v>
      </c>
      <c r="N455">
        <v>1</v>
      </c>
      <c r="O455">
        <v>1</v>
      </c>
      <c r="P455" s="13">
        <v>4.4400000000000004</v>
      </c>
      <c r="Q455" s="46">
        <v>0.22641509433962301</v>
      </c>
      <c r="R455" s="14">
        <v>0.21882710191687499</v>
      </c>
      <c r="S455" s="14"/>
      <c r="T455" s="14">
        <v>-0.16741052853313501</v>
      </c>
      <c r="U455" s="46">
        <v>1</v>
      </c>
      <c r="V455"/>
      <c r="W455" s="14">
        <v>1</v>
      </c>
      <c r="X455" s="14">
        <v>0.89797136038186198</v>
      </c>
      <c r="Y455" s="14"/>
      <c r="Z455" s="14"/>
      <c r="AA455" s="14"/>
      <c r="AB455" s="14"/>
    </row>
    <row r="456" spans="1:28" ht="16.2" x14ac:dyDescent="0.35">
      <c r="A456" t="s">
        <v>28</v>
      </c>
      <c r="B456">
        <v>200</v>
      </c>
      <c r="C456" s="4">
        <f t="shared" si="11"/>
        <v>200</v>
      </c>
      <c r="D456" t="s">
        <v>29</v>
      </c>
      <c r="E456" s="5" t="s">
        <v>30</v>
      </c>
      <c r="F456" s="54">
        <v>-16.899999999999999</v>
      </c>
      <c r="G456">
        <v>6.99</v>
      </c>
      <c r="H456" t="s">
        <v>38</v>
      </c>
      <c r="I456" t="s">
        <v>40</v>
      </c>
      <c r="J456" s="7">
        <v>8</v>
      </c>
      <c r="K456">
        <v>22.5</v>
      </c>
      <c r="L456" t="s">
        <v>45</v>
      </c>
      <c r="M456">
        <v>0</v>
      </c>
      <c r="N456">
        <v>1</v>
      </c>
      <c r="O456">
        <v>1</v>
      </c>
      <c r="P456" s="13">
        <v>4.4400000000000004</v>
      </c>
      <c r="Q456" s="46">
        <v>3.3657373440939102E-2</v>
      </c>
      <c r="R456" s="14">
        <v>0.17647058823529099</v>
      </c>
      <c r="S456" s="14"/>
      <c r="T456" s="14">
        <v>-0.17928418916275701</v>
      </c>
      <c r="U456" s="46">
        <v>1</v>
      </c>
      <c r="V456"/>
      <c r="W456" s="14">
        <v>0</v>
      </c>
      <c r="X456" s="14">
        <v>0.525878003696858</v>
      </c>
      <c r="Y456" s="14"/>
      <c r="Z456" s="14"/>
      <c r="AA456" s="14"/>
      <c r="AB456" s="14"/>
    </row>
    <row r="457" spans="1:28" x14ac:dyDescent="0.25">
      <c r="A457" t="s">
        <v>61</v>
      </c>
      <c r="B457">
        <v>3</v>
      </c>
      <c r="C457">
        <v>320</v>
      </c>
      <c r="D457" t="s">
        <v>35</v>
      </c>
      <c r="E457" s="5" t="s">
        <v>30</v>
      </c>
      <c r="F457" s="54">
        <v>-27.6</v>
      </c>
      <c r="G457">
        <v>1064</v>
      </c>
      <c r="H457" t="s">
        <v>31</v>
      </c>
      <c r="I457" t="s">
        <v>32</v>
      </c>
      <c r="J457">
        <v>8</v>
      </c>
      <c r="K457">
        <v>302</v>
      </c>
      <c r="L457" t="s">
        <v>33</v>
      </c>
      <c r="M457">
        <v>0</v>
      </c>
      <c r="N457">
        <v>1</v>
      </c>
      <c r="O457">
        <v>1</v>
      </c>
      <c r="P457" s="13">
        <v>0.2</v>
      </c>
      <c r="Q457" s="46">
        <v>0.75802051452541797</v>
      </c>
      <c r="R457" s="14">
        <v>0.83668130990415301</v>
      </c>
      <c r="S457" s="14"/>
      <c r="T457" s="14">
        <v>-0.17376439897913501</v>
      </c>
      <c r="U457" s="14">
        <v>0.80672268907563005</v>
      </c>
      <c r="V457" s="14">
        <v>0.91364650219668797</v>
      </c>
      <c r="W457" s="14"/>
      <c r="X457" s="14"/>
      <c r="Y457" s="14"/>
      <c r="Z457" s="14"/>
      <c r="AA457" s="14"/>
      <c r="AB457" s="14"/>
    </row>
    <row r="458" spans="1:28" x14ac:dyDescent="0.25">
      <c r="A458" t="s">
        <v>61</v>
      </c>
      <c r="B458">
        <v>3</v>
      </c>
      <c r="C458">
        <v>320</v>
      </c>
      <c r="D458" t="s">
        <v>35</v>
      </c>
      <c r="E458" s="5" t="s">
        <v>30</v>
      </c>
      <c r="F458" s="54">
        <v>-27.6</v>
      </c>
      <c r="G458">
        <v>1064</v>
      </c>
      <c r="H458" t="s">
        <v>31</v>
      </c>
      <c r="I458" t="s">
        <v>32</v>
      </c>
      <c r="J458">
        <v>8</v>
      </c>
      <c r="K458">
        <v>302</v>
      </c>
      <c r="L458" t="s">
        <v>33</v>
      </c>
      <c r="M458">
        <v>0</v>
      </c>
      <c r="N458">
        <v>1</v>
      </c>
      <c r="O458">
        <v>3</v>
      </c>
      <c r="P458" s="13">
        <v>0.2</v>
      </c>
      <c r="Q458" s="46">
        <v>0.51319230545708105</v>
      </c>
      <c r="R458" s="14">
        <v>0.70897862691175795</v>
      </c>
      <c r="S458" s="14"/>
      <c r="T458" s="14">
        <v>-0.18169216906944399</v>
      </c>
      <c r="U458" s="14">
        <v>1</v>
      </c>
      <c r="V458" s="14">
        <v>0.91329373583981399</v>
      </c>
      <c r="W458" s="14"/>
      <c r="X458" s="14"/>
      <c r="Y458" s="14"/>
      <c r="Z458" s="14"/>
      <c r="AA458" s="14"/>
      <c r="AB458" s="14"/>
    </row>
    <row r="459" spans="1:28" x14ac:dyDescent="0.25">
      <c r="A459" t="s">
        <v>61</v>
      </c>
      <c r="B459">
        <v>3</v>
      </c>
      <c r="C459">
        <v>320</v>
      </c>
      <c r="D459" t="s">
        <v>35</v>
      </c>
      <c r="E459" s="5" t="s">
        <v>30</v>
      </c>
      <c r="F459" s="54">
        <v>-27.6</v>
      </c>
      <c r="G459">
        <v>1064</v>
      </c>
      <c r="H459" t="s">
        <v>31</v>
      </c>
      <c r="I459" t="s">
        <v>32</v>
      </c>
      <c r="J459">
        <v>8</v>
      </c>
      <c r="K459">
        <v>302</v>
      </c>
      <c r="L459" t="s">
        <v>33</v>
      </c>
      <c r="M459">
        <v>0</v>
      </c>
      <c r="N459">
        <v>1</v>
      </c>
      <c r="O459">
        <v>7</v>
      </c>
      <c r="P459" s="13">
        <v>0.2</v>
      </c>
      <c r="Q459" s="46">
        <v>0.47181411186077299</v>
      </c>
      <c r="R459" s="14">
        <v>0.68467899753803396</v>
      </c>
      <c r="S459" s="14"/>
      <c r="T459" s="14">
        <v>-0.15430369638188501</v>
      </c>
      <c r="U459" s="14">
        <v>0.98148148148148195</v>
      </c>
      <c r="V459" s="14">
        <v>0.89799005835314505</v>
      </c>
      <c r="W459" s="14"/>
      <c r="X459" s="14"/>
      <c r="Y459" s="14"/>
      <c r="Z459" s="14"/>
      <c r="AA459" s="14"/>
      <c r="AB459" s="14"/>
    </row>
    <row r="460" spans="1:28" x14ac:dyDescent="0.25">
      <c r="A460" t="s">
        <v>61</v>
      </c>
      <c r="B460">
        <v>3</v>
      </c>
      <c r="C460">
        <v>320</v>
      </c>
      <c r="D460" t="s">
        <v>35</v>
      </c>
      <c r="E460" s="5" t="s">
        <v>30</v>
      </c>
      <c r="F460" s="54">
        <v>-27.6</v>
      </c>
      <c r="G460">
        <v>1064</v>
      </c>
      <c r="H460" t="s">
        <v>31</v>
      </c>
      <c r="I460" t="s">
        <v>32</v>
      </c>
      <c r="J460">
        <v>8</v>
      </c>
      <c r="K460">
        <v>302</v>
      </c>
      <c r="L460" t="s">
        <v>33</v>
      </c>
      <c r="M460">
        <v>0</v>
      </c>
      <c r="N460">
        <v>1</v>
      </c>
      <c r="O460">
        <v>30</v>
      </c>
      <c r="P460" s="13">
        <v>0.2</v>
      </c>
      <c r="Q460" s="46">
        <v>0.36000790357636803</v>
      </c>
      <c r="R460" s="14">
        <v>0.575861786620814</v>
      </c>
      <c r="S460" s="14"/>
      <c r="T460" s="14">
        <v>-0.18145971680616199</v>
      </c>
      <c r="U460" s="14">
        <v>0.88235294117647101</v>
      </c>
      <c r="V460" s="14">
        <v>0.864451185879757</v>
      </c>
      <c r="W460" s="14"/>
      <c r="X460" s="14"/>
      <c r="Y460" s="14"/>
      <c r="Z460" s="14"/>
      <c r="AA460" s="14"/>
      <c r="AB460" s="14"/>
    </row>
    <row r="461" spans="1:28" x14ac:dyDescent="0.25">
      <c r="A461" t="s">
        <v>61</v>
      </c>
      <c r="B461">
        <v>3</v>
      </c>
      <c r="C461">
        <v>320</v>
      </c>
      <c r="D461" t="s">
        <v>35</v>
      </c>
      <c r="E461" s="5" t="s">
        <v>30</v>
      </c>
      <c r="F461" s="54">
        <v>-27.6</v>
      </c>
      <c r="G461">
        <v>1064</v>
      </c>
      <c r="H461" t="s">
        <v>31</v>
      </c>
      <c r="I461" t="s">
        <v>32</v>
      </c>
      <c r="J461">
        <v>8</v>
      </c>
      <c r="K461">
        <v>302</v>
      </c>
      <c r="L461" t="s">
        <v>33</v>
      </c>
      <c r="M461">
        <v>0</v>
      </c>
      <c r="N461">
        <v>1</v>
      </c>
      <c r="O461">
        <v>90</v>
      </c>
      <c r="P461" s="13">
        <v>0.2</v>
      </c>
      <c r="Q461" s="46">
        <v>0.217816626371583</v>
      </c>
      <c r="R461" s="14">
        <v>0.29674354152232102</v>
      </c>
      <c r="S461" s="14"/>
      <c r="T461" s="14">
        <v>-0.19799267795735401</v>
      </c>
      <c r="U461" s="14">
        <v>0.76190476190476197</v>
      </c>
      <c r="V461" s="14">
        <v>0</v>
      </c>
      <c r="W461" s="14"/>
      <c r="X461" s="14"/>
      <c r="Y461" s="14"/>
      <c r="Z461" s="14"/>
      <c r="AA461" s="14"/>
      <c r="AB461" s="14"/>
    </row>
    <row r="462" spans="1:28" x14ac:dyDescent="0.25">
      <c r="A462" t="s">
        <v>61</v>
      </c>
      <c r="B462">
        <v>3</v>
      </c>
      <c r="C462">
        <v>320</v>
      </c>
      <c r="D462" t="s">
        <v>35</v>
      </c>
      <c r="E462" s="5" t="s">
        <v>30</v>
      </c>
      <c r="F462" s="54">
        <v>-27.6</v>
      </c>
      <c r="G462">
        <v>1064</v>
      </c>
      <c r="H462" t="s">
        <v>31</v>
      </c>
      <c r="I462" t="s">
        <v>32</v>
      </c>
      <c r="J462">
        <v>8</v>
      </c>
      <c r="K462">
        <v>302</v>
      </c>
      <c r="L462" t="s">
        <v>33</v>
      </c>
      <c r="M462">
        <v>0</v>
      </c>
      <c r="N462">
        <v>1</v>
      </c>
      <c r="O462">
        <v>1</v>
      </c>
      <c r="P462" s="13">
        <v>2</v>
      </c>
      <c r="Q462" s="46">
        <v>0.835377778960393</v>
      </c>
      <c r="R462" s="14">
        <v>0.77428524119660003</v>
      </c>
      <c r="S462" s="14"/>
      <c r="T462" s="14">
        <v>-0.193781121650593</v>
      </c>
      <c r="U462" s="14">
        <v>0.75</v>
      </c>
      <c r="V462" s="14">
        <v>0.95263271071695999</v>
      </c>
      <c r="W462" s="14"/>
      <c r="X462" s="14"/>
      <c r="Y462" s="14"/>
      <c r="Z462" s="14"/>
      <c r="AA462" s="14"/>
      <c r="AB462" s="14"/>
    </row>
    <row r="463" spans="1:28" x14ac:dyDescent="0.25">
      <c r="A463" t="s">
        <v>61</v>
      </c>
      <c r="B463">
        <v>3</v>
      </c>
      <c r="C463">
        <v>320</v>
      </c>
      <c r="D463" t="s">
        <v>35</v>
      </c>
      <c r="E463" s="5" t="s">
        <v>30</v>
      </c>
      <c r="F463" s="54">
        <v>-27.6</v>
      </c>
      <c r="G463">
        <v>1064</v>
      </c>
      <c r="H463" t="s">
        <v>31</v>
      </c>
      <c r="I463" t="s">
        <v>32</v>
      </c>
      <c r="J463">
        <v>8</v>
      </c>
      <c r="K463">
        <v>302</v>
      </c>
      <c r="L463" t="s">
        <v>33</v>
      </c>
      <c r="M463">
        <v>0</v>
      </c>
      <c r="N463">
        <v>1</v>
      </c>
      <c r="O463">
        <v>3</v>
      </c>
      <c r="P463" s="13">
        <v>2</v>
      </c>
      <c r="Q463" s="46">
        <v>0.76660954848776097</v>
      </c>
      <c r="R463" s="14">
        <v>0.88207925243876195</v>
      </c>
      <c r="S463" s="14"/>
      <c r="T463" s="14">
        <v>-0.176849413584414</v>
      </c>
      <c r="U463" s="14">
        <v>1</v>
      </c>
      <c r="V463" s="14">
        <v>0.969609821006997</v>
      </c>
      <c r="W463" s="14"/>
      <c r="X463" s="14"/>
      <c r="Y463" s="14"/>
      <c r="Z463" s="14"/>
      <c r="AA463" s="14"/>
      <c r="AB463" s="14"/>
    </row>
    <row r="464" spans="1:28" x14ac:dyDescent="0.25">
      <c r="A464" t="s">
        <v>61</v>
      </c>
      <c r="B464">
        <v>3</v>
      </c>
      <c r="C464">
        <v>320</v>
      </c>
      <c r="D464" t="s">
        <v>35</v>
      </c>
      <c r="E464" s="5" t="s">
        <v>30</v>
      </c>
      <c r="F464" s="54">
        <v>-27.6</v>
      </c>
      <c r="G464">
        <v>1064</v>
      </c>
      <c r="H464" t="s">
        <v>31</v>
      </c>
      <c r="I464" t="s">
        <v>32</v>
      </c>
      <c r="J464">
        <v>8</v>
      </c>
      <c r="K464">
        <v>302</v>
      </c>
      <c r="L464" t="s">
        <v>33</v>
      </c>
      <c r="M464">
        <v>0</v>
      </c>
      <c r="N464">
        <v>1</v>
      </c>
      <c r="O464">
        <v>7</v>
      </c>
      <c r="P464" s="13">
        <v>2</v>
      </c>
      <c r="Q464" s="46">
        <v>0.77505505129169106</v>
      </c>
      <c r="R464" s="14">
        <v>0.88678603807796896</v>
      </c>
      <c r="S464" s="14"/>
      <c r="T464" s="14">
        <v>-0.135955033933049</v>
      </c>
      <c r="U464" s="14">
        <v>0.98888888888888904</v>
      </c>
      <c r="V464" s="14">
        <v>0.95350364484140004</v>
      </c>
      <c r="W464" s="14"/>
      <c r="X464" s="14"/>
      <c r="Y464" s="14"/>
      <c r="Z464" s="14"/>
      <c r="AA464" s="14"/>
      <c r="AB464" s="14"/>
    </row>
    <row r="465" spans="1:28" x14ac:dyDescent="0.25">
      <c r="A465" t="s">
        <v>61</v>
      </c>
      <c r="B465">
        <v>3</v>
      </c>
      <c r="C465">
        <v>320</v>
      </c>
      <c r="D465" t="s">
        <v>35</v>
      </c>
      <c r="E465" s="5" t="s">
        <v>30</v>
      </c>
      <c r="F465" s="54">
        <v>-27.6</v>
      </c>
      <c r="G465">
        <v>1064</v>
      </c>
      <c r="H465" t="s">
        <v>31</v>
      </c>
      <c r="I465" t="s">
        <v>32</v>
      </c>
      <c r="J465">
        <v>8</v>
      </c>
      <c r="K465">
        <v>302</v>
      </c>
      <c r="L465" t="s">
        <v>33</v>
      </c>
      <c r="M465">
        <v>0</v>
      </c>
      <c r="N465">
        <v>1</v>
      </c>
      <c r="O465">
        <v>30</v>
      </c>
      <c r="P465" s="13">
        <v>2</v>
      </c>
      <c r="Q465" s="46">
        <v>0.78254739781943194</v>
      </c>
      <c r="R465" s="14">
        <v>0.89006324546882298</v>
      </c>
      <c r="S465" s="14"/>
      <c r="T465" s="14">
        <v>-0.15623864624012601</v>
      </c>
      <c r="U465" s="14">
        <v>0.97419354838709704</v>
      </c>
      <c r="V465" s="14">
        <v>0.96586331434921502</v>
      </c>
      <c r="W465" s="14"/>
      <c r="X465" s="14"/>
      <c r="Y465" s="14"/>
      <c r="Z465" s="14"/>
      <c r="AA465" s="14"/>
      <c r="AB465" s="14"/>
    </row>
    <row r="466" spans="1:28" x14ac:dyDescent="0.25">
      <c r="A466" t="s">
        <v>61</v>
      </c>
      <c r="B466">
        <v>3</v>
      </c>
      <c r="C466">
        <v>320</v>
      </c>
      <c r="D466" t="s">
        <v>35</v>
      </c>
      <c r="E466" s="5" t="s">
        <v>30</v>
      </c>
      <c r="F466" s="54">
        <v>-27.6</v>
      </c>
      <c r="G466">
        <v>1064</v>
      </c>
      <c r="H466" t="s">
        <v>31</v>
      </c>
      <c r="I466" t="s">
        <v>32</v>
      </c>
      <c r="J466">
        <v>8</v>
      </c>
      <c r="K466">
        <v>302</v>
      </c>
      <c r="L466" t="s">
        <v>33</v>
      </c>
      <c r="M466">
        <v>0</v>
      </c>
      <c r="N466">
        <v>1</v>
      </c>
      <c r="O466">
        <v>90</v>
      </c>
      <c r="P466" s="13">
        <v>2</v>
      </c>
      <c r="Q466" s="46">
        <v>0.83691749323365405</v>
      </c>
      <c r="R466" s="14">
        <v>0.90411864726997904</v>
      </c>
      <c r="S466" s="14"/>
      <c r="T466" s="14">
        <v>-0.15199680458464199</v>
      </c>
      <c r="U466" s="14">
        <v>0.98214285714285698</v>
      </c>
      <c r="V466" s="14">
        <v>0</v>
      </c>
      <c r="W466" s="14"/>
      <c r="X466" s="14"/>
      <c r="Y466" s="14"/>
      <c r="Z466" s="14"/>
      <c r="AA466" s="14"/>
      <c r="AB466" s="14"/>
    </row>
    <row r="467" spans="1:28" ht="16.2" x14ac:dyDescent="0.35">
      <c r="A467" t="s">
        <v>59</v>
      </c>
      <c r="B467">
        <v>1800</v>
      </c>
      <c r="C467" s="4">
        <f>B467</f>
        <v>1800</v>
      </c>
      <c r="D467" t="s">
        <v>29</v>
      </c>
      <c r="E467" s="5" t="s">
        <v>30</v>
      </c>
      <c r="F467" s="54">
        <v>-28.4</v>
      </c>
      <c r="G467">
        <v>25</v>
      </c>
      <c r="H467" t="s">
        <v>31</v>
      </c>
      <c r="I467" t="s">
        <v>32</v>
      </c>
      <c r="J467">
        <v>8</v>
      </c>
      <c r="K467">
        <v>302</v>
      </c>
      <c r="L467" t="s">
        <v>33</v>
      </c>
      <c r="M467">
        <v>0</v>
      </c>
      <c r="N467">
        <v>1</v>
      </c>
      <c r="O467">
        <v>1</v>
      </c>
      <c r="P467" s="13">
        <v>5</v>
      </c>
      <c r="Q467" s="46">
        <v>0.53392847053505899</v>
      </c>
      <c r="R467" s="14">
        <v>0.72028043775649797</v>
      </c>
      <c r="S467" s="14"/>
      <c r="T467" s="14">
        <v>-0.180436639869621</v>
      </c>
      <c r="U467" s="14">
        <v>0.81451612903225801</v>
      </c>
      <c r="V467" s="14">
        <v>0.76081177219455598</v>
      </c>
      <c r="W467" s="14"/>
      <c r="X467" s="14"/>
      <c r="Y467" s="14"/>
      <c r="Z467" s="14"/>
      <c r="AA467" s="14"/>
      <c r="AB467" s="14"/>
    </row>
    <row r="468" spans="1:28" ht="16.2" x14ac:dyDescent="0.35">
      <c r="A468" t="s">
        <v>59</v>
      </c>
      <c r="B468">
        <v>1800</v>
      </c>
      <c r="C468" s="4">
        <f>B468</f>
        <v>1800</v>
      </c>
      <c r="D468" t="s">
        <v>29</v>
      </c>
      <c r="E468" s="5" t="s">
        <v>30</v>
      </c>
      <c r="F468" s="54">
        <v>-28.4</v>
      </c>
      <c r="G468">
        <v>25</v>
      </c>
      <c r="H468" t="s">
        <v>31</v>
      </c>
      <c r="I468" t="s">
        <v>32</v>
      </c>
      <c r="J468">
        <v>8</v>
      </c>
      <c r="K468">
        <v>302</v>
      </c>
      <c r="L468" t="s">
        <v>33</v>
      </c>
      <c r="M468">
        <v>0</v>
      </c>
      <c r="N468">
        <v>1</v>
      </c>
      <c r="O468">
        <v>3</v>
      </c>
      <c r="P468" s="13">
        <v>5</v>
      </c>
      <c r="Q468" s="46">
        <v>0.32302905402675097</v>
      </c>
      <c r="R468" s="14">
        <v>0.55951511610924498</v>
      </c>
      <c r="S468" s="14"/>
      <c r="T468" s="14">
        <v>-0.17781796468142</v>
      </c>
      <c r="U468" s="14">
        <v>1</v>
      </c>
      <c r="V468" s="14">
        <v>-0.30579096045197701</v>
      </c>
      <c r="W468" s="14"/>
      <c r="X468" s="14"/>
      <c r="Y468" s="14"/>
      <c r="Z468" s="14"/>
      <c r="AA468" s="14"/>
      <c r="AB468" s="14"/>
    </row>
    <row r="469" spans="1:28" ht="16.2" x14ac:dyDescent="0.35">
      <c r="A469" t="s">
        <v>59</v>
      </c>
      <c r="B469">
        <v>1800</v>
      </c>
      <c r="C469" s="4">
        <f>B469</f>
        <v>1800</v>
      </c>
      <c r="D469" t="s">
        <v>29</v>
      </c>
      <c r="E469" s="5" t="s">
        <v>30</v>
      </c>
      <c r="F469" s="54">
        <v>-28.4</v>
      </c>
      <c r="G469">
        <v>25</v>
      </c>
      <c r="H469" t="s">
        <v>31</v>
      </c>
      <c r="I469" t="s">
        <v>32</v>
      </c>
      <c r="J469">
        <v>8</v>
      </c>
      <c r="K469">
        <v>302</v>
      </c>
      <c r="L469" t="s">
        <v>33</v>
      </c>
      <c r="M469">
        <v>0</v>
      </c>
      <c r="N469">
        <v>1</v>
      </c>
      <c r="O469">
        <v>7</v>
      </c>
      <c r="P469" s="13">
        <v>5</v>
      </c>
      <c r="Q469" s="46">
        <v>0.22389511720559599</v>
      </c>
      <c r="R469" s="14">
        <v>0.354150504266874</v>
      </c>
      <c r="S469" s="14"/>
      <c r="T469" s="14">
        <v>-0.16764817816285699</v>
      </c>
      <c r="U469" s="14">
        <v>0.88888888888888895</v>
      </c>
      <c r="V469" s="14">
        <v>-0.30579096045197701</v>
      </c>
      <c r="W469" s="14"/>
      <c r="X469" s="14"/>
      <c r="Y469" s="14"/>
      <c r="Z469" s="14"/>
      <c r="AA469" s="14"/>
      <c r="AB469" s="14"/>
    </row>
    <row r="470" spans="1:28" ht="16.2" x14ac:dyDescent="0.35">
      <c r="A470" t="s">
        <v>59</v>
      </c>
      <c r="B470">
        <v>1800</v>
      </c>
      <c r="C470" s="4">
        <f>B470</f>
        <v>1800</v>
      </c>
      <c r="D470" t="s">
        <v>29</v>
      </c>
      <c r="E470" s="5" t="s">
        <v>30</v>
      </c>
      <c r="F470" s="54">
        <v>-28.4</v>
      </c>
      <c r="G470">
        <v>25</v>
      </c>
      <c r="H470" t="s">
        <v>31</v>
      </c>
      <c r="I470" t="s">
        <v>32</v>
      </c>
      <c r="J470">
        <v>8</v>
      </c>
      <c r="K470">
        <v>302</v>
      </c>
      <c r="L470" t="s">
        <v>33</v>
      </c>
      <c r="M470">
        <v>0</v>
      </c>
      <c r="N470">
        <v>1</v>
      </c>
      <c r="O470">
        <v>30</v>
      </c>
      <c r="P470" s="13">
        <v>5</v>
      </c>
      <c r="Q470" s="46">
        <v>0.34557724168586101</v>
      </c>
      <c r="R470" s="14">
        <v>0.50718295119398704</v>
      </c>
      <c r="S470" s="14"/>
      <c r="T470" s="14">
        <v>-0.17545470000472499</v>
      </c>
      <c r="U470" s="14">
        <v>0.81818181818181801</v>
      </c>
      <c r="V470" s="14">
        <v>0.62779250283983301</v>
      </c>
      <c r="W470" s="14"/>
      <c r="X470" s="14"/>
      <c r="Y470" s="14"/>
      <c r="Z470" s="14"/>
      <c r="AA470" s="14"/>
      <c r="AB470" s="14"/>
    </row>
    <row r="471" spans="1:28" ht="16.2" x14ac:dyDescent="0.35">
      <c r="A471" t="s">
        <v>59</v>
      </c>
      <c r="B471">
        <v>1800</v>
      </c>
      <c r="C471" s="4">
        <f>B471</f>
        <v>1800</v>
      </c>
      <c r="D471" t="s">
        <v>29</v>
      </c>
      <c r="E471" s="5" t="s">
        <v>30</v>
      </c>
      <c r="F471" s="54">
        <v>-28.4</v>
      </c>
      <c r="G471">
        <v>25</v>
      </c>
      <c r="H471" t="s">
        <v>31</v>
      </c>
      <c r="I471" t="s">
        <v>32</v>
      </c>
      <c r="J471">
        <v>8</v>
      </c>
      <c r="K471">
        <v>302</v>
      </c>
      <c r="L471" t="s">
        <v>33</v>
      </c>
      <c r="M471">
        <v>0</v>
      </c>
      <c r="N471">
        <v>1</v>
      </c>
      <c r="O471">
        <v>90</v>
      </c>
      <c r="P471" s="13">
        <v>5</v>
      </c>
      <c r="Q471" s="46">
        <v>0.62986887265686897</v>
      </c>
      <c r="R471" s="14">
        <v>0.79686651227949801</v>
      </c>
      <c r="S471" s="14"/>
      <c r="T471" s="14">
        <v>-0.17818889914410299</v>
      </c>
      <c r="U471" s="14">
        <v>0.95283018867924496</v>
      </c>
      <c r="V471" s="14">
        <v>0</v>
      </c>
      <c r="W471" s="14"/>
      <c r="X471" s="14"/>
      <c r="Y471" s="14"/>
      <c r="Z471" s="14"/>
      <c r="AA471" s="14"/>
      <c r="AB471" s="14"/>
    </row>
    <row r="472" spans="1:28" x14ac:dyDescent="0.25">
      <c r="A472" t="s">
        <v>61</v>
      </c>
      <c r="B472">
        <v>3</v>
      </c>
      <c r="C472">
        <v>320</v>
      </c>
      <c r="D472" t="s">
        <v>35</v>
      </c>
      <c r="E472" s="5" t="s">
        <v>30</v>
      </c>
      <c r="F472" s="54">
        <v>-27.6</v>
      </c>
      <c r="G472">
        <v>1064</v>
      </c>
      <c r="H472" t="s">
        <v>31</v>
      </c>
      <c r="I472" t="s">
        <v>32</v>
      </c>
      <c r="J472">
        <v>8</v>
      </c>
      <c r="K472">
        <v>302</v>
      </c>
      <c r="L472" t="s">
        <v>33</v>
      </c>
      <c r="M472">
        <v>0</v>
      </c>
      <c r="N472">
        <v>1</v>
      </c>
      <c r="O472">
        <v>3</v>
      </c>
      <c r="P472" s="13">
        <v>0.04</v>
      </c>
      <c r="Q472" s="46">
        <v>-0.286160559329598</v>
      </c>
      <c r="R472" s="14">
        <v>0.24574889354763699</v>
      </c>
      <c r="S472" s="14"/>
      <c r="T472" s="14">
        <v>-0.18612515293651</v>
      </c>
      <c r="U472" s="14">
        <v>0.9</v>
      </c>
      <c r="V472" s="14">
        <v>0.54582577132486398</v>
      </c>
      <c r="W472" s="14"/>
      <c r="X472" s="14"/>
      <c r="Y472" s="14"/>
      <c r="Z472" s="14"/>
      <c r="AA472" s="14"/>
      <c r="AB472" s="14"/>
    </row>
    <row r="473" spans="1:28" x14ac:dyDescent="0.25">
      <c r="A473" t="s">
        <v>61</v>
      </c>
      <c r="B473">
        <v>3</v>
      </c>
      <c r="C473">
        <v>320</v>
      </c>
      <c r="D473" t="s">
        <v>35</v>
      </c>
      <c r="E473" s="5" t="s">
        <v>30</v>
      </c>
      <c r="F473" s="54">
        <v>-27.6</v>
      </c>
      <c r="G473">
        <v>1064</v>
      </c>
      <c r="H473" t="s">
        <v>31</v>
      </c>
      <c r="I473" t="s">
        <v>32</v>
      </c>
      <c r="J473">
        <v>8</v>
      </c>
      <c r="K473">
        <v>302</v>
      </c>
      <c r="L473" t="s">
        <v>33</v>
      </c>
      <c r="M473">
        <v>0</v>
      </c>
      <c r="N473">
        <v>1</v>
      </c>
      <c r="O473">
        <v>7</v>
      </c>
      <c r="P473" s="13">
        <v>0.04</v>
      </c>
      <c r="Q473" s="46">
        <v>-5.7563817029295902E-2</v>
      </c>
      <c r="R473" s="14">
        <v>6.8560840024704001E-2</v>
      </c>
      <c r="S473" s="14"/>
      <c r="T473" s="14">
        <v>-0.18391176533341599</v>
      </c>
      <c r="U473" s="14">
        <v>0.71428571428571397</v>
      </c>
      <c r="V473" s="14">
        <v>1</v>
      </c>
      <c r="W473" s="14"/>
      <c r="X473" s="14"/>
      <c r="Y473" s="14"/>
      <c r="Z473" s="14"/>
      <c r="AA473" s="14"/>
      <c r="AB473" s="14"/>
    </row>
    <row r="474" spans="1:28" x14ac:dyDescent="0.25">
      <c r="A474" t="s">
        <v>61</v>
      </c>
      <c r="B474">
        <v>3</v>
      </c>
      <c r="C474">
        <v>320</v>
      </c>
      <c r="D474" t="s">
        <v>35</v>
      </c>
      <c r="E474" s="5" t="s">
        <v>30</v>
      </c>
      <c r="F474" s="54">
        <v>-27.6</v>
      </c>
      <c r="G474">
        <v>1064</v>
      </c>
      <c r="H474" t="s">
        <v>31</v>
      </c>
      <c r="I474" t="s">
        <v>32</v>
      </c>
      <c r="J474">
        <v>8</v>
      </c>
      <c r="K474">
        <v>302</v>
      </c>
      <c r="L474" t="s">
        <v>33</v>
      </c>
      <c r="M474">
        <v>0</v>
      </c>
      <c r="N474">
        <v>1</v>
      </c>
      <c r="O474">
        <v>30</v>
      </c>
      <c r="P474" s="13">
        <v>0.04</v>
      </c>
      <c r="Q474" s="46">
        <v>0.10992222976146999</v>
      </c>
      <c r="R474" s="14">
        <v>0.318274873754608</v>
      </c>
      <c r="S474" s="14"/>
      <c r="T474" s="14">
        <v>-0.178786515778426</v>
      </c>
      <c r="U474" s="14">
        <v>0.66666666666666696</v>
      </c>
      <c r="V474" s="14">
        <v>0.81659948699157203</v>
      </c>
      <c r="W474" s="14"/>
      <c r="X474" s="14"/>
      <c r="Y474" s="14"/>
      <c r="Z474" s="14"/>
      <c r="AA474" s="14"/>
      <c r="AB474" s="14"/>
    </row>
    <row r="475" spans="1:28" x14ac:dyDescent="0.25">
      <c r="A475" t="s">
        <v>61</v>
      </c>
      <c r="B475">
        <v>3</v>
      </c>
      <c r="C475">
        <v>320</v>
      </c>
      <c r="D475" t="s">
        <v>35</v>
      </c>
      <c r="E475" s="5" t="s">
        <v>30</v>
      </c>
      <c r="F475" s="54">
        <v>-27.6</v>
      </c>
      <c r="G475">
        <v>1064</v>
      </c>
      <c r="H475" t="s">
        <v>31</v>
      </c>
      <c r="I475" t="s">
        <v>32</v>
      </c>
      <c r="J475">
        <v>8</v>
      </c>
      <c r="K475">
        <v>302</v>
      </c>
      <c r="L475" t="s">
        <v>33</v>
      </c>
      <c r="M475">
        <v>0</v>
      </c>
      <c r="N475">
        <v>1</v>
      </c>
      <c r="O475">
        <v>90</v>
      </c>
      <c r="P475" s="13">
        <v>0.04</v>
      </c>
      <c r="Q475" s="46">
        <v>0</v>
      </c>
      <c r="R475" s="14">
        <v>-7.5342465753425E-2</v>
      </c>
      <c r="S475" s="14"/>
      <c r="T475" s="14">
        <v>-0.18780787742482499</v>
      </c>
      <c r="U475" s="14">
        <v>0.875</v>
      </c>
      <c r="V475" s="14">
        <v>0</v>
      </c>
      <c r="W475" s="14"/>
      <c r="X475" s="14"/>
      <c r="Y475" s="14"/>
      <c r="Z475" s="14"/>
      <c r="AA475" s="14"/>
      <c r="AB475" s="14"/>
    </row>
    <row r="476" spans="1:28" x14ac:dyDescent="0.25">
      <c r="A476" t="s">
        <v>61</v>
      </c>
      <c r="B476">
        <v>3</v>
      </c>
      <c r="C476">
        <v>320</v>
      </c>
      <c r="D476" t="s">
        <v>35</v>
      </c>
      <c r="E476" s="5" t="s">
        <v>30</v>
      </c>
      <c r="F476" s="54">
        <v>-27.6</v>
      </c>
      <c r="G476">
        <v>1064</v>
      </c>
      <c r="H476" t="s">
        <v>31</v>
      </c>
      <c r="I476" t="s">
        <v>32</v>
      </c>
      <c r="J476">
        <v>8</v>
      </c>
      <c r="K476">
        <v>302</v>
      </c>
      <c r="L476" t="s">
        <v>33</v>
      </c>
      <c r="M476">
        <v>0</v>
      </c>
      <c r="N476">
        <v>1</v>
      </c>
      <c r="O476">
        <v>180</v>
      </c>
      <c r="P476" s="13">
        <v>0.04</v>
      </c>
      <c r="Q476" s="46">
        <v>0.16057658604977201</v>
      </c>
      <c r="R476" s="14">
        <v>0.17191644562334399</v>
      </c>
      <c r="S476" s="14"/>
      <c r="T476" s="14">
        <v>-0.18266072016644999</v>
      </c>
      <c r="U476" s="14">
        <v>0.25</v>
      </c>
      <c r="V476" s="14">
        <v>-0.48439878234398798</v>
      </c>
      <c r="W476" s="14"/>
      <c r="X476" s="14"/>
      <c r="Y476" s="14"/>
      <c r="Z476" s="14"/>
      <c r="AA476" s="14"/>
      <c r="AB476" s="14"/>
    </row>
    <row r="477" spans="1:28" x14ac:dyDescent="0.25">
      <c r="A477" t="s">
        <v>61</v>
      </c>
      <c r="B477">
        <v>3</v>
      </c>
      <c r="C477">
        <v>320</v>
      </c>
      <c r="D477" t="s">
        <v>35</v>
      </c>
      <c r="E477" s="5" t="s">
        <v>30</v>
      </c>
      <c r="F477" s="54">
        <v>-27.6</v>
      </c>
      <c r="G477">
        <v>1064</v>
      </c>
      <c r="H477" t="s">
        <v>31</v>
      </c>
      <c r="I477" t="s">
        <v>32</v>
      </c>
      <c r="J477">
        <v>8</v>
      </c>
      <c r="K477">
        <v>302</v>
      </c>
      <c r="L477" t="s">
        <v>33</v>
      </c>
      <c r="M477">
        <v>0</v>
      </c>
      <c r="N477">
        <v>1</v>
      </c>
      <c r="O477">
        <v>3</v>
      </c>
      <c r="P477" s="13">
        <v>0.2</v>
      </c>
      <c r="Q477" s="46">
        <v>0.43137089043027099</v>
      </c>
      <c r="R477" s="14">
        <v>0.73609356534496095</v>
      </c>
      <c r="S477" s="14"/>
      <c r="T477" s="14">
        <v>-0.16533855631614999</v>
      </c>
      <c r="U477" s="14">
        <v>0.97142857142857097</v>
      </c>
      <c r="V477" s="14">
        <v>0.87922297297297303</v>
      </c>
      <c r="W477" s="14"/>
      <c r="X477" s="14"/>
      <c r="Y477" s="14"/>
      <c r="Z477" s="14"/>
      <c r="AA477" s="14"/>
      <c r="AB477" s="14"/>
    </row>
    <row r="478" spans="1:28" x14ac:dyDescent="0.25">
      <c r="A478" t="s">
        <v>61</v>
      </c>
      <c r="B478">
        <v>3</v>
      </c>
      <c r="C478">
        <v>320</v>
      </c>
      <c r="D478" t="s">
        <v>35</v>
      </c>
      <c r="E478" s="5" t="s">
        <v>30</v>
      </c>
      <c r="F478" s="54">
        <v>-27.6</v>
      </c>
      <c r="G478">
        <v>1064</v>
      </c>
      <c r="H478" t="s">
        <v>31</v>
      </c>
      <c r="I478" t="s">
        <v>32</v>
      </c>
      <c r="J478">
        <v>8</v>
      </c>
      <c r="K478">
        <v>302</v>
      </c>
      <c r="L478" t="s">
        <v>33</v>
      </c>
      <c r="M478">
        <v>0</v>
      </c>
      <c r="N478">
        <v>1</v>
      </c>
      <c r="O478">
        <v>7</v>
      </c>
      <c r="P478" s="13">
        <v>0.2</v>
      </c>
      <c r="Q478" s="46">
        <v>0.569616830928798</v>
      </c>
      <c r="R478" s="14">
        <v>0.72837393614626</v>
      </c>
      <c r="S478" s="14"/>
      <c r="T478" s="14">
        <v>-0.161392952328026</v>
      </c>
      <c r="U478" s="14">
        <v>0.96363636363636396</v>
      </c>
      <c r="V478" s="14">
        <v>1</v>
      </c>
      <c r="W478" s="14"/>
      <c r="X478" s="14"/>
      <c r="Y478" s="14"/>
      <c r="Z478" s="14"/>
      <c r="AA478" s="14"/>
      <c r="AB478" s="14"/>
    </row>
    <row r="479" spans="1:28" x14ac:dyDescent="0.25">
      <c r="A479" t="s">
        <v>61</v>
      </c>
      <c r="B479">
        <v>3</v>
      </c>
      <c r="C479">
        <v>320</v>
      </c>
      <c r="D479" t="s">
        <v>35</v>
      </c>
      <c r="E479" s="5" t="s">
        <v>30</v>
      </c>
      <c r="F479" s="54">
        <v>-27.6</v>
      </c>
      <c r="G479">
        <v>1064</v>
      </c>
      <c r="H479" t="s">
        <v>31</v>
      </c>
      <c r="I479" t="s">
        <v>32</v>
      </c>
      <c r="J479">
        <v>8</v>
      </c>
      <c r="K479">
        <v>302</v>
      </c>
      <c r="L479" t="s">
        <v>33</v>
      </c>
      <c r="M479">
        <v>0</v>
      </c>
      <c r="N479">
        <v>1</v>
      </c>
      <c r="O479">
        <v>30</v>
      </c>
      <c r="P479" s="13">
        <v>0.2</v>
      </c>
      <c r="Q479" s="46">
        <v>0.31599213830171302</v>
      </c>
      <c r="R479" s="14">
        <v>0.60535671960180104</v>
      </c>
      <c r="S479" s="14"/>
      <c r="T479" s="14">
        <v>-0.18072361797243799</v>
      </c>
      <c r="U479" s="14">
        <v>0.96969696969696995</v>
      </c>
      <c r="V479" s="14">
        <v>0.89904185577408002</v>
      </c>
      <c r="W479" s="14"/>
      <c r="X479" s="14"/>
      <c r="Y479" s="14"/>
      <c r="Z479" s="14"/>
      <c r="AA479" s="14"/>
      <c r="AB479" s="14"/>
    </row>
    <row r="480" spans="1:28" x14ac:dyDescent="0.25">
      <c r="A480" t="s">
        <v>61</v>
      </c>
      <c r="B480">
        <v>3</v>
      </c>
      <c r="C480">
        <v>320</v>
      </c>
      <c r="D480" t="s">
        <v>35</v>
      </c>
      <c r="E480" s="5" t="s">
        <v>30</v>
      </c>
      <c r="F480" s="54">
        <v>-27.6</v>
      </c>
      <c r="G480">
        <v>1064</v>
      </c>
      <c r="H480" t="s">
        <v>31</v>
      </c>
      <c r="I480" t="s">
        <v>32</v>
      </c>
      <c r="J480">
        <v>8</v>
      </c>
      <c r="K480">
        <v>302</v>
      </c>
      <c r="L480" t="s">
        <v>33</v>
      </c>
      <c r="M480">
        <v>0</v>
      </c>
      <c r="N480">
        <v>1</v>
      </c>
      <c r="O480">
        <v>90</v>
      </c>
      <c r="P480" s="13">
        <v>0.2</v>
      </c>
      <c r="Q480" s="46">
        <v>0.38963680745617302</v>
      </c>
      <c r="R480" s="14">
        <v>0.51508078994614104</v>
      </c>
      <c r="S480" s="14"/>
      <c r="T480" s="14">
        <v>-0.18180286062338699</v>
      </c>
      <c r="U480" s="14">
        <v>0.88888888888888895</v>
      </c>
      <c r="V480" s="14">
        <v>0.76967533571307201</v>
      </c>
      <c r="W480" s="14"/>
      <c r="X480" s="14"/>
      <c r="Y480" s="14"/>
      <c r="Z480" s="14"/>
      <c r="AA480" s="14"/>
      <c r="AB480" s="14"/>
    </row>
    <row r="481" spans="1:28" x14ac:dyDescent="0.25">
      <c r="A481" t="s">
        <v>61</v>
      </c>
      <c r="B481">
        <v>3</v>
      </c>
      <c r="C481">
        <v>320</v>
      </c>
      <c r="D481" t="s">
        <v>35</v>
      </c>
      <c r="E481" s="5" t="s">
        <v>30</v>
      </c>
      <c r="F481" s="54">
        <v>-27.6</v>
      </c>
      <c r="G481">
        <v>1064</v>
      </c>
      <c r="H481" t="s">
        <v>31</v>
      </c>
      <c r="I481" t="s">
        <v>32</v>
      </c>
      <c r="J481">
        <v>8</v>
      </c>
      <c r="K481">
        <v>302</v>
      </c>
      <c r="L481" t="s">
        <v>33</v>
      </c>
      <c r="M481">
        <v>0</v>
      </c>
      <c r="N481">
        <v>1</v>
      </c>
      <c r="O481">
        <v>180</v>
      </c>
      <c r="P481" s="13">
        <v>0.2</v>
      </c>
      <c r="Q481" s="46">
        <v>0.37596899224806202</v>
      </c>
      <c r="R481" s="14">
        <v>0.56037669424396996</v>
      </c>
      <c r="S481" s="14"/>
      <c r="T481" s="14">
        <v>-0.18891594600128001</v>
      </c>
      <c r="U481" s="14">
        <v>0.90322580645161299</v>
      </c>
      <c r="V481" s="14">
        <v>0.62907551164431896</v>
      </c>
      <c r="W481" s="14"/>
      <c r="X481" s="14"/>
      <c r="Y481" s="14"/>
      <c r="Z481" s="14"/>
      <c r="AA481" s="14"/>
      <c r="AB481" s="14"/>
    </row>
    <row r="482" spans="1:28" x14ac:dyDescent="0.25">
      <c r="A482" t="s">
        <v>61</v>
      </c>
      <c r="B482">
        <v>3</v>
      </c>
      <c r="C482">
        <v>320</v>
      </c>
      <c r="D482" t="s">
        <v>35</v>
      </c>
      <c r="E482" s="5" t="s">
        <v>30</v>
      </c>
      <c r="F482" s="54">
        <v>-27.6</v>
      </c>
      <c r="G482">
        <v>1064</v>
      </c>
      <c r="H482" t="s">
        <v>31</v>
      </c>
      <c r="I482" t="s">
        <v>32</v>
      </c>
      <c r="J482">
        <v>8</v>
      </c>
      <c r="K482">
        <v>302</v>
      </c>
      <c r="L482" t="s">
        <v>33</v>
      </c>
      <c r="M482">
        <v>0</v>
      </c>
      <c r="N482">
        <v>1</v>
      </c>
      <c r="O482">
        <v>3</v>
      </c>
      <c r="P482" s="13">
        <v>1</v>
      </c>
      <c r="Q482" s="46">
        <v>0.67632850241545905</v>
      </c>
      <c r="R482" s="14">
        <v>0.84584622708878898</v>
      </c>
      <c r="S482" s="14"/>
      <c r="T482" s="14">
        <v>-0.15379044708261699</v>
      </c>
      <c r="U482" s="14">
        <v>0.98181818181818203</v>
      </c>
      <c r="V482" s="14">
        <v>0.95852324521422105</v>
      </c>
      <c r="W482" s="14"/>
      <c r="X482" s="14"/>
      <c r="Y482" s="14"/>
      <c r="Z482" s="14"/>
      <c r="AA482" s="14"/>
      <c r="AB482" s="14"/>
    </row>
    <row r="483" spans="1:28" x14ac:dyDescent="0.25">
      <c r="A483" t="s">
        <v>61</v>
      </c>
      <c r="B483">
        <v>3</v>
      </c>
      <c r="C483">
        <v>320</v>
      </c>
      <c r="D483" t="s">
        <v>35</v>
      </c>
      <c r="E483" s="5" t="s">
        <v>30</v>
      </c>
      <c r="F483" s="54">
        <v>-27.6</v>
      </c>
      <c r="G483">
        <v>1064</v>
      </c>
      <c r="H483" t="s">
        <v>31</v>
      </c>
      <c r="I483" t="s">
        <v>32</v>
      </c>
      <c r="J483">
        <v>8</v>
      </c>
      <c r="K483">
        <v>302</v>
      </c>
      <c r="L483" t="s">
        <v>33</v>
      </c>
      <c r="M483">
        <v>0</v>
      </c>
      <c r="N483">
        <v>1</v>
      </c>
      <c r="O483">
        <v>7</v>
      </c>
      <c r="P483" s="13">
        <v>1</v>
      </c>
      <c r="Q483" s="46">
        <v>0.78997805150101297</v>
      </c>
      <c r="R483" s="14">
        <v>0.88400892239058504</v>
      </c>
      <c r="S483" s="14"/>
      <c r="T483" s="14">
        <v>-0.16389504266195801</v>
      </c>
      <c r="U483" s="14">
        <v>0.97142857142857097</v>
      </c>
      <c r="V483" s="14">
        <v>1</v>
      </c>
      <c r="W483" s="14"/>
      <c r="X483" s="14"/>
      <c r="Y483" s="14"/>
      <c r="Z483" s="14"/>
      <c r="AA483" s="14"/>
      <c r="AB483" s="14"/>
    </row>
    <row r="484" spans="1:28" x14ac:dyDescent="0.25">
      <c r="A484" t="s">
        <v>61</v>
      </c>
      <c r="B484">
        <v>3</v>
      </c>
      <c r="C484">
        <v>320</v>
      </c>
      <c r="D484" t="s">
        <v>35</v>
      </c>
      <c r="E484" s="5" t="s">
        <v>30</v>
      </c>
      <c r="F484" s="54">
        <v>-27.6</v>
      </c>
      <c r="G484">
        <v>1064</v>
      </c>
      <c r="H484" t="s">
        <v>31</v>
      </c>
      <c r="I484" t="s">
        <v>32</v>
      </c>
      <c r="J484">
        <v>8</v>
      </c>
      <c r="K484">
        <v>302</v>
      </c>
      <c r="L484" t="s">
        <v>33</v>
      </c>
      <c r="M484">
        <v>0</v>
      </c>
      <c r="N484">
        <v>1</v>
      </c>
      <c r="O484">
        <v>30</v>
      </c>
      <c r="P484" s="13">
        <v>1</v>
      </c>
      <c r="Q484" s="46">
        <v>0.75151541644809705</v>
      </c>
      <c r="R484" s="14">
        <v>0.89298110296953304</v>
      </c>
      <c r="S484" s="14"/>
      <c r="T484" s="14">
        <v>-0.156509840547287</v>
      </c>
      <c r="U484" s="14">
        <v>0.99137931034482796</v>
      </c>
      <c r="V484" s="14">
        <v>0.97279669538277602</v>
      </c>
      <c r="W484" s="14"/>
      <c r="X484" s="14"/>
      <c r="Y484" s="14"/>
      <c r="Z484" s="14"/>
      <c r="AA484" s="14"/>
      <c r="AB484" s="14"/>
    </row>
    <row r="485" spans="1:28" x14ac:dyDescent="0.25">
      <c r="A485" t="s">
        <v>61</v>
      </c>
      <c r="B485">
        <v>3</v>
      </c>
      <c r="C485">
        <v>320</v>
      </c>
      <c r="D485" t="s">
        <v>35</v>
      </c>
      <c r="E485" s="5" t="s">
        <v>30</v>
      </c>
      <c r="F485" s="54">
        <v>-27.6</v>
      </c>
      <c r="G485">
        <v>1064</v>
      </c>
      <c r="H485" t="s">
        <v>31</v>
      </c>
      <c r="I485" t="s">
        <v>32</v>
      </c>
      <c r="J485">
        <v>8</v>
      </c>
      <c r="K485">
        <v>302</v>
      </c>
      <c r="L485" t="s">
        <v>33</v>
      </c>
      <c r="M485">
        <v>0</v>
      </c>
      <c r="N485">
        <v>1</v>
      </c>
      <c r="O485">
        <v>90</v>
      </c>
      <c r="P485" s="13">
        <v>1</v>
      </c>
      <c r="Q485" s="46">
        <v>0.660829890868734</v>
      </c>
      <c r="R485" s="14">
        <v>0.82768740031897903</v>
      </c>
      <c r="S485" s="14"/>
      <c r="T485" s="14">
        <v>-0.16979282702051299</v>
      </c>
      <c r="U485" s="14">
        <v>0.97777777777777797</v>
      </c>
      <c r="V485" s="14">
        <v>0.93113787670884796</v>
      </c>
      <c r="W485" s="14"/>
      <c r="X485" s="14"/>
      <c r="Y485" s="14"/>
      <c r="Z485" s="14"/>
      <c r="AA485" s="14"/>
      <c r="AB485" s="14"/>
    </row>
    <row r="486" spans="1:28" x14ac:dyDescent="0.25">
      <c r="A486" t="s">
        <v>61</v>
      </c>
      <c r="B486">
        <v>3</v>
      </c>
      <c r="C486">
        <v>320</v>
      </c>
      <c r="D486" t="s">
        <v>35</v>
      </c>
      <c r="E486" s="5" t="s">
        <v>30</v>
      </c>
      <c r="F486" s="54">
        <v>-27.6</v>
      </c>
      <c r="G486">
        <v>1064</v>
      </c>
      <c r="H486" t="s">
        <v>31</v>
      </c>
      <c r="I486" t="s">
        <v>32</v>
      </c>
      <c r="J486">
        <v>8</v>
      </c>
      <c r="K486">
        <v>302</v>
      </c>
      <c r="L486" t="s">
        <v>33</v>
      </c>
      <c r="M486">
        <v>0</v>
      </c>
      <c r="N486">
        <v>1</v>
      </c>
      <c r="O486">
        <v>180</v>
      </c>
      <c r="P486" s="13">
        <v>1</v>
      </c>
      <c r="Q486" s="46">
        <v>0.67880972338642098</v>
      </c>
      <c r="R486" s="14">
        <v>0.85971859465835399</v>
      </c>
      <c r="S486" s="14"/>
      <c r="T486" s="14">
        <v>-0.16514608782892401</v>
      </c>
      <c r="U486" s="14">
        <v>0.97794117647058798</v>
      </c>
      <c r="V486" s="14">
        <v>0.93507103150092696</v>
      </c>
      <c r="W486" s="14"/>
      <c r="X486" s="14"/>
      <c r="Y486" s="14"/>
      <c r="Z486" s="14"/>
      <c r="AA486" s="14"/>
      <c r="AB486" s="14"/>
    </row>
    <row r="487" spans="1:28" ht="16.2" x14ac:dyDescent="0.35">
      <c r="A487" t="s">
        <v>84</v>
      </c>
      <c r="B487">
        <v>25</v>
      </c>
      <c r="C487" s="4">
        <v>25</v>
      </c>
      <c r="D487" t="s">
        <v>29</v>
      </c>
      <c r="E487" s="5" t="s">
        <v>30</v>
      </c>
      <c r="F487" s="46">
        <v>-18.5</v>
      </c>
      <c r="G487" s="23">
        <v>89</v>
      </c>
      <c r="H487" t="s">
        <v>31</v>
      </c>
      <c r="I487" t="s">
        <v>32</v>
      </c>
      <c r="J487">
        <v>8</v>
      </c>
      <c r="K487">
        <v>280</v>
      </c>
      <c r="L487" t="s">
        <v>33</v>
      </c>
      <c r="M487">
        <v>0</v>
      </c>
      <c r="N487">
        <v>1</v>
      </c>
      <c r="O487">
        <v>1</v>
      </c>
      <c r="P487" s="13">
        <v>1</v>
      </c>
      <c r="Q487" s="46"/>
      <c r="R487" s="14">
        <v>0.33426524550061198</v>
      </c>
      <c r="S487" s="14">
        <v>-0.33182180503485298</v>
      </c>
      <c r="T487" s="14">
        <v>-0.16831660662751699</v>
      </c>
      <c r="U487" s="14">
        <v>0.99655172413793103</v>
      </c>
      <c r="V487"/>
      <c r="W487" s="14"/>
      <c r="X487" s="14"/>
      <c r="Y487" s="14"/>
      <c r="Z487" s="14"/>
      <c r="AA487" s="14"/>
      <c r="AB487" s="14"/>
    </row>
    <row r="488" spans="1:28" ht="16.2" x14ac:dyDescent="0.35">
      <c r="A488" t="s">
        <v>84</v>
      </c>
      <c r="B488">
        <v>25</v>
      </c>
      <c r="C488" s="4">
        <v>25</v>
      </c>
      <c r="D488" t="s">
        <v>29</v>
      </c>
      <c r="E488" s="5" t="s">
        <v>30</v>
      </c>
      <c r="F488" s="46">
        <v>-18.7</v>
      </c>
      <c r="G488" s="23">
        <v>89</v>
      </c>
      <c r="H488" t="s">
        <v>31</v>
      </c>
      <c r="I488" t="s">
        <v>32</v>
      </c>
      <c r="J488">
        <v>8</v>
      </c>
      <c r="K488">
        <v>280</v>
      </c>
      <c r="L488" t="s">
        <v>33</v>
      </c>
      <c r="M488">
        <v>0</v>
      </c>
      <c r="N488">
        <v>1</v>
      </c>
      <c r="O488">
        <v>1</v>
      </c>
      <c r="P488" s="13">
        <v>2</v>
      </c>
      <c r="Q488" s="46"/>
      <c r="R488" s="14">
        <v>0.77786847014925398</v>
      </c>
      <c r="S488" s="14">
        <v>-0.27071542882422001</v>
      </c>
      <c r="T488" s="14">
        <v>-0.17146002697484</v>
      </c>
      <c r="U488" s="14">
        <v>0.99964912280701701</v>
      </c>
      <c r="V488"/>
      <c r="W488" s="14"/>
      <c r="X488" s="14"/>
      <c r="Y488" s="14"/>
      <c r="Z488" s="14"/>
      <c r="AA488" s="14"/>
      <c r="AB488" s="14"/>
    </row>
    <row r="489" spans="1:28" ht="16.2" x14ac:dyDescent="0.35">
      <c r="A489" t="s">
        <v>84</v>
      </c>
      <c r="B489">
        <v>25</v>
      </c>
      <c r="C489" s="4">
        <v>25</v>
      </c>
      <c r="D489" t="s">
        <v>29</v>
      </c>
      <c r="E489" s="5" t="s">
        <v>30</v>
      </c>
      <c r="F489" s="54">
        <v>-18.600000000000001</v>
      </c>
      <c r="G489" s="23">
        <v>89</v>
      </c>
      <c r="H489" t="s">
        <v>31</v>
      </c>
      <c r="I489" t="s">
        <v>32</v>
      </c>
      <c r="J489">
        <v>8</v>
      </c>
      <c r="K489">
        <v>280</v>
      </c>
      <c r="L489" t="s">
        <v>33</v>
      </c>
      <c r="M489">
        <v>0</v>
      </c>
      <c r="N489">
        <v>1</v>
      </c>
      <c r="O489">
        <v>1</v>
      </c>
      <c r="P489" s="13">
        <v>5</v>
      </c>
      <c r="Q489" s="46"/>
      <c r="R489" s="14">
        <v>0.77278148854961803</v>
      </c>
      <c r="S489" s="14">
        <v>-0.17923881773046099</v>
      </c>
      <c r="T489" s="14">
        <v>-0.175434466494443</v>
      </c>
      <c r="U489" s="14">
        <v>0.99984496124030997</v>
      </c>
      <c r="V489"/>
      <c r="W489" s="14"/>
      <c r="X489" s="14"/>
      <c r="Y489" s="14"/>
      <c r="Z489" s="14"/>
      <c r="AA489" s="14"/>
      <c r="AB489" s="14"/>
    </row>
    <row r="490" spans="1:28" x14ac:dyDescent="0.25">
      <c r="A490" t="s">
        <v>60</v>
      </c>
      <c r="B490">
        <v>218</v>
      </c>
      <c r="C490" s="4">
        <f t="shared" ref="C490:C497" si="12">B490</f>
        <v>218</v>
      </c>
      <c r="D490" t="s">
        <v>29</v>
      </c>
      <c r="E490" t="s">
        <v>85</v>
      </c>
      <c r="F490" s="46">
        <v>31</v>
      </c>
      <c r="G490" s="23">
        <v>89</v>
      </c>
      <c r="H490" t="s">
        <v>31</v>
      </c>
      <c r="I490" t="s">
        <v>40</v>
      </c>
      <c r="J490">
        <v>7</v>
      </c>
      <c r="K490" s="4">
        <v>150</v>
      </c>
      <c r="L490" t="s">
        <v>51</v>
      </c>
      <c r="M490">
        <v>0</v>
      </c>
      <c r="N490">
        <v>1</v>
      </c>
      <c r="O490">
        <v>1</v>
      </c>
      <c r="P490" s="13">
        <v>0.67</v>
      </c>
      <c r="Q490" s="46">
        <v>0.30294025102262001</v>
      </c>
      <c r="R490" s="14">
        <v>0.107142857142857</v>
      </c>
      <c r="S490" s="14"/>
      <c r="T490" s="14"/>
      <c r="U490" s="14">
        <v>0.89285714285714302</v>
      </c>
      <c r="V490" s="14">
        <v>0.99779463655610401</v>
      </c>
      <c r="W490" s="14"/>
      <c r="X490" s="14"/>
      <c r="Y490" s="14"/>
      <c r="Z490" s="14"/>
      <c r="AA490" s="14"/>
      <c r="AB490" s="14"/>
    </row>
    <row r="491" spans="1:28" ht="16.2" x14ac:dyDescent="0.35">
      <c r="A491" t="s">
        <v>60</v>
      </c>
      <c r="B491">
        <v>194</v>
      </c>
      <c r="C491" s="4">
        <f t="shared" si="12"/>
        <v>194</v>
      </c>
      <c r="D491" t="s">
        <v>29</v>
      </c>
      <c r="E491" t="s">
        <v>86</v>
      </c>
      <c r="F491" s="46">
        <v>19.8</v>
      </c>
      <c r="G491" s="23">
        <v>89</v>
      </c>
      <c r="H491" t="s">
        <v>31</v>
      </c>
      <c r="I491" t="s">
        <v>40</v>
      </c>
      <c r="J491">
        <v>7</v>
      </c>
      <c r="K491" s="4">
        <v>150</v>
      </c>
      <c r="L491" t="s">
        <v>51</v>
      </c>
      <c r="M491">
        <v>0</v>
      </c>
      <c r="N491">
        <v>1</v>
      </c>
      <c r="O491">
        <v>1</v>
      </c>
      <c r="P491" s="13">
        <v>0.67</v>
      </c>
      <c r="Q491" s="46">
        <v>0.25969107381553502</v>
      </c>
      <c r="R491" s="14">
        <v>0.24812030075187999</v>
      </c>
      <c r="S491" s="14"/>
      <c r="T491" s="14"/>
      <c r="U491" s="14">
        <v>0.91666666666666696</v>
      </c>
      <c r="V491" s="14">
        <v>0.99813174905653301</v>
      </c>
      <c r="W491" s="14"/>
      <c r="X491" s="14"/>
      <c r="Y491" s="14"/>
      <c r="Z491" s="14"/>
      <c r="AA491" s="14"/>
      <c r="AB491" s="14"/>
    </row>
    <row r="492" spans="1:28" x14ac:dyDescent="0.25">
      <c r="A492" t="s">
        <v>60</v>
      </c>
      <c r="B492">
        <v>320</v>
      </c>
      <c r="C492" s="4">
        <f t="shared" si="12"/>
        <v>320</v>
      </c>
      <c r="D492" t="s">
        <v>29</v>
      </c>
      <c r="E492" t="s">
        <v>74</v>
      </c>
      <c r="F492" s="46">
        <v>-10.3</v>
      </c>
      <c r="G492" s="23">
        <v>89</v>
      </c>
      <c r="H492" t="s">
        <v>31</v>
      </c>
      <c r="I492" t="s">
        <v>40</v>
      </c>
      <c r="J492">
        <v>7</v>
      </c>
      <c r="K492" s="4">
        <v>150</v>
      </c>
      <c r="L492" t="s">
        <v>51</v>
      </c>
      <c r="M492">
        <v>0</v>
      </c>
      <c r="N492">
        <v>1</v>
      </c>
      <c r="O492">
        <v>1</v>
      </c>
      <c r="P492" s="13">
        <v>0.67</v>
      </c>
      <c r="Q492" s="46">
        <v>0.28195339791839202</v>
      </c>
      <c r="R492" s="14">
        <v>3.8461538461538498E-2</v>
      </c>
      <c r="S492" s="14"/>
      <c r="T492" s="14"/>
      <c r="U492" s="14">
        <v>0.8</v>
      </c>
      <c r="V492" s="14">
        <v>0.96156802459646395</v>
      </c>
    </row>
    <row r="493" spans="1:28" x14ac:dyDescent="0.25">
      <c r="A493" t="s">
        <v>60</v>
      </c>
      <c r="B493">
        <v>216</v>
      </c>
      <c r="C493" s="4">
        <f t="shared" si="12"/>
        <v>216</v>
      </c>
      <c r="D493" t="s">
        <v>29</v>
      </c>
      <c r="E493" t="s">
        <v>87</v>
      </c>
      <c r="F493" s="46">
        <v>-15</v>
      </c>
      <c r="G493" s="23">
        <v>89</v>
      </c>
      <c r="H493" t="s">
        <v>31</v>
      </c>
      <c r="I493" t="s">
        <v>40</v>
      </c>
      <c r="J493">
        <v>7</v>
      </c>
      <c r="K493" s="4">
        <v>150</v>
      </c>
      <c r="L493" t="s">
        <v>51</v>
      </c>
      <c r="M493">
        <v>0</v>
      </c>
      <c r="N493">
        <v>1</v>
      </c>
      <c r="O493">
        <v>1</v>
      </c>
      <c r="P493" s="13">
        <v>0.67</v>
      </c>
      <c r="Q493" s="46">
        <v>0.51666626263605697</v>
      </c>
      <c r="R493" s="14">
        <v>0.13043478260869601</v>
      </c>
      <c r="S493" s="14"/>
      <c r="T493" s="14"/>
      <c r="U493" s="14">
        <v>0.85714285714285698</v>
      </c>
      <c r="V493" s="14">
        <v>0.99716263761207602</v>
      </c>
    </row>
    <row r="494" spans="1:28" x14ac:dyDescent="0.25">
      <c r="A494" t="s">
        <v>60</v>
      </c>
      <c r="B494">
        <v>224</v>
      </c>
      <c r="C494" s="4">
        <f t="shared" si="12"/>
        <v>224</v>
      </c>
      <c r="D494" t="s">
        <v>29</v>
      </c>
      <c r="E494" t="s">
        <v>88</v>
      </c>
      <c r="F494" s="46">
        <v>-17.899999999999999</v>
      </c>
      <c r="G494" s="23">
        <v>89</v>
      </c>
      <c r="H494" t="s">
        <v>31</v>
      </c>
      <c r="I494" t="s">
        <v>40</v>
      </c>
      <c r="J494">
        <v>7</v>
      </c>
      <c r="K494" s="4">
        <v>150</v>
      </c>
      <c r="L494" t="s">
        <v>51</v>
      </c>
      <c r="M494">
        <v>0</v>
      </c>
      <c r="N494">
        <v>1</v>
      </c>
      <c r="O494">
        <v>1</v>
      </c>
      <c r="P494" s="13">
        <v>0.67</v>
      </c>
      <c r="Q494" s="46">
        <v>0.22371904687743299</v>
      </c>
      <c r="R494" s="14">
        <v>0.2</v>
      </c>
      <c r="S494" s="14"/>
      <c r="T494" s="14"/>
      <c r="U494" s="14">
        <v>0.72727272727272696</v>
      </c>
      <c r="V494" s="14">
        <v>0.99523537259386297</v>
      </c>
    </row>
    <row r="495" spans="1:28" ht="16.2" x14ac:dyDescent="0.35">
      <c r="A495" t="s">
        <v>60</v>
      </c>
      <c r="B495">
        <v>209</v>
      </c>
      <c r="C495" s="4">
        <f t="shared" si="12"/>
        <v>209</v>
      </c>
      <c r="D495" t="s">
        <v>29</v>
      </c>
      <c r="E495" t="s">
        <v>89</v>
      </c>
      <c r="F495" s="46">
        <v>-20.3</v>
      </c>
      <c r="G495" s="23">
        <v>89</v>
      </c>
      <c r="H495" t="s">
        <v>31</v>
      </c>
      <c r="I495" t="s">
        <v>40</v>
      </c>
      <c r="J495">
        <v>7</v>
      </c>
      <c r="K495" s="4">
        <v>150</v>
      </c>
      <c r="L495" t="s">
        <v>51</v>
      </c>
      <c r="M495">
        <v>0</v>
      </c>
      <c r="N495">
        <v>1</v>
      </c>
      <c r="O495">
        <v>1</v>
      </c>
      <c r="P495" s="13">
        <v>0.67</v>
      </c>
      <c r="Q495" s="46">
        <v>0.33916674952769199</v>
      </c>
      <c r="R495" s="14">
        <v>0.107142857142857</v>
      </c>
      <c r="S495" s="14"/>
      <c r="T495" s="14"/>
      <c r="U495" s="14">
        <v>0.78571428571428603</v>
      </c>
      <c r="V495" s="14">
        <v>0.87468671679197996</v>
      </c>
    </row>
    <row r="496" spans="1:28" x14ac:dyDescent="0.25">
      <c r="A496" t="s">
        <v>60</v>
      </c>
      <c r="B496">
        <v>214</v>
      </c>
      <c r="C496" s="4">
        <f t="shared" si="12"/>
        <v>214</v>
      </c>
      <c r="D496" t="s">
        <v>29</v>
      </c>
      <c r="E496" t="s">
        <v>47</v>
      </c>
      <c r="F496" s="46">
        <v>-28</v>
      </c>
      <c r="G496" s="23">
        <v>89</v>
      </c>
      <c r="H496" t="s">
        <v>31</v>
      </c>
      <c r="I496" t="s">
        <v>40</v>
      </c>
      <c r="J496">
        <v>7</v>
      </c>
      <c r="K496" s="4">
        <v>150</v>
      </c>
      <c r="L496" t="s">
        <v>51</v>
      </c>
      <c r="M496">
        <v>0</v>
      </c>
      <c r="N496">
        <v>1</v>
      </c>
      <c r="O496">
        <v>1</v>
      </c>
      <c r="P496" s="13">
        <v>0.67</v>
      </c>
      <c r="Q496" s="46">
        <v>0.28754690012506701</v>
      </c>
      <c r="R496" s="14">
        <v>-6.0000000000000102E-2</v>
      </c>
      <c r="S496" s="14"/>
      <c r="T496" s="14"/>
      <c r="U496" s="14">
        <v>0.4</v>
      </c>
      <c r="V496" s="14">
        <v>0.87468671679197996</v>
      </c>
    </row>
    <row r="497" spans="1:28" ht="16.2" x14ac:dyDescent="0.35">
      <c r="A497" t="s">
        <v>60</v>
      </c>
      <c r="B497">
        <v>220</v>
      </c>
      <c r="C497" s="4">
        <f t="shared" si="12"/>
        <v>220</v>
      </c>
      <c r="D497" t="s">
        <v>29</v>
      </c>
      <c r="E497" t="s">
        <v>90</v>
      </c>
      <c r="F497" s="46">
        <v>-41.2</v>
      </c>
      <c r="G497" s="23">
        <v>89</v>
      </c>
      <c r="H497" t="s">
        <v>31</v>
      </c>
      <c r="I497" t="s">
        <v>40</v>
      </c>
      <c r="J497">
        <v>7</v>
      </c>
      <c r="K497" s="4">
        <v>150</v>
      </c>
      <c r="L497" t="s">
        <v>51</v>
      </c>
      <c r="M497">
        <v>0</v>
      </c>
      <c r="N497">
        <v>1</v>
      </c>
      <c r="O497">
        <v>1</v>
      </c>
      <c r="P497" s="13">
        <v>0.67</v>
      </c>
      <c r="Q497" s="46">
        <v>-3.1547798174340398E-2</v>
      </c>
      <c r="R497" s="14">
        <v>0.18032786885245899</v>
      </c>
      <c r="S497" s="14"/>
      <c r="T497" s="14"/>
      <c r="U497" s="14">
        <v>0.5</v>
      </c>
      <c r="V497" s="14">
        <v>0.96915484268969798</v>
      </c>
    </row>
    <row r="498" spans="1:28" x14ac:dyDescent="0.25">
      <c r="A498" t="s">
        <v>34</v>
      </c>
      <c r="B498">
        <v>13.5</v>
      </c>
      <c r="C498">
        <v>15000</v>
      </c>
      <c r="D498" t="s">
        <v>35</v>
      </c>
      <c r="E498" s="5" t="s">
        <v>30</v>
      </c>
      <c r="F498" s="54">
        <v>-11</v>
      </c>
      <c r="G498" s="7">
        <v>152</v>
      </c>
      <c r="H498" t="s">
        <v>38</v>
      </c>
      <c r="I498" t="s">
        <v>32</v>
      </c>
      <c r="J498">
        <v>7</v>
      </c>
      <c r="K498">
        <v>21</v>
      </c>
      <c r="L498" t="s">
        <v>33</v>
      </c>
      <c r="M498">
        <v>0</v>
      </c>
      <c r="N498">
        <v>1</v>
      </c>
      <c r="O498">
        <v>1</v>
      </c>
      <c r="P498" s="13">
        <v>0.47</v>
      </c>
      <c r="Q498" s="46"/>
      <c r="R498" s="14"/>
      <c r="S498" s="14">
        <v>-0.46434035961182901</v>
      </c>
      <c r="T498" s="14"/>
      <c r="U498" s="14"/>
      <c r="V498"/>
      <c r="W498" s="14"/>
      <c r="X498" s="14"/>
      <c r="Y498" s="14"/>
      <c r="Z498" s="14"/>
      <c r="AA498" s="14"/>
      <c r="AB498" s="14"/>
    </row>
    <row r="499" spans="1:28" x14ac:dyDescent="0.25">
      <c r="A499" t="s">
        <v>34</v>
      </c>
      <c r="B499">
        <v>13.5</v>
      </c>
      <c r="C499">
        <v>15000</v>
      </c>
      <c r="D499" t="s">
        <v>35</v>
      </c>
      <c r="E499" s="5" t="s">
        <v>30</v>
      </c>
      <c r="F499" s="54">
        <v>-11</v>
      </c>
      <c r="G499" s="7">
        <v>152</v>
      </c>
      <c r="H499" t="s">
        <v>38</v>
      </c>
      <c r="I499" t="s">
        <v>32</v>
      </c>
      <c r="J499">
        <v>7</v>
      </c>
      <c r="K499">
        <v>21</v>
      </c>
      <c r="L499" t="s">
        <v>33</v>
      </c>
      <c r="M499">
        <v>0</v>
      </c>
      <c r="N499">
        <v>1</v>
      </c>
      <c r="O499">
        <v>1</v>
      </c>
      <c r="P499" s="13">
        <v>4.7</v>
      </c>
      <c r="Q499" s="46"/>
      <c r="R499" s="14"/>
      <c r="S499" s="14">
        <v>4.0104840373083697</v>
      </c>
      <c r="T499" s="14"/>
      <c r="U499" s="14"/>
      <c r="V499"/>
      <c r="W499" s="14"/>
      <c r="X499" s="14"/>
      <c r="Y499" s="14"/>
      <c r="Z499" s="14"/>
      <c r="AA499" s="14"/>
      <c r="AB499" s="14"/>
    </row>
    <row r="500" spans="1:28" x14ac:dyDescent="0.25">
      <c r="A500" t="s">
        <v>34</v>
      </c>
      <c r="B500">
        <v>13.5</v>
      </c>
      <c r="C500">
        <v>15000</v>
      </c>
      <c r="D500" t="s">
        <v>35</v>
      </c>
      <c r="E500" s="5" t="s">
        <v>30</v>
      </c>
      <c r="F500" s="54">
        <v>-11</v>
      </c>
      <c r="G500" s="7">
        <v>152</v>
      </c>
      <c r="H500" t="s">
        <v>38</v>
      </c>
      <c r="I500" t="s">
        <v>32</v>
      </c>
      <c r="J500">
        <v>7</v>
      </c>
      <c r="K500">
        <v>21</v>
      </c>
      <c r="L500" t="s">
        <v>33</v>
      </c>
      <c r="M500">
        <v>0</v>
      </c>
      <c r="N500">
        <v>1</v>
      </c>
      <c r="O500">
        <v>7</v>
      </c>
      <c r="P500" s="13">
        <v>0.47</v>
      </c>
      <c r="Q500" s="46"/>
      <c r="R500" s="14"/>
      <c r="S500" s="14">
        <v>-0.189806767712449</v>
      </c>
      <c r="T500" s="14"/>
      <c r="U500" s="14"/>
      <c r="V500"/>
      <c r="W500" s="14"/>
      <c r="X500" s="14"/>
      <c r="Y500" s="14"/>
      <c r="Z500" s="14"/>
      <c r="AA500" s="14"/>
      <c r="AB500" s="14"/>
    </row>
    <row r="501" spans="1:28" x14ac:dyDescent="0.25">
      <c r="A501" t="s">
        <v>34</v>
      </c>
      <c r="B501">
        <v>13.5</v>
      </c>
      <c r="C501">
        <v>15000</v>
      </c>
      <c r="D501" t="s">
        <v>35</v>
      </c>
      <c r="E501" s="5" t="s">
        <v>30</v>
      </c>
      <c r="F501" s="54">
        <v>-11</v>
      </c>
      <c r="G501" s="7">
        <v>152</v>
      </c>
      <c r="H501" t="s">
        <v>38</v>
      </c>
      <c r="I501" t="s">
        <v>32</v>
      </c>
      <c r="J501">
        <v>7</v>
      </c>
      <c r="K501">
        <v>21</v>
      </c>
      <c r="L501" t="s">
        <v>33</v>
      </c>
      <c r="M501">
        <v>0</v>
      </c>
      <c r="N501">
        <v>1</v>
      </c>
      <c r="O501">
        <v>7</v>
      </c>
      <c r="P501" s="13">
        <v>4.7</v>
      </c>
      <c r="Q501" s="46"/>
      <c r="R501" s="14"/>
      <c r="S501" s="14">
        <v>2.20883015689185</v>
      </c>
      <c r="T501" s="14"/>
      <c r="U501" s="14"/>
      <c r="V501"/>
      <c r="W501" s="14"/>
      <c r="X501" s="14"/>
      <c r="Y501" s="14"/>
      <c r="Z501" s="14"/>
      <c r="AA501" s="14"/>
      <c r="AB501" s="14"/>
    </row>
    <row r="502" spans="1:28" x14ac:dyDescent="0.25">
      <c r="A502" t="s">
        <v>34</v>
      </c>
      <c r="B502">
        <v>13.5</v>
      </c>
      <c r="C502">
        <v>15000</v>
      </c>
      <c r="D502" t="s">
        <v>35</v>
      </c>
      <c r="E502" s="5" t="s">
        <v>30</v>
      </c>
      <c r="F502" s="54">
        <v>-11</v>
      </c>
      <c r="G502" s="7">
        <v>152</v>
      </c>
      <c r="H502" t="s">
        <v>38</v>
      </c>
      <c r="I502" t="s">
        <v>32</v>
      </c>
      <c r="J502">
        <v>7</v>
      </c>
      <c r="K502">
        <v>21</v>
      </c>
      <c r="L502" t="s">
        <v>33</v>
      </c>
      <c r="M502">
        <v>0</v>
      </c>
      <c r="N502">
        <v>1</v>
      </c>
      <c r="O502">
        <v>14</v>
      </c>
      <c r="P502" s="13">
        <v>0.47</v>
      </c>
      <c r="Q502" s="46"/>
      <c r="R502" s="14"/>
      <c r="S502" s="14">
        <v>-0.218524168104508</v>
      </c>
      <c r="T502" s="14"/>
      <c r="U502" s="14"/>
      <c r="V502"/>
      <c r="W502" s="14"/>
      <c r="X502" s="14"/>
      <c r="Y502" s="14"/>
      <c r="Z502" s="14"/>
      <c r="AA502" s="14"/>
      <c r="AB502" s="14"/>
    </row>
    <row r="503" spans="1:28" x14ac:dyDescent="0.25">
      <c r="A503" t="s">
        <v>34</v>
      </c>
      <c r="B503">
        <v>13.5</v>
      </c>
      <c r="C503">
        <v>15000</v>
      </c>
      <c r="D503" t="s">
        <v>35</v>
      </c>
      <c r="E503" s="5" t="s">
        <v>30</v>
      </c>
      <c r="F503" s="54">
        <v>-11</v>
      </c>
      <c r="G503" s="7">
        <v>152</v>
      </c>
      <c r="H503" t="s">
        <v>38</v>
      </c>
      <c r="I503" t="s">
        <v>32</v>
      </c>
      <c r="J503">
        <v>7</v>
      </c>
      <c r="K503">
        <v>21</v>
      </c>
      <c r="L503" t="s">
        <v>33</v>
      </c>
      <c r="M503">
        <v>0</v>
      </c>
      <c r="N503">
        <v>1</v>
      </c>
      <c r="O503">
        <v>14</v>
      </c>
      <c r="P503" s="13">
        <v>4.7</v>
      </c>
      <c r="Q503" s="46"/>
      <c r="R503" s="14"/>
      <c r="S503" s="14">
        <v>0.10262541724754599</v>
      </c>
      <c r="T503" s="14"/>
      <c r="U503" s="14"/>
      <c r="V503"/>
      <c r="W503" s="14"/>
      <c r="X503" s="14"/>
      <c r="Y503" s="14"/>
      <c r="Z503" s="14"/>
      <c r="AA503" s="14"/>
      <c r="AB503" s="14"/>
    </row>
    <row r="504" spans="1:28" x14ac:dyDescent="0.25">
      <c r="A504" t="s">
        <v>34</v>
      </c>
      <c r="B504">
        <v>13.5</v>
      </c>
      <c r="C504">
        <v>15000</v>
      </c>
      <c r="D504" t="s">
        <v>35</v>
      </c>
      <c r="E504" s="5" t="s">
        <v>30</v>
      </c>
      <c r="F504" s="54">
        <v>-11</v>
      </c>
      <c r="G504" s="7">
        <v>152</v>
      </c>
      <c r="H504" t="s">
        <v>38</v>
      </c>
      <c r="I504" t="s">
        <v>32</v>
      </c>
      <c r="J504">
        <v>7</v>
      </c>
      <c r="K504">
        <v>21</v>
      </c>
      <c r="L504" t="s">
        <v>33</v>
      </c>
      <c r="M504">
        <v>0</v>
      </c>
      <c r="N504">
        <v>1</v>
      </c>
      <c r="O504">
        <v>28</v>
      </c>
      <c r="P504" s="13">
        <v>0.47</v>
      </c>
      <c r="Q504" s="46"/>
      <c r="R504" s="14"/>
      <c r="S504" s="14">
        <v>-0.58693368669346901</v>
      </c>
      <c r="T504" s="14"/>
      <c r="U504" s="14"/>
      <c r="V504"/>
      <c r="W504" s="14"/>
      <c r="X504" s="14"/>
      <c r="Y504" s="14"/>
      <c r="Z504" s="14"/>
      <c r="AA504" s="14"/>
      <c r="AB504" s="14"/>
    </row>
    <row r="505" spans="1:28" x14ac:dyDescent="0.25">
      <c r="A505" t="s">
        <v>34</v>
      </c>
      <c r="B505">
        <v>13.5</v>
      </c>
      <c r="C505">
        <v>15000</v>
      </c>
      <c r="D505" t="s">
        <v>35</v>
      </c>
      <c r="E505" s="5" t="s">
        <v>30</v>
      </c>
      <c r="F505" s="54">
        <v>-11</v>
      </c>
      <c r="G505" s="7">
        <v>152</v>
      </c>
      <c r="H505" t="s">
        <v>38</v>
      </c>
      <c r="I505" t="s">
        <v>32</v>
      </c>
      <c r="J505">
        <v>7</v>
      </c>
      <c r="K505">
        <v>21</v>
      </c>
      <c r="L505" t="s">
        <v>33</v>
      </c>
      <c r="M505">
        <v>0</v>
      </c>
      <c r="N505">
        <v>1</v>
      </c>
      <c r="O505">
        <v>28</v>
      </c>
      <c r="P505" s="13">
        <v>4.7</v>
      </c>
      <c r="Q505" s="46"/>
      <c r="R505" s="14"/>
      <c r="S505" s="14">
        <v>-0.15451815825753201</v>
      </c>
      <c r="T505" s="14"/>
      <c r="U505" s="14"/>
      <c r="V505"/>
      <c r="W505" s="14"/>
      <c r="X505" s="14"/>
      <c r="Y505" s="14"/>
      <c r="Z505" s="14"/>
      <c r="AA505" s="14"/>
      <c r="AB505" s="14"/>
    </row>
    <row r="506" spans="1:28" x14ac:dyDescent="0.25">
      <c r="A506" t="s">
        <v>34</v>
      </c>
      <c r="B506">
        <v>13.5</v>
      </c>
      <c r="C506">
        <v>15000</v>
      </c>
      <c r="D506" t="s">
        <v>35</v>
      </c>
      <c r="E506" s="5" t="s">
        <v>30</v>
      </c>
      <c r="F506" s="54">
        <v>-11</v>
      </c>
      <c r="G506" s="7">
        <v>152</v>
      </c>
      <c r="H506" t="s">
        <v>38</v>
      </c>
      <c r="I506" t="s">
        <v>32</v>
      </c>
      <c r="J506">
        <v>7</v>
      </c>
      <c r="K506">
        <v>21</v>
      </c>
      <c r="L506" t="s">
        <v>33</v>
      </c>
      <c r="M506">
        <v>0</v>
      </c>
      <c r="N506">
        <v>1</v>
      </c>
      <c r="O506">
        <v>120</v>
      </c>
      <c r="P506" s="13">
        <v>0.47</v>
      </c>
      <c r="Q506" s="46"/>
      <c r="R506" s="14"/>
      <c r="S506" s="14">
        <v>-0.48842976322736797</v>
      </c>
      <c r="T506" s="14"/>
      <c r="U506" s="14"/>
      <c r="V506"/>
      <c r="W506" s="14"/>
      <c r="X506" s="14"/>
      <c r="Y506" s="14"/>
      <c r="Z506" s="14"/>
      <c r="AA506" s="14"/>
      <c r="AB506" s="14"/>
    </row>
    <row r="507" spans="1:28" x14ac:dyDescent="0.25">
      <c r="A507" t="s">
        <v>34</v>
      </c>
      <c r="B507">
        <v>13.5</v>
      </c>
      <c r="C507">
        <v>15000</v>
      </c>
      <c r="D507" t="s">
        <v>35</v>
      </c>
      <c r="E507" s="5" t="s">
        <v>30</v>
      </c>
      <c r="F507" s="54">
        <v>-11</v>
      </c>
      <c r="G507" s="7">
        <v>152</v>
      </c>
      <c r="H507" t="s">
        <v>38</v>
      </c>
      <c r="I507" t="s">
        <v>32</v>
      </c>
      <c r="J507">
        <v>7</v>
      </c>
      <c r="K507">
        <v>21</v>
      </c>
      <c r="L507" t="s">
        <v>33</v>
      </c>
      <c r="M507">
        <v>0</v>
      </c>
      <c r="N507">
        <v>1</v>
      </c>
      <c r="O507">
        <v>120</v>
      </c>
      <c r="P507" s="13">
        <v>4.7</v>
      </c>
      <c r="Q507" s="46"/>
      <c r="R507" s="14"/>
      <c r="S507" s="14">
        <v>-0.26343953073948201</v>
      </c>
      <c r="T507" s="14"/>
      <c r="U507" s="14"/>
      <c r="V507"/>
      <c r="W507" s="14"/>
      <c r="X507" s="14"/>
      <c r="Y507" s="14"/>
      <c r="Z507" s="14"/>
      <c r="AA507" s="14"/>
      <c r="AB507" s="14"/>
    </row>
    <row r="508" spans="1:28" x14ac:dyDescent="0.25">
      <c r="A508" t="s">
        <v>34</v>
      </c>
      <c r="B508">
        <v>7.5</v>
      </c>
      <c r="C508">
        <v>400</v>
      </c>
      <c r="D508" t="s">
        <v>35</v>
      </c>
      <c r="E508" s="5" t="s">
        <v>30</v>
      </c>
      <c r="F508" s="54">
        <v>-11</v>
      </c>
      <c r="G508" s="7">
        <v>152</v>
      </c>
      <c r="H508" t="s">
        <v>38</v>
      </c>
      <c r="I508" t="s">
        <v>32</v>
      </c>
      <c r="J508">
        <v>7</v>
      </c>
      <c r="K508">
        <v>21</v>
      </c>
      <c r="L508" t="s">
        <v>33</v>
      </c>
      <c r="M508">
        <v>0</v>
      </c>
      <c r="N508">
        <v>1</v>
      </c>
      <c r="O508">
        <v>1</v>
      </c>
      <c r="P508" s="13">
        <v>0.47</v>
      </c>
      <c r="Q508" s="46"/>
      <c r="R508" s="14"/>
      <c r="S508" s="14">
        <v>-2.2072192940519601E-2</v>
      </c>
      <c r="T508" s="14"/>
      <c r="U508" s="14"/>
      <c r="V508"/>
      <c r="W508" s="14"/>
      <c r="X508" s="14"/>
      <c r="Y508" s="14"/>
      <c r="Z508" s="14"/>
      <c r="AA508" s="14"/>
      <c r="AB508" s="14"/>
    </row>
    <row r="509" spans="1:28" x14ac:dyDescent="0.25">
      <c r="A509" t="s">
        <v>34</v>
      </c>
      <c r="B509">
        <v>7.5</v>
      </c>
      <c r="C509">
        <v>400</v>
      </c>
      <c r="D509" t="s">
        <v>35</v>
      </c>
      <c r="E509" s="5" t="s">
        <v>30</v>
      </c>
      <c r="F509" s="54">
        <v>-11</v>
      </c>
      <c r="G509" s="7">
        <v>152</v>
      </c>
      <c r="H509" t="s">
        <v>38</v>
      </c>
      <c r="I509" t="s">
        <v>32</v>
      </c>
      <c r="J509">
        <v>7</v>
      </c>
      <c r="K509">
        <v>21</v>
      </c>
      <c r="L509" t="s">
        <v>33</v>
      </c>
      <c r="M509">
        <v>0</v>
      </c>
      <c r="N509">
        <v>1</v>
      </c>
      <c r="O509">
        <v>1</v>
      </c>
      <c r="P509" s="13">
        <v>4.7</v>
      </c>
      <c r="Q509" s="46"/>
      <c r="R509" s="14"/>
      <c r="S509" s="14">
        <v>1.88430085148457</v>
      </c>
      <c r="T509" s="14"/>
      <c r="U509" s="14"/>
      <c r="V509"/>
      <c r="W509" s="14"/>
      <c r="X509" s="14"/>
      <c r="Y509" s="14"/>
      <c r="Z509" s="14"/>
      <c r="AA509" s="14"/>
      <c r="AB509" s="14"/>
    </row>
    <row r="510" spans="1:28" x14ac:dyDescent="0.25">
      <c r="A510" t="s">
        <v>34</v>
      </c>
      <c r="B510">
        <v>7.5</v>
      </c>
      <c r="C510">
        <v>400</v>
      </c>
      <c r="D510" t="s">
        <v>35</v>
      </c>
      <c r="E510" s="5" t="s">
        <v>30</v>
      </c>
      <c r="F510" s="54">
        <v>-11</v>
      </c>
      <c r="G510" s="7">
        <v>152</v>
      </c>
      <c r="H510" t="s">
        <v>38</v>
      </c>
      <c r="I510" t="s">
        <v>32</v>
      </c>
      <c r="J510">
        <v>7</v>
      </c>
      <c r="K510">
        <v>21</v>
      </c>
      <c r="L510" t="s">
        <v>33</v>
      </c>
      <c r="M510">
        <v>0</v>
      </c>
      <c r="N510">
        <v>1</v>
      </c>
      <c r="O510">
        <v>7</v>
      </c>
      <c r="P510" s="13">
        <v>0.47</v>
      </c>
      <c r="Q510" s="46"/>
      <c r="R510" s="14"/>
      <c r="S510" s="14">
        <v>0.34246737389951498</v>
      </c>
      <c r="T510" s="14"/>
      <c r="U510" s="14"/>
      <c r="V510"/>
      <c r="W510" s="14"/>
      <c r="X510" s="14"/>
      <c r="Y510" s="14"/>
      <c r="Z510" s="14"/>
      <c r="AA510" s="14"/>
      <c r="AB510" s="14"/>
    </row>
    <row r="511" spans="1:28" x14ac:dyDescent="0.25">
      <c r="A511" t="s">
        <v>34</v>
      </c>
      <c r="B511">
        <v>7.5</v>
      </c>
      <c r="C511">
        <v>400</v>
      </c>
      <c r="D511" t="s">
        <v>35</v>
      </c>
      <c r="E511" s="5" t="s">
        <v>30</v>
      </c>
      <c r="F511" s="54">
        <v>-11</v>
      </c>
      <c r="G511" s="7">
        <v>152</v>
      </c>
      <c r="H511" t="s">
        <v>38</v>
      </c>
      <c r="I511" t="s">
        <v>32</v>
      </c>
      <c r="J511">
        <v>7</v>
      </c>
      <c r="K511">
        <v>21</v>
      </c>
      <c r="L511" t="s">
        <v>33</v>
      </c>
      <c r="M511">
        <v>0</v>
      </c>
      <c r="N511">
        <v>1</v>
      </c>
      <c r="O511">
        <v>7</v>
      </c>
      <c r="P511" s="13">
        <v>4.7</v>
      </c>
      <c r="Q511" s="46"/>
      <c r="R511" s="14"/>
      <c r="S511" s="14">
        <v>1.0533212844829001</v>
      </c>
      <c r="T511" s="14"/>
      <c r="U511" s="14"/>
      <c r="V511"/>
      <c r="W511" s="14"/>
      <c r="X511" s="14"/>
      <c r="Y511" s="14"/>
      <c r="Z511" s="14"/>
      <c r="AA511" s="14"/>
      <c r="AB511" s="14"/>
    </row>
    <row r="512" spans="1:28" x14ac:dyDescent="0.25">
      <c r="A512" t="s">
        <v>34</v>
      </c>
      <c r="B512">
        <v>7.5</v>
      </c>
      <c r="C512">
        <v>400</v>
      </c>
      <c r="D512" t="s">
        <v>35</v>
      </c>
      <c r="E512" s="5" t="s">
        <v>30</v>
      </c>
      <c r="F512" s="54">
        <v>-11</v>
      </c>
      <c r="G512" s="7">
        <v>152</v>
      </c>
      <c r="H512" t="s">
        <v>38</v>
      </c>
      <c r="I512" t="s">
        <v>32</v>
      </c>
      <c r="J512">
        <v>7</v>
      </c>
      <c r="K512">
        <v>21</v>
      </c>
      <c r="L512" t="s">
        <v>33</v>
      </c>
      <c r="M512">
        <v>0</v>
      </c>
      <c r="N512">
        <v>1</v>
      </c>
      <c r="O512">
        <v>14</v>
      </c>
      <c r="P512" s="13">
        <v>0.47</v>
      </c>
      <c r="Q512" s="46"/>
      <c r="R512" s="14"/>
      <c r="S512" s="14">
        <v>-0.35646928465977801</v>
      </c>
      <c r="T512" s="14"/>
      <c r="U512" s="14"/>
      <c r="V512"/>
      <c r="W512" s="14"/>
      <c r="X512" s="14"/>
      <c r="Y512" s="14"/>
      <c r="Z512" s="14"/>
      <c r="AA512" s="14"/>
      <c r="AB512" s="14"/>
    </row>
    <row r="513" spans="1:28" x14ac:dyDescent="0.25">
      <c r="A513" t="s">
        <v>34</v>
      </c>
      <c r="B513">
        <v>7.5</v>
      </c>
      <c r="C513">
        <v>400</v>
      </c>
      <c r="D513" t="s">
        <v>35</v>
      </c>
      <c r="E513" s="5" t="s">
        <v>30</v>
      </c>
      <c r="F513" s="54">
        <v>-11</v>
      </c>
      <c r="G513" s="7">
        <v>152</v>
      </c>
      <c r="H513" t="s">
        <v>38</v>
      </c>
      <c r="I513" t="s">
        <v>32</v>
      </c>
      <c r="J513">
        <v>7</v>
      </c>
      <c r="K513">
        <v>21</v>
      </c>
      <c r="L513" t="s">
        <v>33</v>
      </c>
      <c r="M513">
        <v>0</v>
      </c>
      <c r="N513">
        <v>1</v>
      </c>
      <c r="O513">
        <v>14</v>
      </c>
      <c r="P513" s="13">
        <v>4.7</v>
      </c>
      <c r="Q513" s="46"/>
      <c r="R513" s="14"/>
      <c r="S513" s="14">
        <v>0.74059198207585397</v>
      </c>
      <c r="T513" s="14"/>
      <c r="U513" s="14"/>
      <c r="V513"/>
      <c r="W513" s="14"/>
      <c r="X513" s="14"/>
      <c r="Y513" s="14"/>
      <c r="Z513" s="14"/>
      <c r="AA513" s="14"/>
      <c r="AB513" s="14"/>
    </row>
    <row r="514" spans="1:28" x14ac:dyDescent="0.25">
      <c r="A514" t="s">
        <v>34</v>
      </c>
      <c r="B514">
        <v>7.5</v>
      </c>
      <c r="C514">
        <v>400</v>
      </c>
      <c r="D514" t="s">
        <v>35</v>
      </c>
      <c r="E514" s="5" t="s">
        <v>30</v>
      </c>
      <c r="F514" s="54">
        <v>-11</v>
      </c>
      <c r="G514" s="7">
        <v>152</v>
      </c>
      <c r="H514" t="s">
        <v>38</v>
      </c>
      <c r="I514" t="s">
        <v>32</v>
      </c>
      <c r="J514">
        <v>7</v>
      </c>
      <c r="K514">
        <v>21</v>
      </c>
      <c r="L514" t="s">
        <v>33</v>
      </c>
      <c r="M514">
        <v>0</v>
      </c>
      <c r="N514">
        <v>1</v>
      </c>
      <c r="O514">
        <v>28</v>
      </c>
      <c r="P514" s="13">
        <v>0.47</v>
      </c>
      <c r="Q514" s="46"/>
      <c r="R514" s="14"/>
      <c r="S514" s="14">
        <v>-0.67773423376475805</v>
      </c>
      <c r="T514" s="14"/>
      <c r="U514" s="14"/>
      <c r="V514"/>
      <c r="W514" s="14"/>
      <c r="X514" s="14"/>
      <c r="Y514" s="14"/>
      <c r="Z514" s="14"/>
      <c r="AA514" s="14"/>
      <c r="AB514" s="14"/>
    </row>
    <row r="515" spans="1:28" x14ac:dyDescent="0.25">
      <c r="A515" t="s">
        <v>34</v>
      </c>
      <c r="B515">
        <v>7.5</v>
      </c>
      <c r="C515">
        <v>400</v>
      </c>
      <c r="D515" t="s">
        <v>35</v>
      </c>
      <c r="E515" s="5" t="s">
        <v>30</v>
      </c>
      <c r="F515" s="54">
        <v>-11</v>
      </c>
      <c r="G515" s="7">
        <v>152</v>
      </c>
      <c r="H515" t="s">
        <v>38</v>
      </c>
      <c r="I515" t="s">
        <v>32</v>
      </c>
      <c r="J515">
        <v>7</v>
      </c>
      <c r="K515">
        <v>21</v>
      </c>
      <c r="L515" t="s">
        <v>33</v>
      </c>
      <c r="M515">
        <v>0</v>
      </c>
      <c r="N515">
        <v>1</v>
      </c>
      <c r="O515">
        <v>28</v>
      </c>
      <c r="P515" s="13">
        <v>4.7</v>
      </c>
      <c r="Q515" s="46"/>
      <c r="R515" s="14"/>
      <c r="S515" s="14">
        <v>0.107042704754199</v>
      </c>
      <c r="T515" s="14"/>
      <c r="U515" s="14"/>
      <c r="V515"/>
      <c r="W515" s="14"/>
      <c r="X515" s="14"/>
      <c r="Y515" s="14"/>
      <c r="Z515" s="14"/>
      <c r="AA515" s="14"/>
      <c r="AB515" s="14"/>
    </row>
    <row r="516" spans="1:28" x14ac:dyDescent="0.25">
      <c r="A516" t="s">
        <v>34</v>
      </c>
      <c r="B516">
        <v>7.5</v>
      </c>
      <c r="C516">
        <v>400</v>
      </c>
      <c r="D516" t="s">
        <v>35</v>
      </c>
      <c r="E516" s="5" t="s">
        <v>30</v>
      </c>
      <c r="F516" s="54">
        <v>-11</v>
      </c>
      <c r="G516" s="7">
        <v>152</v>
      </c>
      <c r="H516" t="s">
        <v>38</v>
      </c>
      <c r="I516" t="s">
        <v>32</v>
      </c>
      <c r="J516">
        <v>7</v>
      </c>
      <c r="K516">
        <v>21</v>
      </c>
      <c r="L516" t="s">
        <v>33</v>
      </c>
      <c r="M516">
        <v>0</v>
      </c>
      <c r="N516">
        <v>1</v>
      </c>
      <c r="O516">
        <v>120</v>
      </c>
      <c r="P516" s="13">
        <v>0.47</v>
      </c>
      <c r="Q516" s="46"/>
      <c r="R516" s="14"/>
      <c r="S516" s="14">
        <v>-0.57520135723589805</v>
      </c>
      <c r="T516" s="14"/>
      <c r="U516" s="14"/>
      <c r="V516"/>
      <c r="W516" s="14"/>
      <c r="X516" s="14"/>
      <c r="Y516" s="14"/>
      <c r="Z516" s="14"/>
      <c r="AA516" s="14"/>
      <c r="AB516" s="14"/>
    </row>
    <row r="517" spans="1:28" x14ac:dyDescent="0.25">
      <c r="A517" t="s">
        <v>34</v>
      </c>
      <c r="B517">
        <v>7.5</v>
      </c>
      <c r="C517">
        <v>400</v>
      </c>
      <c r="D517" t="s">
        <v>35</v>
      </c>
      <c r="E517" s="5" t="s">
        <v>30</v>
      </c>
      <c r="F517" s="54">
        <v>-11</v>
      </c>
      <c r="G517" s="7">
        <v>152</v>
      </c>
      <c r="H517" t="s">
        <v>38</v>
      </c>
      <c r="I517" t="s">
        <v>32</v>
      </c>
      <c r="J517">
        <v>7</v>
      </c>
      <c r="K517">
        <v>21</v>
      </c>
      <c r="L517" t="s">
        <v>33</v>
      </c>
      <c r="M517">
        <v>0</v>
      </c>
      <c r="N517">
        <v>1</v>
      </c>
      <c r="O517">
        <v>120</v>
      </c>
      <c r="P517" s="13">
        <v>4.7</v>
      </c>
      <c r="Q517" s="46"/>
      <c r="R517" s="14"/>
      <c r="S517" s="14">
        <v>-0.22414407774715001</v>
      </c>
      <c r="T517" s="14"/>
      <c r="U517" s="14"/>
      <c r="V517"/>
      <c r="W517" s="14"/>
      <c r="X517" s="14"/>
      <c r="Y517" s="14"/>
      <c r="Z517" s="14"/>
      <c r="AA517" s="14"/>
      <c r="AB517" s="14"/>
    </row>
    <row r="518" spans="1:28" x14ac:dyDescent="0.25">
      <c r="A518" t="s">
        <v>34</v>
      </c>
      <c r="B518">
        <v>49</v>
      </c>
      <c r="C518">
        <v>3860</v>
      </c>
      <c r="D518" t="s">
        <v>35</v>
      </c>
      <c r="E518" s="5" t="s">
        <v>30</v>
      </c>
      <c r="F518" s="46">
        <v>-4.3</v>
      </c>
      <c r="G518" s="7">
        <v>152</v>
      </c>
      <c r="H518" t="s">
        <v>38</v>
      </c>
      <c r="I518" t="s">
        <v>32</v>
      </c>
      <c r="J518" s="7">
        <v>8</v>
      </c>
      <c r="K518" s="4">
        <v>25</v>
      </c>
      <c r="L518" t="s">
        <v>45</v>
      </c>
      <c r="M518">
        <v>0</v>
      </c>
      <c r="N518">
        <v>1</v>
      </c>
      <c r="O518">
        <v>1</v>
      </c>
      <c r="P518" s="13">
        <v>2</v>
      </c>
      <c r="Q518" s="46"/>
      <c r="R518" s="14">
        <v>0.52722623345367103</v>
      </c>
      <c r="S518" s="14"/>
      <c r="T518" s="14">
        <v>-0.19537334073509299</v>
      </c>
      <c r="U518" s="14">
        <v>1</v>
      </c>
      <c r="V518" s="14">
        <v>0.57901596611273998</v>
      </c>
      <c r="W518" s="14"/>
      <c r="X518" s="14"/>
      <c r="Y518" s="14"/>
      <c r="Z518" s="14"/>
      <c r="AA518" s="14"/>
      <c r="AB518" s="14"/>
    </row>
    <row r="519" spans="1:28" x14ac:dyDescent="0.25">
      <c r="A519" t="s">
        <v>91</v>
      </c>
      <c r="B519">
        <v>18</v>
      </c>
      <c r="C519">
        <v>1100</v>
      </c>
      <c r="D519" t="s">
        <v>35</v>
      </c>
      <c r="E519" s="5" t="s">
        <v>30</v>
      </c>
      <c r="F519" s="46">
        <v>-11.1</v>
      </c>
      <c r="G519" s="23">
        <v>89</v>
      </c>
      <c r="H519" t="s">
        <v>38</v>
      </c>
      <c r="I519" t="s">
        <v>32</v>
      </c>
      <c r="J519" s="7">
        <v>8</v>
      </c>
      <c r="K519" s="4">
        <v>25</v>
      </c>
      <c r="L519" t="s">
        <v>45</v>
      </c>
      <c r="M519">
        <v>0</v>
      </c>
      <c r="N519">
        <v>1</v>
      </c>
      <c r="O519">
        <v>1</v>
      </c>
      <c r="P519" s="13">
        <v>2</v>
      </c>
      <c r="Q519" s="46"/>
      <c r="R519" s="14">
        <v>0.59622302158273399</v>
      </c>
      <c r="S519" s="14"/>
      <c r="T519" s="14">
        <v>-0.19169827045261301</v>
      </c>
      <c r="U519" s="14">
        <v>1</v>
      </c>
      <c r="V519" s="14">
        <v>0.82891949152542399</v>
      </c>
      <c r="W519" s="14"/>
      <c r="X519" s="14"/>
      <c r="Y519" s="14"/>
      <c r="Z519" s="14"/>
      <c r="AA519" s="14"/>
      <c r="AB519" s="14"/>
    </row>
    <row r="520" spans="1:28" x14ac:dyDescent="0.25">
      <c r="A520" t="s">
        <v>92</v>
      </c>
      <c r="B520" s="4">
        <v>91.3</v>
      </c>
      <c r="C520" s="4">
        <f t="shared" ref="C520:C549" si="13">B520</f>
        <v>91.3</v>
      </c>
      <c r="D520" t="s">
        <v>29</v>
      </c>
      <c r="E520" s="5" t="s">
        <v>30</v>
      </c>
      <c r="F520" s="60">
        <v>-16.899999999999999</v>
      </c>
      <c r="G520">
        <v>108</v>
      </c>
      <c r="H520" t="s">
        <v>38</v>
      </c>
      <c r="I520" t="s">
        <v>40</v>
      </c>
      <c r="J520">
        <v>8</v>
      </c>
      <c r="K520">
        <v>19.100000000000001</v>
      </c>
      <c r="L520" t="s">
        <v>33</v>
      </c>
      <c r="M520">
        <v>0</v>
      </c>
      <c r="N520">
        <v>1</v>
      </c>
      <c r="O520">
        <v>1</v>
      </c>
      <c r="P520" s="13">
        <v>0.94</v>
      </c>
      <c r="Q520" s="46">
        <v>-7.3696682464454905E-2</v>
      </c>
      <c r="R520" s="14"/>
      <c r="S520" s="14">
        <v>-0.46963281653759997</v>
      </c>
      <c r="T520" s="14">
        <v>-0.17828548023826199</v>
      </c>
      <c r="U520" s="14">
        <v>0.42201834862385301</v>
      </c>
      <c r="V520"/>
      <c r="W520" s="14"/>
      <c r="X520" s="14"/>
      <c r="Y520" s="14"/>
      <c r="Z520" s="14"/>
      <c r="AA520" s="14"/>
      <c r="AB520" s="14"/>
    </row>
    <row r="521" spans="1:28" x14ac:dyDescent="0.25">
      <c r="A521" t="s">
        <v>92</v>
      </c>
      <c r="B521" s="4">
        <v>91.3</v>
      </c>
      <c r="C521" s="4">
        <f t="shared" si="13"/>
        <v>91.3</v>
      </c>
      <c r="D521" t="s">
        <v>29</v>
      </c>
      <c r="E521" s="5" t="s">
        <v>30</v>
      </c>
      <c r="F521" s="60">
        <v>-16.899999999999999</v>
      </c>
      <c r="G521">
        <v>108</v>
      </c>
      <c r="H521" t="s">
        <v>38</v>
      </c>
      <c r="I521" t="s">
        <v>40</v>
      </c>
      <c r="J521">
        <v>8</v>
      </c>
      <c r="K521">
        <v>19.100000000000001</v>
      </c>
      <c r="L521" t="s">
        <v>33</v>
      </c>
      <c r="M521">
        <v>0</v>
      </c>
      <c r="N521">
        <v>1</v>
      </c>
      <c r="O521">
        <v>1</v>
      </c>
      <c r="P521" s="13">
        <v>2.83</v>
      </c>
      <c r="Q521" s="46">
        <v>-0.30420616113744098</v>
      </c>
      <c r="R521" s="14"/>
      <c r="S521" s="14">
        <v>-0.52639222418905596</v>
      </c>
      <c r="T521" s="14">
        <v>-0.18501241162785101</v>
      </c>
      <c r="U521" s="14">
        <v>0.47933884297520701</v>
      </c>
      <c r="V521"/>
      <c r="W521" s="14"/>
      <c r="X521" s="14"/>
      <c r="Y521" s="14"/>
      <c r="Z521" s="14"/>
      <c r="AA521" s="14"/>
      <c r="AB521" s="14"/>
    </row>
    <row r="522" spans="1:28" x14ac:dyDescent="0.25">
      <c r="A522" t="s">
        <v>92</v>
      </c>
      <c r="B522" s="4">
        <v>91.3</v>
      </c>
      <c r="C522" s="4">
        <f t="shared" si="13"/>
        <v>91.3</v>
      </c>
      <c r="D522" t="s">
        <v>29</v>
      </c>
      <c r="E522" s="5" t="s">
        <v>30</v>
      </c>
      <c r="F522" s="60">
        <v>-16.899999999999999</v>
      </c>
      <c r="G522">
        <v>108</v>
      </c>
      <c r="H522" t="s">
        <v>38</v>
      </c>
      <c r="I522" t="s">
        <v>40</v>
      </c>
      <c r="J522">
        <v>8</v>
      </c>
      <c r="K522">
        <v>19.100000000000001</v>
      </c>
      <c r="L522" t="s">
        <v>33</v>
      </c>
      <c r="M522">
        <v>0</v>
      </c>
      <c r="N522">
        <v>1</v>
      </c>
      <c r="O522">
        <v>1</v>
      </c>
      <c r="P522" s="13">
        <v>8.48</v>
      </c>
      <c r="Q522" s="46">
        <v>9.99733404425487E-2</v>
      </c>
      <c r="R522" s="14"/>
      <c r="S522" s="14">
        <v>-0.138659127764825</v>
      </c>
      <c r="T522" s="14">
        <v>-0.18594215011258999</v>
      </c>
      <c r="U522" s="14">
        <v>0.94771784232365197</v>
      </c>
      <c r="V522"/>
      <c r="W522" s="14"/>
      <c r="X522" s="14"/>
      <c r="Y522" s="14"/>
      <c r="Z522" s="14"/>
      <c r="AA522" s="14"/>
      <c r="AB522" s="14"/>
    </row>
    <row r="523" spans="1:28" x14ac:dyDescent="0.25">
      <c r="A523" t="s">
        <v>44</v>
      </c>
      <c r="B523" s="7">
        <v>14.3</v>
      </c>
      <c r="C523" s="4">
        <f t="shared" si="13"/>
        <v>14.3</v>
      </c>
      <c r="D523" t="s">
        <v>29</v>
      </c>
      <c r="E523" s="5" t="s">
        <v>30</v>
      </c>
      <c r="F523" s="54">
        <v>-3.7</v>
      </c>
      <c r="G523">
        <v>316.5</v>
      </c>
      <c r="H523" t="s">
        <v>38</v>
      </c>
      <c r="I523" t="s">
        <v>40</v>
      </c>
      <c r="J523">
        <v>8</v>
      </c>
      <c r="K523">
        <v>19.100000000000001</v>
      </c>
      <c r="L523" t="s">
        <v>33</v>
      </c>
      <c r="M523">
        <v>0</v>
      </c>
      <c r="N523">
        <v>1</v>
      </c>
      <c r="O523">
        <v>1</v>
      </c>
      <c r="P523" s="13">
        <v>8.48</v>
      </c>
      <c r="Q523" s="46">
        <v>0.48423368369591802</v>
      </c>
      <c r="R523" s="14"/>
      <c r="S523" s="14">
        <v>-8.7059666263501895E-2</v>
      </c>
      <c r="T523" s="14">
        <v>-0.19327067699230399</v>
      </c>
      <c r="U523" s="14">
        <v>0.95104895104895104</v>
      </c>
      <c r="V523"/>
      <c r="W523" s="14"/>
      <c r="X523" s="14"/>
      <c r="Y523" s="14"/>
      <c r="Z523" s="14"/>
      <c r="AA523" s="14"/>
      <c r="AB523" s="14"/>
    </row>
    <row r="524" spans="1:28" x14ac:dyDescent="0.25">
      <c r="A524" t="s">
        <v>92</v>
      </c>
      <c r="B524" s="4">
        <v>91.3</v>
      </c>
      <c r="C524" s="4">
        <f t="shared" si="13"/>
        <v>91.3</v>
      </c>
      <c r="D524" t="s">
        <v>29</v>
      </c>
      <c r="E524" s="5" t="s">
        <v>30</v>
      </c>
      <c r="F524" s="60">
        <v>-16.899999999999999</v>
      </c>
      <c r="G524">
        <v>108</v>
      </c>
      <c r="H524" t="s">
        <v>38</v>
      </c>
      <c r="I524" t="s">
        <v>40</v>
      </c>
      <c r="J524">
        <v>8</v>
      </c>
      <c r="K524">
        <v>19.100000000000001</v>
      </c>
      <c r="L524" t="s">
        <v>33</v>
      </c>
      <c r="M524">
        <v>0</v>
      </c>
      <c r="N524">
        <v>1</v>
      </c>
      <c r="O524">
        <v>3</v>
      </c>
      <c r="P524" s="13">
        <v>0.94</v>
      </c>
      <c r="Q524" s="46">
        <v>-0.65607430945978995</v>
      </c>
      <c r="R524" s="14"/>
      <c r="S524" s="14">
        <v>-0.52730212540749399</v>
      </c>
      <c r="T524" s="14">
        <v>-0.18520338493822999</v>
      </c>
      <c r="U524" s="14">
        <v>0.58888888888888902</v>
      </c>
      <c r="V524"/>
      <c r="W524" s="14"/>
      <c r="X524" s="14"/>
      <c r="Y524" s="14"/>
      <c r="Z524" s="14"/>
      <c r="AA524" s="14"/>
      <c r="AB524" s="14"/>
    </row>
    <row r="525" spans="1:28" x14ac:dyDescent="0.25">
      <c r="A525" t="s">
        <v>92</v>
      </c>
      <c r="B525" s="4">
        <v>91.3</v>
      </c>
      <c r="C525" s="4">
        <f t="shared" si="13"/>
        <v>91.3</v>
      </c>
      <c r="D525" t="s">
        <v>29</v>
      </c>
      <c r="E525" s="5" t="s">
        <v>30</v>
      </c>
      <c r="F525" s="60">
        <v>-16.899999999999999</v>
      </c>
      <c r="G525">
        <v>108</v>
      </c>
      <c r="H525" t="s">
        <v>38</v>
      </c>
      <c r="I525" t="s">
        <v>40</v>
      </c>
      <c r="J525">
        <v>8</v>
      </c>
      <c r="K525">
        <v>19.100000000000001</v>
      </c>
      <c r="L525" t="s">
        <v>33</v>
      </c>
      <c r="M525">
        <v>0</v>
      </c>
      <c r="N525">
        <v>1</v>
      </c>
      <c r="O525">
        <v>3</v>
      </c>
      <c r="P525" s="13">
        <v>2.83</v>
      </c>
      <c r="Q525" s="46">
        <v>-0.66664629674896103</v>
      </c>
      <c r="R525" s="14"/>
      <c r="S525" s="14">
        <v>-0.46294677024261799</v>
      </c>
      <c r="T525" s="14">
        <v>-0.180713147149767</v>
      </c>
      <c r="U525" s="14">
        <v>0.88787878787878804</v>
      </c>
      <c r="V525"/>
      <c r="W525" s="14"/>
      <c r="X525" s="14"/>
      <c r="Y525" s="14"/>
      <c r="Z525" s="14"/>
      <c r="AA525" s="14"/>
      <c r="AB525" s="14"/>
    </row>
    <row r="526" spans="1:28" x14ac:dyDescent="0.25">
      <c r="A526" t="s">
        <v>92</v>
      </c>
      <c r="B526" s="4">
        <v>91.3</v>
      </c>
      <c r="C526" s="4">
        <f t="shared" si="13"/>
        <v>91.3</v>
      </c>
      <c r="D526" t="s">
        <v>29</v>
      </c>
      <c r="E526" s="5" t="s">
        <v>30</v>
      </c>
      <c r="F526" s="60">
        <v>-16.899999999999999</v>
      </c>
      <c r="G526">
        <v>108</v>
      </c>
      <c r="H526" t="s">
        <v>38</v>
      </c>
      <c r="I526" t="s">
        <v>40</v>
      </c>
      <c r="J526">
        <v>8</v>
      </c>
      <c r="K526">
        <v>19.100000000000001</v>
      </c>
      <c r="L526" t="s">
        <v>33</v>
      </c>
      <c r="M526">
        <v>0</v>
      </c>
      <c r="N526">
        <v>1</v>
      </c>
      <c r="O526">
        <v>3</v>
      </c>
      <c r="P526" s="13">
        <v>8.48</v>
      </c>
      <c r="Q526" s="46">
        <v>-0.492880713761916</v>
      </c>
      <c r="R526" s="14"/>
      <c r="S526" s="14">
        <v>-0.28327007394336701</v>
      </c>
      <c r="T526" s="14">
        <v>-0.183959102177571</v>
      </c>
      <c r="U526" s="14">
        <v>0.99287090558766899</v>
      </c>
      <c r="V526"/>
      <c r="W526" s="14"/>
      <c r="X526" s="14"/>
      <c r="Y526" s="14"/>
      <c r="Z526" s="14"/>
      <c r="AA526" s="14"/>
      <c r="AB526" s="14"/>
    </row>
    <row r="527" spans="1:28" x14ac:dyDescent="0.25">
      <c r="A527" t="s">
        <v>44</v>
      </c>
      <c r="B527" s="7">
        <v>14.3</v>
      </c>
      <c r="C527" s="4">
        <f t="shared" si="13"/>
        <v>14.3</v>
      </c>
      <c r="D527" t="s">
        <v>29</v>
      </c>
      <c r="E527" s="5" t="s">
        <v>30</v>
      </c>
      <c r="F527" s="54">
        <v>-3.7</v>
      </c>
      <c r="G527">
        <v>316.5</v>
      </c>
      <c r="H527" t="s">
        <v>38</v>
      </c>
      <c r="I527" t="s">
        <v>40</v>
      </c>
      <c r="J527">
        <v>8</v>
      </c>
      <c r="K527">
        <v>19.100000000000001</v>
      </c>
      <c r="L527" t="s">
        <v>33</v>
      </c>
      <c r="M527">
        <v>0</v>
      </c>
      <c r="N527">
        <v>1</v>
      </c>
      <c r="O527">
        <v>3</v>
      </c>
      <c r="P527" s="13">
        <v>8.48</v>
      </c>
      <c r="Q527" s="46">
        <v>0.159073974151443</v>
      </c>
      <c r="R527" s="14"/>
      <c r="S527" s="14">
        <v>0.10329397218122501</v>
      </c>
      <c r="T527" s="14">
        <v>-0.18087544490115801</v>
      </c>
      <c r="U527" s="14">
        <v>0.99661791590493598</v>
      </c>
      <c r="V527"/>
      <c r="W527" s="14"/>
      <c r="X527" s="14"/>
      <c r="Y527" s="14"/>
      <c r="Z527" s="14"/>
      <c r="AA527" s="14"/>
      <c r="AB527" s="14"/>
    </row>
    <row r="528" spans="1:28" x14ac:dyDescent="0.25">
      <c r="A528" t="s">
        <v>92</v>
      </c>
      <c r="B528" s="4">
        <v>91.3</v>
      </c>
      <c r="C528" s="4">
        <f t="shared" si="13"/>
        <v>91.3</v>
      </c>
      <c r="D528" t="s">
        <v>29</v>
      </c>
      <c r="E528" s="5" t="s">
        <v>30</v>
      </c>
      <c r="F528" s="60">
        <v>-16.899999999999999</v>
      </c>
      <c r="G528">
        <v>108</v>
      </c>
      <c r="H528" t="s">
        <v>38</v>
      </c>
      <c r="I528" t="s">
        <v>40</v>
      </c>
      <c r="J528">
        <v>8</v>
      </c>
      <c r="K528">
        <v>19.100000000000001</v>
      </c>
      <c r="L528" t="s">
        <v>33</v>
      </c>
      <c r="M528">
        <v>0</v>
      </c>
      <c r="N528">
        <v>1</v>
      </c>
      <c r="O528">
        <v>28</v>
      </c>
      <c r="P528" s="13">
        <v>0.94</v>
      </c>
      <c r="Q528" s="46">
        <v>-0.119664400759385</v>
      </c>
      <c r="R528" s="14"/>
      <c r="S528" s="14">
        <v>-0.53271981721709905</v>
      </c>
      <c r="T528" s="14">
        <v>-0.188737838370306</v>
      </c>
      <c r="U528" s="14">
        <v>-0.2</v>
      </c>
      <c r="V528"/>
      <c r="W528" s="14"/>
      <c r="X528" s="14"/>
      <c r="Y528" s="14"/>
      <c r="Z528" s="14"/>
      <c r="AA528" s="14"/>
      <c r="AB528" s="14"/>
    </row>
    <row r="529" spans="1:28" x14ac:dyDescent="0.25">
      <c r="A529" t="s">
        <v>92</v>
      </c>
      <c r="B529" s="4">
        <v>91.3</v>
      </c>
      <c r="C529" s="4">
        <f t="shared" si="13"/>
        <v>91.3</v>
      </c>
      <c r="D529" t="s">
        <v>29</v>
      </c>
      <c r="E529" s="5" t="s">
        <v>30</v>
      </c>
      <c r="F529" s="60">
        <v>-16.899999999999999</v>
      </c>
      <c r="G529">
        <v>108</v>
      </c>
      <c r="H529" t="s">
        <v>38</v>
      </c>
      <c r="I529" t="s">
        <v>40</v>
      </c>
      <c r="J529">
        <v>8</v>
      </c>
      <c r="K529">
        <v>19.100000000000001</v>
      </c>
      <c r="L529" t="s">
        <v>33</v>
      </c>
      <c r="M529">
        <v>0</v>
      </c>
      <c r="N529">
        <v>1</v>
      </c>
      <c r="O529">
        <v>28</v>
      </c>
      <c r="P529" s="13">
        <v>2.83</v>
      </c>
      <c r="Q529" s="46">
        <v>-0.35311409149366202</v>
      </c>
      <c r="R529" s="14"/>
      <c r="S529" s="14">
        <v>-0.54421819661827897</v>
      </c>
      <c r="T529" s="14">
        <v>-0.189098345382399</v>
      </c>
      <c r="U529" s="14">
        <v>-0.6</v>
      </c>
      <c r="V529"/>
      <c r="W529" s="14"/>
      <c r="X529" s="14"/>
      <c r="Y529" s="14"/>
      <c r="Z529" s="14"/>
      <c r="AA529" s="14"/>
      <c r="AB529" s="14"/>
    </row>
    <row r="530" spans="1:28" x14ac:dyDescent="0.25">
      <c r="A530" t="s">
        <v>92</v>
      </c>
      <c r="B530" s="4">
        <v>91.3</v>
      </c>
      <c r="C530" s="4">
        <f t="shared" si="13"/>
        <v>91.3</v>
      </c>
      <c r="D530" t="s">
        <v>29</v>
      </c>
      <c r="E530" s="5" t="s">
        <v>30</v>
      </c>
      <c r="F530" s="60">
        <v>-16.899999999999999</v>
      </c>
      <c r="G530">
        <v>108</v>
      </c>
      <c r="H530" t="s">
        <v>38</v>
      </c>
      <c r="I530" t="s">
        <v>40</v>
      </c>
      <c r="J530">
        <v>8</v>
      </c>
      <c r="K530">
        <v>19.100000000000001</v>
      </c>
      <c r="L530" t="s">
        <v>33</v>
      </c>
      <c r="M530">
        <v>0</v>
      </c>
      <c r="N530">
        <v>1</v>
      </c>
      <c r="O530">
        <v>28</v>
      </c>
      <c r="P530" s="13">
        <v>8.48</v>
      </c>
      <c r="Q530" s="46">
        <v>-4.24398309755648E-2</v>
      </c>
      <c r="R530" s="14"/>
      <c r="S530" s="14">
        <v>-0.43519652525894198</v>
      </c>
      <c r="T530" s="14">
        <v>-0.18080668410425599</v>
      </c>
      <c r="U530" s="14">
        <v>0.73684210526315796</v>
      </c>
      <c r="V530"/>
      <c r="W530" s="14"/>
      <c r="X530" s="14"/>
      <c r="Y530" s="14"/>
      <c r="Z530" s="14"/>
      <c r="AA530" s="14"/>
      <c r="AB530" s="14"/>
    </row>
    <row r="531" spans="1:28" x14ac:dyDescent="0.25">
      <c r="A531" t="s">
        <v>44</v>
      </c>
      <c r="B531" s="7">
        <v>14.3</v>
      </c>
      <c r="C531" s="4">
        <f t="shared" si="13"/>
        <v>14.3</v>
      </c>
      <c r="D531" t="s">
        <v>29</v>
      </c>
      <c r="E531" s="5" t="s">
        <v>30</v>
      </c>
      <c r="F531" s="54">
        <v>-3.7</v>
      </c>
      <c r="G531">
        <v>316.5</v>
      </c>
      <c r="H531" t="s">
        <v>38</v>
      </c>
      <c r="I531" t="s">
        <v>40</v>
      </c>
      <c r="J531">
        <v>8</v>
      </c>
      <c r="K531">
        <v>19.100000000000001</v>
      </c>
      <c r="L531" t="s">
        <v>33</v>
      </c>
      <c r="M531">
        <v>0</v>
      </c>
      <c r="N531">
        <v>1</v>
      </c>
      <c r="O531">
        <v>28</v>
      </c>
      <c r="P531" s="13">
        <v>8.48</v>
      </c>
      <c r="Q531" s="46">
        <v>0.31694971973563102</v>
      </c>
      <c r="R531" s="14"/>
      <c r="S531" s="14">
        <v>-6.1712127672457102E-2</v>
      </c>
      <c r="T531" s="14">
        <v>-0.158043241340661</v>
      </c>
      <c r="U531" s="14">
        <v>0.97596153846153799</v>
      </c>
      <c r="V531"/>
      <c r="W531" s="14"/>
      <c r="X531" s="14"/>
      <c r="Y531" s="14"/>
      <c r="Z531" s="14"/>
      <c r="AA531" s="14"/>
      <c r="AB531" s="14"/>
    </row>
    <row r="532" spans="1:28" x14ac:dyDescent="0.25">
      <c r="A532" t="s">
        <v>57</v>
      </c>
      <c r="B532">
        <v>46.5</v>
      </c>
      <c r="C532" s="4">
        <f t="shared" si="13"/>
        <v>46.5</v>
      </c>
      <c r="D532" t="s">
        <v>29</v>
      </c>
      <c r="E532" s="5" t="s">
        <v>30</v>
      </c>
      <c r="F532" s="54">
        <v>-26</v>
      </c>
      <c r="G532" s="7">
        <v>29</v>
      </c>
      <c r="H532" t="s">
        <v>38</v>
      </c>
      <c r="I532" s="7" t="s">
        <v>40</v>
      </c>
      <c r="J532">
        <v>6</v>
      </c>
      <c r="K532" s="4">
        <v>18</v>
      </c>
      <c r="L532" t="s">
        <v>68</v>
      </c>
      <c r="M532">
        <v>0</v>
      </c>
      <c r="N532">
        <v>1</v>
      </c>
      <c r="O532">
        <v>1</v>
      </c>
      <c r="P532" s="13">
        <v>2.5</v>
      </c>
      <c r="Q532" s="46"/>
      <c r="R532" s="14"/>
      <c r="S532" s="14"/>
      <c r="T532" s="14"/>
      <c r="U532" s="14"/>
      <c r="V532"/>
      <c r="W532" s="14"/>
      <c r="X532" s="14"/>
      <c r="Y532" s="14"/>
      <c r="Z532" s="14"/>
      <c r="AA532" s="14"/>
      <c r="AB532" s="14"/>
    </row>
    <row r="533" spans="1:28" x14ac:dyDescent="0.25">
      <c r="A533" t="s">
        <v>57</v>
      </c>
      <c r="B533">
        <v>46.5</v>
      </c>
      <c r="C533" s="4">
        <f t="shared" si="13"/>
        <v>46.5</v>
      </c>
      <c r="D533" t="s">
        <v>29</v>
      </c>
      <c r="E533" s="5" t="s">
        <v>30</v>
      </c>
      <c r="F533" s="54">
        <v>-26</v>
      </c>
      <c r="G533" s="7">
        <v>29</v>
      </c>
      <c r="H533" t="s">
        <v>38</v>
      </c>
      <c r="I533" s="7" t="s">
        <v>40</v>
      </c>
      <c r="J533">
        <v>6</v>
      </c>
      <c r="K533" s="4">
        <v>18</v>
      </c>
      <c r="L533" t="s">
        <v>68</v>
      </c>
      <c r="M533">
        <v>0</v>
      </c>
      <c r="N533">
        <v>1</v>
      </c>
      <c r="O533">
        <v>1</v>
      </c>
      <c r="P533" s="13">
        <v>5</v>
      </c>
      <c r="Q533" s="46"/>
      <c r="R533" s="14"/>
      <c r="S533" s="14"/>
      <c r="T533" s="14"/>
      <c r="U533" s="14"/>
      <c r="V533"/>
      <c r="W533" s="14"/>
      <c r="X533" s="14"/>
      <c r="Y533" s="14"/>
      <c r="Z533" s="14"/>
      <c r="AA533" s="14"/>
      <c r="AB533" s="14"/>
    </row>
    <row r="534" spans="1:28" x14ac:dyDescent="0.25">
      <c r="A534" t="s">
        <v>54</v>
      </c>
      <c r="B534">
        <v>13</v>
      </c>
      <c r="C534" s="4">
        <f t="shared" si="13"/>
        <v>13</v>
      </c>
      <c r="D534" t="s">
        <v>29</v>
      </c>
      <c r="E534" s="5" t="s">
        <v>30</v>
      </c>
      <c r="F534" s="54">
        <v>-11</v>
      </c>
      <c r="G534" s="7">
        <v>800</v>
      </c>
      <c r="H534" t="s">
        <v>31</v>
      </c>
      <c r="I534" t="s">
        <v>32</v>
      </c>
      <c r="J534">
        <v>7</v>
      </c>
      <c r="K534">
        <v>150</v>
      </c>
      <c r="L534" t="s">
        <v>33</v>
      </c>
      <c r="M534">
        <v>14</v>
      </c>
      <c r="N534">
        <v>3</v>
      </c>
      <c r="O534">
        <v>11</v>
      </c>
      <c r="P534" s="13">
        <v>0.5</v>
      </c>
      <c r="Q534" s="46">
        <v>0.12814645308924499</v>
      </c>
      <c r="R534" s="14"/>
      <c r="S534" s="14">
        <v>-0.47866610365429602</v>
      </c>
      <c r="T534" s="14">
        <v>-0.19153512923261301</v>
      </c>
      <c r="U534" s="14">
        <v>0.95890410958904104</v>
      </c>
      <c r="V534" s="14">
        <v>0.12102564102564101</v>
      </c>
      <c r="W534" s="14"/>
      <c r="X534" s="14">
        <v>-0.339622641509434</v>
      </c>
      <c r="Y534" s="14">
        <v>7.6923076923076997E-2</v>
      </c>
      <c r="Z534" s="14"/>
      <c r="AA534" s="14"/>
      <c r="AB534" s="14"/>
    </row>
    <row r="535" spans="1:28" x14ac:dyDescent="0.25">
      <c r="A535" t="s">
        <v>48</v>
      </c>
      <c r="B535">
        <v>5.3</v>
      </c>
      <c r="C535" s="4">
        <f t="shared" si="13"/>
        <v>5.3</v>
      </c>
      <c r="D535" t="s">
        <v>29</v>
      </c>
      <c r="E535" s="5" t="s">
        <v>30</v>
      </c>
      <c r="F535" s="46">
        <v>-30</v>
      </c>
      <c r="G535">
        <v>91.8</v>
      </c>
      <c r="H535" t="s">
        <v>31</v>
      </c>
      <c r="I535" t="s">
        <v>40</v>
      </c>
      <c r="J535">
        <v>7</v>
      </c>
      <c r="K535" s="4">
        <v>150</v>
      </c>
      <c r="L535" t="s">
        <v>33</v>
      </c>
      <c r="M535">
        <v>0</v>
      </c>
      <c r="N535">
        <v>1</v>
      </c>
      <c r="O535">
        <v>1</v>
      </c>
      <c r="P535" s="13">
        <v>1.0900000000000001</v>
      </c>
      <c r="Q535" s="46">
        <v>0.69690011481056302</v>
      </c>
      <c r="R535" s="14">
        <v>0.81549815498154998</v>
      </c>
      <c r="S535" s="14">
        <v>-0.18354515645719899</v>
      </c>
      <c r="T535" s="14">
        <v>-0.176033486587133</v>
      </c>
      <c r="U535" s="14">
        <v>1</v>
      </c>
      <c r="V535" s="14">
        <v>0.245106205747605</v>
      </c>
      <c r="W535" s="14"/>
      <c r="X535" s="14"/>
      <c r="Y535" s="14"/>
      <c r="Z535" s="14"/>
      <c r="AA535" s="14"/>
      <c r="AB535" s="14"/>
    </row>
    <row r="536" spans="1:28" x14ac:dyDescent="0.25">
      <c r="A536" t="s">
        <v>48</v>
      </c>
      <c r="B536">
        <v>5.3</v>
      </c>
      <c r="C536" s="4">
        <f t="shared" si="13"/>
        <v>5.3</v>
      </c>
      <c r="D536" t="s">
        <v>29</v>
      </c>
      <c r="E536" s="5" t="s">
        <v>30</v>
      </c>
      <c r="F536" s="46">
        <v>-30</v>
      </c>
      <c r="G536">
        <v>91.8</v>
      </c>
      <c r="H536" t="s">
        <v>31</v>
      </c>
      <c r="I536" t="s">
        <v>40</v>
      </c>
      <c r="J536">
        <v>7</v>
      </c>
      <c r="K536" s="4">
        <v>150</v>
      </c>
      <c r="L536" t="s">
        <v>33</v>
      </c>
      <c r="M536">
        <v>0</v>
      </c>
      <c r="N536">
        <v>1</v>
      </c>
      <c r="O536">
        <v>2</v>
      </c>
      <c r="P536" s="13">
        <v>1.0900000000000001</v>
      </c>
      <c r="Q536" s="46">
        <v>0.88177339901477803</v>
      </c>
      <c r="R536" s="14">
        <v>0.90089197224975204</v>
      </c>
      <c r="S536" s="14">
        <v>-0.21605181944009499</v>
      </c>
      <c r="T536" s="14">
        <v>-0.18027830836448999</v>
      </c>
      <c r="U536" s="14">
        <v>1</v>
      </c>
      <c r="V536" s="14">
        <v>0.205043859649123</v>
      </c>
      <c r="W536" s="14"/>
      <c r="X536" s="14"/>
      <c r="Y536" s="14"/>
      <c r="Z536" s="14"/>
      <c r="AA536" s="14"/>
      <c r="AB536" s="14"/>
    </row>
    <row r="537" spans="1:28" x14ac:dyDescent="0.25">
      <c r="A537" t="s">
        <v>48</v>
      </c>
      <c r="B537">
        <v>5.3</v>
      </c>
      <c r="C537" s="4">
        <f t="shared" si="13"/>
        <v>5.3</v>
      </c>
      <c r="D537" t="s">
        <v>29</v>
      </c>
      <c r="E537" s="5" t="s">
        <v>30</v>
      </c>
      <c r="F537" s="46">
        <v>-30</v>
      </c>
      <c r="G537">
        <v>91.8</v>
      </c>
      <c r="H537" t="s">
        <v>31</v>
      </c>
      <c r="I537" t="s">
        <v>40</v>
      </c>
      <c r="J537">
        <v>7</v>
      </c>
      <c r="K537" s="4">
        <v>150</v>
      </c>
      <c r="L537" t="s">
        <v>33</v>
      </c>
      <c r="M537">
        <v>0</v>
      </c>
      <c r="N537">
        <v>1</v>
      </c>
      <c r="O537">
        <v>3</v>
      </c>
      <c r="P537" s="13">
        <v>1.0900000000000001</v>
      </c>
      <c r="Q537" s="46">
        <v>0.89193509088251099</v>
      </c>
      <c r="R537" s="14">
        <v>0.92846924177396295</v>
      </c>
      <c r="S537" s="14">
        <v>-0.127307609057422</v>
      </c>
      <c r="T537" s="14">
        <v>-0.172487208036018</v>
      </c>
      <c r="U537" s="14">
        <v>1</v>
      </c>
      <c r="V537" s="14">
        <v>-0.26620689655172403</v>
      </c>
      <c r="W537" s="14"/>
      <c r="X537" s="14"/>
      <c r="Y537" s="14"/>
      <c r="Z537" s="14"/>
      <c r="AA537" s="14"/>
      <c r="AB537" s="14"/>
    </row>
    <row r="538" spans="1:28" x14ac:dyDescent="0.25">
      <c r="A538" t="s">
        <v>48</v>
      </c>
      <c r="B538">
        <v>5.3</v>
      </c>
      <c r="C538" s="4">
        <f t="shared" si="13"/>
        <v>5.3</v>
      </c>
      <c r="D538" t="s">
        <v>29</v>
      </c>
      <c r="E538" s="5" t="s">
        <v>30</v>
      </c>
      <c r="F538" s="46">
        <v>-30</v>
      </c>
      <c r="G538">
        <v>91.8</v>
      </c>
      <c r="H538" t="s">
        <v>31</v>
      </c>
      <c r="I538" t="s">
        <v>40</v>
      </c>
      <c r="J538">
        <v>7</v>
      </c>
      <c r="K538" s="4">
        <v>150</v>
      </c>
      <c r="L538" t="s">
        <v>33</v>
      </c>
      <c r="M538">
        <v>0</v>
      </c>
      <c r="N538">
        <v>1</v>
      </c>
      <c r="O538">
        <v>4</v>
      </c>
      <c r="P538" s="13">
        <v>1.0900000000000001</v>
      </c>
      <c r="Q538" s="46">
        <v>0.89678284182305601</v>
      </c>
      <c r="R538" s="14">
        <v>0.92912827781715102</v>
      </c>
      <c r="S538" s="14">
        <v>0.41040724687695201</v>
      </c>
      <c r="T538" s="14">
        <v>-0.15286662409509699</v>
      </c>
      <c r="U538" s="14">
        <v>1</v>
      </c>
      <c r="V538" s="14">
        <v>0.16704963235294101</v>
      </c>
      <c r="W538" s="14"/>
      <c r="X538" s="14"/>
      <c r="Y538" s="14"/>
      <c r="Z538" s="14"/>
      <c r="AA538" s="14"/>
      <c r="AB538" s="14"/>
    </row>
    <row r="539" spans="1:28" x14ac:dyDescent="0.25">
      <c r="A539" t="s">
        <v>48</v>
      </c>
      <c r="B539">
        <v>5.3</v>
      </c>
      <c r="C539" s="4">
        <f t="shared" si="13"/>
        <v>5.3</v>
      </c>
      <c r="D539" t="s">
        <v>29</v>
      </c>
      <c r="E539" s="5" t="s">
        <v>30</v>
      </c>
      <c r="F539" s="46">
        <v>-30</v>
      </c>
      <c r="G539">
        <v>91.8</v>
      </c>
      <c r="H539" t="s">
        <v>31</v>
      </c>
      <c r="I539" t="s">
        <v>40</v>
      </c>
      <c r="J539">
        <v>7</v>
      </c>
      <c r="K539" s="4">
        <v>150</v>
      </c>
      <c r="L539" t="s">
        <v>33</v>
      </c>
      <c r="M539">
        <v>0</v>
      </c>
      <c r="N539">
        <v>1</v>
      </c>
      <c r="O539">
        <v>1</v>
      </c>
      <c r="P539" s="13">
        <v>0.27250000000000002</v>
      </c>
      <c r="Q539" s="46"/>
      <c r="R539" s="14"/>
      <c r="S539" s="14">
        <v>-0.46883760253023699</v>
      </c>
      <c r="T539" s="14">
        <v>-0.18147672830217201</v>
      </c>
      <c r="U539" s="14">
        <v>0.88941648200907497</v>
      </c>
      <c r="V539"/>
      <c r="W539" s="14"/>
      <c r="X539" s="14"/>
      <c r="Y539" s="14"/>
      <c r="Z539" s="14"/>
      <c r="AA539" s="14"/>
      <c r="AB539" s="14"/>
    </row>
    <row r="540" spans="1:28" x14ac:dyDescent="0.25">
      <c r="A540" t="s">
        <v>48</v>
      </c>
      <c r="B540">
        <v>5.3</v>
      </c>
      <c r="C540" s="4">
        <f t="shared" si="13"/>
        <v>5.3</v>
      </c>
      <c r="D540" t="s">
        <v>29</v>
      </c>
      <c r="E540" s="5" t="s">
        <v>30</v>
      </c>
      <c r="F540" s="46">
        <v>-30</v>
      </c>
      <c r="G540">
        <v>91.8</v>
      </c>
      <c r="H540" t="s">
        <v>31</v>
      </c>
      <c r="I540" t="s">
        <v>40</v>
      </c>
      <c r="J540">
        <v>7</v>
      </c>
      <c r="K540" s="4">
        <v>150</v>
      </c>
      <c r="L540" t="s">
        <v>33</v>
      </c>
      <c r="M540">
        <v>0</v>
      </c>
      <c r="N540">
        <v>1</v>
      </c>
      <c r="O540">
        <v>2</v>
      </c>
      <c r="P540" s="13">
        <v>0.27250000000000002</v>
      </c>
      <c r="Q540" s="46"/>
      <c r="R540" s="14"/>
      <c r="S540" s="14">
        <v>-0.425360675105247</v>
      </c>
      <c r="T540" s="14">
        <v>-0.17634437647201701</v>
      </c>
      <c r="U540" s="14">
        <v>0.71629669734704904</v>
      </c>
      <c r="V540"/>
      <c r="W540" s="14"/>
      <c r="X540" s="14"/>
      <c r="Y540" s="14"/>
      <c r="Z540" s="14"/>
      <c r="AA540" s="14"/>
      <c r="AB540" s="14"/>
    </row>
    <row r="541" spans="1:28" x14ac:dyDescent="0.25">
      <c r="A541" t="s">
        <v>48</v>
      </c>
      <c r="B541">
        <v>5.3</v>
      </c>
      <c r="C541" s="4">
        <f t="shared" si="13"/>
        <v>5.3</v>
      </c>
      <c r="D541" t="s">
        <v>29</v>
      </c>
      <c r="E541" s="5" t="s">
        <v>30</v>
      </c>
      <c r="F541" s="46">
        <v>-30</v>
      </c>
      <c r="G541">
        <v>91.8</v>
      </c>
      <c r="H541" t="s">
        <v>31</v>
      </c>
      <c r="I541" t="s">
        <v>40</v>
      </c>
      <c r="J541">
        <v>7</v>
      </c>
      <c r="K541" s="4">
        <v>150</v>
      </c>
      <c r="L541" t="s">
        <v>33</v>
      </c>
      <c r="M541">
        <v>0</v>
      </c>
      <c r="N541">
        <v>1</v>
      </c>
      <c r="O541">
        <v>3</v>
      </c>
      <c r="P541" s="13">
        <v>0.27250000000000002</v>
      </c>
      <c r="Q541" s="46"/>
      <c r="R541" s="14"/>
      <c r="S541" s="14">
        <v>-0.475718244642438</v>
      </c>
      <c r="T541" s="14">
        <v>-0.18168833975132401</v>
      </c>
      <c r="U541" s="14">
        <v>0.66709021601016505</v>
      </c>
      <c r="V541"/>
      <c r="W541" s="14"/>
      <c r="X541" s="14"/>
      <c r="Y541" s="14"/>
      <c r="Z541" s="14"/>
      <c r="AA541" s="14"/>
      <c r="AB541" s="14"/>
    </row>
    <row r="542" spans="1:28" x14ac:dyDescent="0.25">
      <c r="A542" t="s">
        <v>48</v>
      </c>
      <c r="B542">
        <v>5.3</v>
      </c>
      <c r="C542" s="4">
        <f t="shared" si="13"/>
        <v>5.3</v>
      </c>
      <c r="D542" t="s">
        <v>29</v>
      </c>
      <c r="E542" s="5" t="s">
        <v>30</v>
      </c>
      <c r="F542" s="46">
        <v>-30</v>
      </c>
      <c r="G542">
        <v>91.8</v>
      </c>
      <c r="H542" t="s">
        <v>31</v>
      </c>
      <c r="I542" t="s">
        <v>40</v>
      </c>
      <c r="J542">
        <v>7</v>
      </c>
      <c r="K542" s="4">
        <v>150</v>
      </c>
      <c r="L542" t="s">
        <v>33</v>
      </c>
      <c r="M542">
        <v>0</v>
      </c>
      <c r="N542">
        <v>1</v>
      </c>
      <c r="O542">
        <v>4</v>
      </c>
      <c r="P542" s="13">
        <v>0.27250000000000002</v>
      </c>
      <c r="Q542" s="46"/>
      <c r="R542" s="14"/>
      <c r="S542" s="14">
        <v>-0.239385857410925</v>
      </c>
      <c r="T542" s="14">
        <v>-0.15931842894856901</v>
      </c>
      <c r="U542" s="14">
        <v>0.93963133640552998</v>
      </c>
      <c r="V542"/>
      <c r="W542" s="14"/>
      <c r="X542" s="14"/>
      <c r="Y542" s="14"/>
      <c r="Z542" s="14"/>
      <c r="AA542" s="14"/>
      <c r="AB542" s="14"/>
    </row>
    <row r="543" spans="1:28" x14ac:dyDescent="0.25">
      <c r="A543" t="s">
        <v>48</v>
      </c>
      <c r="B543">
        <v>5.3</v>
      </c>
      <c r="C543" s="4">
        <f t="shared" si="13"/>
        <v>5.3</v>
      </c>
      <c r="D543" t="s">
        <v>29</v>
      </c>
      <c r="E543" s="5" t="s">
        <v>30</v>
      </c>
      <c r="F543" s="46">
        <v>-30</v>
      </c>
      <c r="G543">
        <v>91.8</v>
      </c>
      <c r="H543" t="s">
        <v>31</v>
      </c>
      <c r="I543" t="s">
        <v>40</v>
      </c>
      <c r="J543">
        <v>7</v>
      </c>
      <c r="K543" s="4">
        <v>150</v>
      </c>
      <c r="L543" t="s">
        <v>33</v>
      </c>
      <c r="M543">
        <v>0</v>
      </c>
      <c r="N543">
        <v>1</v>
      </c>
      <c r="O543">
        <v>1</v>
      </c>
      <c r="P543" s="13">
        <v>0.54500000000000004</v>
      </c>
      <c r="Q543" s="46"/>
      <c r="R543" s="14"/>
      <c r="S543" s="14">
        <v>-0.52761408462163295</v>
      </c>
      <c r="T543" s="14">
        <v>-0.18918764305906299</v>
      </c>
      <c r="U543" s="14">
        <v>0.96016269433990997</v>
      </c>
      <c r="V543"/>
      <c r="W543" s="14"/>
      <c r="X543" s="14"/>
      <c r="Y543" s="14"/>
      <c r="Z543" s="14"/>
      <c r="AA543" s="14"/>
      <c r="AB543" s="14"/>
    </row>
    <row r="544" spans="1:28" x14ac:dyDescent="0.25">
      <c r="A544" t="s">
        <v>48</v>
      </c>
      <c r="B544">
        <v>5.3</v>
      </c>
      <c r="C544" s="4">
        <f t="shared" si="13"/>
        <v>5.3</v>
      </c>
      <c r="D544" t="s">
        <v>29</v>
      </c>
      <c r="E544" s="5" t="s">
        <v>30</v>
      </c>
      <c r="F544" s="46">
        <v>-30</v>
      </c>
      <c r="G544">
        <v>91.8</v>
      </c>
      <c r="H544" t="s">
        <v>31</v>
      </c>
      <c r="I544" t="s">
        <v>40</v>
      </c>
      <c r="J544">
        <v>7</v>
      </c>
      <c r="K544" s="4">
        <v>150</v>
      </c>
      <c r="L544" t="s">
        <v>33</v>
      </c>
      <c r="M544">
        <v>0</v>
      </c>
      <c r="N544">
        <v>1</v>
      </c>
      <c r="O544">
        <v>2</v>
      </c>
      <c r="P544" s="13">
        <v>0.54500000000000004</v>
      </c>
      <c r="Q544" s="46"/>
      <c r="R544" s="14"/>
      <c r="S544" s="14">
        <v>-0.48001085067316301</v>
      </c>
      <c r="T544" s="14">
        <v>-0.188016038206443</v>
      </c>
      <c r="U544" s="14">
        <v>0.98274698319147902</v>
      </c>
      <c r="V544"/>
      <c r="W544" s="14"/>
      <c r="X544" s="14"/>
      <c r="Y544" s="14"/>
      <c r="Z544" s="14"/>
      <c r="AA544" s="14"/>
      <c r="AB544" s="14"/>
    </row>
    <row r="545" spans="1:28" x14ac:dyDescent="0.25">
      <c r="A545" t="s">
        <v>48</v>
      </c>
      <c r="B545">
        <v>5.3</v>
      </c>
      <c r="C545" s="4">
        <f t="shared" si="13"/>
        <v>5.3</v>
      </c>
      <c r="D545" t="s">
        <v>29</v>
      </c>
      <c r="E545" s="5" t="s">
        <v>30</v>
      </c>
      <c r="F545" s="46">
        <v>-30</v>
      </c>
      <c r="G545">
        <v>91.8</v>
      </c>
      <c r="H545" t="s">
        <v>31</v>
      </c>
      <c r="I545" t="s">
        <v>40</v>
      </c>
      <c r="J545">
        <v>7</v>
      </c>
      <c r="K545" s="4">
        <v>150</v>
      </c>
      <c r="L545" t="s">
        <v>33</v>
      </c>
      <c r="M545">
        <v>0</v>
      </c>
      <c r="N545">
        <v>1</v>
      </c>
      <c r="O545">
        <v>3</v>
      </c>
      <c r="P545" s="13">
        <v>0.54500000000000004</v>
      </c>
      <c r="Q545" s="46"/>
      <c r="R545" s="14"/>
      <c r="S545" s="14">
        <v>-0.54720624531876505</v>
      </c>
      <c r="T545" s="14">
        <v>-0.19197678518397901</v>
      </c>
      <c r="U545" s="14">
        <v>0.96785966203575902</v>
      </c>
      <c r="V545"/>
      <c r="W545" s="14"/>
      <c r="X545" s="14"/>
      <c r="Y545" s="14"/>
      <c r="Z545" s="14"/>
      <c r="AA545" s="14"/>
      <c r="AB545" s="14"/>
    </row>
    <row r="546" spans="1:28" x14ac:dyDescent="0.25">
      <c r="A546" t="s">
        <v>48</v>
      </c>
      <c r="B546">
        <v>5.3</v>
      </c>
      <c r="C546" s="4">
        <f t="shared" si="13"/>
        <v>5.3</v>
      </c>
      <c r="D546" t="s">
        <v>29</v>
      </c>
      <c r="E546" s="5" t="s">
        <v>30</v>
      </c>
      <c r="F546" s="46">
        <v>-30</v>
      </c>
      <c r="G546">
        <v>91.8</v>
      </c>
      <c r="H546" t="s">
        <v>31</v>
      </c>
      <c r="I546" t="s">
        <v>40</v>
      </c>
      <c r="J546">
        <v>7</v>
      </c>
      <c r="K546" s="4">
        <v>150</v>
      </c>
      <c r="L546" t="s">
        <v>33</v>
      </c>
      <c r="M546">
        <v>0</v>
      </c>
      <c r="N546">
        <v>1</v>
      </c>
      <c r="O546">
        <v>4</v>
      </c>
      <c r="P546" s="13">
        <v>0.54500000000000004</v>
      </c>
      <c r="Q546" s="46"/>
      <c r="R546" s="14"/>
      <c r="S546" s="14">
        <v>-0.33306444858506801</v>
      </c>
      <c r="T546" s="14">
        <v>-0.17741069172554699</v>
      </c>
      <c r="U546" s="14">
        <v>0.98922697368421098</v>
      </c>
      <c r="V546"/>
      <c r="W546" s="14"/>
      <c r="X546" s="14"/>
      <c r="Y546" s="14"/>
      <c r="Z546" s="14"/>
      <c r="AA546" s="14"/>
      <c r="AB546" s="14"/>
    </row>
    <row r="547" spans="1:28" ht="16.2" x14ac:dyDescent="0.35">
      <c r="A547" t="s">
        <v>28</v>
      </c>
      <c r="B547">
        <v>5.5</v>
      </c>
      <c r="C547" s="4">
        <f t="shared" si="13"/>
        <v>5.5</v>
      </c>
      <c r="D547" t="s">
        <v>29</v>
      </c>
      <c r="E547" s="5" t="s">
        <v>30</v>
      </c>
      <c r="F547" s="46">
        <v>9.2799999999999994</v>
      </c>
      <c r="G547">
        <v>174.8</v>
      </c>
      <c r="H547" t="s">
        <v>38</v>
      </c>
      <c r="I547" t="s">
        <v>40</v>
      </c>
      <c r="J547">
        <v>5</v>
      </c>
      <c r="K547">
        <v>23</v>
      </c>
      <c r="L547" t="s">
        <v>68</v>
      </c>
      <c r="M547">
        <v>90</v>
      </c>
      <c r="N547">
        <v>90</v>
      </c>
      <c r="O547">
        <v>1</v>
      </c>
      <c r="P547" s="13">
        <v>2.5</v>
      </c>
      <c r="Q547" s="46"/>
      <c r="R547" s="14">
        <v>0.155297532656024</v>
      </c>
      <c r="S547" s="14"/>
      <c r="T547" s="14">
        <v>-0.15809474234238799</v>
      </c>
      <c r="U547" s="14">
        <v>0.57142857142857095</v>
      </c>
      <c r="V547"/>
      <c r="W547" s="14"/>
      <c r="X547" s="14"/>
      <c r="Y547" s="14"/>
      <c r="Z547" s="14"/>
      <c r="AA547" s="14"/>
      <c r="AB547" s="14"/>
    </row>
    <row r="548" spans="1:28" ht="16.2" x14ac:dyDescent="0.35">
      <c r="A548" t="s">
        <v>28</v>
      </c>
      <c r="B548">
        <v>5.5</v>
      </c>
      <c r="C548" s="4">
        <f t="shared" si="13"/>
        <v>5.5</v>
      </c>
      <c r="D548" t="s">
        <v>29</v>
      </c>
      <c r="E548" s="5" t="s">
        <v>30</v>
      </c>
      <c r="F548" s="46">
        <v>9.2799999999999994</v>
      </c>
      <c r="G548">
        <v>174.8</v>
      </c>
      <c r="H548" t="s">
        <v>38</v>
      </c>
      <c r="I548" t="s">
        <v>40</v>
      </c>
      <c r="J548">
        <v>5</v>
      </c>
      <c r="K548">
        <v>23</v>
      </c>
      <c r="L548" t="s">
        <v>68</v>
      </c>
      <c r="M548">
        <v>90</v>
      </c>
      <c r="N548">
        <v>90</v>
      </c>
      <c r="O548">
        <v>1</v>
      </c>
      <c r="P548" s="13">
        <v>5</v>
      </c>
      <c r="Q548" s="46"/>
      <c r="R548" s="14">
        <v>0.25192802056555202</v>
      </c>
      <c r="S548" s="14"/>
      <c r="T548" s="14">
        <v>-0.11442189287739001</v>
      </c>
      <c r="U548" s="14">
        <v>0.72727272727272696</v>
      </c>
      <c r="V548"/>
      <c r="W548" s="14"/>
      <c r="X548" s="14"/>
      <c r="Y548" s="14"/>
      <c r="Z548" s="14"/>
      <c r="AA548" s="14"/>
      <c r="AB548" s="14"/>
    </row>
    <row r="549" spans="1:28" ht="16.2" x14ac:dyDescent="0.35">
      <c r="A549" t="s">
        <v>28</v>
      </c>
      <c r="B549">
        <v>5.5</v>
      </c>
      <c r="C549" s="4">
        <f t="shared" si="13"/>
        <v>5.5</v>
      </c>
      <c r="D549" t="s">
        <v>29</v>
      </c>
      <c r="E549" s="5" t="s">
        <v>30</v>
      </c>
      <c r="F549" s="46">
        <v>9.2799999999999994</v>
      </c>
      <c r="G549">
        <v>174.8</v>
      </c>
      <c r="H549" t="s">
        <v>38</v>
      </c>
      <c r="I549" t="s">
        <v>40</v>
      </c>
      <c r="J549">
        <v>5</v>
      </c>
      <c r="K549">
        <v>23</v>
      </c>
      <c r="L549" t="s">
        <v>68</v>
      </c>
      <c r="M549">
        <v>90</v>
      </c>
      <c r="N549">
        <v>90</v>
      </c>
      <c r="O549">
        <v>1</v>
      </c>
      <c r="P549" s="13">
        <v>10</v>
      </c>
      <c r="Q549" s="46"/>
      <c r="R549" s="14">
        <v>0.40973630831642799</v>
      </c>
      <c r="S549" s="14"/>
      <c r="T549" s="14">
        <v>-7.6208149595515903E-2</v>
      </c>
      <c r="U549" s="14">
        <v>0.83333333333333304</v>
      </c>
      <c r="V549"/>
      <c r="W549" s="14"/>
      <c r="X549" s="14"/>
      <c r="Y549" s="14"/>
      <c r="Z549" s="14"/>
      <c r="AA549" s="14"/>
      <c r="AB549" s="14"/>
    </row>
    <row r="550" spans="1:28" x14ac:dyDescent="0.25">
      <c r="A550" t="s">
        <v>66</v>
      </c>
      <c r="B550">
        <v>10</v>
      </c>
      <c r="C550">
        <v>31</v>
      </c>
      <c r="D550" t="s">
        <v>77</v>
      </c>
      <c r="E550" s="5" t="s">
        <v>30</v>
      </c>
      <c r="F550" s="54">
        <v>-55</v>
      </c>
      <c r="G550" s="7">
        <v>5</v>
      </c>
      <c r="H550" t="s">
        <v>31</v>
      </c>
      <c r="I550" t="s">
        <v>32</v>
      </c>
      <c r="J550">
        <v>7</v>
      </c>
      <c r="K550">
        <v>210</v>
      </c>
      <c r="L550" t="s">
        <v>33</v>
      </c>
      <c r="M550">
        <v>0</v>
      </c>
      <c r="N550">
        <v>1</v>
      </c>
      <c r="O550">
        <v>1</v>
      </c>
      <c r="P550" s="13">
        <v>1</v>
      </c>
      <c r="Q550" s="46"/>
      <c r="R550" s="14">
        <v>0.67497080576099699</v>
      </c>
      <c r="S550" s="14"/>
      <c r="T550" s="14"/>
      <c r="U550" s="14"/>
      <c r="V550"/>
      <c r="W550" s="14"/>
      <c r="X550" s="14"/>
      <c r="Y550" s="14"/>
      <c r="Z550" s="14"/>
      <c r="AA550" s="14"/>
      <c r="AB550" s="14"/>
    </row>
    <row r="551" spans="1:28" x14ac:dyDescent="0.25">
      <c r="A551" t="s">
        <v>66</v>
      </c>
      <c r="B551">
        <v>10</v>
      </c>
      <c r="C551">
        <v>31</v>
      </c>
      <c r="D551" t="s">
        <v>77</v>
      </c>
      <c r="E551" s="5" t="s">
        <v>30</v>
      </c>
      <c r="F551" s="54">
        <v>-55</v>
      </c>
      <c r="G551" s="7">
        <v>5</v>
      </c>
      <c r="H551" t="s">
        <v>31</v>
      </c>
      <c r="I551" t="s">
        <v>32</v>
      </c>
      <c r="J551">
        <v>7</v>
      </c>
      <c r="K551">
        <v>210</v>
      </c>
      <c r="L551" t="s">
        <v>33</v>
      </c>
      <c r="M551">
        <v>0</v>
      </c>
      <c r="N551">
        <v>1</v>
      </c>
      <c r="O551">
        <v>1</v>
      </c>
      <c r="P551" s="13">
        <v>5</v>
      </c>
      <c r="Q551" s="46"/>
      <c r="R551" s="14">
        <v>0.85432658757850699</v>
      </c>
      <c r="S551" s="14"/>
      <c r="T551" s="14"/>
      <c r="U551" s="14"/>
      <c r="V551"/>
      <c r="W551" s="14"/>
      <c r="X551" s="14"/>
      <c r="Y551" s="14"/>
      <c r="Z551" s="14"/>
      <c r="AA551" s="14"/>
      <c r="AB551" s="14"/>
    </row>
    <row r="552" spans="1:28" x14ac:dyDescent="0.25">
      <c r="A552" t="s">
        <v>66</v>
      </c>
      <c r="B552">
        <v>25</v>
      </c>
      <c r="C552">
        <v>50</v>
      </c>
      <c r="D552" t="s">
        <v>77</v>
      </c>
      <c r="E552" s="5" t="s">
        <v>30</v>
      </c>
      <c r="F552" s="54">
        <v>-55</v>
      </c>
      <c r="G552" s="7">
        <v>5</v>
      </c>
      <c r="H552" t="s">
        <v>31</v>
      </c>
      <c r="I552" t="s">
        <v>32</v>
      </c>
      <c r="J552">
        <v>7</v>
      </c>
      <c r="K552">
        <v>210</v>
      </c>
      <c r="L552" t="s">
        <v>33</v>
      </c>
      <c r="M552">
        <v>0</v>
      </c>
      <c r="N552">
        <v>1</v>
      </c>
      <c r="O552">
        <v>1</v>
      </c>
      <c r="P552" s="13">
        <v>1</v>
      </c>
      <c r="Q552" s="46"/>
      <c r="R552" s="14">
        <v>0.61626838235294201</v>
      </c>
      <c r="S552" s="14"/>
      <c r="T552" s="14"/>
      <c r="U552" s="14"/>
      <c r="V552"/>
      <c r="W552" s="14"/>
      <c r="X552" s="14"/>
      <c r="Y552" s="14"/>
      <c r="Z552" s="14"/>
      <c r="AA552" s="14"/>
      <c r="AB552" s="14"/>
    </row>
    <row r="553" spans="1:28" x14ac:dyDescent="0.25">
      <c r="A553" t="s">
        <v>66</v>
      </c>
      <c r="B553">
        <v>25</v>
      </c>
      <c r="C553">
        <v>50</v>
      </c>
      <c r="D553" t="s">
        <v>77</v>
      </c>
      <c r="E553" s="5" t="s">
        <v>30</v>
      </c>
      <c r="F553" s="54">
        <v>-55</v>
      </c>
      <c r="G553" s="7">
        <v>5</v>
      </c>
      <c r="H553" t="s">
        <v>31</v>
      </c>
      <c r="I553" t="s">
        <v>32</v>
      </c>
      <c r="J553">
        <v>7</v>
      </c>
      <c r="K553">
        <v>210</v>
      </c>
      <c r="L553" t="s">
        <v>33</v>
      </c>
      <c r="M553">
        <v>0</v>
      </c>
      <c r="N553">
        <v>1</v>
      </c>
      <c r="O553">
        <v>1</v>
      </c>
      <c r="P553" s="13">
        <v>5</v>
      </c>
      <c r="Q553" s="46"/>
      <c r="R553" s="14">
        <v>0.75853094274146904</v>
      </c>
      <c r="S553" s="14"/>
      <c r="T553" s="14"/>
      <c r="U553" s="14"/>
      <c r="V553"/>
      <c r="W553" s="14"/>
      <c r="X553" s="14"/>
      <c r="Y553" s="14"/>
      <c r="Z553" s="14"/>
      <c r="AA553" s="14"/>
      <c r="AB553" s="14"/>
    </row>
    <row r="554" spans="1:28" x14ac:dyDescent="0.25">
      <c r="A554" t="s">
        <v>66</v>
      </c>
      <c r="B554">
        <v>10</v>
      </c>
      <c r="C554">
        <v>31</v>
      </c>
      <c r="D554" t="s">
        <v>77</v>
      </c>
      <c r="E554" s="5" t="s">
        <v>30</v>
      </c>
      <c r="F554" s="54">
        <v>-55</v>
      </c>
      <c r="G554" s="7">
        <v>5</v>
      </c>
      <c r="H554" t="s">
        <v>31</v>
      </c>
      <c r="I554" t="s">
        <v>32</v>
      </c>
      <c r="J554">
        <v>7</v>
      </c>
      <c r="K554">
        <v>210</v>
      </c>
      <c r="L554" t="s">
        <v>33</v>
      </c>
      <c r="M554">
        <v>0</v>
      </c>
      <c r="N554">
        <v>1</v>
      </c>
      <c r="O554">
        <v>7</v>
      </c>
      <c r="P554" s="13">
        <v>1</v>
      </c>
      <c r="Q554" s="46"/>
      <c r="R554" s="14">
        <v>0.62039660056657298</v>
      </c>
      <c r="S554" s="14"/>
      <c r="T554" s="14"/>
      <c r="U554" s="14"/>
      <c r="V554"/>
      <c r="W554" s="14"/>
      <c r="X554" s="14"/>
      <c r="Y554" s="14"/>
      <c r="Z554" s="14"/>
      <c r="AA554" s="14"/>
      <c r="AB554" s="14"/>
    </row>
    <row r="555" spans="1:28" x14ac:dyDescent="0.25">
      <c r="A555" t="s">
        <v>66</v>
      </c>
      <c r="B555">
        <v>10</v>
      </c>
      <c r="C555">
        <v>31</v>
      </c>
      <c r="D555" t="s">
        <v>77</v>
      </c>
      <c r="E555" s="5" t="s">
        <v>30</v>
      </c>
      <c r="F555" s="54">
        <v>-55</v>
      </c>
      <c r="G555" s="7">
        <v>5</v>
      </c>
      <c r="H555" t="s">
        <v>31</v>
      </c>
      <c r="I555" t="s">
        <v>32</v>
      </c>
      <c r="J555">
        <v>7</v>
      </c>
      <c r="K555">
        <v>210</v>
      </c>
      <c r="L555" t="s">
        <v>33</v>
      </c>
      <c r="M555">
        <v>0</v>
      </c>
      <c r="N555">
        <v>1</v>
      </c>
      <c r="O555">
        <v>7</v>
      </c>
      <c r="P555" s="13">
        <v>5</v>
      </c>
      <c r="Q555" s="46"/>
      <c r="R555" s="14">
        <v>0.83408997111019401</v>
      </c>
      <c r="S555" s="14"/>
      <c r="T555" s="14"/>
      <c r="U555" s="14"/>
      <c r="V555"/>
      <c r="W555" s="14"/>
      <c r="X555" s="14"/>
      <c r="Y555" s="14"/>
      <c r="Z555" s="14"/>
      <c r="AA555" s="14"/>
      <c r="AB555" s="14"/>
    </row>
    <row r="556" spans="1:28" x14ac:dyDescent="0.25">
      <c r="A556" t="s">
        <v>66</v>
      </c>
      <c r="B556">
        <v>25</v>
      </c>
      <c r="C556">
        <v>50</v>
      </c>
      <c r="D556" t="s">
        <v>77</v>
      </c>
      <c r="E556" s="5" t="s">
        <v>30</v>
      </c>
      <c r="F556" s="54">
        <v>-55</v>
      </c>
      <c r="G556" s="7">
        <v>5</v>
      </c>
      <c r="H556" t="s">
        <v>31</v>
      </c>
      <c r="I556" t="s">
        <v>32</v>
      </c>
      <c r="J556">
        <v>7</v>
      </c>
      <c r="K556">
        <v>210</v>
      </c>
      <c r="L556" t="s">
        <v>33</v>
      </c>
      <c r="M556">
        <v>0</v>
      </c>
      <c r="N556">
        <v>1</v>
      </c>
      <c r="O556">
        <v>7</v>
      </c>
      <c r="P556" s="13">
        <v>1</v>
      </c>
      <c r="Q556" s="46"/>
      <c r="R556" s="14">
        <v>0.48428479794740198</v>
      </c>
      <c r="S556" s="14"/>
      <c r="T556" s="14"/>
      <c r="U556" s="14"/>
      <c r="V556"/>
      <c r="W556" s="14"/>
      <c r="X556" s="14"/>
      <c r="Y556" s="14"/>
      <c r="Z556" s="14"/>
      <c r="AA556" s="14"/>
      <c r="AB556" s="14"/>
    </row>
    <row r="557" spans="1:28" x14ac:dyDescent="0.25">
      <c r="A557" t="s">
        <v>66</v>
      </c>
      <c r="B557">
        <v>25</v>
      </c>
      <c r="C557">
        <v>50</v>
      </c>
      <c r="D557" t="s">
        <v>77</v>
      </c>
      <c r="E557" s="5" t="s">
        <v>30</v>
      </c>
      <c r="F557" s="54">
        <v>-55</v>
      </c>
      <c r="G557" s="7">
        <v>5</v>
      </c>
      <c r="H557" t="s">
        <v>31</v>
      </c>
      <c r="I557" t="s">
        <v>32</v>
      </c>
      <c r="J557">
        <v>7</v>
      </c>
      <c r="K557">
        <v>210</v>
      </c>
      <c r="L557" t="s">
        <v>33</v>
      </c>
      <c r="M557">
        <v>0</v>
      </c>
      <c r="N557">
        <v>1</v>
      </c>
      <c r="O557">
        <v>7</v>
      </c>
      <c r="P557" s="13">
        <v>5</v>
      </c>
      <c r="Q557" s="46"/>
      <c r="R557" s="14">
        <v>0.69637462235649605</v>
      </c>
      <c r="S557" s="14"/>
      <c r="T557" s="14"/>
      <c r="U557" s="14"/>
      <c r="V557"/>
      <c r="W557" s="14"/>
      <c r="X557" s="14"/>
      <c r="Y557" s="14"/>
      <c r="Z557" s="14"/>
      <c r="AA557" s="14"/>
      <c r="AB557" s="14"/>
    </row>
    <row r="558" spans="1:28" x14ac:dyDescent="0.25">
      <c r="A558" t="s">
        <v>66</v>
      </c>
      <c r="B558">
        <v>10</v>
      </c>
      <c r="C558">
        <v>31</v>
      </c>
      <c r="D558" t="s">
        <v>77</v>
      </c>
      <c r="E558" s="5" t="s">
        <v>30</v>
      </c>
      <c r="F558" s="54">
        <v>-55</v>
      </c>
      <c r="G558" s="7">
        <v>5</v>
      </c>
      <c r="H558" t="s">
        <v>31</v>
      </c>
      <c r="I558" t="s">
        <v>32</v>
      </c>
      <c r="J558">
        <v>7</v>
      </c>
      <c r="K558">
        <v>210</v>
      </c>
      <c r="L558" t="s">
        <v>33</v>
      </c>
      <c r="M558">
        <v>0</v>
      </c>
      <c r="N558">
        <v>1</v>
      </c>
      <c r="O558">
        <v>30</v>
      </c>
      <c r="P558" s="13">
        <v>1</v>
      </c>
      <c r="Q558" s="46"/>
      <c r="R558" s="14">
        <v>0.30700976042590999</v>
      </c>
      <c r="S558" s="14"/>
      <c r="T558" s="14"/>
      <c r="U558" s="14"/>
      <c r="V558"/>
      <c r="W558" s="14"/>
      <c r="X558" s="14"/>
      <c r="Y558" s="14"/>
      <c r="Z558" s="14"/>
      <c r="AA558" s="14"/>
      <c r="AB558" s="14"/>
    </row>
    <row r="559" spans="1:28" x14ac:dyDescent="0.25">
      <c r="A559" t="s">
        <v>66</v>
      </c>
      <c r="B559">
        <v>10</v>
      </c>
      <c r="C559">
        <v>31</v>
      </c>
      <c r="D559" t="s">
        <v>77</v>
      </c>
      <c r="E559" s="5" t="s">
        <v>30</v>
      </c>
      <c r="F559" s="54">
        <v>-55</v>
      </c>
      <c r="G559" s="7">
        <v>5</v>
      </c>
      <c r="H559" t="s">
        <v>31</v>
      </c>
      <c r="I559" t="s">
        <v>32</v>
      </c>
      <c r="J559">
        <v>7</v>
      </c>
      <c r="K559">
        <v>210</v>
      </c>
      <c r="L559" t="s">
        <v>33</v>
      </c>
      <c r="M559">
        <v>0</v>
      </c>
      <c r="N559">
        <v>1</v>
      </c>
      <c r="O559">
        <v>30</v>
      </c>
      <c r="P559" s="13">
        <v>5</v>
      </c>
      <c r="Q559" s="46"/>
      <c r="R559" s="14">
        <v>0.72441778405081103</v>
      </c>
      <c r="S559" s="14"/>
      <c r="T559" s="14"/>
      <c r="U559" s="14"/>
      <c r="V559"/>
      <c r="W559" s="14"/>
      <c r="X559" s="14"/>
      <c r="Y559" s="14"/>
      <c r="Z559" s="14"/>
      <c r="AA559" s="14"/>
      <c r="AB559" s="14"/>
    </row>
    <row r="560" spans="1:28" x14ac:dyDescent="0.25">
      <c r="A560" t="s">
        <v>66</v>
      </c>
      <c r="B560">
        <v>25</v>
      </c>
      <c r="C560">
        <v>50</v>
      </c>
      <c r="D560" t="s">
        <v>77</v>
      </c>
      <c r="E560" s="5" t="s">
        <v>30</v>
      </c>
      <c r="F560" s="54">
        <v>-55</v>
      </c>
      <c r="G560" s="7">
        <v>5</v>
      </c>
      <c r="H560" t="s">
        <v>31</v>
      </c>
      <c r="I560" t="s">
        <v>32</v>
      </c>
      <c r="J560">
        <v>7</v>
      </c>
      <c r="K560">
        <v>210</v>
      </c>
      <c r="L560" t="s">
        <v>33</v>
      </c>
      <c r="M560">
        <v>0</v>
      </c>
      <c r="N560">
        <v>1</v>
      </c>
      <c r="O560">
        <v>30</v>
      </c>
      <c r="P560" s="13">
        <v>1</v>
      </c>
      <c r="Q560" s="46"/>
      <c r="R560" s="14">
        <v>0.28018433179723401</v>
      </c>
      <c r="S560" s="14"/>
      <c r="T560" s="14"/>
      <c r="U560" s="14"/>
      <c r="V560"/>
      <c r="W560" s="14"/>
      <c r="X560" s="14"/>
      <c r="Y560" s="14"/>
      <c r="Z560" s="14"/>
      <c r="AA560" s="14"/>
      <c r="AB560" s="14"/>
    </row>
    <row r="561" spans="1:28" x14ac:dyDescent="0.25">
      <c r="A561" t="s">
        <v>66</v>
      </c>
      <c r="B561">
        <v>25</v>
      </c>
      <c r="C561">
        <v>50</v>
      </c>
      <c r="D561" t="s">
        <v>77</v>
      </c>
      <c r="E561" s="5" t="s">
        <v>30</v>
      </c>
      <c r="F561" s="54">
        <v>-55</v>
      </c>
      <c r="G561" s="7">
        <v>5</v>
      </c>
      <c r="H561" t="s">
        <v>31</v>
      </c>
      <c r="I561" t="s">
        <v>32</v>
      </c>
      <c r="J561">
        <v>7</v>
      </c>
      <c r="K561">
        <v>210</v>
      </c>
      <c r="L561" t="s">
        <v>33</v>
      </c>
      <c r="M561">
        <v>0</v>
      </c>
      <c r="N561">
        <v>1</v>
      </c>
      <c r="O561">
        <v>30</v>
      </c>
      <c r="P561" s="13">
        <v>5</v>
      </c>
      <c r="Q561" s="46"/>
      <c r="R561" s="14">
        <v>0.46026261230131499</v>
      </c>
      <c r="S561" s="14"/>
      <c r="T561" s="14"/>
      <c r="U561" s="14"/>
      <c r="V561"/>
      <c r="W561" s="14"/>
      <c r="X561" s="14"/>
      <c r="Y561" s="14"/>
      <c r="Z561" s="14"/>
      <c r="AA561" s="14"/>
      <c r="AB561" s="14"/>
    </row>
    <row r="562" spans="1:28" x14ac:dyDescent="0.25">
      <c r="A562" t="s">
        <v>66</v>
      </c>
      <c r="B562">
        <v>10</v>
      </c>
      <c r="C562">
        <v>31</v>
      </c>
      <c r="D562" t="s">
        <v>77</v>
      </c>
      <c r="E562" s="5" t="s">
        <v>30</v>
      </c>
      <c r="F562" s="54">
        <v>-55</v>
      </c>
      <c r="G562" s="7">
        <v>5</v>
      </c>
      <c r="H562" t="s">
        <v>31</v>
      </c>
      <c r="I562" t="s">
        <v>32</v>
      </c>
      <c r="J562">
        <v>7</v>
      </c>
      <c r="K562">
        <v>210</v>
      </c>
      <c r="L562" t="s">
        <v>33</v>
      </c>
      <c r="M562">
        <v>0</v>
      </c>
      <c r="N562">
        <v>1</v>
      </c>
      <c r="O562">
        <v>90</v>
      </c>
      <c r="P562" s="13">
        <v>1</v>
      </c>
      <c r="Q562" s="46"/>
      <c r="R562" s="14">
        <v>0.174145299145301</v>
      </c>
      <c r="S562" s="14"/>
      <c r="T562" s="14"/>
      <c r="U562" s="14"/>
      <c r="V562"/>
      <c r="W562" s="14"/>
      <c r="X562" s="14"/>
      <c r="Y562" s="14"/>
      <c r="Z562" s="14"/>
      <c r="AA562" s="14"/>
      <c r="AB562" s="14"/>
    </row>
    <row r="563" spans="1:28" x14ac:dyDescent="0.25">
      <c r="A563" t="s">
        <v>66</v>
      </c>
      <c r="B563">
        <v>10</v>
      </c>
      <c r="C563">
        <v>31</v>
      </c>
      <c r="D563" t="s">
        <v>77</v>
      </c>
      <c r="E563" s="5" t="s">
        <v>30</v>
      </c>
      <c r="F563" s="54">
        <v>-55</v>
      </c>
      <c r="G563" s="7">
        <v>5</v>
      </c>
      <c r="H563" t="s">
        <v>31</v>
      </c>
      <c r="I563" t="s">
        <v>32</v>
      </c>
      <c r="J563">
        <v>7</v>
      </c>
      <c r="K563">
        <v>210</v>
      </c>
      <c r="L563" t="s">
        <v>33</v>
      </c>
      <c r="M563">
        <v>0</v>
      </c>
      <c r="N563">
        <v>1</v>
      </c>
      <c r="O563">
        <v>90</v>
      </c>
      <c r="P563" s="13">
        <v>5</v>
      </c>
      <c r="Q563" s="46"/>
      <c r="R563" s="14">
        <v>0.49707221860767697</v>
      </c>
      <c r="S563" s="14"/>
      <c r="T563" s="14"/>
      <c r="U563" s="14"/>
      <c r="V563"/>
      <c r="W563" s="14"/>
      <c r="X563" s="14"/>
      <c r="Y563" s="14"/>
      <c r="Z563" s="14"/>
      <c r="AA563" s="14"/>
      <c r="AB563" s="14"/>
    </row>
    <row r="564" spans="1:28" x14ac:dyDescent="0.25">
      <c r="A564" t="s">
        <v>66</v>
      </c>
      <c r="B564">
        <v>25</v>
      </c>
      <c r="C564">
        <v>50</v>
      </c>
      <c r="D564" t="s">
        <v>77</v>
      </c>
      <c r="E564" s="5" t="s">
        <v>30</v>
      </c>
      <c r="F564" s="54">
        <v>-55</v>
      </c>
      <c r="G564" s="7">
        <v>5</v>
      </c>
      <c r="H564" t="s">
        <v>31</v>
      </c>
      <c r="I564" t="s">
        <v>32</v>
      </c>
      <c r="J564">
        <v>7</v>
      </c>
      <c r="K564">
        <v>210</v>
      </c>
      <c r="L564" t="s">
        <v>33</v>
      </c>
      <c r="M564">
        <v>0</v>
      </c>
      <c r="N564">
        <v>1</v>
      </c>
      <c r="O564">
        <v>90</v>
      </c>
      <c r="P564" s="13">
        <v>1</v>
      </c>
      <c r="Q564" s="46"/>
      <c r="R564" s="14">
        <v>0.134378499440091</v>
      </c>
      <c r="S564" s="14"/>
      <c r="T564" s="14"/>
      <c r="U564" s="14"/>
      <c r="V564"/>
      <c r="W564" s="14"/>
      <c r="X564" s="14"/>
      <c r="Y564" s="14"/>
      <c r="Z564" s="14"/>
      <c r="AA564" s="14"/>
      <c r="AB564" s="14"/>
    </row>
    <row r="565" spans="1:28" x14ac:dyDescent="0.25">
      <c r="A565" t="s">
        <v>66</v>
      </c>
      <c r="B565">
        <v>25</v>
      </c>
      <c r="C565">
        <v>50</v>
      </c>
      <c r="D565" t="s">
        <v>77</v>
      </c>
      <c r="E565" s="5" t="s">
        <v>30</v>
      </c>
      <c r="F565" s="54">
        <v>-55</v>
      </c>
      <c r="G565" s="7">
        <v>5</v>
      </c>
      <c r="H565" t="s">
        <v>31</v>
      </c>
      <c r="I565" t="s">
        <v>32</v>
      </c>
      <c r="J565">
        <v>7</v>
      </c>
      <c r="K565">
        <v>210</v>
      </c>
      <c r="L565" t="s">
        <v>33</v>
      </c>
      <c r="M565">
        <v>0</v>
      </c>
      <c r="N565">
        <v>1</v>
      </c>
      <c r="O565">
        <v>90</v>
      </c>
      <c r="P565" s="13">
        <v>5</v>
      </c>
      <c r="Q565" s="46"/>
      <c r="R565" s="14">
        <v>0.28755760368663802</v>
      </c>
      <c r="S565" s="14"/>
      <c r="T565" s="14"/>
      <c r="U565" s="14"/>
      <c r="V565"/>
      <c r="W565" s="14"/>
      <c r="X565" s="14"/>
      <c r="Y565" s="14"/>
      <c r="Z565" s="14"/>
      <c r="AA565" s="14"/>
      <c r="AB565" s="14"/>
    </row>
    <row r="566" spans="1:28" x14ac:dyDescent="0.25">
      <c r="A566" t="s">
        <v>52</v>
      </c>
      <c r="B566">
        <v>19.61</v>
      </c>
      <c r="C566" s="4">
        <v>19.61</v>
      </c>
      <c r="D566" t="s">
        <v>93</v>
      </c>
      <c r="E566" s="5" t="s">
        <v>30</v>
      </c>
      <c r="F566" s="54">
        <v>-16.899999999999999</v>
      </c>
      <c r="G566">
        <v>45</v>
      </c>
      <c r="H566" t="s">
        <v>31</v>
      </c>
      <c r="I566" s="31" t="s">
        <v>63</v>
      </c>
      <c r="J566" s="7">
        <v>8</v>
      </c>
      <c r="K566">
        <v>170</v>
      </c>
      <c r="L566" t="s">
        <v>33</v>
      </c>
      <c r="M566">
        <v>35</v>
      </c>
      <c r="N566">
        <v>18</v>
      </c>
      <c r="O566">
        <v>1</v>
      </c>
      <c r="P566" s="13">
        <v>3.5</v>
      </c>
      <c r="Q566" s="46"/>
      <c r="R566" s="14"/>
      <c r="S566" s="14"/>
      <c r="T566" s="14"/>
      <c r="U566" s="46"/>
      <c r="V566"/>
      <c r="W566" s="14">
        <v>-9.5238095238095094E-2</v>
      </c>
      <c r="X566" s="14">
        <v>0.73591989987484396</v>
      </c>
      <c r="Y566" s="14"/>
      <c r="Z566" s="14"/>
      <c r="AA566" s="14"/>
      <c r="AB566" s="14"/>
    </row>
    <row r="567" spans="1:28" x14ac:dyDescent="0.25">
      <c r="A567" t="s">
        <v>52</v>
      </c>
      <c r="B567">
        <v>19.61</v>
      </c>
      <c r="C567" s="4">
        <v>19.61</v>
      </c>
      <c r="D567" t="s">
        <v>93</v>
      </c>
      <c r="E567" s="5" t="s">
        <v>30</v>
      </c>
      <c r="F567" s="54">
        <v>-16.899999999999999</v>
      </c>
      <c r="G567">
        <v>45</v>
      </c>
      <c r="H567" t="s">
        <v>31</v>
      </c>
      <c r="I567" s="31" t="s">
        <v>63</v>
      </c>
      <c r="J567" s="7">
        <v>8</v>
      </c>
      <c r="K567">
        <v>170</v>
      </c>
      <c r="L567" t="s">
        <v>33</v>
      </c>
      <c r="M567">
        <v>35</v>
      </c>
      <c r="N567">
        <v>18</v>
      </c>
      <c r="O567">
        <v>1</v>
      </c>
      <c r="P567" s="13">
        <v>17.5</v>
      </c>
      <c r="Q567" s="46"/>
      <c r="R567" s="14"/>
      <c r="S567" s="14"/>
      <c r="T567" s="14"/>
      <c r="U567" s="46"/>
      <c r="V567"/>
      <c r="W567" s="14">
        <v>-0.12033462033462</v>
      </c>
      <c r="X567" s="14">
        <v>0.50930232558139499</v>
      </c>
      <c r="Y567" s="14"/>
      <c r="Z567" s="14"/>
      <c r="AA567" s="14"/>
      <c r="AB567" s="14"/>
    </row>
    <row r="568" spans="1:28" ht="16.2" x14ac:dyDescent="0.35">
      <c r="A568" t="s">
        <v>28</v>
      </c>
      <c r="B568">
        <v>22.82</v>
      </c>
      <c r="C568" s="4">
        <f>B568</f>
        <v>22.82</v>
      </c>
      <c r="D568" t="s">
        <v>29</v>
      </c>
      <c r="E568" s="5" t="s">
        <v>30</v>
      </c>
      <c r="F568" s="54">
        <v>-16.899999999999999</v>
      </c>
      <c r="G568">
        <v>50</v>
      </c>
      <c r="H568" t="s">
        <v>31</v>
      </c>
      <c r="I568" s="31" t="s">
        <v>63</v>
      </c>
      <c r="J568" s="7">
        <v>8</v>
      </c>
      <c r="K568">
        <v>170</v>
      </c>
      <c r="L568" t="s">
        <v>33</v>
      </c>
      <c r="M568">
        <v>35</v>
      </c>
      <c r="N568">
        <v>18</v>
      </c>
      <c r="O568">
        <v>1</v>
      </c>
      <c r="P568" s="13">
        <v>3.5</v>
      </c>
      <c r="Q568" s="46"/>
      <c r="R568" s="14"/>
      <c r="S568" s="14"/>
      <c r="T568" s="14"/>
      <c r="U568" s="46"/>
      <c r="V568"/>
      <c r="W568" s="14">
        <v>-0.111325611325611</v>
      </c>
      <c r="X568" s="14">
        <v>0.57200811359026404</v>
      </c>
      <c r="Y568" s="14"/>
      <c r="Z568" s="14"/>
      <c r="AA568" s="14"/>
      <c r="AB568" s="14"/>
    </row>
    <row r="569" spans="1:28" ht="16.2" x14ac:dyDescent="0.35">
      <c r="A569" t="s">
        <v>28</v>
      </c>
      <c r="B569">
        <v>22.82</v>
      </c>
      <c r="C569" s="4">
        <f>B569</f>
        <v>22.82</v>
      </c>
      <c r="D569" t="s">
        <v>29</v>
      </c>
      <c r="E569" s="5" t="s">
        <v>30</v>
      </c>
      <c r="F569" s="54">
        <v>-16.899999999999999</v>
      </c>
      <c r="G569">
        <v>50</v>
      </c>
      <c r="H569" t="s">
        <v>31</v>
      </c>
      <c r="I569" s="31" t="s">
        <v>63</v>
      </c>
      <c r="J569" s="7">
        <v>8</v>
      </c>
      <c r="K569">
        <v>170</v>
      </c>
      <c r="L569" t="s">
        <v>33</v>
      </c>
      <c r="M569">
        <v>35</v>
      </c>
      <c r="N569">
        <v>18</v>
      </c>
      <c r="O569">
        <v>1</v>
      </c>
      <c r="P569" s="13">
        <v>17.5</v>
      </c>
      <c r="Q569" s="46"/>
      <c r="R569" s="14"/>
      <c r="S569" s="14"/>
      <c r="T569" s="14"/>
      <c r="U569" s="46"/>
      <c r="V569"/>
      <c r="W569" s="14">
        <v>-0.19047619047618999</v>
      </c>
      <c r="X569" s="14">
        <v>0.197718631178707</v>
      </c>
      <c r="Y569" s="14"/>
      <c r="Z569" s="14"/>
      <c r="AA569" s="14"/>
      <c r="AB569" s="14"/>
    </row>
    <row r="570" spans="1:28" x14ac:dyDescent="0.25">
      <c r="A570" t="s">
        <v>36</v>
      </c>
      <c r="B570">
        <v>52.25</v>
      </c>
      <c r="C570" s="4">
        <f>B570</f>
        <v>52.25</v>
      </c>
      <c r="D570" t="s">
        <v>29</v>
      </c>
      <c r="E570" s="5" t="s">
        <v>30</v>
      </c>
      <c r="F570" s="54">
        <v>-42.5</v>
      </c>
      <c r="G570">
        <v>5</v>
      </c>
      <c r="H570" t="s">
        <v>31</v>
      </c>
      <c r="I570" s="31" t="s">
        <v>63</v>
      </c>
      <c r="J570" s="7">
        <v>8</v>
      </c>
      <c r="K570">
        <v>170</v>
      </c>
      <c r="L570" t="s">
        <v>33</v>
      </c>
      <c r="M570">
        <v>35</v>
      </c>
      <c r="N570">
        <v>18</v>
      </c>
      <c r="O570">
        <v>1</v>
      </c>
      <c r="P570" s="13">
        <v>3.5</v>
      </c>
      <c r="Q570" s="46"/>
      <c r="R570" s="14"/>
      <c r="S570" s="14"/>
      <c r="T570" s="14"/>
      <c r="U570" s="46"/>
      <c r="V570"/>
      <c r="W570" s="14">
        <v>0.25823389021479698</v>
      </c>
      <c r="X570" s="14">
        <v>0.70155586987270202</v>
      </c>
      <c r="Y570" s="14"/>
      <c r="Z570" s="14"/>
      <c r="AA570" s="14"/>
      <c r="AB570" s="14"/>
    </row>
    <row r="571" spans="1:28" x14ac:dyDescent="0.25">
      <c r="A571" t="s">
        <v>36</v>
      </c>
      <c r="B571">
        <v>52.25</v>
      </c>
      <c r="C571" s="4">
        <f>B571</f>
        <v>52.25</v>
      </c>
      <c r="D571" t="s">
        <v>29</v>
      </c>
      <c r="E571" s="5" t="s">
        <v>30</v>
      </c>
      <c r="F571" s="54">
        <v>-42.5</v>
      </c>
      <c r="G571">
        <v>5</v>
      </c>
      <c r="H571" t="s">
        <v>31</v>
      </c>
      <c r="I571" s="31" t="s">
        <v>63</v>
      </c>
      <c r="J571" s="7">
        <v>8</v>
      </c>
      <c r="K571">
        <v>170</v>
      </c>
      <c r="L571" t="s">
        <v>33</v>
      </c>
      <c r="M571">
        <v>35</v>
      </c>
      <c r="N571">
        <v>18</v>
      </c>
      <c r="O571">
        <v>1</v>
      </c>
      <c r="P571" s="13">
        <v>17.5</v>
      </c>
      <c r="Q571" s="46"/>
      <c r="R571" s="14"/>
      <c r="S571" s="14"/>
      <c r="T571" s="14"/>
      <c r="U571" s="46"/>
      <c r="V571"/>
      <c r="W571" s="14">
        <v>0.278216442173711</v>
      </c>
      <c r="X571" s="14">
        <v>0.41061452513966501</v>
      </c>
      <c r="Y571" s="14"/>
      <c r="Z571" s="14"/>
      <c r="AA571" s="14"/>
      <c r="AB571" s="14"/>
    </row>
    <row r="572" spans="1:28" x14ac:dyDescent="0.25">
      <c r="A572" t="s">
        <v>34</v>
      </c>
      <c r="B572">
        <v>13</v>
      </c>
      <c r="C572" s="21">
        <v>3860</v>
      </c>
      <c r="D572" t="s">
        <v>35</v>
      </c>
      <c r="E572" s="5" t="s">
        <v>30</v>
      </c>
      <c r="F572" s="54">
        <v>-11</v>
      </c>
      <c r="G572">
        <v>225</v>
      </c>
      <c r="H572" t="s">
        <v>38</v>
      </c>
      <c r="I572" t="s">
        <v>40</v>
      </c>
      <c r="J572">
        <v>8</v>
      </c>
      <c r="K572" s="4">
        <v>18</v>
      </c>
      <c r="L572" t="s">
        <v>45</v>
      </c>
      <c r="M572">
        <v>35</v>
      </c>
      <c r="N572">
        <v>5</v>
      </c>
      <c r="O572">
        <v>1</v>
      </c>
      <c r="P572" s="13">
        <v>0.35555555555555601</v>
      </c>
      <c r="Q572" s="46"/>
      <c r="R572" s="14"/>
      <c r="S572" s="14">
        <v>-1.9901514112716599E-2</v>
      </c>
      <c r="T572" s="14"/>
      <c r="U572" s="14">
        <v>0.94473963868225297</v>
      </c>
      <c r="V572" s="14">
        <v>0.67093438384833204</v>
      </c>
      <c r="W572" s="14"/>
      <c r="X572" s="14"/>
      <c r="Y572" s="14"/>
      <c r="Z572" s="14"/>
      <c r="AA572" s="14"/>
      <c r="AB572" s="14"/>
    </row>
    <row r="573" spans="1:28" x14ac:dyDescent="0.25">
      <c r="A573" t="s">
        <v>34</v>
      </c>
      <c r="B573">
        <v>13</v>
      </c>
      <c r="C573" s="21">
        <v>3860</v>
      </c>
      <c r="D573" t="s">
        <v>35</v>
      </c>
      <c r="E573" s="5" t="s">
        <v>30</v>
      </c>
      <c r="F573" s="54">
        <v>-11</v>
      </c>
      <c r="G573">
        <v>225</v>
      </c>
      <c r="H573" t="s">
        <v>38</v>
      </c>
      <c r="I573" t="s">
        <v>40</v>
      </c>
      <c r="J573">
        <v>8</v>
      </c>
      <c r="K573" s="4">
        <v>18</v>
      </c>
      <c r="L573" t="s">
        <v>45</v>
      </c>
      <c r="M573">
        <v>35</v>
      </c>
      <c r="N573">
        <v>5</v>
      </c>
      <c r="O573">
        <v>56</v>
      </c>
      <c r="P573" s="13">
        <v>1.4222222222222201</v>
      </c>
      <c r="Q573" s="46"/>
      <c r="R573" s="14"/>
      <c r="S573" s="14">
        <v>-0.21713533187363701</v>
      </c>
      <c r="T573" s="14"/>
      <c r="U573" s="14">
        <v>0.81428571428571395</v>
      </c>
      <c r="V573" s="14">
        <v>0.77376948945276702</v>
      </c>
      <c r="W573" s="14"/>
      <c r="X573" s="14"/>
      <c r="Y573" s="14"/>
      <c r="Z573" s="14"/>
      <c r="AA573" s="14"/>
      <c r="AB573" s="14"/>
    </row>
    <row r="574" spans="1:28" x14ac:dyDescent="0.25">
      <c r="A574" t="s">
        <v>34</v>
      </c>
      <c r="B574">
        <v>13</v>
      </c>
      <c r="C574" s="21">
        <v>3860</v>
      </c>
      <c r="D574" t="s">
        <v>35</v>
      </c>
      <c r="E574" s="5" t="s">
        <v>30</v>
      </c>
      <c r="F574" s="54">
        <v>-11</v>
      </c>
      <c r="G574">
        <v>225</v>
      </c>
      <c r="H574" t="s">
        <v>38</v>
      </c>
      <c r="I574" t="s">
        <v>40</v>
      </c>
      <c r="J574">
        <v>8</v>
      </c>
      <c r="K574" s="4">
        <v>18</v>
      </c>
      <c r="L574" t="s">
        <v>45</v>
      </c>
      <c r="M574">
        <v>35</v>
      </c>
      <c r="N574">
        <v>5</v>
      </c>
      <c r="O574">
        <v>1</v>
      </c>
      <c r="P574" s="13">
        <v>0.35555555555555601</v>
      </c>
      <c r="Q574" s="46"/>
      <c r="R574" s="14"/>
      <c r="S574" s="14">
        <v>4.8806216646686801E-2</v>
      </c>
      <c r="T574" s="14"/>
      <c r="U574" s="14">
        <v>0.89763779527559096</v>
      </c>
      <c r="V574" s="14">
        <v>0.89414699825756405</v>
      </c>
      <c r="W574" s="14"/>
      <c r="X574" s="14"/>
      <c r="Y574" s="14"/>
      <c r="Z574" s="14"/>
      <c r="AA574" s="14"/>
      <c r="AB574" s="14"/>
    </row>
    <row r="575" spans="1:28" x14ac:dyDescent="0.25">
      <c r="A575" t="s">
        <v>34</v>
      </c>
      <c r="B575">
        <v>13</v>
      </c>
      <c r="C575" s="21">
        <v>3860</v>
      </c>
      <c r="D575" t="s">
        <v>35</v>
      </c>
      <c r="E575" s="5" t="s">
        <v>30</v>
      </c>
      <c r="F575" s="54">
        <v>-11</v>
      </c>
      <c r="G575">
        <v>225</v>
      </c>
      <c r="H575" t="s">
        <v>38</v>
      </c>
      <c r="I575" t="s">
        <v>40</v>
      </c>
      <c r="J575">
        <v>8</v>
      </c>
      <c r="K575" s="4">
        <v>18</v>
      </c>
      <c r="L575" t="s">
        <v>45</v>
      </c>
      <c r="M575">
        <v>35</v>
      </c>
      <c r="N575">
        <v>5</v>
      </c>
      <c r="O575">
        <v>56</v>
      </c>
      <c r="P575" s="13">
        <v>1.4222222222222201</v>
      </c>
      <c r="Q575" s="46"/>
      <c r="R575" s="14"/>
      <c r="S575" s="14">
        <v>-0.40194328343339403</v>
      </c>
      <c r="T575" s="14"/>
      <c r="U575" s="14">
        <v>0.66451612903225799</v>
      </c>
      <c r="V575" s="14">
        <v>0.60225745767266903</v>
      </c>
      <c r="W575" s="14"/>
      <c r="X575" s="14"/>
      <c r="Y575" s="14"/>
      <c r="Z575" s="14"/>
      <c r="AA575" s="14"/>
      <c r="AB575" s="14"/>
    </row>
    <row r="576" spans="1:28" x14ac:dyDescent="0.25">
      <c r="A576" t="s">
        <v>52</v>
      </c>
      <c r="B576">
        <v>175</v>
      </c>
      <c r="C576" s="4">
        <f>B576</f>
        <v>175</v>
      </c>
      <c r="D576" t="s">
        <v>29</v>
      </c>
      <c r="E576" s="5" t="s">
        <v>30</v>
      </c>
      <c r="F576" s="54">
        <v>-16.899999999999999</v>
      </c>
      <c r="G576">
        <v>14</v>
      </c>
      <c r="H576" t="s">
        <v>38</v>
      </c>
      <c r="I576" t="s">
        <v>40</v>
      </c>
      <c r="J576">
        <v>8</v>
      </c>
      <c r="K576" s="4">
        <v>18</v>
      </c>
      <c r="L576" t="s">
        <v>45</v>
      </c>
      <c r="M576">
        <v>35</v>
      </c>
      <c r="N576">
        <v>5</v>
      </c>
      <c r="O576">
        <v>1</v>
      </c>
      <c r="P576" s="13">
        <v>0.35555555555555601</v>
      </c>
      <c r="Q576" s="46"/>
      <c r="R576" s="14"/>
      <c r="S576" s="14">
        <v>-0.144731759041378</v>
      </c>
      <c r="T576" s="14"/>
      <c r="U576" s="14">
        <v>0.89684813753581705</v>
      </c>
      <c r="V576" s="14">
        <v>-0.379239465570401</v>
      </c>
      <c r="W576" s="14"/>
      <c r="X576" s="14"/>
      <c r="Y576" s="14"/>
      <c r="Z576" s="14"/>
      <c r="AA576" s="14"/>
      <c r="AB576" s="14"/>
    </row>
    <row r="577" spans="1:28" x14ac:dyDescent="0.25">
      <c r="A577" t="s">
        <v>52</v>
      </c>
      <c r="B577">
        <v>175</v>
      </c>
      <c r="C577" s="4">
        <f>B577</f>
        <v>175</v>
      </c>
      <c r="D577" t="s">
        <v>29</v>
      </c>
      <c r="E577" s="5" t="s">
        <v>30</v>
      </c>
      <c r="F577" s="54">
        <v>-16.899999999999999</v>
      </c>
      <c r="G577">
        <v>14</v>
      </c>
      <c r="H577" t="s">
        <v>38</v>
      </c>
      <c r="I577" t="s">
        <v>40</v>
      </c>
      <c r="J577">
        <v>8</v>
      </c>
      <c r="K577" s="4">
        <v>18</v>
      </c>
      <c r="L577" t="s">
        <v>45</v>
      </c>
      <c r="M577">
        <v>35</v>
      </c>
      <c r="N577">
        <v>5</v>
      </c>
      <c r="O577">
        <v>56</v>
      </c>
      <c r="P577" s="13">
        <v>0.71111111111111103</v>
      </c>
      <c r="Q577" s="46"/>
      <c r="R577" s="14"/>
      <c r="S577" s="14">
        <v>-0.35286992186608501</v>
      </c>
      <c r="T577" s="14"/>
      <c r="U577" s="14">
        <v>-1</v>
      </c>
      <c r="V577" s="14">
        <v>-0.60166240409207195</v>
      </c>
      <c r="W577" s="14"/>
      <c r="X577" s="14"/>
      <c r="Y577" s="14"/>
      <c r="Z577" s="14"/>
      <c r="AA577" s="14"/>
      <c r="AB577" s="14"/>
    </row>
    <row r="578" spans="1:28" x14ac:dyDescent="0.25">
      <c r="A578" t="s">
        <v>52</v>
      </c>
      <c r="B578">
        <v>175</v>
      </c>
      <c r="C578" s="4">
        <f>B578</f>
        <v>175</v>
      </c>
      <c r="D578" t="s">
        <v>29</v>
      </c>
      <c r="E578" s="5" t="s">
        <v>30</v>
      </c>
      <c r="F578" s="54">
        <v>-16.899999999999999</v>
      </c>
      <c r="G578">
        <v>14</v>
      </c>
      <c r="H578" t="s">
        <v>38</v>
      </c>
      <c r="I578" t="s">
        <v>40</v>
      </c>
      <c r="J578">
        <v>8</v>
      </c>
      <c r="K578" s="4">
        <v>18</v>
      </c>
      <c r="L578" t="s">
        <v>45</v>
      </c>
      <c r="M578">
        <v>35</v>
      </c>
      <c r="N578">
        <v>5</v>
      </c>
      <c r="O578">
        <v>1</v>
      </c>
      <c r="P578" s="13">
        <v>0.35555555555555601</v>
      </c>
      <c r="Q578" s="46"/>
      <c r="R578" s="14"/>
      <c r="S578" s="14">
        <v>-0.30325075468271601</v>
      </c>
      <c r="T578" s="14"/>
      <c r="U578" s="14">
        <v>0.79369627507163298</v>
      </c>
      <c r="V578" s="14">
        <v>-0.47105173004453599</v>
      </c>
      <c r="W578" s="14"/>
      <c r="X578" s="14"/>
      <c r="Y578" s="14"/>
      <c r="Z578" s="14"/>
      <c r="AA578" s="14"/>
      <c r="AB578" s="14"/>
    </row>
    <row r="579" spans="1:28" x14ac:dyDescent="0.25">
      <c r="A579" t="s">
        <v>52</v>
      </c>
      <c r="B579">
        <v>175</v>
      </c>
      <c r="C579" s="4">
        <f>B579</f>
        <v>175</v>
      </c>
      <c r="D579" t="s">
        <v>29</v>
      </c>
      <c r="E579" s="5" t="s">
        <v>30</v>
      </c>
      <c r="F579" s="54">
        <v>-16.899999999999999</v>
      </c>
      <c r="G579">
        <v>14</v>
      </c>
      <c r="H579" t="s">
        <v>38</v>
      </c>
      <c r="I579" t="s">
        <v>40</v>
      </c>
      <c r="J579">
        <v>8</v>
      </c>
      <c r="K579" s="4">
        <v>18</v>
      </c>
      <c r="L579" t="s">
        <v>45</v>
      </c>
      <c r="M579">
        <v>35</v>
      </c>
      <c r="N579">
        <v>5</v>
      </c>
      <c r="O579">
        <v>56</v>
      </c>
      <c r="P579" s="13">
        <v>0.71111111111111103</v>
      </c>
      <c r="Q579" s="46"/>
      <c r="R579" s="14"/>
      <c r="S579" s="14">
        <v>-0.189068446887867</v>
      </c>
      <c r="T579" s="14"/>
      <c r="U579" s="14">
        <v>-0.80327868852458995</v>
      </c>
      <c r="V579" s="14">
        <v>-0.72634271099744196</v>
      </c>
      <c r="W579" s="14"/>
      <c r="X579" s="14"/>
      <c r="Y579" s="14"/>
      <c r="Z579" s="14"/>
      <c r="AA579" s="14"/>
      <c r="AB579" s="14"/>
    </row>
    <row r="580" spans="1:28" ht="16.2" x14ac:dyDescent="0.35">
      <c r="A580" t="s">
        <v>58</v>
      </c>
      <c r="B580">
        <v>17.3</v>
      </c>
      <c r="C580" s="4">
        <f t="shared" ref="C580:C593" si="14">B580</f>
        <v>17.3</v>
      </c>
      <c r="D580" t="s">
        <v>29</v>
      </c>
      <c r="E580" s="5" t="s">
        <v>30</v>
      </c>
      <c r="F580" s="46">
        <v>37.799999999999997</v>
      </c>
      <c r="G580">
        <v>61</v>
      </c>
      <c r="H580" t="s">
        <v>31</v>
      </c>
      <c r="I580" t="s">
        <v>32</v>
      </c>
      <c r="J580">
        <v>7</v>
      </c>
      <c r="K580" s="7">
        <v>279</v>
      </c>
      <c r="L580" t="s">
        <v>33</v>
      </c>
      <c r="M580">
        <v>0</v>
      </c>
      <c r="N580">
        <v>1</v>
      </c>
      <c r="O580">
        <v>1</v>
      </c>
      <c r="P580" s="13">
        <v>0.15</v>
      </c>
      <c r="Q580" s="46"/>
      <c r="R580" s="14">
        <v>0.31027027027027099</v>
      </c>
      <c r="S580" s="14"/>
      <c r="T580" s="14"/>
      <c r="U580" s="14">
        <v>0.55725429488064004</v>
      </c>
      <c r="V580"/>
      <c r="W580" s="14"/>
      <c r="X580" s="14"/>
      <c r="Y580" s="14"/>
      <c r="Z580" s="14"/>
      <c r="AA580" s="14"/>
      <c r="AB580" s="14"/>
    </row>
    <row r="581" spans="1:28" ht="16.2" x14ac:dyDescent="0.35">
      <c r="A581" t="s">
        <v>58</v>
      </c>
      <c r="B581">
        <v>17.3</v>
      </c>
      <c r="C581" s="4">
        <f t="shared" si="14"/>
        <v>17.3</v>
      </c>
      <c r="D581" t="s">
        <v>29</v>
      </c>
      <c r="E581" s="5" t="s">
        <v>30</v>
      </c>
      <c r="F581" s="46">
        <v>37.799999999999997</v>
      </c>
      <c r="G581">
        <v>61</v>
      </c>
      <c r="H581" t="s">
        <v>31</v>
      </c>
      <c r="I581" t="s">
        <v>32</v>
      </c>
      <c r="J581">
        <v>7</v>
      </c>
      <c r="K581" s="7">
        <v>279</v>
      </c>
      <c r="L581" t="s">
        <v>33</v>
      </c>
      <c r="M581">
        <v>0</v>
      </c>
      <c r="N581">
        <v>1</v>
      </c>
      <c r="O581">
        <v>28</v>
      </c>
      <c r="P581" s="13">
        <v>0.15</v>
      </c>
      <c r="Q581" s="46"/>
      <c r="R581" s="14">
        <v>0.18618111660436201</v>
      </c>
      <c r="S581" s="14"/>
      <c r="T581" s="14"/>
      <c r="U581" s="14">
        <v>0.307086747020475</v>
      </c>
      <c r="V581"/>
      <c r="W581" s="14"/>
      <c r="X581" s="14"/>
      <c r="Y581" s="14"/>
      <c r="Z581" s="14"/>
      <c r="AA581" s="14"/>
      <c r="AB581" s="14"/>
    </row>
    <row r="582" spans="1:28" ht="16.2" x14ac:dyDescent="0.35">
      <c r="A582" t="s">
        <v>58</v>
      </c>
      <c r="B582">
        <v>17.3</v>
      </c>
      <c r="C582" s="4">
        <f t="shared" si="14"/>
        <v>17.3</v>
      </c>
      <c r="D582" t="s">
        <v>29</v>
      </c>
      <c r="E582" s="5" t="s">
        <v>30</v>
      </c>
      <c r="F582" s="46">
        <v>37.799999999999997</v>
      </c>
      <c r="G582">
        <v>61</v>
      </c>
      <c r="H582" t="s">
        <v>31</v>
      </c>
      <c r="I582" t="s">
        <v>32</v>
      </c>
      <c r="J582">
        <v>7</v>
      </c>
      <c r="K582" s="7">
        <v>279</v>
      </c>
      <c r="L582" t="s">
        <v>33</v>
      </c>
      <c r="M582">
        <v>0</v>
      </c>
      <c r="N582">
        <v>1</v>
      </c>
      <c r="O582">
        <v>1</v>
      </c>
      <c r="P582" s="13">
        <v>1</v>
      </c>
      <c r="Q582" s="46"/>
      <c r="R582" s="14">
        <v>0.62234300166819101</v>
      </c>
      <c r="S582" s="14"/>
      <c r="T582" s="14"/>
      <c r="U582" s="14">
        <v>0.79492887137928103</v>
      </c>
      <c r="V582"/>
      <c r="W582" s="14"/>
      <c r="X582" s="14"/>
      <c r="Y582" s="14"/>
      <c r="Z582" s="14"/>
      <c r="AA582" s="14"/>
      <c r="AB582" s="14"/>
    </row>
    <row r="583" spans="1:28" ht="16.2" x14ac:dyDescent="0.35">
      <c r="A583" t="s">
        <v>58</v>
      </c>
      <c r="B583">
        <v>17.3</v>
      </c>
      <c r="C583" s="4">
        <f t="shared" si="14"/>
        <v>17.3</v>
      </c>
      <c r="D583" t="s">
        <v>29</v>
      </c>
      <c r="E583" s="5" t="s">
        <v>30</v>
      </c>
      <c r="F583" s="46">
        <v>37.799999999999997</v>
      </c>
      <c r="G583">
        <v>61</v>
      </c>
      <c r="H583" t="s">
        <v>31</v>
      </c>
      <c r="I583" t="s">
        <v>32</v>
      </c>
      <c r="J583">
        <v>7</v>
      </c>
      <c r="K583" s="7">
        <v>279</v>
      </c>
      <c r="L583" t="s">
        <v>33</v>
      </c>
      <c r="M583">
        <v>0</v>
      </c>
      <c r="N583">
        <v>1</v>
      </c>
      <c r="O583">
        <v>28</v>
      </c>
      <c r="P583" s="13">
        <v>1</v>
      </c>
      <c r="Q583" s="46"/>
      <c r="R583" s="14">
        <v>0.54844105446273195</v>
      </c>
      <c r="S583" s="14"/>
      <c r="T583" s="14"/>
      <c r="U583" s="14">
        <v>0.86528670422169296</v>
      </c>
      <c r="V583"/>
      <c r="W583" s="14"/>
      <c r="X583" s="14"/>
      <c r="Y583" s="14"/>
      <c r="Z583" s="14"/>
      <c r="AA583" s="14"/>
      <c r="AB583" s="14"/>
    </row>
    <row r="584" spans="1:28" ht="16.2" x14ac:dyDescent="0.35">
      <c r="A584" t="s">
        <v>58</v>
      </c>
      <c r="B584">
        <v>17.3</v>
      </c>
      <c r="C584" s="4">
        <f t="shared" si="14"/>
        <v>17.3</v>
      </c>
      <c r="D584" t="s">
        <v>29</v>
      </c>
      <c r="E584" s="5" t="s">
        <v>30</v>
      </c>
      <c r="F584" s="46">
        <v>37.799999999999997</v>
      </c>
      <c r="G584">
        <v>61</v>
      </c>
      <c r="H584" t="s">
        <v>31</v>
      </c>
      <c r="I584" t="s">
        <v>32</v>
      </c>
      <c r="J584">
        <v>7</v>
      </c>
      <c r="K584" s="7">
        <v>279</v>
      </c>
      <c r="L584" t="s">
        <v>33</v>
      </c>
      <c r="M584">
        <v>0</v>
      </c>
      <c r="N584">
        <v>1</v>
      </c>
      <c r="O584">
        <v>1</v>
      </c>
      <c r="P584" s="13">
        <v>3.5</v>
      </c>
      <c r="Q584" s="46"/>
      <c r="R584" s="14">
        <v>0.768206889718268</v>
      </c>
      <c r="S584" s="14"/>
      <c r="T584" s="14"/>
      <c r="U584" s="14">
        <v>0.88567256150383999</v>
      </c>
      <c r="V584"/>
      <c r="W584" s="14"/>
      <c r="X584" s="14"/>
      <c r="Y584" s="14"/>
      <c r="Z584" s="14"/>
      <c r="AA584" s="14"/>
      <c r="AB584" s="14"/>
    </row>
    <row r="585" spans="1:28" ht="16.2" x14ac:dyDescent="0.35">
      <c r="A585" t="s">
        <v>58</v>
      </c>
      <c r="B585">
        <v>17.3</v>
      </c>
      <c r="C585" s="4">
        <f t="shared" si="14"/>
        <v>17.3</v>
      </c>
      <c r="D585" t="s">
        <v>29</v>
      </c>
      <c r="E585" s="5" t="s">
        <v>30</v>
      </c>
      <c r="F585" s="46">
        <v>37.799999999999997</v>
      </c>
      <c r="G585">
        <v>61</v>
      </c>
      <c r="H585" t="s">
        <v>31</v>
      </c>
      <c r="I585" t="s">
        <v>32</v>
      </c>
      <c r="J585">
        <v>7</v>
      </c>
      <c r="K585" s="7">
        <v>279</v>
      </c>
      <c r="L585" t="s">
        <v>33</v>
      </c>
      <c r="M585">
        <v>0</v>
      </c>
      <c r="N585">
        <v>1</v>
      </c>
      <c r="O585">
        <v>28</v>
      </c>
      <c r="P585" s="13">
        <v>3.5</v>
      </c>
      <c r="Q585" s="46"/>
      <c r="R585" s="14">
        <v>0.75597497920960299</v>
      </c>
      <c r="S585" s="14"/>
      <c r="T585" s="14"/>
      <c r="U585" s="14">
        <v>0.93001865156002805</v>
      </c>
      <c r="V585"/>
      <c r="W585" s="14"/>
      <c r="X585" s="14"/>
      <c r="Y585" s="14"/>
      <c r="Z585" s="14"/>
      <c r="AA585" s="14"/>
      <c r="AB585" s="14"/>
    </row>
    <row r="586" spans="1:28" ht="16.2" x14ac:dyDescent="0.35">
      <c r="A586" t="s">
        <v>59</v>
      </c>
      <c r="B586">
        <v>21</v>
      </c>
      <c r="C586" s="4">
        <f t="shared" si="14"/>
        <v>21</v>
      </c>
      <c r="D586" t="s">
        <v>29</v>
      </c>
      <c r="E586" s="5" t="s">
        <v>30</v>
      </c>
      <c r="F586" s="46">
        <v>-28.4</v>
      </c>
      <c r="G586">
        <v>147</v>
      </c>
      <c r="H586" t="s">
        <v>31</v>
      </c>
      <c r="I586" t="s">
        <v>32</v>
      </c>
      <c r="J586">
        <v>7</v>
      </c>
      <c r="K586" s="7">
        <v>279</v>
      </c>
      <c r="L586" t="s">
        <v>33</v>
      </c>
      <c r="M586">
        <v>0</v>
      </c>
      <c r="N586">
        <v>1</v>
      </c>
      <c r="O586">
        <v>1</v>
      </c>
      <c r="P586" s="13">
        <v>0.15</v>
      </c>
      <c r="Q586" s="46"/>
      <c r="R586" s="14">
        <v>0.16082745426282299</v>
      </c>
      <c r="S586" s="14"/>
      <c r="T586" s="14"/>
      <c r="U586" s="14">
        <v>0.56963969854722596</v>
      </c>
      <c r="V586"/>
      <c r="W586" s="14"/>
      <c r="X586" s="14"/>
      <c r="Y586" s="14"/>
      <c r="Z586" s="14"/>
      <c r="AA586" s="14"/>
      <c r="AB586" s="14"/>
    </row>
    <row r="587" spans="1:28" ht="16.2" x14ac:dyDescent="0.35">
      <c r="A587" t="s">
        <v>59</v>
      </c>
      <c r="B587">
        <v>21</v>
      </c>
      <c r="C587" s="4">
        <f t="shared" si="14"/>
        <v>21</v>
      </c>
      <c r="D587" t="s">
        <v>29</v>
      </c>
      <c r="E587" s="5" t="s">
        <v>30</v>
      </c>
      <c r="F587" s="46">
        <v>-28.4</v>
      </c>
      <c r="G587">
        <v>147</v>
      </c>
      <c r="H587" t="s">
        <v>31</v>
      </c>
      <c r="I587" t="s">
        <v>32</v>
      </c>
      <c r="J587">
        <v>7</v>
      </c>
      <c r="K587" s="7">
        <v>279</v>
      </c>
      <c r="L587" t="s">
        <v>33</v>
      </c>
      <c r="M587">
        <v>0</v>
      </c>
      <c r="N587">
        <v>1</v>
      </c>
      <c r="O587">
        <v>28</v>
      </c>
      <c r="P587" s="13">
        <v>0.15</v>
      </c>
      <c r="Q587" s="46"/>
      <c r="R587" s="14">
        <v>5.5687701133343898E-2</v>
      </c>
      <c r="S587" s="14"/>
      <c r="T587" s="14"/>
      <c r="U587" s="14">
        <v>-7.0908550808623197E-2</v>
      </c>
      <c r="V587"/>
      <c r="W587" s="14"/>
      <c r="X587" s="14"/>
      <c r="Y587" s="14"/>
      <c r="Z587" s="14"/>
      <c r="AA587" s="14"/>
      <c r="AB587" s="14"/>
    </row>
    <row r="588" spans="1:28" ht="16.2" x14ac:dyDescent="0.35">
      <c r="A588" t="s">
        <v>59</v>
      </c>
      <c r="B588">
        <v>21</v>
      </c>
      <c r="C588" s="4">
        <f t="shared" si="14"/>
        <v>21</v>
      </c>
      <c r="D588" t="s">
        <v>29</v>
      </c>
      <c r="E588" s="5" t="s">
        <v>30</v>
      </c>
      <c r="F588" s="46">
        <v>-28.4</v>
      </c>
      <c r="G588">
        <v>147</v>
      </c>
      <c r="H588" t="s">
        <v>31</v>
      </c>
      <c r="I588" t="s">
        <v>32</v>
      </c>
      <c r="J588">
        <v>7</v>
      </c>
      <c r="K588" s="7">
        <v>279</v>
      </c>
      <c r="L588" t="s">
        <v>33</v>
      </c>
      <c r="M588">
        <v>0</v>
      </c>
      <c r="N588">
        <v>1</v>
      </c>
      <c r="O588">
        <v>1</v>
      </c>
      <c r="P588" s="13">
        <v>1</v>
      </c>
      <c r="Q588" s="46"/>
      <c r="R588" s="14">
        <v>0.69506843363024096</v>
      </c>
      <c r="S588" s="14"/>
      <c r="T588" s="14"/>
      <c r="U588" s="14">
        <v>0.87447920996396</v>
      </c>
      <c r="V588"/>
      <c r="W588" s="14"/>
      <c r="X588" s="14"/>
      <c r="Y588" s="14"/>
      <c r="Z588" s="14"/>
      <c r="AA588" s="14"/>
      <c r="AB588" s="14"/>
    </row>
    <row r="589" spans="1:28" ht="16.2" x14ac:dyDescent="0.35">
      <c r="A589" t="s">
        <v>59</v>
      </c>
      <c r="B589">
        <v>21</v>
      </c>
      <c r="C589" s="4">
        <f t="shared" si="14"/>
        <v>21</v>
      </c>
      <c r="D589" t="s">
        <v>29</v>
      </c>
      <c r="E589" s="5" t="s">
        <v>30</v>
      </c>
      <c r="F589" s="46">
        <v>-28.4</v>
      </c>
      <c r="G589">
        <v>147</v>
      </c>
      <c r="H589" t="s">
        <v>31</v>
      </c>
      <c r="I589" t="s">
        <v>32</v>
      </c>
      <c r="J589">
        <v>7</v>
      </c>
      <c r="K589" s="7">
        <v>279</v>
      </c>
      <c r="L589" t="s">
        <v>33</v>
      </c>
      <c r="M589">
        <v>0</v>
      </c>
      <c r="N589">
        <v>1</v>
      </c>
      <c r="O589">
        <v>28</v>
      </c>
      <c r="P589" s="13">
        <v>1</v>
      </c>
      <c r="Q589" s="46"/>
      <c r="R589" s="14">
        <v>-7.9715513409394007E-2</v>
      </c>
      <c r="S589" s="14"/>
      <c r="T589" s="14"/>
      <c r="U589" s="14">
        <v>-0.135910084782492</v>
      </c>
      <c r="V589"/>
      <c r="W589" s="14"/>
      <c r="X589" s="14"/>
      <c r="Y589" s="14"/>
      <c r="Z589" s="14"/>
      <c r="AA589" s="14"/>
      <c r="AB589" s="14"/>
    </row>
    <row r="590" spans="1:28" ht="16.2" x14ac:dyDescent="0.35">
      <c r="A590" t="s">
        <v>59</v>
      </c>
      <c r="B590">
        <v>21</v>
      </c>
      <c r="C590" s="4">
        <f t="shared" si="14"/>
        <v>21</v>
      </c>
      <c r="D590" t="s">
        <v>29</v>
      </c>
      <c r="E590" s="5" t="s">
        <v>30</v>
      </c>
      <c r="F590" s="46">
        <v>-28.4</v>
      </c>
      <c r="G590">
        <v>147</v>
      </c>
      <c r="H590" t="s">
        <v>31</v>
      </c>
      <c r="I590" t="s">
        <v>32</v>
      </c>
      <c r="J590">
        <v>7</v>
      </c>
      <c r="K590" s="7">
        <v>279</v>
      </c>
      <c r="L590" t="s">
        <v>33</v>
      </c>
      <c r="M590">
        <v>0</v>
      </c>
      <c r="N590">
        <v>1</v>
      </c>
      <c r="O590">
        <v>1</v>
      </c>
      <c r="P590" s="13">
        <v>3.5</v>
      </c>
      <c r="Q590" s="46"/>
      <c r="R590" s="14">
        <v>0.73793876026885796</v>
      </c>
      <c r="S590" s="14"/>
      <c r="T590" s="14"/>
      <c r="U590" s="14">
        <v>0.92759335865491899</v>
      </c>
      <c r="V590"/>
      <c r="W590" s="14"/>
      <c r="X590" s="14"/>
      <c r="Y590" s="14"/>
      <c r="Z590" s="14"/>
      <c r="AA590" s="14"/>
      <c r="AB590" s="14"/>
    </row>
    <row r="591" spans="1:28" ht="16.2" x14ac:dyDescent="0.35">
      <c r="A591" t="s">
        <v>59</v>
      </c>
      <c r="B591">
        <v>21</v>
      </c>
      <c r="C591" s="4">
        <f t="shared" si="14"/>
        <v>21</v>
      </c>
      <c r="D591" t="s">
        <v>29</v>
      </c>
      <c r="E591" s="5" t="s">
        <v>30</v>
      </c>
      <c r="F591" s="46">
        <v>-28.4</v>
      </c>
      <c r="G591">
        <v>147</v>
      </c>
      <c r="H591" t="s">
        <v>31</v>
      </c>
      <c r="I591" t="s">
        <v>32</v>
      </c>
      <c r="J591">
        <v>7</v>
      </c>
      <c r="K591" s="7">
        <v>279</v>
      </c>
      <c r="L591" t="s">
        <v>33</v>
      </c>
      <c r="M591">
        <v>0</v>
      </c>
      <c r="N591">
        <v>1</v>
      </c>
      <c r="O591">
        <v>28</v>
      </c>
      <c r="P591" s="13">
        <v>3.5</v>
      </c>
      <c r="Q591" s="46"/>
      <c r="R591" s="14">
        <v>-6.0601570603051998E-2</v>
      </c>
      <c r="S591" s="14"/>
      <c r="T591" s="14"/>
      <c r="U591" s="14">
        <v>-0.17136192530764699</v>
      </c>
      <c r="V591"/>
      <c r="W591" s="14"/>
      <c r="X591" s="14"/>
      <c r="Y591" s="14"/>
      <c r="Z591" s="14"/>
      <c r="AA591" s="14"/>
      <c r="AB591" s="14"/>
    </row>
    <row r="592" spans="1:28" ht="16.2" x14ac:dyDescent="0.35">
      <c r="A592" t="s">
        <v>58</v>
      </c>
      <c r="B592">
        <v>25</v>
      </c>
      <c r="C592" s="4">
        <f t="shared" si="14"/>
        <v>25</v>
      </c>
      <c r="D592" t="s">
        <v>29</v>
      </c>
      <c r="E592" s="5" t="s">
        <v>30</v>
      </c>
      <c r="F592" s="46">
        <v>-8.2799999999999994</v>
      </c>
      <c r="G592" s="7">
        <v>33.5</v>
      </c>
      <c r="H592" t="s">
        <v>38</v>
      </c>
      <c r="I592" t="s">
        <v>40</v>
      </c>
      <c r="J592">
        <v>7</v>
      </c>
      <c r="K592" s="4">
        <v>20</v>
      </c>
      <c r="L592" t="s">
        <v>68</v>
      </c>
      <c r="M592">
        <v>19</v>
      </c>
      <c r="N592">
        <v>9</v>
      </c>
      <c r="O592">
        <v>1</v>
      </c>
      <c r="P592" s="13">
        <v>7.4999999999999997E-2</v>
      </c>
      <c r="Q592" s="46"/>
      <c r="R592" s="14"/>
      <c r="S592" s="14"/>
      <c r="T592" s="14">
        <v>-0.16539391546104701</v>
      </c>
      <c r="U592" s="14">
        <v>0.684310018903592</v>
      </c>
      <c r="V592"/>
      <c r="W592" s="14"/>
      <c r="X592" s="14"/>
      <c r="Y592" s="14"/>
      <c r="Z592" s="14"/>
      <c r="AA592" s="14"/>
      <c r="AB592" s="14"/>
    </row>
    <row r="593" spans="1:28" ht="16.2" x14ac:dyDescent="0.35">
      <c r="A593" t="s">
        <v>58</v>
      </c>
      <c r="B593">
        <v>25</v>
      </c>
      <c r="C593" s="4">
        <f t="shared" si="14"/>
        <v>25</v>
      </c>
      <c r="D593" t="s">
        <v>29</v>
      </c>
      <c r="E593" s="5" t="s">
        <v>30</v>
      </c>
      <c r="F593" s="46">
        <v>-8.2799999999999994</v>
      </c>
      <c r="G593" s="7">
        <v>33.5</v>
      </c>
      <c r="H593" t="s">
        <v>38</v>
      </c>
      <c r="I593" t="s">
        <v>40</v>
      </c>
      <c r="J593">
        <v>7</v>
      </c>
      <c r="K593" s="4">
        <v>20</v>
      </c>
      <c r="L593" t="s">
        <v>68</v>
      </c>
      <c r="M593">
        <v>19</v>
      </c>
      <c r="N593">
        <v>9</v>
      </c>
      <c r="O593">
        <v>1</v>
      </c>
      <c r="P593" s="13">
        <v>0.75</v>
      </c>
      <c r="Q593" s="46"/>
      <c r="R593" s="14"/>
      <c r="S593" s="14"/>
      <c r="T593" s="14">
        <v>-0.164949860167971</v>
      </c>
      <c r="U593" s="14">
        <v>0.733652312599681</v>
      </c>
      <c r="V593"/>
      <c r="W593" s="14"/>
      <c r="X593" s="14"/>
      <c r="Y593" s="14"/>
      <c r="Z593" s="14"/>
      <c r="AA593" s="14"/>
      <c r="AB593" s="14"/>
    </row>
    <row r="594" spans="1:28" ht="16.2" x14ac:dyDescent="0.35">
      <c r="A594" t="s">
        <v>94</v>
      </c>
      <c r="B594">
        <v>70</v>
      </c>
      <c r="C594" s="4">
        <v>30</v>
      </c>
      <c r="D594" t="s">
        <v>42</v>
      </c>
      <c r="E594" s="5" t="s">
        <v>30</v>
      </c>
      <c r="F594" s="46">
        <v>-34.28</v>
      </c>
      <c r="G594" s="23">
        <v>89</v>
      </c>
      <c r="H594" t="s">
        <v>38</v>
      </c>
      <c r="I594" t="s">
        <v>63</v>
      </c>
      <c r="J594">
        <v>9</v>
      </c>
      <c r="K594" s="4">
        <v>24</v>
      </c>
      <c r="L594" t="s">
        <v>33</v>
      </c>
      <c r="M594">
        <v>0</v>
      </c>
      <c r="N594">
        <v>1</v>
      </c>
      <c r="O594">
        <v>14</v>
      </c>
      <c r="P594" s="13">
        <v>10</v>
      </c>
      <c r="Q594" s="46">
        <v>0.51555352761709705</v>
      </c>
      <c r="R594" s="14">
        <v>0.62387604367373195</v>
      </c>
      <c r="S594" s="14"/>
      <c r="T594" s="14"/>
      <c r="U594" s="46"/>
      <c r="V594" s="14">
        <v>0.84726065301604903</v>
      </c>
      <c r="W594" s="14">
        <v>0.95294117647058796</v>
      </c>
      <c r="X594" s="14"/>
      <c r="Y594" s="14"/>
      <c r="Z594" s="14"/>
      <c r="AA594" s="14"/>
      <c r="AB594" s="14"/>
    </row>
    <row r="595" spans="1:28" ht="16.2" x14ac:dyDescent="0.35">
      <c r="A595" t="s">
        <v>94</v>
      </c>
      <c r="B595">
        <v>70</v>
      </c>
      <c r="C595" s="4">
        <v>30</v>
      </c>
      <c r="D595" t="s">
        <v>42</v>
      </c>
      <c r="E595" s="5" t="s">
        <v>30</v>
      </c>
      <c r="F595" s="46">
        <v>-34.28</v>
      </c>
      <c r="G595" s="23">
        <v>89</v>
      </c>
      <c r="H595" t="s">
        <v>38</v>
      </c>
      <c r="I595" t="s">
        <v>63</v>
      </c>
      <c r="J595">
        <v>9</v>
      </c>
      <c r="K595" s="4">
        <v>24</v>
      </c>
      <c r="L595" t="s">
        <v>33</v>
      </c>
      <c r="M595">
        <v>0</v>
      </c>
      <c r="N595">
        <v>1</v>
      </c>
      <c r="O595">
        <v>30</v>
      </c>
      <c r="P595" s="13">
        <v>10</v>
      </c>
      <c r="Q595" s="46">
        <v>0.29407305981469201</v>
      </c>
      <c r="R595" s="14">
        <v>0.76235162828446801</v>
      </c>
      <c r="S595" s="14"/>
      <c r="T595" s="14"/>
      <c r="U595" s="46"/>
      <c r="V595" s="14">
        <v>0.90379923318229305</v>
      </c>
      <c r="W595" s="14">
        <v>0.94997022036926704</v>
      </c>
      <c r="X595" s="14"/>
      <c r="Y595" s="14"/>
      <c r="Z595" s="14"/>
      <c r="AA595" s="14"/>
      <c r="AB595" s="14"/>
    </row>
    <row r="596" spans="1:28" ht="16.2" x14ac:dyDescent="0.35">
      <c r="A596" t="s">
        <v>94</v>
      </c>
      <c r="B596">
        <v>70</v>
      </c>
      <c r="C596" s="4">
        <v>30</v>
      </c>
      <c r="D596" t="s">
        <v>42</v>
      </c>
      <c r="E596" s="5" t="s">
        <v>30</v>
      </c>
      <c r="F596" s="46">
        <v>-34.28</v>
      </c>
      <c r="G596" s="23">
        <v>89</v>
      </c>
      <c r="H596" t="s">
        <v>38</v>
      </c>
      <c r="I596" t="s">
        <v>63</v>
      </c>
      <c r="J596">
        <v>9</v>
      </c>
      <c r="K596" s="4">
        <v>24</v>
      </c>
      <c r="L596" t="s">
        <v>33</v>
      </c>
      <c r="M596">
        <v>0</v>
      </c>
      <c r="N596">
        <v>1</v>
      </c>
      <c r="O596">
        <v>90</v>
      </c>
      <c r="P596" s="13">
        <v>10</v>
      </c>
      <c r="Q596" s="46">
        <v>0.18769003783163299</v>
      </c>
      <c r="R596" s="14">
        <v>0.73176457116683802</v>
      </c>
      <c r="S596" s="14"/>
      <c r="T596" s="14"/>
      <c r="U596" s="46"/>
      <c r="V596" s="14">
        <v>0.89043271139340996</v>
      </c>
      <c r="W596" s="14">
        <v>0.93060718711276302</v>
      </c>
      <c r="X596" s="14"/>
      <c r="Y596" s="14"/>
      <c r="Z596" s="14"/>
      <c r="AA596" s="14"/>
      <c r="AB596" s="14"/>
    </row>
    <row r="597" spans="1:28" ht="16.2" x14ac:dyDescent="0.35">
      <c r="A597" t="s">
        <v>94</v>
      </c>
      <c r="B597">
        <v>70</v>
      </c>
      <c r="C597" s="4">
        <v>30</v>
      </c>
      <c r="D597" t="s">
        <v>42</v>
      </c>
      <c r="E597" s="5" t="s">
        <v>30</v>
      </c>
      <c r="F597" s="46">
        <v>-34.28</v>
      </c>
      <c r="G597" s="23">
        <v>89</v>
      </c>
      <c r="H597" t="s">
        <v>38</v>
      </c>
      <c r="I597" t="s">
        <v>63</v>
      </c>
      <c r="J597">
        <v>9</v>
      </c>
      <c r="K597" s="4">
        <v>24</v>
      </c>
      <c r="L597" t="s">
        <v>33</v>
      </c>
      <c r="M597">
        <v>0</v>
      </c>
      <c r="N597">
        <v>1</v>
      </c>
      <c r="O597">
        <v>180</v>
      </c>
      <c r="P597" s="13">
        <v>10</v>
      </c>
      <c r="Q597" s="46">
        <v>0.139347096803103</v>
      </c>
      <c r="R597" s="14">
        <v>0.72363142991977403</v>
      </c>
      <c r="S597" s="14"/>
      <c r="T597" s="14"/>
      <c r="U597" s="46"/>
      <c r="V597" s="14">
        <v>0.87471629596005496</v>
      </c>
      <c r="W597" s="14">
        <v>0.93978494623655895</v>
      </c>
      <c r="X597" s="14"/>
      <c r="Y597" s="14"/>
      <c r="Z597" s="14"/>
      <c r="AA597" s="14"/>
      <c r="AB597" s="14"/>
    </row>
    <row r="598" spans="1:28" ht="16.2" x14ac:dyDescent="0.35">
      <c r="A598" t="s">
        <v>58</v>
      </c>
      <c r="B598">
        <v>40</v>
      </c>
      <c r="C598" s="4">
        <f t="shared" ref="C598:C629" si="15">B598</f>
        <v>40</v>
      </c>
      <c r="D598" t="s">
        <v>29</v>
      </c>
      <c r="E598" s="5" t="s">
        <v>30</v>
      </c>
      <c r="F598" s="46">
        <v>42</v>
      </c>
      <c r="G598">
        <v>27</v>
      </c>
      <c r="H598" t="s">
        <v>31</v>
      </c>
      <c r="I598" t="s">
        <v>32</v>
      </c>
      <c r="J598">
        <v>8</v>
      </c>
      <c r="K598">
        <v>249</v>
      </c>
      <c r="L598" t="s">
        <v>33</v>
      </c>
      <c r="M598">
        <v>0</v>
      </c>
      <c r="N598">
        <v>1</v>
      </c>
      <c r="O598">
        <v>1</v>
      </c>
      <c r="P598" s="13">
        <v>0.2</v>
      </c>
      <c r="Q598" s="46"/>
      <c r="R598" s="14">
        <v>-0.16857173378912499</v>
      </c>
      <c r="S598" s="14"/>
      <c r="T598" s="14">
        <v>-0.19467409438675501</v>
      </c>
      <c r="U598" s="14">
        <v>-0.199634452821567</v>
      </c>
      <c r="V598"/>
      <c r="W598" s="14"/>
      <c r="X598" s="14"/>
      <c r="Y598" s="14"/>
      <c r="Z598" s="14"/>
      <c r="AA598" s="14"/>
      <c r="AB598" s="14"/>
    </row>
    <row r="599" spans="1:28" ht="16.2" x14ac:dyDescent="0.35">
      <c r="A599" t="s">
        <v>58</v>
      </c>
      <c r="B599">
        <v>40</v>
      </c>
      <c r="C599" s="4">
        <f t="shared" si="15"/>
        <v>40</v>
      </c>
      <c r="D599" t="s">
        <v>29</v>
      </c>
      <c r="E599" s="5" t="s">
        <v>30</v>
      </c>
      <c r="F599" s="46">
        <v>42</v>
      </c>
      <c r="G599">
        <v>27</v>
      </c>
      <c r="H599" t="s">
        <v>31</v>
      </c>
      <c r="I599" t="s">
        <v>32</v>
      </c>
      <c r="J599">
        <v>8</v>
      </c>
      <c r="K599">
        <v>249</v>
      </c>
      <c r="L599" t="s">
        <v>33</v>
      </c>
      <c r="M599">
        <v>0</v>
      </c>
      <c r="N599">
        <v>1</v>
      </c>
      <c r="O599">
        <v>1</v>
      </c>
      <c r="P599" s="13">
        <v>1</v>
      </c>
      <c r="Q599" s="46"/>
      <c r="R599" s="14">
        <v>0.27680778739184198</v>
      </c>
      <c r="S599" s="14"/>
      <c r="T599" s="14">
        <v>-0.198823526690977</v>
      </c>
      <c r="U599" s="14">
        <v>0.36541305419433401</v>
      </c>
      <c r="V599"/>
      <c r="W599" s="14"/>
      <c r="X599" s="14"/>
      <c r="Y599" s="14"/>
      <c r="Z599" s="14"/>
      <c r="AA599" s="14"/>
      <c r="AB599" s="14"/>
    </row>
    <row r="600" spans="1:28" x14ac:dyDescent="0.25">
      <c r="A600" t="s">
        <v>48</v>
      </c>
      <c r="B600">
        <v>8.41</v>
      </c>
      <c r="C600" s="4">
        <f t="shared" si="15"/>
        <v>8.41</v>
      </c>
      <c r="D600" t="s">
        <v>29</v>
      </c>
      <c r="E600" s="5" t="s">
        <v>30</v>
      </c>
      <c r="F600" s="54">
        <v>-30</v>
      </c>
      <c r="G600">
        <v>104.6</v>
      </c>
      <c r="H600" t="s">
        <v>31</v>
      </c>
      <c r="I600" t="s">
        <v>32</v>
      </c>
      <c r="J600">
        <v>9</v>
      </c>
      <c r="K600">
        <v>300</v>
      </c>
      <c r="L600" t="s">
        <v>33</v>
      </c>
      <c r="M600">
        <v>0</v>
      </c>
      <c r="N600">
        <v>1</v>
      </c>
      <c r="O600">
        <v>3</v>
      </c>
      <c r="P600" s="13">
        <v>3.3</v>
      </c>
      <c r="Q600" s="46"/>
      <c r="R600" s="14"/>
      <c r="S600" s="14"/>
      <c r="T600" s="14"/>
      <c r="U600" s="14">
        <v>0.99622937503054898</v>
      </c>
      <c r="V600"/>
      <c r="W600" s="14"/>
      <c r="X600" s="14"/>
      <c r="Y600" s="14"/>
      <c r="Z600" s="14"/>
      <c r="AA600" s="14"/>
      <c r="AB600" s="14"/>
    </row>
    <row r="601" spans="1:28" x14ac:dyDescent="0.25">
      <c r="A601" t="s">
        <v>48</v>
      </c>
      <c r="B601">
        <v>8.41</v>
      </c>
      <c r="C601" s="4">
        <f t="shared" si="15"/>
        <v>8.41</v>
      </c>
      <c r="D601" t="s">
        <v>29</v>
      </c>
      <c r="E601" s="5" t="s">
        <v>30</v>
      </c>
      <c r="F601" s="54">
        <v>-30</v>
      </c>
      <c r="G601">
        <v>104.6</v>
      </c>
      <c r="H601" t="s">
        <v>31</v>
      </c>
      <c r="I601" t="s">
        <v>32</v>
      </c>
      <c r="J601">
        <v>9</v>
      </c>
      <c r="K601">
        <v>300</v>
      </c>
      <c r="L601" t="s">
        <v>33</v>
      </c>
      <c r="M601">
        <v>0</v>
      </c>
      <c r="N601">
        <v>1</v>
      </c>
      <c r="O601">
        <v>7</v>
      </c>
      <c r="P601" s="13">
        <v>3.3</v>
      </c>
      <c r="Q601" s="46"/>
      <c r="R601" s="14"/>
      <c r="S601" s="14"/>
      <c r="T601" s="14"/>
      <c r="U601" s="14">
        <v>1</v>
      </c>
      <c r="V601"/>
      <c r="W601" s="14"/>
      <c r="X601" s="14"/>
      <c r="Y601" s="14"/>
      <c r="Z601" s="14"/>
      <c r="AA601" s="14"/>
      <c r="AB601" s="14"/>
    </row>
    <row r="602" spans="1:28" x14ac:dyDescent="0.25">
      <c r="A602" t="s">
        <v>48</v>
      </c>
      <c r="B602">
        <v>8.41</v>
      </c>
      <c r="C602" s="4">
        <f t="shared" si="15"/>
        <v>8.41</v>
      </c>
      <c r="D602" t="s">
        <v>29</v>
      </c>
      <c r="E602" s="5" t="s">
        <v>30</v>
      </c>
      <c r="F602" s="54">
        <v>-30</v>
      </c>
      <c r="G602">
        <v>104.6</v>
      </c>
      <c r="H602" t="s">
        <v>31</v>
      </c>
      <c r="I602" t="s">
        <v>32</v>
      </c>
      <c r="J602">
        <v>9</v>
      </c>
      <c r="K602">
        <v>300</v>
      </c>
      <c r="L602" t="s">
        <v>33</v>
      </c>
      <c r="M602">
        <v>0</v>
      </c>
      <c r="N602">
        <v>1</v>
      </c>
      <c r="O602">
        <v>30</v>
      </c>
      <c r="P602" s="13">
        <v>3.3</v>
      </c>
      <c r="Q602" s="46"/>
      <c r="R602" s="14"/>
      <c r="S602" s="14"/>
      <c r="T602" s="14"/>
      <c r="U602" s="14">
        <v>0.97101915955562701</v>
      </c>
      <c r="V602"/>
      <c r="W602" s="14"/>
      <c r="X602" s="14"/>
      <c r="Y602" s="14"/>
      <c r="Z602" s="14"/>
      <c r="AA602" s="14"/>
      <c r="AB602" s="14"/>
    </row>
    <row r="603" spans="1:28" x14ac:dyDescent="0.25">
      <c r="A603" t="s">
        <v>48</v>
      </c>
      <c r="B603">
        <v>8.41</v>
      </c>
      <c r="C603" s="4">
        <f t="shared" si="15"/>
        <v>8.41</v>
      </c>
      <c r="D603" t="s">
        <v>29</v>
      </c>
      <c r="E603" s="5" t="s">
        <v>30</v>
      </c>
      <c r="F603" s="54">
        <v>-30</v>
      </c>
      <c r="G603">
        <v>104.6</v>
      </c>
      <c r="H603" t="s">
        <v>31</v>
      </c>
      <c r="I603" t="s">
        <v>32</v>
      </c>
      <c r="J603">
        <v>9</v>
      </c>
      <c r="K603">
        <v>300</v>
      </c>
      <c r="L603" t="s">
        <v>33</v>
      </c>
      <c r="M603">
        <v>0</v>
      </c>
      <c r="N603">
        <v>1</v>
      </c>
      <c r="O603">
        <v>90</v>
      </c>
      <c r="P603" s="13">
        <v>3.3</v>
      </c>
      <c r="Q603" s="46"/>
      <c r="R603" s="14"/>
      <c r="S603" s="14"/>
      <c r="T603" s="14"/>
      <c r="U603" s="14">
        <v>0.98974521285013495</v>
      </c>
      <c r="V603"/>
      <c r="W603" s="14"/>
      <c r="X603" s="14"/>
      <c r="Y603" s="14"/>
      <c r="Z603" s="14"/>
      <c r="AA603" s="14"/>
      <c r="AB603" s="14"/>
    </row>
    <row r="604" spans="1:28" x14ac:dyDescent="0.25">
      <c r="A604" t="s">
        <v>48</v>
      </c>
      <c r="B604">
        <v>8.41</v>
      </c>
      <c r="C604" s="4">
        <f t="shared" si="15"/>
        <v>8.41</v>
      </c>
      <c r="D604" t="s">
        <v>29</v>
      </c>
      <c r="E604" s="5" t="s">
        <v>30</v>
      </c>
      <c r="F604" s="54">
        <v>-30</v>
      </c>
      <c r="G604">
        <v>104.6</v>
      </c>
      <c r="H604" t="s">
        <v>31</v>
      </c>
      <c r="I604" t="s">
        <v>32</v>
      </c>
      <c r="J604">
        <v>9</v>
      </c>
      <c r="K604">
        <v>300</v>
      </c>
      <c r="L604" t="s">
        <v>33</v>
      </c>
      <c r="M604">
        <v>0</v>
      </c>
      <c r="N604">
        <v>1</v>
      </c>
      <c r="O604">
        <v>180</v>
      </c>
      <c r="P604" s="13">
        <v>3.3</v>
      </c>
      <c r="Q604" s="46"/>
      <c r="R604" s="14"/>
      <c r="S604" s="14"/>
      <c r="T604" s="14"/>
      <c r="U604" s="14">
        <v>1</v>
      </c>
      <c r="V604"/>
      <c r="W604" s="14"/>
      <c r="X604" s="14"/>
      <c r="Y604" s="14"/>
      <c r="Z604" s="14"/>
      <c r="AA604" s="14"/>
      <c r="AB604" s="14"/>
    </row>
    <row r="605" spans="1:28" x14ac:dyDescent="0.25">
      <c r="A605" t="s">
        <v>48</v>
      </c>
      <c r="B605">
        <v>8.41</v>
      </c>
      <c r="C605" s="4">
        <f t="shared" si="15"/>
        <v>8.41</v>
      </c>
      <c r="D605" t="s">
        <v>29</v>
      </c>
      <c r="E605" s="5" t="s">
        <v>30</v>
      </c>
      <c r="F605" s="54">
        <v>-30</v>
      </c>
      <c r="G605">
        <v>104.6</v>
      </c>
      <c r="H605" t="s">
        <v>31</v>
      </c>
      <c r="I605" t="s">
        <v>32</v>
      </c>
      <c r="J605">
        <v>9</v>
      </c>
      <c r="K605">
        <v>300</v>
      </c>
      <c r="L605" t="s">
        <v>33</v>
      </c>
      <c r="M605">
        <v>0</v>
      </c>
      <c r="N605">
        <v>1</v>
      </c>
      <c r="O605">
        <v>3</v>
      </c>
      <c r="P605" s="13">
        <v>3.3</v>
      </c>
      <c r="Q605" s="46"/>
      <c r="R605" s="14">
        <v>2.61824324324339E-2</v>
      </c>
      <c r="S605" s="14">
        <v>0.32620204417382798</v>
      </c>
      <c r="T605" s="14"/>
      <c r="U605" s="14"/>
      <c r="V605"/>
      <c r="W605" s="14"/>
      <c r="X605" s="14"/>
      <c r="Y605" s="14"/>
      <c r="Z605" s="14"/>
      <c r="AA605" s="14"/>
      <c r="AB605" s="14"/>
    </row>
    <row r="606" spans="1:28" x14ac:dyDescent="0.25">
      <c r="A606" t="s">
        <v>48</v>
      </c>
      <c r="B606">
        <v>8.41</v>
      </c>
      <c r="C606" s="4">
        <f t="shared" si="15"/>
        <v>8.41</v>
      </c>
      <c r="D606" t="s">
        <v>29</v>
      </c>
      <c r="E606" s="5" t="s">
        <v>30</v>
      </c>
      <c r="F606" s="54">
        <v>-30</v>
      </c>
      <c r="G606">
        <v>104.6</v>
      </c>
      <c r="H606" t="s">
        <v>31</v>
      </c>
      <c r="I606" t="s">
        <v>32</v>
      </c>
      <c r="J606">
        <v>9</v>
      </c>
      <c r="K606">
        <v>300</v>
      </c>
      <c r="L606" t="s">
        <v>33</v>
      </c>
      <c r="M606">
        <v>0</v>
      </c>
      <c r="N606">
        <v>1</v>
      </c>
      <c r="O606">
        <v>7</v>
      </c>
      <c r="P606" s="13">
        <v>3.3</v>
      </c>
      <c r="Q606" s="46"/>
      <c r="R606" s="14">
        <v>-8.6993243243242993E-2</v>
      </c>
      <c r="S606" s="14">
        <v>8.59482548502042E-2</v>
      </c>
      <c r="T606" s="14"/>
      <c r="U606" s="14"/>
      <c r="V606"/>
      <c r="W606" s="14"/>
      <c r="X606" s="14"/>
      <c r="Y606" s="14"/>
      <c r="Z606" s="14"/>
      <c r="AA606" s="14"/>
      <c r="AB606" s="14"/>
    </row>
    <row r="607" spans="1:28" x14ac:dyDescent="0.25">
      <c r="A607" t="s">
        <v>48</v>
      </c>
      <c r="B607">
        <v>8.41</v>
      </c>
      <c r="C607" s="4">
        <f t="shared" si="15"/>
        <v>8.41</v>
      </c>
      <c r="D607" t="s">
        <v>29</v>
      </c>
      <c r="E607" s="5" t="s">
        <v>30</v>
      </c>
      <c r="F607" s="54">
        <v>-30</v>
      </c>
      <c r="G607">
        <v>104.6</v>
      </c>
      <c r="H607" t="s">
        <v>31</v>
      </c>
      <c r="I607" t="s">
        <v>32</v>
      </c>
      <c r="J607">
        <v>9</v>
      </c>
      <c r="K607">
        <v>300</v>
      </c>
      <c r="L607" t="s">
        <v>33</v>
      </c>
      <c r="M607">
        <v>0</v>
      </c>
      <c r="N607">
        <v>1</v>
      </c>
      <c r="O607">
        <v>30</v>
      </c>
      <c r="P607" s="13">
        <v>3.3</v>
      </c>
      <c r="Q607" s="46"/>
      <c r="R607" s="14">
        <v>-1.3925152306353101E-2</v>
      </c>
      <c r="S607" s="14">
        <v>0.920127145684842</v>
      </c>
      <c r="T607" s="14"/>
      <c r="U607" s="14"/>
      <c r="V607"/>
      <c r="W607" s="14"/>
      <c r="X607" s="14"/>
      <c r="Y607" s="14"/>
      <c r="Z607" s="14"/>
      <c r="AA607" s="14"/>
      <c r="AB607" s="14"/>
    </row>
    <row r="608" spans="1:28" x14ac:dyDescent="0.25">
      <c r="A608" t="s">
        <v>48</v>
      </c>
      <c r="B608">
        <v>8.41</v>
      </c>
      <c r="C608" s="4">
        <f t="shared" si="15"/>
        <v>8.41</v>
      </c>
      <c r="D608" t="s">
        <v>29</v>
      </c>
      <c r="E608" s="5" t="s">
        <v>30</v>
      </c>
      <c r="F608" s="54">
        <v>-30</v>
      </c>
      <c r="G608">
        <v>104.6</v>
      </c>
      <c r="H608" t="s">
        <v>31</v>
      </c>
      <c r="I608" t="s">
        <v>32</v>
      </c>
      <c r="J608">
        <v>9</v>
      </c>
      <c r="K608">
        <v>300</v>
      </c>
      <c r="L608" t="s">
        <v>33</v>
      </c>
      <c r="M608">
        <v>0</v>
      </c>
      <c r="N608">
        <v>1</v>
      </c>
      <c r="O608">
        <v>90</v>
      </c>
      <c r="P608" s="13">
        <v>3.3</v>
      </c>
      <c r="Q608" s="46"/>
      <c r="R608" s="14">
        <v>-1.3282732447818E-2</v>
      </c>
      <c r="S608" s="14">
        <v>0.54451865772446695</v>
      </c>
      <c r="T608" s="14"/>
      <c r="U608" s="14"/>
      <c r="V608"/>
      <c r="W608" s="14"/>
      <c r="X608" s="14"/>
      <c r="Y608" s="14"/>
      <c r="Z608" s="14"/>
      <c r="AA608" s="14"/>
      <c r="AB608" s="14"/>
    </row>
    <row r="609" spans="1:28" x14ac:dyDescent="0.25">
      <c r="A609" t="s">
        <v>48</v>
      </c>
      <c r="B609">
        <v>8.41</v>
      </c>
      <c r="C609" s="4">
        <f t="shared" si="15"/>
        <v>8.41</v>
      </c>
      <c r="D609" t="s">
        <v>29</v>
      </c>
      <c r="E609" s="5" t="s">
        <v>30</v>
      </c>
      <c r="F609" s="54">
        <v>-30</v>
      </c>
      <c r="G609">
        <v>104.6</v>
      </c>
      <c r="H609" t="s">
        <v>31</v>
      </c>
      <c r="I609" t="s">
        <v>32</v>
      </c>
      <c r="J609">
        <v>9</v>
      </c>
      <c r="K609">
        <v>300</v>
      </c>
      <c r="L609" t="s">
        <v>33</v>
      </c>
      <c r="M609">
        <v>0</v>
      </c>
      <c r="N609">
        <v>1</v>
      </c>
      <c r="O609">
        <v>180</v>
      </c>
      <c r="P609" s="13">
        <v>3.3</v>
      </c>
      <c r="Q609" s="46"/>
      <c r="R609" s="14">
        <v>-8.1262592343854995E-2</v>
      </c>
      <c r="S609" s="14">
        <v>9.3550407558677995E-2</v>
      </c>
      <c r="T609" s="14"/>
      <c r="U609" s="14"/>
      <c r="V609"/>
      <c r="W609" s="14"/>
      <c r="X609" s="14"/>
      <c r="Y609" s="14"/>
      <c r="Z609" s="14"/>
      <c r="AA609" s="14"/>
      <c r="AB609" s="14"/>
    </row>
    <row r="610" spans="1:28" ht="16.2" x14ac:dyDescent="0.35">
      <c r="A610" t="s">
        <v>69</v>
      </c>
      <c r="B610">
        <v>33</v>
      </c>
      <c r="C610" s="4">
        <f t="shared" si="15"/>
        <v>33</v>
      </c>
      <c r="D610" t="s">
        <v>29</v>
      </c>
      <c r="E610" s="5" t="s">
        <v>30</v>
      </c>
      <c r="F610" s="54">
        <v>-30</v>
      </c>
      <c r="G610">
        <v>0.92</v>
      </c>
      <c r="H610" t="s">
        <v>31</v>
      </c>
      <c r="I610" t="s">
        <v>32</v>
      </c>
      <c r="J610">
        <v>9</v>
      </c>
      <c r="K610">
        <v>300</v>
      </c>
      <c r="L610" t="s">
        <v>33</v>
      </c>
      <c r="M610">
        <v>0</v>
      </c>
      <c r="N610">
        <v>1</v>
      </c>
      <c r="O610">
        <v>3</v>
      </c>
      <c r="P610" s="13">
        <v>0.33</v>
      </c>
      <c r="Q610" s="46"/>
      <c r="R610" s="14"/>
      <c r="S610" s="14">
        <v>-0.55041975367679497</v>
      </c>
      <c r="T610" s="14"/>
      <c r="U610" s="14">
        <v>0</v>
      </c>
      <c r="V610"/>
      <c r="W610" s="14"/>
      <c r="X610" s="14"/>
      <c r="Y610" s="14"/>
      <c r="Z610" s="14"/>
      <c r="AA610" s="14"/>
      <c r="AB610" s="14"/>
    </row>
    <row r="611" spans="1:28" ht="16.2" x14ac:dyDescent="0.35">
      <c r="A611" t="s">
        <v>69</v>
      </c>
      <c r="B611">
        <v>33</v>
      </c>
      <c r="C611" s="4">
        <f t="shared" si="15"/>
        <v>33</v>
      </c>
      <c r="D611" t="s">
        <v>29</v>
      </c>
      <c r="E611" s="5" t="s">
        <v>30</v>
      </c>
      <c r="F611" s="54">
        <v>-30</v>
      </c>
      <c r="G611">
        <v>0.92</v>
      </c>
      <c r="H611" t="s">
        <v>31</v>
      </c>
      <c r="I611" t="s">
        <v>32</v>
      </c>
      <c r="J611">
        <v>9</v>
      </c>
      <c r="K611">
        <v>300</v>
      </c>
      <c r="L611" t="s">
        <v>33</v>
      </c>
      <c r="M611">
        <v>0</v>
      </c>
      <c r="N611">
        <v>1</v>
      </c>
      <c r="O611">
        <v>3</v>
      </c>
      <c r="P611" s="13">
        <v>0.66</v>
      </c>
      <c r="Q611" s="46"/>
      <c r="R611" s="14"/>
      <c r="S611" s="14">
        <v>-0.59173535815503797</v>
      </c>
      <c r="T611" s="14"/>
      <c r="U611" s="14">
        <v>0</v>
      </c>
      <c r="V611"/>
      <c r="W611" s="14"/>
      <c r="X611" s="14"/>
      <c r="Y611" s="14"/>
      <c r="Z611" s="14"/>
      <c r="AA611" s="14"/>
      <c r="AB611" s="14"/>
    </row>
    <row r="612" spans="1:28" ht="16.2" x14ac:dyDescent="0.35">
      <c r="A612" t="s">
        <v>69</v>
      </c>
      <c r="B612">
        <v>33</v>
      </c>
      <c r="C612" s="4">
        <f t="shared" si="15"/>
        <v>33</v>
      </c>
      <c r="D612" t="s">
        <v>29</v>
      </c>
      <c r="E612" s="5" t="s">
        <v>30</v>
      </c>
      <c r="F612" s="54">
        <v>-30</v>
      </c>
      <c r="G612">
        <v>0.92</v>
      </c>
      <c r="H612" t="s">
        <v>31</v>
      </c>
      <c r="I612" t="s">
        <v>32</v>
      </c>
      <c r="J612">
        <v>9</v>
      </c>
      <c r="K612">
        <v>300</v>
      </c>
      <c r="L612" t="s">
        <v>33</v>
      </c>
      <c r="M612">
        <v>0</v>
      </c>
      <c r="N612">
        <v>1</v>
      </c>
      <c r="O612">
        <v>3</v>
      </c>
      <c r="P612" s="13">
        <v>3.3</v>
      </c>
      <c r="Q612" s="46"/>
      <c r="R612" s="14"/>
      <c r="S612" s="14">
        <v>-0.41118273928048898</v>
      </c>
      <c r="T612" s="14"/>
      <c r="U612" s="14">
        <v>1</v>
      </c>
      <c r="V612"/>
      <c r="W612" s="14"/>
      <c r="X612" s="14"/>
      <c r="Y612" s="14"/>
      <c r="Z612" s="14"/>
      <c r="AA612" s="14"/>
      <c r="AB612" s="14"/>
    </row>
    <row r="613" spans="1:28" x14ac:dyDescent="0.25">
      <c r="A613" t="s">
        <v>48</v>
      </c>
      <c r="B613">
        <v>8.41</v>
      </c>
      <c r="C613" s="4">
        <f t="shared" si="15"/>
        <v>8.41</v>
      </c>
      <c r="D613" t="s">
        <v>29</v>
      </c>
      <c r="E613" s="5" t="s">
        <v>30</v>
      </c>
      <c r="F613" s="54">
        <v>-30</v>
      </c>
      <c r="G613">
        <v>104.6</v>
      </c>
      <c r="H613" t="s">
        <v>31</v>
      </c>
      <c r="I613" t="s">
        <v>32</v>
      </c>
      <c r="J613">
        <v>9</v>
      </c>
      <c r="K613">
        <v>300</v>
      </c>
      <c r="L613" t="s">
        <v>33</v>
      </c>
      <c r="M613">
        <v>0</v>
      </c>
      <c r="N613">
        <v>1</v>
      </c>
      <c r="O613">
        <v>3</v>
      </c>
      <c r="P613" s="13">
        <v>0.66</v>
      </c>
      <c r="Q613" s="46"/>
      <c r="R613" s="14"/>
      <c r="S613" s="14">
        <v>-0.22972354305319101</v>
      </c>
      <c r="T613" s="14"/>
      <c r="U613" s="14">
        <v>1</v>
      </c>
      <c r="V613"/>
      <c r="W613" s="14"/>
      <c r="X613" s="14"/>
      <c r="Y613" s="14"/>
      <c r="Z613" s="14"/>
      <c r="AA613" s="14"/>
      <c r="AB613" s="14"/>
    </row>
    <row r="614" spans="1:28" ht="16.2" x14ac:dyDescent="0.35">
      <c r="A614" t="s">
        <v>69</v>
      </c>
      <c r="B614">
        <v>33</v>
      </c>
      <c r="C614" s="4">
        <f t="shared" si="15"/>
        <v>33</v>
      </c>
      <c r="D614" t="s">
        <v>29</v>
      </c>
      <c r="E614" s="5" t="s">
        <v>30</v>
      </c>
      <c r="F614" s="54">
        <v>-30</v>
      </c>
      <c r="G614">
        <v>0.92</v>
      </c>
      <c r="H614" t="s">
        <v>31</v>
      </c>
      <c r="I614" t="s">
        <v>32</v>
      </c>
      <c r="J614">
        <v>9</v>
      </c>
      <c r="K614">
        <v>300</v>
      </c>
      <c r="L614" t="s">
        <v>33</v>
      </c>
      <c r="M614">
        <v>0</v>
      </c>
      <c r="N614">
        <v>1</v>
      </c>
      <c r="O614">
        <v>7</v>
      </c>
      <c r="P614" s="13">
        <v>0.33</v>
      </c>
      <c r="Q614" s="46"/>
      <c r="R614" s="14"/>
      <c r="S614" s="14">
        <v>-0.54228649166940501</v>
      </c>
      <c r="T614" s="14"/>
      <c r="U614" s="14">
        <v>0</v>
      </c>
      <c r="V614"/>
      <c r="W614" s="14"/>
      <c r="X614" s="14"/>
      <c r="Y614" s="14"/>
      <c r="Z614" s="14"/>
      <c r="AA614" s="14"/>
      <c r="AB614" s="14"/>
    </row>
    <row r="615" spans="1:28" ht="16.2" x14ac:dyDescent="0.35">
      <c r="A615" t="s">
        <v>69</v>
      </c>
      <c r="B615">
        <v>33</v>
      </c>
      <c r="C615" s="4">
        <f t="shared" si="15"/>
        <v>33</v>
      </c>
      <c r="D615" t="s">
        <v>29</v>
      </c>
      <c r="E615" s="5" t="s">
        <v>30</v>
      </c>
      <c r="F615" s="54">
        <v>-30</v>
      </c>
      <c r="G615">
        <v>0.92</v>
      </c>
      <c r="H615" t="s">
        <v>31</v>
      </c>
      <c r="I615" t="s">
        <v>32</v>
      </c>
      <c r="J615">
        <v>9</v>
      </c>
      <c r="K615">
        <v>300</v>
      </c>
      <c r="L615" t="s">
        <v>33</v>
      </c>
      <c r="M615">
        <v>0</v>
      </c>
      <c r="N615">
        <v>1</v>
      </c>
      <c r="O615">
        <v>7</v>
      </c>
      <c r="P615" s="13">
        <v>0.66</v>
      </c>
      <c r="Q615" s="46"/>
      <c r="R615" s="14"/>
      <c r="S615" s="14">
        <v>-0.536709983398725</v>
      </c>
      <c r="T615" s="14"/>
      <c r="U615" s="14">
        <v>0</v>
      </c>
      <c r="V615"/>
      <c r="W615" s="14"/>
      <c r="X615" s="14"/>
      <c r="Y615" s="14"/>
      <c r="Z615" s="14"/>
      <c r="AA615" s="14"/>
      <c r="AB615" s="14"/>
    </row>
    <row r="616" spans="1:28" ht="16.2" x14ac:dyDescent="0.35">
      <c r="A616" t="s">
        <v>69</v>
      </c>
      <c r="B616">
        <v>33</v>
      </c>
      <c r="C616" s="4">
        <f t="shared" si="15"/>
        <v>33</v>
      </c>
      <c r="D616" t="s">
        <v>29</v>
      </c>
      <c r="E616" s="5" t="s">
        <v>30</v>
      </c>
      <c r="F616" s="54">
        <v>-30</v>
      </c>
      <c r="G616">
        <v>0.92</v>
      </c>
      <c r="H616" t="s">
        <v>31</v>
      </c>
      <c r="I616" t="s">
        <v>32</v>
      </c>
      <c r="J616">
        <v>9</v>
      </c>
      <c r="K616">
        <v>300</v>
      </c>
      <c r="L616" t="s">
        <v>33</v>
      </c>
      <c r="M616">
        <v>0</v>
      </c>
      <c r="N616">
        <v>1</v>
      </c>
      <c r="O616">
        <v>7</v>
      </c>
      <c r="P616" s="13">
        <v>3.3</v>
      </c>
      <c r="Q616" s="46"/>
      <c r="R616" s="14"/>
      <c r="S616" s="14">
        <v>-0.42993356274046102</v>
      </c>
      <c r="T616" s="14"/>
      <c r="U616" s="14">
        <v>1</v>
      </c>
      <c r="V616"/>
      <c r="W616" s="14"/>
      <c r="X616" s="14"/>
      <c r="Y616" s="14"/>
      <c r="Z616" s="14"/>
      <c r="AA616" s="14"/>
      <c r="AB616" s="14"/>
    </row>
    <row r="617" spans="1:28" x14ac:dyDescent="0.25">
      <c r="A617" t="s">
        <v>48</v>
      </c>
      <c r="B617">
        <v>8.41</v>
      </c>
      <c r="C617" s="4">
        <f t="shared" si="15"/>
        <v>8.41</v>
      </c>
      <c r="D617" t="s">
        <v>29</v>
      </c>
      <c r="E617" s="5" t="s">
        <v>30</v>
      </c>
      <c r="F617" s="54">
        <v>-30</v>
      </c>
      <c r="G617">
        <v>104.6</v>
      </c>
      <c r="H617" t="s">
        <v>31</v>
      </c>
      <c r="I617" t="s">
        <v>32</v>
      </c>
      <c r="J617">
        <v>9</v>
      </c>
      <c r="K617">
        <v>300</v>
      </c>
      <c r="L617" t="s">
        <v>33</v>
      </c>
      <c r="M617">
        <v>0</v>
      </c>
      <c r="N617">
        <v>1</v>
      </c>
      <c r="O617">
        <v>7</v>
      </c>
      <c r="P617" s="13">
        <v>0.66</v>
      </c>
      <c r="Q617" s="46"/>
      <c r="R617" s="14"/>
      <c r="S617" s="14">
        <v>0.26364465342534399</v>
      </c>
      <c r="T617" s="14"/>
      <c r="U617" s="14">
        <v>1</v>
      </c>
      <c r="V617"/>
      <c r="W617" s="14"/>
      <c r="X617" s="14"/>
      <c r="Y617" s="14"/>
      <c r="Z617" s="14"/>
      <c r="AA617" s="14"/>
      <c r="AB617" s="14"/>
    </row>
    <row r="618" spans="1:28" ht="16.2" x14ac:dyDescent="0.35">
      <c r="A618" t="s">
        <v>69</v>
      </c>
      <c r="B618">
        <v>33</v>
      </c>
      <c r="C618" s="4">
        <f t="shared" si="15"/>
        <v>33</v>
      </c>
      <c r="D618" t="s">
        <v>29</v>
      </c>
      <c r="E618" s="5" t="s">
        <v>30</v>
      </c>
      <c r="F618" s="54">
        <v>-30</v>
      </c>
      <c r="G618">
        <v>0.92</v>
      </c>
      <c r="H618" t="s">
        <v>31</v>
      </c>
      <c r="I618" t="s">
        <v>32</v>
      </c>
      <c r="J618">
        <v>9</v>
      </c>
      <c r="K618">
        <v>300</v>
      </c>
      <c r="L618" t="s">
        <v>33</v>
      </c>
      <c r="M618">
        <v>0</v>
      </c>
      <c r="N618">
        <v>1</v>
      </c>
      <c r="O618">
        <v>30</v>
      </c>
      <c r="P618" s="13">
        <v>0.33</v>
      </c>
      <c r="Q618" s="46"/>
      <c r="R618" s="14"/>
      <c r="S618" s="14">
        <v>-0.51155428883646903</v>
      </c>
      <c r="T618" s="14"/>
      <c r="U618" s="14">
        <v>0</v>
      </c>
      <c r="V618"/>
      <c r="W618" s="14"/>
      <c r="X618" s="14"/>
      <c r="Y618" s="14"/>
      <c r="Z618" s="14"/>
      <c r="AA618" s="14"/>
      <c r="AB618" s="14"/>
    </row>
    <row r="619" spans="1:28" ht="16.2" x14ac:dyDescent="0.35">
      <c r="A619" t="s">
        <v>69</v>
      </c>
      <c r="B619">
        <v>33</v>
      </c>
      <c r="C619" s="4">
        <f t="shared" si="15"/>
        <v>33</v>
      </c>
      <c r="D619" t="s">
        <v>29</v>
      </c>
      <c r="E619" s="5" t="s">
        <v>30</v>
      </c>
      <c r="F619" s="54">
        <v>-30</v>
      </c>
      <c r="G619">
        <v>0.92</v>
      </c>
      <c r="H619" t="s">
        <v>31</v>
      </c>
      <c r="I619" t="s">
        <v>32</v>
      </c>
      <c r="J619">
        <v>9</v>
      </c>
      <c r="K619">
        <v>300</v>
      </c>
      <c r="L619" t="s">
        <v>33</v>
      </c>
      <c r="M619">
        <v>0</v>
      </c>
      <c r="N619">
        <v>1</v>
      </c>
      <c r="O619">
        <v>30</v>
      </c>
      <c r="P619" s="13">
        <v>0.66</v>
      </c>
      <c r="Q619" s="46"/>
      <c r="R619" s="14"/>
      <c r="S619" s="14">
        <v>-0.48027506085833499</v>
      </c>
      <c r="T619" s="14"/>
      <c r="U619" s="14">
        <v>0</v>
      </c>
      <c r="V619"/>
      <c r="W619" s="14"/>
      <c r="X619" s="14"/>
      <c r="Y619" s="14"/>
      <c r="Z619" s="14"/>
      <c r="AA619" s="14"/>
      <c r="AB619" s="14"/>
    </row>
    <row r="620" spans="1:28" ht="16.2" x14ac:dyDescent="0.35">
      <c r="A620" t="s">
        <v>69</v>
      </c>
      <c r="B620">
        <v>33</v>
      </c>
      <c r="C620" s="4">
        <f t="shared" si="15"/>
        <v>33</v>
      </c>
      <c r="D620" t="s">
        <v>29</v>
      </c>
      <c r="E620" s="5" t="s">
        <v>30</v>
      </c>
      <c r="F620" s="54">
        <v>-30</v>
      </c>
      <c r="G620">
        <v>0.92</v>
      </c>
      <c r="H620" t="s">
        <v>31</v>
      </c>
      <c r="I620" t="s">
        <v>32</v>
      </c>
      <c r="J620">
        <v>9</v>
      </c>
      <c r="K620">
        <v>300</v>
      </c>
      <c r="L620" t="s">
        <v>33</v>
      </c>
      <c r="M620">
        <v>0</v>
      </c>
      <c r="N620">
        <v>1</v>
      </c>
      <c r="O620">
        <v>30</v>
      </c>
      <c r="P620" s="13">
        <v>3.3</v>
      </c>
      <c r="Q620" s="46"/>
      <c r="R620" s="14"/>
      <c r="S620" s="14">
        <v>-0.48027506085833499</v>
      </c>
      <c r="T620" s="14"/>
      <c r="U620" s="14">
        <v>1</v>
      </c>
      <c r="V620"/>
      <c r="W620" s="14"/>
      <c r="X620" s="14"/>
      <c r="Y620" s="14"/>
      <c r="Z620" s="14"/>
      <c r="AA620" s="14"/>
      <c r="AB620" s="14"/>
    </row>
    <row r="621" spans="1:28" x14ac:dyDescent="0.25">
      <c r="A621" t="s">
        <v>48</v>
      </c>
      <c r="B621">
        <v>8.41</v>
      </c>
      <c r="C621" s="4">
        <f t="shared" si="15"/>
        <v>8.41</v>
      </c>
      <c r="D621" t="s">
        <v>29</v>
      </c>
      <c r="E621" s="5" t="s">
        <v>30</v>
      </c>
      <c r="F621" s="54">
        <v>-30</v>
      </c>
      <c r="G621">
        <v>104.6</v>
      </c>
      <c r="H621" t="s">
        <v>31</v>
      </c>
      <c r="I621" t="s">
        <v>32</v>
      </c>
      <c r="J621">
        <v>9</v>
      </c>
      <c r="K621">
        <v>300</v>
      </c>
      <c r="L621" t="s">
        <v>33</v>
      </c>
      <c r="M621">
        <v>0</v>
      </c>
      <c r="N621">
        <v>1</v>
      </c>
      <c r="O621">
        <v>30</v>
      </c>
      <c r="P621" s="13">
        <v>0.66</v>
      </c>
      <c r="Q621" s="46"/>
      <c r="R621" s="14"/>
      <c r="S621" s="14">
        <v>0.51292415129102498</v>
      </c>
      <c r="T621" s="14"/>
      <c r="U621" s="14">
        <v>1</v>
      </c>
      <c r="V621"/>
      <c r="W621" s="14"/>
      <c r="X621" s="14"/>
      <c r="Y621" s="14"/>
      <c r="Z621" s="14"/>
      <c r="AA621" s="14"/>
      <c r="AB621" s="14"/>
    </row>
    <row r="622" spans="1:28" ht="16.2" x14ac:dyDescent="0.35">
      <c r="A622" t="s">
        <v>69</v>
      </c>
      <c r="B622">
        <v>33</v>
      </c>
      <c r="C622" s="4">
        <f t="shared" si="15"/>
        <v>33</v>
      </c>
      <c r="D622" t="s">
        <v>29</v>
      </c>
      <c r="E622" s="5" t="s">
        <v>30</v>
      </c>
      <c r="F622" s="54">
        <v>-30</v>
      </c>
      <c r="G622">
        <v>0.92</v>
      </c>
      <c r="H622" t="s">
        <v>31</v>
      </c>
      <c r="I622" t="s">
        <v>32</v>
      </c>
      <c r="J622">
        <v>9</v>
      </c>
      <c r="K622">
        <v>300</v>
      </c>
      <c r="L622" t="s">
        <v>33</v>
      </c>
      <c r="M622">
        <v>0</v>
      </c>
      <c r="N622">
        <v>1</v>
      </c>
      <c r="O622">
        <v>90</v>
      </c>
      <c r="P622" s="13">
        <v>0.33</v>
      </c>
      <c r="Q622" s="46"/>
      <c r="R622" s="14"/>
      <c r="S622" s="14">
        <v>-0.40458479798709202</v>
      </c>
      <c r="T622" s="14"/>
      <c r="U622" s="14">
        <v>0</v>
      </c>
      <c r="V622"/>
      <c r="W622" s="14"/>
      <c r="X622" s="14"/>
      <c r="Y622" s="14"/>
      <c r="Z622" s="14"/>
      <c r="AA622" s="14"/>
      <c r="AB622" s="14"/>
    </row>
    <row r="623" spans="1:28" ht="16.2" x14ac:dyDescent="0.35">
      <c r="A623" t="s">
        <v>69</v>
      </c>
      <c r="B623">
        <v>33</v>
      </c>
      <c r="C623" s="4">
        <f t="shared" si="15"/>
        <v>33</v>
      </c>
      <c r="D623" t="s">
        <v>29</v>
      </c>
      <c r="E623" s="5" t="s">
        <v>30</v>
      </c>
      <c r="F623" s="54">
        <v>-30</v>
      </c>
      <c r="G623">
        <v>0.92</v>
      </c>
      <c r="H623" t="s">
        <v>31</v>
      </c>
      <c r="I623" t="s">
        <v>32</v>
      </c>
      <c r="J623">
        <v>9</v>
      </c>
      <c r="K623">
        <v>300</v>
      </c>
      <c r="L623" t="s">
        <v>33</v>
      </c>
      <c r="M623">
        <v>0</v>
      </c>
      <c r="N623">
        <v>1</v>
      </c>
      <c r="O623">
        <v>90</v>
      </c>
      <c r="P623" s="13">
        <v>0.66</v>
      </c>
      <c r="Q623" s="46"/>
      <c r="R623" s="14"/>
      <c r="S623" s="14">
        <v>-0.55437951958629506</v>
      </c>
      <c r="T623" s="14"/>
      <c r="U623" s="14">
        <v>0</v>
      </c>
      <c r="V623"/>
      <c r="W623" s="14"/>
      <c r="X623" s="14"/>
      <c r="Y623" s="14"/>
      <c r="Z623" s="14"/>
      <c r="AA623" s="14"/>
      <c r="AB623" s="14"/>
    </row>
    <row r="624" spans="1:28" ht="16.2" x14ac:dyDescent="0.35">
      <c r="A624" t="s">
        <v>69</v>
      </c>
      <c r="B624">
        <v>33</v>
      </c>
      <c r="C624" s="4">
        <f t="shared" si="15"/>
        <v>33</v>
      </c>
      <c r="D624" t="s">
        <v>29</v>
      </c>
      <c r="E624" s="5" t="s">
        <v>30</v>
      </c>
      <c r="F624" s="54">
        <v>-30</v>
      </c>
      <c r="G624">
        <v>0.92</v>
      </c>
      <c r="H624" t="s">
        <v>31</v>
      </c>
      <c r="I624" t="s">
        <v>32</v>
      </c>
      <c r="J624">
        <v>9</v>
      </c>
      <c r="K624">
        <v>300</v>
      </c>
      <c r="L624" t="s">
        <v>33</v>
      </c>
      <c r="M624">
        <v>0</v>
      </c>
      <c r="N624">
        <v>1</v>
      </c>
      <c r="O624">
        <v>90</v>
      </c>
      <c r="P624" s="13">
        <v>3.3</v>
      </c>
      <c r="Q624" s="46"/>
      <c r="R624" s="14"/>
      <c r="S624" s="14">
        <v>-0.61055003525754203</v>
      </c>
      <c r="T624" s="14"/>
      <c r="U624" s="14">
        <v>1</v>
      </c>
      <c r="V624"/>
      <c r="W624" s="14"/>
      <c r="X624" s="14"/>
      <c r="Y624" s="14"/>
      <c r="Z624" s="14"/>
      <c r="AA624" s="14"/>
      <c r="AB624" s="14"/>
    </row>
    <row r="625" spans="1:28" x14ac:dyDescent="0.25">
      <c r="A625" t="s">
        <v>48</v>
      </c>
      <c r="B625">
        <v>8.41</v>
      </c>
      <c r="C625" s="4">
        <f t="shared" si="15"/>
        <v>8.41</v>
      </c>
      <c r="D625" t="s">
        <v>29</v>
      </c>
      <c r="E625" s="5" t="s">
        <v>30</v>
      </c>
      <c r="F625" s="54">
        <v>-30</v>
      </c>
      <c r="G625">
        <v>104.6</v>
      </c>
      <c r="H625" t="s">
        <v>31</v>
      </c>
      <c r="I625" t="s">
        <v>32</v>
      </c>
      <c r="J625">
        <v>9</v>
      </c>
      <c r="K625">
        <v>300</v>
      </c>
      <c r="L625" t="s">
        <v>33</v>
      </c>
      <c r="M625">
        <v>0</v>
      </c>
      <c r="N625">
        <v>1</v>
      </c>
      <c r="O625">
        <v>90</v>
      </c>
      <c r="P625" s="13">
        <v>0.66</v>
      </c>
      <c r="Q625" s="46"/>
      <c r="R625" s="14"/>
      <c r="S625" s="14">
        <v>1.1357257680331401</v>
      </c>
      <c r="T625" s="14"/>
      <c r="U625" s="14">
        <v>1</v>
      </c>
      <c r="V625"/>
      <c r="W625" s="14"/>
      <c r="X625" s="14"/>
      <c r="Y625" s="14"/>
      <c r="Z625" s="14"/>
      <c r="AA625" s="14"/>
      <c r="AB625" s="14"/>
    </row>
    <row r="626" spans="1:28" ht="16.2" x14ac:dyDescent="0.35">
      <c r="A626" t="s">
        <v>69</v>
      </c>
      <c r="B626">
        <v>33</v>
      </c>
      <c r="C626" s="4">
        <f t="shared" si="15"/>
        <v>33</v>
      </c>
      <c r="D626" t="s">
        <v>29</v>
      </c>
      <c r="E626" s="5" t="s">
        <v>30</v>
      </c>
      <c r="F626" s="54">
        <v>-30</v>
      </c>
      <c r="G626">
        <v>0.92</v>
      </c>
      <c r="H626" t="s">
        <v>31</v>
      </c>
      <c r="I626" t="s">
        <v>32</v>
      </c>
      <c r="J626">
        <v>9</v>
      </c>
      <c r="K626">
        <v>300</v>
      </c>
      <c r="L626" t="s">
        <v>33</v>
      </c>
      <c r="M626">
        <v>0</v>
      </c>
      <c r="N626">
        <v>1</v>
      </c>
      <c r="O626">
        <v>180</v>
      </c>
      <c r="P626" s="13">
        <v>0.33</v>
      </c>
      <c r="Q626" s="46"/>
      <c r="R626" s="14"/>
      <c r="S626" s="14">
        <v>-0.50167433742741097</v>
      </c>
      <c r="T626" s="14"/>
      <c r="U626" s="14">
        <v>-1</v>
      </c>
      <c r="V626"/>
      <c r="W626" s="14"/>
      <c r="X626" s="14"/>
      <c r="Y626" s="14"/>
      <c r="Z626" s="14"/>
      <c r="AA626" s="14"/>
      <c r="AB626" s="14"/>
    </row>
    <row r="627" spans="1:28" ht="16.2" x14ac:dyDescent="0.35">
      <c r="A627" t="s">
        <v>69</v>
      </c>
      <c r="B627">
        <v>33</v>
      </c>
      <c r="C627" s="4">
        <f t="shared" si="15"/>
        <v>33</v>
      </c>
      <c r="D627" t="s">
        <v>29</v>
      </c>
      <c r="E627" s="5" t="s">
        <v>30</v>
      </c>
      <c r="F627" s="54">
        <v>-30</v>
      </c>
      <c r="G627">
        <v>0.92</v>
      </c>
      <c r="H627" t="s">
        <v>31</v>
      </c>
      <c r="I627" t="s">
        <v>32</v>
      </c>
      <c r="J627">
        <v>9</v>
      </c>
      <c r="K627">
        <v>300</v>
      </c>
      <c r="L627" t="s">
        <v>33</v>
      </c>
      <c r="M627">
        <v>0</v>
      </c>
      <c r="N627">
        <v>1</v>
      </c>
      <c r="O627">
        <v>180</v>
      </c>
      <c r="P627" s="13">
        <v>0.66</v>
      </c>
      <c r="Q627" s="46"/>
      <c r="R627" s="14"/>
      <c r="S627" s="14">
        <v>-0.49505884241672199</v>
      </c>
      <c r="T627" s="14"/>
      <c r="U627" s="14">
        <v>0</v>
      </c>
      <c r="V627"/>
      <c r="W627" s="14"/>
      <c r="X627" s="14"/>
      <c r="Y627" s="14"/>
      <c r="Z627" s="14"/>
      <c r="AA627" s="14"/>
      <c r="AB627" s="14"/>
    </row>
    <row r="628" spans="1:28" ht="16.2" x14ac:dyDescent="0.35">
      <c r="A628" t="s">
        <v>69</v>
      </c>
      <c r="B628">
        <v>33</v>
      </c>
      <c r="C628" s="4">
        <f t="shared" si="15"/>
        <v>33</v>
      </c>
      <c r="D628" t="s">
        <v>29</v>
      </c>
      <c r="E628" s="5" t="s">
        <v>30</v>
      </c>
      <c r="F628" s="54">
        <v>-30</v>
      </c>
      <c r="G628">
        <v>0.92</v>
      </c>
      <c r="H628" t="s">
        <v>31</v>
      </c>
      <c r="I628" t="s">
        <v>32</v>
      </c>
      <c r="J628">
        <v>9</v>
      </c>
      <c r="K628">
        <v>300</v>
      </c>
      <c r="L628" t="s">
        <v>33</v>
      </c>
      <c r="M628">
        <v>0</v>
      </c>
      <c r="N628">
        <v>1</v>
      </c>
      <c r="O628">
        <v>180</v>
      </c>
      <c r="P628" s="13">
        <v>3.3</v>
      </c>
      <c r="Q628" s="46"/>
      <c r="R628" s="14"/>
      <c r="S628" s="14">
        <v>-0.50718951396609502</v>
      </c>
      <c r="T628" s="14"/>
      <c r="U628" s="14">
        <v>-0.65460526315789502</v>
      </c>
      <c r="V628"/>
      <c r="W628" s="14"/>
      <c r="X628" s="14"/>
      <c r="Y628" s="14"/>
      <c r="Z628" s="14"/>
      <c r="AA628" s="14"/>
      <c r="AB628" s="14"/>
    </row>
    <row r="629" spans="1:28" x14ac:dyDescent="0.25">
      <c r="A629" t="s">
        <v>48</v>
      </c>
      <c r="B629">
        <v>8.41</v>
      </c>
      <c r="C629" s="4">
        <f t="shared" si="15"/>
        <v>8.41</v>
      </c>
      <c r="D629" t="s">
        <v>29</v>
      </c>
      <c r="E629" s="5" t="s">
        <v>30</v>
      </c>
      <c r="F629" s="54">
        <v>-30</v>
      </c>
      <c r="G629">
        <v>104.6</v>
      </c>
      <c r="H629" t="s">
        <v>31</v>
      </c>
      <c r="I629" t="s">
        <v>32</v>
      </c>
      <c r="J629">
        <v>9</v>
      </c>
      <c r="K629">
        <v>300</v>
      </c>
      <c r="L629" t="s">
        <v>33</v>
      </c>
      <c r="M629">
        <v>0</v>
      </c>
      <c r="N629">
        <v>1</v>
      </c>
      <c r="O629">
        <v>180</v>
      </c>
      <c r="P629" s="13">
        <v>0.66</v>
      </c>
      <c r="Q629" s="46"/>
      <c r="R629" s="14"/>
      <c r="S629" s="14">
        <v>-0.10763806684213</v>
      </c>
      <c r="T629" s="14"/>
      <c r="U629" s="14">
        <v>-0.65460526315789502</v>
      </c>
      <c r="V629"/>
      <c r="W629" s="14"/>
      <c r="X629" s="14"/>
      <c r="Y629" s="14"/>
      <c r="Z629" s="14"/>
      <c r="AA629" s="14"/>
      <c r="AB629" s="14"/>
    </row>
    <row r="630" spans="1:28" x14ac:dyDescent="0.25">
      <c r="A630" t="s">
        <v>34</v>
      </c>
      <c r="B630">
        <v>48</v>
      </c>
      <c r="C630">
        <v>940</v>
      </c>
      <c r="D630" t="s">
        <v>35</v>
      </c>
      <c r="E630" s="5" t="s">
        <v>30</v>
      </c>
      <c r="F630" s="54">
        <v>-11</v>
      </c>
      <c r="G630">
        <v>69</v>
      </c>
      <c r="H630" t="s">
        <v>31</v>
      </c>
      <c r="I630" t="s">
        <v>32</v>
      </c>
      <c r="J630">
        <v>9</v>
      </c>
      <c r="K630">
        <v>300</v>
      </c>
      <c r="L630" t="s">
        <v>33</v>
      </c>
      <c r="M630">
        <v>0</v>
      </c>
      <c r="N630">
        <v>1</v>
      </c>
      <c r="O630">
        <v>3</v>
      </c>
      <c r="P630" s="13">
        <v>0.66</v>
      </c>
      <c r="Q630" s="46"/>
      <c r="R630" s="14"/>
      <c r="S630" s="14">
        <v>-0.192740343914689</v>
      </c>
      <c r="T630" s="14"/>
      <c r="U630" s="14">
        <v>1</v>
      </c>
      <c r="V630"/>
      <c r="W630" s="14"/>
      <c r="X630" s="14"/>
      <c r="Y630" s="14"/>
      <c r="Z630" s="14"/>
      <c r="AA630" s="14"/>
      <c r="AB630" s="14"/>
    </row>
    <row r="631" spans="1:28" x14ac:dyDescent="0.25">
      <c r="A631" t="s">
        <v>34</v>
      </c>
      <c r="B631">
        <v>48</v>
      </c>
      <c r="C631">
        <v>940</v>
      </c>
      <c r="D631" t="s">
        <v>35</v>
      </c>
      <c r="E631" s="5" t="s">
        <v>30</v>
      </c>
      <c r="F631" s="54">
        <v>-11</v>
      </c>
      <c r="G631">
        <v>69</v>
      </c>
      <c r="H631" t="s">
        <v>31</v>
      </c>
      <c r="I631" t="s">
        <v>32</v>
      </c>
      <c r="J631">
        <v>9</v>
      </c>
      <c r="K631">
        <v>300</v>
      </c>
      <c r="L631" t="s">
        <v>33</v>
      </c>
      <c r="M631">
        <v>0</v>
      </c>
      <c r="N631">
        <v>1</v>
      </c>
      <c r="O631">
        <v>3</v>
      </c>
      <c r="P631" s="13">
        <v>3.3</v>
      </c>
      <c r="Q631" s="46"/>
      <c r="R631" s="14"/>
      <c r="S631" s="14">
        <v>0.38757604580581301</v>
      </c>
      <c r="T631" s="14"/>
      <c r="U631" s="14">
        <v>1</v>
      </c>
      <c r="V631"/>
      <c r="W631" s="14"/>
      <c r="X631" s="14"/>
      <c r="Y631" s="14"/>
      <c r="Z631" s="14"/>
      <c r="AA631" s="14"/>
      <c r="AB631" s="14"/>
    </row>
    <row r="632" spans="1:28" x14ac:dyDescent="0.25">
      <c r="A632" t="s">
        <v>34</v>
      </c>
      <c r="B632">
        <v>48</v>
      </c>
      <c r="C632">
        <v>940</v>
      </c>
      <c r="D632" t="s">
        <v>35</v>
      </c>
      <c r="E632" s="5" t="s">
        <v>30</v>
      </c>
      <c r="F632" s="54">
        <v>-11</v>
      </c>
      <c r="G632">
        <v>69</v>
      </c>
      <c r="H632" t="s">
        <v>31</v>
      </c>
      <c r="I632" t="s">
        <v>32</v>
      </c>
      <c r="J632">
        <v>9</v>
      </c>
      <c r="K632">
        <v>300</v>
      </c>
      <c r="L632" t="s">
        <v>33</v>
      </c>
      <c r="M632">
        <v>0</v>
      </c>
      <c r="N632">
        <v>1</v>
      </c>
      <c r="O632">
        <v>7</v>
      </c>
      <c r="P632" s="13">
        <v>0.66</v>
      </c>
      <c r="Q632" s="46"/>
      <c r="R632" s="14"/>
      <c r="S632" s="14">
        <v>-0.29111971044606499</v>
      </c>
      <c r="T632" s="14"/>
      <c r="U632" s="14">
        <v>0</v>
      </c>
      <c r="V632"/>
      <c r="W632" s="14"/>
      <c r="X632" s="14"/>
      <c r="Y632" s="14"/>
      <c r="Z632" s="14"/>
      <c r="AA632" s="14"/>
      <c r="AB632" s="14"/>
    </row>
    <row r="633" spans="1:28" x14ac:dyDescent="0.25">
      <c r="A633" t="s">
        <v>34</v>
      </c>
      <c r="B633">
        <v>48</v>
      </c>
      <c r="C633">
        <v>940</v>
      </c>
      <c r="D633" t="s">
        <v>35</v>
      </c>
      <c r="E633" s="5" t="s">
        <v>30</v>
      </c>
      <c r="F633" s="54">
        <v>-11</v>
      </c>
      <c r="G633">
        <v>69</v>
      </c>
      <c r="H633" t="s">
        <v>31</v>
      </c>
      <c r="I633" t="s">
        <v>32</v>
      </c>
      <c r="J633">
        <v>9</v>
      </c>
      <c r="K633">
        <v>300</v>
      </c>
      <c r="L633" t="s">
        <v>33</v>
      </c>
      <c r="M633">
        <v>0</v>
      </c>
      <c r="N633">
        <v>1</v>
      </c>
      <c r="O633">
        <v>7</v>
      </c>
      <c r="P633" s="13">
        <v>3.3</v>
      </c>
      <c r="Q633" s="46"/>
      <c r="R633" s="14"/>
      <c r="S633" s="14">
        <v>-0.11675450925896</v>
      </c>
      <c r="T633" s="14"/>
      <c r="U633" s="14">
        <v>1</v>
      </c>
      <c r="V633"/>
      <c r="W633" s="14"/>
      <c r="X633" s="14"/>
      <c r="Y633" s="14"/>
      <c r="Z633" s="14"/>
      <c r="AA633" s="14"/>
      <c r="AB633" s="14"/>
    </row>
    <row r="634" spans="1:28" x14ac:dyDescent="0.25">
      <c r="A634" t="s">
        <v>34</v>
      </c>
      <c r="B634">
        <v>48</v>
      </c>
      <c r="C634">
        <v>940</v>
      </c>
      <c r="D634" t="s">
        <v>35</v>
      </c>
      <c r="E634" s="5" t="s">
        <v>30</v>
      </c>
      <c r="F634" s="54">
        <v>-11</v>
      </c>
      <c r="G634">
        <v>69</v>
      </c>
      <c r="H634" t="s">
        <v>31</v>
      </c>
      <c r="I634" t="s">
        <v>32</v>
      </c>
      <c r="J634">
        <v>9</v>
      </c>
      <c r="K634">
        <v>300</v>
      </c>
      <c r="L634" t="s">
        <v>33</v>
      </c>
      <c r="M634">
        <v>0</v>
      </c>
      <c r="N634">
        <v>1</v>
      </c>
      <c r="O634">
        <v>30</v>
      </c>
      <c r="P634" s="13">
        <v>0.66</v>
      </c>
      <c r="Q634" s="46"/>
      <c r="R634" s="14"/>
      <c r="S634" s="14">
        <v>-0.24318547918043401</v>
      </c>
      <c r="T634" s="14"/>
      <c r="U634" s="14">
        <v>1</v>
      </c>
      <c r="V634"/>
      <c r="W634" s="14"/>
      <c r="X634" s="14"/>
      <c r="Y634" s="14"/>
      <c r="Z634" s="14"/>
      <c r="AA634" s="14"/>
      <c r="AB634" s="14"/>
    </row>
    <row r="635" spans="1:28" x14ac:dyDescent="0.25">
      <c r="A635" t="s">
        <v>34</v>
      </c>
      <c r="B635">
        <v>48</v>
      </c>
      <c r="C635">
        <v>940</v>
      </c>
      <c r="D635" t="s">
        <v>35</v>
      </c>
      <c r="E635" s="5" t="s">
        <v>30</v>
      </c>
      <c r="F635" s="54">
        <v>-11</v>
      </c>
      <c r="G635">
        <v>69</v>
      </c>
      <c r="H635" t="s">
        <v>31</v>
      </c>
      <c r="I635" t="s">
        <v>32</v>
      </c>
      <c r="J635">
        <v>9</v>
      </c>
      <c r="K635">
        <v>300</v>
      </c>
      <c r="L635" t="s">
        <v>33</v>
      </c>
      <c r="M635">
        <v>0</v>
      </c>
      <c r="N635">
        <v>1</v>
      </c>
      <c r="O635">
        <v>30</v>
      </c>
      <c r="P635" s="13">
        <v>3.3</v>
      </c>
      <c r="Q635" s="46"/>
      <c r="R635" s="14"/>
      <c r="S635" s="14">
        <v>1.35234452348569E-2</v>
      </c>
      <c r="T635" s="14"/>
      <c r="U635" s="14">
        <v>1</v>
      </c>
      <c r="V635"/>
      <c r="W635" s="14"/>
      <c r="X635" s="14"/>
      <c r="Y635" s="14"/>
      <c r="Z635" s="14"/>
      <c r="AA635" s="14"/>
      <c r="AB635" s="14"/>
    </row>
    <row r="636" spans="1:28" x14ac:dyDescent="0.25">
      <c r="A636" t="s">
        <v>34</v>
      </c>
      <c r="B636">
        <v>48</v>
      </c>
      <c r="C636">
        <v>940</v>
      </c>
      <c r="D636" t="s">
        <v>35</v>
      </c>
      <c r="E636" s="5" t="s">
        <v>30</v>
      </c>
      <c r="F636" s="54">
        <v>-11</v>
      </c>
      <c r="G636">
        <v>69</v>
      </c>
      <c r="H636" t="s">
        <v>31</v>
      </c>
      <c r="I636" t="s">
        <v>32</v>
      </c>
      <c r="J636">
        <v>9</v>
      </c>
      <c r="K636">
        <v>300</v>
      </c>
      <c r="L636" t="s">
        <v>33</v>
      </c>
      <c r="M636">
        <v>0</v>
      </c>
      <c r="N636">
        <v>1</v>
      </c>
      <c r="O636">
        <v>90</v>
      </c>
      <c r="P636" s="13">
        <v>0.66</v>
      </c>
      <c r="Q636" s="46"/>
      <c r="R636" s="14"/>
      <c r="S636" s="14">
        <v>-0.525051816401644</v>
      </c>
      <c r="T636" s="14"/>
      <c r="U636" s="14">
        <v>1</v>
      </c>
      <c r="V636"/>
      <c r="W636" s="14"/>
      <c r="X636" s="14"/>
      <c r="Y636" s="14"/>
      <c r="Z636" s="14"/>
      <c r="AA636" s="14"/>
      <c r="AB636" s="14"/>
    </row>
    <row r="637" spans="1:28" x14ac:dyDescent="0.25">
      <c r="A637" t="s">
        <v>34</v>
      </c>
      <c r="B637">
        <v>48</v>
      </c>
      <c r="C637">
        <v>940</v>
      </c>
      <c r="D637" t="s">
        <v>35</v>
      </c>
      <c r="E637" s="5" t="s">
        <v>30</v>
      </c>
      <c r="F637" s="54">
        <v>-11</v>
      </c>
      <c r="G637">
        <v>69</v>
      </c>
      <c r="H637" t="s">
        <v>31</v>
      </c>
      <c r="I637" t="s">
        <v>32</v>
      </c>
      <c r="J637">
        <v>9</v>
      </c>
      <c r="K637">
        <v>300</v>
      </c>
      <c r="L637" t="s">
        <v>33</v>
      </c>
      <c r="M637">
        <v>0</v>
      </c>
      <c r="N637">
        <v>1</v>
      </c>
      <c r="O637">
        <v>90</v>
      </c>
      <c r="P637" s="13">
        <v>3.3</v>
      </c>
      <c r="Q637" s="46"/>
      <c r="R637" s="14"/>
      <c r="S637" s="14">
        <v>-0.533963309437822</v>
      </c>
      <c r="T637" s="14"/>
      <c r="U637" s="14">
        <v>1</v>
      </c>
      <c r="V637"/>
      <c r="W637" s="14"/>
      <c r="X637" s="14"/>
      <c r="Y637" s="14"/>
      <c r="Z637" s="14"/>
      <c r="AA637" s="14"/>
      <c r="AB637" s="14"/>
    </row>
    <row r="638" spans="1:28" x14ac:dyDescent="0.25">
      <c r="A638" t="s">
        <v>34</v>
      </c>
      <c r="B638">
        <v>48</v>
      </c>
      <c r="C638">
        <v>940</v>
      </c>
      <c r="D638" t="s">
        <v>35</v>
      </c>
      <c r="E638" s="5" t="s">
        <v>30</v>
      </c>
      <c r="F638" s="54">
        <v>-11</v>
      </c>
      <c r="G638">
        <v>69</v>
      </c>
      <c r="H638" t="s">
        <v>31</v>
      </c>
      <c r="I638" t="s">
        <v>32</v>
      </c>
      <c r="J638">
        <v>9</v>
      </c>
      <c r="K638">
        <v>300</v>
      </c>
      <c r="L638" t="s">
        <v>33</v>
      </c>
      <c r="M638">
        <v>0</v>
      </c>
      <c r="N638">
        <v>1</v>
      </c>
      <c r="O638">
        <v>180</v>
      </c>
      <c r="P638" s="13">
        <v>0.66</v>
      </c>
      <c r="Q638" s="46"/>
      <c r="R638" s="14"/>
      <c r="S638" s="14">
        <v>-0.44538231573912301</v>
      </c>
      <c r="T638" s="14"/>
      <c r="U638" s="14">
        <v>-1</v>
      </c>
      <c r="V638"/>
      <c r="W638" s="14"/>
      <c r="X638" s="14"/>
      <c r="Y638" s="14"/>
      <c r="Z638" s="14"/>
      <c r="AA638" s="14"/>
      <c r="AB638" s="14"/>
    </row>
    <row r="639" spans="1:28" x14ac:dyDescent="0.25">
      <c r="A639" t="s">
        <v>34</v>
      </c>
      <c r="B639">
        <v>48</v>
      </c>
      <c r="C639">
        <v>940</v>
      </c>
      <c r="D639" t="s">
        <v>35</v>
      </c>
      <c r="E639" s="5" t="s">
        <v>30</v>
      </c>
      <c r="F639" s="54">
        <v>-11</v>
      </c>
      <c r="G639">
        <v>69</v>
      </c>
      <c r="H639" t="s">
        <v>31</v>
      </c>
      <c r="I639" t="s">
        <v>32</v>
      </c>
      <c r="J639">
        <v>9</v>
      </c>
      <c r="K639">
        <v>300</v>
      </c>
      <c r="L639" t="s">
        <v>33</v>
      </c>
      <c r="M639">
        <v>0</v>
      </c>
      <c r="N639">
        <v>1</v>
      </c>
      <c r="O639">
        <v>180</v>
      </c>
      <c r="P639" s="13">
        <v>3.3</v>
      </c>
      <c r="Q639" s="46"/>
      <c r="R639" s="14"/>
      <c r="S639" s="14">
        <v>-0.42100957086379598</v>
      </c>
      <c r="T639" s="14"/>
      <c r="U639" s="14">
        <v>0.48748435544430502</v>
      </c>
      <c r="V639"/>
      <c r="W639" s="14"/>
      <c r="X639" s="14"/>
      <c r="Y639" s="14"/>
      <c r="Z639" s="14"/>
      <c r="AA639" s="14"/>
      <c r="AB639" s="14"/>
    </row>
    <row r="640" spans="1:28" ht="16.2" x14ac:dyDescent="0.35">
      <c r="A640" t="s">
        <v>28</v>
      </c>
      <c r="B640">
        <v>33.5</v>
      </c>
      <c r="C640" s="4">
        <v>167.5</v>
      </c>
      <c r="D640" t="s">
        <v>95</v>
      </c>
      <c r="E640" s="5" t="s">
        <v>30</v>
      </c>
      <c r="F640" s="54">
        <v>-16.899999999999999</v>
      </c>
      <c r="G640">
        <v>111</v>
      </c>
      <c r="H640" t="s">
        <v>31</v>
      </c>
      <c r="I640" t="s">
        <v>32</v>
      </c>
      <c r="J640">
        <v>12</v>
      </c>
      <c r="K640">
        <v>250</v>
      </c>
      <c r="L640" t="s">
        <v>33</v>
      </c>
      <c r="M640">
        <v>0</v>
      </c>
      <c r="N640">
        <v>1</v>
      </c>
      <c r="O640">
        <v>3</v>
      </c>
      <c r="P640" s="13">
        <v>0.8</v>
      </c>
      <c r="Q640" s="46"/>
      <c r="R640" s="14">
        <v>0.28961504028648299</v>
      </c>
      <c r="S640" s="14">
        <v>-0.50286260881165001</v>
      </c>
      <c r="T640" s="14"/>
      <c r="U640" s="14">
        <v>0.85523012552301203</v>
      </c>
      <c r="V640"/>
      <c r="W640" s="14"/>
      <c r="X640" s="14"/>
      <c r="Y640" s="14"/>
      <c r="Z640" s="14"/>
      <c r="AA640" s="14"/>
      <c r="AB640" s="14"/>
    </row>
    <row r="641" spans="1:28" ht="16.2" x14ac:dyDescent="0.35">
      <c r="A641" t="s">
        <v>28</v>
      </c>
      <c r="B641">
        <v>33.5</v>
      </c>
      <c r="C641" s="4">
        <v>167.5</v>
      </c>
      <c r="D641" t="s">
        <v>95</v>
      </c>
      <c r="E641" s="5" t="s">
        <v>30</v>
      </c>
      <c r="F641" s="54">
        <v>-16.899999999999999</v>
      </c>
      <c r="G641">
        <v>111</v>
      </c>
      <c r="H641" t="s">
        <v>31</v>
      </c>
      <c r="I641" t="s">
        <v>32</v>
      </c>
      <c r="J641">
        <v>12</v>
      </c>
      <c r="K641">
        <v>250</v>
      </c>
      <c r="L641" t="s">
        <v>33</v>
      </c>
      <c r="M641">
        <v>0</v>
      </c>
      <c r="N641">
        <v>1</v>
      </c>
      <c r="O641">
        <v>3</v>
      </c>
      <c r="P641" s="13">
        <v>4</v>
      </c>
      <c r="Q641" s="46"/>
      <c r="R641" s="14">
        <v>0.80577652674091305</v>
      </c>
      <c r="S641" s="14">
        <v>6.4666234502525399E-2</v>
      </c>
      <c r="T641" s="14"/>
      <c r="U641" s="14">
        <v>0.990097309673726</v>
      </c>
      <c r="V641"/>
      <c r="W641" s="14"/>
      <c r="X641" s="14"/>
      <c r="Y641" s="14"/>
      <c r="Z641" s="14"/>
      <c r="AA641" s="14"/>
      <c r="AB641" s="14"/>
    </row>
    <row r="642" spans="1:28" x14ac:dyDescent="0.25">
      <c r="A642" t="s">
        <v>48</v>
      </c>
      <c r="B642">
        <v>19</v>
      </c>
      <c r="C642" s="4">
        <f>B642</f>
        <v>19</v>
      </c>
      <c r="D642" t="s">
        <v>29</v>
      </c>
      <c r="E642" s="5" t="s">
        <v>30</v>
      </c>
      <c r="F642" s="54">
        <v>-30</v>
      </c>
      <c r="G642">
        <v>57</v>
      </c>
      <c r="H642" t="s">
        <v>31</v>
      </c>
      <c r="I642" t="s">
        <v>32</v>
      </c>
      <c r="J642">
        <v>12</v>
      </c>
      <c r="K642">
        <v>250</v>
      </c>
      <c r="L642" t="s">
        <v>33</v>
      </c>
      <c r="M642">
        <v>0</v>
      </c>
      <c r="N642">
        <v>1</v>
      </c>
      <c r="O642">
        <v>3</v>
      </c>
      <c r="P642" s="13">
        <v>0.8</v>
      </c>
      <c r="Q642" s="46"/>
      <c r="R642" s="14">
        <v>0.87634245494812202</v>
      </c>
      <c r="S642" s="14">
        <v>-0.31029420128711699</v>
      </c>
      <c r="T642" s="14"/>
      <c r="U642" s="14">
        <v>0.86350710900473904</v>
      </c>
      <c r="V642"/>
      <c r="W642" s="14"/>
      <c r="X642" s="14"/>
      <c r="Y642" s="14"/>
      <c r="Z642" s="14"/>
      <c r="AA642" s="14"/>
      <c r="AB642" s="14"/>
    </row>
    <row r="643" spans="1:28" x14ac:dyDescent="0.25">
      <c r="A643" t="s">
        <v>48</v>
      </c>
      <c r="B643">
        <v>19</v>
      </c>
      <c r="C643" s="4">
        <f>B643</f>
        <v>19</v>
      </c>
      <c r="D643" t="s">
        <v>29</v>
      </c>
      <c r="E643" s="5" t="s">
        <v>30</v>
      </c>
      <c r="F643" s="54">
        <v>-30</v>
      </c>
      <c r="G643">
        <v>57</v>
      </c>
      <c r="H643" t="s">
        <v>31</v>
      </c>
      <c r="I643" t="s">
        <v>32</v>
      </c>
      <c r="J643">
        <v>12</v>
      </c>
      <c r="K643">
        <v>250</v>
      </c>
      <c r="L643" t="s">
        <v>33</v>
      </c>
      <c r="M643">
        <v>0</v>
      </c>
      <c r="N643">
        <v>1</v>
      </c>
      <c r="O643">
        <v>3</v>
      </c>
      <c r="P643" s="13">
        <v>4</v>
      </c>
      <c r="Q643" s="46"/>
      <c r="R643" s="14">
        <v>0.96216993828019903</v>
      </c>
      <c r="S643" s="14">
        <v>-0.11547524834943999</v>
      </c>
      <c r="T643" s="14"/>
      <c r="U643" s="14">
        <v>0.981237785016287</v>
      </c>
      <c r="V643"/>
      <c r="W643" s="14"/>
      <c r="X643" s="14"/>
      <c r="Y643" s="14"/>
      <c r="Z643" s="14"/>
      <c r="AA643" s="14"/>
      <c r="AB643" s="14"/>
    </row>
    <row r="644" spans="1:28" ht="16.2" x14ac:dyDescent="0.35">
      <c r="A644" t="s">
        <v>28</v>
      </c>
      <c r="B644">
        <v>33.5</v>
      </c>
      <c r="C644" s="4">
        <v>167.5</v>
      </c>
      <c r="D644" t="s">
        <v>95</v>
      </c>
      <c r="E644" s="5" t="s">
        <v>30</v>
      </c>
      <c r="F644" s="54">
        <v>-16.899999999999999</v>
      </c>
      <c r="G644">
        <v>111</v>
      </c>
      <c r="H644" t="s">
        <v>31</v>
      </c>
      <c r="I644" t="s">
        <v>32</v>
      </c>
      <c r="J644">
        <v>12</v>
      </c>
      <c r="K644">
        <v>250</v>
      </c>
      <c r="L644" t="s">
        <v>33</v>
      </c>
      <c r="M644">
        <v>0</v>
      </c>
      <c r="N644">
        <v>1</v>
      </c>
      <c r="O644">
        <v>7</v>
      </c>
      <c r="P644" s="13">
        <v>0.8</v>
      </c>
      <c r="Q644" s="46"/>
      <c r="R644" s="14">
        <v>0</v>
      </c>
      <c r="S644" s="14">
        <v>-0.31989831535649799</v>
      </c>
      <c r="T644" s="14"/>
      <c r="U644" s="14">
        <v>0.50310559006211197</v>
      </c>
      <c r="V644"/>
      <c r="W644" s="14"/>
      <c r="X644" s="14"/>
      <c r="Y644" s="14"/>
      <c r="Z644" s="14"/>
      <c r="AA644" s="14"/>
      <c r="AB644" s="14"/>
    </row>
    <row r="645" spans="1:28" ht="16.2" x14ac:dyDescent="0.35">
      <c r="A645" t="s">
        <v>28</v>
      </c>
      <c r="B645">
        <v>33.5</v>
      </c>
      <c r="C645" s="4">
        <v>167.5</v>
      </c>
      <c r="D645" t="s">
        <v>95</v>
      </c>
      <c r="E645" s="5" t="s">
        <v>30</v>
      </c>
      <c r="F645" s="54">
        <v>-16.899999999999999</v>
      </c>
      <c r="G645">
        <v>111</v>
      </c>
      <c r="H645" t="s">
        <v>31</v>
      </c>
      <c r="I645" t="s">
        <v>32</v>
      </c>
      <c r="J645">
        <v>12</v>
      </c>
      <c r="K645">
        <v>250</v>
      </c>
      <c r="L645" t="s">
        <v>33</v>
      </c>
      <c r="M645">
        <v>0</v>
      </c>
      <c r="N645">
        <v>1</v>
      </c>
      <c r="O645">
        <v>7</v>
      </c>
      <c r="P645" s="13">
        <v>4</v>
      </c>
      <c r="Q645" s="46"/>
      <c r="R645" s="14">
        <v>0.64057351500578896</v>
      </c>
      <c r="S645" s="14">
        <v>0.14493794297447901</v>
      </c>
      <c r="T645" s="14"/>
      <c r="U645" s="14">
        <v>0.99274902565032197</v>
      </c>
      <c r="V645"/>
      <c r="W645" s="14"/>
      <c r="X645" s="14"/>
      <c r="Y645" s="14"/>
      <c r="Z645" s="14"/>
      <c r="AA645" s="14"/>
      <c r="AB645" s="14"/>
    </row>
    <row r="646" spans="1:28" x14ac:dyDescent="0.25">
      <c r="A646" t="s">
        <v>48</v>
      </c>
      <c r="B646">
        <v>19</v>
      </c>
      <c r="C646" s="4">
        <f>B646</f>
        <v>19</v>
      </c>
      <c r="D646" t="s">
        <v>29</v>
      </c>
      <c r="E646" s="5" t="s">
        <v>30</v>
      </c>
      <c r="F646" s="54">
        <v>-30</v>
      </c>
      <c r="G646">
        <v>57</v>
      </c>
      <c r="H646" t="s">
        <v>31</v>
      </c>
      <c r="I646" t="s">
        <v>32</v>
      </c>
      <c r="J646">
        <v>12</v>
      </c>
      <c r="K646">
        <v>250</v>
      </c>
      <c r="L646" t="s">
        <v>33</v>
      </c>
      <c r="M646">
        <v>0</v>
      </c>
      <c r="N646">
        <v>1</v>
      </c>
      <c r="O646">
        <v>7</v>
      </c>
      <c r="P646" s="13">
        <v>0.8</v>
      </c>
      <c r="Q646" s="46"/>
      <c r="R646" s="14">
        <v>0.97883202889825405</v>
      </c>
      <c r="S646" s="14">
        <v>-7.8036987316106296E-2</v>
      </c>
      <c r="T646" s="14"/>
      <c r="U646" s="14">
        <v>0.99721272013176199</v>
      </c>
      <c r="V646"/>
      <c r="W646" s="14"/>
      <c r="X646" s="14"/>
      <c r="Y646" s="14"/>
      <c r="Z646" s="14"/>
      <c r="AA646" s="14"/>
      <c r="AB646" s="14"/>
    </row>
    <row r="647" spans="1:28" x14ac:dyDescent="0.25">
      <c r="A647" t="s">
        <v>48</v>
      </c>
      <c r="B647">
        <v>19</v>
      </c>
      <c r="C647" s="4">
        <f>B647</f>
        <v>19</v>
      </c>
      <c r="D647" t="s">
        <v>29</v>
      </c>
      <c r="E647" s="5" t="s">
        <v>30</v>
      </c>
      <c r="F647" s="54">
        <v>-30</v>
      </c>
      <c r="G647">
        <v>57</v>
      </c>
      <c r="H647" t="s">
        <v>31</v>
      </c>
      <c r="I647" t="s">
        <v>32</v>
      </c>
      <c r="J647">
        <v>12</v>
      </c>
      <c r="K647">
        <v>250</v>
      </c>
      <c r="L647" t="s">
        <v>33</v>
      </c>
      <c r="M647">
        <v>0</v>
      </c>
      <c r="N647">
        <v>1</v>
      </c>
      <c r="O647">
        <v>7</v>
      </c>
      <c r="P647" s="13">
        <v>4</v>
      </c>
      <c r="Q647" s="46"/>
      <c r="R647" s="14">
        <v>0.99303083400064995</v>
      </c>
      <c r="S647" s="14">
        <v>0.51751281985778297</v>
      </c>
      <c r="T647" s="14"/>
      <c r="U647" s="14">
        <v>0.99861207494795301</v>
      </c>
      <c r="V647"/>
      <c r="W647" s="14"/>
      <c r="X647" s="14"/>
      <c r="Y647" s="14"/>
      <c r="Z647" s="14"/>
      <c r="AA647" s="14"/>
      <c r="AB647" s="14"/>
    </row>
    <row r="648" spans="1:28" ht="16.2" x14ac:dyDescent="0.35">
      <c r="A648" t="s">
        <v>28</v>
      </c>
      <c r="B648">
        <v>33.5</v>
      </c>
      <c r="C648" s="4">
        <v>167.5</v>
      </c>
      <c r="D648" t="s">
        <v>95</v>
      </c>
      <c r="E648" s="5" t="s">
        <v>30</v>
      </c>
      <c r="F648" s="54">
        <v>-16.899999999999999</v>
      </c>
      <c r="G648">
        <v>111</v>
      </c>
      <c r="H648" t="s">
        <v>31</v>
      </c>
      <c r="I648" t="s">
        <v>32</v>
      </c>
      <c r="J648">
        <v>12</v>
      </c>
      <c r="K648">
        <v>250</v>
      </c>
      <c r="L648" t="s">
        <v>33</v>
      </c>
      <c r="M648">
        <v>0</v>
      </c>
      <c r="N648">
        <v>1</v>
      </c>
      <c r="O648">
        <v>30</v>
      </c>
      <c r="P648" s="13">
        <v>0.8</v>
      </c>
      <c r="Q648" s="46"/>
      <c r="R648" s="14">
        <v>-0.24046085232903899</v>
      </c>
      <c r="S648" s="14">
        <v>-0.53038967716701602</v>
      </c>
      <c r="T648" s="14"/>
      <c r="U648" s="14">
        <v>-0.61814345991561204</v>
      </c>
      <c r="V648"/>
      <c r="W648" s="14"/>
      <c r="X648" s="14"/>
      <c r="Y648" s="14"/>
      <c r="Z648" s="14"/>
      <c r="AA648" s="14"/>
      <c r="AB648" s="14"/>
    </row>
    <row r="649" spans="1:28" ht="16.2" x14ac:dyDescent="0.35">
      <c r="A649" t="s">
        <v>28</v>
      </c>
      <c r="B649">
        <v>33.5</v>
      </c>
      <c r="C649" s="4">
        <v>167.5</v>
      </c>
      <c r="D649" t="s">
        <v>95</v>
      </c>
      <c r="E649" s="5" t="s">
        <v>30</v>
      </c>
      <c r="F649" s="54">
        <v>-16.899999999999999</v>
      </c>
      <c r="G649">
        <v>111</v>
      </c>
      <c r="H649" t="s">
        <v>31</v>
      </c>
      <c r="I649" t="s">
        <v>32</v>
      </c>
      <c r="J649">
        <v>12</v>
      </c>
      <c r="K649">
        <v>250</v>
      </c>
      <c r="L649" t="s">
        <v>33</v>
      </c>
      <c r="M649">
        <v>0</v>
      </c>
      <c r="N649">
        <v>1</v>
      </c>
      <c r="O649">
        <v>30</v>
      </c>
      <c r="P649" s="13">
        <v>4</v>
      </c>
      <c r="Q649" s="46"/>
      <c r="R649" s="14">
        <v>0</v>
      </c>
      <c r="S649" s="14">
        <v>-0.52286323520474698</v>
      </c>
      <c r="T649" s="14"/>
      <c r="U649" s="14">
        <v>0.100569259962049</v>
      </c>
      <c r="V649"/>
      <c r="W649" s="14"/>
      <c r="X649" s="14"/>
      <c r="Y649" s="14"/>
      <c r="Z649" s="14"/>
      <c r="AA649" s="14"/>
      <c r="AB649" s="14"/>
    </row>
    <row r="650" spans="1:28" x14ac:dyDescent="0.25">
      <c r="A650" t="s">
        <v>48</v>
      </c>
      <c r="B650">
        <v>19</v>
      </c>
      <c r="C650" s="4">
        <f>B650</f>
        <v>19</v>
      </c>
      <c r="D650" t="s">
        <v>29</v>
      </c>
      <c r="E650" s="5" t="s">
        <v>30</v>
      </c>
      <c r="F650" s="54">
        <v>-30</v>
      </c>
      <c r="G650">
        <v>57</v>
      </c>
      <c r="H650" t="s">
        <v>31</v>
      </c>
      <c r="I650" t="s">
        <v>32</v>
      </c>
      <c r="J650">
        <v>12</v>
      </c>
      <c r="K650">
        <v>250</v>
      </c>
      <c r="L650" t="s">
        <v>33</v>
      </c>
      <c r="M650">
        <v>0</v>
      </c>
      <c r="N650">
        <v>1</v>
      </c>
      <c r="O650">
        <v>30</v>
      </c>
      <c r="P650" s="13">
        <v>0.8</v>
      </c>
      <c r="Q650" s="46"/>
      <c r="R650" s="14">
        <v>0.88757773879764001</v>
      </c>
      <c r="S650" s="14">
        <v>1.37666714477091</v>
      </c>
      <c r="T650" s="14"/>
      <c r="U650" s="14">
        <v>0.99618174875906795</v>
      </c>
      <c r="V650"/>
      <c r="W650" s="14"/>
      <c r="X650" s="14"/>
      <c r="Y650" s="14"/>
      <c r="Z650" s="14"/>
      <c r="AA650" s="14"/>
      <c r="AB650" s="14"/>
    </row>
    <row r="651" spans="1:28" x14ac:dyDescent="0.25">
      <c r="A651" t="s">
        <v>48</v>
      </c>
      <c r="B651">
        <v>19</v>
      </c>
      <c r="C651" s="4">
        <f>B651</f>
        <v>19</v>
      </c>
      <c r="D651" t="s">
        <v>29</v>
      </c>
      <c r="E651" s="5" t="s">
        <v>30</v>
      </c>
      <c r="F651" s="54">
        <v>-30</v>
      </c>
      <c r="G651">
        <v>57</v>
      </c>
      <c r="H651" t="s">
        <v>31</v>
      </c>
      <c r="I651" t="s">
        <v>32</v>
      </c>
      <c r="J651">
        <v>12</v>
      </c>
      <c r="K651">
        <v>250</v>
      </c>
      <c r="L651" t="s">
        <v>33</v>
      </c>
      <c r="M651">
        <v>0</v>
      </c>
      <c r="N651">
        <v>1</v>
      </c>
      <c r="O651">
        <v>30</v>
      </c>
      <c r="P651" s="13">
        <v>4</v>
      </c>
      <c r="Q651" s="46"/>
      <c r="R651" s="14">
        <v>0.98725331549400197</v>
      </c>
      <c r="S651" s="14">
        <v>2.59511430048736</v>
      </c>
      <c r="T651" s="14"/>
      <c r="U651" s="14">
        <v>0.99876306512462099</v>
      </c>
      <c r="V651"/>
      <c r="W651" s="14"/>
      <c r="X651" s="14"/>
      <c r="Y651" s="14"/>
      <c r="Z651" s="14"/>
      <c r="AA651" s="14"/>
      <c r="AB651" s="14"/>
    </row>
    <row r="652" spans="1:28" ht="16.2" x14ac:dyDescent="0.35">
      <c r="A652" t="s">
        <v>28</v>
      </c>
      <c r="B652">
        <v>33.5</v>
      </c>
      <c r="C652" s="4">
        <v>167.5</v>
      </c>
      <c r="D652" t="s">
        <v>95</v>
      </c>
      <c r="E652" s="5" t="s">
        <v>30</v>
      </c>
      <c r="F652" s="54">
        <v>-16.899999999999999</v>
      </c>
      <c r="G652">
        <v>111</v>
      </c>
      <c r="H652" t="s">
        <v>31</v>
      </c>
      <c r="I652" t="s">
        <v>32</v>
      </c>
      <c r="J652">
        <v>12</v>
      </c>
      <c r="K652">
        <v>250</v>
      </c>
      <c r="L652" t="s">
        <v>33</v>
      </c>
      <c r="M652">
        <v>0</v>
      </c>
      <c r="N652">
        <v>1</v>
      </c>
      <c r="O652">
        <v>90</v>
      </c>
      <c r="P652" s="13">
        <v>0.8</v>
      </c>
      <c r="Q652" s="46"/>
      <c r="R652" s="14">
        <v>0.121692789968652</v>
      </c>
      <c r="S652" s="14">
        <v>-0.49201305916496002</v>
      </c>
      <c r="T652" s="14"/>
      <c r="U652" s="14">
        <v>0.948509485094851</v>
      </c>
      <c r="V652"/>
      <c r="W652" s="14"/>
      <c r="X652" s="14"/>
      <c r="Y652" s="14"/>
      <c r="Z652" s="14"/>
      <c r="AA652" s="14"/>
      <c r="AB652" s="14"/>
    </row>
    <row r="653" spans="1:28" ht="16.2" x14ac:dyDescent="0.35">
      <c r="A653" t="s">
        <v>28</v>
      </c>
      <c r="B653">
        <v>33.5</v>
      </c>
      <c r="C653" s="4">
        <v>167.5</v>
      </c>
      <c r="D653" t="s">
        <v>95</v>
      </c>
      <c r="E653" s="5" t="s">
        <v>30</v>
      </c>
      <c r="F653" s="54">
        <v>-16.899999999999999</v>
      </c>
      <c r="G653">
        <v>111</v>
      </c>
      <c r="H653" t="s">
        <v>31</v>
      </c>
      <c r="I653" t="s">
        <v>32</v>
      </c>
      <c r="J653">
        <v>12</v>
      </c>
      <c r="K653">
        <v>250</v>
      </c>
      <c r="L653" t="s">
        <v>33</v>
      </c>
      <c r="M653">
        <v>0</v>
      </c>
      <c r="N653">
        <v>1</v>
      </c>
      <c r="O653">
        <v>90</v>
      </c>
      <c r="P653" s="13">
        <v>4</v>
      </c>
      <c r="Q653" s="46"/>
      <c r="R653" s="14">
        <v>0.44151650454473002</v>
      </c>
      <c r="S653" s="14">
        <v>0.24998514962639301</v>
      </c>
      <c r="T653" s="14"/>
      <c r="U653" s="14">
        <v>0.99458226404334205</v>
      </c>
      <c r="V653"/>
      <c r="W653" s="14"/>
      <c r="X653" s="14"/>
      <c r="Y653" s="14"/>
      <c r="Z653" s="14"/>
      <c r="AA653" s="14"/>
      <c r="AB653" s="14"/>
    </row>
    <row r="654" spans="1:28" x14ac:dyDescent="0.25">
      <c r="A654" t="s">
        <v>48</v>
      </c>
      <c r="B654">
        <v>19</v>
      </c>
      <c r="C654" s="4">
        <f>B654</f>
        <v>19</v>
      </c>
      <c r="D654" t="s">
        <v>29</v>
      </c>
      <c r="E654" s="5" t="s">
        <v>30</v>
      </c>
      <c r="F654" s="54">
        <v>-30</v>
      </c>
      <c r="G654">
        <v>57</v>
      </c>
      <c r="H654" t="s">
        <v>31</v>
      </c>
      <c r="I654" t="s">
        <v>32</v>
      </c>
      <c r="J654">
        <v>12</v>
      </c>
      <c r="K654">
        <v>250</v>
      </c>
      <c r="L654" t="s">
        <v>33</v>
      </c>
      <c r="M654">
        <v>0</v>
      </c>
      <c r="N654">
        <v>1</v>
      </c>
      <c r="O654">
        <v>90</v>
      </c>
      <c r="P654" s="13">
        <v>0.8</v>
      </c>
      <c r="Q654" s="46"/>
      <c r="R654" s="14">
        <v>0.44821984567483297</v>
      </c>
      <c r="S654" s="14">
        <v>0.42111772696048599</v>
      </c>
      <c r="T654" s="14"/>
      <c r="U654" s="14">
        <v>0.99386032233307797</v>
      </c>
      <c r="V654"/>
      <c r="W654" s="14"/>
      <c r="X654" s="14"/>
      <c r="Y654" s="14"/>
      <c r="Z654" s="14"/>
      <c r="AA654" s="14"/>
      <c r="AB654" s="14"/>
    </row>
    <row r="655" spans="1:28" x14ac:dyDescent="0.25">
      <c r="A655" t="s">
        <v>48</v>
      </c>
      <c r="B655">
        <v>19</v>
      </c>
      <c r="C655" s="4">
        <f>B655</f>
        <v>19</v>
      </c>
      <c r="D655" t="s">
        <v>29</v>
      </c>
      <c r="E655" s="5" t="s">
        <v>30</v>
      </c>
      <c r="F655" s="54">
        <v>-30</v>
      </c>
      <c r="G655">
        <v>57</v>
      </c>
      <c r="H655" t="s">
        <v>31</v>
      </c>
      <c r="I655" t="s">
        <v>32</v>
      </c>
      <c r="J655">
        <v>12</v>
      </c>
      <c r="K655">
        <v>250</v>
      </c>
      <c r="L655" t="s">
        <v>33</v>
      </c>
      <c r="M655">
        <v>0</v>
      </c>
      <c r="N655">
        <v>1</v>
      </c>
      <c r="O655">
        <v>90</v>
      </c>
      <c r="P655" s="13">
        <v>4</v>
      </c>
      <c r="Q655" s="46"/>
      <c r="R655" s="14">
        <v>0.90909090909090895</v>
      </c>
      <c r="S655" s="14">
        <v>4.4396777149106699</v>
      </c>
      <c r="T655" s="14"/>
      <c r="U655" s="14">
        <v>0.99971408148677599</v>
      </c>
      <c r="V655"/>
      <c r="W655" s="14"/>
      <c r="X655" s="14"/>
      <c r="Y655" s="14"/>
      <c r="Z655" s="14"/>
      <c r="AA655" s="14"/>
      <c r="AB655" s="14"/>
    </row>
    <row r="656" spans="1:28" ht="16.2" x14ac:dyDescent="0.35">
      <c r="A656" t="s">
        <v>28</v>
      </c>
      <c r="B656">
        <v>33.5</v>
      </c>
      <c r="C656" s="4">
        <v>167.5</v>
      </c>
      <c r="D656" t="s">
        <v>95</v>
      </c>
      <c r="E656" s="5" t="s">
        <v>30</v>
      </c>
      <c r="F656" s="54">
        <v>-16.899999999999999</v>
      </c>
      <c r="G656">
        <v>111</v>
      </c>
      <c r="H656" t="s">
        <v>31</v>
      </c>
      <c r="I656" t="s">
        <v>32</v>
      </c>
      <c r="J656">
        <v>12</v>
      </c>
      <c r="K656">
        <v>250</v>
      </c>
      <c r="L656" t="s">
        <v>33</v>
      </c>
      <c r="M656">
        <v>0</v>
      </c>
      <c r="N656">
        <v>1</v>
      </c>
      <c r="O656">
        <v>180</v>
      </c>
      <c r="P656" s="13">
        <v>0.8</v>
      </c>
      <c r="Q656" s="46"/>
      <c r="R656" s="14">
        <v>0.14008832188420201</v>
      </c>
      <c r="S656" s="14">
        <v>-0.41069063000155298</v>
      </c>
      <c r="T656" s="14"/>
      <c r="U656" s="14">
        <v>0.82716049382716095</v>
      </c>
      <c r="V656"/>
      <c r="W656" s="14"/>
      <c r="X656" s="14"/>
      <c r="Y656" s="14"/>
      <c r="Z656" s="14"/>
      <c r="AA656" s="14"/>
      <c r="AB656" s="14"/>
    </row>
    <row r="657" spans="1:28" ht="16.2" x14ac:dyDescent="0.35">
      <c r="A657" t="s">
        <v>28</v>
      </c>
      <c r="B657">
        <v>33.5</v>
      </c>
      <c r="C657" s="4">
        <v>167.5</v>
      </c>
      <c r="D657" t="s">
        <v>95</v>
      </c>
      <c r="E657" s="5" t="s">
        <v>30</v>
      </c>
      <c r="F657" s="54">
        <v>-16.899999999999999</v>
      </c>
      <c r="G657">
        <v>111</v>
      </c>
      <c r="H657" t="s">
        <v>31</v>
      </c>
      <c r="I657" t="s">
        <v>32</v>
      </c>
      <c r="J657">
        <v>12</v>
      </c>
      <c r="K657">
        <v>250</v>
      </c>
      <c r="L657" t="s">
        <v>33</v>
      </c>
      <c r="M657">
        <v>0</v>
      </c>
      <c r="N657">
        <v>1</v>
      </c>
      <c r="O657">
        <v>180</v>
      </c>
      <c r="P657" s="13">
        <v>4</v>
      </c>
      <c r="Q657" s="46"/>
      <c r="R657" s="14">
        <v>0</v>
      </c>
      <c r="S657" s="14">
        <v>-0.45300433542826302</v>
      </c>
      <c r="T657" s="14"/>
      <c r="U657" s="14">
        <v>0.2</v>
      </c>
      <c r="V657"/>
      <c r="W657" s="14"/>
      <c r="X657" s="14"/>
      <c r="Y657" s="14"/>
      <c r="Z657" s="14"/>
      <c r="AA657" s="14"/>
      <c r="AB657" s="14"/>
    </row>
    <row r="658" spans="1:28" x14ac:dyDescent="0.25">
      <c r="A658" t="s">
        <v>48</v>
      </c>
      <c r="B658">
        <v>19</v>
      </c>
      <c r="C658" s="4">
        <f t="shared" ref="C658:C675" si="16">B658</f>
        <v>19</v>
      </c>
      <c r="D658" t="s">
        <v>29</v>
      </c>
      <c r="E658" s="5" t="s">
        <v>30</v>
      </c>
      <c r="F658" s="54">
        <v>-30</v>
      </c>
      <c r="G658">
        <v>57</v>
      </c>
      <c r="H658" t="s">
        <v>31</v>
      </c>
      <c r="I658" t="s">
        <v>32</v>
      </c>
      <c r="J658">
        <v>12</v>
      </c>
      <c r="K658">
        <v>250</v>
      </c>
      <c r="L658" t="s">
        <v>33</v>
      </c>
      <c r="M658">
        <v>0</v>
      </c>
      <c r="N658">
        <v>1</v>
      </c>
      <c r="O658">
        <v>180</v>
      </c>
      <c r="P658" s="13">
        <v>0.8</v>
      </c>
      <c r="Q658" s="46"/>
      <c r="R658" s="14">
        <v>0.26381012392354802</v>
      </c>
      <c r="S658" s="14">
        <v>-0.48793893472813199</v>
      </c>
      <c r="T658" s="14"/>
      <c r="U658" s="14">
        <v>0.45669291338582702</v>
      </c>
      <c r="V658"/>
      <c r="W658" s="14"/>
      <c r="X658" s="14"/>
      <c r="Y658" s="14"/>
      <c r="Z658" s="14"/>
      <c r="AA658" s="14"/>
      <c r="AB658" s="14"/>
    </row>
    <row r="659" spans="1:28" x14ac:dyDescent="0.25">
      <c r="A659" t="s">
        <v>48</v>
      </c>
      <c r="B659">
        <v>19</v>
      </c>
      <c r="C659" s="4">
        <f t="shared" si="16"/>
        <v>19</v>
      </c>
      <c r="D659" t="s">
        <v>29</v>
      </c>
      <c r="E659" s="5" t="s">
        <v>30</v>
      </c>
      <c r="F659" s="54">
        <v>-30</v>
      </c>
      <c r="G659">
        <v>57</v>
      </c>
      <c r="H659" t="s">
        <v>31</v>
      </c>
      <c r="I659" t="s">
        <v>32</v>
      </c>
      <c r="J659">
        <v>12</v>
      </c>
      <c r="K659">
        <v>250</v>
      </c>
      <c r="L659" t="s">
        <v>33</v>
      </c>
      <c r="M659">
        <v>0</v>
      </c>
      <c r="N659">
        <v>1</v>
      </c>
      <c r="O659">
        <v>180</v>
      </c>
      <c r="P659" s="13">
        <v>4</v>
      </c>
      <c r="Q659" s="46"/>
      <c r="R659" s="14">
        <v>0.92061334964100505</v>
      </c>
      <c r="S659" s="14">
        <v>1.9332319230528101E-2</v>
      </c>
      <c r="T659" s="14"/>
      <c r="U659" s="14">
        <v>0.98846153846153895</v>
      </c>
      <c r="V659"/>
      <c r="W659" s="14"/>
      <c r="X659" s="14"/>
      <c r="Y659" s="14"/>
      <c r="Z659" s="14"/>
      <c r="AA659" s="14"/>
      <c r="AB659" s="14"/>
    </row>
    <row r="660" spans="1:28" x14ac:dyDescent="0.25">
      <c r="A660" t="s">
        <v>48</v>
      </c>
      <c r="B660">
        <v>8.41</v>
      </c>
      <c r="C660" s="4">
        <f t="shared" si="16"/>
        <v>8.41</v>
      </c>
      <c r="D660" t="s">
        <v>29</v>
      </c>
      <c r="E660" s="5" t="s">
        <v>30</v>
      </c>
      <c r="F660" s="54">
        <v>-30</v>
      </c>
      <c r="G660">
        <v>104.6</v>
      </c>
      <c r="H660" t="s">
        <v>31</v>
      </c>
      <c r="I660" t="s">
        <v>32</v>
      </c>
      <c r="J660">
        <v>9</v>
      </c>
      <c r="K660">
        <v>300</v>
      </c>
      <c r="L660" t="s">
        <v>33</v>
      </c>
      <c r="M660">
        <v>0</v>
      </c>
      <c r="N660">
        <v>1</v>
      </c>
      <c r="O660">
        <v>3</v>
      </c>
      <c r="P660" s="13">
        <v>0.33</v>
      </c>
      <c r="Q660" s="46"/>
      <c r="R660" s="14"/>
      <c r="S660" s="14"/>
      <c r="T660" s="14">
        <v>-0.121986866339638</v>
      </c>
      <c r="U660" s="14"/>
      <c r="V660"/>
      <c r="W660" s="14"/>
      <c r="X660" s="14"/>
      <c r="Y660" s="14"/>
      <c r="Z660" s="14"/>
      <c r="AA660" s="14">
        <v>-9.0934141636814098E-3</v>
      </c>
      <c r="AB660" s="14">
        <v>0</v>
      </c>
    </row>
    <row r="661" spans="1:28" x14ac:dyDescent="0.25">
      <c r="A661" t="s">
        <v>48</v>
      </c>
      <c r="B661">
        <v>8.41</v>
      </c>
      <c r="C661" s="4">
        <f t="shared" si="16"/>
        <v>8.41</v>
      </c>
      <c r="D661" t="s">
        <v>29</v>
      </c>
      <c r="E661" s="5" t="s">
        <v>30</v>
      </c>
      <c r="F661" s="54">
        <v>-30</v>
      </c>
      <c r="G661">
        <v>104.6</v>
      </c>
      <c r="H661" t="s">
        <v>31</v>
      </c>
      <c r="I661" t="s">
        <v>32</v>
      </c>
      <c r="J661">
        <v>9</v>
      </c>
      <c r="K661">
        <v>300</v>
      </c>
      <c r="L661" t="s">
        <v>33</v>
      </c>
      <c r="M661">
        <v>0</v>
      </c>
      <c r="N661">
        <v>1</v>
      </c>
      <c r="O661">
        <v>3</v>
      </c>
      <c r="P661" s="13">
        <v>0.66</v>
      </c>
      <c r="Q661" s="46"/>
      <c r="R661" s="14"/>
      <c r="S661" s="14"/>
      <c r="T661" s="14">
        <v>-0.14975231379076501</v>
      </c>
      <c r="U661" s="14"/>
      <c r="V661"/>
      <c r="W661" s="14"/>
      <c r="X661" s="14"/>
      <c r="Y661" s="14"/>
      <c r="Z661" s="14"/>
      <c r="AA661" s="14">
        <v>0.283089687870407</v>
      </c>
      <c r="AB661" s="14">
        <v>1</v>
      </c>
    </row>
    <row r="662" spans="1:28" x14ac:dyDescent="0.25">
      <c r="A662" t="s">
        <v>48</v>
      </c>
      <c r="B662">
        <v>8.41</v>
      </c>
      <c r="C662" s="4">
        <f t="shared" si="16"/>
        <v>8.41</v>
      </c>
      <c r="D662" t="s">
        <v>29</v>
      </c>
      <c r="E662" s="5" t="s">
        <v>30</v>
      </c>
      <c r="F662" s="54">
        <v>-30</v>
      </c>
      <c r="G662">
        <v>104.6</v>
      </c>
      <c r="H662" t="s">
        <v>31</v>
      </c>
      <c r="I662" t="s">
        <v>32</v>
      </c>
      <c r="J662">
        <v>9</v>
      </c>
      <c r="K662">
        <v>300</v>
      </c>
      <c r="L662" t="s">
        <v>33</v>
      </c>
      <c r="M662">
        <v>0</v>
      </c>
      <c r="N662">
        <v>1</v>
      </c>
      <c r="O662">
        <v>7</v>
      </c>
      <c r="P662" s="13">
        <v>0.33</v>
      </c>
      <c r="Q662" s="46"/>
      <c r="R662" s="14"/>
      <c r="S662" s="14"/>
      <c r="T662" s="14">
        <v>-0.108799924433282</v>
      </c>
      <c r="U662" s="14"/>
      <c r="V662"/>
      <c r="W662" s="14"/>
      <c r="X662" s="14"/>
      <c r="Y662" s="14"/>
      <c r="Z662" s="14"/>
      <c r="AA662" s="14">
        <v>0.53707358330983901</v>
      </c>
      <c r="AB662" s="14">
        <v>1</v>
      </c>
    </row>
    <row r="663" spans="1:28" x14ac:dyDescent="0.25">
      <c r="A663" t="s">
        <v>48</v>
      </c>
      <c r="B663">
        <v>8.41</v>
      </c>
      <c r="C663" s="4">
        <f t="shared" si="16"/>
        <v>8.41</v>
      </c>
      <c r="D663" t="s">
        <v>29</v>
      </c>
      <c r="E663" s="5" t="s">
        <v>30</v>
      </c>
      <c r="F663" s="54">
        <v>-30</v>
      </c>
      <c r="G663">
        <v>104.6</v>
      </c>
      <c r="H663" t="s">
        <v>31</v>
      </c>
      <c r="I663" t="s">
        <v>32</v>
      </c>
      <c r="J663">
        <v>9</v>
      </c>
      <c r="K663">
        <v>300</v>
      </c>
      <c r="L663" t="s">
        <v>33</v>
      </c>
      <c r="M663">
        <v>0</v>
      </c>
      <c r="N663">
        <v>1</v>
      </c>
      <c r="O663">
        <v>7</v>
      </c>
      <c r="P663" s="13">
        <v>0.66</v>
      </c>
      <c r="Q663" s="46"/>
      <c r="R663" s="14"/>
      <c r="S663" s="14"/>
      <c r="T663" s="14">
        <v>-0.12282183603161501</v>
      </c>
      <c r="U663" s="14"/>
      <c r="V663"/>
      <c r="W663" s="14"/>
      <c r="X663" s="14"/>
      <c r="Y663" s="14"/>
      <c r="Z663" s="14"/>
      <c r="AA663" s="14">
        <v>0.470834676119884</v>
      </c>
      <c r="AB663" s="14">
        <v>1</v>
      </c>
    </row>
    <row r="664" spans="1:28" x14ac:dyDescent="0.25">
      <c r="A664" t="s">
        <v>48</v>
      </c>
      <c r="B664">
        <v>8.41</v>
      </c>
      <c r="C664" s="4">
        <f t="shared" si="16"/>
        <v>8.41</v>
      </c>
      <c r="D664" t="s">
        <v>29</v>
      </c>
      <c r="E664" s="5" t="s">
        <v>30</v>
      </c>
      <c r="F664" s="54">
        <v>-30</v>
      </c>
      <c r="G664">
        <v>104.6</v>
      </c>
      <c r="H664" t="s">
        <v>31</v>
      </c>
      <c r="I664" t="s">
        <v>32</v>
      </c>
      <c r="J664">
        <v>9</v>
      </c>
      <c r="K664">
        <v>300</v>
      </c>
      <c r="L664" t="s">
        <v>33</v>
      </c>
      <c r="M664">
        <v>0</v>
      </c>
      <c r="N664">
        <v>1</v>
      </c>
      <c r="O664">
        <v>30</v>
      </c>
      <c r="P664" s="13">
        <v>0.33</v>
      </c>
      <c r="Q664" s="46"/>
      <c r="R664" s="14"/>
      <c r="S664" s="14"/>
      <c r="T664" s="14">
        <v>-0.16640064543854299</v>
      </c>
      <c r="U664" s="14"/>
      <c r="V664"/>
      <c r="W664" s="14"/>
      <c r="X664" s="14"/>
      <c r="Y664" s="14"/>
      <c r="Z664" s="14"/>
      <c r="AA664" s="14">
        <v>0.14851994851994901</v>
      </c>
      <c r="AB664" s="14">
        <v>1</v>
      </c>
    </row>
    <row r="665" spans="1:28" x14ac:dyDescent="0.25">
      <c r="A665" t="s">
        <v>48</v>
      </c>
      <c r="B665">
        <v>8.41</v>
      </c>
      <c r="C665" s="4">
        <f t="shared" si="16"/>
        <v>8.41</v>
      </c>
      <c r="D665" t="s">
        <v>29</v>
      </c>
      <c r="E665" s="5" t="s">
        <v>30</v>
      </c>
      <c r="F665" s="54">
        <v>-30</v>
      </c>
      <c r="G665">
        <v>104.6</v>
      </c>
      <c r="H665" t="s">
        <v>31</v>
      </c>
      <c r="I665" t="s">
        <v>32</v>
      </c>
      <c r="J665">
        <v>9</v>
      </c>
      <c r="K665">
        <v>300</v>
      </c>
      <c r="L665" t="s">
        <v>33</v>
      </c>
      <c r="M665">
        <v>0</v>
      </c>
      <c r="N665">
        <v>1</v>
      </c>
      <c r="O665">
        <v>30</v>
      </c>
      <c r="P665" s="13">
        <v>0.66</v>
      </c>
      <c r="Q665" s="46"/>
      <c r="R665" s="14"/>
      <c r="S665" s="14"/>
      <c r="T665" s="14">
        <v>-0.15411216566020999</v>
      </c>
      <c r="U665" s="14"/>
      <c r="V665"/>
      <c r="W665" s="14"/>
      <c r="X665" s="14"/>
      <c r="Y665" s="14"/>
      <c r="Z665" s="14"/>
      <c r="AA665" s="14">
        <v>0.412329010481435</v>
      </c>
      <c r="AB665" s="14">
        <v>1</v>
      </c>
    </row>
    <row r="666" spans="1:28" x14ac:dyDescent="0.25">
      <c r="A666" t="s">
        <v>48</v>
      </c>
      <c r="B666">
        <v>8.41</v>
      </c>
      <c r="C666" s="4">
        <f t="shared" si="16"/>
        <v>8.41</v>
      </c>
      <c r="D666" t="s">
        <v>29</v>
      </c>
      <c r="E666" s="5" t="s">
        <v>30</v>
      </c>
      <c r="F666" s="54">
        <v>-30</v>
      </c>
      <c r="G666">
        <v>104.6</v>
      </c>
      <c r="H666" t="s">
        <v>31</v>
      </c>
      <c r="I666" t="s">
        <v>32</v>
      </c>
      <c r="J666">
        <v>9</v>
      </c>
      <c r="K666">
        <v>300</v>
      </c>
      <c r="L666" t="s">
        <v>33</v>
      </c>
      <c r="M666">
        <v>0</v>
      </c>
      <c r="N666">
        <v>1</v>
      </c>
      <c r="O666">
        <v>90</v>
      </c>
      <c r="P666" s="13">
        <v>0.33</v>
      </c>
      <c r="Q666" s="46"/>
      <c r="R666" s="14"/>
      <c r="S666" s="14"/>
      <c r="T666" s="14">
        <v>-0.13691012734527599</v>
      </c>
      <c r="U666" s="14"/>
      <c r="V666"/>
      <c r="W666" s="14"/>
      <c r="X666" s="14"/>
      <c r="Y666" s="14"/>
      <c r="Z666" s="14"/>
      <c r="AA666" s="14">
        <v>0.38412017167382001</v>
      </c>
      <c r="AB666" s="14">
        <v>1</v>
      </c>
    </row>
    <row r="667" spans="1:28" x14ac:dyDescent="0.25">
      <c r="A667" t="s">
        <v>48</v>
      </c>
      <c r="B667">
        <v>8.41</v>
      </c>
      <c r="C667" s="4">
        <f t="shared" si="16"/>
        <v>8.41</v>
      </c>
      <c r="D667" t="s">
        <v>29</v>
      </c>
      <c r="E667" s="5" t="s">
        <v>30</v>
      </c>
      <c r="F667" s="54">
        <v>-30</v>
      </c>
      <c r="G667">
        <v>104.6</v>
      </c>
      <c r="H667" t="s">
        <v>31</v>
      </c>
      <c r="I667" t="s">
        <v>32</v>
      </c>
      <c r="J667">
        <v>9</v>
      </c>
      <c r="K667">
        <v>300</v>
      </c>
      <c r="L667" t="s">
        <v>33</v>
      </c>
      <c r="M667">
        <v>0</v>
      </c>
      <c r="N667">
        <v>1</v>
      </c>
      <c r="O667">
        <v>90</v>
      </c>
      <c r="P667" s="13">
        <v>0.66</v>
      </c>
      <c r="Q667" s="46"/>
      <c r="R667" s="14"/>
      <c r="S667" s="14"/>
      <c r="T667" s="14">
        <v>-0.105613264703333</v>
      </c>
      <c r="U667" s="14"/>
      <c r="V667"/>
      <c r="W667" s="14"/>
      <c r="X667" s="14"/>
      <c r="Y667" s="14"/>
      <c r="Z667" s="14"/>
      <c r="AA667" s="14">
        <v>0.45411317165953402</v>
      </c>
      <c r="AB667" s="14">
        <v>1</v>
      </c>
    </row>
    <row r="668" spans="1:28" x14ac:dyDescent="0.25">
      <c r="A668" t="s">
        <v>48</v>
      </c>
      <c r="B668">
        <v>8.41</v>
      </c>
      <c r="C668" s="4">
        <f t="shared" si="16"/>
        <v>8.41</v>
      </c>
      <c r="D668" t="s">
        <v>29</v>
      </c>
      <c r="E668" s="5" t="s">
        <v>30</v>
      </c>
      <c r="F668" s="54">
        <v>-30</v>
      </c>
      <c r="G668">
        <v>104.6</v>
      </c>
      <c r="H668" t="s">
        <v>31</v>
      </c>
      <c r="I668" t="s">
        <v>32</v>
      </c>
      <c r="J668">
        <v>9</v>
      </c>
      <c r="K668">
        <v>300</v>
      </c>
      <c r="L668" t="s">
        <v>33</v>
      </c>
      <c r="M668">
        <v>0</v>
      </c>
      <c r="N668">
        <v>1</v>
      </c>
      <c r="O668">
        <v>180</v>
      </c>
      <c r="P668" s="13">
        <v>0.33</v>
      </c>
      <c r="Q668" s="46"/>
      <c r="R668" s="14"/>
      <c r="S668" s="14"/>
      <c r="T668" s="14">
        <v>-0.18119105991033699</v>
      </c>
      <c r="U668" s="14"/>
      <c r="V668"/>
      <c r="W668" s="14"/>
      <c r="X668" s="14"/>
      <c r="Y668" s="14"/>
      <c r="Z668" s="14"/>
      <c r="AA668" s="14">
        <v>-0.55436105476673403</v>
      </c>
      <c r="AB668" s="14">
        <v>0</v>
      </c>
    </row>
    <row r="669" spans="1:28" x14ac:dyDescent="0.25">
      <c r="A669" t="s">
        <v>48</v>
      </c>
      <c r="B669">
        <v>8.41</v>
      </c>
      <c r="C669" s="4">
        <f t="shared" si="16"/>
        <v>8.41</v>
      </c>
      <c r="D669" t="s">
        <v>29</v>
      </c>
      <c r="E669" s="5" t="s">
        <v>30</v>
      </c>
      <c r="F669" s="54">
        <v>-30</v>
      </c>
      <c r="G669">
        <v>104.6</v>
      </c>
      <c r="H669" t="s">
        <v>31</v>
      </c>
      <c r="I669" t="s">
        <v>32</v>
      </c>
      <c r="J669">
        <v>9</v>
      </c>
      <c r="K669">
        <v>300</v>
      </c>
      <c r="L669" t="s">
        <v>33</v>
      </c>
      <c r="M669">
        <v>0</v>
      </c>
      <c r="N669">
        <v>1</v>
      </c>
      <c r="O669">
        <v>180</v>
      </c>
      <c r="P669" s="13">
        <v>0.66</v>
      </c>
      <c r="Q669" s="46"/>
      <c r="R669" s="14"/>
      <c r="S669" s="14"/>
      <c r="T669" s="14">
        <v>-0.17067752891198501</v>
      </c>
      <c r="U669" s="14"/>
      <c r="V669"/>
      <c r="W669" s="14"/>
      <c r="X669" s="14"/>
      <c r="Y669" s="14"/>
      <c r="Z669" s="14"/>
      <c r="AA669" s="14">
        <v>-0.59269776876267799</v>
      </c>
      <c r="AB669" s="14">
        <v>1</v>
      </c>
    </row>
    <row r="670" spans="1:28" ht="16.2" x14ac:dyDescent="0.35">
      <c r="A670" t="s">
        <v>59</v>
      </c>
      <c r="B670">
        <v>700</v>
      </c>
      <c r="C670" s="4">
        <f t="shared" si="16"/>
        <v>700</v>
      </c>
      <c r="D670" t="s">
        <v>29</v>
      </c>
      <c r="E670" s="5" t="s">
        <v>30</v>
      </c>
      <c r="F670" s="46">
        <v>-36</v>
      </c>
      <c r="G670">
        <v>7.6</v>
      </c>
      <c r="H670" t="s">
        <v>38</v>
      </c>
      <c r="I670" t="s">
        <v>32</v>
      </c>
      <c r="J670">
        <v>16</v>
      </c>
      <c r="K670">
        <v>25</v>
      </c>
      <c r="L670" t="s">
        <v>33</v>
      </c>
      <c r="M670">
        <v>0</v>
      </c>
      <c r="N670">
        <v>1</v>
      </c>
      <c r="O670">
        <v>1</v>
      </c>
      <c r="P670" s="13">
        <v>4</v>
      </c>
      <c r="Q670" s="46">
        <v>-1.5356265356265299E-2</v>
      </c>
      <c r="R670" s="14">
        <v>0.16615279205207401</v>
      </c>
      <c r="S670" s="14">
        <v>0.249069119085956</v>
      </c>
      <c r="T670" s="14">
        <v>-0.116225470996118</v>
      </c>
      <c r="U670" s="14">
        <v>0.98894830659536503</v>
      </c>
      <c r="V670"/>
      <c r="W670" s="14"/>
      <c r="X670" s="14"/>
      <c r="Y670" s="14"/>
      <c r="Z670" s="14"/>
      <c r="AA670" s="14"/>
      <c r="AB670" s="14"/>
    </row>
    <row r="671" spans="1:28" ht="16.2" x14ac:dyDescent="0.35">
      <c r="A671" t="s">
        <v>59</v>
      </c>
      <c r="B671">
        <v>54</v>
      </c>
      <c r="C671" s="4">
        <f t="shared" si="16"/>
        <v>54</v>
      </c>
      <c r="D671" t="s">
        <v>67</v>
      </c>
      <c r="E671" s="5" t="s">
        <v>30</v>
      </c>
      <c r="F671" s="46">
        <v>-25</v>
      </c>
      <c r="G671">
        <v>66</v>
      </c>
      <c r="H671" t="s">
        <v>38</v>
      </c>
      <c r="I671" t="s">
        <v>32</v>
      </c>
      <c r="J671">
        <v>16</v>
      </c>
      <c r="K671">
        <v>25</v>
      </c>
      <c r="L671" t="s">
        <v>33</v>
      </c>
      <c r="M671">
        <v>0</v>
      </c>
      <c r="N671">
        <v>1</v>
      </c>
      <c r="O671">
        <v>1</v>
      </c>
      <c r="P671" s="13">
        <v>4</v>
      </c>
      <c r="Q671" s="46">
        <v>-0.27170352170352202</v>
      </c>
      <c r="R671" s="14">
        <v>0.19297082228116699</v>
      </c>
      <c r="S671" s="14">
        <v>-0.105677178735643</v>
      </c>
      <c r="T671" s="14">
        <v>-0.161605154925967</v>
      </c>
      <c r="U671" s="14">
        <v>0.99024850581944002</v>
      </c>
      <c r="V671"/>
      <c r="W671" s="14"/>
      <c r="X671" s="14"/>
      <c r="Y671" s="14"/>
      <c r="Z671" s="14"/>
      <c r="AA671" s="14"/>
      <c r="AB671" s="14"/>
    </row>
    <row r="672" spans="1:28" ht="16.2" x14ac:dyDescent="0.35">
      <c r="A672" t="s">
        <v>59</v>
      </c>
      <c r="B672">
        <v>50</v>
      </c>
      <c r="C672" s="4">
        <f t="shared" si="16"/>
        <v>50</v>
      </c>
      <c r="D672" t="s">
        <v>67</v>
      </c>
      <c r="E672" t="s">
        <v>96</v>
      </c>
      <c r="F672" s="46">
        <v>19</v>
      </c>
      <c r="G672">
        <v>42</v>
      </c>
      <c r="H672" t="s">
        <v>38</v>
      </c>
      <c r="I672" t="s">
        <v>32</v>
      </c>
      <c r="J672">
        <v>16</v>
      </c>
      <c r="K672">
        <v>25</v>
      </c>
      <c r="L672" t="s">
        <v>33</v>
      </c>
      <c r="M672">
        <v>0</v>
      </c>
      <c r="N672">
        <v>1</v>
      </c>
      <c r="O672">
        <v>1</v>
      </c>
      <c r="P672" s="13">
        <v>4</v>
      </c>
      <c r="Q672" s="46">
        <v>-0.16994266994266999</v>
      </c>
      <c r="R672" s="14">
        <v>0.19297082228116699</v>
      </c>
      <c r="S672" s="14">
        <v>-0.186361956999578</v>
      </c>
      <c r="T672" s="14">
        <v>-0.150887340128465</v>
      </c>
      <c r="U672" s="14">
        <v>0.92345679012345705</v>
      </c>
      <c r="V672"/>
      <c r="W672" s="14"/>
      <c r="X672" s="14"/>
      <c r="Y672" s="14"/>
      <c r="Z672" s="14"/>
      <c r="AA672" s="14"/>
      <c r="AB672" s="14"/>
    </row>
    <row r="673" spans="1:28" ht="16.2" x14ac:dyDescent="0.35">
      <c r="A673" t="s">
        <v>59</v>
      </c>
      <c r="B673">
        <v>700</v>
      </c>
      <c r="C673" s="4">
        <f t="shared" si="16"/>
        <v>700</v>
      </c>
      <c r="D673" t="s">
        <v>29</v>
      </c>
      <c r="E673" s="5" t="s">
        <v>30</v>
      </c>
      <c r="F673" s="46">
        <v>-36</v>
      </c>
      <c r="G673">
        <v>7.6</v>
      </c>
      <c r="H673" t="s">
        <v>38</v>
      </c>
      <c r="I673" t="s">
        <v>32</v>
      </c>
      <c r="J673">
        <v>16</v>
      </c>
      <c r="K673">
        <v>25</v>
      </c>
      <c r="L673" t="s">
        <v>33</v>
      </c>
      <c r="M673">
        <v>0</v>
      </c>
      <c r="N673">
        <v>1</v>
      </c>
      <c r="O673">
        <v>1</v>
      </c>
      <c r="P673" s="13">
        <v>20</v>
      </c>
      <c r="Q673" s="46">
        <v>0.36814689412683899</v>
      </c>
      <c r="R673" s="14">
        <v>0.350848827809215</v>
      </c>
      <c r="S673" s="14">
        <v>0.88187783456095004</v>
      </c>
      <c r="T673" s="14">
        <v>-0.15385184209373201</v>
      </c>
      <c r="U673" s="14">
        <v>0.99820237750072505</v>
      </c>
      <c r="V673"/>
      <c r="W673" s="14"/>
      <c r="X673" s="14"/>
      <c r="Y673" s="14"/>
      <c r="Z673" s="14"/>
      <c r="AA673" s="14"/>
      <c r="AB673" s="14"/>
    </row>
    <row r="674" spans="1:28" ht="16.2" x14ac:dyDescent="0.35">
      <c r="A674" t="s">
        <v>59</v>
      </c>
      <c r="B674">
        <v>54</v>
      </c>
      <c r="C674" s="4">
        <f t="shared" si="16"/>
        <v>54</v>
      </c>
      <c r="D674" t="s">
        <v>67</v>
      </c>
      <c r="E674" s="5" t="s">
        <v>30</v>
      </c>
      <c r="F674" s="46">
        <v>-25</v>
      </c>
      <c r="G674">
        <v>66</v>
      </c>
      <c r="H674" t="s">
        <v>38</v>
      </c>
      <c r="I674" t="s">
        <v>32</v>
      </c>
      <c r="J674">
        <v>16</v>
      </c>
      <c r="K674">
        <v>25</v>
      </c>
      <c r="L674" t="s">
        <v>33</v>
      </c>
      <c r="M674">
        <v>0</v>
      </c>
      <c r="N674">
        <v>1</v>
      </c>
      <c r="O674">
        <v>1</v>
      </c>
      <c r="P674" s="13">
        <v>20</v>
      </c>
      <c r="Q674" s="46">
        <v>0.49626245847176098</v>
      </c>
      <c r="R674" s="14">
        <v>0.29848573092603498</v>
      </c>
      <c r="S674" s="14">
        <v>2.1861706137696899</v>
      </c>
      <c r="T674" s="14">
        <v>-0.11926598583228901</v>
      </c>
      <c r="U674" s="14">
        <v>0.99903306300686201</v>
      </c>
      <c r="V674"/>
      <c r="W674" s="14"/>
      <c r="X674" s="14"/>
      <c r="Y674" s="14"/>
      <c r="Z674" s="14"/>
      <c r="AA674" s="14"/>
      <c r="AB674" s="14"/>
    </row>
    <row r="675" spans="1:28" ht="16.2" x14ac:dyDescent="0.35">
      <c r="A675" t="s">
        <v>59</v>
      </c>
      <c r="B675">
        <v>50</v>
      </c>
      <c r="C675" s="4">
        <f t="shared" si="16"/>
        <v>50</v>
      </c>
      <c r="D675" t="s">
        <v>67</v>
      </c>
      <c r="E675" t="s">
        <v>96</v>
      </c>
      <c r="F675" s="46">
        <v>19</v>
      </c>
      <c r="G675">
        <v>42</v>
      </c>
      <c r="H675" t="s">
        <v>38</v>
      </c>
      <c r="I675" t="s">
        <v>32</v>
      </c>
      <c r="J675">
        <v>16</v>
      </c>
      <c r="K675">
        <v>25</v>
      </c>
      <c r="L675" t="s">
        <v>33</v>
      </c>
      <c r="M675">
        <v>0</v>
      </c>
      <c r="N675">
        <v>1</v>
      </c>
      <c r="O675">
        <v>1</v>
      </c>
      <c r="P675" s="13">
        <v>20</v>
      </c>
      <c r="Q675" s="46">
        <v>0.32044817927170899</v>
      </c>
      <c r="R675" s="14">
        <v>0.11596330275229499</v>
      </c>
      <c r="S675" s="14">
        <v>0.84320248630220396</v>
      </c>
      <c r="T675" s="14">
        <v>-0.15286367477197599</v>
      </c>
      <c r="U675" s="14">
        <v>0.99811836115326202</v>
      </c>
      <c r="V675"/>
      <c r="W675" s="14"/>
      <c r="X675" s="14"/>
      <c r="Y675" s="14"/>
      <c r="Z675" s="14"/>
      <c r="AA675" s="14"/>
      <c r="AB675" s="14"/>
    </row>
    <row r="676" spans="1:28" x14ac:dyDescent="0.25">
      <c r="A676" t="s">
        <v>34</v>
      </c>
      <c r="B676">
        <v>14.84</v>
      </c>
      <c r="C676" s="21">
        <v>3860</v>
      </c>
      <c r="D676" t="s">
        <v>35</v>
      </c>
      <c r="E676" s="5" t="s">
        <v>30</v>
      </c>
      <c r="F676" s="54">
        <v>-11</v>
      </c>
      <c r="G676" s="7">
        <v>152</v>
      </c>
      <c r="H676" t="s">
        <v>38</v>
      </c>
      <c r="I676" t="s">
        <v>40</v>
      </c>
      <c r="J676">
        <v>11</v>
      </c>
      <c r="K676">
        <v>25</v>
      </c>
      <c r="L676" t="s">
        <v>51</v>
      </c>
      <c r="M676">
        <v>0</v>
      </c>
      <c r="N676">
        <v>1</v>
      </c>
      <c r="O676">
        <v>1</v>
      </c>
      <c r="P676" s="13">
        <v>0.4</v>
      </c>
      <c r="Q676" s="46">
        <v>0.42684839822916298</v>
      </c>
      <c r="R676" s="14"/>
      <c r="S676" s="14">
        <v>-0.106569579751531</v>
      </c>
      <c r="T676" s="14"/>
      <c r="U676" s="46"/>
      <c r="V676"/>
      <c r="W676" s="14">
        <v>1</v>
      </c>
      <c r="X676" s="14"/>
      <c r="Y676" s="14"/>
      <c r="Z676" s="14"/>
      <c r="AA676" s="14"/>
      <c r="AB676" s="14"/>
    </row>
    <row r="677" spans="1:28" x14ac:dyDescent="0.25">
      <c r="A677" t="s">
        <v>34</v>
      </c>
      <c r="B677">
        <v>84.89</v>
      </c>
      <c r="C677" s="21">
        <v>3860</v>
      </c>
      <c r="D677" t="s">
        <v>35</v>
      </c>
      <c r="E677" s="5" t="s">
        <v>30</v>
      </c>
      <c r="F677" s="54">
        <v>-11</v>
      </c>
      <c r="G677" s="7">
        <v>152</v>
      </c>
      <c r="H677" t="s">
        <v>38</v>
      </c>
      <c r="I677" t="s">
        <v>40</v>
      </c>
      <c r="J677">
        <v>11</v>
      </c>
      <c r="K677">
        <v>25</v>
      </c>
      <c r="L677" t="s">
        <v>51</v>
      </c>
      <c r="M677">
        <v>0</v>
      </c>
      <c r="N677">
        <v>1</v>
      </c>
      <c r="O677">
        <v>1</v>
      </c>
      <c r="P677" s="13">
        <v>0.4</v>
      </c>
      <c r="Q677" s="46">
        <v>0.47922209552768302</v>
      </c>
      <c r="R677" s="14"/>
      <c r="S677" s="14">
        <v>-0.40248101148775101</v>
      </c>
      <c r="T677" s="14"/>
      <c r="U677" s="46"/>
      <c r="V677"/>
      <c r="W677" s="14">
        <v>1</v>
      </c>
      <c r="X677" s="14"/>
      <c r="Y677" s="14"/>
      <c r="Z677" s="14"/>
      <c r="AA677" s="14"/>
      <c r="AB677" s="14"/>
    </row>
    <row r="678" spans="1:28" x14ac:dyDescent="0.25">
      <c r="A678" t="s">
        <v>44</v>
      </c>
      <c r="B678" s="7">
        <v>14.3</v>
      </c>
      <c r="C678" s="4">
        <f>B678</f>
        <v>14.3</v>
      </c>
      <c r="D678" t="s">
        <v>29</v>
      </c>
      <c r="E678" s="5" t="s">
        <v>30</v>
      </c>
      <c r="F678" s="54">
        <v>-3.7</v>
      </c>
      <c r="G678">
        <v>66.8</v>
      </c>
      <c r="H678" t="s">
        <v>31</v>
      </c>
      <c r="I678" t="s">
        <v>40</v>
      </c>
      <c r="J678" s="7">
        <v>8</v>
      </c>
      <c r="K678">
        <v>225</v>
      </c>
      <c r="L678" t="s">
        <v>33</v>
      </c>
      <c r="M678">
        <v>0</v>
      </c>
      <c r="N678">
        <v>1</v>
      </c>
      <c r="O678">
        <v>3</v>
      </c>
      <c r="P678" s="13">
        <v>8.89</v>
      </c>
      <c r="Q678" s="46">
        <v>0.61714821443791001</v>
      </c>
      <c r="R678" s="14">
        <v>0.55828382838283797</v>
      </c>
      <c r="S678" s="14"/>
      <c r="T678" s="14"/>
      <c r="U678" s="14">
        <v>0.868002764340014</v>
      </c>
      <c r="V678"/>
      <c r="W678" s="14"/>
      <c r="X678" s="14">
        <v>0.91093117408906898</v>
      </c>
      <c r="Y678" s="14"/>
      <c r="Z678" s="14"/>
      <c r="AA678" s="14"/>
      <c r="AB678" s="14"/>
    </row>
    <row r="679" spans="1:28" x14ac:dyDescent="0.25">
      <c r="A679" t="s">
        <v>34</v>
      </c>
      <c r="B679">
        <v>9.6999999999999993</v>
      </c>
      <c r="C679">
        <v>5900</v>
      </c>
      <c r="D679" t="s">
        <v>35</v>
      </c>
      <c r="E679" s="5" t="s">
        <v>30</v>
      </c>
      <c r="F679" s="54">
        <v>-11</v>
      </c>
      <c r="G679">
        <v>378</v>
      </c>
      <c r="H679" t="s">
        <v>31</v>
      </c>
      <c r="I679" t="s">
        <v>40</v>
      </c>
      <c r="J679" s="7">
        <v>8</v>
      </c>
      <c r="K679">
        <v>225</v>
      </c>
      <c r="L679" t="s">
        <v>33</v>
      </c>
      <c r="M679">
        <v>0</v>
      </c>
      <c r="N679">
        <v>1</v>
      </c>
      <c r="O679">
        <v>3</v>
      </c>
      <c r="P679" s="13">
        <v>2.2200000000000002</v>
      </c>
      <c r="Q679" s="46">
        <v>0.36337868480725599</v>
      </c>
      <c r="R679" s="14">
        <v>0.24673570463755301</v>
      </c>
      <c r="S679" s="14"/>
      <c r="T679" s="14"/>
      <c r="U679" s="14">
        <v>0.76080150281778303</v>
      </c>
      <c r="V679"/>
      <c r="W679" s="14"/>
      <c r="X679" s="14">
        <v>0.66153846153846196</v>
      </c>
      <c r="Y679" s="14"/>
      <c r="Z679" s="14"/>
      <c r="AA679" s="14"/>
      <c r="AB679" s="14"/>
    </row>
    <row r="680" spans="1:28" x14ac:dyDescent="0.25">
      <c r="A680" t="s">
        <v>34</v>
      </c>
      <c r="B680">
        <v>9.6999999999999993</v>
      </c>
      <c r="C680">
        <v>5900</v>
      </c>
      <c r="D680" t="s">
        <v>35</v>
      </c>
      <c r="E680" s="5" t="s">
        <v>30</v>
      </c>
      <c r="F680" s="54">
        <v>-11</v>
      </c>
      <c r="G680">
        <v>378</v>
      </c>
      <c r="H680" t="s">
        <v>31</v>
      </c>
      <c r="I680" t="s">
        <v>40</v>
      </c>
      <c r="J680" s="7">
        <v>8</v>
      </c>
      <c r="K680">
        <v>225</v>
      </c>
      <c r="L680" t="s">
        <v>33</v>
      </c>
      <c r="M680">
        <v>0</v>
      </c>
      <c r="N680">
        <v>1</v>
      </c>
      <c r="O680">
        <v>3</v>
      </c>
      <c r="P680" s="13">
        <v>8.89</v>
      </c>
      <c r="Q680" s="46">
        <v>0.71659305993690803</v>
      </c>
      <c r="R680" s="14">
        <v>0.672121509064184</v>
      </c>
      <c r="S680" s="14"/>
      <c r="T680" s="14"/>
      <c r="U680" s="14">
        <v>0.93621639672733303</v>
      </c>
      <c r="V680"/>
      <c r="W680" s="14"/>
      <c r="X680" s="14">
        <v>0.89233278955954298</v>
      </c>
      <c r="Y680" s="14"/>
      <c r="Z680" s="14"/>
      <c r="AA680" s="14"/>
      <c r="AB680" s="14"/>
    </row>
    <row r="681" spans="1:28" x14ac:dyDescent="0.25">
      <c r="A681" t="s">
        <v>34</v>
      </c>
      <c r="B681">
        <v>11.3</v>
      </c>
      <c r="C681">
        <v>700</v>
      </c>
      <c r="D681" t="s">
        <v>35</v>
      </c>
      <c r="E681" s="5" t="s">
        <v>30</v>
      </c>
      <c r="F681" s="54">
        <v>-11</v>
      </c>
      <c r="G681">
        <v>307</v>
      </c>
      <c r="H681" t="s">
        <v>31</v>
      </c>
      <c r="I681" t="s">
        <v>40</v>
      </c>
      <c r="J681" s="7">
        <v>8</v>
      </c>
      <c r="K681">
        <v>225</v>
      </c>
      <c r="L681" t="s">
        <v>33</v>
      </c>
      <c r="M681">
        <v>0</v>
      </c>
      <c r="N681">
        <v>1</v>
      </c>
      <c r="O681">
        <v>3</v>
      </c>
      <c r="P681" s="13">
        <v>2.2200000000000002</v>
      </c>
      <c r="Q681" s="46">
        <v>0.75418627558279505</v>
      </c>
      <c r="R681" s="14">
        <v>0.73315256400031903</v>
      </c>
      <c r="S681" s="14"/>
      <c r="T681" s="14"/>
      <c r="U681" s="14">
        <v>0.87405209363666303</v>
      </c>
      <c r="V681"/>
      <c r="W681" s="14"/>
      <c r="X681" s="14">
        <v>0.88277087033747803</v>
      </c>
      <c r="Y681" s="14"/>
      <c r="Z681" s="14"/>
      <c r="AA681" s="14"/>
      <c r="AB681" s="14"/>
    </row>
    <row r="682" spans="1:28" x14ac:dyDescent="0.25">
      <c r="A682" t="s">
        <v>34</v>
      </c>
      <c r="B682">
        <v>11.3</v>
      </c>
      <c r="C682">
        <v>700</v>
      </c>
      <c r="D682" t="s">
        <v>35</v>
      </c>
      <c r="E682" s="5" t="s">
        <v>30</v>
      </c>
      <c r="F682" s="54">
        <v>-11</v>
      </c>
      <c r="G682">
        <v>307</v>
      </c>
      <c r="H682" t="s">
        <v>31</v>
      </c>
      <c r="I682" t="s">
        <v>40</v>
      </c>
      <c r="J682" s="7">
        <v>8</v>
      </c>
      <c r="K682">
        <v>225</v>
      </c>
      <c r="L682" t="s">
        <v>33</v>
      </c>
      <c r="M682">
        <v>0</v>
      </c>
      <c r="N682">
        <v>1</v>
      </c>
      <c r="O682">
        <v>3</v>
      </c>
      <c r="P682" s="13">
        <v>8.89</v>
      </c>
      <c r="Q682" s="46">
        <v>0.82772110148040201</v>
      </c>
      <c r="R682" s="14">
        <v>0.76344998232590999</v>
      </c>
      <c r="S682" s="14"/>
      <c r="T682" s="14"/>
      <c r="U682" s="14">
        <v>0.88740420514835905</v>
      </c>
      <c r="V682"/>
      <c r="W682" s="14"/>
      <c r="X682" s="14">
        <v>0.87258687258687295</v>
      </c>
      <c r="Y682" s="14"/>
      <c r="Z682" s="14"/>
      <c r="AA682" s="14"/>
      <c r="AB682" s="14"/>
    </row>
    <row r="683" spans="1:28" x14ac:dyDescent="0.25">
      <c r="A683" t="s">
        <v>44</v>
      </c>
      <c r="B683" s="7">
        <v>14.3</v>
      </c>
      <c r="C683" s="4">
        <f>B683</f>
        <v>14.3</v>
      </c>
      <c r="D683" t="s">
        <v>29</v>
      </c>
      <c r="E683" s="5" t="s">
        <v>30</v>
      </c>
      <c r="F683" s="54">
        <v>-3.7</v>
      </c>
      <c r="G683">
        <v>66.8</v>
      </c>
      <c r="H683" t="s">
        <v>31</v>
      </c>
      <c r="I683" t="s">
        <v>40</v>
      </c>
      <c r="J683" s="7">
        <v>8</v>
      </c>
      <c r="K683">
        <v>225</v>
      </c>
      <c r="L683" t="s">
        <v>33</v>
      </c>
      <c r="M683">
        <v>0</v>
      </c>
      <c r="N683">
        <v>1</v>
      </c>
      <c r="O683">
        <v>60</v>
      </c>
      <c r="P683" s="13">
        <v>8.89</v>
      </c>
      <c r="Q683" s="46"/>
      <c r="R683" s="14"/>
      <c r="S683" s="14"/>
      <c r="T683" s="14"/>
      <c r="U683" s="14"/>
      <c r="V683"/>
      <c r="W683" s="14"/>
      <c r="X683" s="14">
        <v>0.36645962732919302</v>
      </c>
      <c r="Y683" s="14"/>
      <c r="Z683" s="14"/>
      <c r="AA683" s="14"/>
      <c r="AB683" s="14"/>
    </row>
    <row r="684" spans="1:28" x14ac:dyDescent="0.25">
      <c r="A684" t="s">
        <v>34</v>
      </c>
      <c r="B684">
        <v>9.6999999999999993</v>
      </c>
      <c r="C684">
        <v>5900</v>
      </c>
      <c r="D684" t="s">
        <v>35</v>
      </c>
      <c r="E684" s="5" t="s">
        <v>30</v>
      </c>
      <c r="F684" s="54">
        <v>-11</v>
      </c>
      <c r="G684">
        <v>378</v>
      </c>
      <c r="H684" t="s">
        <v>31</v>
      </c>
      <c r="I684" t="s">
        <v>40</v>
      </c>
      <c r="J684" s="7">
        <v>8</v>
      </c>
      <c r="K684">
        <v>225</v>
      </c>
      <c r="L684" t="s">
        <v>33</v>
      </c>
      <c r="M684">
        <v>0</v>
      </c>
      <c r="N684">
        <v>1</v>
      </c>
      <c r="O684">
        <v>60</v>
      </c>
      <c r="P684" s="13">
        <v>2.2200000000000002</v>
      </c>
      <c r="Q684" s="46"/>
      <c r="R684" s="14"/>
      <c r="S684" s="14"/>
      <c r="T684" s="14"/>
      <c r="U684" s="14"/>
      <c r="V684"/>
      <c r="W684" s="14"/>
      <c r="X684" s="14">
        <v>-0.17647058823529399</v>
      </c>
      <c r="Y684" s="14"/>
      <c r="Z684" s="14"/>
      <c r="AA684" s="14"/>
      <c r="AB684" s="14"/>
    </row>
    <row r="685" spans="1:28" x14ac:dyDescent="0.25">
      <c r="A685" t="s">
        <v>34</v>
      </c>
      <c r="B685">
        <v>9.6999999999999993</v>
      </c>
      <c r="C685">
        <v>5900</v>
      </c>
      <c r="D685" t="s">
        <v>35</v>
      </c>
      <c r="E685" s="5" t="s">
        <v>30</v>
      </c>
      <c r="F685" s="54">
        <v>-11</v>
      </c>
      <c r="G685">
        <v>378</v>
      </c>
      <c r="H685" t="s">
        <v>31</v>
      </c>
      <c r="I685" t="s">
        <v>40</v>
      </c>
      <c r="J685" s="7">
        <v>8</v>
      </c>
      <c r="K685">
        <v>225</v>
      </c>
      <c r="L685" t="s">
        <v>33</v>
      </c>
      <c r="M685">
        <v>0</v>
      </c>
      <c r="N685">
        <v>1</v>
      </c>
      <c r="O685">
        <v>60</v>
      </c>
      <c r="P685" s="13">
        <v>8.89</v>
      </c>
      <c r="Q685" s="46"/>
      <c r="R685" s="14"/>
      <c r="S685" s="14"/>
      <c r="T685" s="14"/>
      <c r="U685" s="14"/>
      <c r="V685"/>
      <c r="W685" s="14"/>
      <c r="X685" s="14">
        <v>-0.20261437908496699</v>
      </c>
      <c r="Y685" s="14"/>
      <c r="Z685" s="14"/>
      <c r="AA685" s="14"/>
      <c r="AB685" s="14"/>
    </row>
    <row r="686" spans="1:28" x14ac:dyDescent="0.25">
      <c r="A686" t="s">
        <v>34</v>
      </c>
      <c r="B686">
        <v>11.3</v>
      </c>
      <c r="C686">
        <v>700</v>
      </c>
      <c r="D686" t="s">
        <v>35</v>
      </c>
      <c r="E686" s="5" t="s">
        <v>30</v>
      </c>
      <c r="F686" s="54">
        <v>-11</v>
      </c>
      <c r="G686">
        <v>307</v>
      </c>
      <c r="H686" t="s">
        <v>31</v>
      </c>
      <c r="I686" t="s">
        <v>40</v>
      </c>
      <c r="J686" s="7">
        <v>8</v>
      </c>
      <c r="K686">
        <v>225</v>
      </c>
      <c r="L686" t="s">
        <v>33</v>
      </c>
      <c r="M686">
        <v>0</v>
      </c>
      <c r="N686">
        <v>1</v>
      </c>
      <c r="O686">
        <v>60</v>
      </c>
      <c r="P686" s="13">
        <v>2.2200000000000002</v>
      </c>
      <c r="Q686" s="46"/>
      <c r="R686" s="14"/>
      <c r="S686" s="14"/>
      <c r="T686" s="14"/>
      <c r="U686" s="14"/>
      <c r="V686"/>
      <c r="W686" s="14"/>
      <c r="X686" s="14">
        <v>0.62222222222222201</v>
      </c>
      <c r="Y686" s="14"/>
      <c r="Z686" s="14"/>
      <c r="AA686" s="14"/>
      <c r="AB686" s="14"/>
    </row>
    <row r="687" spans="1:28" x14ac:dyDescent="0.25">
      <c r="A687" t="s">
        <v>34</v>
      </c>
      <c r="B687">
        <v>11.3</v>
      </c>
      <c r="C687">
        <v>700</v>
      </c>
      <c r="D687" t="s">
        <v>35</v>
      </c>
      <c r="E687" s="5" t="s">
        <v>30</v>
      </c>
      <c r="F687" s="54">
        <v>-11</v>
      </c>
      <c r="G687">
        <v>307</v>
      </c>
      <c r="H687" t="s">
        <v>31</v>
      </c>
      <c r="I687" t="s">
        <v>40</v>
      </c>
      <c r="J687" s="7">
        <v>8</v>
      </c>
      <c r="K687">
        <v>225</v>
      </c>
      <c r="L687" t="s">
        <v>33</v>
      </c>
      <c r="M687">
        <v>0</v>
      </c>
      <c r="N687">
        <v>1</v>
      </c>
      <c r="O687">
        <v>60</v>
      </c>
      <c r="P687" s="13">
        <v>8.89</v>
      </c>
      <c r="Q687" s="46"/>
      <c r="R687" s="14"/>
      <c r="S687" s="14"/>
      <c r="T687" s="14"/>
      <c r="U687" s="14"/>
      <c r="V687"/>
      <c r="W687" s="14"/>
      <c r="X687" s="14">
        <v>0.51658767772511804</v>
      </c>
      <c r="Y687" s="14"/>
      <c r="Z687" s="14"/>
      <c r="AA687" s="14"/>
      <c r="AB687" s="14"/>
    </row>
    <row r="688" spans="1:28" ht="16.2" x14ac:dyDescent="0.35">
      <c r="A688" t="s">
        <v>58</v>
      </c>
      <c r="B688">
        <v>20</v>
      </c>
      <c r="C688" s="4">
        <f>B688</f>
        <v>20</v>
      </c>
      <c r="D688" t="s">
        <v>29</v>
      </c>
      <c r="E688" s="5" t="s">
        <v>30</v>
      </c>
      <c r="F688" s="54">
        <v>37.799999999999997</v>
      </c>
      <c r="G688" s="7">
        <v>33.5</v>
      </c>
      <c r="H688" t="s">
        <v>38</v>
      </c>
      <c r="I688" t="s">
        <v>40</v>
      </c>
      <c r="J688" s="7">
        <v>8</v>
      </c>
      <c r="K688">
        <v>23</v>
      </c>
      <c r="L688" t="s">
        <v>33</v>
      </c>
      <c r="M688">
        <v>0</v>
      </c>
      <c r="N688">
        <v>1</v>
      </c>
      <c r="O688">
        <v>1</v>
      </c>
      <c r="P688" s="13">
        <v>0.1</v>
      </c>
      <c r="Q688" s="46"/>
      <c r="R688" s="14"/>
      <c r="S688" s="14">
        <v>0.70553216996194701</v>
      </c>
      <c r="T688" s="14"/>
      <c r="U688" s="14">
        <v>0.98360655737704905</v>
      </c>
      <c r="V688"/>
      <c r="W688" s="14"/>
      <c r="X688" s="14">
        <v>0.62156714537666902</v>
      </c>
      <c r="Y688" s="14"/>
      <c r="Z688" s="14"/>
      <c r="AA688" s="14"/>
      <c r="AB688" s="14"/>
    </row>
    <row r="689" spans="1:28" ht="16.2" x14ac:dyDescent="0.35">
      <c r="A689" t="s">
        <v>58</v>
      </c>
      <c r="B689">
        <v>20</v>
      </c>
      <c r="C689" s="4">
        <f>B689</f>
        <v>20</v>
      </c>
      <c r="D689" t="s">
        <v>29</v>
      </c>
      <c r="E689" s="5" t="s">
        <v>30</v>
      </c>
      <c r="F689" s="54">
        <v>37.799999999999997</v>
      </c>
      <c r="G689" s="7">
        <v>33.5</v>
      </c>
      <c r="H689" t="s">
        <v>38</v>
      </c>
      <c r="I689" t="s">
        <v>40</v>
      </c>
      <c r="J689" s="7">
        <v>8</v>
      </c>
      <c r="K689">
        <v>23</v>
      </c>
      <c r="L689" t="s">
        <v>33</v>
      </c>
      <c r="M689">
        <v>0</v>
      </c>
      <c r="N689">
        <v>1</v>
      </c>
      <c r="O689">
        <v>1</v>
      </c>
      <c r="P689" s="13">
        <v>0.5</v>
      </c>
      <c r="Q689" s="46"/>
      <c r="R689" s="14"/>
      <c r="S689" s="14">
        <v>1.02107469902159</v>
      </c>
      <c r="T689" s="14"/>
      <c r="U689" s="14">
        <v>0.98245614035087703</v>
      </c>
      <c r="V689"/>
      <c r="W689" s="14"/>
      <c r="X689" s="14">
        <v>0.68786367414796301</v>
      </c>
      <c r="Y689" s="14"/>
      <c r="Z689" s="14"/>
      <c r="AA689" s="14"/>
      <c r="AB689" s="14"/>
    </row>
    <row r="690" spans="1:28" ht="16.2" x14ac:dyDescent="0.35">
      <c r="A690" t="s">
        <v>28</v>
      </c>
      <c r="B690">
        <v>5</v>
      </c>
      <c r="C690" s="7">
        <v>50</v>
      </c>
      <c r="D690" t="s">
        <v>77</v>
      </c>
      <c r="E690" s="5" t="s">
        <v>30</v>
      </c>
      <c r="F690" s="54">
        <v>-16.899999999999999</v>
      </c>
      <c r="G690">
        <v>16.46</v>
      </c>
      <c r="H690" t="s">
        <v>31</v>
      </c>
      <c r="I690" t="s">
        <v>32</v>
      </c>
      <c r="J690">
        <v>18</v>
      </c>
      <c r="K690">
        <v>359</v>
      </c>
      <c r="L690" t="s">
        <v>33</v>
      </c>
      <c r="M690">
        <v>0</v>
      </c>
      <c r="N690">
        <v>1</v>
      </c>
      <c r="O690">
        <v>1</v>
      </c>
      <c r="P690" s="13">
        <v>1</v>
      </c>
      <c r="Q690" s="46"/>
      <c r="R690" s="14"/>
      <c r="S690" s="14"/>
      <c r="T690" s="14">
        <v>-0.166929910516535</v>
      </c>
      <c r="U690" s="14">
        <v>0.72913301023155597</v>
      </c>
      <c r="V690"/>
      <c r="W690" s="14"/>
      <c r="X690" s="14"/>
      <c r="Y690" s="14"/>
      <c r="Z690" s="14"/>
      <c r="AA690" s="14"/>
      <c r="AB690" s="14"/>
    </row>
    <row r="691" spans="1:28" ht="16.2" x14ac:dyDescent="0.35">
      <c r="A691" t="s">
        <v>28</v>
      </c>
      <c r="B691">
        <v>5</v>
      </c>
      <c r="C691" s="7">
        <v>50</v>
      </c>
      <c r="D691" t="s">
        <v>77</v>
      </c>
      <c r="E691" s="5" t="s">
        <v>30</v>
      </c>
      <c r="F691" s="54">
        <v>-16.899999999999999</v>
      </c>
      <c r="G691">
        <v>82.3</v>
      </c>
      <c r="H691" t="s">
        <v>31</v>
      </c>
      <c r="I691" t="s">
        <v>32</v>
      </c>
      <c r="J691">
        <v>18</v>
      </c>
      <c r="K691">
        <v>359</v>
      </c>
      <c r="L691" t="s">
        <v>33</v>
      </c>
      <c r="M691">
        <v>0</v>
      </c>
      <c r="N691">
        <v>1</v>
      </c>
      <c r="O691">
        <v>1</v>
      </c>
      <c r="P691" s="13">
        <v>5</v>
      </c>
      <c r="Q691" s="46"/>
      <c r="R691" s="14"/>
      <c r="S691" s="14"/>
      <c r="T691" s="14">
        <v>-0.15759243111435001</v>
      </c>
      <c r="U691" s="14">
        <v>0.97457798443343802</v>
      </c>
      <c r="V691"/>
      <c r="W691" s="14"/>
      <c r="X691" s="14"/>
      <c r="Y691" s="14"/>
      <c r="Z691" s="14"/>
      <c r="AA691" s="14"/>
      <c r="AB691" s="14"/>
    </row>
    <row r="692" spans="1:28" ht="16.2" x14ac:dyDescent="0.35">
      <c r="A692" t="s">
        <v>97</v>
      </c>
      <c r="B692">
        <v>7</v>
      </c>
      <c r="C692">
        <v>80</v>
      </c>
      <c r="D692" t="s">
        <v>77</v>
      </c>
      <c r="E692" s="5" t="s">
        <v>30</v>
      </c>
      <c r="F692" s="54">
        <v>-16.899999999999999</v>
      </c>
      <c r="G692" s="23">
        <v>89</v>
      </c>
      <c r="H692" t="s">
        <v>31</v>
      </c>
      <c r="I692" t="s">
        <v>32</v>
      </c>
      <c r="J692" s="7">
        <v>8</v>
      </c>
      <c r="K692">
        <v>238</v>
      </c>
      <c r="L692" t="s">
        <v>33</v>
      </c>
      <c r="M692">
        <v>0</v>
      </c>
      <c r="N692">
        <v>1</v>
      </c>
      <c r="O692">
        <v>1</v>
      </c>
      <c r="P692" s="13">
        <v>1</v>
      </c>
      <c r="Q692" s="46"/>
      <c r="R692" s="14"/>
      <c r="S692" s="14"/>
      <c r="T692" s="14">
        <v>-0.18340101493171501</v>
      </c>
      <c r="U692" s="46">
        <v>0.87361471351096398</v>
      </c>
      <c r="V692"/>
      <c r="W692" s="14">
        <v>-1.5274171376202799E-2</v>
      </c>
      <c r="X692" s="14"/>
      <c r="Y692" s="14"/>
      <c r="Z692" s="14"/>
      <c r="AA692" s="14"/>
      <c r="AB692" s="14"/>
    </row>
    <row r="693" spans="1:28" ht="16.2" x14ac:dyDescent="0.35">
      <c r="A693" t="s">
        <v>97</v>
      </c>
      <c r="B693">
        <v>7</v>
      </c>
      <c r="C693">
        <v>80</v>
      </c>
      <c r="D693" t="s">
        <v>77</v>
      </c>
      <c r="E693" s="5" t="s">
        <v>30</v>
      </c>
      <c r="F693" s="54">
        <v>-16.899999999999999</v>
      </c>
      <c r="G693" s="23">
        <v>89</v>
      </c>
      <c r="H693" t="s">
        <v>31</v>
      </c>
      <c r="I693" t="s">
        <v>32</v>
      </c>
      <c r="J693" s="7">
        <v>8</v>
      </c>
      <c r="K693">
        <v>238</v>
      </c>
      <c r="L693" t="s">
        <v>33</v>
      </c>
      <c r="M693">
        <v>0</v>
      </c>
      <c r="N693">
        <v>1</v>
      </c>
      <c r="O693">
        <v>1</v>
      </c>
      <c r="P693" s="13">
        <v>5</v>
      </c>
      <c r="Q693" s="46"/>
      <c r="R693" s="14"/>
      <c r="S693" s="14"/>
      <c r="T693" s="14">
        <v>-0.18908266371298799</v>
      </c>
      <c r="U693" s="46">
        <v>0.91362501007171104</v>
      </c>
      <c r="V693"/>
      <c r="W693" s="14">
        <v>0.38235849056603799</v>
      </c>
      <c r="X693" s="14"/>
      <c r="Y693" s="14"/>
      <c r="Z693" s="14"/>
      <c r="AA693" s="14"/>
      <c r="AB693" s="14"/>
    </row>
    <row r="694" spans="1:28" x14ac:dyDescent="0.25">
      <c r="A694" t="s">
        <v>34</v>
      </c>
      <c r="B694">
        <v>140</v>
      </c>
      <c r="C694">
        <v>7000</v>
      </c>
      <c r="D694" t="s">
        <v>35</v>
      </c>
      <c r="E694" s="5" t="s">
        <v>30</v>
      </c>
      <c r="F694" s="54">
        <v>-11</v>
      </c>
      <c r="G694">
        <v>12.83</v>
      </c>
      <c r="H694" t="s">
        <v>38</v>
      </c>
      <c r="I694" t="s">
        <v>32</v>
      </c>
      <c r="J694" s="7">
        <v>8</v>
      </c>
      <c r="K694" s="7">
        <v>30</v>
      </c>
      <c r="L694" t="s">
        <v>33</v>
      </c>
      <c r="M694">
        <v>0</v>
      </c>
      <c r="N694">
        <v>1</v>
      </c>
      <c r="O694">
        <v>1</v>
      </c>
      <c r="P694" s="13">
        <v>5</v>
      </c>
      <c r="Q694" s="46"/>
      <c r="R694" s="14"/>
      <c r="S694" s="14">
        <v>8.7667746271041E-2</v>
      </c>
      <c r="T694" s="14">
        <v>-0.131874874868499</v>
      </c>
      <c r="U694" s="46">
        <v>0.82753164556962</v>
      </c>
      <c r="V694"/>
      <c r="W694" s="14">
        <v>0.75231481481481499</v>
      </c>
      <c r="X694" s="14">
        <v>0.74315920398009905</v>
      </c>
      <c r="Y694" s="14">
        <v>0.45408163265306101</v>
      </c>
      <c r="Z694" s="14">
        <v>0.122273065872087</v>
      </c>
      <c r="AA694" s="14"/>
      <c r="AB694" s="14"/>
    </row>
    <row r="695" spans="1:28" x14ac:dyDescent="0.25">
      <c r="A695" t="s">
        <v>34</v>
      </c>
      <c r="B695">
        <v>140</v>
      </c>
      <c r="C695">
        <v>7000</v>
      </c>
      <c r="D695" t="s">
        <v>35</v>
      </c>
      <c r="E695" s="5" t="s">
        <v>30</v>
      </c>
      <c r="F695" s="54">
        <v>-11</v>
      </c>
      <c r="G695">
        <v>12.83</v>
      </c>
      <c r="H695" t="s">
        <v>38</v>
      </c>
      <c r="I695" t="s">
        <v>32</v>
      </c>
      <c r="J695" s="7">
        <v>8</v>
      </c>
      <c r="K695" s="7">
        <v>30</v>
      </c>
      <c r="L695" t="s">
        <v>33</v>
      </c>
      <c r="M695">
        <v>0</v>
      </c>
      <c r="N695">
        <v>1</v>
      </c>
      <c r="O695">
        <v>1</v>
      </c>
      <c r="P695" s="13">
        <v>20</v>
      </c>
      <c r="Q695" s="46"/>
      <c r="R695" s="14"/>
      <c r="S695" s="14">
        <v>-0.15655407307560801</v>
      </c>
      <c r="T695" s="14">
        <v>-0.15996777022043199</v>
      </c>
      <c r="U695" s="46">
        <v>0.943785456420836</v>
      </c>
      <c r="V695"/>
      <c r="W695" s="14">
        <v>0.94976525821596203</v>
      </c>
      <c r="X695" s="14">
        <v>0.790035587188612</v>
      </c>
      <c r="Y695" s="14">
        <v>0.60272277227722804</v>
      </c>
      <c r="Z695" s="14">
        <v>0.35607775782652801</v>
      </c>
      <c r="AA695" s="14"/>
      <c r="AB695" s="14"/>
    </row>
    <row r="696" spans="1:28" x14ac:dyDescent="0.25">
      <c r="A696" t="s">
        <v>34</v>
      </c>
      <c r="B696">
        <v>140</v>
      </c>
      <c r="C696">
        <v>7000</v>
      </c>
      <c r="D696" t="s">
        <v>35</v>
      </c>
      <c r="E696" s="5" t="s">
        <v>30</v>
      </c>
      <c r="F696" s="54">
        <v>-11</v>
      </c>
      <c r="G696">
        <v>12.83</v>
      </c>
      <c r="H696" t="s">
        <v>38</v>
      </c>
      <c r="I696" t="s">
        <v>32</v>
      </c>
      <c r="J696" s="7">
        <v>8</v>
      </c>
      <c r="K696" s="7">
        <v>30</v>
      </c>
      <c r="L696" t="s">
        <v>33</v>
      </c>
      <c r="M696">
        <v>0</v>
      </c>
      <c r="N696">
        <v>1</v>
      </c>
      <c r="O696">
        <v>1</v>
      </c>
      <c r="P696" s="13">
        <v>50</v>
      </c>
      <c r="Q696" s="46"/>
      <c r="R696" s="14"/>
      <c r="S696" s="14">
        <v>-6.4668636093698703E-2</v>
      </c>
      <c r="T696" s="14">
        <v>-0.14554701966189099</v>
      </c>
      <c r="U696" s="46">
        <v>0.89417475728155305</v>
      </c>
      <c r="V696"/>
      <c r="W696" s="14">
        <v>0.99011121037552796</v>
      </c>
      <c r="X696" s="14">
        <v>0.96228999269539806</v>
      </c>
      <c r="Y696" s="14">
        <v>0.82449425915801</v>
      </c>
      <c r="Z696" s="14">
        <v>0.61603277314836402</v>
      </c>
      <c r="AA696" s="14"/>
      <c r="AB696" s="14"/>
    </row>
    <row r="697" spans="1:28" x14ac:dyDescent="0.25">
      <c r="A697" t="s">
        <v>34</v>
      </c>
      <c r="B697">
        <v>140</v>
      </c>
      <c r="C697">
        <v>7000</v>
      </c>
      <c r="D697" t="s">
        <v>35</v>
      </c>
      <c r="E697" s="5" t="s">
        <v>30</v>
      </c>
      <c r="F697" s="54">
        <v>-11</v>
      </c>
      <c r="G697">
        <v>12.83</v>
      </c>
      <c r="H697" t="s">
        <v>38</v>
      </c>
      <c r="I697" t="s">
        <v>32</v>
      </c>
      <c r="J697" s="7">
        <v>8</v>
      </c>
      <c r="K697" s="7">
        <v>30</v>
      </c>
      <c r="L697" t="s">
        <v>33</v>
      </c>
      <c r="M697">
        <v>0</v>
      </c>
      <c r="N697">
        <v>1</v>
      </c>
      <c r="O697">
        <v>3</v>
      </c>
      <c r="P697" s="13">
        <v>50</v>
      </c>
      <c r="Q697" s="46"/>
      <c r="R697" s="14"/>
      <c r="S697" s="14">
        <v>-1.3889841972120801E-2</v>
      </c>
      <c r="T697" s="14">
        <v>-0.142440299519905</v>
      </c>
      <c r="U697" s="46">
        <v>0.82013201320132001</v>
      </c>
      <c r="V697"/>
      <c r="W697" s="14">
        <v>0.98402380765917496</v>
      </c>
      <c r="X697" s="14">
        <v>0.88531988319617705</v>
      </c>
      <c r="Y697" s="14">
        <v>0.76628352490421503</v>
      </c>
      <c r="Z697" s="14">
        <v>0.56441782818379305</v>
      </c>
      <c r="AA697" s="14"/>
      <c r="AB697" s="14"/>
    </row>
    <row r="698" spans="1:28" x14ac:dyDescent="0.25">
      <c r="A698" t="s">
        <v>34</v>
      </c>
      <c r="B698">
        <v>140</v>
      </c>
      <c r="C698">
        <v>7000</v>
      </c>
      <c r="D698" t="s">
        <v>35</v>
      </c>
      <c r="E698" s="5" t="s">
        <v>30</v>
      </c>
      <c r="F698" s="54">
        <v>-11</v>
      </c>
      <c r="G698">
        <v>12.83</v>
      </c>
      <c r="H698" t="s">
        <v>38</v>
      </c>
      <c r="I698" t="s">
        <v>32</v>
      </c>
      <c r="J698" s="7">
        <v>8</v>
      </c>
      <c r="K698" s="7">
        <v>30</v>
      </c>
      <c r="L698" t="s">
        <v>33</v>
      </c>
      <c r="M698">
        <v>0</v>
      </c>
      <c r="N698">
        <v>1</v>
      </c>
      <c r="O698">
        <v>7</v>
      </c>
      <c r="P698" s="13">
        <v>50</v>
      </c>
      <c r="Q698" s="46"/>
      <c r="R698" s="14"/>
      <c r="S698" s="14">
        <v>-6.2250598278387199E-2</v>
      </c>
      <c r="T698" s="14">
        <v>-0.14244024978691899</v>
      </c>
      <c r="U698" s="46">
        <v>0.70054945054945095</v>
      </c>
      <c r="V698"/>
      <c r="W698" s="14">
        <v>0.96809009854528405</v>
      </c>
      <c r="X698" s="14">
        <v>0.621384750219106</v>
      </c>
      <c r="Y698" s="14">
        <v>0.73038674033149198</v>
      </c>
      <c r="Z698" s="14">
        <v>0.38987454531957499</v>
      </c>
      <c r="AA698" s="14"/>
      <c r="AB698" s="14"/>
    </row>
    <row r="699" spans="1:28" x14ac:dyDescent="0.25">
      <c r="A699" t="s">
        <v>34</v>
      </c>
      <c r="B699">
        <v>140</v>
      </c>
      <c r="C699">
        <v>7000</v>
      </c>
      <c r="D699" t="s">
        <v>35</v>
      </c>
      <c r="E699" s="5" t="s">
        <v>30</v>
      </c>
      <c r="F699" s="54">
        <v>-11</v>
      </c>
      <c r="G699">
        <v>12.83</v>
      </c>
      <c r="H699" t="s">
        <v>38</v>
      </c>
      <c r="I699" t="s">
        <v>32</v>
      </c>
      <c r="J699" s="7">
        <v>8</v>
      </c>
      <c r="K699" s="7">
        <v>30</v>
      </c>
      <c r="L699" t="s">
        <v>33</v>
      </c>
      <c r="M699">
        <v>0</v>
      </c>
      <c r="N699">
        <v>1</v>
      </c>
      <c r="O699">
        <v>14</v>
      </c>
      <c r="P699" s="13">
        <v>50</v>
      </c>
      <c r="Q699" s="46"/>
      <c r="R699" s="14"/>
      <c r="S699" s="14">
        <v>0.16141789963809899</v>
      </c>
      <c r="T699" s="14">
        <v>-0.125034960598668</v>
      </c>
      <c r="U699" s="46">
        <v>0.28289473684210498</v>
      </c>
      <c r="V699"/>
      <c r="W699" s="14">
        <v>0.84062499999999996</v>
      </c>
      <c r="X699" s="14">
        <v>-9.4907407407407399E-2</v>
      </c>
      <c r="Y699" s="14">
        <v>0.65969316596931704</v>
      </c>
      <c r="Z699" s="14">
        <v>6.4108403552721405E-2</v>
      </c>
      <c r="AA699" s="14"/>
      <c r="AB699" s="14"/>
    </row>
    <row r="700" spans="1:28" ht="16.2" x14ac:dyDescent="0.35">
      <c r="A700" t="s">
        <v>58</v>
      </c>
      <c r="B700">
        <v>134</v>
      </c>
      <c r="C700" s="4">
        <f t="shared" ref="C700:C710" si="17">B700</f>
        <v>134</v>
      </c>
      <c r="D700" t="s">
        <v>29</v>
      </c>
      <c r="E700" s="5" t="s">
        <v>30</v>
      </c>
      <c r="F700" s="54">
        <v>37.799999999999997</v>
      </c>
      <c r="G700" s="7">
        <v>33.5</v>
      </c>
      <c r="H700" t="s">
        <v>38</v>
      </c>
      <c r="I700" t="s">
        <v>32</v>
      </c>
      <c r="J700" s="7">
        <v>8</v>
      </c>
      <c r="K700">
        <v>25</v>
      </c>
      <c r="L700" t="s">
        <v>33</v>
      </c>
      <c r="M700">
        <v>0</v>
      </c>
      <c r="N700">
        <v>1</v>
      </c>
      <c r="O700">
        <v>1</v>
      </c>
      <c r="P700" s="13">
        <v>50</v>
      </c>
      <c r="Q700" s="46"/>
      <c r="R700" s="14"/>
      <c r="S700" s="14"/>
      <c r="T700" s="14"/>
      <c r="U700" s="46"/>
      <c r="V700"/>
      <c r="W700" s="14">
        <v>0.99908291937332805</v>
      </c>
      <c r="X700" s="14"/>
      <c r="Y700" s="14"/>
      <c r="Z700" s="14"/>
      <c r="AA700" s="14"/>
      <c r="AB700" s="14"/>
    </row>
    <row r="701" spans="1:28" ht="16.2" x14ac:dyDescent="0.35">
      <c r="A701" t="s">
        <v>58</v>
      </c>
      <c r="B701">
        <v>134</v>
      </c>
      <c r="C701" s="4">
        <f t="shared" si="17"/>
        <v>134</v>
      </c>
      <c r="D701" t="s">
        <v>29</v>
      </c>
      <c r="E701" s="5" t="s">
        <v>30</v>
      </c>
      <c r="F701" s="54">
        <v>37.799999999999997</v>
      </c>
      <c r="G701" s="7">
        <v>33.5</v>
      </c>
      <c r="H701" t="s">
        <v>38</v>
      </c>
      <c r="I701" t="s">
        <v>32</v>
      </c>
      <c r="J701" s="7">
        <v>8</v>
      </c>
      <c r="K701">
        <v>25</v>
      </c>
      <c r="L701" t="s">
        <v>33</v>
      </c>
      <c r="M701">
        <v>0</v>
      </c>
      <c r="N701">
        <v>1</v>
      </c>
      <c r="O701">
        <v>1</v>
      </c>
      <c r="P701" s="13">
        <v>100</v>
      </c>
      <c r="Q701" s="46">
        <v>-9.8205482153421494E-2</v>
      </c>
      <c r="R701" s="14"/>
      <c r="S701" s="14"/>
      <c r="T701" s="14">
        <v>-0.19828102728734101</v>
      </c>
      <c r="U701" s="46">
        <v>0.98955007256894101</v>
      </c>
      <c r="V701"/>
      <c r="W701" s="14">
        <v>0.999534504829512</v>
      </c>
      <c r="X701" s="14">
        <v>0.98163115356355601</v>
      </c>
      <c r="Y701" s="14">
        <v>0.87512794268167804</v>
      </c>
      <c r="Z701" s="14">
        <v>0.85791757049891504</v>
      </c>
      <c r="AA701" s="14"/>
      <c r="AB701" s="14"/>
    </row>
    <row r="702" spans="1:28" ht="16.2" x14ac:dyDescent="0.35">
      <c r="A702" t="s">
        <v>58</v>
      </c>
      <c r="B702">
        <v>134</v>
      </c>
      <c r="C702" s="4">
        <f t="shared" si="17"/>
        <v>134</v>
      </c>
      <c r="D702" t="s">
        <v>29</v>
      </c>
      <c r="E702" s="5" t="s">
        <v>30</v>
      </c>
      <c r="F702" s="54">
        <v>37.799999999999997</v>
      </c>
      <c r="G702" s="7">
        <v>33.5</v>
      </c>
      <c r="H702" t="s">
        <v>38</v>
      </c>
      <c r="I702" t="s">
        <v>32</v>
      </c>
      <c r="J702" s="7">
        <v>8</v>
      </c>
      <c r="K702">
        <v>25</v>
      </c>
      <c r="L702" t="s">
        <v>33</v>
      </c>
      <c r="M702">
        <v>0</v>
      </c>
      <c r="N702">
        <v>1</v>
      </c>
      <c r="O702">
        <v>1</v>
      </c>
      <c r="P702" s="13">
        <v>200</v>
      </c>
      <c r="Q702" s="46"/>
      <c r="R702" s="14"/>
      <c r="S702" s="14"/>
      <c r="T702" s="14"/>
      <c r="U702" s="46"/>
      <c r="V702"/>
      <c r="W702" s="14">
        <v>0.99934522835161199</v>
      </c>
      <c r="X702" s="14"/>
      <c r="Y702" s="14"/>
      <c r="Z702" s="14"/>
      <c r="AA702" s="14"/>
      <c r="AB702" s="14"/>
    </row>
    <row r="703" spans="1:28" ht="16.2" x14ac:dyDescent="0.35">
      <c r="A703" t="s">
        <v>58</v>
      </c>
      <c r="B703">
        <v>134</v>
      </c>
      <c r="C703" s="4">
        <f t="shared" si="17"/>
        <v>134</v>
      </c>
      <c r="D703" t="s">
        <v>29</v>
      </c>
      <c r="E703" s="5" t="s">
        <v>30</v>
      </c>
      <c r="F703" s="54">
        <v>37.799999999999997</v>
      </c>
      <c r="G703" s="7">
        <v>33.5</v>
      </c>
      <c r="H703" t="s">
        <v>38</v>
      </c>
      <c r="I703" t="s">
        <v>32</v>
      </c>
      <c r="J703" s="7">
        <v>8</v>
      </c>
      <c r="K703">
        <v>25</v>
      </c>
      <c r="L703" t="s">
        <v>33</v>
      </c>
      <c r="M703">
        <v>0</v>
      </c>
      <c r="N703">
        <v>1</v>
      </c>
      <c r="O703">
        <v>1</v>
      </c>
      <c r="P703" s="13">
        <v>400</v>
      </c>
      <c r="Q703" s="46"/>
      <c r="R703" s="14"/>
      <c r="S703" s="14"/>
      <c r="T703" s="14"/>
      <c r="U703" s="46"/>
      <c r="V703"/>
      <c r="W703" s="14">
        <v>0.99913112736224696</v>
      </c>
      <c r="X703" s="14"/>
      <c r="Y703" s="14"/>
      <c r="Z703" s="14"/>
      <c r="AA703" s="14"/>
      <c r="AB703" s="14"/>
    </row>
    <row r="704" spans="1:28" ht="16.2" x14ac:dyDescent="0.35">
      <c r="A704" t="s">
        <v>58</v>
      </c>
      <c r="B704">
        <v>134</v>
      </c>
      <c r="C704" s="4">
        <f t="shared" si="17"/>
        <v>134</v>
      </c>
      <c r="D704" t="s">
        <v>29</v>
      </c>
      <c r="E704" s="5" t="s">
        <v>30</v>
      </c>
      <c r="F704" s="54">
        <v>37.799999999999997</v>
      </c>
      <c r="G704" s="7">
        <v>33.5</v>
      </c>
      <c r="H704" t="s">
        <v>38</v>
      </c>
      <c r="I704" t="s">
        <v>32</v>
      </c>
      <c r="J704" s="7">
        <v>8</v>
      </c>
      <c r="K704">
        <v>25</v>
      </c>
      <c r="L704" t="s">
        <v>33</v>
      </c>
      <c r="M704">
        <v>0</v>
      </c>
      <c r="N704">
        <v>1</v>
      </c>
      <c r="O704">
        <v>7</v>
      </c>
      <c r="P704" s="13">
        <v>100</v>
      </c>
      <c r="Q704" s="46">
        <v>0.37992174125703099</v>
      </c>
      <c r="R704" s="14"/>
      <c r="S704" s="14"/>
      <c r="T704" s="14">
        <v>-0.18417656566323301</v>
      </c>
      <c r="U704" s="46">
        <v>0.981137018600996</v>
      </c>
      <c r="V704"/>
      <c r="W704" s="14">
        <v>0.93256262042389204</v>
      </c>
      <c r="X704" s="14">
        <v>0.91108476585654996</v>
      </c>
      <c r="Y704" s="14">
        <v>0.85813953488372097</v>
      </c>
      <c r="Z704" s="14">
        <v>0.83404216812958099</v>
      </c>
      <c r="AA704" s="14"/>
      <c r="AB704" s="14"/>
    </row>
    <row r="705" spans="1:28" ht="16.2" x14ac:dyDescent="0.35">
      <c r="A705" t="s">
        <v>58</v>
      </c>
      <c r="B705">
        <v>134</v>
      </c>
      <c r="C705" s="4">
        <f t="shared" si="17"/>
        <v>134</v>
      </c>
      <c r="D705" t="s">
        <v>29</v>
      </c>
      <c r="E705" s="5" t="s">
        <v>30</v>
      </c>
      <c r="F705" s="54">
        <v>37.799999999999997</v>
      </c>
      <c r="G705" s="7">
        <v>33.5</v>
      </c>
      <c r="H705" t="s">
        <v>38</v>
      </c>
      <c r="I705" t="s">
        <v>32</v>
      </c>
      <c r="J705" s="7">
        <v>8</v>
      </c>
      <c r="K705">
        <v>25</v>
      </c>
      <c r="L705" t="s">
        <v>33</v>
      </c>
      <c r="M705">
        <v>0</v>
      </c>
      <c r="N705">
        <v>1</v>
      </c>
      <c r="O705">
        <v>14</v>
      </c>
      <c r="P705" s="13">
        <v>100</v>
      </c>
      <c r="Q705" s="46">
        <v>0.628470950252766</v>
      </c>
      <c r="R705" s="14"/>
      <c r="S705" s="14"/>
      <c r="T705" s="14">
        <v>-0.170771113701112</v>
      </c>
      <c r="U705" s="46">
        <v>0.91928251121076199</v>
      </c>
      <c r="V705"/>
      <c r="W705" s="14">
        <v>0.91315136476426795</v>
      </c>
      <c r="X705" s="14">
        <v>0.86072423398328701</v>
      </c>
      <c r="Y705" s="14">
        <v>0.811728395061728</v>
      </c>
      <c r="Z705" s="14">
        <v>0.63016737245412402</v>
      </c>
      <c r="AA705" s="14"/>
      <c r="AB705" s="14"/>
    </row>
    <row r="706" spans="1:28" ht="16.2" x14ac:dyDescent="0.35">
      <c r="A706" t="s">
        <v>58</v>
      </c>
      <c r="B706">
        <v>134</v>
      </c>
      <c r="C706" s="4">
        <f t="shared" si="17"/>
        <v>134</v>
      </c>
      <c r="D706" t="s">
        <v>29</v>
      </c>
      <c r="E706" s="5" t="s">
        <v>30</v>
      </c>
      <c r="F706" s="54">
        <v>37.799999999999997</v>
      </c>
      <c r="G706" s="7">
        <v>33.5</v>
      </c>
      <c r="H706" t="s">
        <v>38</v>
      </c>
      <c r="I706" t="s">
        <v>32</v>
      </c>
      <c r="J706" s="7">
        <v>8</v>
      </c>
      <c r="K706">
        <v>25</v>
      </c>
      <c r="L706" t="s">
        <v>33</v>
      </c>
      <c r="M706">
        <v>0</v>
      </c>
      <c r="N706">
        <v>1</v>
      </c>
      <c r="O706">
        <v>28</v>
      </c>
      <c r="P706" s="13">
        <v>100</v>
      </c>
      <c r="Q706" s="46"/>
      <c r="R706" s="14"/>
      <c r="S706" s="14"/>
      <c r="T706" s="14"/>
      <c r="U706" s="46"/>
      <c r="V706"/>
      <c r="W706" s="14">
        <v>0.82345523329129899</v>
      </c>
      <c r="X706" s="14">
        <v>0.70617042115573003</v>
      </c>
      <c r="Y706" s="14">
        <v>0.76937618147447995</v>
      </c>
      <c r="Z706" s="14">
        <v>0.59710017574692398</v>
      </c>
      <c r="AA706" s="14"/>
      <c r="AB706" s="14"/>
    </row>
    <row r="707" spans="1:28" x14ac:dyDescent="0.25">
      <c r="A707" t="s">
        <v>36</v>
      </c>
      <c r="B707" s="7">
        <v>27.5</v>
      </c>
      <c r="C707" s="4">
        <f t="shared" si="17"/>
        <v>27.5</v>
      </c>
      <c r="D707" t="s">
        <v>29</v>
      </c>
      <c r="E707" s="5" t="s">
        <v>30</v>
      </c>
      <c r="F707" s="54">
        <v>-42.5</v>
      </c>
      <c r="G707" s="7">
        <v>5</v>
      </c>
      <c r="H707" t="s">
        <v>38</v>
      </c>
      <c r="I707" t="s">
        <v>32</v>
      </c>
      <c r="J707" s="7">
        <v>8</v>
      </c>
      <c r="K707">
        <v>25</v>
      </c>
      <c r="L707" t="s">
        <v>33</v>
      </c>
      <c r="M707">
        <v>0</v>
      </c>
      <c r="N707">
        <v>1</v>
      </c>
      <c r="O707">
        <v>1</v>
      </c>
      <c r="P707" s="13">
        <v>0.5</v>
      </c>
      <c r="Q707" s="46"/>
      <c r="R707" s="14"/>
      <c r="S707" s="14"/>
      <c r="T707" s="14"/>
      <c r="U707" s="46"/>
      <c r="V707"/>
      <c r="W707" s="14">
        <v>0.87593582887700505</v>
      </c>
      <c r="X707" s="14">
        <v>0.365237366003063</v>
      </c>
      <c r="Y707" s="14">
        <v>0.97540983606557397</v>
      </c>
      <c r="Z707" s="14">
        <v>0.30064443821798797</v>
      </c>
      <c r="AA707" s="14"/>
      <c r="AB707" s="14"/>
    </row>
    <row r="708" spans="1:28" x14ac:dyDescent="0.25">
      <c r="A708" t="s">
        <v>36</v>
      </c>
      <c r="B708" s="7">
        <v>27.5</v>
      </c>
      <c r="C708" s="4">
        <f t="shared" si="17"/>
        <v>27.5</v>
      </c>
      <c r="D708" t="s">
        <v>29</v>
      </c>
      <c r="E708" s="5" t="s">
        <v>30</v>
      </c>
      <c r="F708" s="54">
        <v>-42.5</v>
      </c>
      <c r="G708" s="7">
        <v>5</v>
      </c>
      <c r="H708" t="s">
        <v>38</v>
      </c>
      <c r="I708" t="s">
        <v>32</v>
      </c>
      <c r="J708" s="7">
        <v>8</v>
      </c>
      <c r="K708">
        <v>25</v>
      </c>
      <c r="L708" t="s">
        <v>33</v>
      </c>
      <c r="M708">
        <v>0</v>
      </c>
      <c r="N708">
        <v>1</v>
      </c>
      <c r="O708">
        <v>7</v>
      </c>
      <c r="P708" s="13">
        <v>0.5</v>
      </c>
      <c r="Q708" s="46"/>
      <c r="R708" s="14"/>
      <c r="S708" s="14"/>
      <c r="T708" s="14"/>
      <c r="U708" s="46"/>
      <c r="V708"/>
      <c r="W708" s="14">
        <v>0.97495141438134303</v>
      </c>
      <c r="X708" s="14">
        <v>0.80911812111443704</v>
      </c>
      <c r="Y708" s="14">
        <v>0.98555087296809196</v>
      </c>
      <c r="Z708" s="14">
        <v>0.60254777070063703</v>
      </c>
      <c r="AA708" s="14"/>
      <c r="AB708" s="14"/>
    </row>
    <row r="709" spans="1:28" x14ac:dyDescent="0.25">
      <c r="A709" t="s">
        <v>36</v>
      </c>
      <c r="B709" s="7">
        <v>27.5</v>
      </c>
      <c r="C709" s="4">
        <f t="shared" si="17"/>
        <v>27.5</v>
      </c>
      <c r="D709" t="s">
        <v>29</v>
      </c>
      <c r="E709" s="5" t="s">
        <v>30</v>
      </c>
      <c r="F709" s="54">
        <v>-42.5</v>
      </c>
      <c r="G709" s="7">
        <v>5</v>
      </c>
      <c r="H709" t="s">
        <v>38</v>
      </c>
      <c r="I709" t="s">
        <v>32</v>
      </c>
      <c r="J709" s="7">
        <v>8</v>
      </c>
      <c r="K709">
        <v>25</v>
      </c>
      <c r="L709" t="s">
        <v>33</v>
      </c>
      <c r="M709">
        <v>0</v>
      </c>
      <c r="N709">
        <v>1</v>
      </c>
      <c r="O709">
        <v>14</v>
      </c>
      <c r="P709" s="13">
        <v>0.5</v>
      </c>
      <c r="Q709" s="46"/>
      <c r="R709" s="14"/>
      <c r="S709" s="14"/>
      <c r="T709" s="14"/>
      <c r="U709" s="46"/>
      <c r="V709"/>
      <c r="W709" s="14">
        <v>0.97550158394931397</v>
      </c>
      <c r="X709" s="14">
        <v>0.82029048341643196</v>
      </c>
      <c r="Y709" s="14">
        <v>0.99322033898305095</v>
      </c>
      <c r="Z709" s="14">
        <v>0.80466426670840496</v>
      </c>
      <c r="AA709" s="14"/>
      <c r="AB709" s="14"/>
    </row>
    <row r="710" spans="1:28" x14ac:dyDescent="0.25">
      <c r="A710" t="s">
        <v>36</v>
      </c>
      <c r="B710" s="7">
        <v>27.5</v>
      </c>
      <c r="C710" s="4">
        <f t="shared" si="17"/>
        <v>27.5</v>
      </c>
      <c r="D710" t="s">
        <v>29</v>
      </c>
      <c r="E710" s="5" t="s">
        <v>30</v>
      </c>
      <c r="F710" s="54">
        <v>-42.5</v>
      </c>
      <c r="G710" s="7">
        <v>5</v>
      </c>
      <c r="H710" t="s">
        <v>38</v>
      </c>
      <c r="I710" t="s">
        <v>32</v>
      </c>
      <c r="J710" s="7">
        <v>8</v>
      </c>
      <c r="K710">
        <v>25</v>
      </c>
      <c r="L710" t="s">
        <v>33</v>
      </c>
      <c r="M710">
        <v>0</v>
      </c>
      <c r="N710">
        <v>1</v>
      </c>
      <c r="O710">
        <v>28</v>
      </c>
      <c r="P710" s="13">
        <v>0.5</v>
      </c>
      <c r="Q710" s="46"/>
      <c r="R710" s="14"/>
      <c r="S710" s="14"/>
      <c r="T710" s="14"/>
      <c r="U710" s="46"/>
      <c r="V710"/>
      <c r="W710" s="14">
        <v>0.975803087192324</v>
      </c>
      <c r="X710" s="14">
        <v>0.82584033613445396</v>
      </c>
      <c r="Y710" s="14">
        <v>0.99525691699604701</v>
      </c>
      <c r="Z710" s="14">
        <v>0.84307808374198401</v>
      </c>
      <c r="AA710" s="14"/>
      <c r="AB710" s="14"/>
    </row>
    <row r="711" spans="1:28" x14ac:dyDescent="0.25">
      <c r="A711" t="s">
        <v>61</v>
      </c>
      <c r="B711" s="7">
        <v>2.5</v>
      </c>
      <c r="C711" s="7">
        <v>1000</v>
      </c>
      <c r="D711" t="s">
        <v>35</v>
      </c>
      <c r="E711" s="5" t="s">
        <v>30</v>
      </c>
      <c r="F711" s="46">
        <v>-11.7</v>
      </c>
      <c r="G711" s="7">
        <v>1040</v>
      </c>
      <c r="H711" t="s">
        <v>38</v>
      </c>
      <c r="I711" t="s">
        <v>32</v>
      </c>
      <c r="J711" s="7">
        <v>8</v>
      </c>
      <c r="K711" s="7">
        <v>30</v>
      </c>
      <c r="L711" t="s">
        <v>33</v>
      </c>
      <c r="M711">
        <v>0</v>
      </c>
      <c r="N711">
        <v>1</v>
      </c>
      <c r="O711">
        <v>91</v>
      </c>
      <c r="P711" s="13">
        <v>0.05</v>
      </c>
      <c r="Q711" s="46"/>
      <c r="R711" s="14"/>
      <c r="S711" s="14">
        <v>-0.318429217958421</v>
      </c>
      <c r="T711" s="14">
        <v>-0.165987540840973</v>
      </c>
      <c r="U711" s="46">
        <v>0.65</v>
      </c>
      <c r="V711"/>
      <c r="W711" s="14">
        <v>0</v>
      </c>
      <c r="X711" s="14">
        <v>-0.17991631799163199</v>
      </c>
      <c r="Y711" s="14">
        <v>-8.9958158995815801E-2</v>
      </c>
      <c r="Z711" s="14">
        <v>7.4502545118000904E-2</v>
      </c>
      <c r="AA711" s="14">
        <v>0.21221091581868601</v>
      </c>
      <c r="AB711" s="14">
        <v>0.67511563367252503</v>
      </c>
    </row>
    <row r="712" spans="1:28" x14ac:dyDescent="0.25">
      <c r="A712" t="s">
        <v>61</v>
      </c>
      <c r="B712" s="7">
        <v>2.5</v>
      </c>
      <c r="C712" s="7">
        <v>1000</v>
      </c>
      <c r="D712" t="s">
        <v>35</v>
      </c>
      <c r="E712" s="5" t="s">
        <v>30</v>
      </c>
      <c r="F712" s="46">
        <v>-11.7</v>
      </c>
      <c r="G712" s="7">
        <v>1040</v>
      </c>
      <c r="H712" t="s">
        <v>38</v>
      </c>
      <c r="I712" t="s">
        <v>32</v>
      </c>
      <c r="J712" s="7">
        <v>8</v>
      </c>
      <c r="K712" s="7">
        <v>30</v>
      </c>
      <c r="L712" t="s">
        <v>33</v>
      </c>
      <c r="M712">
        <v>0</v>
      </c>
      <c r="N712">
        <v>1</v>
      </c>
      <c r="O712">
        <v>91</v>
      </c>
      <c r="P712" s="13">
        <v>0.1</v>
      </c>
      <c r="Q712" s="46"/>
      <c r="R712" s="14"/>
      <c r="S712" s="14">
        <v>-9.6388926820794793E-3</v>
      </c>
      <c r="T712" s="14">
        <v>-0.13576522485147099</v>
      </c>
      <c r="U712" s="46">
        <v>0.65</v>
      </c>
      <c r="V712"/>
      <c r="W712" s="14">
        <v>6.6153846153846105E-2</v>
      </c>
      <c r="X712" s="14">
        <v>0.15248226950354599</v>
      </c>
      <c r="Y712" s="14">
        <v>-0.224546722454672</v>
      </c>
      <c r="Z712" s="14">
        <v>-3.2250000000000001E-2</v>
      </c>
      <c r="AA712" s="14">
        <v>0.31089173005340698</v>
      </c>
      <c r="AB712" s="14">
        <v>0.84718475328517995</v>
      </c>
    </row>
    <row r="713" spans="1:28" x14ac:dyDescent="0.25">
      <c r="A713" t="s">
        <v>61</v>
      </c>
      <c r="B713" s="7">
        <v>2.5</v>
      </c>
      <c r="C713" s="7">
        <v>1000</v>
      </c>
      <c r="D713" t="s">
        <v>35</v>
      </c>
      <c r="E713" s="5" t="s">
        <v>30</v>
      </c>
      <c r="F713" s="46">
        <v>-11.7</v>
      </c>
      <c r="G713" s="7">
        <v>1040</v>
      </c>
      <c r="H713" t="s">
        <v>38</v>
      </c>
      <c r="I713" t="s">
        <v>32</v>
      </c>
      <c r="J713" s="7">
        <v>8</v>
      </c>
      <c r="K713" s="7">
        <v>30</v>
      </c>
      <c r="L713" t="s">
        <v>33</v>
      </c>
      <c r="M713">
        <v>0</v>
      </c>
      <c r="N713">
        <v>1</v>
      </c>
      <c r="O713">
        <v>91</v>
      </c>
      <c r="P713" s="13">
        <v>0.2</v>
      </c>
      <c r="Q713" s="46"/>
      <c r="R713" s="14"/>
      <c r="S713" s="14">
        <v>0.86958282532201603</v>
      </c>
      <c r="T713" s="14">
        <v>-5.1829235212182398E-2</v>
      </c>
      <c r="U713" s="46">
        <v>0.82051282051282004</v>
      </c>
      <c r="V713"/>
      <c r="W713" s="14">
        <v>0.44667274384685501</v>
      </c>
      <c r="X713" s="14">
        <v>0.35054347826087001</v>
      </c>
      <c r="Y713" s="14">
        <v>-0.40446304044630399</v>
      </c>
      <c r="Z713" s="14">
        <v>-9.6749999999999906E-2</v>
      </c>
      <c r="AA713" s="14">
        <v>0.32498414711477502</v>
      </c>
      <c r="AB713" s="14">
        <v>0.92493160054719603</v>
      </c>
    </row>
    <row r="714" spans="1:28" x14ac:dyDescent="0.25">
      <c r="A714" t="s">
        <v>98</v>
      </c>
      <c r="B714" s="4">
        <v>20.9</v>
      </c>
      <c r="C714" s="4">
        <v>20.9</v>
      </c>
      <c r="D714" t="s">
        <v>99</v>
      </c>
      <c r="E714" s="5" t="s">
        <v>30</v>
      </c>
      <c r="F714" s="46">
        <v>4.96</v>
      </c>
      <c r="G714" s="7">
        <v>5</v>
      </c>
      <c r="H714" t="s">
        <v>38</v>
      </c>
      <c r="I714" t="s">
        <v>32</v>
      </c>
      <c r="J714">
        <v>6</v>
      </c>
      <c r="K714">
        <v>25</v>
      </c>
      <c r="L714" t="s">
        <v>33</v>
      </c>
      <c r="M714">
        <v>0</v>
      </c>
      <c r="N714">
        <v>1</v>
      </c>
      <c r="O714">
        <v>1</v>
      </c>
      <c r="P714" s="13">
        <v>1</v>
      </c>
      <c r="Q714" s="46"/>
      <c r="R714" s="14"/>
      <c r="S714" s="14"/>
      <c r="T714" s="14"/>
      <c r="U714" s="46"/>
      <c r="V714"/>
      <c r="W714" s="14">
        <v>0.88570704510897103</v>
      </c>
      <c r="X714" s="14">
        <v>0.97495961227786798</v>
      </c>
      <c r="Y714" s="14">
        <v>0.26014319809069197</v>
      </c>
      <c r="Z714" s="14"/>
      <c r="AA714" s="14"/>
      <c r="AB714" s="14"/>
    </row>
    <row r="715" spans="1:28" x14ac:dyDescent="0.25">
      <c r="A715" t="s">
        <v>98</v>
      </c>
      <c r="B715" s="4">
        <v>20.9</v>
      </c>
      <c r="C715" s="4">
        <v>20.9</v>
      </c>
      <c r="D715" t="s">
        <v>99</v>
      </c>
      <c r="E715" s="5" t="s">
        <v>30</v>
      </c>
      <c r="F715" s="46">
        <v>4.96</v>
      </c>
      <c r="G715" s="7">
        <v>5</v>
      </c>
      <c r="H715" t="s">
        <v>38</v>
      </c>
      <c r="I715" t="s">
        <v>32</v>
      </c>
      <c r="J715">
        <v>6</v>
      </c>
      <c r="K715">
        <v>25</v>
      </c>
      <c r="L715" t="s">
        <v>33</v>
      </c>
      <c r="M715">
        <v>0</v>
      </c>
      <c r="N715">
        <v>1</v>
      </c>
      <c r="O715">
        <v>7</v>
      </c>
      <c r="P715" s="13">
        <v>1</v>
      </c>
      <c r="Q715" s="46"/>
      <c r="R715" s="14"/>
      <c r="S715" s="14"/>
      <c r="T715" s="14"/>
      <c r="U715" s="46"/>
      <c r="V715"/>
      <c r="W715" s="14">
        <v>0.74634420697412795</v>
      </c>
      <c r="X715" s="14">
        <v>0.87776025236593103</v>
      </c>
      <c r="Y715" s="14">
        <v>0.53242835595776805</v>
      </c>
      <c r="Z715" s="14"/>
      <c r="AA715" s="14"/>
      <c r="AB715" s="14"/>
    </row>
    <row r="716" spans="1:28" x14ac:dyDescent="0.25">
      <c r="A716" t="s">
        <v>98</v>
      </c>
      <c r="B716" s="4">
        <v>20.9</v>
      </c>
      <c r="C716" s="4">
        <v>20.9</v>
      </c>
      <c r="D716" t="s">
        <v>99</v>
      </c>
      <c r="E716" s="5" t="s">
        <v>30</v>
      </c>
      <c r="F716" s="46">
        <v>4.96</v>
      </c>
      <c r="G716" s="7">
        <v>5</v>
      </c>
      <c r="H716" t="s">
        <v>38</v>
      </c>
      <c r="I716" t="s">
        <v>32</v>
      </c>
      <c r="J716">
        <v>6</v>
      </c>
      <c r="K716">
        <v>25</v>
      </c>
      <c r="L716" t="s">
        <v>33</v>
      </c>
      <c r="M716">
        <v>0</v>
      </c>
      <c r="N716">
        <v>1</v>
      </c>
      <c r="O716">
        <v>14</v>
      </c>
      <c r="P716" s="13">
        <v>1</v>
      </c>
      <c r="Q716" s="46"/>
      <c r="R716" s="14"/>
      <c r="S716" s="14"/>
      <c r="T716" s="14"/>
      <c r="U716" s="46"/>
      <c r="V716"/>
      <c r="W716" s="14">
        <v>0.32836932241250899</v>
      </c>
      <c r="X716" s="14">
        <v>0.70643939393939403</v>
      </c>
      <c r="Y716" s="14">
        <v>0.74337748344370902</v>
      </c>
      <c r="Z716" s="14"/>
      <c r="AA716" s="14"/>
      <c r="AB716" s="14"/>
    </row>
    <row r="717" spans="1:28" x14ac:dyDescent="0.25">
      <c r="A717" t="s">
        <v>98</v>
      </c>
      <c r="B717" s="4">
        <v>20.9</v>
      </c>
      <c r="C717" s="4">
        <v>20.9</v>
      </c>
      <c r="D717" t="s">
        <v>99</v>
      </c>
      <c r="E717" s="5" t="s">
        <v>30</v>
      </c>
      <c r="F717" s="46">
        <v>4.96</v>
      </c>
      <c r="G717" s="7">
        <v>5</v>
      </c>
      <c r="H717" t="s">
        <v>38</v>
      </c>
      <c r="I717" t="s">
        <v>32</v>
      </c>
      <c r="J717">
        <v>6</v>
      </c>
      <c r="K717">
        <v>25</v>
      </c>
      <c r="L717" t="s">
        <v>33</v>
      </c>
      <c r="M717">
        <v>0</v>
      </c>
      <c r="N717">
        <v>1</v>
      </c>
      <c r="O717">
        <v>28</v>
      </c>
      <c r="P717" s="13">
        <v>1</v>
      </c>
      <c r="Q717" s="46"/>
      <c r="R717" s="14"/>
      <c r="S717" s="14"/>
      <c r="T717" s="14"/>
      <c r="U717" s="46"/>
      <c r="V717"/>
      <c r="W717" s="14">
        <v>2.1691973969631399E-2</v>
      </c>
      <c r="X717" s="14">
        <v>0.60459183673469397</v>
      </c>
      <c r="Y717" s="14">
        <v>0.59156785243741805</v>
      </c>
      <c r="Z717" s="14"/>
      <c r="AA717" s="14"/>
      <c r="AB717" s="14"/>
    </row>
    <row r="718" spans="1:28" ht="16.2" x14ac:dyDescent="0.35">
      <c r="A718" t="s">
        <v>100</v>
      </c>
      <c r="B718" s="4">
        <v>5.3</v>
      </c>
      <c r="C718" s="4">
        <v>5.3</v>
      </c>
      <c r="D718" t="s">
        <v>29</v>
      </c>
      <c r="E718" s="5" t="s">
        <v>30</v>
      </c>
      <c r="F718" s="46">
        <v>23.14</v>
      </c>
      <c r="G718" s="23">
        <v>89</v>
      </c>
      <c r="H718" t="s">
        <v>38</v>
      </c>
      <c r="I718" t="s">
        <v>32</v>
      </c>
      <c r="J718" s="7">
        <v>8</v>
      </c>
      <c r="K718" s="7">
        <v>30</v>
      </c>
      <c r="L718" t="s">
        <v>33</v>
      </c>
      <c r="M718">
        <v>0</v>
      </c>
      <c r="N718">
        <v>1</v>
      </c>
      <c r="O718">
        <v>1</v>
      </c>
      <c r="P718" s="13">
        <v>0.25</v>
      </c>
      <c r="Q718" s="46"/>
      <c r="R718" s="14"/>
      <c r="S718" s="14"/>
      <c r="T718" s="14"/>
      <c r="U718" s="46"/>
      <c r="V718"/>
      <c r="W718" s="14">
        <v>0.59241783273673898</v>
      </c>
      <c r="X718" s="14">
        <v>0.61738043138480803</v>
      </c>
      <c r="Y718" s="14"/>
      <c r="Z718" s="14"/>
      <c r="AA718" s="14"/>
      <c r="AB718" s="14"/>
    </row>
    <row r="719" spans="1:28" ht="16.2" x14ac:dyDescent="0.35">
      <c r="A719" t="s">
        <v>100</v>
      </c>
      <c r="B719" s="4">
        <v>5.3</v>
      </c>
      <c r="C719" s="4">
        <v>5.3</v>
      </c>
      <c r="D719" t="s">
        <v>29</v>
      </c>
      <c r="E719" s="5" t="s">
        <v>30</v>
      </c>
      <c r="F719" s="46">
        <v>23.14</v>
      </c>
      <c r="G719" s="23">
        <v>89</v>
      </c>
      <c r="H719" t="s">
        <v>38</v>
      </c>
      <c r="I719" t="s">
        <v>32</v>
      </c>
      <c r="J719" s="7">
        <v>8</v>
      </c>
      <c r="K719" s="7">
        <v>30</v>
      </c>
      <c r="L719" t="s">
        <v>33</v>
      </c>
      <c r="M719">
        <v>0</v>
      </c>
      <c r="N719">
        <v>1</v>
      </c>
      <c r="O719">
        <v>1</v>
      </c>
      <c r="P719" s="13">
        <v>0.5</v>
      </c>
      <c r="Q719" s="46"/>
      <c r="R719" s="14"/>
      <c r="S719" s="14"/>
      <c r="T719" s="14"/>
      <c r="U719" s="46"/>
      <c r="V719"/>
      <c r="W719" s="14">
        <v>0.825216299190622</v>
      </c>
      <c r="X719" s="14">
        <v>0.85943959577400098</v>
      </c>
      <c r="Y719" s="14"/>
      <c r="Z719" s="14"/>
      <c r="AA719" s="14"/>
      <c r="AB719" s="14"/>
    </row>
    <row r="720" spans="1:28" ht="16.2" x14ac:dyDescent="0.35">
      <c r="A720" t="s">
        <v>100</v>
      </c>
      <c r="B720" s="4">
        <v>5.3</v>
      </c>
      <c r="C720" s="4">
        <v>5.3</v>
      </c>
      <c r="D720" t="s">
        <v>29</v>
      </c>
      <c r="E720" s="5" t="s">
        <v>30</v>
      </c>
      <c r="F720" s="46">
        <v>23.14</v>
      </c>
      <c r="G720" s="23">
        <v>89</v>
      </c>
      <c r="H720" t="s">
        <v>38</v>
      </c>
      <c r="I720" t="s">
        <v>32</v>
      </c>
      <c r="J720" s="7">
        <v>8</v>
      </c>
      <c r="K720" s="7">
        <v>30</v>
      </c>
      <c r="L720" t="s">
        <v>33</v>
      </c>
      <c r="M720">
        <v>0</v>
      </c>
      <c r="N720">
        <v>1</v>
      </c>
      <c r="O720">
        <v>1</v>
      </c>
      <c r="P720" s="13">
        <v>1</v>
      </c>
      <c r="Q720" s="46"/>
      <c r="R720" s="14"/>
      <c r="S720" s="14"/>
      <c r="T720" s="14"/>
      <c r="U720" s="46"/>
      <c r="V720"/>
      <c r="W720" s="14">
        <v>0.89721811915312599</v>
      </c>
      <c r="X720" s="14">
        <v>0.92254145044931002</v>
      </c>
      <c r="Y720" s="14">
        <v>0.423848878394333</v>
      </c>
      <c r="Z720" s="14"/>
      <c r="AA720" s="14"/>
      <c r="AB720" s="14"/>
    </row>
    <row r="721" spans="1:28" ht="16.2" x14ac:dyDescent="0.35">
      <c r="A721" t="s">
        <v>100</v>
      </c>
      <c r="B721" s="4">
        <v>5.3</v>
      </c>
      <c r="C721" s="4">
        <v>5.3</v>
      </c>
      <c r="D721" t="s">
        <v>29</v>
      </c>
      <c r="E721" s="5" t="s">
        <v>30</v>
      </c>
      <c r="F721" s="46">
        <v>23.14</v>
      </c>
      <c r="G721" s="23">
        <v>89</v>
      </c>
      <c r="H721" t="s">
        <v>38</v>
      </c>
      <c r="I721" t="s">
        <v>32</v>
      </c>
      <c r="J721" s="7">
        <v>8</v>
      </c>
      <c r="K721" s="7">
        <v>30</v>
      </c>
      <c r="L721" t="s">
        <v>33</v>
      </c>
      <c r="M721">
        <v>0</v>
      </c>
      <c r="N721">
        <v>1</v>
      </c>
      <c r="O721">
        <v>7</v>
      </c>
      <c r="P721" s="13">
        <v>1</v>
      </c>
      <c r="Q721" s="46"/>
      <c r="R721" s="14"/>
      <c r="S721" s="14"/>
      <c r="T721" s="14"/>
      <c r="U721" s="46"/>
      <c r="V721"/>
      <c r="W721" s="14">
        <v>0.438093086308179</v>
      </c>
      <c r="X721" s="14">
        <v>0.33615116857284899</v>
      </c>
      <c r="Y721" s="14">
        <v>0.52297165200391005</v>
      </c>
      <c r="Z721" s="14"/>
      <c r="AA721" s="14"/>
      <c r="AB721" s="14"/>
    </row>
    <row r="722" spans="1:28" ht="16.2" x14ac:dyDescent="0.35">
      <c r="A722" t="s">
        <v>100</v>
      </c>
      <c r="B722" s="4">
        <v>5.3</v>
      </c>
      <c r="C722" s="4">
        <v>5.3</v>
      </c>
      <c r="D722" t="s">
        <v>29</v>
      </c>
      <c r="E722" s="5" t="s">
        <v>30</v>
      </c>
      <c r="F722" s="46">
        <v>23.14</v>
      </c>
      <c r="G722" s="23">
        <v>89</v>
      </c>
      <c r="H722" t="s">
        <v>38</v>
      </c>
      <c r="I722" t="s">
        <v>32</v>
      </c>
      <c r="J722" s="7">
        <v>8</v>
      </c>
      <c r="K722" s="7">
        <v>30</v>
      </c>
      <c r="L722" t="s">
        <v>33</v>
      </c>
      <c r="M722">
        <v>0</v>
      </c>
      <c r="N722">
        <v>1</v>
      </c>
      <c r="O722">
        <v>14</v>
      </c>
      <c r="P722" s="13">
        <v>1</v>
      </c>
      <c r="Q722" s="46"/>
      <c r="R722" s="14"/>
      <c r="S722" s="14"/>
      <c r="T722" s="14"/>
      <c r="U722" s="46"/>
      <c r="V722"/>
      <c r="W722" s="14">
        <v>0.48466639038541198</v>
      </c>
      <c r="X722" s="14">
        <v>0.57699619771863098</v>
      </c>
      <c r="Y722" s="14">
        <v>0.541568811648661</v>
      </c>
      <c r="Z722" s="14"/>
      <c r="AA722" s="14"/>
      <c r="AB722" s="14"/>
    </row>
    <row r="723" spans="1:28" ht="16.2" x14ac:dyDescent="0.35">
      <c r="A723" t="s">
        <v>100</v>
      </c>
      <c r="B723" s="4">
        <v>5.3</v>
      </c>
      <c r="C723" s="4">
        <v>5.3</v>
      </c>
      <c r="D723" t="s">
        <v>29</v>
      </c>
      <c r="E723" s="5" t="s">
        <v>30</v>
      </c>
      <c r="F723" s="46">
        <v>23.14</v>
      </c>
      <c r="G723" s="23">
        <v>89</v>
      </c>
      <c r="H723" t="s">
        <v>38</v>
      </c>
      <c r="I723" t="s">
        <v>32</v>
      </c>
      <c r="J723" s="7">
        <v>8</v>
      </c>
      <c r="K723" s="7">
        <v>30</v>
      </c>
      <c r="L723" t="s">
        <v>33</v>
      </c>
      <c r="M723">
        <v>0</v>
      </c>
      <c r="N723">
        <v>1</v>
      </c>
      <c r="O723">
        <v>28</v>
      </c>
      <c r="P723" s="13">
        <v>1</v>
      </c>
      <c r="Q723" s="46"/>
      <c r="R723" s="14"/>
      <c r="S723" s="14"/>
      <c r="T723" s="14"/>
      <c r="U723" s="46"/>
      <c r="V723"/>
      <c r="W723" s="14">
        <v>0.59196062346185396</v>
      </c>
      <c r="X723" s="14">
        <v>0.59311185614142004</v>
      </c>
      <c r="Y723" s="14">
        <v>0.799465790014383</v>
      </c>
      <c r="Z723" s="14"/>
      <c r="AA723" s="14"/>
      <c r="AB723" s="14"/>
    </row>
    <row r="724" spans="1:28" ht="16.2" x14ac:dyDescent="0.35">
      <c r="A724" t="s">
        <v>69</v>
      </c>
      <c r="B724" s="7">
        <v>33</v>
      </c>
      <c r="C724" s="4">
        <f t="shared" ref="C724:C729" si="18">B724</f>
        <v>33</v>
      </c>
      <c r="D724" t="s">
        <v>29</v>
      </c>
      <c r="E724" s="5" t="s">
        <v>30</v>
      </c>
      <c r="F724" s="46">
        <v>-30.24</v>
      </c>
      <c r="G724" s="7">
        <v>0.92</v>
      </c>
      <c r="H724" t="s">
        <v>38</v>
      </c>
      <c r="I724" t="s">
        <v>32</v>
      </c>
      <c r="J724">
        <v>5</v>
      </c>
      <c r="K724" s="7">
        <v>26</v>
      </c>
      <c r="L724" t="s">
        <v>33</v>
      </c>
      <c r="M724">
        <v>0</v>
      </c>
      <c r="N724">
        <v>1</v>
      </c>
      <c r="O724">
        <v>1</v>
      </c>
      <c r="P724" s="13">
        <v>0.5</v>
      </c>
      <c r="Q724" s="46"/>
      <c r="R724" s="14"/>
      <c r="S724" s="14"/>
      <c r="T724" s="14"/>
      <c r="U724" s="46"/>
      <c r="V724"/>
      <c r="W724" s="14">
        <v>0.98490186210367403</v>
      </c>
      <c r="X724" s="14">
        <v>0.97275204359672995</v>
      </c>
      <c r="Y724" s="14"/>
      <c r="Z724" s="14">
        <v>1</v>
      </c>
      <c r="AA724" s="14"/>
      <c r="AB724" s="14"/>
    </row>
    <row r="725" spans="1:28" ht="16.2" x14ac:dyDescent="0.35">
      <c r="A725" t="s">
        <v>69</v>
      </c>
      <c r="B725" s="7">
        <v>33</v>
      </c>
      <c r="C725" s="4">
        <f t="shared" si="18"/>
        <v>33</v>
      </c>
      <c r="D725" t="s">
        <v>29</v>
      </c>
      <c r="E725" s="5" t="s">
        <v>30</v>
      </c>
      <c r="F725" s="46">
        <v>-30.24</v>
      </c>
      <c r="G725" s="7">
        <v>0.92</v>
      </c>
      <c r="H725" t="s">
        <v>38</v>
      </c>
      <c r="I725" t="s">
        <v>32</v>
      </c>
      <c r="J725">
        <v>5</v>
      </c>
      <c r="K725" s="7">
        <v>26</v>
      </c>
      <c r="L725" t="s">
        <v>33</v>
      </c>
      <c r="M725">
        <v>0</v>
      </c>
      <c r="N725">
        <v>1</v>
      </c>
      <c r="O725">
        <v>1</v>
      </c>
      <c r="P725" s="13">
        <v>1</v>
      </c>
      <c r="Q725" s="46"/>
      <c r="R725" s="14"/>
      <c r="S725" s="14"/>
      <c r="T725" s="14"/>
      <c r="U725" s="46"/>
      <c r="V725"/>
      <c r="W725" s="14">
        <v>0.997437649470448</v>
      </c>
      <c r="X725" s="14">
        <v>0.98476383951244295</v>
      </c>
      <c r="Y725" s="14"/>
      <c r="Z725" s="14">
        <v>1</v>
      </c>
      <c r="AA725" s="14"/>
      <c r="AB725" s="14"/>
    </row>
    <row r="726" spans="1:28" ht="16.2" x14ac:dyDescent="0.35">
      <c r="A726" t="s">
        <v>69</v>
      </c>
      <c r="B726" s="7">
        <v>33</v>
      </c>
      <c r="C726" s="4">
        <f t="shared" si="18"/>
        <v>33</v>
      </c>
      <c r="D726" t="s">
        <v>29</v>
      </c>
      <c r="E726" s="5" t="s">
        <v>30</v>
      </c>
      <c r="F726" s="46">
        <v>-30.24</v>
      </c>
      <c r="G726" s="7">
        <v>0.92</v>
      </c>
      <c r="H726" t="s">
        <v>38</v>
      </c>
      <c r="I726" t="s">
        <v>32</v>
      </c>
      <c r="J726">
        <v>5</v>
      </c>
      <c r="K726" s="7">
        <v>26</v>
      </c>
      <c r="L726" t="s">
        <v>33</v>
      </c>
      <c r="M726">
        <v>0</v>
      </c>
      <c r="N726">
        <v>1</v>
      </c>
      <c r="O726">
        <v>1</v>
      </c>
      <c r="P726" s="13">
        <v>2</v>
      </c>
      <c r="Q726" s="46"/>
      <c r="R726" s="14"/>
      <c r="S726" s="14"/>
      <c r="T726" s="14"/>
      <c r="U726" s="46"/>
      <c r="V726"/>
      <c r="W726" s="14">
        <v>0.997499583263877</v>
      </c>
      <c r="X726" s="14">
        <v>0.98490186210367403</v>
      </c>
      <c r="Y726" s="14"/>
      <c r="Z726" s="14">
        <v>1</v>
      </c>
      <c r="AA726" s="14"/>
      <c r="AB726" s="14"/>
    </row>
    <row r="727" spans="1:28" ht="16.2" x14ac:dyDescent="0.35">
      <c r="A727" t="s">
        <v>69</v>
      </c>
      <c r="B727" s="7">
        <v>33</v>
      </c>
      <c r="C727" s="4">
        <f t="shared" si="18"/>
        <v>33</v>
      </c>
      <c r="D727" t="s">
        <v>29</v>
      </c>
      <c r="E727" s="5" t="s">
        <v>30</v>
      </c>
      <c r="F727" s="46">
        <v>-30.24</v>
      </c>
      <c r="G727" s="7">
        <v>0.92</v>
      </c>
      <c r="H727" t="s">
        <v>38</v>
      </c>
      <c r="I727" t="s">
        <v>32</v>
      </c>
      <c r="J727">
        <v>5</v>
      </c>
      <c r="K727" s="7">
        <v>26</v>
      </c>
      <c r="L727" t="s">
        <v>33</v>
      </c>
      <c r="M727">
        <v>0</v>
      </c>
      <c r="N727">
        <v>1</v>
      </c>
      <c r="O727">
        <v>7</v>
      </c>
      <c r="P727" s="13">
        <v>2</v>
      </c>
      <c r="Q727" s="46"/>
      <c r="R727" s="14"/>
      <c r="S727" s="14"/>
      <c r="T727" s="14"/>
      <c r="U727" s="46"/>
      <c r="V727"/>
      <c r="W727" s="14">
        <v>0.98923766816143499</v>
      </c>
      <c r="X727" s="14">
        <v>0.95896032831737299</v>
      </c>
      <c r="Y727" s="14"/>
      <c r="Z727" s="14"/>
      <c r="AA727" s="14"/>
      <c r="AB727" s="14"/>
    </row>
    <row r="728" spans="1:28" ht="16.2" x14ac:dyDescent="0.35">
      <c r="A728" t="s">
        <v>69</v>
      </c>
      <c r="B728" s="7">
        <v>33</v>
      </c>
      <c r="C728" s="4">
        <f t="shared" si="18"/>
        <v>33</v>
      </c>
      <c r="D728" t="s">
        <v>29</v>
      </c>
      <c r="E728" s="5" t="s">
        <v>30</v>
      </c>
      <c r="F728" s="46">
        <v>-30.24</v>
      </c>
      <c r="G728" s="7">
        <v>0.92</v>
      </c>
      <c r="H728" t="s">
        <v>38</v>
      </c>
      <c r="I728" t="s">
        <v>32</v>
      </c>
      <c r="J728">
        <v>5</v>
      </c>
      <c r="K728" s="7">
        <v>26</v>
      </c>
      <c r="L728" t="s">
        <v>33</v>
      </c>
      <c r="M728">
        <v>0</v>
      </c>
      <c r="N728">
        <v>1</v>
      </c>
      <c r="O728">
        <v>14</v>
      </c>
      <c r="P728" s="13">
        <v>2</v>
      </c>
      <c r="Q728" s="46"/>
      <c r="R728" s="14"/>
      <c r="S728" s="14"/>
      <c r="T728" s="14"/>
      <c r="U728" s="46"/>
      <c r="V728"/>
      <c r="W728" s="14">
        <v>0.98829496683573903</v>
      </c>
      <c r="X728" s="14">
        <v>0.95597945707997101</v>
      </c>
      <c r="Y728" s="14"/>
      <c r="Z728" s="14"/>
      <c r="AA728" s="14"/>
      <c r="AB728" s="14"/>
    </row>
    <row r="729" spans="1:28" ht="16.2" x14ac:dyDescent="0.35">
      <c r="A729" t="s">
        <v>69</v>
      </c>
      <c r="B729" s="7">
        <v>33</v>
      </c>
      <c r="C729" s="4">
        <f t="shared" si="18"/>
        <v>33</v>
      </c>
      <c r="D729" t="s">
        <v>29</v>
      </c>
      <c r="E729" s="5" t="s">
        <v>30</v>
      </c>
      <c r="F729" s="46">
        <v>-30.24</v>
      </c>
      <c r="G729" s="7">
        <v>0.92</v>
      </c>
      <c r="H729" t="s">
        <v>38</v>
      </c>
      <c r="I729" t="s">
        <v>32</v>
      </c>
      <c r="J729">
        <v>5</v>
      </c>
      <c r="K729" s="7">
        <v>26</v>
      </c>
      <c r="L729" t="s">
        <v>33</v>
      </c>
      <c r="M729">
        <v>0</v>
      </c>
      <c r="N729">
        <v>1</v>
      </c>
      <c r="O729">
        <v>28</v>
      </c>
      <c r="P729" s="13">
        <v>2</v>
      </c>
      <c r="Q729" s="46"/>
      <c r="R729" s="14"/>
      <c r="S729" s="14"/>
      <c r="T729" s="14"/>
      <c r="U729" s="46"/>
      <c r="V729"/>
      <c r="W729" s="14">
        <v>0.98653198653198604</v>
      </c>
      <c r="X729" s="14">
        <v>0.94269340974212001</v>
      </c>
      <c r="Y729" s="14"/>
      <c r="Z729" s="14"/>
      <c r="AA729" s="14"/>
      <c r="AB729" s="14"/>
    </row>
    <row r="730" spans="1:28" x14ac:dyDescent="0.25">
      <c r="A730" t="s">
        <v>101</v>
      </c>
      <c r="B730" s="4">
        <v>316.5</v>
      </c>
      <c r="C730" s="4">
        <v>316.5</v>
      </c>
      <c r="D730" t="s">
        <v>77</v>
      </c>
      <c r="E730" s="5" t="s">
        <v>30</v>
      </c>
      <c r="F730" s="46">
        <v>-1.8</v>
      </c>
      <c r="G730">
        <v>163.4</v>
      </c>
      <c r="H730" t="s">
        <v>38</v>
      </c>
      <c r="I730" t="s">
        <v>32</v>
      </c>
      <c r="J730">
        <v>6</v>
      </c>
      <c r="K730">
        <v>27.5</v>
      </c>
      <c r="L730" t="s">
        <v>33</v>
      </c>
      <c r="M730">
        <v>0</v>
      </c>
      <c r="N730">
        <v>1</v>
      </c>
      <c r="O730">
        <v>91</v>
      </c>
      <c r="P730" s="13">
        <v>2.5</v>
      </c>
      <c r="Q730" s="46"/>
      <c r="R730" s="14">
        <v>0.16812245237501</v>
      </c>
      <c r="S730" s="14">
        <v>-0.185338905107852</v>
      </c>
      <c r="T730" s="14">
        <v>-0.16153692477288201</v>
      </c>
      <c r="U730" s="46">
        <v>0.117924528301887</v>
      </c>
      <c r="V730"/>
      <c r="W730" s="14">
        <v>9.0683572216097005E-2</v>
      </c>
      <c r="X730" s="14"/>
      <c r="Y730" s="14"/>
      <c r="Z730" s="14"/>
      <c r="AA730" s="14">
        <v>1.9403296474024601E-2</v>
      </c>
      <c r="AB730" s="14">
        <v>0.60046728971962604</v>
      </c>
    </row>
    <row r="731" spans="1:28" x14ac:dyDescent="0.25">
      <c r="A731" t="s">
        <v>101</v>
      </c>
      <c r="B731" s="4">
        <v>316.5</v>
      </c>
      <c r="C731" s="4">
        <v>316.5</v>
      </c>
      <c r="D731" t="s">
        <v>77</v>
      </c>
      <c r="E731" s="5" t="s">
        <v>30</v>
      </c>
      <c r="F731" s="46">
        <v>-1.8</v>
      </c>
      <c r="G731">
        <v>163.4</v>
      </c>
      <c r="H731" t="s">
        <v>38</v>
      </c>
      <c r="I731" t="s">
        <v>32</v>
      </c>
      <c r="J731">
        <v>6</v>
      </c>
      <c r="K731">
        <v>27.5</v>
      </c>
      <c r="L731" t="s">
        <v>33</v>
      </c>
      <c r="M731">
        <v>0</v>
      </c>
      <c r="N731">
        <v>1</v>
      </c>
      <c r="O731">
        <v>91</v>
      </c>
      <c r="P731" s="13">
        <v>5</v>
      </c>
      <c r="Q731" s="46"/>
      <c r="R731" s="14">
        <v>0.40950693829347501</v>
      </c>
      <c r="S731" s="14">
        <v>-0.31083669995643698</v>
      </c>
      <c r="T731" s="14">
        <v>-0.17304549833227301</v>
      </c>
      <c r="U731" s="46">
        <v>-0.68716577540106905</v>
      </c>
      <c r="V731"/>
      <c r="W731" s="14">
        <v>0.233325586799907</v>
      </c>
      <c r="X731" s="14"/>
      <c r="Y731" s="14"/>
      <c r="Z731" s="14"/>
      <c r="AA731" s="14">
        <v>0.21783990680645701</v>
      </c>
      <c r="AB731" s="14">
        <v>0.48955223880596999</v>
      </c>
    </row>
    <row r="732" spans="1:28" x14ac:dyDescent="0.25">
      <c r="A732" t="s">
        <v>101</v>
      </c>
      <c r="B732" s="4">
        <v>656.4</v>
      </c>
      <c r="C732" s="4">
        <v>656.4</v>
      </c>
      <c r="D732" t="s">
        <v>77</v>
      </c>
      <c r="E732" s="5" t="s">
        <v>30</v>
      </c>
      <c r="F732" s="46">
        <v>-40.299999999999997</v>
      </c>
      <c r="G732">
        <v>105.9</v>
      </c>
      <c r="H732" t="s">
        <v>38</v>
      </c>
      <c r="I732" t="s">
        <v>32</v>
      </c>
      <c r="J732">
        <v>6</v>
      </c>
      <c r="K732">
        <v>27.5</v>
      </c>
      <c r="L732" t="s">
        <v>33</v>
      </c>
      <c r="M732">
        <v>0</v>
      </c>
      <c r="N732">
        <v>1</v>
      </c>
      <c r="O732">
        <v>91</v>
      </c>
      <c r="P732" s="13">
        <v>2.5</v>
      </c>
      <c r="Q732" s="46"/>
      <c r="R732" s="14">
        <v>0.233833895188477</v>
      </c>
      <c r="S732" s="14">
        <v>-3.6188099080642799E-2</v>
      </c>
      <c r="T732" s="14">
        <v>-0.148015262890625</v>
      </c>
      <c r="U732" s="46">
        <v>-0.83689839572192504</v>
      </c>
      <c r="V732"/>
      <c r="W732" s="14">
        <v>0.44433215428667699</v>
      </c>
      <c r="X732" s="14"/>
      <c r="Y732" s="14"/>
      <c r="Z732" s="14"/>
      <c r="AA732" s="14">
        <v>0.16961130742049499</v>
      </c>
      <c r="AB732" s="14">
        <v>0.64075630252100801</v>
      </c>
    </row>
    <row r="733" spans="1:28" x14ac:dyDescent="0.25">
      <c r="A733" t="s">
        <v>101</v>
      </c>
      <c r="B733" s="4">
        <v>656.4</v>
      </c>
      <c r="C733" s="4">
        <v>656.4</v>
      </c>
      <c r="D733" t="s">
        <v>77</v>
      </c>
      <c r="E733" s="5" t="s">
        <v>30</v>
      </c>
      <c r="F733" s="46">
        <v>-40.299999999999997</v>
      </c>
      <c r="G733">
        <v>105.9</v>
      </c>
      <c r="H733" t="s">
        <v>38</v>
      </c>
      <c r="I733" t="s">
        <v>32</v>
      </c>
      <c r="J733">
        <v>6</v>
      </c>
      <c r="K733">
        <v>27.5</v>
      </c>
      <c r="L733" t="s">
        <v>33</v>
      </c>
      <c r="M733">
        <v>0</v>
      </c>
      <c r="N733">
        <v>1</v>
      </c>
      <c r="O733">
        <v>91</v>
      </c>
      <c r="P733" s="13">
        <v>5</v>
      </c>
      <c r="Q733" s="46"/>
      <c r="R733" s="14">
        <v>0.74071769342460103</v>
      </c>
      <c r="S733" s="14">
        <v>0.34274877835546003</v>
      </c>
      <c r="T733" s="14">
        <v>-0.120738811981545</v>
      </c>
      <c r="U733" s="46">
        <v>-0.86631016042780795</v>
      </c>
      <c r="V733"/>
      <c r="W733" s="14">
        <v>0.67013298670133004</v>
      </c>
      <c r="X733" s="14"/>
      <c r="Y733" s="14"/>
      <c r="Z733" s="14"/>
      <c r="AA733" s="14">
        <v>0.42387840156901202</v>
      </c>
      <c r="AB733" s="14">
        <v>0.89122137404580204</v>
      </c>
    </row>
    <row r="734" spans="1:28" ht="16.2" x14ac:dyDescent="0.35">
      <c r="A734" t="s">
        <v>102</v>
      </c>
      <c r="B734">
        <v>20</v>
      </c>
      <c r="C734" s="4">
        <v>20</v>
      </c>
      <c r="D734" t="s">
        <v>29</v>
      </c>
      <c r="E734" s="5" t="s">
        <v>30</v>
      </c>
      <c r="F734" s="46">
        <v>-29.7</v>
      </c>
      <c r="G734">
        <v>24.8</v>
      </c>
      <c r="H734" t="s">
        <v>38</v>
      </c>
      <c r="I734" t="s">
        <v>32</v>
      </c>
      <c r="J734">
        <v>6</v>
      </c>
      <c r="K734">
        <v>27.5</v>
      </c>
      <c r="L734" t="s">
        <v>33</v>
      </c>
      <c r="M734">
        <v>0</v>
      </c>
      <c r="N734">
        <v>1</v>
      </c>
      <c r="O734">
        <v>91</v>
      </c>
      <c r="P734" s="13">
        <v>2.5</v>
      </c>
      <c r="Q734" s="46"/>
      <c r="R734" s="14">
        <v>0.19478218858201099</v>
      </c>
      <c r="S734" s="14">
        <v>-0.51452626729634898</v>
      </c>
      <c r="T734" s="14">
        <v>-0.18757332037606</v>
      </c>
      <c r="U734" s="46">
        <v>-0.82085561497326198</v>
      </c>
      <c r="V734"/>
      <c r="W734" s="14">
        <v>0.46944355098102297</v>
      </c>
      <c r="X734" s="14"/>
      <c r="Y734" s="14"/>
      <c r="Z734" s="14"/>
      <c r="AA734" s="14">
        <v>0.34704084467907798</v>
      </c>
      <c r="AB734" s="14">
        <v>0.87846481876332605</v>
      </c>
    </row>
    <row r="735" spans="1:28" ht="16.2" x14ac:dyDescent="0.35">
      <c r="A735" t="s">
        <v>102</v>
      </c>
      <c r="B735">
        <v>20</v>
      </c>
      <c r="C735" s="4">
        <v>20</v>
      </c>
      <c r="D735" t="s">
        <v>29</v>
      </c>
      <c r="E735" s="5" t="s">
        <v>30</v>
      </c>
      <c r="F735" s="46">
        <v>-29.7</v>
      </c>
      <c r="G735">
        <v>24.8</v>
      </c>
      <c r="H735" t="s">
        <v>38</v>
      </c>
      <c r="I735" t="s">
        <v>32</v>
      </c>
      <c r="J735">
        <v>6</v>
      </c>
      <c r="K735">
        <v>27.5</v>
      </c>
      <c r="L735" t="s">
        <v>33</v>
      </c>
      <c r="M735">
        <v>0</v>
      </c>
      <c r="N735">
        <v>1</v>
      </c>
      <c r="O735">
        <v>91</v>
      </c>
      <c r="P735" s="13">
        <v>5</v>
      </c>
      <c r="Q735" s="46"/>
      <c r="R735" s="14">
        <v>0.29383518113127599</v>
      </c>
      <c r="S735" s="14">
        <v>0.16750146825926901</v>
      </c>
      <c r="T735" s="14">
        <v>-0.12873210065983801</v>
      </c>
      <c r="U735" s="46">
        <v>-0.53743315508021405</v>
      </c>
      <c r="V735"/>
      <c r="W735" s="14">
        <v>0.61220171623369002</v>
      </c>
      <c r="X735" s="14"/>
      <c r="Y735" s="14"/>
      <c r="Z735" s="14"/>
      <c r="AA735" s="14">
        <v>0.399591211037302</v>
      </c>
      <c r="AB735" s="14">
        <v>0.88953488372093004</v>
      </c>
    </row>
    <row r="736" spans="1:28" x14ac:dyDescent="0.25">
      <c r="A736" t="s">
        <v>103</v>
      </c>
      <c r="B736">
        <v>200</v>
      </c>
      <c r="C736" s="4">
        <v>200</v>
      </c>
      <c r="D736" t="s">
        <v>29</v>
      </c>
      <c r="E736" s="5" t="s">
        <v>30</v>
      </c>
      <c r="F736" s="46">
        <v>-25.2</v>
      </c>
      <c r="G736">
        <v>10.3</v>
      </c>
      <c r="H736" t="s">
        <v>38</v>
      </c>
      <c r="I736" t="s">
        <v>32</v>
      </c>
      <c r="J736">
        <v>6</v>
      </c>
      <c r="K736">
        <v>27.5</v>
      </c>
      <c r="L736" t="s">
        <v>33</v>
      </c>
      <c r="M736">
        <v>0</v>
      </c>
      <c r="N736">
        <v>1</v>
      </c>
      <c r="O736">
        <v>91</v>
      </c>
      <c r="P736" s="13">
        <v>2.5</v>
      </c>
      <c r="Q736" s="46"/>
      <c r="R736" s="14">
        <v>0.38362919132149897</v>
      </c>
      <c r="S736" s="14">
        <v>0.51799608845165002</v>
      </c>
      <c r="T736" s="14">
        <v>-9.13281318381719E-2</v>
      </c>
      <c r="U736" s="46">
        <v>-0.83689839572192504</v>
      </c>
      <c r="V736"/>
      <c r="W736" s="14">
        <v>0.364354527938343</v>
      </c>
      <c r="X736" s="14"/>
      <c r="Y736" s="14"/>
      <c r="Z736" s="14"/>
      <c r="AA736" s="14">
        <v>0.26089007705614098</v>
      </c>
      <c r="AB736" s="14">
        <v>0.73113207547169801</v>
      </c>
    </row>
    <row r="737" spans="1:28" x14ac:dyDescent="0.25">
      <c r="A737" t="s">
        <v>103</v>
      </c>
      <c r="B737">
        <v>200</v>
      </c>
      <c r="C737" s="4">
        <v>200</v>
      </c>
      <c r="D737" t="s">
        <v>29</v>
      </c>
      <c r="E737" s="5" t="s">
        <v>30</v>
      </c>
      <c r="F737" s="46">
        <v>-25.2</v>
      </c>
      <c r="G737">
        <v>10.3</v>
      </c>
      <c r="H737" t="s">
        <v>38</v>
      </c>
      <c r="I737" t="s">
        <v>32</v>
      </c>
      <c r="J737">
        <v>6</v>
      </c>
      <c r="K737">
        <v>27.5</v>
      </c>
      <c r="L737" t="s">
        <v>33</v>
      </c>
      <c r="M737">
        <v>0</v>
      </c>
      <c r="N737">
        <v>1</v>
      </c>
      <c r="O737">
        <v>91</v>
      </c>
      <c r="P737" s="13">
        <v>5</v>
      </c>
      <c r="Q737" s="46"/>
      <c r="R737" s="14">
        <v>0.71748220137868701</v>
      </c>
      <c r="S737" s="14">
        <v>3.2128755273652998</v>
      </c>
      <c r="T737" s="14">
        <v>8.0784130407260499E-2</v>
      </c>
      <c r="U737" s="46">
        <v>-0.98395721925133695</v>
      </c>
      <c r="V737"/>
      <c r="W737" s="14">
        <v>0.67548691717489695</v>
      </c>
      <c r="X737" s="14"/>
      <c r="Y737" s="14"/>
      <c r="Z737" s="14"/>
      <c r="AA737" s="14">
        <v>0.49973390101117598</v>
      </c>
      <c r="AB737" s="14">
        <v>0.89285714285714302</v>
      </c>
    </row>
    <row r="738" spans="1:28" x14ac:dyDescent="0.25">
      <c r="A738" t="s">
        <v>104</v>
      </c>
      <c r="B738">
        <v>2000</v>
      </c>
      <c r="C738" s="7">
        <v>2</v>
      </c>
      <c r="D738" t="s">
        <v>42</v>
      </c>
      <c r="E738" s="5" t="s">
        <v>30</v>
      </c>
      <c r="F738" s="46">
        <v>-10.6</v>
      </c>
      <c r="G738" s="7">
        <v>180</v>
      </c>
      <c r="H738" t="s">
        <v>38</v>
      </c>
      <c r="I738" t="s">
        <v>32</v>
      </c>
      <c r="J738">
        <v>5</v>
      </c>
      <c r="K738">
        <v>26</v>
      </c>
      <c r="L738" t="s">
        <v>33</v>
      </c>
      <c r="M738">
        <v>0</v>
      </c>
      <c r="N738">
        <v>1</v>
      </c>
      <c r="O738">
        <v>91</v>
      </c>
      <c r="P738" s="13">
        <v>1.25</v>
      </c>
      <c r="Q738" s="46"/>
      <c r="R738" s="14"/>
      <c r="S738" s="14">
        <v>-0.48944795221002602</v>
      </c>
      <c r="T738" s="14">
        <v>-0.18276126078260799</v>
      </c>
      <c r="U738" s="46">
        <v>0</v>
      </c>
      <c r="V738"/>
      <c r="W738" s="14">
        <v>0.225230694511899</v>
      </c>
      <c r="X738" s="14">
        <v>0.15661429295489099</v>
      </c>
      <c r="Y738" s="14">
        <v>8.8942307692307696E-2</v>
      </c>
      <c r="Z738" s="14">
        <v>7.6728955116265193E-2</v>
      </c>
      <c r="AA738" s="14">
        <v>0.130713918849512</v>
      </c>
      <c r="AB738" s="14">
        <v>0.64129181084198394</v>
      </c>
    </row>
    <row r="739" spans="1:28" x14ac:dyDescent="0.25">
      <c r="A739" t="s">
        <v>104</v>
      </c>
      <c r="B739">
        <v>2000</v>
      </c>
      <c r="C739" s="7">
        <v>2</v>
      </c>
      <c r="D739" t="s">
        <v>42</v>
      </c>
      <c r="E739" s="5" t="s">
        <v>30</v>
      </c>
      <c r="F739" s="46">
        <v>-10.6</v>
      </c>
      <c r="G739" s="7">
        <v>180</v>
      </c>
      <c r="H739" t="s">
        <v>38</v>
      </c>
      <c r="I739" t="s">
        <v>32</v>
      </c>
      <c r="J739">
        <v>5</v>
      </c>
      <c r="K739">
        <v>26</v>
      </c>
      <c r="L739" t="s">
        <v>33</v>
      </c>
      <c r="M739">
        <v>0</v>
      </c>
      <c r="N739">
        <v>1</v>
      </c>
      <c r="O739">
        <v>91</v>
      </c>
      <c r="P739" s="13">
        <v>2.5</v>
      </c>
      <c r="Q739" s="46"/>
      <c r="R739" s="14"/>
      <c r="S739" s="14">
        <v>-0.431933886842013</v>
      </c>
      <c r="T739" s="14">
        <v>-0.17734983795415499</v>
      </c>
      <c r="U739" s="46">
        <v>0.33333333333333298</v>
      </c>
      <c r="V739"/>
      <c r="W739" s="14">
        <v>0.24610113421550101</v>
      </c>
      <c r="X739" s="14">
        <v>0.15661429295489099</v>
      </c>
      <c r="Y739" s="14">
        <v>0.33567046450482002</v>
      </c>
      <c r="Z739" s="14">
        <v>7.4476735431411006E-2</v>
      </c>
      <c r="AA739" s="14">
        <v>0.13410500735435199</v>
      </c>
      <c r="AB739" s="14">
        <v>0.70604914933837404</v>
      </c>
    </row>
    <row r="740" spans="1:28" x14ac:dyDescent="0.25">
      <c r="A740" t="s">
        <v>104</v>
      </c>
      <c r="B740">
        <v>2000</v>
      </c>
      <c r="C740" s="7">
        <v>2</v>
      </c>
      <c r="D740" t="s">
        <v>42</v>
      </c>
      <c r="E740" s="5" t="s">
        <v>30</v>
      </c>
      <c r="F740" s="46">
        <v>-10.6</v>
      </c>
      <c r="G740" s="7">
        <v>180</v>
      </c>
      <c r="H740" t="s">
        <v>38</v>
      </c>
      <c r="I740" t="s">
        <v>32</v>
      </c>
      <c r="J740">
        <v>5</v>
      </c>
      <c r="K740">
        <v>26</v>
      </c>
      <c r="L740" t="s">
        <v>33</v>
      </c>
      <c r="M740">
        <v>0</v>
      </c>
      <c r="N740">
        <v>1</v>
      </c>
      <c r="O740">
        <v>91</v>
      </c>
      <c r="P740" s="13">
        <v>5</v>
      </c>
      <c r="Q740" s="46"/>
      <c r="R740" s="14"/>
      <c r="S740" s="14">
        <v>-0.35366945669907401</v>
      </c>
      <c r="T740" s="14">
        <v>-0.16991442535468501</v>
      </c>
      <c r="U740" s="46">
        <v>0</v>
      </c>
      <c r="V740"/>
      <c r="W740" s="14">
        <v>0.24610113421550101</v>
      </c>
      <c r="X740" s="14">
        <v>0.319148936170213</v>
      </c>
      <c r="Y740" s="14">
        <v>0.37970540098199701</v>
      </c>
      <c r="Z740" s="14">
        <v>0.26583850931677</v>
      </c>
      <c r="AA740" s="14">
        <v>0.27063132945485902</v>
      </c>
      <c r="AB740" s="14">
        <v>0.83902691511387195</v>
      </c>
    </row>
    <row r="741" spans="1:28" x14ac:dyDescent="0.25">
      <c r="A741" t="s">
        <v>61</v>
      </c>
      <c r="B741">
        <v>1.2</v>
      </c>
      <c r="C741" s="7">
        <v>1000</v>
      </c>
      <c r="D741" t="s">
        <v>35</v>
      </c>
      <c r="E741" s="5" t="s">
        <v>30</v>
      </c>
      <c r="F741" s="54">
        <v>-27.6</v>
      </c>
      <c r="G741" s="7">
        <v>1040</v>
      </c>
      <c r="H741" t="s">
        <v>38</v>
      </c>
      <c r="I741" t="s">
        <v>32</v>
      </c>
      <c r="J741">
        <v>5</v>
      </c>
      <c r="K741" s="7">
        <v>26</v>
      </c>
      <c r="L741" t="s">
        <v>33</v>
      </c>
      <c r="M741">
        <v>0</v>
      </c>
      <c r="N741">
        <v>1</v>
      </c>
      <c r="O741">
        <v>1</v>
      </c>
      <c r="P741" s="13">
        <v>0.1</v>
      </c>
      <c r="Q741" s="46"/>
      <c r="R741" s="14"/>
      <c r="S741" s="14"/>
      <c r="T741" s="14"/>
      <c r="U741" s="46"/>
      <c r="V741"/>
      <c r="W741" s="14">
        <v>0.88363598047135705</v>
      </c>
      <c r="X741" s="14">
        <v>0.81085219982616596</v>
      </c>
      <c r="Y741" s="14">
        <v>0.877061756808592</v>
      </c>
      <c r="Z741" s="14">
        <v>0.89484860322325399</v>
      </c>
      <c r="AA741" s="14"/>
      <c r="AB741" s="14"/>
    </row>
    <row r="742" spans="1:28" x14ac:dyDescent="0.25">
      <c r="A742" t="s">
        <v>61</v>
      </c>
      <c r="B742">
        <v>1.2</v>
      </c>
      <c r="C742" s="7">
        <v>1000</v>
      </c>
      <c r="D742" t="s">
        <v>35</v>
      </c>
      <c r="E742" s="5" t="s">
        <v>30</v>
      </c>
      <c r="F742" s="54">
        <v>-27.6</v>
      </c>
      <c r="G742" s="7">
        <v>1040</v>
      </c>
      <c r="H742" t="s">
        <v>38</v>
      </c>
      <c r="I742" t="s">
        <v>32</v>
      </c>
      <c r="J742">
        <v>5</v>
      </c>
      <c r="K742" s="7">
        <v>26</v>
      </c>
      <c r="L742" t="s">
        <v>33</v>
      </c>
      <c r="M742">
        <v>0</v>
      </c>
      <c r="N742">
        <v>1</v>
      </c>
      <c r="O742">
        <v>7</v>
      </c>
      <c r="P742" s="13">
        <v>0.1</v>
      </c>
      <c r="Q742" s="46"/>
      <c r="R742" s="14"/>
      <c r="S742" s="14"/>
      <c r="T742" s="14"/>
      <c r="U742" s="46"/>
      <c r="V742"/>
      <c r="W742" s="14">
        <v>0.88914170988790397</v>
      </c>
      <c r="X742" s="14">
        <v>0.85492063492063497</v>
      </c>
      <c r="Y742" s="14">
        <v>0.90848086807538597</v>
      </c>
      <c r="Z742" s="14">
        <v>0.89235359863827002</v>
      </c>
      <c r="AA742" s="14"/>
      <c r="AB742" s="14"/>
    </row>
    <row r="743" spans="1:28" x14ac:dyDescent="0.25">
      <c r="A743" t="s">
        <v>61</v>
      </c>
      <c r="B743">
        <v>1.2</v>
      </c>
      <c r="C743" s="7">
        <v>1000</v>
      </c>
      <c r="D743" t="s">
        <v>35</v>
      </c>
      <c r="E743" s="5" t="s">
        <v>30</v>
      </c>
      <c r="F743" s="54">
        <v>-27.6</v>
      </c>
      <c r="G743" s="7">
        <v>1040</v>
      </c>
      <c r="H743" t="s">
        <v>38</v>
      </c>
      <c r="I743" t="s">
        <v>32</v>
      </c>
      <c r="J743">
        <v>5</v>
      </c>
      <c r="K743" s="7">
        <v>26</v>
      </c>
      <c r="L743" t="s">
        <v>33</v>
      </c>
      <c r="M743">
        <v>0</v>
      </c>
      <c r="N743">
        <v>1</v>
      </c>
      <c r="O743">
        <v>14</v>
      </c>
      <c r="P743" s="13">
        <v>0.1</v>
      </c>
      <c r="Q743" s="46"/>
      <c r="R743" s="14"/>
      <c r="S743" s="14"/>
      <c r="T743" s="14"/>
      <c r="U743" s="46"/>
      <c r="V743"/>
      <c r="W743" s="14">
        <v>0.88977609209169295</v>
      </c>
      <c r="X743" s="14">
        <v>0.89601820250284403</v>
      </c>
      <c r="Y743" s="14">
        <v>0.91882993541851299</v>
      </c>
      <c r="Z743" s="14">
        <v>0.93100275384322195</v>
      </c>
      <c r="AA743" s="14"/>
      <c r="AB743" s="14"/>
    </row>
    <row r="744" spans="1:28" x14ac:dyDescent="0.25">
      <c r="A744" t="s">
        <v>61</v>
      </c>
      <c r="B744">
        <v>1.2</v>
      </c>
      <c r="C744" s="7">
        <v>1000</v>
      </c>
      <c r="D744" t="s">
        <v>35</v>
      </c>
      <c r="E744" s="5" t="s">
        <v>30</v>
      </c>
      <c r="F744" s="54">
        <v>-27.6</v>
      </c>
      <c r="G744" s="7">
        <v>1040</v>
      </c>
      <c r="H744" t="s">
        <v>38</v>
      </c>
      <c r="I744" t="s">
        <v>32</v>
      </c>
      <c r="J744">
        <v>5</v>
      </c>
      <c r="K744" s="7">
        <v>26</v>
      </c>
      <c r="L744" t="s">
        <v>33</v>
      </c>
      <c r="M744">
        <v>0</v>
      </c>
      <c r="N744">
        <v>1</v>
      </c>
      <c r="O744">
        <v>28</v>
      </c>
      <c r="P744" s="13">
        <v>0.1</v>
      </c>
      <c r="Q744" s="46"/>
      <c r="R744" s="14"/>
      <c r="S744" s="14"/>
      <c r="T744" s="14"/>
      <c r="U744" s="46"/>
      <c r="V744"/>
      <c r="W744" s="14">
        <v>0.88977609209169295</v>
      </c>
      <c r="X744" s="14">
        <v>0.82183235867446403</v>
      </c>
      <c r="Y744" s="14">
        <v>0.89823781552627402</v>
      </c>
      <c r="Z744" s="14">
        <v>0.88198129328177</v>
      </c>
      <c r="AA744" s="14"/>
      <c r="AB744" s="14"/>
    </row>
    <row r="745" spans="1:28" x14ac:dyDescent="0.25">
      <c r="A745" t="s">
        <v>61</v>
      </c>
      <c r="B745">
        <v>1.2</v>
      </c>
      <c r="C745">
        <v>6000</v>
      </c>
      <c r="D745" t="s">
        <v>35</v>
      </c>
      <c r="E745" s="5" t="s">
        <v>30</v>
      </c>
      <c r="F745" s="54">
        <v>-27.6</v>
      </c>
      <c r="G745" s="7">
        <v>1040</v>
      </c>
      <c r="H745" t="s">
        <v>38</v>
      </c>
      <c r="I745" t="s">
        <v>32</v>
      </c>
      <c r="J745">
        <v>6</v>
      </c>
      <c r="K745">
        <v>26</v>
      </c>
      <c r="L745" t="s">
        <v>33</v>
      </c>
      <c r="M745">
        <v>0</v>
      </c>
      <c r="N745">
        <v>1</v>
      </c>
      <c r="O745">
        <v>1</v>
      </c>
      <c r="P745" s="13">
        <v>0.1</v>
      </c>
      <c r="Q745" s="46"/>
      <c r="R745" s="14"/>
      <c r="S745" s="14">
        <v>-0.27938283772535399</v>
      </c>
      <c r="T745" s="14">
        <v>-0.16632798069577101</v>
      </c>
      <c r="U745" s="46">
        <v>0.99880810488676997</v>
      </c>
      <c r="V745" s="14">
        <v>0.68954758190327603</v>
      </c>
      <c r="W745" s="14">
        <v>0.80968858131487897</v>
      </c>
      <c r="X745" s="14">
        <v>0.62385321100917401</v>
      </c>
      <c r="Y745" s="14">
        <v>0.662207357859532</v>
      </c>
      <c r="Z745" s="14">
        <v>0.35399999999999998</v>
      </c>
      <c r="AA745" s="14"/>
      <c r="AB745" s="14"/>
    </row>
    <row r="746" spans="1:28" x14ac:dyDescent="0.25">
      <c r="A746" t="s">
        <v>61</v>
      </c>
      <c r="B746">
        <v>1.2</v>
      </c>
      <c r="C746">
        <v>6000</v>
      </c>
      <c r="D746" t="s">
        <v>35</v>
      </c>
      <c r="E746" s="5" t="s">
        <v>30</v>
      </c>
      <c r="F746" s="54">
        <v>-27.6</v>
      </c>
      <c r="G746" s="7">
        <v>1040</v>
      </c>
      <c r="H746" t="s">
        <v>38</v>
      </c>
      <c r="I746" t="s">
        <v>32</v>
      </c>
      <c r="J746">
        <v>6</v>
      </c>
      <c r="K746">
        <v>26</v>
      </c>
      <c r="L746" t="s">
        <v>33</v>
      </c>
      <c r="M746">
        <v>0</v>
      </c>
      <c r="N746">
        <v>1</v>
      </c>
      <c r="O746">
        <v>7</v>
      </c>
      <c r="P746" s="13">
        <v>0.1</v>
      </c>
      <c r="Q746" s="46"/>
      <c r="R746" s="14"/>
      <c r="S746" s="14">
        <v>0.373096960053656</v>
      </c>
      <c r="T746" s="14">
        <v>-9.9549867522418095E-2</v>
      </c>
      <c r="U746" s="46">
        <v>0.98214285714285698</v>
      </c>
      <c r="V746" s="14">
        <v>0.72888283378746599</v>
      </c>
      <c r="W746" s="14">
        <v>0.839650145772595</v>
      </c>
      <c r="X746" s="14">
        <v>0.62979683972912004</v>
      </c>
      <c r="Y746" s="14">
        <v>0.57563025210083996</v>
      </c>
      <c r="Z746" s="14">
        <v>0.33402061855670101</v>
      </c>
      <c r="AA746" s="14"/>
      <c r="AB746" s="14"/>
    </row>
    <row r="747" spans="1:28" x14ac:dyDescent="0.25">
      <c r="A747" t="s">
        <v>61</v>
      </c>
      <c r="B747">
        <v>1.2</v>
      </c>
      <c r="C747">
        <v>6000</v>
      </c>
      <c r="D747" t="s">
        <v>35</v>
      </c>
      <c r="E747" s="5" t="s">
        <v>30</v>
      </c>
      <c r="F747" s="54">
        <v>-27.6</v>
      </c>
      <c r="G747" s="7">
        <v>1040</v>
      </c>
      <c r="H747" t="s">
        <v>38</v>
      </c>
      <c r="I747" t="s">
        <v>32</v>
      </c>
      <c r="J747">
        <v>6</v>
      </c>
      <c r="K747">
        <v>26</v>
      </c>
      <c r="L747" t="s">
        <v>33</v>
      </c>
      <c r="M747">
        <v>0</v>
      </c>
      <c r="N747">
        <v>1</v>
      </c>
      <c r="O747">
        <v>14</v>
      </c>
      <c r="P747" s="13">
        <v>0.1</v>
      </c>
      <c r="Q747" s="46"/>
      <c r="R747" s="14"/>
      <c r="S747" s="14">
        <v>0.6454914387381</v>
      </c>
      <c r="T747" s="14">
        <v>-7.4498516998996206E-2</v>
      </c>
      <c r="U747" s="46">
        <v>0</v>
      </c>
      <c r="V747" s="14">
        <v>0.75995174909529595</v>
      </c>
      <c r="W747" s="14">
        <v>0.85459352280237899</v>
      </c>
      <c r="X747" s="14">
        <v>0.60576923076923095</v>
      </c>
      <c r="Y747" s="14">
        <v>0.60157790927021704</v>
      </c>
      <c r="Z747" s="14">
        <v>0.31056563500533602</v>
      </c>
      <c r="AA747" s="14"/>
      <c r="AB747" s="14"/>
    </row>
    <row r="748" spans="1:28" x14ac:dyDescent="0.25">
      <c r="A748" t="s">
        <v>61</v>
      </c>
      <c r="B748">
        <v>1.2</v>
      </c>
      <c r="C748">
        <v>6000</v>
      </c>
      <c r="D748" t="s">
        <v>35</v>
      </c>
      <c r="E748" s="5" t="s">
        <v>30</v>
      </c>
      <c r="F748" s="54">
        <v>-27.6</v>
      </c>
      <c r="G748" s="7">
        <v>1040</v>
      </c>
      <c r="H748" t="s">
        <v>38</v>
      </c>
      <c r="I748" t="s">
        <v>32</v>
      </c>
      <c r="J748">
        <v>6</v>
      </c>
      <c r="K748">
        <v>26</v>
      </c>
      <c r="L748" t="s">
        <v>33</v>
      </c>
      <c r="M748">
        <v>0</v>
      </c>
      <c r="N748">
        <v>1</v>
      </c>
      <c r="O748">
        <v>28</v>
      </c>
      <c r="P748" s="13">
        <v>0.1</v>
      </c>
      <c r="Q748" s="46"/>
      <c r="R748" s="14"/>
      <c r="S748" s="14">
        <v>0.16405003455164299</v>
      </c>
      <c r="T748" s="14">
        <v>-0.119459804417758</v>
      </c>
      <c r="U748" s="46">
        <v>0.66666666666666696</v>
      </c>
      <c r="V748" s="14">
        <v>0.77640449438202197</v>
      </c>
      <c r="W748" s="14">
        <v>0.82972136222910198</v>
      </c>
      <c r="X748" s="14">
        <v>0.60576923076923095</v>
      </c>
      <c r="Y748" s="14">
        <v>0.58436213991769503</v>
      </c>
      <c r="Z748" s="14">
        <v>0.46211490424646101</v>
      </c>
      <c r="AA748" s="14"/>
      <c r="AB748" s="14"/>
    </row>
    <row r="749" spans="1:28" ht="16.2" x14ac:dyDescent="0.35">
      <c r="A749" t="s">
        <v>59</v>
      </c>
      <c r="B749">
        <v>40</v>
      </c>
      <c r="C749" s="4">
        <f t="shared" ref="C749:C758" si="19">B749</f>
        <v>40</v>
      </c>
      <c r="D749" t="s">
        <v>29</v>
      </c>
      <c r="E749" s="5" t="s">
        <v>30</v>
      </c>
      <c r="F749" s="46">
        <v>-12.76</v>
      </c>
      <c r="G749" s="7">
        <v>26.5</v>
      </c>
      <c r="H749" t="s">
        <v>38</v>
      </c>
      <c r="I749" t="s">
        <v>32</v>
      </c>
      <c r="J749">
        <v>5</v>
      </c>
      <c r="K749" s="7">
        <v>26</v>
      </c>
      <c r="L749" t="s">
        <v>33</v>
      </c>
      <c r="M749">
        <v>0</v>
      </c>
      <c r="N749">
        <v>1</v>
      </c>
      <c r="O749">
        <v>1</v>
      </c>
      <c r="P749" s="13">
        <v>1</v>
      </c>
      <c r="Q749" s="46"/>
      <c r="R749" s="14"/>
      <c r="S749" s="14"/>
      <c r="T749" s="14"/>
      <c r="U749" s="46"/>
      <c r="V749" s="14">
        <v>0.99819255331967705</v>
      </c>
      <c r="W749" s="14">
        <v>0.99882972498537204</v>
      </c>
      <c r="X749" s="14">
        <v>0.99572322226477705</v>
      </c>
      <c r="Y749" s="14">
        <v>0.96019049945048196</v>
      </c>
      <c r="Z749" s="14"/>
      <c r="AA749" s="14"/>
      <c r="AB749" s="14"/>
    </row>
    <row r="750" spans="1:28" ht="16.2" x14ac:dyDescent="0.35">
      <c r="A750" t="s">
        <v>59</v>
      </c>
      <c r="B750">
        <v>40</v>
      </c>
      <c r="C750" s="4">
        <f t="shared" si="19"/>
        <v>40</v>
      </c>
      <c r="D750" t="s">
        <v>29</v>
      </c>
      <c r="E750" s="5" t="s">
        <v>30</v>
      </c>
      <c r="F750" s="46">
        <v>-12.76</v>
      </c>
      <c r="G750" s="7">
        <v>26.5</v>
      </c>
      <c r="H750" t="s">
        <v>38</v>
      </c>
      <c r="I750" t="s">
        <v>32</v>
      </c>
      <c r="J750">
        <v>5</v>
      </c>
      <c r="K750" s="7">
        <v>26</v>
      </c>
      <c r="L750" t="s">
        <v>33</v>
      </c>
      <c r="M750">
        <v>0</v>
      </c>
      <c r="N750">
        <v>1</v>
      </c>
      <c r="O750">
        <v>7</v>
      </c>
      <c r="P750" s="13">
        <v>1</v>
      </c>
      <c r="Q750" s="46"/>
      <c r="R750" s="14"/>
      <c r="S750" s="14"/>
      <c r="T750" s="14"/>
      <c r="U750" s="46"/>
      <c r="V750" s="14">
        <v>0.99479528105482296</v>
      </c>
      <c r="W750" s="14">
        <v>0.97982967279247002</v>
      </c>
      <c r="X750" s="14">
        <v>0.98001789442290499</v>
      </c>
      <c r="Y750" s="14">
        <v>0.95036540803897696</v>
      </c>
      <c r="Z750" s="14"/>
      <c r="AA750" s="14"/>
      <c r="AB750" s="14"/>
    </row>
    <row r="751" spans="1:28" ht="16.2" x14ac:dyDescent="0.35">
      <c r="A751" t="s">
        <v>59</v>
      </c>
      <c r="B751">
        <v>40</v>
      </c>
      <c r="C751" s="4">
        <f t="shared" si="19"/>
        <v>40</v>
      </c>
      <c r="D751" t="s">
        <v>29</v>
      </c>
      <c r="E751" s="5" t="s">
        <v>30</v>
      </c>
      <c r="F751" s="46">
        <v>-12.76</v>
      </c>
      <c r="G751" s="7">
        <v>26.5</v>
      </c>
      <c r="H751" t="s">
        <v>38</v>
      </c>
      <c r="I751" t="s">
        <v>32</v>
      </c>
      <c r="J751">
        <v>5</v>
      </c>
      <c r="K751" s="7">
        <v>26</v>
      </c>
      <c r="L751" t="s">
        <v>33</v>
      </c>
      <c r="M751">
        <v>0</v>
      </c>
      <c r="N751">
        <v>1</v>
      </c>
      <c r="O751">
        <v>14</v>
      </c>
      <c r="P751" s="13">
        <v>1</v>
      </c>
      <c r="Q751" s="46"/>
      <c r="R751" s="14"/>
      <c r="S751" s="14"/>
      <c r="T751" s="14"/>
      <c r="U751" s="46"/>
      <c r="V751" s="14">
        <v>0.99637067505443999</v>
      </c>
      <c r="W751" s="14">
        <v>0.98108448928121095</v>
      </c>
      <c r="X751" s="14">
        <v>0.951343500363108</v>
      </c>
      <c r="Y751" s="14">
        <v>0.95185349283709897</v>
      </c>
      <c r="Z751" s="14"/>
      <c r="AA751" s="14"/>
      <c r="AB751" s="14"/>
    </row>
    <row r="752" spans="1:28" ht="16.2" x14ac:dyDescent="0.35">
      <c r="A752" t="s">
        <v>59</v>
      </c>
      <c r="B752">
        <v>40</v>
      </c>
      <c r="C752" s="4">
        <f t="shared" si="19"/>
        <v>40</v>
      </c>
      <c r="D752" t="s">
        <v>29</v>
      </c>
      <c r="E752" s="5" t="s">
        <v>30</v>
      </c>
      <c r="F752" s="46">
        <v>-12.76</v>
      </c>
      <c r="G752" s="7">
        <v>26.5</v>
      </c>
      <c r="H752" t="s">
        <v>38</v>
      </c>
      <c r="I752" t="s">
        <v>32</v>
      </c>
      <c r="J752">
        <v>5</v>
      </c>
      <c r="K752" s="7">
        <v>26</v>
      </c>
      <c r="L752" t="s">
        <v>33</v>
      </c>
      <c r="M752">
        <v>0</v>
      </c>
      <c r="N752">
        <v>1</v>
      </c>
      <c r="O752">
        <v>28</v>
      </c>
      <c r="P752" s="13">
        <v>1</v>
      </c>
      <c r="Q752" s="46"/>
      <c r="R752" s="14"/>
      <c r="S752" s="14"/>
      <c r="T752" s="14"/>
      <c r="U752" s="46"/>
      <c r="V752" s="14">
        <v>0.997147204260175</v>
      </c>
      <c r="W752" s="14">
        <v>0.98364825581395399</v>
      </c>
      <c r="X752" s="14">
        <v>0.96633165829145695</v>
      </c>
      <c r="Y752" s="14">
        <v>0.97869141773972201</v>
      </c>
      <c r="Z752" s="14"/>
      <c r="AA752" s="14"/>
      <c r="AB752" s="14"/>
    </row>
    <row r="753" spans="1:28" ht="16.2" x14ac:dyDescent="0.35">
      <c r="A753" t="s">
        <v>28</v>
      </c>
      <c r="B753">
        <v>20</v>
      </c>
      <c r="C753" s="4">
        <f t="shared" si="19"/>
        <v>20</v>
      </c>
      <c r="D753" t="s">
        <v>29</v>
      </c>
      <c r="E753" s="5" t="s">
        <v>30</v>
      </c>
      <c r="F753" s="54">
        <v>-16.899999999999999</v>
      </c>
      <c r="G753">
        <v>50</v>
      </c>
      <c r="H753" t="s">
        <v>38</v>
      </c>
      <c r="I753" t="s">
        <v>32</v>
      </c>
      <c r="J753" s="7">
        <v>8</v>
      </c>
      <c r="K753" s="7">
        <v>30</v>
      </c>
      <c r="L753" t="s">
        <v>33</v>
      </c>
      <c r="M753">
        <v>0</v>
      </c>
      <c r="N753">
        <v>1</v>
      </c>
      <c r="O753">
        <v>1</v>
      </c>
      <c r="P753" s="13">
        <v>5</v>
      </c>
      <c r="Q753" s="46"/>
      <c r="R753" s="14"/>
      <c r="S753" s="14"/>
      <c r="T753" s="14"/>
      <c r="U753" s="46"/>
      <c r="V753"/>
      <c r="W753" s="14">
        <v>0.90441176470588203</v>
      </c>
      <c r="X753" s="14">
        <v>0.86127167630057799</v>
      </c>
      <c r="Y753" s="14">
        <v>0.87113402061855705</v>
      </c>
      <c r="Z753" s="14">
        <v>0.61865112406328104</v>
      </c>
      <c r="AA753" s="14"/>
      <c r="AB753" s="14"/>
    </row>
    <row r="754" spans="1:28" ht="16.2" x14ac:dyDescent="0.35">
      <c r="A754" t="s">
        <v>28</v>
      </c>
      <c r="B754">
        <v>20</v>
      </c>
      <c r="C754" s="4">
        <f t="shared" si="19"/>
        <v>20</v>
      </c>
      <c r="D754" t="s">
        <v>29</v>
      </c>
      <c r="E754" s="5" t="s">
        <v>30</v>
      </c>
      <c r="F754" s="54">
        <v>-16.899999999999999</v>
      </c>
      <c r="G754">
        <v>50</v>
      </c>
      <c r="H754" t="s">
        <v>38</v>
      </c>
      <c r="I754" t="s">
        <v>32</v>
      </c>
      <c r="J754" s="7">
        <v>8</v>
      </c>
      <c r="K754" s="7">
        <v>30</v>
      </c>
      <c r="L754" t="s">
        <v>33</v>
      </c>
      <c r="M754">
        <v>0</v>
      </c>
      <c r="N754">
        <v>1</v>
      </c>
      <c r="O754">
        <v>1</v>
      </c>
      <c r="P754" s="13">
        <v>20</v>
      </c>
      <c r="Q754" s="46"/>
      <c r="R754" s="14"/>
      <c r="S754" s="14"/>
      <c r="T754" s="14"/>
      <c r="U754" s="46"/>
      <c r="V754"/>
      <c r="W754" s="14">
        <v>0.99400230680507495</v>
      </c>
      <c r="X754" s="14">
        <v>0.96671289875173405</v>
      </c>
      <c r="Y754" s="14">
        <v>0.91935483870967705</v>
      </c>
      <c r="Z754" s="14">
        <v>0.67769176636171702</v>
      </c>
      <c r="AA754" s="14"/>
      <c r="AB754" s="14"/>
    </row>
    <row r="755" spans="1:28" ht="16.2" x14ac:dyDescent="0.35">
      <c r="A755" t="s">
        <v>28</v>
      </c>
      <c r="B755">
        <v>20</v>
      </c>
      <c r="C755" s="4">
        <f t="shared" si="19"/>
        <v>20</v>
      </c>
      <c r="D755" t="s">
        <v>29</v>
      </c>
      <c r="E755" s="5" t="s">
        <v>30</v>
      </c>
      <c r="F755" s="54">
        <v>-16.899999999999999</v>
      </c>
      <c r="G755">
        <v>50</v>
      </c>
      <c r="H755" t="s">
        <v>38</v>
      </c>
      <c r="I755" t="s">
        <v>32</v>
      </c>
      <c r="J755" s="7">
        <v>8</v>
      </c>
      <c r="K755" s="7">
        <v>30</v>
      </c>
      <c r="L755" t="s">
        <v>33</v>
      </c>
      <c r="M755">
        <v>0</v>
      </c>
      <c r="N755">
        <v>1</v>
      </c>
      <c r="O755">
        <v>1</v>
      </c>
      <c r="P755" s="13">
        <v>50</v>
      </c>
      <c r="Q755" s="46"/>
      <c r="R755" s="14"/>
      <c r="S755" s="14"/>
      <c r="T755" s="14"/>
      <c r="U755" s="46"/>
      <c r="V755"/>
      <c r="W755" s="14">
        <v>0.990773598296664</v>
      </c>
      <c r="X755" s="14">
        <v>0.96208530805687198</v>
      </c>
      <c r="Y755" s="14">
        <v>0.93112947658402201</v>
      </c>
      <c r="Z755" s="14">
        <v>0.69588313413014602</v>
      </c>
      <c r="AA755" s="14"/>
      <c r="AB755" s="14"/>
    </row>
    <row r="756" spans="1:28" ht="16.2" x14ac:dyDescent="0.35">
      <c r="A756" t="s">
        <v>28</v>
      </c>
      <c r="B756">
        <v>20</v>
      </c>
      <c r="C756" s="4">
        <f t="shared" si="19"/>
        <v>20</v>
      </c>
      <c r="D756" t="s">
        <v>29</v>
      </c>
      <c r="E756" s="5" t="s">
        <v>30</v>
      </c>
      <c r="F756" s="54">
        <v>-16.899999999999999</v>
      </c>
      <c r="G756">
        <v>50</v>
      </c>
      <c r="H756" t="s">
        <v>38</v>
      </c>
      <c r="I756" t="s">
        <v>32</v>
      </c>
      <c r="J756" s="7">
        <v>8</v>
      </c>
      <c r="K756" s="7">
        <v>30</v>
      </c>
      <c r="L756" t="s">
        <v>33</v>
      </c>
      <c r="M756">
        <v>0</v>
      </c>
      <c r="N756">
        <v>1</v>
      </c>
      <c r="O756">
        <v>7</v>
      </c>
      <c r="P756" s="13">
        <v>20</v>
      </c>
      <c r="Q756" s="46"/>
      <c r="R756" s="14"/>
      <c r="S756" s="14"/>
      <c r="T756" s="14"/>
      <c r="U756" s="46"/>
      <c r="V756"/>
      <c r="W756" s="14">
        <v>0.97776827704147096</v>
      </c>
      <c r="X756" s="14"/>
      <c r="Y756" s="14">
        <v>0.92977528089887596</v>
      </c>
      <c r="Z756" s="14">
        <v>0.40080377154339603</v>
      </c>
      <c r="AA756" s="14"/>
      <c r="AB756" s="14"/>
    </row>
    <row r="757" spans="1:28" ht="16.2" x14ac:dyDescent="0.35">
      <c r="A757" t="s">
        <v>28</v>
      </c>
      <c r="B757">
        <v>20</v>
      </c>
      <c r="C757" s="4">
        <f t="shared" si="19"/>
        <v>20</v>
      </c>
      <c r="D757" t="s">
        <v>29</v>
      </c>
      <c r="E757" s="5" t="s">
        <v>30</v>
      </c>
      <c r="F757" s="54">
        <v>-16.899999999999999</v>
      </c>
      <c r="G757">
        <v>50</v>
      </c>
      <c r="H757" t="s">
        <v>38</v>
      </c>
      <c r="I757" t="s">
        <v>32</v>
      </c>
      <c r="J757" s="7">
        <v>8</v>
      </c>
      <c r="K757" s="7">
        <v>30</v>
      </c>
      <c r="L757" t="s">
        <v>33</v>
      </c>
      <c r="M757">
        <v>0</v>
      </c>
      <c r="N757">
        <v>1</v>
      </c>
      <c r="O757">
        <v>14</v>
      </c>
      <c r="P757" s="13">
        <v>20</v>
      </c>
      <c r="Q757" s="46"/>
      <c r="R757" s="14"/>
      <c r="S757" s="14"/>
      <c r="T757" s="14"/>
      <c r="U757" s="46"/>
      <c r="V757"/>
      <c r="W757" s="14">
        <v>0.94309476909608203</v>
      </c>
      <c r="X757" s="14"/>
      <c r="Y757" s="14">
        <v>0.93315508021390403</v>
      </c>
      <c r="Z757" s="14">
        <v>0.36972603853345298</v>
      </c>
      <c r="AA757" s="14"/>
      <c r="AB757" s="14"/>
    </row>
    <row r="758" spans="1:28" ht="16.2" x14ac:dyDescent="0.35">
      <c r="A758" t="s">
        <v>28</v>
      </c>
      <c r="B758">
        <v>20</v>
      </c>
      <c r="C758" s="4">
        <f t="shared" si="19"/>
        <v>20</v>
      </c>
      <c r="D758" t="s">
        <v>29</v>
      </c>
      <c r="E758" s="5" t="s">
        <v>30</v>
      </c>
      <c r="F758" s="54">
        <v>-16.899999999999999</v>
      </c>
      <c r="G758">
        <v>50</v>
      </c>
      <c r="H758" t="s">
        <v>38</v>
      </c>
      <c r="I758" t="s">
        <v>32</v>
      </c>
      <c r="J758" s="7">
        <v>8</v>
      </c>
      <c r="K758" s="7">
        <v>30</v>
      </c>
      <c r="L758" t="s">
        <v>33</v>
      </c>
      <c r="M758">
        <v>0</v>
      </c>
      <c r="N758">
        <v>1</v>
      </c>
      <c r="O758">
        <v>28</v>
      </c>
      <c r="P758" s="13">
        <v>20</v>
      </c>
      <c r="Q758" s="46"/>
      <c r="R758" s="14"/>
      <c r="S758" s="14"/>
      <c r="T758" s="14"/>
      <c r="U758" s="46"/>
      <c r="V758"/>
      <c r="W758" s="14">
        <v>0.83094928478543595</v>
      </c>
      <c r="X758" s="14"/>
      <c r="Y758" s="14">
        <v>0.94979919678714897</v>
      </c>
      <c r="Z758" s="14">
        <v>0.337067122702009</v>
      </c>
      <c r="AA758" s="14"/>
      <c r="AB758" s="14"/>
    </row>
    <row r="759" spans="1:28" x14ac:dyDescent="0.25">
      <c r="A759" t="s">
        <v>34</v>
      </c>
      <c r="B759">
        <v>49</v>
      </c>
      <c r="C759">
        <v>3860</v>
      </c>
      <c r="D759" t="s">
        <v>35</v>
      </c>
      <c r="E759" s="5" t="s">
        <v>30</v>
      </c>
      <c r="F759" s="46">
        <v>-11</v>
      </c>
      <c r="G759" s="7">
        <v>152</v>
      </c>
      <c r="H759" t="s">
        <v>38</v>
      </c>
      <c r="I759" t="s">
        <v>32</v>
      </c>
      <c r="J759">
        <v>7</v>
      </c>
      <c r="K759">
        <v>22.5</v>
      </c>
      <c r="L759" t="s">
        <v>51</v>
      </c>
      <c r="M759">
        <v>0</v>
      </c>
      <c r="N759">
        <v>1</v>
      </c>
      <c r="O759">
        <v>1</v>
      </c>
      <c r="P759" s="13">
        <v>0.44</v>
      </c>
      <c r="Q759" s="46"/>
      <c r="R759" s="14">
        <v>0.47486424943072297</v>
      </c>
      <c r="S759" s="14"/>
      <c r="T759" s="14"/>
      <c r="U759" s="14">
        <v>0.99675638371290498</v>
      </c>
      <c r="V759"/>
      <c r="W759" s="14"/>
      <c r="X759" s="14"/>
      <c r="Y759" s="14"/>
      <c r="Z759" s="14"/>
      <c r="AA759" s="14"/>
      <c r="AB759" s="14"/>
    </row>
    <row r="760" spans="1:28" x14ac:dyDescent="0.25">
      <c r="A760" t="s">
        <v>34</v>
      </c>
      <c r="B760">
        <v>49</v>
      </c>
      <c r="C760">
        <v>3860</v>
      </c>
      <c r="D760" t="s">
        <v>35</v>
      </c>
      <c r="E760" s="5" t="s">
        <v>30</v>
      </c>
      <c r="F760" s="46">
        <v>-11</v>
      </c>
      <c r="G760" s="7">
        <v>152</v>
      </c>
      <c r="H760" t="s">
        <v>38</v>
      </c>
      <c r="I760" t="s">
        <v>32</v>
      </c>
      <c r="J760">
        <v>7</v>
      </c>
      <c r="K760">
        <v>22.5</v>
      </c>
      <c r="L760" t="s">
        <v>51</v>
      </c>
      <c r="M760">
        <v>0</v>
      </c>
      <c r="N760">
        <v>1</v>
      </c>
      <c r="O760">
        <v>1</v>
      </c>
      <c r="P760" s="13">
        <v>0.88</v>
      </c>
      <c r="Q760" s="46"/>
      <c r="R760" s="14">
        <v>0.51781262565339703</v>
      </c>
      <c r="S760" s="14"/>
      <c r="T760" s="14"/>
      <c r="U760" s="14">
        <v>0.99761045299710205</v>
      </c>
      <c r="V760"/>
      <c r="W760" s="14"/>
      <c r="X760" s="14"/>
      <c r="Y760" s="14"/>
      <c r="Z760" s="14"/>
      <c r="AA760" s="14"/>
      <c r="AB760" s="14"/>
    </row>
    <row r="761" spans="1:28" x14ac:dyDescent="0.25">
      <c r="A761" t="s">
        <v>34</v>
      </c>
      <c r="B761">
        <v>49</v>
      </c>
      <c r="C761">
        <v>3860</v>
      </c>
      <c r="D761" t="s">
        <v>35</v>
      </c>
      <c r="E761" s="5" t="s">
        <v>30</v>
      </c>
      <c r="F761" s="46">
        <v>-11</v>
      </c>
      <c r="G761" s="7">
        <v>152</v>
      </c>
      <c r="H761" t="s">
        <v>38</v>
      </c>
      <c r="I761" t="s">
        <v>32</v>
      </c>
      <c r="J761">
        <v>7</v>
      </c>
      <c r="K761">
        <v>22.5</v>
      </c>
      <c r="L761" t="s">
        <v>51</v>
      </c>
      <c r="M761">
        <v>0</v>
      </c>
      <c r="N761">
        <v>1</v>
      </c>
      <c r="O761">
        <v>1</v>
      </c>
      <c r="P761" s="13">
        <v>1.78</v>
      </c>
      <c r="Q761" s="46"/>
      <c r="R761" s="14">
        <v>0.61112912640248995</v>
      </c>
      <c r="S761" s="14"/>
      <c r="T761" s="14"/>
      <c r="U761" s="14">
        <v>0.99802678533943501</v>
      </c>
      <c r="V761"/>
      <c r="W761" s="14"/>
      <c r="X761" s="14"/>
      <c r="Y761" s="14"/>
      <c r="Z761" s="14"/>
      <c r="AA761" s="14"/>
      <c r="AB761" s="14"/>
    </row>
    <row r="762" spans="1:28" x14ac:dyDescent="0.25">
      <c r="A762" t="s">
        <v>34</v>
      </c>
      <c r="B762">
        <v>49</v>
      </c>
      <c r="C762">
        <v>3860</v>
      </c>
      <c r="D762" t="s">
        <v>35</v>
      </c>
      <c r="E762" s="5" t="s">
        <v>30</v>
      </c>
      <c r="F762" s="46">
        <v>-11</v>
      </c>
      <c r="G762" s="7">
        <v>152</v>
      </c>
      <c r="H762" t="s">
        <v>38</v>
      </c>
      <c r="I762" t="s">
        <v>32</v>
      </c>
      <c r="J762">
        <v>7</v>
      </c>
      <c r="K762">
        <v>22.5</v>
      </c>
      <c r="L762" t="s">
        <v>51</v>
      </c>
      <c r="M762">
        <v>0</v>
      </c>
      <c r="N762">
        <v>1</v>
      </c>
      <c r="O762">
        <v>7</v>
      </c>
      <c r="P762" s="13">
        <v>0.44</v>
      </c>
      <c r="Q762" s="46"/>
      <c r="R762" s="14">
        <v>-5.1694352159468E-2</v>
      </c>
      <c r="S762" s="14"/>
      <c r="T762" s="14"/>
      <c r="U762" s="14">
        <v>0.98751328374070102</v>
      </c>
      <c r="V762"/>
      <c r="W762" s="14"/>
      <c r="X762" s="14"/>
      <c r="Y762" s="14"/>
      <c r="Z762" s="14"/>
      <c r="AA762" s="14"/>
      <c r="AB762" s="14"/>
    </row>
    <row r="763" spans="1:28" x14ac:dyDescent="0.25">
      <c r="A763" t="s">
        <v>34</v>
      </c>
      <c r="B763">
        <v>49</v>
      </c>
      <c r="C763">
        <v>3860</v>
      </c>
      <c r="D763" t="s">
        <v>35</v>
      </c>
      <c r="E763" s="5" t="s">
        <v>30</v>
      </c>
      <c r="F763" s="46">
        <v>-11</v>
      </c>
      <c r="G763" s="7">
        <v>152</v>
      </c>
      <c r="H763" t="s">
        <v>38</v>
      </c>
      <c r="I763" t="s">
        <v>32</v>
      </c>
      <c r="J763">
        <v>7</v>
      </c>
      <c r="K763">
        <v>22.5</v>
      </c>
      <c r="L763" t="s">
        <v>51</v>
      </c>
      <c r="M763">
        <v>0</v>
      </c>
      <c r="N763">
        <v>1</v>
      </c>
      <c r="O763">
        <v>7</v>
      </c>
      <c r="P763" s="13">
        <v>0.88</v>
      </c>
      <c r="Q763" s="46"/>
      <c r="R763" s="14">
        <v>0.450368855452487</v>
      </c>
      <c r="S763" s="14"/>
      <c r="T763" s="14"/>
      <c r="U763" s="14">
        <v>0.99853386155909796</v>
      </c>
      <c r="V763"/>
      <c r="W763" s="14"/>
      <c r="X763" s="14"/>
      <c r="Y763" s="14"/>
      <c r="Z763" s="14"/>
      <c r="AA763" s="14"/>
      <c r="AB763" s="14"/>
    </row>
    <row r="764" spans="1:28" x14ac:dyDescent="0.25">
      <c r="A764" t="s">
        <v>34</v>
      </c>
      <c r="B764">
        <v>49</v>
      </c>
      <c r="C764">
        <v>3860</v>
      </c>
      <c r="D764" t="s">
        <v>35</v>
      </c>
      <c r="E764" s="5" t="s">
        <v>30</v>
      </c>
      <c r="F764" s="46">
        <v>-11</v>
      </c>
      <c r="G764" s="7">
        <v>152</v>
      </c>
      <c r="H764" t="s">
        <v>38</v>
      </c>
      <c r="I764" t="s">
        <v>32</v>
      </c>
      <c r="J764">
        <v>7</v>
      </c>
      <c r="K764">
        <v>22.5</v>
      </c>
      <c r="L764" t="s">
        <v>51</v>
      </c>
      <c r="M764">
        <v>0</v>
      </c>
      <c r="N764">
        <v>1</v>
      </c>
      <c r="O764">
        <v>7</v>
      </c>
      <c r="P764" s="13">
        <v>1.78</v>
      </c>
      <c r="Q764" s="46"/>
      <c r="R764" s="14">
        <v>0.62259892672651596</v>
      </c>
      <c r="S764" s="14"/>
      <c r="T764" s="14"/>
      <c r="U764" s="14">
        <v>0.99918065652075405</v>
      </c>
      <c r="V764"/>
      <c r="W764" s="14"/>
      <c r="X764" s="14"/>
      <c r="Y764" s="14"/>
      <c r="Z764" s="14"/>
      <c r="AA764" s="14"/>
      <c r="AB764" s="14"/>
    </row>
    <row r="765" spans="1:28" x14ac:dyDescent="0.25">
      <c r="A765" t="s">
        <v>34</v>
      </c>
      <c r="B765">
        <v>49</v>
      </c>
      <c r="C765">
        <v>3860</v>
      </c>
      <c r="D765" t="s">
        <v>35</v>
      </c>
      <c r="E765" s="5" t="s">
        <v>30</v>
      </c>
      <c r="F765" s="46">
        <v>-11</v>
      </c>
      <c r="G765" s="7">
        <v>152</v>
      </c>
      <c r="H765" t="s">
        <v>38</v>
      </c>
      <c r="I765" t="s">
        <v>32</v>
      </c>
      <c r="J765">
        <v>7</v>
      </c>
      <c r="K765">
        <v>22.5</v>
      </c>
      <c r="L765" t="s">
        <v>51</v>
      </c>
      <c r="M765">
        <v>0</v>
      </c>
      <c r="N765">
        <v>1</v>
      </c>
      <c r="O765">
        <v>14</v>
      </c>
      <c r="P765" s="13">
        <v>0.44</v>
      </c>
      <c r="Q765" s="46"/>
      <c r="R765" s="14">
        <v>0.11947547353084099</v>
      </c>
      <c r="S765" s="14"/>
      <c r="T765" s="14"/>
      <c r="U765" s="14">
        <v>0.86084905660377398</v>
      </c>
      <c r="V765"/>
      <c r="W765" s="14"/>
      <c r="X765" s="14"/>
      <c r="Y765" s="14"/>
      <c r="Z765" s="14"/>
      <c r="AA765" s="14"/>
      <c r="AB765" s="14"/>
    </row>
    <row r="766" spans="1:28" x14ac:dyDescent="0.25">
      <c r="A766" t="s">
        <v>34</v>
      </c>
      <c r="B766">
        <v>49</v>
      </c>
      <c r="C766">
        <v>3860</v>
      </c>
      <c r="D766" t="s">
        <v>35</v>
      </c>
      <c r="E766" s="5" t="s">
        <v>30</v>
      </c>
      <c r="F766" s="46">
        <v>-11</v>
      </c>
      <c r="G766" s="7">
        <v>152</v>
      </c>
      <c r="H766" t="s">
        <v>38</v>
      </c>
      <c r="I766" t="s">
        <v>32</v>
      </c>
      <c r="J766">
        <v>7</v>
      </c>
      <c r="K766">
        <v>22.5</v>
      </c>
      <c r="L766" t="s">
        <v>51</v>
      </c>
      <c r="M766">
        <v>0</v>
      </c>
      <c r="N766">
        <v>1</v>
      </c>
      <c r="O766">
        <v>14</v>
      </c>
      <c r="P766" s="13">
        <v>0.88</v>
      </c>
      <c r="Q766" s="46"/>
      <c r="R766" s="14">
        <v>0.257347670250898</v>
      </c>
      <c r="S766" s="14"/>
      <c r="T766" s="14"/>
      <c r="U766" s="14">
        <v>0.93477059148700903</v>
      </c>
      <c r="V766"/>
      <c r="W766" s="14"/>
      <c r="X766" s="14"/>
      <c r="Y766" s="14"/>
      <c r="Z766" s="14"/>
      <c r="AA766" s="14"/>
      <c r="AB766" s="14"/>
    </row>
    <row r="767" spans="1:28" x14ac:dyDescent="0.25">
      <c r="A767" t="s">
        <v>34</v>
      </c>
      <c r="B767">
        <v>49</v>
      </c>
      <c r="C767">
        <v>3860</v>
      </c>
      <c r="D767" t="s">
        <v>35</v>
      </c>
      <c r="E767" s="5" t="s">
        <v>30</v>
      </c>
      <c r="F767" s="46">
        <v>-11</v>
      </c>
      <c r="G767" s="7">
        <v>152</v>
      </c>
      <c r="H767" t="s">
        <v>38</v>
      </c>
      <c r="I767" t="s">
        <v>32</v>
      </c>
      <c r="J767">
        <v>7</v>
      </c>
      <c r="K767">
        <v>22.5</v>
      </c>
      <c r="L767" t="s">
        <v>51</v>
      </c>
      <c r="M767">
        <v>0</v>
      </c>
      <c r="N767">
        <v>1</v>
      </c>
      <c r="O767">
        <v>14</v>
      </c>
      <c r="P767" s="13">
        <v>1.78</v>
      </c>
      <c r="Q767" s="46"/>
      <c r="R767" s="14">
        <v>0.40169952974176898</v>
      </c>
      <c r="S767" s="14"/>
      <c r="T767" s="14"/>
      <c r="U767" s="14">
        <v>0.96556755179457299</v>
      </c>
      <c r="V767"/>
      <c r="W767" s="14"/>
      <c r="X767" s="14"/>
      <c r="Y767" s="14"/>
      <c r="Z767" s="14"/>
      <c r="AA767" s="14"/>
      <c r="AB767" s="14"/>
    </row>
    <row r="768" spans="1:28" x14ac:dyDescent="0.25">
      <c r="A768" t="s">
        <v>34</v>
      </c>
      <c r="B768">
        <v>49</v>
      </c>
      <c r="C768">
        <v>3860</v>
      </c>
      <c r="D768" t="s">
        <v>35</v>
      </c>
      <c r="E768" s="5" t="s">
        <v>30</v>
      </c>
      <c r="F768" s="46">
        <v>-11</v>
      </c>
      <c r="G768" s="7">
        <v>152</v>
      </c>
      <c r="H768" t="s">
        <v>38</v>
      </c>
      <c r="I768" t="s">
        <v>32</v>
      </c>
      <c r="J768">
        <v>7</v>
      </c>
      <c r="K768">
        <v>22.5</v>
      </c>
      <c r="L768" t="s">
        <v>51</v>
      </c>
      <c r="M768">
        <v>0</v>
      </c>
      <c r="N768">
        <v>1</v>
      </c>
      <c r="O768">
        <v>28</v>
      </c>
      <c r="P768" s="13">
        <v>0.44</v>
      </c>
      <c r="Q768" s="46"/>
      <c r="R768" s="14">
        <v>0.19892706974046501</v>
      </c>
      <c r="S768" s="14"/>
      <c r="T768" s="14"/>
      <c r="U768" s="14">
        <v>-0.17647058823529399</v>
      </c>
      <c r="V768"/>
      <c r="W768" s="14"/>
      <c r="X768" s="14"/>
      <c r="Y768" s="14"/>
      <c r="Z768" s="14"/>
      <c r="AA768" s="14"/>
      <c r="AB768" s="14"/>
    </row>
    <row r="769" spans="1:28" x14ac:dyDescent="0.25">
      <c r="A769" t="s">
        <v>34</v>
      </c>
      <c r="B769">
        <v>49</v>
      </c>
      <c r="C769">
        <v>3860</v>
      </c>
      <c r="D769" t="s">
        <v>35</v>
      </c>
      <c r="E769" s="5" t="s">
        <v>30</v>
      </c>
      <c r="F769" s="46">
        <v>-11</v>
      </c>
      <c r="G769" s="7">
        <v>152</v>
      </c>
      <c r="H769" t="s">
        <v>38</v>
      </c>
      <c r="I769" t="s">
        <v>32</v>
      </c>
      <c r="J769">
        <v>7</v>
      </c>
      <c r="K769">
        <v>22.5</v>
      </c>
      <c r="L769" t="s">
        <v>51</v>
      </c>
      <c r="M769">
        <v>0</v>
      </c>
      <c r="N769">
        <v>1</v>
      </c>
      <c r="O769">
        <v>28</v>
      </c>
      <c r="P769" s="13">
        <v>0.88</v>
      </c>
      <c r="Q769" s="46"/>
      <c r="R769" s="14">
        <v>0.288382277176713</v>
      </c>
      <c r="S769" s="14"/>
      <c r="T769" s="14"/>
      <c r="U769" s="14">
        <v>0.89495365602471699</v>
      </c>
      <c r="V769"/>
      <c r="W769" s="14"/>
      <c r="X769" s="14"/>
      <c r="Y769" s="14"/>
      <c r="Z769" s="14"/>
      <c r="AA769" s="14"/>
      <c r="AB769" s="14"/>
    </row>
    <row r="770" spans="1:28" x14ac:dyDescent="0.25">
      <c r="A770" t="s">
        <v>34</v>
      </c>
      <c r="B770">
        <v>49</v>
      </c>
      <c r="C770">
        <v>3860</v>
      </c>
      <c r="D770" t="s">
        <v>35</v>
      </c>
      <c r="E770" s="5" t="s">
        <v>30</v>
      </c>
      <c r="F770" s="46">
        <v>-11</v>
      </c>
      <c r="G770" s="7">
        <v>152</v>
      </c>
      <c r="H770" t="s">
        <v>38</v>
      </c>
      <c r="I770" t="s">
        <v>32</v>
      </c>
      <c r="J770">
        <v>7</v>
      </c>
      <c r="K770">
        <v>22.5</v>
      </c>
      <c r="L770" t="s">
        <v>51</v>
      </c>
      <c r="M770">
        <v>0</v>
      </c>
      <c r="N770">
        <v>1</v>
      </c>
      <c r="O770">
        <v>28</v>
      </c>
      <c r="P770" s="13">
        <v>1.78</v>
      </c>
      <c r="Q770" s="46"/>
      <c r="R770" s="14">
        <v>0.46239174856475701</v>
      </c>
      <c r="S770" s="14"/>
      <c r="T770" s="14"/>
      <c r="U770" s="14">
        <v>0.94465545306565402</v>
      </c>
      <c r="V770"/>
      <c r="W770" s="14"/>
      <c r="X770" s="14"/>
      <c r="Y770" s="14"/>
      <c r="Z770" s="14"/>
      <c r="AA770" s="14"/>
      <c r="AB770" s="14"/>
    </row>
    <row r="771" spans="1:28" x14ac:dyDescent="0.25">
      <c r="A771" t="s">
        <v>34</v>
      </c>
      <c r="B771">
        <v>20.56</v>
      </c>
      <c r="C771">
        <v>518.9</v>
      </c>
      <c r="D771" t="s">
        <v>35</v>
      </c>
      <c r="E771" s="5" t="s">
        <v>30</v>
      </c>
      <c r="F771" s="54">
        <v>-11</v>
      </c>
      <c r="G771">
        <v>150</v>
      </c>
      <c r="H771" t="s">
        <v>38</v>
      </c>
      <c r="I771" t="s">
        <v>40</v>
      </c>
      <c r="J771">
        <v>8</v>
      </c>
      <c r="K771">
        <v>19</v>
      </c>
      <c r="L771" t="s">
        <v>33</v>
      </c>
      <c r="M771">
        <v>0</v>
      </c>
      <c r="N771">
        <v>1</v>
      </c>
      <c r="O771">
        <v>1</v>
      </c>
      <c r="P771" s="13">
        <v>0.32</v>
      </c>
      <c r="Q771" s="46"/>
      <c r="R771" s="14"/>
      <c r="S771" s="14"/>
      <c r="T771" s="14"/>
      <c r="U771" s="14">
        <v>1</v>
      </c>
      <c r="V771"/>
      <c r="W771" s="14"/>
      <c r="X771" s="14"/>
      <c r="Y771" s="14"/>
      <c r="Z771" s="14"/>
      <c r="AA771" s="14"/>
      <c r="AB771" s="14"/>
    </row>
    <row r="772" spans="1:28" x14ac:dyDescent="0.25">
      <c r="A772" t="s">
        <v>34</v>
      </c>
      <c r="B772">
        <v>20.56</v>
      </c>
      <c r="C772">
        <v>518.9</v>
      </c>
      <c r="D772" t="s">
        <v>35</v>
      </c>
      <c r="E772" s="5" t="s">
        <v>30</v>
      </c>
      <c r="F772" s="54">
        <v>-11</v>
      </c>
      <c r="G772">
        <v>150</v>
      </c>
      <c r="H772" t="s">
        <v>38</v>
      </c>
      <c r="I772" t="s">
        <v>40</v>
      </c>
      <c r="J772">
        <v>8</v>
      </c>
      <c r="K772">
        <v>19</v>
      </c>
      <c r="L772" t="s">
        <v>33</v>
      </c>
      <c r="M772">
        <v>0</v>
      </c>
      <c r="N772">
        <v>1</v>
      </c>
      <c r="O772">
        <v>1</v>
      </c>
      <c r="P772" s="13">
        <v>0.95</v>
      </c>
      <c r="Q772" s="46"/>
      <c r="R772" s="14"/>
      <c r="S772" s="14"/>
      <c r="T772" s="14"/>
      <c r="U772" s="14">
        <v>1</v>
      </c>
      <c r="V772"/>
      <c r="W772" s="14"/>
      <c r="X772" s="14"/>
      <c r="Y772" s="14"/>
      <c r="Z772" s="14"/>
      <c r="AA772" s="14"/>
      <c r="AB772" s="14"/>
    </row>
    <row r="773" spans="1:28" x14ac:dyDescent="0.25">
      <c r="A773" t="s">
        <v>34</v>
      </c>
      <c r="B773">
        <v>20.56</v>
      </c>
      <c r="C773">
        <v>518.9</v>
      </c>
      <c r="D773" t="s">
        <v>35</v>
      </c>
      <c r="E773" s="5" t="s">
        <v>30</v>
      </c>
      <c r="F773" s="54">
        <v>-11</v>
      </c>
      <c r="G773">
        <v>150</v>
      </c>
      <c r="H773" t="s">
        <v>38</v>
      </c>
      <c r="I773" t="s">
        <v>40</v>
      </c>
      <c r="J773">
        <v>8</v>
      </c>
      <c r="K773">
        <v>19</v>
      </c>
      <c r="L773" t="s">
        <v>33</v>
      </c>
      <c r="M773">
        <v>0</v>
      </c>
      <c r="N773">
        <v>1</v>
      </c>
      <c r="O773">
        <v>1</v>
      </c>
      <c r="P773" s="13">
        <v>2.84</v>
      </c>
      <c r="Q773" s="46"/>
      <c r="R773" s="14"/>
      <c r="S773" s="14"/>
      <c r="T773" s="14"/>
      <c r="U773" s="14">
        <v>1</v>
      </c>
      <c r="V773"/>
      <c r="W773" s="14"/>
      <c r="X773" s="14"/>
      <c r="Y773" s="14"/>
      <c r="Z773" s="14"/>
      <c r="AA773" s="14"/>
      <c r="AB773" s="14"/>
    </row>
    <row r="774" spans="1:28" x14ac:dyDescent="0.25">
      <c r="A774" t="s">
        <v>34</v>
      </c>
      <c r="B774">
        <v>26.38</v>
      </c>
      <c r="C774">
        <v>1005</v>
      </c>
      <c r="D774" t="s">
        <v>35</v>
      </c>
      <c r="E774" t="s">
        <v>88</v>
      </c>
      <c r="F774" s="54">
        <v>-11</v>
      </c>
      <c r="G774">
        <v>152</v>
      </c>
      <c r="H774" t="s">
        <v>38</v>
      </c>
      <c r="I774" t="s">
        <v>40</v>
      </c>
      <c r="J774">
        <v>8</v>
      </c>
      <c r="K774">
        <v>19</v>
      </c>
      <c r="L774" t="s">
        <v>33</v>
      </c>
      <c r="M774">
        <v>0</v>
      </c>
      <c r="N774">
        <v>1</v>
      </c>
      <c r="O774">
        <v>1</v>
      </c>
      <c r="P774" s="13">
        <v>0.32</v>
      </c>
      <c r="Q774" s="46"/>
      <c r="R774" s="14"/>
      <c r="S774" s="14"/>
      <c r="T774" s="14"/>
      <c r="U774" s="14">
        <v>1</v>
      </c>
      <c r="V774"/>
    </row>
    <row r="775" spans="1:28" x14ac:dyDescent="0.25">
      <c r="A775" t="s">
        <v>34</v>
      </c>
      <c r="B775">
        <v>26.38</v>
      </c>
      <c r="C775">
        <v>1005</v>
      </c>
      <c r="D775" t="s">
        <v>35</v>
      </c>
      <c r="E775" t="s">
        <v>88</v>
      </c>
      <c r="F775" s="54">
        <v>-11</v>
      </c>
      <c r="G775">
        <v>152</v>
      </c>
      <c r="H775" t="s">
        <v>38</v>
      </c>
      <c r="I775" t="s">
        <v>40</v>
      </c>
      <c r="J775">
        <v>8</v>
      </c>
      <c r="K775">
        <v>19</v>
      </c>
      <c r="L775" t="s">
        <v>33</v>
      </c>
      <c r="M775">
        <v>0</v>
      </c>
      <c r="N775">
        <v>1</v>
      </c>
      <c r="O775">
        <v>1</v>
      </c>
      <c r="P775" s="13">
        <v>0.95</v>
      </c>
      <c r="Q775" s="46"/>
      <c r="R775" s="14"/>
      <c r="S775" s="14"/>
      <c r="T775" s="14"/>
      <c r="U775" s="14">
        <v>1</v>
      </c>
      <c r="V775"/>
    </row>
    <row r="776" spans="1:28" x14ac:dyDescent="0.25">
      <c r="A776" t="s">
        <v>34</v>
      </c>
      <c r="B776">
        <v>26.38</v>
      </c>
      <c r="C776">
        <v>1005</v>
      </c>
      <c r="D776" t="s">
        <v>35</v>
      </c>
      <c r="E776" t="s">
        <v>88</v>
      </c>
      <c r="F776" s="54">
        <v>-11</v>
      </c>
      <c r="G776">
        <v>152</v>
      </c>
      <c r="H776" t="s">
        <v>38</v>
      </c>
      <c r="I776" t="s">
        <v>40</v>
      </c>
      <c r="J776">
        <v>8</v>
      </c>
      <c r="K776">
        <v>19</v>
      </c>
      <c r="L776" t="s">
        <v>33</v>
      </c>
      <c r="M776">
        <v>0</v>
      </c>
      <c r="N776">
        <v>1</v>
      </c>
      <c r="O776">
        <v>1</v>
      </c>
      <c r="P776" s="13">
        <v>2.84</v>
      </c>
      <c r="Q776" s="46"/>
      <c r="R776" s="14"/>
      <c r="S776" s="14"/>
      <c r="T776" s="14"/>
      <c r="U776" s="14">
        <v>1</v>
      </c>
      <c r="V776"/>
    </row>
    <row r="777" spans="1:28" x14ac:dyDescent="0.25">
      <c r="A777" t="s">
        <v>34</v>
      </c>
      <c r="B777">
        <v>20.5</v>
      </c>
      <c r="C777">
        <v>723.2</v>
      </c>
      <c r="D777" t="s">
        <v>35</v>
      </c>
      <c r="E777" t="s">
        <v>47</v>
      </c>
      <c r="F777" s="54">
        <v>-11</v>
      </c>
      <c r="G777">
        <v>141</v>
      </c>
      <c r="H777" t="s">
        <v>38</v>
      </c>
      <c r="I777" t="s">
        <v>40</v>
      </c>
      <c r="J777">
        <v>8</v>
      </c>
      <c r="K777">
        <v>19</v>
      </c>
      <c r="L777" t="s">
        <v>33</v>
      </c>
      <c r="M777">
        <v>0</v>
      </c>
      <c r="N777">
        <v>1</v>
      </c>
      <c r="O777">
        <v>1</v>
      </c>
      <c r="P777" s="13">
        <v>0.32</v>
      </c>
      <c r="Q777" s="46"/>
      <c r="R777" s="14"/>
      <c r="S777" s="14"/>
      <c r="T777" s="14"/>
      <c r="U777" s="14">
        <v>1</v>
      </c>
      <c r="V777"/>
    </row>
    <row r="778" spans="1:28" x14ac:dyDescent="0.25">
      <c r="A778" t="s">
        <v>34</v>
      </c>
      <c r="B778">
        <v>20.5</v>
      </c>
      <c r="C778">
        <v>723.2</v>
      </c>
      <c r="D778" t="s">
        <v>35</v>
      </c>
      <c r="E778" t="s">
        <v>47</v>
      </c>
      <c r="F778" s="54">
        <v>-11</v>
      </c>
      <c r="G778">
        <v>141</v>
      </c>
      <c r="H778" t="s">
        <v>38</v>
      </c>
      <c r="I778" t="s">
        <v>40</v>
      </c>
      <c r="J778">
        <v>8</v>
      </c>
      <c r="K778">
        <v>19</v>
      </c>
      <c r="L778" t="s">
        <v>33</v>
      </c>
      <c r="M778">
        <v>0</v>
      </c>
      <c r="N778">
        <v>1</v>
      </c>
      <c r="O778">
        <v>1</v>
      </c>
      <c r="P778" s="13">
        <v>0.95</v>
      </c>
      <c r="Q778" s="46"/>
      <c r="R778" s="14"/>
      <c r="S778" s="14"/>
      <c r="T778" s="14"/>
      <c r="U778" s="14">
        <v>1</v>
      </c>
      <c r="V778"/>
    </row>
    <row r="779" spans="1:28" x14ac:dyDescent="0.25">
      <c r="A779" t="s">
        <v>34</v>
      </c>
      <c r="B779">
        <v>20.5</v>
      </c>
      <c r="C779">
        <v>723.2</v>
      </c>
      <c r="D779" t="s">
        <v>35</v>
      </c>
      <c r="E779" t="s">
        <v>47</v>
      </c>
      <c r="F779" s="54">
        <v>-11</v>
      </c>
      <c r="G779">
        <v>141</v>
      </c>
      <c r="H779" t="s">
        <v>38</v>
      </c>
      <c r="I779" t="s">
        <v>40</v>
      </c>
      <c r="J779">
        <v>8</v>
      </c>
      <c r="K779">
        <v>19</v>
      </c>
      <c r="L779" t="s">
        <v>33</v>
      </c>
      <c r="M779">
        <v>0</v>
      </c>
      <c r="N779">
        <v>1</v>
      </c>
      <c r="O779">
        <v>1</v>
      </c>
      <c r="P779" s="13">
        <v>2.84</v>
      </c>
      <c r="Q779" s="46"/>
      <c r="R779" s="14"/>
      <c r="S779" s="14"/>
      <c r="T779" s="14"/>
      <c r="U779" s="14">
        <v>1</v>
      </c>
      <c r="V779"/>
    </row>
    <row r="780" spans="1:28" x14ac:dyDescent="0.25">
      <c r="A780" t="s">
        <v>34</v>
      </c>
      <c r="B780">
        <v>26.73</v>
      </c>
      <c r="C780">
        <v>771.3</v>
      </c>
      <c r="D780" t="s">
        <v>35</v>
      </c>
      <c r="E780" s="5" t="s">
        <v>30</v>
      </c>
      <c r="F780" s="54">
        <v>-11</v>
      </c>
      <c r="G780">
        <v>82</v>
      </c>
      <c r="H780" t="s">
        <v>38</v>
      </c>
      <c r="I780" t="s">
        <v>40</v>
      </c>
      <c r="J780">
        <v>8</v>
      </c>
      <c r="K780">
        <v>19</v>
      </c>
      <c r="L780" t="s">
        <v>33</v>
      </c>
      <c r="M780">
        <v>0</v>
      </c>
      <c r="N780">
        <v>1</v>
      </c>
      <c r="O780">
        <v>1</v>
      </c>
      <c r="P780" s="13">
        <v>0.32</v>
      </c>
      <c r="Q780" s="46"/>
      <c r="R780" s="14"/>
      <c r="S780" s="14"/>
      <c r="T780" s="14"/>
      <c r="U780" s="14">
        <v>0</v>
      </c>
      <c r="V780"/>
      <c r="W780" s="14"/>
      <c r="X780" s="14"/>
      <c r="Y780" s="14"/>
      <c r="Z780" s="14"/>
      <c r="AA780" s="14"/>
      <c r="AB780" s="14"/>
    </row>
    <row r="781" spans="1:28" x14ac:dyDescent="0.25">
      <c r="A781" t="s">
        <v>34</v>
      </c>
      <c r="B781">
        <v>26.73</v>
      </c>
      <c r="C781">
        <v>771.3</v>
      </c>
      <c r="D781" t="s">
        <v>35</v>
      </c>
      <c r="E781" s="5" t="s">
        <v>30</v>
      </c>
      <c r="F781" s="54">
        <v>-11</v>
      </c>
      <c r="G781">
        <v>82</v>
      </c>
      <c r="H781" t="s">
        <v>38</v>
      </c>
      <c r="I781" t="s">
        <v>40</v>
      </c>
      <c r="J781">
        <v>8</v>
      </c>
      <c r="K781">
        <v>19</v>
      </c>
      <c r="L781" t="s">
        <v>33</v>
      </c>
      <c r="M781">
        <v>0</v>
      </c>
      <c r="N781">
        <v>1</v>
      </c>
      <c r="O781">
        <v>1</v>
      </c>
      <c r="P781" s="13">
        <v>0.95</v>
      </c>
      <c r="Q781" s="46"/>
      <c r="R781" s="14"/>
      <c r="S781" s="14"/>
      <c r="T781" s="14"/>
      <c r="U781" s="14">
        <v>1</v>
      </c>
      <c r="V781"/>
      <c r="W781" s="14"/>
      <c r="X781" s="14"/>
      <c r="Y781" s="14"/>
      <c r="Z781" s="14"/>
      <c r="AA781" s="14"/>
      <c r="AB781" s="14"/>
    </row>
    <row r="782" spans="1:28" x14ac:dyDescent="0.25">
      <c r="A782" t="s">
        <v>34</v>
      </c>
      <c r="B782">
        <v>26.73</v>
      </c>
      <c r="C782">
        <v>771.3</v>
      </c>
      <c r="D782" t="s">
        <v>35</v>
      </c>
      <c r="E782" s="5" t="s">
        <v>30</v>
      </c>
      <c r="F782" s="54">
        <v>-11</v>
      </c>
      <c r="G782">
        <v>82</v>
      </c>
      <c r="H782" t="s">
        <v>38</v>
      </c>
      <c r="I782" t="s">
        <v>40</v>
      </c>
      <c r="J782">
        <v>8</v>
      </c>
      <c r="K782">
        <v>19</v>
      </c>
      <c r="L782" t="s">
        <v>33</v>
      </c>
      <c r="M782">
        <v>0</v>
      </c>
      <c r="N782">
        <v>1</v>
      </c>
      <c r="O782">
        <v>1</v>
      </c>
      <c r="P782" s="13">
        <v>2.84</v>
      </c>
      <c r="Q782" s="46"/>
      <c r="R782" s="14"/>
      <c r="S782" s="14"/>
      <c r="T782" s="14"/>
      <c r="U782" s="14">
        <v>1</v>
      </c>
      <c r="V782"/>
      <c r="W782" s="14"/>
      <c r="X782" s="14"/>
      <c r="Y782" s="14"/>
      <c r="Z782" s="14"/>
      <c r="AA782" s="14"/>
      <c r="AB782" s="14"/>
    </row>
    <row r="783" spans="1:28" x14ac:dyDescent="0.25">
      <c r="A783" t="s">
        <v>34</v>
      </c>
      <c r="B783">
        <v>32.549999999999997</v>
      </c>
      <c r="C783">
        <v>1330</v>
      </c>
      <c r="D783" t="s">
        <v>35</v>
      </c>
      <c r="E783" t="s">
        <v>88</v>
      </c>
      <c r="F783" s="54">
        <v>-11</v>
      </c>
      <c r="G783">
        <v>74</v>
      </c>
      <c r="H783" t="s">
        <v>38</v>
      </c>
      <c r="I783" t="s">
        <v>40</v>
      </c>
      <c r="J783">
        <v>8</v>
      </c>
      <c r="K783">
        <v>19</v>
      </c>
      <c r="L783" t="s">
        <v>33</v>
      </c>
      <c r="M783">
        <v>0</v>
      </c>
      <c r="N783">
        <v>1</v>
      </c>
      <c r="O783">
        <v>1</v>
      </c>
      <c r="P783" s="13">
        <v>0.32</v>
      </c>
      <c r="Q783" s="46"/>
      <c r="R783" s="14"/>
      <c r="S783" s="14"/>
      <c r="T783" s="14"/>
      <c r="U783" s="14">
        <v>0</v>
      </c>
      <c r="V783"/>
    </row>
    <row r="784" spans="1:28" x14ac:dyDescent="0.25">
      <c r="A784" t="s">
        <v>34</v>
      </c>
      <c r="B784">
        <v>32.549999999999997</v>
      </c>
      <c r="C784">
        <v>1330</v>
      </c>
      <c r="D784" t="s">
        <v>35</v>
      </c>
      <c r="E784" t="s">
        <v>88</v>
      </c>
      <c r="F784" s="54">
        <v>-11</v>
      </c>
      <c r="G784">
        <v>74</v>
      </c>
      <c r="H784" t="s">
        <v>38</v>
      </c>
      <c r="I784" t="s">
        <v>40</v>
      </c>
      <c r="J784">
        <v>8</v>
      </c>
      <c r="K784">
        <v>19</v>
      </c>
      <c r="L784" t="s">
        <v>33</v>
      </c>
      <c r="M784">
        <v>0</v>
      </c>
      <c r="N784">
        <v>1</v>
      </c>
      <c r="O784">
        <v>1</v>
      </c>
      <c r="P784" s="13">
        <v>0.95</v>
      </c>
      <c r="Q784" s="46"/>
      <c r="R784" s="14"/>
      <c r="S784" s="14"/>
      <c r="T784" s="14"/>
      <c r="U784" s="14">
        <v>1</v>
      </c>
      <c r="V784"/>
    </row>
    <row r="785" spans="1:28" x14ac:dyDescent="0.25">
      <c r="A785" t="s">
        <v>34</v>
      </c>
      <c r="B785">
        <v>32.549999999999997</v>
      </c>
      <c r="C785">
        <v>1330</v>
      </c>
      <c r="D785" t="s">
        <v>35</v>
      </c>
      <c r="E785" t="s">
        <v>88</v>
      </c>
      <c r="F785" s="54">
        <v>-11</v>
      </c>
      <c r="G785">
        <v>74</v>
      </c>
      <c r="H785" t="s">
        <v>38</v>
      </c>
      <c r="I785" t="s">
        <v>40</v>
      </c>
      <c r="J785">
        <v>8</v>
      </c>
      <c r="K785">
        <v>19</v>
      </c>
      <c r="L785" t="s">
        <v>33</v>
      </c>
      <c r="M785">
        <v>0</v>
      </c>
      <c r="N785">
        <v>1</v>
      </c>
      <c r="O785">
        <v>1</v>
      </c>
      <c r="P785" s="13">
        <v>2.84</v>
      </c>
      <c r="Q785" s="46"/>
      <c r="R785" s="14"/>
      <c r="S785" s="14"/>
      <c r="T785" s="14"/>
      <c r="U785" s="14">
        <v>1</v>
      </c>
      <c r="V785"/>
    </row>
    <row r="786" spans="1:28" x14ac:dyDescent="0.25">
      <c r="A786" t="s">
        <v>34</v>
      </c>
      <c r="B786">
        <v>28.07</v>
      </c>
      <c r="C786">
        <v>1553</v>
      </c>
      <c r="D786" t="s">
        <v>35</v>
      </c>
      <c r="E786" t="s">
        <v>47</v>
      </c>
      <c r="F786" s="54">
        <v>-11</v>
      </c>
      <c r="G786">
        <v>119</v>
      </c>
      <c r="H786" t="s">
        <v>38</v>
      </c>
      <c r="I786" t="s">
        <v>40</v>
      </c>
      <c r="J786">
        <v>8</v>
      </c>
      <c r="K786">
        <v>19</v>
      </c>
      <c r="L786" t="s">
        <v>33</v>
      </c>
      <c r="M786">
        <v>0</v>
      </c>
      <c r="N786">
        <v>1</v>
      </c>
      <c r="O786">
        <v>1</v>
      </c>
      <c r="P786" s="13">
        <v>0.32</v>
      </c>
      <c r="Q786" s="46"/>
      <c r="R786" s="14"/>
      <c r="S786" s="14"/>
      <c r="T786" s="14"/>
      <c r="U786" s="14">
        <v>0</v>
      </c>
      <c r="V786"/>
    </row>
    <row r="787" spans="1:28" x14ac:dyDescent="0.25">
      <c r="A787" t="s">
        <v>34</v>
      </c>
      <c r="B787">
        <v>28.07</v>
      </c>
      <c r="C787">
        <v>1553</v>
      </c>
      <c r="D787" t="s">
        <v>35</v>
      </c>
      <c r="E787" t="s">
        <v>47</v>
      </c>
      <c r="F787" s="54">
        <v>-11</v>
      </c>
      <c r="G787">
        <v>119</v>
      </c>
      <c r="H787" t="s">
        <v>38</v>
      </c>
      <c r="I787" t="s">
        <v>40</v>
      </c>
      <c r="J787">
        <v>8</v>
      </c>
      <c r="K787">
        <v>19</v>
      </c>
      <c r="L787" t="s">
        <v>33</v>
      </c>
      <c r="M787">
        <v>0</v>
      </c>
      <c r="N787">
        <v>1</v>
      </c>
      <c r="O787">
        <v>1</v>
      </c>
      <c r="P787" s="13">
        <v>0.95</v>
      </c>
      <c r="Q787" s="46"/>
      <c r="R787" s="14"/>
      <c r="S787" s="14"/>
      <c r="T787" s="14"/>
      <c r="U787" s="14">
        <v>1</v>
      </c>
      <c r="V787"/>
    </row>
    <row r="788" spans="1:28" x14ac:dyDescent="0.25">
      <c r="A788" t="s">
        <v>34</v>
      </c>
      <c r="B788">
        <v>28.07</v>
      </c>
      <c r="C788">
        <v>1553</v>
      </c>
      <c r="D788" t="s">
        <v>35</v>
      </c>
      <c r="E788" t="s">
        <v>47</v>
      </c>
      <c r="F788" s="54">
        <v>-11</v>
      </c>
      <c r="G788">
        <v>119</v>
      </c>
      <c r="H788" t="s">
        <v>38</v>
      </c>
      <c r="I788" t="s">
        <v>40</v>
      </c>
      <c r="J788">
        <v>8</v>
      </c>
      <c r="K788">
        <v>19</v>
      </c>
      <c r="L788" t="s">
        <v>33</v>
      </c>
      <c r="M788">
        <v>0</v>
      </c>
      <c r="N788">
        <v>1</v>
      </c>
      <c r="O788">
        <v>1</v>
      </c>
      <c r="P788" s="13">
        <v>2.84</v>
      </c>
      <c r="Q788" s="46"/>
      <c r="R788" s="14"/>
      <c r="S788" s="14"/>
      <c r="T788" s="14"/>
      <c r="U788" s="14">
        <v>1</v>
      </c>
      <c r="V788"/>
    </row>
    <row r="789" spans="1:28" x14ac:dyDescent="0.25">
      <c r="A789" t="s">
        <v>34</v>
      </c>
      <c r="B789">
        <v>17.22</v>
      </c>
      <c r="C789">
        <v>717.2</v>
      </c>
      <c r="D789" t="s">
        <v>35</v>
      </c>
      <c r="E789" s="5" t="s">
        <v>30</v>
      </c>
      <c r="F789" s="54">
        <v>-11</v>
      </c>
      <c r="G789">
        <v>223</v>
      </c>
      <c r="H789" t="s">
        <v>38</v>
      </c>
      <c r="I789" t="s">
        <v>40</v>
      </c>
      <c r="J789">
        <v>8</v>
      </c>
      <c r="K789">
        <v>19</v>
      </c>
      <c r="L789" t="s">
        <v>33</v>
      </c>
      <c r="M789">
        <v>0</v>
      </c>
      <c r="N789">
        <v>1</v>
      </c>
      <c r="O789">
        <v>1</v>
      </c>
      <c r="P789" s="13">
        <v>0.32</v>
      </c>
      <c r="Q789" s="46"/>
      <c r="R789" s="14"/>
      <c r="S789" s="14"/>
      <c r="T789" s="14"/>
      <c r="U789" s="14">
        <v>1</v>
      </c>
      <c r="V789"/>
      <c r="W789" s="14"/>
      <c r="X789" s="14"/>
      <c r="Y789" s="14"/>
      <c r="Z789" s="14"/>
      <c r="AA789" s="14"/>
      <c r="AB789" s="14"/>
    </row>
    <row r="790" spans="1:28" x14ac:dyDescent="0.25">
      <c r="A790" t="s">
        <v>34</v>
      </c>
      <c r="B790">
        <v>17.22</v>
      </c>
      <c r="C790">
        <v>717.2</v>
      </c>
      <c r="D790" t="s">
        <v>35</v>
      </c>
      <c r="E790" s="5" t="s">
        <v>30</v>
      </c>
      <c r="F790" s="54">
        <v>-11</v>
      </c>
      <c r="G790">
        <v>223</v>
      </c>
      <c r="H790" t="s">
        <v>38</v>
      </c>
      <c r="I790" t="s">
        <v>40</v>
      </c>
      <c r="J790">
        <v>8</v>
      </c>
      <c r="K790">
        <v>19</v>
      </c>
      <c r="L790" t="s">
        <v>33</v>
      </c>
      <c r="M790">
        <v>0</v>
      </c>
      <c r="N790">
        <v>1</v>
      </c>
      <c r="O790">
        <v>1</v>
      </c>
      <c r="P790" s="13">
        <v>0.95</v>
      </c>
      <c r="Q790" s="46"/>
      <c r="R790" s="14"/>
      <c r="S790" s="14"/>
      <c r="T790" s="14"/>
      <c r="U790" s="14">
        <v>1</v>
      </c>
      <c r="V790"/>
      <c r="W790" s="14"/>
      <c r="X790" s="14"/>
      <c r="Y790" s="14"/>
      <c r="Z790" s="14"/>
      <c r="AA790" s="14"/>
      <c r="AB790" s="14"/>
    </row>
    <row r="791" spans="1:28" x14ac:dyDescent="0.25">
      <c r="A791" t="s">
        <v>34</v>
      </c>
      <c r="B791">
        <v>17.22</v>
      </c>
      <c r="C791">
        <v>717.2</v>
      </c>
      <c r="D791" t="s">
        <v>35</v>
      </c>
      <c r="E791" s="5" t="s">
        <v>30</v>
      </c>
      <c r="F791" s="54">
        <v>-11</v>
      </c>
      <c r="G791">
        <v>223</v>
      </c>
      <c r="H791" t="s">
        <v>38</v>
      </c>
      <c r="I791" t="s">
        <v>40</v>
      </c>
      <c r="J791">
        <v>8</v>
      </c>
      <c r="K791">
        <v>19</v>
      </c>
      <c r="L791" t="s">
        <v>33</v>
      </c>
      <c r="M791">
        <v>0</v>
      </c>
      <c r="N791">
        <v>1</v>
      </c>
      <c r="O791">
        <v>1</v>
      </c>
      <c r="P791" s="13">
        <v>2.84</v>
      </c>
      <c r="Q791" s="46"/>
      <c r="R791" s="14"/>
      <c r="S791" s="14"/>
      <c r="T791" s="14"/>
      <c r="U791" s="14">
        <v>1</v>
      </c>
      <c r="V791"/>
      <c r="W791" s="14"/>
      <c r="X791" s="14"/>
      <c r="Y791" s="14"/>
      <c r="Z791" s="14"/>
      <c r="AA791" s="14"/>
      <c r="AB791" s="14"/>
    </row>
    <row r="792" spans="1:28" x14ac:dyDescent="0.25">
      <c r="A792" t="s">
        <v>34</v>
      </c>
      <c r="B792">
        <v>12.96</v>
      </c>
      <c r="C792">
        <v>532.5</v>
      </c>
      <c r="D792" t="s">
        <v>35</v>
      </c>
      <c r="E792" t="s">
        <v>88</v>
      </c>
      <c r="F792" s="54">
        <v>-11</v>
      </c>
      <c r="G792">
        <v>216</v>
      </c>
      <c r="H792" t="s">
        <v>38</v>
      </c>
      <c r="I792" t="s">
        <v>40</v>
      </c>
      <c r="J792">
        <v>8</v>
      </c>
      <c r="K792">
        <v>19</v>
      </c>
      <c r="L792" t="s">
        <v>33</v>
      </c>
      <c r="M792">
        <v>0</v>
      </c>
      <c r="N792">
        <v>1</v>
      </c>
      <c r="O792">
        <v>1</v>
      </c>
      <c r="P792" s="13">
        <v>0.32</v>
      </c>
      <c r="Q792" s="46"/>
      <c r="R792" s="14"/>
      <c r="S792" s="14"/>
      <c r="T792" s="14"/>
      <c r="U792" s="14">
        <v>1</v>
      </c>
      <c r="V792"/>
    </row>
    <row r="793" spans="1:28" x14ac:dyDescent="0.25">
      <c r="A793" t="s">
        <v>34</v>
      </c>
      <c r="B793">
        <v>12.96</v>
      </c>
      <c r="C793">
        <v>532.5</v>
      </c>
      <c r="D793" t="s">
        <v>35</v>
      </c>
      <c r="E793" t="s">
        <v>88</v>
      </c>
      <c r="F793" s="54">
        <v>-11</v>
      </c>
      <c r="G793">
        <v>216</v>
      </c>
      <c r="H793" t="s">
        <v>38</v>
      </c>
      <c r="I793" t="s">
        <v>40</v>
      </c>
      <c r="J793">
        <v>8</v>
      </c>
      <c r="K793">
        <v>19</v>
      </c>
      <c r="L793" t="s">
        <v>33</v>
      </c>
      <c r="M793">
        <v>0</v>
      </c>
      <c r="N793">
        <v>1</v>
      </c>
      <c r="O793">
        <v>1</v>
      </c>
      <c r="P793" s="13">
        <v>0.95</v>
      </c>
      <c r="Q793" s="46"/>
      <c r="R793" s="14"/>
      <c r="S793" s="14"/>
      <c r="T793" s="14"/>
      <c r="U793" s="14">
        <v>1</v>
      </c>
      <c r="V793"/>
    </row>
    <row r="794" spans="1:28" x14ac:dyDescent="0.25">
      <c r="A794" t="s">
        <v>34</v>
      </c>
      <c r="B794">
        <v>12.96</v>
      </c>
      <c r="C794">
        <v>532.5</v>
      </c>
      <c r="D794" t="s">
        <v>35</v>
      </c>
      <c r="E794" t="s">
        <v>88</v>
      </c>
      <c r="F794" s="54">
        <v>-11</v>
      </c>
      <c r="G794">
        <v>216</v>
      </c>
      <c r="H794" t="s">
        <v>38</v>
      </c>
      <c r="I794" t="s">
        <v>40</v>
      </c>
      <c r="J794">
        <v>8</v>
      </c>
      <c r="K794">
        <v>19</v>
      </c>
      <c r="L794" t="s">
        <v>33</v>
      </c>
      <c r="M794">
        <v>0</v>
      </c>
      <c r="N794">
        <v>1</v>
      </c>
      <c r="O794">
        <v>1</v>
      </c>
      <c r="P794" s="13">
        <v>2.84</v>
      </c>
      <c r="Q794" s="46"/>
      <c r="R794" s="14"/>
      <c r="S794" s="14"/>
      <c r="T794" s="14"/>
      <c r="U794" s="14">
        <v>1</v>
      </c>
      <c r="V794"/>
    </row>
    <row r="795" spans="1:28" x14ac:dyDescent="0.25">
      <c r="A795" t="s">
        <v>34</v>
      </c>
      <c r="B795">
        <v>15.08</v>
      </c>
      <c r="C795">
        <v>1604</v>
      </c>
      <c r="D795" t="s">
        <v>35</v>
      </c>
      <c r="E795" t="s">
        <v>47</v>
      </c>
      <c r="F795" s="54">
        <v>-11</v>
      </c>
      <c r="G795">
        <v>185</v>
      </c>
      <c r="H795" t="s">
        <v>38</v>
      </c>
      <c r="I795" t="s">
        <v>40</v>
      </c>
      <c r="J795">
        <v>8</v>
      </c>
      <c r="K795">
        <v>19</v>
      </c>
      <c r="L795" t="s">
        <v>33</v>
      </c>
      <c r="M795">
        <v>0</v>
      </c>
      <c r="N795">
        <v>1</v>
      </c>
      <c r="O795">
        <v>1</v>
      </c>
      <c r="P795" s="13">
        <v>0.32</v>
      </c>
      <c r="Q795" s="46"/>
      <c r="R795" s="14"/>
      <c r="S795" s="14"/>
      <c r="T795" s="14"/>
      <c r="U795" s="14">
        <v>1</v>
      </c>
      <c r="V795"/>
    </row>
    <row r="796" spans="1:28" x14ac:dyDescent="0.25">
      <c r="A796" t="s">
        <v>34</v>
      </c>
      <c r="B796">
        <v>15.08</v>
      </c>
      <c r="C796">
        <v>1604</v>
      </c>
      <c r="D796" t="s">
        <v>35</v>
      </c>
      <c r="E796" t="s">
        <v>47</v>
      </c>
      <c r="F796" s="54">
        <v>-11</v>
      </c>
      <c r="G796">
        <v>185</v>
      </c>
      <c r="H796" t="s">
        <v>38</v>
      </c>
      <c r="I796" t="s">
        <v>40</v>
      </c>
      <c r="J796">
        <v>8</v>
      </c>
      <c r="K796">
        <v>19</v>
      </c>
      <c r="L796" t="s">
        <v>33</v>
      </c>
      <c r="M796">
        <v>0</v>
      </c>
      <c r="N796">
        <v>1</v>
      </c>
      <c r="O796">
        <v>1</v>
      </c>
      <c r="P796" s="13">
        <v>0.95</v>
      </c>
      <c r="Q796" s="46"/>
      <c r="R796" s="14"/>
      <c r="S796" s="14"/>
      <c r="T796" s="14"/>
      <c r="U796" s="14">
        <v>1</v>
      </c>
      <c r="V796"/>
    </row>
    <row r="797" spans="1:28" x14ac:dyDescent="0.25">
      <c r="A797" t="s">
        <v>34</v>
      </c>
      <c r="B797">
        <v>15.08</v>
      </c>
      <c r="C797">
        <v>1604</v>
      </c>
      <c r="D797" t="s">
        <v>35</v>
      </c>
      <c r="E797" t="s">
        <v>47</v>
      </c>
      <c r="F797" s="54">
        <v>-11</v>
      </c>
      <c r="G797">
        <v>185</v>
      </c>
      <c r="H797" t="s">
        <v>38</v>
      </c>
      <c r="I797" t="s">
        <v>40</v>
      </c>
      <c r="J797">
        <v>8</v>
      </c>
      <c r="K797">
        <v>19</v>
      </c>
      <c r="L797" t="s">
        <v>33</v>
      </c>
      <c r="M797">
        <v>0</v>
      </c>
      <c r="N797">
        <v>1</v>
      </c>
      <c r="O797">
        <v>1</v>
      </c>
      <c r="P797" s="13">
        <v>2.84</v>
      </c>
      <c r="Q797" s="46"/>
      <c r="R797" s="14"/>
      <c r="S797" s="14"/>
      <c r="T797" s="14"/>
      <c r="U797" s="14">
        <v>1</v>
      </c>
      <c r="V797"/>
    </row>
    <row r="798" spans="1:28" x14ac:dyDescent="0.25">
      <c r="A798" t="s">
        <v>34</v>
      </c>
      <c r="B798">
        <v>13.85</v>
      </c>
      <c r="C798">
        <v>731.1</v>
      </c>
      <c r="D798" t="s">
        <v>35</v>
      </c>
      <c r="E798" t="s">
        <v>105</v>
      </c>
      <c r="F798" s="54">
        <v>-11</v>
      </c>
      <c r="G798">
        <v>199</v>
      </c>
      <c r="H798" t="s">
        <v>38</v>
      </c>
      <c r="I798" t="s">
        <v>40</v>
      </c>
      <c r="J798">
        <v>8</v>
      </c>
      <c r="K798">
        <v>19</v>
      </c>
      <c r="L798" t="s">
        <v>33</v>
      </c>
      <c r="M798">
        <v>0</v>
      </c>
      <c r="N798">
        <v>1</v>
      </c>
      <c r="O798">
        <v>1</v>
      </c>
      <c r="P798" s="13">
        <v>0.32</v>
      </c>
      <c r="Q798" s="46"/>
      <c r="R798" s="14"/>
      <c r="S798" s="14"/>
      <c r="T798" s="14"/>
      <c r="U798" s="14">
        <v>1</v>
      </c>
      <c r="V798"/>
      <c r="W798" s="14"/>
      <c r="X798" s="14"/>
      <c r="Y798" s="14"/>
      <c r="Z798" s="14"/>
      <c r="AA798" s="14"/>
      <c r="AB798" s="14"/>
    </row>
    <row r="799" spans="1:28" x14ac:dyDescent="0.25">
      <c r="A799" t="s">
        <v>34</v>
      </c>
      <c r="B799">
        <v>13.85</v>
      </c>
      <c r="C799">
        <v>731.1</v>
      </c>
      <c r="D799" t="s">
        <v>35</v>
      </c>
      <c r="E799" t="s">
        <v>105</v>
      </c>
      <c r="F799" s="54">
        <v>-11</v>
      </c>
      <c r="G799">
        <v>199</v>
      </c>
      <c r="H799" t="s">
        <v>38</v>
      </c>
      <c r="I799" t="s">
        <v>40</v>
      </c>
      <c r="J799">
        <v>8</v>
      </c>
      <c r="K799">
        <v>19</v>
      </c>
      <c r="L799" t="s">
        <v>33</v>
      </c>
      <c r="M799">
        <v>0</v>
      </c>
      <c r="N799">
        <v>1</v>
      </c>
      <c r="O799">
        <v>1</v>
      </c>
      <c r="P799" s="13">
        <v>0.95</v>
      </c>
      <c r="Q799" s="46"/>
      <c r="R799" s="14"/>
      <c r="S799" s="14"/>
      <c r="T799" s="14"/>
      <c r="U799" s="14">
        <v>1</v>
      </c>
      <c r="V799"/>
      <c r="W799" s="14"/>
      <c r="X799" s="14"/>
      <c r="Y799" s="14"/>
      <c r="Z799" s="14"/>
      <c r="AA799" s="14"/>
      <c r="AB799" s="14"/>
    </row>
    <row r="800" spans="1:28" x14ac:dyDescent="0.25">
      <c r="A800" t="s">
        <v>34</v>
      </c>
      <c r="B800">
        <v>13.85</v>
      </c>
      <c r="C800">
        <v>731.1</v>
      </c>
      <c r="D800" t="s">
        <v>35</v>
      </c>
      <c r="E800" t="s">
        <v>105</v>
      </c>
      <c r="F800" s="54">
        <v>-11</v>
      </c>
      <c r="G800">
        <v>199</v>
      </c>
      <c r="H800" t="s">
        <v>38</v>
      </c>
      <c r="I800" t="s">
        <v>40</v>
      </c>
      <c r="J800">
        <v>8</v>
      </c>
      <c r="K800">
        <v>19</v>
      </c>
      <c r="L800" t="s">
        <v>33</v>
      </c>
      <c r="M800">
        <v>0</v>
      </c>
      <c r="N800">
        <v>1</v>
      </c>
      <c r="O800">
        <v>1</v>
      </c>
      <c r="P800" s="13">
        <v>2.84</v>
      </c>
      <c r="Q800" s="46"/>
      <c r="R800" s="14"/>
      <c r="S800" s="14"/>
      <c r="T800" s="14"/>
      <c r="U800" s="14">
        <v>1</v>
      </c>
      <c r="V800"/>
      <c r="W800" s="14"/>
      <c r="X800" s="14"/>
      <c r="Y800" s="14"/>
      <c r="Z800" s="14"/>
      <c r="AA800" s="14"/>
      <c r="AB800" s="14"/>
    </row>
    <row r="801" spans="1:28" x14ac:dyDescent="0.25">
      <c r="A801" t="s">
        <v>44</v>
      </c>
      <c r="B801">
        <v>9</v>
      </c>
      <c r="C801" s="4">
        <f>B801</f>
        <v>9</v>
      </c>
      <c r="D801" t="s">
        <v>29</v>
      </c>
      <c r="E801" s="5" t="s">
        <v>30</v>
      </c>
      <c r="F801" s="54">
        <v>-3.7</v>
      </c>
      <c r="G801">
        <v>182</v>
      </c>
      <c r="H801" t="s">
        <v>38</v>
      </c>
      <c r="I801" t="s">
        <v>40</v>
      </c>
      <c r="J801">
        <v>8</v>
      </c>
      <c r="K801">
        <v>19</v>
      </c>
      <c r="L801" t="s">
        <v>33</v>
      </c>
      <c r="M801">
        <v>0</v>
      </c>
      <c r="N801">
        <v>1</v>
      </c>
      <c r="O801">
        <v>1</v>
      </c>
      <c r="P801" s="13">
        <v>8.52</v>
      </c>
      <c r="Q801" s="46"/>
      <c r="R801" s="14"/>
      <c r="S801" s="14"/>
      <c r="T801" s="14"/>
      <c r="U801" s="14">
        <v>1</v>
      </c>
      <c r="V801"/>
      <c r="W801" s="14"/>
      <c r="X801" s="14"/>
      <c r="Y801" s="14"/>
      <c r="Z801" s="14"/>
      <c r="AA801" s="14"/>
      <c r="AB801" s="14"/>
    </row>
    <row r="802" spans="1:28" x14ac:dyDescent="0.25">
      <c r="A802" t="s">
        <v>34</v>
      </c>
      <c r="B802">
        <v>20.56</v>
      </c>
      <c r="C802">
        <v>518.9</v>
      </c>
      <c r="D802" t="s">
        <v>35</v>
      </c>
      <c r="E802" s="5" t="s">
        <v>30</v>
      </c>
      <c r="F802" s="54">
        <v>-11</v>
      </c>
      <c r="G802">
        <v>150</v>
      </c>
      <c r="H802" t="s">
        <v>38</v>
      </c>
      <c r="I802" t="s">
        <v>40</v>
      </c>
      <c r="J802">
        <v>8</v>
      </c>
      <c r="K802">
        <v>19</v>
      </c>
      <c r="L802" t="s">
        <v>33</v>
      </c>
      <c r="M802">
        <v>0</v>
      </c>
      <c r="N802">
        <v>1</v>
      </c>
      <c r="O802">
        <v>28</v>
      </c>
      <c r="P802" s="13">
        <v>0.32</v>
      </c>
      <c r="Q802" s="46"/>
      <c r="R802" s="14"/>
      <c r="S802" s="14"/>
      <c r="T802" s="14"/>
      <c r="U802" s="14">
        <v>-1</v>
      </c>
      <c r="V802"/>
      <c r="W802" s="14"/>
      <c r="X802" s="14"/>
      <c r="Y802" s="14"/>
      <c r="Z802" s="14"/>
      <c r="AA802" s="14"/>
      <c r="AB802" s="14"/>
    </row>
    <row r="803" spans="1:28" x14ac:dyDescent="0.25">
      <c r="A803" t="s">
        <v>34</v>
      </c>
      <c r="B803">
        <v>20.56</v>
      </c>
      <c r="C803">
        <v>518.9</v>
      </c>
      <c r="D803" t="s">
        <v>35</v>
      </c>
      <c r="E803" s="5" t="s">
        <v>30</v>
      </c>
      <c r="F803" s="54">
        <v>-11</v>
      </c>
      <c r="G803">
        <v>150</v>
      </c>
      <c r="H803" t="s">
        <v>38</v>
      </c>
      <c r="I803" t="s">
        <v>40</v>
      </c>
      <c r="J803">
        <v>8</v>
      </c>
      <c r="K803">
        <v>19</v>
      </c>
      <c r="L803" t="s">
        <v>33</v>
      </c>
      <c r="M803">
        <v>0</v>
      </c>
      <c r="N803">
        <v>1</v>
      </c>
      <c r="O803">
        <v>28</v>
      </c>
      <c r="P803" s="13">
        <v>0.95</v>
      </c>
      <c r="Q803" s="46"/>
      <c r="R803" s="14"/>
      <c r="S803" s="14"/>
      <c r="T803" s="14"/>
      <c r="U803" s="14">
        <v>0.63895486935866996</v>
      </c>
      <c r="V803"/>
      <c r="W803" s="14"/>
      <c r="X803" s="14"/>
      <c r="Y803" s="14"/>
      <c r="Z803" s="14"/>
      <c r="AA803" s="14"/>
      <c r="AB803" s="14"/>
    </row>
    <row r="804" spans="1:28" x14ac:dyDescent="0.25">
      <c r="A804" t="s">
        <v>34</v>
      </c>
      <c r="B804">
        <v>20.56</v>
      </c>
      <c r="C804">
        <v>518.9</v>
      </c>
      <c r="D804" t="s">
        <v>35</v>
      </c>
      <c r="E804" s="5" t="s">
        <v>30</v>
      </c>
      <c r="F804" s="54">
        <v>-11</v>
      </c>
      <c r="G804">
        <v>150</v>
      </c>
      <c r="H804" t="s">
        <v>38</v>
      </c>
      <c r="I804" t="s">
        <v>40</v>
      </c>
      <c r="J804">
        <v>8</v>
      </c>
      <c r="K804">
        <v>19</v>
      </c>
      <c r="L804" t="s">
        <v>33</v>
      </c>
      <c r="M804">
        <v>0</v>
      </c>
      <c r="N804">
        <v>1</v>
      </c>
      <c r="O804">
        <v>28</v>
      </c>
      <c r="P804" s="13">
        <v>2.84</v>
      </c>
      <c r="Q804" s="46"/>
      <c r="R804" s="14"/>
      <c r="S804" s="14"/>
      <c r="T804" s="14"/>
      <c r="U804" s="14">
        <v>0.89613939186880798</v>
      </c>
      <c r="V804"/>
      <c r="W804" s="14"/>
      <c r="X804" s="14"/>
      <c r="Y804" s="14"/>
      <c r="Z804" s="14"/>
      <c r="AA804" s="14"/>
      <c r="AB804" s="14"/>
    </row>
    <row r="805" spans="1:28" x14ac:dyDescent="0.25">
      <c r="A805" t="s">
        <v>34</v>
      </c>
      <c r="B805">
        <v>26.38</v>
      </c>
      <c r="C805">
        <v>1005</v>
      </c>
      <c r="D805" t="s">
        <v>35</v>
      </c>
      <c r="E805" t="s">
        <v>88</v>
      </c>
      <c r="F805" s="54">
        <v>-11</v>
      </c>
      <c r="G805">
        <v>152</v>
      </c>
      <c r="H805" t="s">
        <v>38</v>
      </c>
      <c r="I805" t="s">
        <v>40</v>
      </c>
      <c r="J805">
        <v>8</v>
      </c>
      <c r="K805">
        <v>19</v>
      </c>
      <c r="L805" t="s">
        <v>33</v>
      </c>
      <c r="M805">
        <v>0</v>
      </c>
      <c r="N805">
        <v>1</v>
      </c>
      <c r="O805">
        <v>28</v>
      </c>
      <c r="P805" s="13">
        <v>0.32</v>
      </c>
      <c r="Q805" s="46"/>
      <c r="R805" s="14"/>
      <c r="S805" s="14"/>
      <c r="T805" s="14"/>
      <c r="U805" s="14">
        <v>-1</v>
      </c>
      <c r="V805"/>
    </row>
    <row r="806" spans="1:28" x14ac:dyDescent="0.25">
      <c r="A806" t="s">
        <v>34</v>
      </c>
      <c r="B806">
        <v>26.38</v>
      </c>
      <c r="C806">
        <v>1005</v>
      </c>
      <c r="D806" t="s">
        <v>35</v>
      </c>
      <c r="E806" t="s">
        <v>88</v>
      </c>
      <c r="F806" s="54">
        <v>-11</v>
      </c>
      <c r="G806">
        <v>152</v>
      </c>
      <c r="H806" t="s">
        <v>38</v>
      </c>
      <c r="I806" t="s">
        <v>40</v>
      </c>
      <c r="J806">
        <v>8</v>
      </c>
      <c r="K806">
        <v>19</v>
      </c>
      <c r="L806" t="s">
        <v>33</v>
      </c>
      <c r="M806">
        <v>0</v>
      </c>
      <c r="N806">
        <v>1</v>
      </c>
      <c r="O806">
        <v>28</v>
      </c>
      <c r="P806" s="13">
        <v>0.95</v>
      </c>
      <c r="Q806" s="46"/>
      <c r="R806" s="14"/>
      <c r="S806" s="14"/>
      <c r="T806" s="14"/>
      <c r="U806" s="14">
        <v>-1</v>
      </c>
      <c r="V806"/>
    </row>
    <row r="807" spans="1:28" x14ac:dyDescent="0.25">
      <c r="A807" t="s">
        <v>34</v>
      </c>
      <c r="B807">
        <v>26.38</v>
      </c>
      <c r="C807">
        <v>1005</v>
      </c>
      <c r="D807" t="s">
        <v>35</v>
      </c>
      <c r="E807" t="s">
        <v>88</v>
      </c>
      <c r="F807" s="54">
        <v>-11</v>
      </c>
      <c r="G807">
        <v>152</v>
      </c>
      <c r="H807" t="s">
        <v>38</v>
      </c>
      <c r="I807" t="s">
        <v>40</v>
      </c>
      <c r="J807">
        <v>8</v>
      </c>
      <c r="K807">
        <v>19</v>
      </c>
      <c r="L807" t="s">
        <v>33</v>
      </c>
      <c r="M807">
        <v>0</v>
      </c>
      <c r="N807">
        <v>1</v>
      </c>
      <c r="O807">
        <v>28</v>
      </c>
      <c r="P807" s="13">
        <v>2.84</v>
      </c>
      <c r="Q807" s="46"/>
      <c r="R807" s="14"/>
      <c r="S807" s="14"/>
      <c r="T807" s="14"/>
      <c r="U807" s="14">
        <v>0.93837421447395097</v>
      </c>
      <c r="V807"/>
    </row>
    <row r="808" spans="1:28" x14ac:dyDescent="0.25">
      <c r="A808" t="s">
        <v>34</v>
      </c>
      <c r="B808">
        <v>20.5</v>
      </c>
      <c r="C808">
        <v>723.2</v>
      </c>
      <c r="D808" t="s">
        <v>35</v>
      </c>
      <c r="E808" t="s">
        <v>47</v>
      </c>
      <c r="F808" s="54">
        <v>-11</v>
      </c>
      <c r="G808">
        <v>141</v>
      </c>
      <c r="H808" t="s">
        <v>38</v>
      </c>
      <c r="I808" t="s">
        <v>40</v>
      </c>
      <c r="J808">
        <v>8</v>
      </c>
      <c r="K808">
        <v>19</v>
      </c>
      <c r="L808" t="s">
        <v>33</v>
      </c>
      <c r="M808">
        <v>0</v>
      </c>
      <c r="N808">
        <v>1</v>
      </c>
      <c r="O808">
        <v>28</v>
      </c>
      <c r="P808" s="13">
        <v>0.32</v>
      </c>
      <c r="Q808" s="46"/>
      <c r="R808" s="14"/>
      <c r="S808" s="14"/>
      <c r="T808" s="14"/>
      <c r="U808" s="14">
        <v>-1</v>
      </c>
      <c r="V808"/>
    </row>
    <row r="809" spans="1:28" x14ac:dyDescent="0.25">
      <c r="A809" t="s">
        <v>34</v>
      </c>
      <c r="B809">
        <v>20.5</v>
      </c>
      <c r="C809">
        <v>723.2</v>
      </c>
      <c r="D809" t="s">
        <v>35</v>
      </c>
      <c r="E809" t="s">
        <v>47</v>
      </c>
      <c r="F809" s="54">
        <v>-11</v>
      </c>
      <c r="G809">
        <v>141</v>
      </c>
      <c r="H809" t="s">
        <v>38</v>
      </c>
      <c r="I809" t="s">
        <v>40</v>
      </c>
      <c r="J809">
        <v>8</v>
      </c>
      <c r="K809">
        <v>19</v>
      </c>
      <c r="L809" t="s">
        <v>33</v>
      </c>
      <c r="M809">
        <v>0</v>
      </c>
      <c r="N809">
        <v>1</v>
      </c>
      <c r="O809">
        <v>28</v>
      </c>
      <c r="P809" s="13">
        <v>0.95</v>
      </c>
      <c r="Q809" s="46"/>
      <c r="R809" s="14"/>
      <c r="S809" s="14"/>
      <c r="T809" s="14"/>
      <c r="U809" s="14">
        <v>-1</v>
      </c>
      <c r="V809"/>
    </row>
    <row r="810" spans="1:28" x14ac:dyDescent="0.25">
      <c r="A810" t="s">
        <v>34</v>
      </c>
      <c r="B810">
        <v>20.5</v>
      </c>
      <c r="C810">
        <v>723.2</v>
      </c>
      <c r="D810" t="s">
        <v>35</v>
      </c>
      <c r="E810" t="s">
        <v>47</v>
      </c>
      <c r="F810" s="54">
        <v>-11</v>
      </c>
      <c r="G810">
        <v>141</v>
      </c>
      <c r="H810" t="s">
        <v>38</v>
      </c>
      <c r="I810" t="s">
        <v>40</v>
      </c>
      <c r="J810">
        <v>8</v>
      </c>
      <c r="K810">
        <v>19</v>
      </c>
      <c r="L810" t="s">
        <v>33</v>
      </c>
      <c r="M810">
        <v>0</v>
      </c>
      <c r="N810">
        <v>1</v>
      </c>
      <c r="O810">
        <v>28</v>
      </c>
      <c r="P810" s="13">
        <v>2.84</v>
      </c>
      <c r="Q810" s="46"/>
      <c r="R810" s="14"/>
      <c r="S810" s="14"/>
      <c r="T810" s="14"/>
      <c r="U810" s="14">
        <v>0.74771784232365202</v>
      </c>
      <c r="V810"/>
    </row>
    <row r="811" spans="1:28" x14ac:dyDescent="0.25">
      <c r="A811" t="s">
        <v>34</v>
      </c>
      <c r="B811">
        <v>26.73</v>
      </c>
      <c r="C811">
        <v>771.3</v>
      </c>
      <c r="D811" t="s">
        <v>35</v>
      </c>
      <c r="E811" s="5" t="s">
        <v>30</v>
      </c>
      <c r="F811" s="54">
        <v>-11</v>
      </c>
      <c r="G811">
        <v>82</v>
      </c>
      <c r="H811" t="s">
        <v>38</v>
      </c>
      <c r="I811" t="s">
        <v>40</v>
      </c>
      <c r="J811">
        <v>8</v>
      </c>
      <c r="K811">
        <v>19</v>
      </c>
      <c r="L811" t="s">
        <v>33</v>
      </c>
      <c r="M811">
        <v>0</v>
      </c>
      <c r="N811">
        <v>1</v>
      </c>
      <c r="O811">
        <v>28</v>
      </c>
      <c r="P811" s="13">
        <v>0.32</v>
      </c>
      <c r="Q811" s="46"/>
      <c r="R811" s="14"/>
      <c r="S811" s="14"/>
      <c r="T811" s="14"/>
      <c r="U811" s="14">
        <v>-1</v>
      </c>
      <c r="V811"/>
      <c r="W811" s="14"/>
      <c r="X811" s="14"/>
      <c r="Y811" s="14"/>
      <c r="Z811" s="14"/>
      <c r="AA811" s="14"/>
      <c r="AB811" s="14"/>
    </row>
    <row r="812" spans="1:28" x14ac:dyDescent="0.25">
      <c r="A812" t="s">
        <v>34</v>
      </c>
      <c r="B812">
        <v>26.73</v>
      </c>
      <c r="C812">
        <v>771.3</v>
      </c>
      <c r="D812" t="s">
        <v>35</v>
      </c>
      <c r="E812" s="5" t="s">
        <v>30</v>
      </c>
      <c r="F812" s="54">
        <v>-11</v>
      </c>
      <c r="G812">
        <v>82</v>
      </c>
      <c r="H812" t="s">
        <v>38</v>
      </c>
      <c r="I812" t="s">
        <v>40</v>
      </c>
      <c r="J812">
        <v>8</v>
      </c>
      <c r="K812">
        <v>19</v>
      </c>
      <c r="L812" t="s">
        <v>33</v>
      </c>
      <c r="M812">
        <v>0</v>
      </c>
      <c r="N812">
        <v>1</v>
      </c>
      <c r="O812">
        <v>28</v>
      </c>
      <c r="P812" s="13">
        <v>0.95</v>
      </c>
      <c r="Q812" s="46"/>
      <c r="R812" s="14"/>
      <c r="S812" s="14"/>
      <c r="T812" s="14"/>
      <c r="U812" s="14">
        <v>0</v>
      </c>
      <c r="V812"/>
      <c r="W812" s="14"/>
      <c r="X812" s="14"/>
      <c r="Y812" s="14"/>
      <c r="Z812" s="14"/>
      <c r="AA812" s="14"/>
      <c r="AB812" s="14"/>
    </row>
    <row r="813" spans="1:28" x14ac:dyDescent="0.25">
      <c r="A813" t="s">
        <v>34</v>
      </c>
      <c r="B813">
        <v>26.73</v>
      </c>
      <c r="C813">
        <v>771.3</v>
      </c>
      <c r="D813" t="s">
        <v>35</v>
      </c>
      <c r="E813" s="5" t="s">
        <v>30</v>
      </c>
      <c r="F813" s="54">
        <v>-11</v>
      </c>
      <c r="G813">
        <v>82</v>
      </c>
      <c r="H813" t="s">
        <v>38</v>
      </c>
      <c r="I813" t="s">
        <v>40</v>
      </c>
      <c r="J813">
        <v>8</v>
      </c>
      <c r="K813">
        <v>19</v>
      </c>
      <c r="L813" t="s">
        <v>33</v>
      </c>
      <c r="M813">
        <v>0</v>
      </c>
      <c r="N813">
        <v>1</v>
      </c>
      <c r="O813">
        <v>28</v>
      </c>
      <c r="P813" s="13">
        <v>2.84</v>
      </c>
      <c r="Q813" s="46"/>
      <c r="R813" s="14"/>
      <c r="S813" s="14"/>
      <c r="T813" s="14"/>
      <c r="U813" s="14">
        <v>0.87280334728033504</v>
      </c>
      <c r="V813"/>
      <c r="W813" s="14"/>
      <c r="X813" s="14"/>
      <c r="Y813" s="14"/>
      <c r="Z813" s="14"/>
      <c r="AA813" s="14"/>
      <c r="AB813" s="14"/>
    </row>
    <row r="814" spans="1:28" x14ac:dyDescent="0.25">
      <c r="A814" t="s">
        <v>34</v>
      </c>
      <c r="B814">
        <v>32.549999999999997</v>
      </c>
      <c r="C814">
        <v>1330</v>
      </c>
      <c r="D814" t="s">
        <v>35</v>
      </c>
      <c r="E814" t="s">
        <v>88</v>
      </c>
      <c r="F814" s="54">
        <v>-11</v>
      </c>
      <c r="G814">
        <v>74</v>
      </c>
      <c r="H814" t="s">
        <v>38</v>
      </c>
      <c r="I814" t="s">
        <v>40</v>
      </c>
      <c r="J814">
        <v>8</v>
      </c>
      <c r="K814">
        <v>19</v>
      </c>
      <c r="L814" t="s">
        <v>33</v>
      </c>
      <c r="M814">
        <v>0</v>
      </c>
      <c r="N814">
        <v>1</v>
      </c>
      <c r="O814">
        <v>28</v>
      </c>
      <c r="P814" s="13">
        <v>0.32</v>
      </c>
      <c r="Q814" s="46"/>
      <c r="R814" s="14"/>
      <c r="S814" s="14"/>
      <c r="T814" s="14"/>
      <c r="U814" s="14">
        <v>-1</v>
      </c>
      <c r="V814"/>
    </row>
    <row r="815" spans="1:28" x14ac:dyDescent="0.25">
      <c r="A815" t="s">
        <v>34</v>
      </c>
      <c r="B815">
        <v>32.549999999999997</v>
      </c>
      <c r="C815">
        <v>1330</v>
      </c>
      <c r="D815" t="s">
        <v>35</v>
      </c>
      <c r="E815" t="s">
        <v>88</v>
      </c>
      <c r="F815" s="54">
        <v>-11</v>
      </c>
      <c r="G815">
        <v>74</v>
      </c>
      <c r="H815" t="s">
        <v>38</v>
      </c>
      <c r="I815" t="s">
        <v>40</v>
      </c>
      <c r="J815">
        <v>8</v>
      </c>
      <c r="K815">
        <v>19</v>
      </c>
      <c r="L815" t="s">
        <v>33</v>
      </c>
      <c r="M815">
        <v>0</v>
      </c>
      <c r="N815">
        <v>1</v>
      </c>
      <c r="O815">
        <v>28</v>
      </c>
      <c r="P815" s="13">
        <v>0.95</v>
      </c>
      <c r="Q815" s="46"/>
      <c r="R815" s="14"/>
      <c r="S815" s="14"/>
      <c r="T815" s="14"/>
      <c r="U815" s="14">
        <v>-1</v>
      </c>
      <c r="V815"/>
    </row>
    <row r="816" spans="1:28" x14ac:dyDescent="0.25">
      <c r="A816" t="s">
        <v>34</v>
      </c>
      <c r="B816">
        <v>32.549999999999997</v>
      </c>
      <c r="C816">
        <v>1330</v>
      </c>
      <c r="D816" t="s">
        <v>35</v>
      </c>
      <c r="E816" t="s">
        <v>88</v>
      </c>
      <c r="F816" s="54">
        <v>-11</v>
      </c>
      <c r="G816">
        <v>74</v>
      </c>
      <c r="H816" t="s">
        <v>38</v>
      </c>
      <c r="I816" t="s">
        <v>40</v>
      </c>
      <c r="J816">
        <v>8</v>
      </c>
      <c r="K816">
        <v>19</v>
      </c>
      <c r="L816" t="s">
        <v>33</v>
      </c>
      <c r="M816">
        <v>0</v>
      </c>
      <c r="N816">
        <v>1</v>
      </c>
      <c r="O816">
        <v>28</v>
      </c>
      <c r="P816" s="13">
        <v>2.84</v>
      </c>
      <c r="Q816" s="46"/>
      <c r="R816" s="14"/>
      <c r="S816" s="14"/>
      <c r="T816" s="14"/>
      <c r="U816" s="14">
        <v>0.82707622298065997</v>
      </c>
      <c r="V816"/>
    </row>
    <row r="817" spans="1:28" x14ac:dyDescent="0.25">
      <c r="A817" t="s">
        <v>34</v>
      </c>
      <c r="B817">
        <v>28.07</v>
      </c>
      <c r="C817">
        <v>1553</v>
      </c>
      <c r="D817" t="s">
        <v>35</v>
      </c>
      <c r="E817" t="s">
        <v>47</v>
      </c>
      <c r="F817" s="54">
        <v>-11</v>
      </c>
      <c r="G817">
        <v>119</v>
      </c>
      <c r="H817" t="s">
        <v>38</v>
      </c>
      <c r="I817" t="s">
        <v>40</v>
      </c>
      <c r="J817">
        <v>8</v>
      </c>
      <c r="K817">
        <v>19</v>
      </c>
      <c r="L817" t="s">
        <v>33</v>
      </c>
      <c r="M817">
        <v>0</v>
      </c>
      <c r="N817">
        <v>1</v>
      </c>
      <c r="O817">
        <v>28</v>
      </c>
      <c r="P817" s="13">
        <v>0.32</v>
      </c>
      <c r="Q817" s="46"/>
      <c r="R817" s="14"/>
      <c r="S817" s="14"/>
      <c r="T817" s="14"/>
      <c r="U817" s="14">
        <v>-1</v>
      </c>
      <c r="V817"/>
    </row>
    <row r="818" spans="1:28" x14ac:dyDescent="0.25">
      <c r="A818" t="s">
        <v>34</v>
      </c>
      <c r="B818">
        <v>28.07</v>
      </c>
      <c r="C818">
        <v>1553</v>
      </c>
      <c r="D818" t="s">
        <v>35</v>
      </c>
      <c r="E818" t="s">
        <v>47</v>
      </c>
      <c r="F818" s="54">
        <v>-11</v>
      </c>
      <c r="G818">
        <v>119</v>
      </c>
      <c r="H818" t="s">
        <v>38</v>
      </c>
      <c r="I818" t="s">
        <v>40</v>
      </c>
      <c r="J818">
        <v>8</v>
      </c>
      <c r="K818">
        <v>19</v>
      </c>
      <c r="L818" t="s">
        <v>33</v>
      </c>
      <c r="M818">
        <v>0</v>
      </c>
      <c r="N818">
        <v>1</v>
      </c>
      <c r="O818">
        <v>28</v>
      </c>
      <c r="P818" s="13">
        <v>0.95</v>
      </c>
      <c r="Q818" s="46"/>
      <c r="R818" s="14"/>
      <c r="S818" s="14"/>
      <c r="T818" s="14"/>
      <c r="U818" s="14">
        <v>-1</v>
      </c>
      <c r="V818"/>
    </row>
    <row r="819" spans="1:28" x14ac:dyDescent="0.25">
      <c r="A819" t="s">
        <v>34</v>
      </c>
      <c r="B819">
        <v>28.07</v>
      </c>
      <c r="C819">
        <v>1553</v>
      </c>
      <c r="D819" t="s">
        <v>35</v>
      </c>
      <c r="E819" t="s">
        <v>47</v>
      </c>
      <c r="F819" s="54">
        <v>-11</v>
      </c>
      <c r="G819">
        <v>119</v>
      </c>
      <c r="H819" t="s">
        <v>38</v>
      </c>
      <c r="I819" t="s">
        <v>40</v>
      </c>
      <c r="J819">
        <v>8</v>
      </c>
      <c r="K819">
        <v>19</v>
      </c>
      <c r="L819" t="s">
        <v>33</v>
      </c>
      <c r="M819">
        <v>0</v>
      </c>
      <c r="N819">
        <v>1</v>
      </c>
      <c r="O819">
        <v>28</v>
      </c>
      <c r="P819" s="13">
        <v>2.84</v>
      </c>
      <c r="Q819" s="46"/>
      <c r="R819" s="14"/>
      <c r="S819" s="14"/>
      <c r="T819" s="14"/>
      <c r="U819" s="14">
        <v>0.36401673640167398</v>
      </c>
      <c r="V819"/>
    </row>
    <row r="820" spans="1:28" x14ac:dyDescent="0.25">
      <c r="A820" t="s">
        <v>34</v>
      </c>
      <c r="B820">
        <v>17.22</v>
      </c>
      <c r="C820">
        <v>717.2</v>
      </c>
      <c r="D820" t="s">
        <v>35</v>
      </c>
      <c r="E820" s="5" t="s">
        <v>30</v>
      </c>
      <c r="F820" s="54">
        <v>-11</v>
      </c>
      <c r="G820">
        <v>223</v>
      </c>
      <c r="H820" t="s">
        <v>38</v>
      </c>
      <c r="I820" t="s">
        <v>40</v>
      </c>
      <c r="J820">
        <v>8</v>
      </c>
      <c r="K820">
        <v>19</v>
      </c>
      <c r="L820" t="s">
        <v>33</v>
      </c>
      <c r="M820">
        <v>0</v>
      </c>
      <c r="N820">
        <v>1</v>
      </c>
      <c r="O820">
        <v>28</v>
      </c>
      <c r="P820" s="13">
        <v>0.32</v>
      </c>
      <c r="Q820" s="46"/>
      <c r="R820" s="14"/>
      <c r="S820" s="14"/>
      <c r="T820" s="14"/>
      <c r="U820" s="14">
        <v>0.20626631853785901</v>
      </c>
      <c r="V820"/>
      <c r="W820" s="14"/>
      <c r="X820" s="14"/>
      <c r="Y820" s="14"/>
      <c r="Z820" s="14"/>
      <c r="AA820" s="14"/>
      <c r="AB820" s="14"/>
    </row>
    <row r="821" spans="1:28" x14ac:dyDescent="0.25">
      <c r="A821" t="s">
        <v>34</v>
      </c>
      <c r="B821">
        <v>17.22</v>
      </c>
      <c r="C821">
        <v>717.2</v>
      </c>
      <c r="D821" t="s">
        <v>35</v>
      </c>
      <c r="E821" s="5" t="s">
        <v>30</v>
      </c>
      <c r="F821" s="54">
        <v>-11</v>
      </c>
      <c r="G821">
        <v>223</v>
      </c>
      <c r="H821" t="s">
        <v>38</v>
      </c>
      <c r="I821" t="s">
        <v>40</v>
      </c>
      <c r="J821">
        <v>8</v>
      </c>
      <c r="K821">
        <v>19</v>
      </c>
      <c r="L821" t="s">
        <v>33</v>
      </c>
      <c r="M821">
        <v>0</v>
      </c>
      <c r="N821">
        <v>1</v>
      </c>
      <c r="O821">
        <v>28</v>
      </c>
      <c r="P821" s="13">
        <v>0.95</v>
      </c>
      <c r="Q821" s="46"/>
      <c r="R821" s="14"/>
      <c r="S821" s="14"/>
      <c r="T821" s="14"/>
      <c r="U821" s="14">
        <v>0.907598784194529</v>
      </c>
      <c r="V821"/>
      <c r="W821" s="14"/>
      <c r="X821" s="14"/>
      <c r="Y821" s="14"/>
      <c r="Z821" s="14"/>
      <c r="AA821" s="14"/>
      <c r="AB821" s="14"/>
    </row>
    <row r="822" spans="1:28" x14ac:dyDescent="0.25">
      <c r="A822" t="s">
        <v>34</v>
      </c>
      <c r="B822">
        <v>17.22</v>
      </c>
      <c r="C822">
        <v>717.2</v>
      </c>
      <c r="D822" t="s">
        <v>35</v>
      </c>
      <c r="E822" s="5" t="s">
        <v>30</v>
      </c>
      <c r="F822" s="54">
        <v>-11</v>
      </c>
      <c r="G822">
        <v>223</v>
      </c>
      <c r="H822" t="s">
        <v>38</v>
      </c>
      <c r="I822" t="s">
        <v>40</v>
      </c>
      <c r="J822">
        <v>8</v>
      </c>
      <c r="K822">
        <v>19</v>
      </c>
      <c r="L822" t="s">
        <v>33</v>
      </c>
      <c r="M822">
        <v>0</v>
      </c>
      <c r="N822">
        <v>1</v>
      </c>
      <c r="O822">
        <v>28</v>
      </c>
      <c r="P822" s="13">
        <v>2.84</v>
      </c>
      <c r="Q822" s="46"/>
      <c r="R822" s="14"/>
      <c r="S822" s="14"/>
      <c r="T822" s="14"/>
      <c r="U822" s="14">
        <v>0.94953519256308105</v>
      </c>
      <c r="V822"/>
      <c r="W822" s="14"/>
      <c r="X822" s="14"/>
      <c r="Y822" s="14"/>
      <c r="Z822" s="14"/>
      <c r="AA822" s="14"/>
      <c r="AB822" s="14"/>
    </row>
    <row r="823" spans="1:28" x14ac:dyDescent="0.25">
      <c r="A823" t="s">
        <v>34</v>
      </c>
      <c r="B823">
        <v>12.96</v>
      </c>
      <c r="C823">
        <v>532.5</v>
      </c>
      <c r="D823" t="s">
        <v>35</v>
      </c>
      <c r="E823" t="s">
        <v>88</v>
      </c>
      <c r="F823" s="54">
        <v>-11</v>
      </c>
      <c r="G823">
        <v>216</v>
      </c>
      <c r="H823" t="s">
        <v>38</v>
      </c>
      <c r="I823" t="s">
        <v>40</v>
      </c>
      <c r="J823">
        <v>8</v>
      </c>
      <c r="K823">
        <v>19</v>
      </c>
      <c r="L823" t="s">
        <v>33</v>
      </c>
      <c r="M823">
        <v>0</v>
      </c>
      <c r="N823">
        <v>1</v>
      </c>
      <c r="O823">
        <v>28</v>
      </c>
      <c r="P823" s="13">
        <v>0.32</v>
      </c>
      <c r="Q823" s="46"/>
      <c r="R823" s="14"/>
      <c r="S823" s="14"/>
      <c r="T823" s="14"/>
      <c r="U823" s="14">
        <v>-0.30921052631578899</v>
      </c>
      <c r="V823"/>
    </row>
    <row r="824" spans="1:28" x14ac:dyDescent="0.25">
      <c r="A824" t="s">
        <v>34</v>
      </c>
      <c r="B824">
        <v>12.96</v>
      </c>
      <c r="C824">
        <v>532.5</v>
      </c>
      <c r="D824" t="s">
        <v>35</v>
      </c>
      <c r="E824" t="s">
        <v>88</v>
      </c>
      <c r="F824" s="54">
        <v>-11</v>
      </c>
      <c r="G824">
        <v>216</v>
      </c>
      <c r="H824" t="s">
        <v>38</v>
      </c>
      <c r="I824" t="s">
        <v>40</v>
      </c>
      <c r="J824">
        <v>8</v>
      </c>
      <c r="K824">
        <v>19</v>
      </c>
      <c r="L824" t="s">
        <v>33</v>
      </c>
      <c r="M824">
        <v>0</v>
      </c>
      <c r="N824">
        <v>1</v>
      </c>
      <c r="O824">
        <v>28</v>
      </c>
      <c r="P824" s="13">
        <v>0.95</v>
      </c>
      <c r="Q824" s="46"/>
      <c r="R824" s="14"/>
      <c r="S824" s="14"/>
      <c r="T824" s="14"/>
      <c r="U824" s="14">
        <v>0.82707622298065997</v>
      </c>
      <c r="V824"/>
    </row>
    <row r="825" spans="1:28" x14ac:dyDescent="0.25">
      <c r="A825" t="s">
        <v>34</v>
      </c>
      <c r="B825">
        <v>12.96</v>
      </c>
      <c r="C825">
        <v>532.5</v>
      </c>
      <c r="D825" t="s">
        <v>35</v>
      </c>
      <c r="E825" t="s">
        <v>88</v>
      </c>
      <c r="F825" s="54">
        <v>-11</v>
      </c>
      <c r="G825">
        <v>216</v>
      </c>
      <c r="H825" t="s">
        <v>38</v>
      </c>
      <c r="I825" t="s">
        <v>40</v>
      </c>
      <c r="J825">
        <v>8</v>
      </c>
      <c r="K825">
        <v>19</v>
      </c>
      <c r="L825" t="s">
        <v>33</v>
      </c>
      <c r="M825">
        <v>0</v>
      </c>
      <c r="N825">
        <v>1</v>
      </c>
      <c r="O825">
        <v>28</v>
      </c>
      <c r="P825" s="13">
        <v>2.84</v>
      </c>
      <c r="Q825" s="46"/>
      <c r="R825" s="14"/>
      <c r="S825" s="14"/>
      <c r="T825" s="14"/>
      <c r="U825" s="14">
        <v>0.97146343752933395</v>
      </c>
      <c r="V825"/>
    </row>
    <row r="826" spans="1:28" x14ac:dyDescent="0.25">
      <c r="A826" t="s">
        <v>34</v>
      </c>
      <c r="B826">
        <v>15.08</v>
      </c>
      <c r="C826">
        <v>1604</v>
      </c>
      <c r="D826" t="s">
        <v>35</v>
      </c>
      <c r="E826" t="s">
        <v>47</v>
      </c>
      <c r="F826" s="54">
        <v>-11</v>
      </c>
      <c r="G826">
        <v>185</v>
      </c>
      <c r="H826" t="s">
        <v>38</v>
      </c>
      <c r="I826" t="s">
        <v>40</v>
      </c>
      <c r="J826">
        <v>8</v>
      </c>
      <c r="K826">
        <v>19</v>
      </c>
      <c r="L826" t="s">
        <v>33</v>
      </c>
      <c r="M826">
        <v>0</v>
      </c>
      <c r="N826">
        <v>1</v>
      </c>
      <c r="O826">
        <v>28</v>
      </c>
      <c r="P826" s="13">
        <v>0.32</v>
      </c>
      <c r="Q826" s="46"/>
      <c r="R826" s="14"/>
      <c r="S826" s="14"/>
      <c r="T826" s="14"/>
      <c r="U826" s="14">
        <v>0.81719783523752298</v>
      </c>
      <c r="V826"/>
    </row>
    <row r="827" spans="1:28" x14ac:dyDescent="0.25">
      <c r="A827" t="s">
        <v>34</v>
      </c>
      <c r="B827">
        <v>15.08</v>
      </c>
      <c r="C827">
        <v>1604</v>
      </c>
      <c r="D827" t="s">
        <v>35</v>
      </c>
      <c r="E827" t="s">
        <v>47</v>
      </c>
      <c r="F827" s="54">
        <v>-11</v>
      </c>
      <c r="G827">
        <v>185</v>
      </c>
      <c r="H827" t="s">
        <v>38</v>
      </c>
      <c r="I827" t="s">
        <v>40</v>
      </c>
      <c r="J827">
        <v>8</v>
      </c>
      <c r="K827">
        <v>19</v>
      </c>
      <c r="L827" t="s">
        <v>33</v>
      </c>
      <c r="M827">
        <v>0</v>
      </c>
      <c r="N827">
        <v>1</v>
      </c>
      <c r="O827">
        <v>28</v>
      </c>
      <c r="P827" s="13">
        <v>0.95</v>
      </c>
      <c r="Q827" s="46"/>
      <c r="R827" s="14"/>
      <c r="S827" s="14"/>
      <c r="T827" s="14"/>
      <c r="U827" s="14">
        <v>0.81719783523752298</v>
      </c>
      <c r="V827"/>
    </row>
    <row r="828" spans="1:28" x14ac:dyDescent="0.25">
      <c r="A828" t="s">
        <v>34</v>
      </c>
      <c r="B828">
        <v>15.08</v>
      </c>
      <c r="C828">
        <v>1604</v>
      </c>
      <c r="D828" t="s">
        <v>35</v>
      </c>
      <c r="E828" t="s">
        <v>47</v>
      </c>
      <c r="F828" s="54">
        <v>-11</v>
      </c>
      <c r="G828">
        <v>185</v>
      </c>
      <c r="H828" t="s">
        <v>38</v>
      </c>
      <c r="I828" t="s">
        <v>40</v>
      </c>
      <c r="J828">
        <v>8</v>
      </c>
      <c r="K828">
        <v>19</v>
      </c>
      <c r="L828" t="s">
        <v>33</v>
      </c>
      <c r="M828">
        <v>0</v>
      </c>
      <c r="N828">
        <v>1</v>
      </c>
      <c r="O828">
        <v>28</v>
      </c>
      <c r="P828" s="13">
        <v>2.84</v>
      </c>
      <c r="Q828" s="46"/>
      <c r="R828" s="14"/>
      <c r="S828" s="14"/>
      <c r="T828" s="14"/>
      <c r="U828" s="14">
        <v>0.96966370621694398</v>
      </c>
      <c r="V828"/>
    </row>
    <row r="829" spans="1:28" x14ac:dyDescent="0.25">
      <c r="A829" t="s">
        <v>34</v>
      </c>
      <c r="B829">
        <v>13.85</v>
      </c>
      <c r="C829">
        <v>731.1</v>
      </c>
      <c r="D829" t="s">
        <v>35</v>
      </c>
      <c r="E829" t="s">
        <v>105</v>
      </c>
      <c r="F829" s="54">
        <v>-11</v>
      </c>
      <c r="G829">
        <v>199</v>
      </c>
      <c r="H829" t="s">
        <v>38</v>
      </c>
      <c r="I829" t="s">
        <v>40</v>
      </c>
      <c r="J829">
        <v>8</v>
      </c>
      <c r="K829">
        <v>19</v>
      </c>
      <c r="L829" t="s">
        <v>33</v>
      </c>
      <c r="M829">
        <v>0</v>
      </c>
      <c r="N829">
        <v>1</v>
      </c>
      <c r="O829">
        <v>28</v>
      </c>
      <c r="P829" s="13">
        <v>0.32</v>
      </c>
      <c r="Q829" s="46"/>
      <c r="R829" s="14"/>
      <c r="S829" s="14"/>
      <c r="T829" s="14"/>
      <c r="U829" s="14">
        <v>0.70514064015518896</v>
      </c>
      <c r="V829"/>
      <c r="W829" s="14"/>
      <c r="X829" s="14"/>
      <c r="Y829" s="14"/>
      <c r="Z829" s="14"/>
      <c r="AA829" s="14"/>
      <c r="AB829" s="14"/>
    </row>
    <row r="830" spans="1:28" x14ac:dyDescent="0.25">
      <c r="A830" t="s">
        <v>34</v>
      </c>
      <c r="B830">
        <v>13.85</v>
      </c>
      <c r="C830">
        <v>731.1</v>
      </c>
      <c r="D830" t="s">
        <v>35</v>
      </c>
      <c r="E830" t="s">
        <v>105</v>
      </c>
      <c r="F830" s="54">
        <v>-11</v>
      </c>
      <c r="G830">
        <v>199</v>
      </c>
      <c r="H830" t="s">
        <v>38</v>
      </c>
      <c r="I830" t="s">
        <v>40</v>
      </c>
      <c r="J830">
        <v>8</v>
      </c>
      <c r="K830">
        <v>19</v>
      </c>
      <c r="L830" t="s">
        <v>33</v>
      </c>
      <c r="M830">
        <v>0</v>
      </c>
      <c r="N830">
        <v>1</v>
      </c>
      <c r="O830">
        <v>28</v>
      </c>
      <c r="P830" s="13">
        <v>0.95</v>
      </c>
      <c r="Q830" s="46"/>
      <c r="R830" s="14"/>
      <c r="S830" s="14"/>
      <c r="T830" s="14"/>
      <c r="U830" s="14">
        <v>0.91891170978927705</v>
      </c>
      <c r="V830"/>
      <c r="W830" s="14"/>
      <c r="X830" s="14"/>
      <c r="Y830" s="14"/>
      <c r="Z830" s="14"/>
      <c r="AA830" s="14"/>
      <c r="AB830" s="14"/>
    </row>
    <row r="831" spans="1:28" x14ac:dyDescent="0.25">
      <c r="A831" t="s">
        <v>34</v>
      </c>
      <c r="B831">
        <v>13.85</v>
      </c>
      <c r="C831">
        <v>731.1</v>
      </c>
      <c r="D831" t="s">
        <v>35</v>
      </c>
      <c r="E831" t="s">
        <v>105</v>
      </c>
      <c r="F831" s="54">
        <v>-11</v>
      </c>
      <c r="G831">
        <v>199</v>
      </c>
      <c r="H831" t="s">
        <v>38</v>
      </c>
      <c r="I831" t="s">
        <v>40</v>
      </c>
      <c r="J831">
        <v>8</v>
      </c>
      <c r="K831">
        <v>19</v>
      </c>
      <c r="L831" t="s">
        <v>33</v>
      </c>
      <c r="M831">
        <v>0</v>
      </c>
      <c r="N831">
        <v>1</v>
      </c>
      <c r="O831">
        <v>28</v>
      </c>
      <c r="P831" s="13">
        <v>2.84</v>
      </c>
      <c r="Q831" s="46"/>
      <c r="R831" s="14"/>
      <c r="S831" s="14"/>
      <c r="T831" s="14"/>
      <c r="U831" s="14">
        <v>0.98045016077170399</v>
      </c>
      <c r="V831"/>
      <c r="W831" s="14"/>
      <c r="X831" s="14"/>
      <c r="Y831" s="14"/>
      <c r="Z831" s="14"/>
      <c r="AA831" s="14"/>
      <c r="AB831" s="14"/>
    </row>
    <row r="832" spans="1:28" x14ac:dyDescent="0.25">
      <c r="A832" t="s">
        <v>44</v>
      </c>
      <c r="B832">
        <v>9</v>
      </c>
      <c r="C832" s="4">
        <f>B832</f>
        <v>9</v>
      </c>
      <c r="D832" t="s">
        <v>35</v>
      </c>
      <c r="E832" s="5" t="s">
        <v>30</v>
      </c>
      <c r="F832" s="54">
        <v>-3.7</v>
      </c>
      <c r="G832">
        <v>182</v>
      </c>
      <c r="H832" t="s">
        <v>38</v>
      </c>
      <c r="I832" t="s">
        <v>40</v>
      </c>
      <c r="J832">
        <v>8</v>
      </c>
      <c r="K832">
        <v>19</v>
      </c>
      <c r="L832" t="s">
        <v>33</v>
      </c>
      <c r="M832">
        <v>0</v>
      </c>
      <c r="N832">
        <v>1</v>
      </c>
      <c r="O832">
        <v>28</v>
      </c>
      <c r="P832" s="13">
        <v>8.52</v>
      </c>
      <c r="Q832" s="46"/>
      <c r="R832" s="14"/>
      <c r="S832" s="14"/>
      <c r="T832" s="14"/>
      <c r="U832" s="14">
        <v>0.98452296100193504</v>
      </c>
      <c r="V832"/>
      <c r="W832" s="14"/>
      <c r="X832" s="14"/>
      <c r="Y832" s="14"/>
      <c r="Z832" s="14"/>
      <c r="AA832" s="14"/>
      <c r="AB832" s="14"/>
    </row>
    <row r="833" spans="1:28" x14ac:dyDescent="0.25">
      <c r="A833" t="s">
        <v>34</v>
      </c>
      <c r="B833">
        <v>20.56</v>
      </c>
      <c r="C833">
        <v>518.9</v>
      </c>
      <c r="D833" t="s">
        <v>35</v>
      </c>
      <c r="E833" s="5" t="s">
        <v>30</v>
      </c>
      <c r="F833" s="54">
        <v>-11</v>
      </c>
      <c r="G833">
        <v>150</v>
      </c>
      <c r="H833" t="s">
        <v>38</v>
      </c>
      <c r="I833" t="s">
        <v>40</v>
      </c>
      <c r="J833">
        <v>8</v>
      </c>
      <c r="K833">
        <v>19</v>
      </c>
      <c r="L833" t="s">
        <v>33</v>
      </c>
      <c r="M833">
        <v>0</v>
      </c>
      <c r="N833">
        <v>1</v>
      </c>
      <c r="O833">
        <v>92</v>
      </c>
      <c r="P833" s="13">
        <v>2.84</v>
      </c>
      <c r="Q833" s="46"/>
      <c r="R833" s="14"/>
      <c r="S833" s="14"/>
      <c r="T833" s="14"/>
      <c r="U833" s="14">
        <v>-1</v>
      </c>
      <c r="V833"/>
      <c r="W833" s="14"/>
      <c r="X833" s="14"/>
      <c r="Y833" s="14"/>
      <c r="Z833" s="14"/>
      <c r="AA833" s="14"/>
      <c r="AB833" s="14"/>
    </row>
    <row r="834" spans="1:28" x14ac:dyDescent="0.25">
      <c r="A834" t="s">
        <v>34</v>
      </c>
      <c r="B834">
        <v>26.38</v>
      </c>
      <c r="C834">
        <v>1005</v>
      </c>
      <c r="D834" t="s">
        <v>35</v>
      </c>
      <c r="E834" t="s">
        <v>88</v>
      </c>
      <c r="F834" s="54">
        <v>-11</v>
      </c>
      <c r="G834">
        <v>152</v>
      </c>
      <c r="H834" t="s">
        <v>38</v>
      </c>
      <c r="I834" t="s">
        <v>40</v>
      </c>
      <c r="J834">
        <v>8</v>
      </c>
      <c r="K834">
        <v>19</v>
      </c>
      <c r="L834" t="s">
        <v>33</v>
      </c>
      <c r="M834">
        <v>0</v>
      </c>
      <c r="N834">
        <v>1</v>
      </c>
      <c r="O834">
        <v>92</v>
      </c>
      <c r="P834" s="13">
        <v>2.84</v>
      </c>
      <c r="Q834" s="46"/>
      <c r="R834" s="14"/>
      <c r="S834" s="14"/>
      <c r="T834" s="14"/>
      <c r="U834" s="14">
        <v>0.14388489208633101</v>
      </c>
      <c r="V834"/>
    </row>
    <row r="835" spans="1:28" x14ac:dyDescent="0.25">
      <c r="A835" t="s">
        <v>34</v>
      </c>
      <c r="B835">
        <v>20.5</v>
      </c>
      <c r="C835">
        <v>723.2</v>
      </c>
      <c r="D835" t="s">
        <v>35</v>
      </c>
      <c r="E835" t="s">
        <v>47</v>
      </c>
      <c r="F835" s="54">
        <v>-11</v>
      </c>
      <c r="G835">
        <v>141</v>
      </c>
      <c r="H835" t="s">
        <v>38</v>
      </c>
      <c r="I835" t="s">
        <v>40</v>
      </c>
      <c r="J835">
        <v>8</v>
      </c>
      <c r="K835">
        <v>19</v>
      </c>
      <c r="L835" t="s">
        <v>33</v>
      </c>
      <c r="M835">
        <v>0</v>
      </c>
      <c r="N835">
        <v>1</v>
      </c>
      <c r="O835">
        <v>92</v>
      </c>
      <c r="P835" s="13">
        <v>2.84</v>
      </c>
      <c r="Q835" s="46"/>
      <c r="R835" s="14"/>
      <c r="S835" s="14"/>
      <c r="T835" s="14"/>
      <c r="U835" s="14">
        <v>0.25157232704402499</v>
      </c>
      <c r="V835"/>
    </row>
    <row r="836" spans="1:28" x14ac:dyDescent="0.25">
      <c r="A836" t="s">
        <v>34</v>
      </c>
      <c r="B836">
        <v>26.73</v>
      </c>
      <c r="C836">
        <v>771.3</v>
      </c>
      <c r="D836" t="s">
        <v>35</v>
      </c>
      <c r="E836" s="5" t="s">
        <v>30</v>
      </c>
      <c r="F836" s="54">
        <v>-11</v>
      </c>
      <c r="G836">
        <v>82</v>
      </c>
      <c r="H836" t="s">
        <v>38</v>
      </c>
      <c r="I836" t="s">
        <v>40</v>
      </c>
      <c r="J836">
        <v>8</v>
      </c>
      <c r="K836">
        <v>19</v>
      </c>
      <c r="L836" t="s">
        <v>33</v>
      </c>
      <c r="M836">
        <v>0</v>
      </c>
      <c r="N836">
        <v>1</v>
      </c>
      <c r="O836">
        <v>92</v>
      </c>
      <c r="P836" s="13">
        <v>2.84</v>
      </c>
      <c r="Q836" s="46"/>
      <c r="R836" s="14"/>
      <c r="S836" s="14"/>
      <c r="T836" s="14"/>
      <c r="U836" s="14">
        <v>-0.30252100840336099</v>
      </c>
      <c r="V836"/>
      <c r="W836" s="14"/>
      <c r="X836" s="14"/>
      <c r="Y836" s="14"/>
      <c r="Z836" s="14"/>
      <c r="AA836" s="14"/>
      <c r="AB836" s="14"/>
    </row>
    <row r="837" spans="1:28" x14ac:dyDescent="0.25">
      <c r="A837" t="s">
        <v>34</v>
      </c>
      <c r="B837">
        <v>32.549999999999997</v>
      </c>
      <c r="C837">
        <v>1330</v>
      </c>
      <c r="D837" t="s">
        <v>35</v>
      </c>
      <c r="E837" t="s">
        <v>88</v>
      </c>
      <c r="F837" s="54">
        <v>-11</v>
      </c>
      <c r="G837">
        <v>74</v>
      </c>
      <c r="H837" t="s">
        <v>38</v>
      </c>
      <c r="I837" t="s">
        <v>40</v>
      </c>
      <c r="J837">
        <v>8</v>
      </c>
      <c r="K837">
        <v>19</v>
      </c>
      <c r="L837" t="s">
        <v>33</v>
      </c>
      <c r="M837">
        <v>0</v>
      </c>
      <c r="N837">
        <v>1</v>
      </c>
      <c r="O837">
        <v>92</v>
      </c>
      <c r="P837" s="13">
        <v>2.84</v>
      </c>
      <c r="Q837" s="46"/>
      <c r="R837" s="14"/>
      <c r="S837" s="14"/>
      <c r="T837" s="14"/>
      <c r="U837" s="14">
        <v>-0.47058823529411797</v>
      </c>
      <c r="V837"/>
    </row>
    <row r="838" spans="1:28" x14ac:dyDescent="0.25">
      <c r="A838" t="s">
        <v>34</v>
      </c>
      <c r="B838">
        <v>28.07</v>
      </c>
      <c r="C838">
        <v>1553</v>
      </c>
      <c r="D838" t="s">
        <v>35</v>
      </c>
      <c r="E838" t="s">
        <v>47</v>
      </c>
      <c r="F838" s="54">
        <v>-11</v>
      </c>
      <c r="G838">
        <v>119</v>
      </c>
      <c r="H838" t="s">
        <v>38</v>
      </c>
      <c r="I838" t="s">
        <v>40</v>
      </c>
      <c r="J838">
        <v>8</v>
      </c>
      <c r="K838">
        <v>19</v>
      </c>
      <c r="L838" t="s">
        <v>33</v>
      </c>
      <c r="M838">
        <v>0</v>
      </c>
      <c r="N838">
        <v>1</v>
      </c>
      <c r="O838">
        <v>92</v>
      </c>
      <c r="P838" s="13">
        <v>2.84</v>
      </c>
      <c r="Q838" s="46"/>
      <c r="R838" s="14"/>
      <c r="S838" s="14"/>
      <c r="T838" s="14"/>
      <c r="U838" s="14">
        <v>-0.13445378151260501</v>
      </c>
      <c r="V838"/>
    </row>
    <row r="839" spans="1:28" x14ac:dyDescent="0.25">
      <c r="A839" t="s">
        <v>34</v>
      </c>
      <c r="B839">
        <v>17.22</v>
      </c>
      <c r="C839">
        <v>717.2</v>
      </c>
      <c r="D839" t="s">
        <v>35</v>
      </c>
      <c r="E839" s="5" t="s">
        <v>30</v>
      </c>
      <c r="F839" s="54">
        <v>-11</v>
      </c>
      <c r="G839">
        <v>223</v>
      </c>
      <c r="H839" t="s">
        <v>38</v>
      </c>
      <c r="I839" t="s">
        <v>40</v>
      </c>
      <c r="J839">
        <v>8</v>
      </c>
      <c r="K839">
        <v>19</v>
      </c>
      <c r="L839" t="s">
        <v>33</v>
      </c>
      <c r="M839">
        <v>0</v>
      </c>
      <c r="N839">
        <v>1</v>
      </c>
      <c r="O839">
        <v>92</v>
      </c>
      <c r="P839" s="13">
        <v>2.84</v>
      </c>
      <c r="Q839" s="46"/>
      <c r="R839" s="14"/>
      <c r="S839" s="14"/>
      <c r="T839" s="14"/>
      <c r="U839" s="14">
        <v>0.84505208333333304</v>
      </c>
      <c r="V839"/>
      <c r="W839" s="14"/>
      <c r="X839" s="14"/>
      <c r="Y839" s="14"/>
      <c r="Z839" s="14"/>
      <c r="AA839" s="14"/>
      <c r="AB839" s="14"/>
    </row>
    <row r="840" spans="1:28" x14ac:dyDescent="0.25">
      <c r="A840" t="s">
        <v>34</v>
      </c>
      <c r="B840">
        <v>12.96</v>
      </c>
      <c r="C840">
        <v>532.5</v>
      </c>
      <c r="D840" t="s">
        <v>35</v>
      </c>
      <c r="E840" t="s">
        <v>88</v>
      </c>
      <c r="F840" s="54">
        <v>-11</v>
      </c>
      <c r="G840">
        <v>216</v>
      </c>
      <c r="H840" t="s">
        <v>38</v>
      </c>
      <c r="I840" t="s">
        <v>40</v>
      </c>
      <c r="J840">
        <v>8</v>
      </c>
      <c r="K840">
        <v>19</v>
      </c>
      <c r="L840" t="s">
        <v>33</v>
      </c>
      <c r="M840">
        <v>0</v>
      </c>
      <c r="N840">
        <v>1</v>
      </c>
      <c r="O840">
        <v>92</v>
      </c>
      <c r="P840" s="13">
        <v>2.84</v>
      </c>
      <c r="Q840" s="46"/>
      <c r="R840" s="14"/>
      <c r="S840" s="14"/>
      <c r="T840" s="14"/>
      <c r="U840" s="14">
        <v>0.91584158415841599</v>
      </c>
      <c r="V840"/>
    </row>
    <row r="841" spans="1:28" x14ac:dyDescent="0.25">
      <c r="A841" t="s">
        <v>34</v>
      </c>
      <c r="B841">
        <v>15.08</v>
      </c>
      <c r="C841">
        <v>1604</v>
      </c>
      <c r="D841" t="s">
        <v>35</v>
      </c>
      <c r="E841" t="s">
        <v>47</v>
      </c>
      <c r="F841" s="54">
        <v>-11</v>
      </c>
      <c r="G841">
        <v>185</v>
      </c>
      <c r="H841" t="s">
        <v>38</v>
      </c>
      <c r="I841" t="s">
        <v>40</v>
      </c>
      <c r="J841">
        <v>8</v>
      </c>
      <c r="K841">
        <v>19</v>
      </c>
      <c r="L841" t="s">
        <v>33</v>
      </c>
      <c r="M841">
        <v>0</v>
      </c>
      <c r="N841">
        <v>1</v>
      </c>
      <c r="O841">
        <v>92</v>
      </c>
      <c r="P841" s="13">
        <v>2.84</v>
      </c>
      <c r="Q841" s="46"/>
      <c r="R841" s="14"/>
      <c r="S841" s="14"/>
      <c r="T841" s="14"/>
      <c r="U841" s="14">
        <v>0.93888032871083704</v>
      </c>
      <c r="V841"/>
    </row>
    <row r="842" spans="1:28" x14ac:dyDescent="0.25">
      <c r="A842" t="s">
        <v>34</v>
      </c>
      <c r="B842">
        <v>13.85</v>
      </c>
      <c r="C842">
        <v>731.1</v>
      </c>
      <c r="D842" t="s">
        <v>35</v>
      </c>
      <c r="E842" t="s">
        <v>105</v>
      </c>
      <c r="F842" s="54">
        <v>-11</v>
      </c>
      <c r="G842">
        <v>199</v>
      </c>
      <c r="H842" t="s">
        <v>38</v>
      </c>
      <c r="I842" t="s">
        <v>40</v>
      </c>
      <c r="J842">
        <v>8</v>
      </c>
      <c r="K842">
        <v>19</v>
      </c>
      <c r="L842" t="s">
        <v>33</v>
      </c>
      <c r="M842">
        <v>0</v>
      </c>
      <c r="N842">
        <v>1</v>
      </c>
      <c r="O842">
        <v>92</v>
      </c>
      <c r="P842" s="13">
        <v>2.84</v>
      </c>
      <c r="Q842" s="46"/>
      <c r="R842" s="14"/>
      <c r="S842" s="14"/>
      <c r="T842" s="14"/>
      <c r="U842" s="14">
        <v>0.96102194562725196</v>
      </c>
      <c r="V842"/>
      <c r="W842" s="14"/>
      <c r="X842" s="14"/>
      <c r="Y842" s="14"/>
      <c r="Z842" s="14"/>
      <c r="AA842" s="14"/>
      <c r="AB842" s="14"/>
    </row>
    <row r="843" spans="1:28" x14ac:dyDescent="0.25">
      <c r="A843" t="s">
        <v>44</v>
      </c>
      <c r="B843">
        <v>9</v>
      </c>
      <c r="C843" s="4">
        <f>B843</f>
        <v>9</v>
      </c>
      <c r="D843" t="s">
        <v>35</v>
      </c>
      <c r="E843" s="5" t="s">
        <v>30</v>
      </c>
      <c r="F843" s="54">
        <v>-3.7</v>
      </c>
      <c r="G843">
        <v>182</v>
      </c>
      <c r="H843" t="s">
        <v>38</v>
      </c>
      <c r="I843" t="s">
        <v>40</v>
      </c>
      <c r="J843">
        <v>8</v>
      </c>
      <c r="K843">
        <v>19</v>
      </c>
      <c r="L843" t="s">
        <v>33</v>
      </c>
      <c r="M843">
        <v>0</v>
      </c>
      <c r="N843">
        <v>1</v>
      </c>
      <c r="O843">
        <v>92</v>
      </c>
      <c r="P843" s="13">
        <v>8.52</v>
      </c>
      <c r="Q843" s="46"/>
      <c r="R843" s="14"/>
      <c r="S843" s="14"/>
      <c r="T843" s="14"/>
      <c r="U843" s="14">
        <v>0.97124909398405401</v>
      </c>
      <c r="V843"/>
      <c r="W843" s="14"/>
      <c r="X843" s="14"/>
      <c r="Y843" s="14"/>
      <c r="Z843" s="14"/>
      <c r="AA843" s="14"/>
      <c r="AB843" s="14"/>
    </row>
    <row r="844" spans="1:28" x14ac:dyDescent="0.25">
      <c r="A844" t="s">
        <v>34</v>
      </c>
      <c r="B844">
        <v>11</v>
      </c>
      <c r="C844">
        <v>850</v>
      </c>
      <c r="D844" t="s">
        <v>35</v>
      </c>
      <c r="E844" s="5" t="s">
        <v>30</v>
      </c>
      <c r="F844" s="54">
        <v>-11</v>
      </c>
      <c r="G844">
        <v>245.8</v>
      </c>
      <c r="H844" t="s">
        <v>38</v>
      </c>
      <c r="I844" t="s">
        <v>40</v>
      </c>
      <c r="J844">
        <v>8</v>
      </c>
      <c r="K844">
        <v>19</v>
      </c>
      <c r="L844" t="s">
        <v>33</v>
      </c>
      <c r="M844">
        <v>0</v>
      </c>
      <c r="N844">
        <v>1</v>
      </c>
      <c r="O844">
        <v>1</v>
      </c>
      <c r="P844" s="13">
        <v>0.95</v>
      </c>
      <c r="Q844" s="46"/>
      <c r="R844" s="14"/>
      <c r="S844" s="14"/>
      <c r="T844" s="14"/>
      <c r="U844" s="14">
        <v>0.754369164472109</v>
      </c>
      <c r="V844"/>
      <c r="W844" s="14"/>
      <c r="X844" s="14"/>
      <c r="Y844" s="14"/>
      <c r="Z844" s="14"/>
      <c r="AA844" s="14"/>
      <c r="AB844" s="14"/>
    </row>
    <row r="845" spans="1:28" x14ac:dyDescent="0.25">
      <c r="A845" t="s">
        <v>34</v>
      </c>
      <c r="B845">
        <v>11</v>
      </c>
      <c r="C845">
        <v>850</v>
      </c>
      <c r="D845" t="s">
        <v>35</v>
      </c>
      <c r="E845" s="5" t="s">
        <v>30</v>
      </c>
      <c r="F845" s="54">
        <v>-11</v>
      </c>
      <c r="G845">
        <v>245.8</v>
      </c>
      <c r="H845" t="s">
        <v>38</v>
      </c>
      <c r="I845" t="s">
        <v>40</v>
      </c>
      <c r="J845">
        <v>8</v>
      </c>
      <c r="K845">
        <v>19</v>
      </c>
      <c r="L845" t="s">
        <v>33</v>
      </c>
      <c r="M845">
        <v>0</v>
      </c>
      <c r="N845">
        <v>1</v>
      </c>
      <c r="O845">
        <v>3</v>
      </c>
      <c r="P845" s="13">
        <v>0.95</v>
      </c>
      <c r="Q845" s="46"/>
      <c r="R845" s="14"/>
      <c r="S845" s="14"/>
      <c r="T845" s="14"/>
      <c r="U845" s="14">
        <v>0.93387004025301901</v>
      </c>
      <c r="V845"/>
      <c r="W845" s="14"/>
      <c r="X845" s="14"/>
      <c r="Y845" s="14"/>
      <c r="Z845" s="14"/>
      <c r="AA845" s="14"/>
      <c r="AB845" s="14"/>
    </row>
    <row r="846" spans="1:28" x14ac:dyDescent="0.25">
      <c r="A846" t="s">
        <v>34</v>
      </c>
      <c r="B846">
        <v>11</v>
      </c>
      <c r="C846">
        <v>850</v>
      </c>
      <c r="D846" t="s">
        <v>35</v>
      </c>
      <c r="E846" s="5" t="s">
        <v>30</v>
      </c>
      <c r="F846" s="54">
        <v>-11</v>
      </c>
      <c r="G846">
        <v>245.8</v>
      </c>
      <c r="H846" t="s">
        <v>38</v>
      </c>
      <c r="I846" t="s">
        <v>40</v>
      </c>
      <c r="J846">
        <v>8</v>
      </c>
      <c r="K846">
        <v>19</v>
      </c>
      <c r="L846" t="s">
        <v>33</v>
      </c>
      <c r="M846">
        <v>0</v>
      </c>
      <c r="N846">
        <v>1</v>
      </c>
      <c r="O846">
        <v>28</v>
      </c>
      <c r="P846" s="13">
        <v>0.95</v>
      </c>
      <c r="Q846" s="46"/>
      <c r="R846" s="14"/>
      <c r="S846" s="14"/>
      <c r="T846" s="14"/>
      <c r="U846" s="14">
        <v>0.87611012433392499</v>
      </c>
      <c r="V846"/>
      <c r="W846" s="14"/>
      <c r="X846" s="14"/>
      <c r="Y846" s="14"/>
      <c r="Z846" s="14"/>
      <c r="AA846" s="14"/>
      <c r="AB846" s="14"/>
    </row>
    <row r="847" spans="1:28" x14ac:dyDescent="0.25">
      <c r="A847" t="s">
        <v>34</v>
      </c>
      <c r="B847">
        <v>11</v>
      </c>
      <c r="C847">
        <v>850</v>
      </c>
      <c r="D847" t="s">
        <v>35</v>
      </c>
      <c r="E847" s="5" t="s">
        <v>30</v>
      </c>
      <c r="F847" s="54">
        <v>-11</v>
      </c>
      <c r="G847">
        <v>245.8</v>
      </c>
      <c r="H847" t="s">
        <v>38</v>
      </c>
      <c r="I847" t="s">
        <v>40</v>
      </c>
      <c r="J847">
        <v>8</v>
      </c>
      <c r="K847">
        <v>19</v>
      </c>
      <c r="L847" t="s">
        <v>33</v>
      </c>
      <c r="M847">
        <v>0</v>
      </c>
      <c r="N847">
        <v>1</v>
      </c>
      <c r="O847">
        <v>1</v>
      </c>
      <c r="P847" s="13">
        <v>2.84</v>
      </c>
      <c r="Q847" s="46"/>
      <c r="R847" s="14"/>
      <c r="S847" s="14"/>
      <c r="T847" s="14"/>
      <c r="U847" s="14">
        <v>0.83174811413578198</v>
      </c>
      <c r="V847"/>
      <c r="W847" s="14"/>
      <c r="X847" s="14"/>
      <c r="Y847" s="14"/>
      <c r="Z847" s="14"/>
      <c r="AA847" s="14"/>
      <c r="AB847" s="14"/>
    </row>
    <row r="848" spans="1:28" x14ac:dyDescent="0.25">
      <c r="A848" t="s">
        <v>34</v>
      </c>
      <c r="B848">
        <v>11</v>
      </c>
      <c r="C848">
        <v>850</v>
      </c>
      <c r="D848" t="s">
        <v>35</v>
      </c>
      <c r="E848" s="5" t="s">
        <v>30</v>
      </c>
      <c r="F848" s="54">
        <v>-11</v>
      </c>
      <c r="G848">
        <v>245.8</v>
      </c>
      <c r="H848" t="s">
        <v>38</v>
      </c>
      <c r="I848" t="s">
        <v>40</v>
      </c>
      <c r="J848">
        <v>8</v>
      </c>
      <c r="K848">
        <v>19</v>
      </c>
      <c r="L848" t="s">
        <v>33</v>
      </c>
      <c r="M848">
        <v>0</v>
      </c>
      <c r="N848">
        <v>1</v>
      </c>
      <c r="O848">
        <v>3</v>
      </c>
      <c r="P848" s="13">
        <v>2.84</v>
      </c>
      <c r="Q848" s="46"/>
      <c r="R848" s="14"/>
      <c r="S848" s="14"/>
      <c r="T848" s="14"/>
      <c r="U848" s="14">
        <v>0.93387004025301901</v>
      </c>
      <c r="V848"/>
      <c r="W848" s="14"/>
      <c r="X848" s="14"/>
      <c r="Y848" s="14"/>
      <c r="Z848" s="14"/>
      <c r="AA848" s="14"/>
      <c r="AB848" s="14"/>
    </row>
    <row r="849" spans="1:28" x14ac:dyDescent="0.25">
      <c r="A849" t="s">
        <v>34</v>
      </c>
      <c r="B849">
        <v>11</v>
      </c>
      <c r="C849">
        <v>850</v>
      </c>
      <c r="D849" t="s">
        <v>35</v>
      </c>
      <c r="E849" s="5" t="s">
        <v>30</v>
      </c>
      <c r="F849" s="54">
        <v>-11</v>
      </c>
      <c r="G849">
        <v>245.8</v>
      </c>
      <c r="H849" t="s">
        <v>38</v>
      </c>
      <c r="I849" t="s">
        <v>40</v>
      </c>
      <c r="J849">
        <v>8</v>
      </c>
      <c r="K849">
        <v>19</v>
      </c>
      <c r="L849" t="s">
        <v>33</v>
      </c>
      <c r="M849">
        <v>0</v>
      </c>
      <c r="N849">
        <v>1</v>
      </c>
      <c r="O849">
        <v>28</v>
      </c>
      <c r="P849" s="13">
        <v>2.84</v>
      </c>
      <c r="Q849" s="46"/>
      <c r="R849" s="14"/>
      <c r="S849" s="14"/>
      <c r="T849" s="14"/>
      <c r="U849" s="14">
        <v>0.85603715170278605</v>
      </c>
      <c r="V849"/>
      <c r="W849" s="14"/>
      <c r="X849" s="14"/>
      <c r="Y849" s="14"/>
      <c r="Z849" s="14"/>
      <c r="AA849" s="14"/>
      <c r="AB849" s="14"/>
    </row>
    <row r="850" spans="1:28" x14ac:dyDescent="0.25">
      <c r="A850" t="s">
        <v>34</v>
      </c>
      <c r="B850">
        <v>11</v>
      </c>
      <c r="C850">
        <v>850</v>
      </c>
      <c r="D850" t="s">
        <v>35</v>
      </c>
      <c r="E850" s="5" t="s">
        <v>30</v>
      </c>
      <c r="F850" s="54">
        <v>-11</v>
      </c>
      <c r="G850">
        <v>245.8</v>
      </c>
      <c r="H850" t="s">
        <v>38</v>
      </c>
      <c r="I850" t="s">
        <v>40</v>
      </c>
      <c r="J850">
        <v>8</v>
      </c>
      <c r="K850">
        <v>19</v>
      </c>
      <c r="L850" t="s">
        <v>33</v>
      </c>
      <c r="M850">
        <v>0</v>
      </c>
      <c r="N850">
        <v>1</v>
      </c>
      <c r="O850">
        <v>1</v>
      </c>
      <c r="P850" s="13">
        <v>8.52</v>
      </c>
      <c r="Q850" s="46"/>
      <c r="R850" s="14"/>
      <c r="S850" s="14"/>
      <c r="T850" s="14"/>
      <c r="U850" s="14">
        <v>0.84675130694548195</v>
      </c>
      <c r="V850"/>
      <c r="W850" s="14"/>
      <c r="X850" s="14"/>
      <c r="Y850" s="14"/>
      <c r="Z850" s="14"/>
      <c r="AA850" s="14"/>
      <c r="AB850" s="14"/>
    </row>
    <row r="851" spans="1:28" x14ac:dyDescent="0.25">
      <c r="A851" t="s">
        <v>34</v>
      </c>
      <c r="B851">
        <v>11</v>
      </c>
      <c r="C851">
        <v>850</v>
      </c>
      <c r="D851" t="s">
        <v>35</v>
      </c>
      <c r="E851" s="5" t="s">
        <v>30</v>
      </c>
      <c r="F851" s="54">
        <v>-11</v>
      </c>
      <c r="G851">
        <v>245.8</v>
      </c>
      <c r="H851" t="s">
        <v>38</v>
      </c>
      <c r="I851" t="s">
        <v>40</v>
      </c>
      <c r="J851">
        <v>8</v>
      </c>
      <c r="K851">
        <v>19</v>
      </c>
      <c r="L851" t="s">
        <v>33</v>
      </c>
      <c r="M851">
        <v>0</v>
      </c>
      <c r="N851">
        <v>1</v>
      </c>
      <c r="O851">
        <v>3</v>
      </c>
      <c r="P851" s="13">
        <v>8.52</v>
      </c>
      <c r="Q851" s="46"/>
      <c r="R851" s="14"/>
      <c r="S851" s="14"/>
      <c r="T851" s="14"/>
      <c r="U851" s="14">
        <v>0.97365708395372796</v>
      </c>
      <c r="V851"/>
      <c r="W851" s="14"/>
      <c r="X851" s="14"/>
      <c r="Y851" s="14"/>
      <c r="Z851" s="14"/>
      <c r="AA851" s="14"/>
      <c r="AB851" s="14"/>
    </row>
    <row r="852" spans="1:28" x14ac:dyDescent="0.25">
      <c r="A852" t="s">
        <v>34</v>
      </c>
      <c r="B852">
        <v>11</v>
      </c>
      <c r="C852">
        <v>850</v>
      </c>
      <c r="D852" t="s">
        <v>35</v>
      </c>
      <c r="E852" s="5" t="s">
        <v>30</v>
      </c>
      <c r="F852" s="54">
        <v>-11</v>
      </c>
      <c r="G852">
        <v>245.8</v>
      </c>
      <c r="H852" t="s">
        <v>38</v>
      </c>
      <c r="I852" t="s">
        <v>40</v>
      </c>
      <c r="J852">
        <v>8</v>
      </c>
      <c r="K852">
        <v>19</v>
      </c>
      <c r="L852" t="s">
        <v>33</v>
      </c>
      <c r="M852">
        <v>0</v>
      </c>
      <c r="N852">
        <v>1</v>
      </c>
      <c r="O852">
        <v>28</v>
      </c>
      <c r="P852" s="13">
        <v>8.52</v>
      </c>
      <c r="Q852" s="46"/>
      <c r="R852" s="14"/>
      <c r="S852" s="14"/>
      <c r="T852" s="14"/>
      <c r="U852" s="14">
        <v>0.84542936288088599</v>
      </c>
      <c r="V852"/>
      <c r="W852" s="14"/>
      <c r="X852" s="14"/>
      <c r="Y852" s="14"/>
      <c r="Z852" s="14"/>
      <c r="AA852" s="14"/>
      <c r="AB852" s="14"/>
    </row>
    <row r="853" spans="1:28" x14ac:dyDescent="0.25">
      <c r="A853" t="s">
        <v>34</v>
      </c>
      <c r="B853">
        <v>67</v>
      </c>
      <c r="C853">
        <v>4050</v>
      </c>
      <c r="D853" t="s">
        <v>35</v>
      </c>
      <c r="E853" s="5" t="s">
        <v>30</v>
      </c>
      <c r="F853" s="54">
        <v>-11</v>
      </c>
      <c r="G853">
        <v>14.6</v>
      </c>
      <c r="H853" t="s">
        <v>38</v>
      </c>
      <c r="I853" t="s">
        <v>40</v>
      </c>
      <c r="J853">
        <v>8</v>
      </c>
      <c r="K853">
        <v>19</v>
      </c>
      <c r="L853" t="s">
        <v>33</v>
      </c>
      <c r="M853">
        <v>0</v>
      </c>
      <c r="N853">
        <v>1</v>
      </c>
      <c r="O853">
        <v>1</v>
      </c>
      <c r="P853" s="13">
        <v>0.95</v>
      </c>
      <c r="Q853" s="46"/>
      <c r="R853" s="14"/>
      <c r="S853" s="14"/>
      <c r="T853" s="14"/>
      <c r="U853" s="14">
        <v>0.67062600321027299</v>
      </c>
      <c r="V853"/>
      <c r="W853" s="14"/>
      <c r="X853" s="14"/>
      <c r="Y853" s="14"/>
      <c r="Z853" s="14"/>
      <c r="AA853" s="14"/>
      <c r="AB853" s="14"/>
    </row>
    <row r="854" spans="1:28" x14ac:dyDescent="0.25">
      <c r="A854" t="s">
        <v>34</v>
      </c>
      <c r="B854">
        <v>67</v>
      </c>
      <c r="C854">
        <v>4050</v>
      </c>
      <c r="D854" t="s">
        <v>35</v>
      </c>
      <c r="E854" s="5" t="s">
        <v>30</v>
      </c>
      <c r="F854" s="54">
        <v>-11</v>
      </c>
      <c r="G854">
        <v>14.6</v>
      </c>
      <c r="H854" t="s">
        <v>38</v>
      </c>
      <c r="I854" t="s">
        <v>40</v>
      </c>
      <c r="J854">
        <v>8</v>
      </c>
      <c r="K854">
        <v>19</v>
      </c>
      <c r="L854" t="s">
        <v>33</v>
      </c>
      <c r="M854">
        <v>0</v>
      </c>
      <c r="N854">
        <v>1</v>
      </c>
      <c r="O854">
        <v>3</v>
      </c>
      <c r="P854" s="13">
        <v>0.95</v>
      </c>
      <c r="Q854" s="46"/>
      <c r="R854" s="14"/>
      <c r="S854" s="14"/>
      <c r="T854" s="14"/>
      <c r="U854" s="14">
        <v>0.697766097240473</v>
      </c>
      <c r="V854"/>
      <c r="W854" s="14"/>
      <c r="X854" s="14"/>
      <c r="Y854" s="14"/>
      <c r="Z854" s="14"/>
      <c r="AA854" s="14"/>
      <c r="AB854" s="14"/>
    </row>
    <row r="855" spans="1:28" x14ac:dyDescent="0.25">
      <c r="A855" t="s">
        <v>34</v>
      </c>
      <c r="B855">
        <v>67</v>
      </c>
      <c r="C855">
        <v>4050</v>
      </c>
      <c r="D855" t="s">
        <v>35</v>
      </c>
      <c r="E855" s="5" t="s">
        <v>30</v>
      </c>
      <c r="F855" s="54">
        <v>-11</v>
      </c>
      <c r="G855">
        <v>14.6</v>
      </c>
      <c r="H855" t="s">
        <v>38</v>
      </c>
      <c r="I855" t="s">
        <v>40</v>
      </c>
      <c r="J855">
        <v>8</v>
      </c>
      <c r="K855">
        <v>19</v>
      </c>
      <c r="L855" t="s">
        <v>33</v>
      </c>
      <c r="M855">
        <v>0</v>
      </c>
      <c r="N855">
        <v>1</v>
      </c>
      <c r="O855">
        <v>28</v>
      </c>
      <c r="P855" s="13">
        <v>0.95</v>
      </c>
      <c r="Q855" s="46"/>
      <c r="R855" s="14"/>
      <c r="S855" s="14"/>
      <c r="T855" s="14"/>
      <c r="U855" s="14">
        <v>0.79194630872483196</v>
      </c>
      <c r="V855"/>
      <c r="W855" s="14"/>
      <c r="X855" s="14"/>
      <c r="Y855" s="14"/>
      <c r="Z855" s="14"/>
      <c r="AA855" s="14"/>
      <c r="AB855" s="14"/>
    </row>
    <row r="856" spans="1:28" x14ac:dyDescent="0.25">
      <c r="A856" t="s">
        <v>34</v>
      </c>
      <c r="B856">
        <v>67</v>
      </c>
      <c r="C856">
        <v>4050</v>
      </c>
      <c r="D856" t="s">
        <v>35</v>
      </c>
      <c r="E856" s="5" t="s">
        <v>30</v>
      </c>
      <c r="F856" s="54">
        <v>-11</v>
      </c>
      <c r="G856">
        <v>14.6</v>
      </c>
      <c r="H856" t="s">
        <v>38</v>
      </c>
      <c r="I856" t="s">
        <v>40</v>
      </c>
      <c r="J856">
        <v>8</v>
      </c>
      <c r="K856">
        <v>19</v>
      </c>
      <c r="L856" t="s">
        <v>33</v>
      </c>
      <c r="M856">
        <v>0</v>
      </c>
      <c r="N856">
        <v>1</v>
      </c>
      <c r="O856">
        <v>1</v>
      </c>
      <c r="P856" s="13">
        <v>2.84</v>
      </c>
      <c r="Q856" s="46"/>
      <c r="R856" s="14"/>
      <c r="S856" s="14"/>
      <c r="T856" s="14"/>
      <c r="U856" s="14">
        <v>0.74629080118694402</v>
      </c>
      <c r="V856"/>
      <c r="W856" s="14"/>
      <c r="X856" s="14"/>
      <c r="Y856" s="14"/>
      <c r="Z856" s="14"/>
      <c r="AA856" s="14"/>
      <c r="AB856" s="14"/>
    </row>
    <row r="857" spans="1:28" x14ac:dyDescent="0.25">
      <c r="A857" t="s">
        <v>34</v>
      </c>
      <c r="B857">
        <v>67</v>
      </c>
      <c r="C857">
        <v>4050</v>
      </c>
      <c r="D857" t="s">
        <v>35</v>
      </c>
      <c r="E857" s="5" t="s">
        <v>30</v>
      </c>
      <c r="F857" s="54">
        <v>-11</v>
      </c>
      <c r="G857">
        <v>14.6</v>
      </c>
      <c r="H857" t="s">
        <v>38</v>
      </c>
      <c r="I857" t="s">
        <v>40</v>
      </c>
      <c r="J857">
        <v>8</v>
      </c>
      <c r="K857">
        <v>19</v>
      </c>
      <c r="L857" t="s">
        <v>33</v>
      </c>
      <c r="M857">
        <v>0</v>
      </c>
      <c r="N857">
        <v>1</v>
      </c>
      <c r="O857">
        <v>3</v>
      </c>
      <c r="P857" s="13">
        <v>2.84</v>
      </c>
      <c r="Q857" s="46"/>
      <c r="R857" s="14"/>
      <c r="S857" s="14"/>
      <c r="T857" s="14"/>
      <c r="U857" s="14">
        <v>0.92016660881638301</v>
      </c>
      <c r="V857"/>
      <c r="W857" s="14"/>
      <c r="X857" s="14"/>
      <c r="Y857" s="14"/>
      <c r="Z857" s="14"/>
      <c r="AA857" s="14"/>
      <c r="AB857" s="14"/>
    </row>
    <row r="858" spans="1:28" x14ac:dyDescent="0.25">
      <c r="A858" t="s">
        <v>34</v>
      </c>
      <c r="B858">
        <v>67</v>
      </c>
      <c r="C858">
        <v>4050</v>
      </c>
      <c r="D858" t="s">
        <v>35</v>
      </c>
      <c r="E858" s="5" t="s">
        <v>30</v>
      </c>
      <c r="F858" s="54">
        <v>-11</v>
      </c>
      <c r="G858">
        <v>14.6</v>
      </c>
      <c r="H858" t="s">
        <v>38</v>
      </c>
      <c r="I858" t="s">
        <v>40</v>
      </c>
      <c r="J858">
        <v>8</v>
      </c>
      <c r="K858">
        <v>19</v>
      </c>
      <c r="L858" t="s">
        <v>33</v>
      </c>
      <c r="M858">
        <v>0</v>
      </c>
      <c r="N858">
        <v>1</v>
      </c>
      <c r="O858">
        <v>28</v>
      </c>
      <c r="P858" s="13">
        <v>2.84</v>
      </c>
      <c r="Q858" s="46"/>
      <c r="R858" s="14"/>
      <c r="S858" s="14"/>
      <c r="T858" s="14"/>
      <c r="U858" s="14">
        <v>0.748648648648649</v>
      </c>
      <c r="V858"/>
      <c r="W858" s="14"/>
      <c r="X858" s="14"/>
      <c r="Y858" s="14"/>
      <c r="Z858" s="14"/>
      <c r="AA858" s="14"/>
      <c r="AB858" s="14"/>
    </row>
    <row r="859" spans="1:28" x14ac:dyDescent="0.25">
      <c r="A859" t="s">
        <v>34</v>
      </c>
      <c r="B859">
        <v>67</v>
      </c>
      <c r="C859">
        <v>4050</v>
      </c>
      <c r="D859" t="s">
        <v>35</v>
      </c>
      <c r="E859" s="5" t="s">
        <v>30</v>
      </c>
      <c r="F859" s="54">
        <v>-11</v>
      </c>
      <c r="G859">
        <v>14.6</v>
      </c>
      <c r="H859" t="s">
        <v>38</v>
      </c>
      <c r="I859" t="s">
        <v>40</v>
      </c>
      <c r="J859">
        <v>8</v>
      </c>
      <c r="K859">
        <v>19</v>
      </c>
      <c r="L859" t="s">
        <v>33</v>
      </c>
      <c r="M859">
        <v>0</v>
      </c>
      <c r="N859">
        <v>1</v>
      </c>
      <c r="O859">
        <v>1</v>
      </c>
      <c r="P859" s="13">
        <v>8.52</v>
      </c>
      <c r="Q859" s="46"/>
      <c r="R859" s="14"/>
      <c r="S859" s="14"/>
      <c r="T859" s="14"/>
      <c r="U859" s="14">
        <v>0.86596995427824996</v>
      </c>
      <c r="V859"/>
      <c r="W859" s="14"/>
      <c r="X859" s="14"/>
      <c r="Y859" s="14"/>
      <c r="Z859" s="14"/>
      <c r="AA859" s="14"/>
      <c r="AB859" s="14"/>
    </row>
    <row r="860" spans="1:28" x14ac:dyDescent="0.25">
      <c r="A860" t="s">
        <v>34</v>
      </c>
      <c r="B860">
        <v>67</v>
      </c>
      <c r="C860">
        <v>4050</v>
      </c>
      <c r="D860" t="s">
        <v>35</v>
      </c>
      <c r="E860" s="5" t="s">
        <v>30</v>
      </c>
      <c r="F860" s="54">
        <v>-11</v>
      </c>
      <c r="G860">
        <v>14.6</v>
      </c>
      <c r="H860" t="s">
        <v>38</v>
      </c>
      <c r="I860" t="s">
        <v>40</v>
      </c>
      <c r="J860">
        <v>8</v>
      </c>
      <c r="K860">
        <v>19</v>
      </c>
      <c r="L860" t="s">
        <v>33</v>
      </c>
      <c r="M860">
        <v>0</v>
      </c>
      <c r="N860">
        <v>1</v>
      </c>
      <c r="O860">
        <v>3</v>
      </c>
      <c r="P860" s="13">
        <v>8.52</v>
      </c>
      <c r="Q860" s="46"/>
      <c r="R860" s="14"/>
      <c r="S860" s="14"/>
      <c r="T860" s="14"/>
      <c r="U860" s="14">
        <v>0.96422460724840597</v>
      </c>
      <c r="V860"/>
      <c r="W860" s="14"/>
      <c r="X860" s="14"/>
      <c r="Y860" s="14"/>
      <c r="Z860" s="14"/>
      <c r="AA860" s="14"/>
      <c r="AB860" s="14"/>
    </row>
    <row r="861" spans="1:28" x14ac:dyDescent="0.25">
      <c r="A861" t="s">
        <v>34</v>
      </c>
      <c r="B861">
        <v>67</v>
      </c>
      <c r="C861">
        <v>4050</v>
      </c>
      <c r="D861" t="s">
        <v>35</v>
      </c>
      <c r="E861" s="5" t="s">
        <v>30</v>
      </c>
      <c r="F861" s="54">
        <v>-11</v>
      </c>
      <c r="G861">
        <v>14.6</v>
      </c>
      <c r="H861" t="s">
        <v>38</v>
      </c>
      <c r="I861" t="s">
        <v>40</v>
      </c>
      <c r="J861">
        <v>8</v>
      </c>
      <c r="K861">
        <v>19</v>
      </c>
      <c r="L861" t="s">
        <v>33</v>
      </c>
      <c r="M861">
        <v>0</v>
      </c>
      <c r="N861">
        <v>1</v>
      </c>
      <c r="O861">
        <v>28</v>
      </c>
      <c r="P861" s="13">
        <v>8.52</v>
      </c>
      <c r="Q861" s="46"/>
      <c r="R861" s="14"/>
      <c r="S861" s="14"/>
      <c r="T861" s="14"/>
      <c r="U861" s="14">
        <v>0.91822977725674104</v>
      </c>
      <c r="V861"/>
      <c r="W861" s="14"/>
      <c r="X861" s="14"/>
      <c r="Y861" s="14"/>
      <c r="Z861" s="14"/>
      <c r="AA861" s="14"/>
      <c r="AB861" s="14"/>
    </row>
    <row r="862" spans="1:28" ht="16.2" x14ac:dyDescent="0.35">
      <c r="A862" t="s">
        <v>59</v>
      </c>
      <c r="B862">
        <v>100</v>
      </c>
      <c r="C862" s="4">
        <f t="shared" ref="C862:C903" si="20">B862</f>
        <v>100</v>
      </c>
      <c r="D862" t="s">
        <v>29</v>
      </c>
      <c r="E862" s="5" t="s">
        <v>30</v>
      </c>
      <c r="F862" s="54">
        <v>-28.4</v>
      </c>
      <c r="G862">
        <v>12.7</v>
      </c>
      <c r="H862" t="s">
        <v>38</v>
      </c>
      <c r="I862" t="s">
        <v>40</v>
      </c>
      <c r="J862">
        <v>5</v>
      </c>
      <c r="K862" s="4">
        <v>16</v>
      </c>
      <c r="L862" t="s">
        <v>72</v>
      </c>
      <c r="M862">
        <v>2</v>
      </c>
      <c r="N862">
        <v>3</v>
      </c>
      <c r="O862">
        <v>2</v>
      </c>
      <c r="P862" s="13">
        <v>0.1</v>
      </c>
      <c r="Q862" s="46"/>
      <c r="R862" s="14"/>
      <c r="S862" s="14">
        <v>1.1788778365341399</v>
      </c>
      <c r="T862" s="14">
        <v>-3.6863240167589399E-2</v>
      </c>
      <c r="U862" s="14">
        <v>1</v>
      </c>
      <c r="V862"/>
      <c r="W862" s="14"/>
      <c r="X862" s="14"/>
      <c r="Y862" s="14"/>
      <c r="Z862" s="14"/>
      <c r="AA862" s="14"/>
      <c r="AB862" s="14"/>
    </row>
    <row r="863" spans="1:28" ht="16.2" x14ac:dyDescent="0.35">
      <c r="A863" t="s">
        <v>59</v>
      </c>
      <c r="B863">
        <v>100</v>
      </c>
      <c r="C863" s="4">
        <f t="shared" si="20"/>
        <v>100</v>
      </c>
      <c r="D863" t="s">
        <v>29</v>
      </c>
      <c r="E863" s="5" t="s">
        <v>30</v>
      </c>
      <c r="F863" s="54">
        <v>-28.4</v>
      </c>
      <c r="G863">
        <v>70.599999999999994</v>
      </c>
      <c r="H863" t="s">
        <v>38</v>
      </c>
      <c r="I863" t="s">
        <v>40</v>
      </c>
      <c r="J863">
        <v>5</v>
      </c>
      <c r="K863" s="4">
        <v>16</v>
      </c>
      <c r="L863" t="s">
        <v>72</v>
      </c>
      <c r="M863">
        <v>2</v>
      </c>
      <c r="N863">
        <v>3</v>
      </c>
      <c r="O863">
        <v>2</v>
      </c>
      <c r="P863" s="13">
        <v>0.1</v>
      </c>
      <c r="Q863" s="46"/>
      <c r="R863" s="14"/>
      <c r="S863" s="14">
        <v>0.26920697283447598</v>
      </c>
      <c r="T863" s="14">
        <v>-0.106380777013057</v>
      </c>
      <c r="U863" s="14">
        <v>1</v>
      </c>
      <c r="V863"/>
      <c r="W863" s="14"/>
      <c r="X863" s="14"/>
      <c r="Y863" s="14"/>
      <c r="Z863" s="14"/>
      <c r="AA863" s="14"/>
      <c r="AB863" s="14"/>
    </row>
    <row r="864" spans="1:28" ht="16.2" x14ac:dyDescent="0.35">
      <c r="A864" t="s">
        <v>59</v>
      </c>
      <c r="B864">
        <v>100</v>
      </c>
      <c r="C864" s="4">
        <f t="shared" si="20"/>
        <v>100</v>
      </c>
      <c r="D864" t="s">
        <v>29</v>
      </c>
      <c r="E864" t="s">
        <v>74</v>
      </c>
      <c r="F864" s="54">
        <v>-28.4</v>
      </c>
      <c r="G864">
        <v>12.7</v>
      </c>
      <c r="H864" t="s">
        <v>38</v>
      </c>
      <c r="I864" t="s">
        <v>40</v>
      </c>
      <c r="J864">
        <v>5</v>
      </c>
      <c r="K864" s="4">
        <v>16</v>
      </c>
      <c r="L864" t="s">
        <v>72</v>
      </c>
      <c r="M864">
        <v>2</v>
      </c>
      <c r="N864">
        <v>3</v>
      </c>
      <c r="O864">
        <v>2</v>
      </c>
      <c r="P864" s="13">
        <v>0.1</v>
      </c>
      <c r="Q864" s="46"/>
      <c r="R864" s="14"/>
      <c r="S864" s="14">
        <v>0.53273279407337604</v>
      </c>
      <c r="T864" s="14">
        <v>-8.0954129295259594E-2</v>
      </c>
      <c r="U864" s="14">
        <v>1</v>
      </c>
      <c r="V864"/>
    </row>
    <row r="865" spans="1:28" x14ac:dyDescent="0.25">
      <c r="A865" t="s">
        <v>52</v>
      </c>
      <c r="B865">
        <v>41.7</v>
      </c>
      <c r="C865" s="4">
        <f t="shared" si="20"/>
        <v>41.7</v>
      </c>
      <c r="D865" t="s">
        <v>29</v>
      </c>
      <c r="E865" s="5" t="s">
        <v>30</v>
      </c>
      <c r="F865" s="54">
        <v>-16.899999999999999</v>
      </c>
      <c r="G865">
        <v>23.6</v>
      </c>
      <c r="H865" t="s">
        <v>31</v>
      </c>
      <c r="I865" t="s">
        <v>32</v>
      </c>
      <c r="J865" s="7">
        <v>8</v>
      </c>
      <c r="K865">
        <v>180</v>
      </c>
      <c r="L865" t="s">
        <v>45</v>
      </c>
      <c r="M865">
        <v>3</v>
      </c>
      <c r="N865">
        <v>3</v>
      </c>
      <c r="O865">
        <v>1</v>
      </c>
      <c r="P865" s="13">
        <v>2</v>
      </c>
      <c r="Q865" s="46">
        <v>0.48826374186604699</v>
      </c>
      <c r="R865" s="14">
        <v>0.79206060985536297</v>
      </c>
      <c r="S865" s="14"/>
      <c r="T865" s="14"/>
      <c r="U865" s="14"/>
      <c r="V865"/>
      <c r="W865" s="14"/>
      <c r="X865" s="14"/>
      <c r="Y865" s="14"/>
      <c r="Z865" s="14"/>
      <c r="AA865" s="14"/>
      <c r="AB865" s="14"/>
    </row>
    <row r="866" spans="1:28" x14ac:dyDescent="0.25">
      <c r="A866" t="s">
        <v>52</v>
      </c>
      <c r="B866">
        <v>41.7</v>
      </c>
      <c r="C866" s="4">
        <f t="shared" si="20"/>
        <v>41.7</v>
      </c>
      <c r="D866" t="s">
        <v>29</v>
      </c>
      <c r="E866" s="5" t="s">
        <v>30</v>
      </c>
      <c r="F866" s="54">
        <v>-16.899999999999999</v>
      </c>
      <c r="G866">
        <v>23.6</v>
      </c>
      <c r="H866" t="s">
        <v>31</v>
      </c>
      <c r="I866" t="s">
        <v>32</v>
      </c>
      <c r="J866" s="7">
        <v>8</v>
      </c>
      <c r="K866">
        <v>180</v>
      </c>
      <c r="L866" t="s">
        <v>45</v>
      </c>
      <c r="M866">
        <v>3</v>
      </c>
      <c r="N866">
        <v>3</v>
      </c>
      <c r="O866">
        <v>1</v>
      </c>
      <c r="P866" s="13">
        <v>4</v>
      </c>
      <c r="Q866" s="46">
        <v>0.66453301893360905</v>
      </c>
      <c r="R866" s="14">
        <v>0.84544142970168001</v>
      </c>
      <c r="S866" s="14"/>
      <c r="T866" s="14"/>
      <c r="U866" s="14"/>
      <c r="V866"/>
      <c r="W866" s="14"/>
      <c r="X866" s="14"/>
      <c r="Y866" s="14"/>
      <c r="Z866" s="14"/>
      <c r="AA866" s="14"/>
      <c r="AB866" s="14"/>
    </row>
    <row r="867" spans="1:28" x14ac:dyDescent="0.25">
      <c r="A867" t="s">
        <v>52</v>
      </c>
      <c r="B867">
        <v>41.7</v>
      </c>
      <c r="C867" s="4">
        <f t="shared" si="20"/>
        <v>41.7</v>
      </c>
      <c r="D867" t="s">
        <v>29</v>
      </c>
      <c r="E867" s="5" t="s">
        <v>30</v>
      </c>
      <c r="F867" s="54">
        <v>-16.899999999999999</v>
      </c>
      <c r="G867">
        <v>23.6</v>
      </c>
      <c r="H867" t="s">
        <v>31</v>
      </c>
      <c r="I867" t="s">
        <v>32</v>
      </c>
      <c r="J867" s="7">
        <v>8</v>
      </c>
      <c r="K867">
        <v>180</v>
      </c>
      <c r="L867" t="s">
        <v>45</v>
      </c>
      <c r="M867">
        <v>3</v>
      </c>
      <c r="N867">
        <v>3</v>
      </c>
      <c r="O867">
        <v>1</v>
      </c>
      <c r="P867" s="13">
        <v>8</v>
      </c>
      <c r="Q867" s="46">
        <v>0.74879824820562702</v>
      </c>
      <c r="R867" s="14">
        <v>0.95599051165502702</v>
      </c>
      <c r="S867" s="14"/>
      <c r="T867" s="14"/>
      <c r="U867" s="14"/>
      <c r="V867"/>
      <c r="W867" s="14"/>
      <c r="X867" s="14"/>
      <c r="Y867" s="14"/>
      <c r="Z867" s="14"/>
      <c r="AA867" s="14"/>
      <c r="AB867" s="14"/>
    </row>
    <row r="868" spans="1:28" ht="16.2" x14ac:dyDescent="0.35">
      <c r="A868" t="s">
        <v>28</v>
      </c>
      <c r="B868">
        <v>8</v>
      </c>
      <c r="C868" s="4">
        <f t="shared" si="20"/>
        <v>8</v>
      </c>
      <c r="D868" t="s">
        <v>29</v>
      </c>
      <c r="E868" s="5" t="s">
        <v>30</v>
      </c>
      <c r="F868" s="54">
        <v>-16.899999999999999</v>
      </c>
      <c r="G868">
        <v>231.74</v>
      </c>
      <c r="H868" t="s">
        <v>38</v>
      </c>
      <c r="I868" t="s">
        <v>40</v>
      </c>
      <c r="J868">
        <v>6</v>
      </c>
      <c r="K868">
        <v>20</v>
      </c>
      <c r="L868" t="s">
        <v>33</v>
      </c>
      <c r="M868">
        <v>0</v>
      </c>
      <c r="N868">
        <v>1</v>
      </c>
      <c r="O868">
        <v>1</v>
      </c>
      <c r="P868" s="13">
        <v>2.7</v>
      </c>
      <c r="Q868" s="46"/>
      <c r="R868" s="14"/>
      <c r="S868" s="14">
        <v>-0.48561431641926001</v>
      </c>
      <c r="T868" s="14">
        <v>-0.18369932370129</v>
      </c>
      <c r="U868" s="14">
        <v>0.29912663755458502</v>
      </c>
      <c r="V868"/>
      <c r="W868" s="14"/>
      <c r="X868" s="14"/>
      <c r="Y868" s="14"/>
      <c r="Z868" s="14"/>
      <c r="AA868" s="14"/>
      <c r="AB868" s="14"/>
    </row>
    <row r="869" spans="1:28" ht="16.2" x14ac:dyDescent="0.35">
      <c r="A869" t="s">
        <v>28</v>
      </c>
      <c r="B869">
        <v>8</v>
      </c>
      <c r="C869" s="4">
        <f t="shared" si="20"/>
        <v>8</v>
      </c>
      <c r="D869" t="s">
        <v>29</v>
      </c>
      <c r="E869" s="5" t="s">
        <v>30</v>
      </c>
      <c r="F869" s="54">
        <v>-16.899999999999999</v>
      </c>
      <c r="G869">
        <v>231.74</v>
      </c>
      <c r="H869" t="s">
        <v>38</v>
      </c>
      <c r="I869" t="s">
        <v>40</v>
      </c>
      <c r="J869">
        <v>6</v>
      </c>
      <c r="K869">
        <v>20</v>
      </c>
      <c r="L869" t="s">
        <v>33</v>
      </c>
      <c r="M869">
        <v>0</v>
      </c>
      <c r="N869">
        <v>1</v>
      </c>
      <c r="O869">
        <v>1</v>
      </c>
      <c r="P869" s="13">
        <v>8.1</v>
      </c>
      <c r="Q869" s="46"/>
      <c r="R869" s="14"/>
      <c r="S869" s="14">
        <v>-0.43962868522016502</v>
      </c>
      <c r="T869" s="14">
        <v>-0.19163047796733901</v>
      </c>
      <c r="U869" s="14">
        <v>-2.1806853582554499E-2</v>
      </c>
      <c r="V869"/>
      <c r="W869" s="14"/>
      <c r="X869" s="14"/>
      <c r="Y869" s="14"/>
      <c r="Z869" s="14"/>
      <c r="AA869" s="14"/>
      <c r="AB869" s="14"/>
    </row>
    <row r="870" spans="1:28" ht="16.2" x14ac:dyDescent="0.35">
      <c r="A870" t="s">
        <v>28</v>
      </c>
      <c r="B870">
        <v>8</v>
      </c>
      <c r="C870" s="4">
        <f t="shared" si="20"/>
        <v>8</v>
      </c>
      <c r="D870" t="s">
        <v>29</v>
      </c>
      <c r="E870" s="5" t="s">
        <v>30</v>
      </c>
      <c r="F870" s="54">
        <v>-16.899999999999999</v>
      </c>
      <c r="G870">
        <v>231.74</v>
      </c>
      <c r="H870" t="s">
        <v>38</v>
      </c>
      <c r="I870" t="s">
        <v>40</v>
      </c>
      <c r="J870">
        <v>6</v>
      </c>
      <c r="K870">
        <v>20</v>
      </c>
      <c r="L870" t="s">
        <v>33</v>
      </c>
      <c r="M870">
        <v>0</v>
      </c>
      <c r="N870">
        <v>1</v>
      </c>
      <c r="O870">
        <v>1</v>
      </c>
      <c r="P870" s="13">
        <v>24.3</v>
      </c>
      <c r="Q870" s="46"/>
      <c r="R870" s="14"/>
      <c r="S870" s="14">
        <v>-0.40678180579223699</v>
      </c>
      <c r="T870" s="14">
        <v>-0.19569047360353101</v>
      </c>
      <c r="U870" s="14">
        <v>0.253488372093023</v>
      </c>
      <c r="V870"/>
      <c r="W870" s="14"/>
      <c r="X870" s="14"/>
      <c r="Y870" s="14"/>
      <c r="Z870" s="14"/>
      <c r="AA870" s="14"/>
      <c r="AB870" s="14"/>
    </row>
    <row r="871" spans="1:28" ht="16.2" x14ac:dyDescent="0.35">
      <c r="A871" t="s">
        <v>28</v>
      </c>
      <c r="B871">
        <v>20</v>
      </c>
      <c r="C871" s="4">
        <f t="shared" si="20"/>
        <v>20</v>
      </c>
      <c r="D871" t="s">
        <v>29</v>
      </c>
      <c r="E871" s="5" t="s">
        <v>30</v>
      </c>
      <c r="F871" s="54">
        <v>-16.899999999999999</v>
      </c>
      <c r="G871">
        <v>90</v>
      </c>
      <c r="H871" t="s">
        <v>38</v>
      </c>
      <c r="I871" t="s">
        <v>40</v>
      </c>
      <c r="J871">
        <v>6</v>
      </c>
      <c r="K871">
        <v>20</v>
      </c>
      <c r="L871" t="s">
        <v>33</v>
      </c>
      <c r="M871">
        <v>0</v>
      </c>
      <c r="N871">
        <v>1</v>
      </c>
      <c r="O871">
        <v>1</v>
      </c>
      <c r="P871" s="13">
        <v>2.7</v>
      </c>
      <c r="Q871" s="46"/>
      <c r="R871" s="14"/>
      <c r="S871" s="14">
        <v>-0.37498207500171299</v>
      </c>
      <c r="T871" s="14">
        <v>-0.17758555821251601</v>
      </c>
      <c r="U871" s="14">
        <v>0.166320166320166</v>
      </c>
      <c r="V871"/>
      <c r="W871" s="14"/>
      <c r="X871" s="14"/>
      <c r="Y871" s="14"/>
      <c r="Z871" s="14"/>
      <c r="AA871" s="14"/>
      <c r="AB871" s="14"/>
    </row>
    <row r="872" spans="1:28" ht="16.2" x14ac:dyDescent="0.35">
      <c r="A872" t="s">
        <v>28</v>
      </c>
      <c r="B872">
        <v>20</v>
      </c>
      <c r="C872" s="4">
        <f t="shared" si="20"/>
        <v>20</v>
      </c>
      <c r="D872" t="s">
        <v>29</v>
      </c>
      <c r="E872" s="5" t="s">
        <v>30</v>
      </c>
      <c r="F872" s="54">
        <v>-16.899999999999999</v>
      </c>
      <c r="G872">
        <v>90</v>
      </c>
      <c r="H872" t="s">
        <v>38</v>
      </c>
      <c r="I872" t="s">
        <v>40</v>
      </c>
      <c r="J872">
        <v>6</v>
      </c>
      <c r="K872">
        <v>20</v>
      </c>
      <c r="L872" t="s">
        <v>33</v>
      </c>
      <c r="M872">
        <v>0</v>
      </c>
      <c r="N872">
        <v>1</v>
      </c>
      <c r="O872">
        <v>1</v>
      </c>
      <c r="P872" s="13">
        <v>8.1</v>
      </c>
      <c r="Q872" s="46"/>
      <c r="R872" s="14"/>
      <c r="S872" s="14">
        <v>-0.42868301833109701</v>
      </c>
      <c r="T872" s="14">
        <v>-0.19036218970493601</v>
      </c>
      <c r="U872" s="14">
        <v>-0.28678304239401498</v>
      </c>
      <c r="V872"/>
      <c r="W872" s="14"/>
      <c r="X872" s="14"/>
      <c r="Y872" s="14"/>
      <c r="Z872" s="14"/>
      <c r="AA872" s="14"/>
      <c r="AB872" s="14"/>
    </row>
    <row r="873" spans="1:28" ht="16.2" x14ac:dyDescent="0.35">
      <c r="A873" t="s">
        <v>28</v>
      </c>
      <c r="B873">
        <v>20</v>
      </c>
      <c r="C873" s="4">
        <f t="shared" si="20"/>
        <v>20</v>
      </c>
      <c r="D873" t="s">
        <v>29</v>
      </c>
      <c r="E873" s="5" t="s">
        <v>30</v>
      </c>
      <c r="F873" s="54">
        <v>-16.899999999999999</v>
      </c>
      <c r="G873">
        <v>90</v>
      </c>
      <c r="H873" t="s">
        <v>38</v>
      </c>
      <c r="I873" t="s">
        <v>40</v>
      </c>
      <c r="J873">
        <v>6</v>
      </c>
      <c r="K873">
        <v>20</v>
      </c>
      <c r="L873" t="s">
        <v>33</v>
      </c>
      <c r="M873">
        <v>0</v>
      </c>
      <c r="N873">
        <v>1</v>
      </c>
      <c r="O873">
        <v>1</v>
      </c>
      <c r="P873" s="13">
        <v>24.3</v>
      </c>
      <c r="Q873" s="46"/>
      <c r="R873" s="14"/>
      <c r="S873" s="14">
        <v>-0.43152810142139603</v>
      </c>
      <c r="T873" s="14">
        <v>-0.19706992123845701</v>
      </c>
      <c r="U873" s="14">
        <v>0.100896860986547</v>
      </c>
      <c r="V873"/>
      <c r="W873" s="14"/>
      <c r="X873" s="14"/>
      <c r="Y873" s="14"/>
      <c r="Z873" s="14"/>
      <c r="AA873" s="14"/>
      <c r="AB873" s="14"/>
    </row>
    <row r="874" spans="1:28" ht="16.2" x14ac:dyDescent="0.35">
      <c r="A874" t="s">
        <v>28</v>
      </c>
      <c r="B874">
        <v>300</v>
      </c>
      <c r="C874" s="4">
        <f t="shared" si="20"/>
        <v>300</v>
      </c>
      <c r="D874" t="s">
        <v>29</v>
      </c>
      <c r="E874" s="5" t="s">
        <v>30</v>
      </c>
      <c r="F874" s="54">
        <v>-16.899999999999999</v>
      </c>
      <c r="G874">
        <v>10</v>
      </c>
      <c r="H874" t="s">
        <v>38</v>
      </c>
      <c r="I874" t="s">
        <v>40</v>
      </c>
      <c r="J874">
        <v>6</v>
      </c>
      <c r="K874">
        <v>20</v>
      </c>
      <c r="L874" t="s">
        <v>33</v>
      </c>
      <c r="M874">
        <v>0</v>
      </c>
      <c r="N874">
        <v>1</v>
      </c>
      <c r="O874">
        <v>1</v>
      </c>
      <c r="P874" s="13">
        <v>2.7</v>
      </c>
      <c r="Q874" s="46"/>
      <c r="R874" s="14"/>
      <c r="S874" s="14">
        <v>-0.51720674216049101</v>
      </c>
      <c r="T874" s="14">
        <v>-0.196331715863339</v>
      </c>
      <c r="U874" s="14">
        <v>-0.14138817480719801</v>
      </c>
      <c r="V874"/>
      <c r="W874" s="14"/>
      <c r="X874" s="14"/>
      <c r="Y874" s="14"/>
      <c r="Z874" s="14"/>
      <c r="AA874" s="14"/>
      <c r="AB874" s="14"/>
    </row>
    <row r="875" spans="1:28" ht="16.2" x14ac:dyDescent="0.35">
      <c r="A875" t="s">
        <v>28</v>
      </c>
      <c r="B875">
        <v>300</v>
      </c>
      <c r="C875" s="4">
        <f t="shared" si="20"/>
        <v>300</v>
      </c>
      <c r="D875" t="s">
        <v>29</v>
      </c>
      <c r="E875" s="5" t="s">
        <v>30</v>
      </c>
      <c r="F875" s="54">
        <v>-16.899999999999999</v>
      </c>
      <c r="G875">
        <v>10</v>
      </c>
      <c r="H875" t="s">
        <v>38</v>
      </c>
      <c r="I875" t="s">
        <v>40</v>
      </c>
      <c r="J875">
        <v>6</v>
      </c>
      <c r="K875">
        <v>20</v>
      </c>
      <c r="L875" t="s">
        <v>33</v>
      </c>
      <c r="M875">
        <v>0</v>
      </c>
      <c r="N875">
        <v>1</v>
      </c>
      <c r="O875">
        <v>1</v>
      </c>
      <c r="P875" s="13">
        <v>8.1</v>
      </c>
      <c r="Q875" s="46"/>
      <c r="R875" s="14"/>
      <c r="S875" s="14">
        <v>-0.52586530219346606</v>
      </c>
      <c r="T875" s="14">
        <v>-0.196536141967218</v>
      </c>
      <c r="U875" s="14">
        <v>-0.42159383033419001</v>
      </c>
      <c r="V875"/>
      <c r="W875" s="14"/>
      <c r="X875" s="14"/>
      <c r="Y875" s="14"/>
      <c r="Z875" s="14"/>
      <c r="AA875" s="14"/>
      <c r="AB875" s="14"/>
    </row>
    <row r="876" spans="1:28" ht="16.2" x14ac:dyDescent="0.35">
      <c r="A876" t="s">
        <v>28</v>
      </c>
      <c r="B876">
        <v>300</v>
      </c>
      <c r="C876" s="4">
        <f t="shared" si="20"/>
        <v>300</v>
      </c>
      <c r="D876" t="s">
        <v>29</v>
      </c>
      <c r="E876" s="5" t="s">
        <v>30</v>
      </c>
      <c r="F876" s="54">
        <v>-16.899999999999999</v>
      </c>
      <c r="G876">
        <v>10</v>
      </c>
      <c r="H876" t="s">
        <v>38</v>
      </c>
      <c r="I876" t="s">
        <v>40</v>
      </c>
      <c r="J876">
        <v>6</v>
      </c>
      <c r="K876">
        <v>20</v>
      </c>
      <c r="L876" t="s">
        <v>33</v>
      </c>
      <c r="M876">
        <v>0</v>
      </c>
      <c r="N876">
        <v>1</v>
      </c>
      <c r="O876">
        <v>1</v>
      </c>
      <c r="P876" s="13">
        <v>24.3</v>
      </c>
      <c r="Q876" s="46"/>
      <c r="R876" s="14"/>
      <c r="S876" s="14">
        <v>-0.52230001276812299</v>
      </c>
      <c r="T876" s="14">
        <v>-0.200471344466883</v>
      </c>
      <c r="U876" s="14">
        <v>-0.42159383033419001</v>
      </c>
      <c r="V876"/>
      <c r="W876" s="14"/>
      <c r="X876" s="14"/>
      <c r="Y876" s="14"/>
      <c r="Z876" s="14"/>
      <c r="AA876" s="14"/>
      <c r="AB876" s="14"/>
    </row>
    <row r="877" spans="1:28" ht="16.2" x14ac:dyDescent="0.35">
      <c r="A877" t="s">
        <v>28</v>
      </c>
      <c r="B877">
        <v>31</v>
      </c>
      <c r="C877" s="4">
        <f t="shared" si="20"/>
        <v>31</v>
      </c>
      <c r="D877" t="s">
        <v>29</v>
      </c>
      <c r="E877" s="5" t="s">
        <v>30</v>
      </c>
      <c r="F877" s="54">
        <v>-16.899999999999999</v>
      </c>
      <c r="G877">
        <v>54.15</v>
      </c>
      <c r="H877" t="s">
        <v>38</v>
      </c>
      <c r="I877" t="s">
        <v>40</v>
      </c>
      <c r="J877">
        <v>6</v>
      </c>
      <c r="K877">
        <v>20</v>
      </c>
      <c r="L877" t="s">
        <v>33</v>
      </c>
      <c r="M877">
        <v>0</v>
      </c>
      <c r="N877">
        <v>1</v>
      </c>
      <c r="O877">
        <v>1</v>
      </c>
      <c r="P877" s="13">
        <v>2.7</v>
      </c>
      <c r="Q877" s="46"/>
      <c r="R877" s="14"/>
      <c r="S877" s="14">
        <v>-0.37264992756471399</v>
      </c>
      <c r="T877" s="14">
        <v>-0.18266072016644999</v>
      </c>
      <c r="U877" s="14">
        <v>-7.9800498753117205E-2</v>
      </c>
      <c r="V877"/>
      <c r="W877" s="14"/>
      <c r="X877" s="14"/>
      <c r="Y877" s="14"/>
      <c r="Z877" s="14"/>
      <c r="AA877" s="14"/>
      <c r="AB877" s="14"/>
    </row>
    <row r="878" spans="1:28" ht="16.2" x14ac:dyDescent="0.35">
      <c r="A878" t="s">
        <v>28</v>
      </c>
      <c r="B878">
        <v>31</v>
      </c>
      <c r="C878" s="4">
        <f t="shared" si="20"/>
        <v>31</v>
      </c>
      <c r="D878" t="s">
        <v>29</v>
      </c>
      <c r="E878" s="5" t="s">
        <v>30</v>
      </c>
      <c r="F878" s="54">
        <v>-16.899999999999999</v>
      </c>
      <c r="G878">
        <v>54.15</v>
      </c>
      <c r="H878" t="s">
        <v>38</v>
      </c>
      <c r="I878" t="s">
        <v>40</v>
      </c>
      <c r="J878">
        <v>6</v>
      </c>
      <c r="K878">
        <v>20</v>
      </c>
      <c r="L878" t="s">
        <v>33</v>
      </c>
      <c r="M878">
        <v>0</v>
      </c>
      <c r="N878">
        <v>1</v>
      </c>
      <c r="O878">
        <v>1</v>
      </c>
      <c r="P878" s="13">
        <v>8.1</v>
      </c>
      <c r="Q878" s="46"/>
      <c r="R878" s="14"/>
      <c r="S878" s="14">
        <v>-0.32937867585240999</v>
      </c>
      <c r="T878" s="14">
        <v>-0.19358985074506599</v>
      </c>
      <c r="U878" s="14">
        <v>0.38685015290519897</v>
      </c>
      <c r="V878"/>
      <c r="W878" s="14"/>
      <c r="X878" s="14"/>
      <c r="Y878" s="14"/>
      <c r="Z878" s="14"/>
      <c r="AA878" s="14"/>
      <c r="AB878" s="14"/>
    </row>
    <row r="879" spans="1:28" ht="16.2" x14ac:dyDescent="0.35">
      <c r="A879" t="s">
        <v>28</v>
      </c>
      <c r="B879">
        <v>31</v>
      </c>
      <c r="C879" s="4">
        <f t="shared" si="20"/>
        <v>31</v>
      </c>
      <c r="D879" t="s">
        <v>29</v>
      </c>
      <c r="E879" s="5" t="s">
        <v>30</v>
      </c>
      <c r="F879" s="54">
        <v>-16.899999999999999</v>
      </c>
      <c r="G879">
        <v>54.15</v>
      </c>
      <c r="H879" t="s">
        <v>38</v>
      </c>
      <c r="I879" t="s">
        <v>40</v>
      </c>
      <c r="J879">
        <v>6</v>
      </c>
      <c r="K879">
        <v>20</v>
      </c>
      <c r="L879" t="s">
        <v>33</v>
      </c>
      <c r="M879">
        <v>0</v>
      </c>
      <c r="N879">
        <v>1</v>
      </c>
      <c r="O879">
        <v>1</v>
      </c>
      <c r="P879" s="13">
        <v>24.3</v>
      </c>
      <c r="Q879" s="46"/>
      <c r="R879" s="14"/>
      <c r="S879" s="14">
        <v>-0.28142945098201799</v>
      </c>
      <c r="T879" s="14">
        <v>-0.19166824536860599</v>
      </c>
      <c r="U879" s="14">
        <v>0.52600472813238797</v>
      </c>
      <c r="V879"/>
      <c r="W879" s="14"/>
      <c r="X879" s="14"/>
      <c r="Y879" s="14"/>
      <c r="Z879" s="14"/>
      <c r="AA879" s="14"/>
      <c r="AB879" s="14"/>
    </row>
    <row r="880" spans="1:28" ht="16.2" x14ac:dyDescent="0.35">
      <c r="A880" t="s">
        <v>28</v>
      </c>
      <c r="B880">
        <v>20</v>
      </c>
      <c r="C880" s="4">
        <f t="shared" si="20"/>
        <v>20</v>
      </c>
      <c r="D880" t="s">
        <v>29</v>
      </c>
      <c r="E880" s="5" t="s">
        <v>30</v>
      </c>
      <c r="F880" s="54">
        <v>-16.899999999999999</v>
      </c>
      <c r="G880">
        <v>51.28</v>
      </c>
      <c r="H880" t="s">
        <v>38</v>
      </c>
      <c r="I880" t="s">
        <v>40</v>
      </c>
      <c r="J880">
        <v>6</v>
      </c>
      <c r="K880">
        <v>20</v>
      </c>
      <c r="L880" t="s">
        <v>33</v>
      </c>
      <c r="M880">
        <v>0</v>
      </c>
      <c r="N880">
        <v>1</v>
      </c>
      <c r="O880">
        <v>1</v>
      </c>
      <c r="P880" s="13">
        <v>2.7</v>
      </c>
      <c r="Q880" s="46"/>
      <c r="R880" s="14"/>
      <c r="S880" s="14">
        <v>-0.53497082270833596</v>
      </c>
      <c r="T880" s="14">
        <v>-0.18890719743367901</v>
      </c>
      <c r="U880" s="14">
        <v>0.13230769230769199</v>
      </c>
      <c r="V880"/>
      <c r="W880" s="14"/>
      <c r="X880" s="14"/>
      <c r="Y880" s="14"/>
      <c r="Z880" s="14"/>
      <c r="AA880" s="14"/>
      <c r="AB880" s="14"/>
    </row>
    <row r="881" spans="1:28" ht="16.2" x14ac:dyDescent="0.35">
      <c r="A881" t="s">
        <v>28</v>
      </c>
      <c r="B881">
        <v>20</v>
      </c>
      <c r="C881" s="4">
        <f t="shared" si="20"/>
        <v>20</v>
      </c>
      <c r="D881" t="s">
        <v>29</v>
      </c>
      <c r="E881" s="5" t="s">
        <v>30</v>
      </c>
      <c r="F881" s="54">
        <v>-16.899999999999999</v>
      </c>
      <c r="G881">
        <v>51.28</v>
      </c>
      <c r="H881" t="s">
        <v>38</v>
      </c>
      <c r="I881" t="s">
        <v>40</v>
      </c>
      <c r="J881">
        <v>6</v>
      </c>
      <c r="K881">
        <v>20</v>
      </c>
      <c r="L881" t="s">
        <v>33</v>
      </c>
      <c r="M881">
        <v>0</v>
      </c>
      <c r="N881">
        <v>1</v>
      </c>
      <c r="O881">
        <v>1</v>
      </c>
      <c r="P881" s="13">
        <v>8.1</v>
      </c>
      <c r="Q881" s="46"/>
      <c r="R881" s="14"/>
      <c r="S881" s="14">
        <v>-0.48274141151302602</v>
      </c>
      <c r="T881" s="14">
        <v>-0.196255994218655</v>
      </c>
      <c r="U881" s="14">
        <v>-0.13120567375886499</v>
      </c>
      <c r="V881"/>
      <c r="W881" s="14"/>
      <c r="X881" s="14"/>
      <c r="Y881" s="14"/>
      <c r="Z881" s="14"/>
      <c r="AA881" s="14"/>
      <c r="AB881" s="14"/>
    </row>
    <row r="882" spans="1:28" ht="16.2" x14ac:dyDescent="0.35">
      <c r="A882" t="s">
        <v>28</v>
      </c>
      <c r="B882">
        <v>20</v>
      </c>
      <c r="C882" s="4">
        <f t="shared" si="20"/>
        <v>20</v>
      </c>
      <c r="D882" t="s">
        <v>29</v>
      </c>
      <c r="E882" s="5" t="s">
        <v>30</v>
      </c>
      <c r="F882" s="54">
        <v>-16.899999999999999</v>
      </c>
      <c r="G882">
        <v>51.28</v>
      </c>
      <c r="H882" t="s">
        <v>38</v>
      </c>
      <c r="I882" t="s">
        <v>40</v>
      </c>
      <c r="J882">
        <v>6</v>
      </c>
      <c r="K882">
        <v>20</v>
      </c>
      <c r="L882" t="s">
        <v>33</v>
      </c>
      <c r="M882">
        <v>0</v>
      </c>
      <c r="N882">
        <v>1</v>
      </c>
      <c r="O882">
        <v>1</v>
      </c>
      <c r="P882" s="13">
        <v>24.3</v>
      </c>
      <c r="Q882" s="46"/>
      <c r="R882" s="14"/>
      <c r="S882" s="14">
        <v>-0.52773110234462905</v>
      </c>
      <c r="T882" s="14">
        <v>-0.19798821060368499</v>
      </c>
      <c r="U882" s="14">
        <v>0.82699386503067496</v>
      </c>
      <c r="V882"/>
      <c r="W882" s="14"/>
      <c r="X882" s="14"/>
      <c r="Y882" s="14"/>
      <c r="Z882" s="14"/>
      <c r="AA882" s="14"/>
      <c r="AB882" s="14"/>
    </row>
    <row r="883" spans="1:28" ht="16.2" x14ac:dyDescent="0.35">
      <c r="A883" t="s">
        <v>28</v>
      </c>
      <c r="B883">
        <v>21</v>
      </c>
      <c r="C883" s="4">
        <f t="shared" si="20"/>
        <v>21</v>
      </c>
      <c r="D883" t="s">
        <v>29</v>
      </c>
      <c r="E883" s="5" t="s">
        <v>30</v>
      </c>
      <c r="F883" s="54">
        <v>-16.899999999999999</v>
      </c>
      <c r="G883">
        <v>57.13</v>
      </c>
      <c r="H883" t="s">
        <v>38</v>
      </c>
      <c r="I883" t="s">
        <v>40</v>
      </c>
      <c r="J883">
        <v>6</v>
      </c>
      <c r="K883">
        <v>20</v>
      </c>
      <c r="L883" t="s">
        <v>33</v>
      </c>
      <c r="M883">
        <v>0</v>
      </c>
      <c r="N883">
        <v>1</v>
      </c>
      <c r="O883">
        <v>1</v>
      </c>
      <c r="P883" s="13">
        <v>2.7</v>
      </c>
      <c r="Q883" s="46"/>
      <c r="R883" s="14"/>
      <c r="S883" s="14">
        <v>-0.41399444981839401</v>
      </c>
      <c r="T883" s="14">
        <v>-0.18508510583162599</v>
      </c>
      <c r="U883" s="14">
        <v>-8.3032490974729201E-2</v>
      </c>
      <c r="V883"/>
      <c r="W883" s="14"/>
      <c r="X883" s="14"/>
      <c r="Y883" s="14"/>
      <c r="Z883" s="14"/>
      <c r="AA883" s="14"/>
      <c r="AB883" s="14"/>
    </row>
    <row r="884" spans="1:28" ht="16.2" x14ac:dyDescent="0.35">
      <c r="A884" t="s">
        <v>28</v>
      </c>
      <c r="B884">
        <v>21</v>
      </c>
      <c r="C884" s="4">
        <f t="shared" si="20"/>
        <v>21</v>
      </c>
      <c r="D884" t="s">
        <v>29</v>
      </c>
      <c r="E884" s="5" t="s">
        <v>30</v>
      </c>
      <c r="F884" s="54">
        <v>-16.899999999999999</v>
      </c>
      <c r="G884">
        <v>57.13</v>
      </c>
      <c r="H884" t="s">
        <v>38</v>
      </c>
      <c r="I884" t="s">
        <v>40</v>
      </c>
      <c r="J884">
        <v>6</v>
      </c>
      <c r="K884">
        <v>20</v>
      </c>
      <c r="L884" t="s">
        <v>33</v>
      </c>
      <c r="M884">
        <v>0</v>
      </c>
      <c r="N884">
        <v>1</v>
      </c>
      <c r="O884">
        <v>1</v>
      </c>
      <c r="P884" s="13">
        <v>8.1</v>
      </c>
      <c r="Q884" s="46"/>
      <c r="R884" s="14"/>
      <c r="S884" s="14">
        <v>-0.33695390044010798</v>
      </c>
      <c r="T884" s="14">
        <v>-0.20213040196986801</v>
      </c>
      <c r="U884" s="14">
        <v>0.36613272311212802</v>
      </c>
      <c r="V884"/>
      <c r="W884" s="14"/>
      <c r="X884" s="14"/>
      <c r="Y884" s="14"/>
      <c r="Z884" s="14"/>
      <c r="AA884" s="14"/>
      <c r="AB884" s="14"/>
    </row>
    <row r="885" spans="1:28" ht="16.2" x14ac:dyDescent="0.35">
      <c r="A885" t="s">
        <v>28</v>
      </c>
      <c r="B885">
        <v>21</v>
      </c>
      <c r="C885" s="4">
        <f t="shared" si="20"/>
        <v>21</v>
      </c>
      <c r="D885" t="s">
        <v>29</v>
      </c>
      <c r="E885" s="5" t="s">
        <v>30</v>
      </c>
      <c r="F885" s="54">
        <v>-16.899999999999999</v>
      </c>
      <c r="G885">
        <v>57.13</v>
      </c>
      <c r="H885" t="s">
        <v>38</v>
      </c>
      <c r="I885" t="s">
        <v>40</v>
      </c>
      <c r="J885">
        <v>6</v>
      </c>
      <c r="K885">
        <v>20</v>
      </c>
      <c r="L885" t="s">
        <v>33</v>
      </c>
      <c r="M885">
        <v>0</v>
      </c>
      <c r="N885">
        <v>1</v>
      </c>
      <c r="O885">
        <v>28</v>
      </c>
      <c r="P885" s="13">
        <v>24.3</v>
      </c>
      <c r="Q885" s="46"/>
      <c r="R885" s="14"/>
      <c r="S885" s="14">
        <v>-0.69908170017476201</v>
      </c>
      <c r="T885" s="14">
        <v>-0.207464050433256</v>
      </c>
      <c r="U885" s="14">
        <v>0.58093797276853298</v>
      </c>
      <c r="V885"/>
      <c r="W885" s="14"/>
      <c r="X885" s="14"/>
      <c r="Y885" s="14"/>
      <c r="Z885" s="14"/>
      <c r="AA885" s="14"/>
      <c r="AB885" s="14"/>
    </row>
    <row r="886" spans="1:28" ht="16.2" x14ac:dyDescent="0.35">
      <c r="A886" t="s">
        <v>28</v>
      </c>
      <c r="B886">
        <v>8</v>
      </c>
      <c r="C886" s="4">
        <f t="shared" si="20"/>
        <v>8</v>
      </c>
      <c r="D886" t="s">
        <v>29</v>
      </c>
      <c r="E886" s="5" t="s">
        <v>30</v>
      </c>
      <c r="F886" s="54">
        <v>-16.899999999999999</v>
      </c>
      <c r="G886">
        <v>231.74</v>
      </c>
      <c r="H886" t="s">
        <v>38</v>
      </c>
      <c r="I886" t="s">
        <v>40</v>
      </c>
      <c r="J886">
        <v>6</v>
      </c>
      <c r="K886">
        <v>20</v>
      </c>
      <c r="L886" t="s">
        <v>33</v>
      </c>
      <c r="M886">
        <v>0</v>
      </c>
      <c r="N886">
        <v>1</v>
      </c>
      <c r="O886">
        <v>28</v>
      </c>
      <c r="P886" s="13">
        <v>2.7</v>
      </c>
      <c r="Q886" s="46"/>
      <c r="R886" s="14"/>
      <c r="S886" s="14">
        <v>-0.33329289829080899</v>
      </c>
      <c r="T886" s="14">
        <v>-0.16984627621322701</v>
      </c>
      <c r="U886" s="14">
        <v>0.46666666666666701</v>
      </c>
      <c r="V886"/>
      <c r="W886" s="14"/>
      <c r="X886" s="14"/>
      <c r="Y886" s="14"/>
      <c r="Z886" s="14"/>
      <c r="AA886" s="14"/>
      <c r="AB886" s="14"/>
    </row>
    <row r="887" spans="1:28" ht="16.2" x14ac:dyDescent="0.35">
      <c r="A887" t="s">
        <v>28</v>
      </c>
      <c r="B887">
        <v>8</v>
      </c>
      <c r="C887" s="4">
        <f t="shared" si="20"/>
        <v>8</v>
      </c>
      <c r="D887" t="s">
        <v>29</v>
      </c>
      <c r="E887" s="5" t="s">
        <v>30</v>
      </c>
      <c r="F887" s="54">
        <v>-16.899999999999999</v>
      </c>
      <c r="G887">
        <v>231.74</v>
      </c>
      <c r="H887" t="s">
        <v>38</v>
      </c>
      <c r="I887" t="s">
        <v>40</v>
      </c>
      <c r="J887">
        <v>6</v>
      </c>
      <c r="K887">
        <v>20</v>
      </c>
      <c r="L887" t="s">
        <v>33</v>
      </c>
      <c r="M887">
        <v>0</v>
      </c>
      <c r="N887">
        <v>1</v>
      </c>
      <c r="O887">
        <v>28</v>
      </c>
      <c r="P887" s="13">
        <v>8.1</v>
      </c>
      <c r="Q887" s="46"/>
      <c r="R887" s="14"/>
      <c r="S887" s="14">
        <v>-0.43169399547914</v>
      </c>
      <c r="T887" s="14">
        <v>-0.18331547277719801</v>
      </c>
      <c r="U887" s="14">
        <v>0.32307692307692298</v>
      </c>
      <c r="V887"/>
      <c r="W887" s="14"/>
      <c r="X887" s="14"/>
      <c r="Y887" s="14"/>
      <c r="Z887" s="14"/>
      <c r="AA887" s="14"/>
      <c r="AB887" s="14"/>
    </row>
    <row r="888" spans="1:28" ht="16.2" x14ac:dyDescent="0.35">
      <c r="A888" t="s">
        <v>28</v>
      </c>
      <c r="B888">
        <v>8</v>
      </c>
      <c r="C888" s="4">
        <f t="shared" si="20"/>
        <v>8</v>
      </c>
      <c r="D888" t="s">
        <v>29</v>
      </c>
      <c r="E888" s="5" t="s">
        <v>30</v>
      </c>
      <c r="F888" s="54">
        <v>-16.899999999999999</v>
      </c>
      <c r="G888">
        <v>231.74</v>
      </c>
      <c r="H888" t="s">
        <v>38</v>
      </c>
      <c r="I888" t="s">
        <v>40</v>
      </c>
      <c r="J888">
        <v>6</v>
      </c>
      <c r="K888">
        <v>20</v>
      </c>
      <c r="L888" t="s">
        <v>33</v>
      </c>
      <c r="M888">
        <v>0</v>
      </c>
      <c r="N888">
        <v>1</v>
      </c>
      <c r="O888">
        <v>28</v>
      </c>
      <c r="P888" s="13">
        <v>24.3</v>
      </c>
      <c r="Q888" s="46"/>
      <c r="R888" s="14"/>
      <c r="S888" s="14">
        <v>-0.34038486925933797</v>
      </c>
      <c r="T888" s="14">
        <v>-0.17246528665622099</v>
      </c>
      <c r="U888" s="14">
        <v>0.32307692307692298</v>
      </c>
      <c r="V888"/>
      <c r="W888" s="14"/>
      <c r="X888" s="14"/>
      <c r="Y888" s="14"/>
      <c r="Z888" s="14"/>
      <c r="AA888" s="14"/>
      <c r="AB888" s="14"/>
    </row>
    <row r="889" spans="1:28" ht="16.2" x14ac:dyDescent="0.35">
      <c r="A889" t="s">
        <v>28</v>
      </c>
      <c r="B889">
        <v>20</v>
      </c>
      <c r="C889" s="4">
        <f t="shared" si="20"/>
        <v>20</v>
      </c>
      <c r="D889" t="s">
        <v>29</v>
      </c>
      <c r="E889" s="5" t="s">
        <v>30</v>
      </c>
      <c r="F889" s="54">
        <v>-16.899999999999999</v>
      </c>
      <c r="G889">
        <v>90</v>
      </c>
      <c r="H889" t="s">
        <v>38</v>
      </c>
      <c r="I889" t="s">
        <v>40</v>
      </c>
      <c r="J889">
        <v>6</v>
      </c>
      <c r="K889">
        <v>20</v>
      </c>
      <c r="L889" t="s">
        <v>33</v>
      </c>
      <c r="M889">
        <v>0</v>
      </c>
      <c r="N889">
        <v>1</v>
      </c>
      <c r="O889">
        <v>28</v>
      </c>
      <c r="P889" s="13">
        <v>2.7</v>
      </c>
      <c r="Q889" s="46"/>
      <c r="R889" s="14"/>
      <c r="S889" s="14">
        <v>-0.43206928570487901</v>
      </c>
      <c r="T889" s="14">
        <v>-0.17667067846925499</v>
      </c>
      <c r="U889" s="14">
        <v>0</v>
      </c>
      <c r="V889"/>
      <c r="W889" s="14"/>
      <c r="X889" s="14"/>
      <c r="Y889" s="14"/>
      <c r="Z889" s="14"/>
      <c r="AA889" s="14"/>
      <c r="AB889" s="14"/>
    </row>
    <row r="890" spans="1:28" ht="16.2" x14ac:dyDescent="0.35">
      <c r="A890" t="s">
        <v>28</v>
      </c>
      <c r="B890">
        <v>20</v>
      </c>
      <c r="C890" s="4">
        <f t="shared" si="20"/>
        <v>20</v>
      </c>
      <c r="D890" t="s">
        <v>29</v>
      </c>
      <c r="E890" s="5" t="s">
        <v>30</v>
      </c>
      <c r="F890" s="54">
        <v>-16.899999999999999</v>
      </c>
      <c r="G890">
        <v>90</v>
      </c>
      <c r="H890" t="s">
        <v>38</v>
      </c>
      <c r="I890" t="s">
        <v>40</v>
      </c>
      <c r="J890">
        <v>6</v>
      </c>
      <c r="K890">
        <v>20</v>
      </c>
      <c r="L890" t="s">
        <v>33</v>
      </c>
      <c r="M890">
        <v>0</v>
      </c>
      <c r="N890">
        <v>1</v>
      </c>
      <c r="O890">
        <v>28</v>
      </c>
      <c r="P890" s="13">
        <v>8.1</v>
      </c>
      <c r="Q890" s="46"/>
      <c r="R890" s="14"/>
      <c r="S890" s="14">
        <v>-0.53574473201168005</v>
      </c>
      <c r="T890" s="14">
        <v>-0.191271405106167</v>
      </c>
      <c r="U890" s="14">
        <v>1</v>
      </c>
      <c r="V890"/>
      <c r="W890" s="14"/>
      <c r="X890" s="14"/>
      <c r="Y890" s="14"/>
      <c r="Z890" s="14"/>
      <c r="AA890" s="14"/>
      <c r="AB890" s="14"/>
    </row>
    <row r="891" spans="1:28" ht="16.2" x14ac:dyDescent="0.35">
      <c r="A891" t="s">
        <v>28</v>
      </c>
      <c r="B891">
        <v>20</v>
      </c>
      <c r="C891" s="4">
        <f t="shared" si="20"/>
        <v>20</v>
      </c>
      <c r="D891" t="s">
        <v>29</v>
      </c>
      <c r="E891" s="5" t="s">
        <v>30</v>
      </c>
      <c r="F891" s="54">
        <v>-16.899999999999999</v>
      </c>
      <c r="G891">
        <v>90</v>
      </c>
      <c r="H891" t="s">
        <v>38</v>
      </c>
      <c r="I891" t="s">
        <v>40</v>
      </c>
      <c r="J891">
        <v>6</v>
      </c>
      <c r="K891">
        <v>20</v>
      </c>
      <c r="L891" t="s">
        <v>33</v>
      </c>
      <c r="M891">
        <v>0</v>
      </c>
      <c r="N891">
        <v>1</v>
      </c>
      <c r="O891">
        <v>28</v>
      </c>
      <c r="P891" s="13">
        <v>24.3</v>
      </c>
      <c r="Q891" s="46"/>
      <c r="R891" s="14"/>
      <c r="S891" s="14">
        <v>-0.38684174201399002</v>
      </c>
      <c r="T891" s="14">
        <v>-0.179291321711778</v>
      </c>
      <c r="U891" s="14">
        <v>1</v>
      </c>
      <c r="V891"/>
      <c r="W891" s="14"/>
      <c r="X891" s="14"/>
      <c r="Y891" s="14"/>
      <c r="Z891" s="14"/>
      <c r="AA891" s="14"/>
      <c r="AB891" s="14"/>
    </row>
    <row r="892" spans="1:28" ht="16.2" x14ac:dyDescent="0.35">
      <c r="A892" t="s">
        <v>28</v>
      </c>
      <c r="B892">
        <v>300</v>
      </c>
      <c r="C892" s="4">
        <f t="shared" si="20"/>
        <v>300</v>
      </c>
      <c r="D892" t="s">
        <v>29</v>
      </c>
      <c r="E892" s="5" t="s">
        <v>30</v>
      </c>
      <c r="F892" s="54">
        <v>-16.899999999999999</v>
      </c>
      <c r="G892">
        <v>10</v>
      </c>
      <c r="H892" t="s">
        <v>38</v>
      </c>
      <c r="I892" t="s">
        <v>40</v>
      </c>
      <c r="J892">
        <v>6</v>
      </c>
      <c r="K892">
        <v>20</v>
      </c>
      <c r="L892" t="s">
        <v>33</v>
      </c>
      <c r="M892">
        <v>0</v>
      </c>
      <c r="N892">
        <v>1</v>
      </c>
      <c r="O892">
        <v>28</v>
      </c>
      <c r="P892" s="13">
        <v>2.7</v>
      </c>
      <c r="Q892" s="46"/>
      <c r="R892" s="14"/>
      <c r="S892" s="14">
        <v>-0.51383104253786505</v>
      </c>
      <c r="T892" s="14">
        <v>-0.18690591199265899</v>
      </c>
      <c r="U892" s="14">
        <v>0.32307692307692298</v>
      </c>
      <c r="V892"/>
      <c r="W892" s="14"/>
      <c r="X892" s="14"/>
      <c r="Y892" s="14"/>
      <c r="Z892" s="14"/>
      <c r="AA892" s="14"/>
      <c r="AB892" s="14"/>
    </row>
    <row r="893" spans="1:28" ht="16.2" x14ac:dyDescent="0.35">
      <c r="A893" t="s">
        <v>28</v>
      </c>
      <c r="B893">
        <v>300</v>
      </c>
      <c r="C893" s="4">
        <f t="shared" si="20"/>
        <v>300</v>
      </c>
      <c r="D893" t="s">
        <v>29</v>
      </c>
      <c r="E893" s="5" t="s">
        <v>30</v>
      </c>
      <c r="F893" s="54">
        <v>-16.899999999999999</v>
      </c>
      <c r="G893">
        <v>10</v>
      </c>
      <c r="H893" t="s">
        <v>38</v>
      </c>
      <c r="I893" t="s">
        <v>40</v>
      </c>
      <c r="J893">
        <v>6</v>
      </c>
      <c r="K893">
        <v>20</v>
      </c>
      <c r="L893" t="s">
        <v>33</v>
      </c>
      <c r="M893">
        <v>0</v>
      </c>
      <c r="N893">
        <v>1</v>
      </c>
      <c r="O893">
        <v>28</v>
      </c>
      <c r="P893" s="13">
        <v>8.1</v>
      </c>
      <c r="Q893" s="46"/>
      <c r="R893" s="14"/>
      <c r="S893" s="14">
        <v>-0.55865682955638896</v>
      </c>
      <c r="T893" s="14">
        <v>-0.19531911033914501</v>
      </c>
      <c r="U893" s="14">
        <v>-1</v>
      </c>
      <c r="V893"/>
      <c r="W893" s="14"/>
      <c r="X893" s="14"/>
      <c r="Y893" s="14"/>
      <c r="Z893" s="14"/>
      <c r="AA893" s="14"/>
      <c r="AB893" s="14"/>
    </row>
    <row r="894" spans="1:28" ht="16.2" x14ac:dyDescent="0.35">
      <c r="A894" t="s">
        <v>28</v>
      </c>
      <c r="B894">
        <v>300</v>
      </c>
      <c r="C894" s="4">
        <f t="shared" si="20"/>
        <v>300</v>
      </c>
      <c r="D894" t="s">
        <v>29</v>
      </c>
      <c r="E894" s="5" t="s">
        <v>30</v>
      </c>
      <c r="F894" s="54">
        <v>-16.899999999999999</v>
      </c>
      <c r="G894">
        <v>10</v>
      </c>
      <c r="H894" t="s">
        <v>38</v>
      </c>
      <c r="I894" t="s">
        <v>40</v>
      </c>
      <c r="J894">
        <v>6</v>
      </c>
      <c r="K894">
        <v>20</v>
      </c>
      <c r="L894" t="s">
        <v>33</v>
      </c>
      <c r="M894">
        <v>0</v>
      </c>
      <c r="N894">
        <v>1</v>
      </c>
      <c r="O894">
        <v>28</v>
      </c>
      <c r="P894" s="13">
        <v>24.3</v>
      </c>
      <c r="Q894" s="46"/>
      <c r="R894" s="14"/>
      <c r="S894" s="14">
        <v>-0.53923232184836201</v>
      </c>
      <c r="T894" s="14">
        <v>-0.19531911033914501</v>
      </c>
      <c r="U894" s="14">
        <v>0</v>
      </c>
      <c r="V894"/>
      <c r="W894" s="14"/>
      <c r="X894" s="14"/>
      <c r="Y894" s="14"/>
      <c r="Z894" s="14"/>
      <c r="AA894" s="14"/>
      <c r="AB894" s="14"/>
    </row>
    <row r="895" spans="1:28" ht="16.2" x14ac:dyDescent="0.35">
      <c r="A895" t="s">
        <v>28</v>
      </c>
      <c r="B895">
        <v>31</v>
      </c>
      <c r="C895" s="4">
        <f t="shared" si="20"/>
        <v>31</v>
      </c>
      <c r="D895" t="s">
        <v>29</v>
      </c>
      <c r="E895" s="5" t="s">
        <v>30</v>
      </c>
      <c r="F895" s="54">
        <v>-16.899999999999999</v>
      </c>
      <c r="G895">
        <v>54.15</v>
      </c>
      <c r="H895" t="s">
        <v>38</v>
      </c>
      <c r="I895" t="s">
        <v>40</v>
      </c>
      <c r="J895">
        <v>6</v>
      </c>
      <c r="K895">
        <v>20</v>
      </c>
      <c r="L895" t="s">
        <v>33</v>
      </c>
      <c r="M895">
        <v>0</v>
      </c>
      <c r="N895">
        <v>1</v>
      </c>
      <c r="O895">
        <v>28</v>
      </c>
      <c r="P895" s="13">
        <v>2.7</v>
      </c>
      <c r="Q895" s="46"/>
      <c r="R895" s="14"/>
      <c r="S895" s="14">
        <v>-0.47071016793158299</v>
      </c>
      <c r="T895" s="14">
        <v>-0.185056736845328</v>
      </c>
      <c r="U895" s="14">
        <v>1</v>
      </c>
      <c r="V895"/>
      <c r="W895" s="14"/>
      <c r="X895" s="14"/>
      <c r="Y895" s="14"/>
      <c r="Z895" s="14"/>
      <c r="AA895" s="14"/>
      <c r="AB895" s="14"/>
    </row>
    <row r="896" spans="1:28" ht="16.2" x14ac:dyDescent="0.35">
      <c r="A896" t="s">
        <v>28</v>
      </c>
      <c r="B896">
        <v>31</v>
      </c>
      <c r="C896" s="4">
        <f t="shared" si="20"/>
        <v>31</v>
      </c>
      <c r="D896" t="s">
        <v>29</v>
      </c>
      <c r="E896" s="5" t="s">
        <v>30</v>
      </c>
      <c r="F896" s="54">
        <v>-16.899999999999999</v>
      </c>
      <c r="G896">
        <v>54.15</v>
      </c>
      <c r="H896" t="s">
        <v>38</v>
      </c>
      <c r="I896" t="s">
        <v>40</v>
      </c>
      <c r="J896">
        <v>6</v>
      </c>
      <c r="K896">
        <v>20</v>
      </c>
      <c r="L896" t="s">
        <v>33</v>
      </c>
      <c r="M896">
        <v>0</v>
      </c>
      <c r="N896">
        <v>1</v>
      </c>
      <c r="O896">
        <v>28</v>
      </c>
      <c r="P896" s="13">
        <v>8.1</v>
      </c>
      <c r="Q896" s="46"/>
      <c r="R896" s="14"/>
      <c r="S896" s="14">
        <v>-0.21271286042496501</v>
      </c>
      <c r="T896" s="14">
        <v>-0.16371721329907299</v>
      </c>
      <c r="U896" s="14">
        <v>1</v>
      </c>
      <c r="V896"/>
      <c r="W896" s="14"/>
      <c r="X896" s="14"/>
      <c r="Y896" s="14"/>
      <c r="Z896" s="14"/>
      <c r="AA896" s="14"/>
      <c r="AB896" s="14"/>
    </row>
    <row r="897" spans="1:28" ht="16.2" x14ac:dyDescent="0.35">
      <c r="A897" t="s">
        <v>28</v>
      </c>
      <c r="B897">
        <v>31</v>
      </c>
      <c r="C897" s="4">
        <f t="shared" si="20"/>
        <v>31</v>
      </c>
      <c r="D897" t="s">
        <v>29</v>
      </c>
      <c r="E897" s="5" t="s">
        <v>30</v>
      </c>
      <c r="F897" s="54">
        <v>-16.899999999999999</v>
      </c>
      <c r="G897">
        <v>54.15</v>
      </c>
      <c r="H897" t="s">
        <v>38</v>
      </c>
      <c r="I897" t="s">
        <v>40</v>
      </c>
      <c r="J897">
        <v>6</v>
      </c>
      <c r="K897">
        <v>20</v>
      </c>
      <c r="L897" t="s">
        <v>33</v>
      </c>
      <c r="M897">
        <v>0</v>
      </c>
      <c r="N897">
        <v>1</v>
      </c>
      <c r="O897">
        <v>28</v>
      </c>
      <c r="P897" s="13">
        <v>24.3</v>
      </c>
      <c r="Q897" s="46"/>
      <c r="R897" s="14"/>
      <c r="S897" s="14">
        <v>0.111201341581967</v>
      </c>
      <c r="T897" s="14">
        <v>-0.14934111322580601</v>
      </c>
      <c r="U897" s="14">
        <v>1</v>
      </c>
      <c r="V897"/>
      <c r="W897" s="14"/>
      <c r="X897" s="14"/>
      <c r="Y897" s="14"/>
      <c r="Z897" s="14"/>
      <c r="AA897" s="14"/>
      <c r="AB897" s="14"/>
    </row>
    <row r="898" spans="1:28" ht="16.2" x14ac:dyDescent="0.35">
      <c r="A898" t="s">
        <v>28</v>
      </c>
      <c r="B898">
        <v>20</v>
      </c>
      <c r="C898" s="4">
        <f t="shared" si="20"/>
        <v>20</v>
      </c>
      <c r="D898" t="s">
        <v>29</v>
      </c>
      <c r="E898" s="5" t="s">
        <v>30</v>
      </c>
      <c r="F898" s="54">
        <v>-16.899999999999999</v>
      </c>
      <c r="G898">
        <v>51.28</v>
      </c>
      <c r="H898" t="s">
        <v>38</v>
      </c>
      <c r="I898" t="s">
        <v>40</v>
      </c>
      <c r="J898">
        <v>6</v>
      </c>
      <c r="K898">
        <v>20</v>
      </c>
      <c r="L898" t="s">
        <v>33</v>
      </c>
      <c r="M898">
        <v>0</v>
      </c>
      <c r="N898">
        <v>1</v>
      </c>
      <c r="O898">
        <v>28</v>
      </c>
      <c r="P898" s="13">
        <v>2.7</v>
      </c>
      <c r="Q898" s="46"/>
      <c r="R898" s="14"/>
      <c r="S898" s="14">
        <v>-0.43090333655359497</v>
      </c>
      <c r="T898" s="14">
        <v>-0.17808242721499901</v>
      </c>
      <c r="U898" s="14">
        <v>0</v>
      </c>
      <c r="V898"/>
      <c r="W898" s="14"/>
      <c r="X898" s="14"/>
      <c r="Y898" s="14"/>
      <c r="Z898" s="14"/>
      <c r="AA898" s="14"/>
      <c r="AB898" s="14"/>
    </row>
    <row r="899" spans="1:28" ht="16.2" x14ac:dyDescent="0.35">
      <c r="A899" t="s">
        <v>28</v>
      </c>
      <c r="B899">
        <v>20</v>
      </c>
      <c r="C899" s="4">
        <f t="shared" si="20"/>
        <v>20</v>
      </c>
      <c r="D899" t="s">
        <v>29</v>
      </c>
      <c r="E899" s="5" t="s">
        <v>30</v>
      </c>
      <c r="F899" s="54">
        <v>-16.899999999999999</v>
      </c>
      <c r="G899">
        <v>51.28</v>
      </c>
      <c r="H899" t="s">
        <v>38</v>
      </c>
      <c r="I899" t="s">
        <v>40</v>
      </c>
      <c r="J899">
        <v>6</v>
      </c>
      <c r="K899">
        <v>20</v>
      </c>
      <c r="L899" t="s">
        <v>33</v>
      </c>
      <c r="M899">
        <v>0</v>
      </c>
      <c r="N899">
        <v>1</v>
      </c>
      <c r="O899">
        <v>28</v>
      </c>
      <c r="P899" s="13">
        <v>8.1</v>
      </c>
      <c r="Q899" s="46"/>
      <c r="R899" s="14"/>
      <c r="S899" s="14">
        <v>-0.45761203465213302</v>
      </c>
      <c r="T899" s="14">
        <v>-0.18660018154327901</v>
      </c>
      <c r="U899" s="14">
        <v>1</v>
      </c>
      <c r="V899"/>
      <c r="W899" s="14"/>
      <c r="X899" s="14"/>
      <c r="Y899" s="14"/>
      <c r="Z899" s="14"/>
      <c r="AA899" s="14"/>
      <c r="AB899" s="14"/>
    </row>
    <row r="900" spans="1:28" ht="16.2" x14ac:dyDescent="0.35">
      <c r="A900" t="s">
        <v>28</v>
      </c>
      <c r="B900">
        <v>20</v>
      </c>
      <c r="C900" s="4">
        <f t="shared" si="20"/>
        <v>20</v>
      </c>
      <c r="D900" t="s">
        <v>29</v>
      </c>
      <c r="E900" s="5" t="s">
        <v>30</v>
      </c>
      <c r="F900" s="54">
        <v>-16.899999999999999</v>
      </c>
      <c r="G900">
        <v>51.28</v>
      </c>
      <c r="H900" t="s">
        <v>38</v>
      </c>
      <c r="I900" t="s">
        <v>40</v>
      </c>
      <c r="J900">
        <v>6</v>
      </c>
      <c r="K900">
        <v>20</v>
      </c>
      <c r="L900" t="s">
        <v>33</v>
      </c>
      <c r="M900">
        <v>0</v>
      </c>
      <c r="N900">
        <v>1</v>
      </c>
      <c r="O900">
        <v>28</v>
      </c>
      <c r="P900" s="13">
        <v>24.3</v>
      </c>
      <c r="Q900" s="46"/>
      <c r="R900" s="14"/>
      <c r="S900" s="14">
        <v>1.24660835555838</v>
      </c>
      <c r="T900" s="14">
        <v>-3.9136559734934302E-2</v>
      </c>
      <c r="U900" s="14">
        <v>1</v>
      </c>
      <c r="V900"/>
      <c r="W900" s="14"/>
      <c r="X900" s="14"/>
      <c r="Y900" s="14"/>
      <c r="Z900" s="14"/>
      <c r="AA900" s="14"/>
      <c r="AB900" s="14"/>
    </row>
    <row r="901" spans="1:28" ht="16.2" x14ac:dyDescent="0.35">
      <c r="A901" t="s">
        <v>28</v>
      </c>
      <c r="B901">
        <v>21</v>
      </c>
      <c r="C901" s="4">
        <f t="shared" si="20"/>
        <v>21</v>
      </c>
      <c r="D901" t="s">
        <v>29</v>
      </c>
      <c r="E901" s="5" t="s">
        <v>30</v>
      </c>
      <c r="F901" s="54">
        <v>-16.899999999999999</v>
      </c>
      <c r="G901">
        <v>57.13</v>
      </c>
      <c r="H901" t="s">
        <v>38</v>
      </c>
      <c r="I901" t="s">
        <v>40</v>
      </c>
      <c r="J901">
        <v>6</v>
      </c>
      <c r="K901">
        <v>20</v>
      </c>
      <c r="L901" t="s">
        <v>33</v>
      </c>
      <c r="M901">
        <v>0</v>
      </c>
      <c r="N901">
        <v>1</v>
      </c>
      <c r="O901">
        <v>28</v>
      </c>
      <c r="P901" s="13">
        <v>2.7</v>
      </c>
      <c r="Q901" s="46"/>
      <c r="R901" s="14"/>
      <c r="S901" s="14">
        <v>-0.49702533228109602</v>
      </c>
      <c r="T901" s="14">
        <v>-0.185153777683292</v>
      </c>
      <c r="U901" s="14">
        <v>1</v>
      </c>
      <c r="V901"/>
      <c r="W901" s="14"/>
      <c r="X901" s="14"/>
      <c r="Y901" s="14"/>
      <c r="Z901" s="14"/>
      <c r="AA901" s="14"/>
      <c r="AB901" s="14"/>
    </row>
    <row r="902" spans="1:28" ht="16.2" x14ac:dyDescent="0.35">
      <c r="A902" t="s">
        <v>28</v>
      </c>
      <c r="B902">
        <v>21</v>
      </c>
      <c r="C902" s="4">
        <f t="shared" si="20"/>
        <v>21</v>
      </c>
      <c r="D902" t="s">
        <v>29</v>
      </c>
      <c r="E902" s="5" t="s">
        <v>30</v>
      </c>
      <c r="F902" s="54">
        <v>-16.899999999999999</v>
      </c>
      <c r="G902">
        <v>57.13</v>
      </c>
      <c r="H902" t="s">
        <v>38</v>
      </c>
      <c r="I902" t="s">
        <v>40</v>
      </c>
      <c r="J902">
        <v>6</v>
      </c>
      <c r="K902">
        <v>20</v>
      </c>
      <c r="L902" t="s">
        <v>33</v>
      </c>
      <c r="M902">
        <v>0</v>
      </c>
      <c r="N902">
        <v>1</v>
      </c>
      <c r="O902">
        <v>28</v>
      </c>
      <c r="P902" s="13">
        <v>8.1</v>
      </c>
      <c r="Q902" s="46"/>
      <c r="R902" s="14"/>
      <c r="S902" s="14">
        <v>-0.21229710737632901</v>
      </c>
      <c r="T902" s="14">
        <v>-0.16531771135363499</v>
      </c>
      <c r="U902" s="14">
        <v>1</v>
      </c>
      <c r="V902"/>
      <c r="W902" s="14"/>
      <c r="X902" s="14"/>
      <c r="Y902" s="14"/>
      <c r="Z902" s="14"/>
      <c r="AA902" s="14"/>
      <c r="AB902" s="14"/>
    </row>
    <row r="903" spans="1:28" ht="16.2" x14ac:dyDescent="0.35">
      <c r="A903" t="s">
        <v>28</v>
      </c>
      <c r="B903">
        <v>21</v>
      </c>
      <c r="C903" s="4">
        <f t="shared" si="20"/>
        <v>21</v>
      </c>
      <c r="D903" t="s">
        <v>29</v>
      </c>
      <c r="E903" s="5" t="s">
        <v>30</v>
      </c>
      <c r="F903" s="54">
        <v>-16.899999999999999</v>
      </c>
      <c r="G903">
        <v>57.13</v>
      </c>
      <c r="H903" t="s">
        <v>38</v>
      </c>
      <c r="I903" t="s">
        <v>40</v>
      </c>
      <c r="J903">
        <v>6</v>
      </c>
      <c r="K903">
        <v>20</v>
      </c>
      <c r="L903" t="s">
        <v>33</v>
      </c>
      <c r="M903">
        <v>0</v>
      </c>
      <c r="N903">
        <v>1</v>
      </c>
      <c r="O903">
        <v>28</v>
      </c>
      <c r="P903" s="13">
        <v>24.3</v>
      </c>
      <c r="Q903" s="46"/>
      <c r="R903" s="14"/>
      <c r="S903" s="14">
        <v>0.77511888767076398</v>
      </c>
      <c r="T903" s="14">
        <v>-0.14103749901569301</v>
      </c>
      <c r="U903" s="14">
        <v>1</v>
      </c>
      <c r="V903"/>
      <c r="W903" s="14"/>
      <c r="X903" s="14"/>
      <c r="Y903" s="14"/>
      <c r="Z903" s="14"/>
      <c r="AA903" s="14"/>
      <c r="AB903" s="14"/>
    </row>
    <row r="904" spans="1:28" x14ac:dyDescent="0.25">
      <c r="A904" t="s">
        <v>34</v>
      </c>
      <c r="B904">
        <v>120</v>
      </c>
      <c r="C904" s="21">
        <v>3860</v>
      </c>
      <c r="D904" t="s">
        <v>35</v>
      </c>
      <c r="E904" s="5" t="s">
        <v>30</v>
      </c>
      <c r="F904" s="54">
        <v>-11</v>
      </c>
      <c r="G904">
        <v>197</v>
      </c>
      <c r="H904" t="s">
        <v>31</v>
      </c>
      <c r="I904" t="s">
        <v>32</v>
      </c>
      <c r="J904">
        <v>8</v>
      </c>
      <c r="K904">
        <v>212.5</v>
      </c>
      <c r="L904" t="s">
        <v>33</v>
      </c>
      <c r="M904">
        <v>0</v>
      </c>
      <c r="N904">
        <v>1</v>
      </c>
      <c r="O904">
        <v>1</v>
      </c>
      <c r="P904" s="13">
        <v>0.2</v>
      </c>
      <c r="Q904" s="46">
        <v>8.7816405506565998E-2</v>
      </c>
      <c r="R904" s="14">
        <v>0.48837209302325502</v>
      </c>
      <c r="S904" s="14"/>
      <c r="T904" s="14"/>
      <c r="U904" s="14"/>
      <c r="V904"/>
      <c r="W904" s="14"/>
      <c r="X904" s="14"/>
      <c r="Y904" s="14"/>
      <c r="Z904" s="14"/>
      <c r="AA904" s="14"/>
      <c r="AB904" s="14"/>
    </row>
    <row r="905" spans="1:28" x14ac:dyDescent="0.25">
      <c r="A905" t="s">
        <v>34</v>
      </c>
      <c r="B905">
        <v>120</v>
      </c>
      <c r="C905" s="21">
        <v>3860</v>
      </c>
      <c r="D905" t="s">
        <v>35</v>
      </c>
      <c r="E905" s="5" t="s">
        <v>30</v>
      </c>
      <c r="F905" s="54">
        <v>-11</v>
      </c>
      <c r="G905">
        <v>197</v>
      </c>
      <c r="H905" t="s">
        <v>31</v>
      </c>
      <c r="I905" t="s">
        <v>32</v>
      </c>
      <c r="J905">
        <v>8</v>
      </c>
      <c r="K905">
        <v>212.5</v>
      </c>
      <c r="L905" t="s">
        <v>33</v>
      </c>
      <c r="M905">
        <v>0</v>
      </c>
      <c r="N905">
        <v>1</v>
      </c>
      <c r="O905">
        <v>7</v>
      </c>
      <c r="P905" s="13">
        <v>0.2</v>
      </c>
      <c r="Q905" s="46">
        <v>0.113183238316101</v>
      </c>
      <c r="R905" s="14">
        <v>0.46515397082658</v>
      </c>
      <c r="S905" s="14"/>
      <c r="T905" s="14"/>
      <c r="U905" s="14"/>
      <c r="V905"/>
      <c r="W905" s="14"/>
      <c r="X905" s="14"/>
      <c r="Y905" s="14"/>
      <c r="Z905" s="14"/>
      <c r="AA905" s="14"/>
      <c r="AB905" s="14"/>
    </row>
    <row r="906" spans="1:28" x14ac:dyDescent="0.25">
      <c r="A906" t="s">
        <v>34</v>
      </c>
      <c r="B906">
        <v>120</v>
      </c>
      <c r="C906" s="21">
        <v>3860</v>
      </c>
      <c r="D906" t="s">
        <v>35</v>
      </c>
      <c r="E906" s="5" t="s">
        <v>30</v>
      </c>
      <c r="F906" s="54">
        <v>-11</v>
      </c>
      <c r="G906">
        <v>197</v>
      </c>
      <c r="H906" t="s">
        <v>31</v>
      </c>
      <c r="I906" t="s">
        <v>32</v>
      </c>
      <c r="J906">
        <v>8</v>
      </c>
      <c r="K906">
        <v>212.5</v>
      </c>
      <c r="L906" t="s">
        <v>33</v>
      </c>
      <c r="M906">
        <v>0</v>
      </c>
      <c r="N906">
        <v>1</v>
      </c>
      <c r="O906">
        <v>30</v>
      </c>
      <c r="P906" s="13">
        <v>0.2</v>
      </c>
      <c r="Q906" s="46">
        <v>0.118982712203051</v>
      </c>
      <c r="R906" s="14">
        <v>0.58333333333333304</v>
      </c>
      <c r="S906" s="14"/>
      <c r="T906" s="14"/>
      <c r="U906" s="14"/>
      <c r="V906"/>
      <c r="W906" s="14"/>
      <c r="X906" s="14"/>
      <c r="Y906" s="14"/>
      <c r="Z906" s="14"/>
      <c r="AA906" s="14"/>
      <c r="AB906" s="14"/>
    </row>
    <row r="907" spans="1:28" x14ac:dyDescent="0.25">
      <c r="A907" t="s">
        <v>34</v>
      </c>
      <c r="B907">
        <v>120</v>
      </c>
      <c r="C907" s="21">
        <v>3860</v>
      </c>
      <c r="D907" t="s">
        <v>35</v>
      </c>
      <c r="E907" s="5" t="s">
        <v>30</v>
      </c>
      <c r="F907" s="54">
        <v>-11</v>
      </c>
      <c r="G907">
        <v>197</v>
      </c>
      <c r="H907" t="s">
        <v>31</v>
      </c>
      <c r="I907" t="s">
        <v>32</v>
      </c>
      <c r="J907">
        <v>8</v>
      </c>
      <c r="K907">
        <v>212.5</v>
      </c>
      <c r="L907" t="s">
        <v>33</v>
      </c>
      <c r="M907">
        <v>0</v>
      </c>
      <c r="N907">
        <v>1</v>
      </c>
      <c r="O907">
        <v>90</v>
      </c>
      <c r="P907" s="13">
        <v>0.2</v>
      </c>
      <c r="Q907" s="46">
        <v>9.5880830827330704E-2</v>
      </c>
      <c r="R907" s="14">
        <v>0.40789473684210598</v>
      </c>
      <c r="S907" s="14"/>
      <c r="T907" s="14"/>
      <c r="U907" s="14"/>
      <c r="V907"/>
      <c r="W907" s="14"/>
      <c r="X907" s="14"/>
      <c r="Y907" s="14"/>
      <c r="Z907" s="14"/>
      <c r="AA907" s="14"/>
      <c r="AB907" s="14"/>
    </row>
    <row r="908" spans="1:28" x14ac:dyDescent="0.25">
      <c r="A908" t="s">
        <v>34</v>
      </c>
      <c r="B908">
        <v>120</v>
      </c>
      <c r="C908" s="21">
        <v>3860</v>
      </c>
      <c r="D908" t="s">
        <v>35</v>
      </c>
      <c r="E908" s="5" t="s">
        <v>30</v>
      </c>
      <c r="F908" s="54">
        <v>-11</v>
      </c>
      <c r="G908">
        <v>197</v>
      </c>
      <c r="H908" t="s">
        <v>31</v>
      </c>
      <c r="I908" t="s">
        <v>32</v>
      </c>
      <c r="J908">
        <v>8</v>
      </c>
      <c r="K908">
        <v>212.5</v>
      </c>
      <c r="L908" t="s">
        <v>33</v>
      </c>
      <c r="M908">
        <v>0</v>
      </c>
      <c r="N908">
        <v>1</v>
      </c>
      <c r="O908">
        <v>1</v>
      </c>
      <c r="P908" s="13">
        <v>1</v>
      </c>
      <c r="Q908" s="46">
        <v>0.21335175205842899</v>
      </c>
      <c r="R908" s="14">
        <v>0.788597053171044</v>
      </c>
      <c r="S908" s="14"/>
      <c r="T908" s="14"/>
      <c r="U908" s="14"/>
      <c r="V908"/>
      <c r="W908" s="14"/>
      <c r="X908" s="14"/>
      <c r="Y908" s="14"/>
      <c r="Z908" s="14"/>
      <c r="AA908" s="14"/>
      <c r="AB908" s="14"/>
    </row>
    <row r="909" spans="1:28" x14ac:dyDescent="0.25">
      <c r="A909" t="s">
        <v>34</v>
      </c>
      <c r="B909">
        <v>120</v>
      </c>
      <c r="C909" s="21">
        <v>3860</v>
      </c>
      <c r="D909" t="s">
        <v>35</v>
      </c>
      <c r="E909" s="5" t="s">
        <v>30</v>
      </c>
      <c r="F909" s="54">
        <v>-11</v>
      </c>
      <c r="G909">
        <v>197</v>
      </c>
      <c r="H909" t="s">
        <v>31</v>
      </c>
      <c r="I909" t="s">
        <v>32</v>
      </c>
      <c r="J909">
        <v>8</v>
      </c>
      <c r="K909">
        <v>212.5</v>
      </c>
      <c r="L909" t="s">
        <v>33</v>
      </c>
      <c r="M909">
        <v>0</v>
      </c>
      <c r="N909">
        <v>1</v>
      </c>
      <c r="O909">
        <v>7</v>
      </c>
      <c r="P909" s="13">
        <v>1</v>
      </c>
      <c r="Q909" s="46">
        <v>0.234013548665303</v>
      </c>
      <c r="R909" s="14">
        <v>0.67294350842418305</v>
      </c>
      <c r="S909" s="14"/>
      <c r="T909" s="14"/>
      <c r="U909" s="14"/>
      <c r="V909"/>
      <c r="W909" s="14"/>
      <c r="X909" s="14"/>
      <c r="Y909" s="14"/>
      <c r="Z909" s="14"/>
      <c r="AA909" s="14"/>
      <c r="AB909" s="14"/>
    </row>
    <row r="910" spans="1:28" x14ac:dyDescent="0.25">
      <c r="A910" t="s">
        <v>34</v>
      </c>
      <c r="B910">
        <v>120</v>
      </c>
      <c r="C910" s="21">
        <v>3860</v>
      </c>
      <c r="D910" t="s">
        <v>35</v>
      </c>
      <c r="E910" s="5" t="s">
        <v>30</v>
      </c>
      <c r="F910" s="54">
        <v>-11</v>
      </c>
      <c r="G910">
        <v>197</v>
      </c>
      <c r="H910" t="s">
        <v>31</v>
      </c>
      <c r="I910" t="s">
        <v>32</v>
      </c>
      <c r="J910">
        <v>8</v>
      </c>
      <c r="K910">
        <v>212.5</v>
      </c>
      <c r="L910" t="s">
        <v>33</v>
      </c>
      <c r="M910">
        <v>0</v>
      </c>
      <c r="N910">
        <v>1</v>
      </c>
      <c r="O910">
        <v>30</v>
      </c>
      <c r="P910" s="13">
        <v>1</v>
      </c>
      <c r="Q910" s="46">
        <v>0.170566855831155</v>
      </c>
      <c r="R910" s="14">
        <v>0.7</v>
      </c>
      <c r="S910" s="14"/>
      <c r="T910" s="14"/>
      <c r="U910" s="14"/>
      <c r="V910"/>
      <c r="W910" s="14"/>
      <c r="X910" s="14"/>
      <c r="Y910" s="14"/>
      <c r="Z910" s="14"/>
      <c r="AA910" s="14"/>
      <c r="AB910" s="14"/>
    </row>
    <row r="911" spans="1:28" x14ac:dyDescent="0.25">
      <c r="A911" t="s">
        <v>34</v>
      </c>
      <c r="B911">
        <v>120</v>
      </c>
      <c r="C911" s="21">
        <v>3860</v>
      </c>
      <c r="D911" t="s">
        <v>35</v>
      </c>
      <c r="E911" s="5" t="s">
        <v>30</v>
      </c>
      <c r="F911" s="54">
        <v>-11</v>
      </c>
      <c r="G911">
        <v>197</v>
      </c>
      <c r="H911" t="s">
        <v>31</v>
      </c>
      <c r="I911" t="s">
        <v>32</v>
      </c>
      <c r="J911">
        <v>8</v>
      </c>
      <c r="K911">
        <v>212.5</v>
      </c>
      <c r="L911" t="s">
        <v>33</v>
      </c>
      <c r="M911">
        <v>0</v>
      </c>
      <c r="N911">
        <v>1</v>
      </c>
      <c r="O911">
        <v>90</v>
      </c>
      <c r="P911" s="13">
        <v>1</v>
      </c>
      <c r="Q911" s="46">
        <v>0.14219361688010099</v>
      </c>
      <c r="R911" s="14">
        <v>0.66317365269461104</v>
      </c>
      <c r="S911" s="14"/>
      <c r="T911" s="14"/>
      <c r="U911" s="14"/>
      <c r="V911"/>
      <c r="W911" s="14"/>
      <c r="X911" s="14"/>
      <c r="Y911" s="14"/>
      <c r="Z911" s="14"/>
      <c r="AA911" s="14"/>
      <c r="AB911" s="14"/>
    </row>
    <row r="912" spans="1:28" x14ac:dyDescent="0.25">
      <c r="A912" t="s">
        <v>34</v>
      </c>
      <c r="B912">
        <v>120</v>
      </c>
      <c r="C912" s="21">
        <v>3860</v>
      </c>
      <c r="D912" t="s">
        <v>35</v>
      </c>
      <c r="E912" s="5" t="s">
        <v>30</v>
      </c>
      <c r="F912" s="54">
        <v>-11</v>
      </c>
      <c r="G912">
        <v>197</v>
      </c>
      <c r="H912" t="s">
        <v>31</v>
      </c>
      <c r="I912" t="s">
        <v>32</v>
      </c>
      <c r="J912">
        <v>8</v>
      </c>
      <c r="K912">
        <v>212.5</v>
      </c>
      <c r="L912" t="s">
        <v>33</v>
      </c>
      <c r="M912">
        <v>0</v>
      </c>
      <c r="N912">
        <v>1</v>
      </c>
      <c r="O912">
        <v>1</v>
      </c>
      <c r="P912" s="13">
        <v>5</v>
      </c>
      <c r="Q912" s="46">
        <v>0.55160289394081197</v>
      </c>
      <c r="R912" s="14">
        <v>0.94787553309113903</v>
      </c>
      <c r="S912" s="14"/>
      <c r="T912" s="14"/>
      <c r="U912" s="14"/>
      <c r="V912"/>
      <c r="W912" s="14"/>
      <c r="X912" s="14"/>
      <c r="Y912" s="14"/>
      <c r="Z912" s="14"/>
      <c r="AA912" s="14"/>
      <c r="AB912" s="14"/>
    </row>
    <row r="913" spans="1:28" x14ac:dyDescent="0.25">
      <c r="A913" t="s">
        <v>34</v>
      </c>
      <c r="B913">
        <v>120</v>
      </c>
      <c r="C913" s="21">
        <v>3860</v>
      </c>
      <c r="D913" t="s">
        <v>35</v>
      </c>
      <c r="E913" s="5" t="s">
        <v>30</v>
      </c>
      <c r="F913" s="54">
        <v>-11</v>
      </c>
      <c r="G913">
        <v>197</v>
      </c>
      <c r="H913" t="s">
        <v>31</v>
      </c>
      <c r="I913" t="s">
        <v>32</v>
      </c>
      <c r="J913">
        <v>8</v>
      </c>
      <c r="K913">
        <v>212.5</v>
      </c>
      <c r="L913" t="s">
        <v>33</v>
      </c>
      <c r="M913">
        <v>0</v>
      </c>
      <c r="N913">
        <v>1</v>
      </c>
      <c r="O913">
        <v>7</v>
      </c>
      <c r="P913" s="13">
        <v>5</v>
      </c>
      <c r="Q913" s="46">
        <v>0.53034593340611402</v>
      </c>
      <c r="R913" s="14">
        <v>0.92948717948717996</v>
      </c>
      <c r="S913" s="14"/>
      <c r="T913" s="14"/>
      <c r="U913" s="14"/>
      <c r="V913"/>
      <c r="W913" s="14"/>
      <c r="X913" s="14"/>
      <c r="Y913" s="14"/>
      <c r="Z913" s="14"/>
      <c r="AA913" s="14"/>
      <c r="AB913" s="14"/>
    </row>
    <row r="914" spans="1:28" x14ac:dyDescent="0.25">
      <c r="A914" t="s">
        <v>34</v>
      </c>
      <c r="B914">
        <v>120</v>
      </c>
      <c r="C914" s="21">
        <v>3860</v>
      </c>
      <c r="D914" t="s">
        <v>35</v>
      </c>
      <c r="E914" s="5" t="s">
        <v>30</v>
      </c>
      <c r="F914" s="54">
        <v>-11</v>
      </c>
      <c r="G914">
        <v>197</v>
      </c>
      <c r="H914" t="s">
        <v>31</v>
      </c>
      <c r="I914" t="s">
        <v>32</v>
      </c>
      <c r="J914">
        <v>8</v>
      </c>
      <c r="K914">
        <v>212.5</v>
      </c>
      <c r="L914" t="s">
        <v>33</v>
      </c>
      <c r="M914">
        <v>0</v>
      </c>
      <c r="N914">
        <v>1</v>
      </c>
      <c r="O914">
        <v>30</v>
      </c>
      <c r="P914" s="13">
        <v>5</v>
      </c>
      <c r="Q914" s="46">
        <v>0.34858215962441302</v>
      </c>
      <c r="R914" s="14">
        <v>0.89466292134831504</v>
      </c>
      <c r="S914" s="14"/>
      <c r="T914" s="14"/>
      <c r="U914" s="14"/>
      <c r="V914"/>
      <c r="W914" s="14"/>
      <c r="X914" s="14"/>
      <c r="Y914" s="14"/>
      <c r="Z914" s="14"/>
      <c r="AA914" s="14"/>
      <c r="AB914" s="14"/>
    </row>
    <row r="915" spans="1:28" x14ac:dyDescent="0.25">
      <c r="A915" t="s">
        <v>34</v>
      </c>
      <c r="B915">
        <v>120</v>
      </c>
      <c r="C915" s="21">
        <v>3860</v>
      </c>
      <c r="D915" t="s">
        <v>35</v>
      </c>
      <c r="E915" s="5" t="s">
        <v>30</v>
      </c>
      <c r="F915" s="54">
        <v>-11</v>
      </c>
      <c r="G915">
        <v>197</v>
      </c>
      <c r="H915" t="s">
        <v>31</v>
      </c>
      <c r="I915" t="s">
        <v>32</v>
      </c>
      <c r="J915">
        <v>8</v>
      </c>
      <c r="K915">
        <v>212.5</v>
      </c>
      <c r="L915" t="s">
        <v>33</v>
      </c>
      <c r="M915">
        <v>0</v>
      </c>
      <c r="N915">
        <v>1</v>
      </c>
      <c r="O915">
        <v>90</v>
      </c>
      <c r="P915" s="13">
        <v>5</v>
      </c>
      <c r="Q915" s="46">
        <v>0.31322629055606499</v>
      </c>
      <c r="R915" s="14">
        <v>0.78853383458646598</v>
      </c>
      <c r="S915" s="14"/>
      <c r="T915" s="14"/>
      <c r="U915" s="14"/>
      <c r="V915"/>
      <c r="W915" s="14"/>
      <c r="X915" s="14"/>
      <c r="Y915" s="14"/>
      <c r="Z915" s="14"/>
      <c r="AA915" s="14"/>
      <c r="AB915" s="14"/>
    </row>
    <row r="916" spans="1:28" x14ac:dyDescent="0.25">
      <c r="A916" t="s">
        <v>34</v>
      </c>
      <c r="B916">
        <v>70</v>
      </c>
      <c r="C916" s="21">
        <v>3860</v>
      </c>
      <c r="D916" t="s">
        <v>35</v>
      </c>
      <c r="E916" s="5" t="s">
        <v>30</v>
      </c>
      <c r="F916" s="54">
        <v>-11</v>
      </c>
      <c r="G916">
        <v>252</v>
      </c>
      <c r="H916" t="s">
        <v>31</v>
      </c>
      <c r="I916" t="s">
        <v>32</v>
      </c>
      <c r="J916">
        <v>8</v>
      </c>
      <c r="K916">
        <v>212.5</v>
      </c>
      <c r="L916" t="s">
        <v>33</v>
      </c>
      <c r="M916">
        <v>0</v>
      </c>
      <c r="N916">
        <v>1</v>
      </c>
      <c r="O916">
        <v>1</v>
      </c>
      <c r="P916" s="13">
        <v>0.2</v>
      </c>
      <c r="Q916" s="46">
        <v>0.17173099078341</v>
      </c>
      <c r="R916" s="14">
        <v>0.58749999999999902</v>
      </c>
      <c r="S916" s="14"/>
      <c r="T916" s="14"/>
      <c r="U916" s="14"/>
      <c r="V916"/>
      <c r="W916" s="14"/>
      <c r="X916" s="14"/>
      <c r="Y916" s="14"/>
      <c r="Z916" s="14"/>
      <c r="AA916" s="14"/>
      <c r="AB916" s="14"/>
    </row>
    <row r="917" spans="1:28" x14ac:dyDescent="0.25">
      <c r="A917" t="s">
        <v>34</v>
      </c>
      <c r="B917">
        <v>70</v>
      </c>
      <c r="C917" s="21">
        <v>3860</v>
      </c>
      <c r="D917" t="s">
        <v>35</v>
      </c>
      <c r="E917" s="5" t="s">
        <v>30</v>
      </c>
      <c r="F917" s="54">
        <v>-11</v>
      </c>
      <c r="G917">
        <v>252</v>
      </c>
      <c r="H917" t="s">
        <v>31</v>
      </c>
      <c r="I917" t="s">
        <v>32</v>
      </c>
      <c r="J917">
        <v>8</v>
      </c>
      <c r="K917">
        <v>212.5</v>
      </c>
      <c r="L917" t="s">
        <v>33</v>
      </c>
      <c r="M917">
        <v>0</v>
      </c>
      <c r="N917">
        <v>1</v>
      </c>
      <c r="O917">
        <v>7</v>
      </c>
      <c r="P917" s="13">
        <v>0.2</v>
      </c>
      <c r="Q917" s="46">
        <v>8.1682342738976704E-2</v>
      </c>
      <c r="R917" s="14">
        <v>0.52517985611510898</v>
      </c>
      <c r="S917" s="14"/>
      <c r="T917" s="14"/>
      <c r="U917" s="14"/>
      <c r="V917"/>
      <c r="W917" s="14"/>
      <c r="X917" s="14"/>
      <c r="Y917" s="14"/>
      <c r="Z917" s="14"/>
      <c r="AA917" s="14"/>
      <c r="AB917" s="14"/>
    </row>
    <row r="918" spans="1:28" x14ac:dyDescent="0.25">
      <c r="A918" t="s">
        <v>34</v>
      </c>
      <c r="B918">
        <v>70</v>
      </c>
      <c r="C918" s="21">
        <v>3860</v>
      </c>
      <c r="D918" t="s">
        <v>35</v>
      </c>
      <c r="E918" s="5" t="s">
        <v>30</v>
      </c>
      <c r="F918" s="54">
        <v>-11</v>
      </c>
      <c r="G918">
        <v>252</v>
      </c>
      <c r="H918" t="s">
        <v>31</v>
      </c>
      <c r="I918" t="s">
        <v>32</v>
      </c>
      <c r="J918">
        <v>8</v>
      </c>
      <c r="K918">
        <v>212.5</v>
      </c>
      <c r="L918" t="s">
        <v>33</v>
      </c>
      <c r="M918">
        <v>0</v>
      </c>
      <c r="N918">
        <v>1</v>
      </c>
      <c r="O918">
        <v>30</v>
      </c>
      <c r="P918" s="13">
        <v>0.2</v>
      </c>
      <c r="Q918" s="46">
        <v>0.13688540906376501</v>
      </c>
      <c r="R918" s="14">
        <v>0.63533225283630401</v>
      </c>
      <c r="S918" s="14"/>
      <c r="T918" s="14"/>
      <c r="U918" s="14"/>
      <c r="V918"/>
      <c r="W918" s="14"/>
      <c r="X918" s="14"/>
      <c r="Y918" s="14"/>
      <c r="Z918" s="14"/>
      <c r="AA918" s="14"/>
      <c r="AB918" s="14"/>
    </row>
    <row r="919" spans="1:28" x14ac:dyDescent="0.25">
      <c r="A919" t="s">
        <v>34</v>
      </c>
      <c r="B919">
        <v>70</v>
      </c>
      <c r="C919" s="21">
        <v>3860</v>
      </c>
      <c r="D919" t="s">
        <v>35</v>
      </c>
      <c r="E919" s="5" t="s">
        <v>30</v>
      </c>
      <c r="F919" s="54">
        <v>-11</v>
      </c>
      <c r="G919">
        <v>252</v>
      </c>
      <c r="H919" t="s">
        <v>31</v>
      </c>
      <c r="I919" t="s">
        <v>32</v>
      </c>
      <c r="J919">
        <v>8</v>
      </c>
      <c r="K919">
        <v>212.5</v>
      </c>
      <c r="L919" t="s">
        <v>33</v>
      </c>
      <c r="M919">
        <v>0</v>
      </c>
      <c r="N919">
        <v>1</v>
      </c>
      <c r="O919">
        <v>90</v>
      </c>
      <c r="P919" s="13">
        <v>0.2</v>
      </c>
      <c r="Q919" s="46">
        <v>0.11964589717398701</v>
      </c>
      <c r="R919" s="14">
        <v>0.58333333333333304</v>
      </c>
      <c r="S919" s="14"/>
      <c r="T919" s="14"/>
      <c r="U919" s="14"/>
      <c r="V919"/>
      <c r="W919" s="14"/>
      <c r="X919" s="14"/>
      <c r="Y919" s="14"/>
      <c r="Z919" s="14"/>
      <c r="AA919" s="14"/>
      <c r="AB919" s="14"/>
    </row>
    <row r="920" spans="1:28" x14ac:dyDescent="0.25">
      <c r="A920" t="s">
        <v>34</v>
      </c>
      <c r="B920">
        <v>70</v>
      </c>
      <c r="C920" s="21">
        <v>3860</v>
      </c>
      <c r="D920" t="s">
        <v>35</v>
      </c>
      <c r="E920" s="5" t="s">
        <v>30</v>
      </c>
      <c r="F920" s="54">
        <v>-11</v>
      </c>
      <c r="G920">
        <v>252</v>
      </c>
      <c r="H920" t="s">
        <v>31</v>
      </c>
      <c r="I920" t="s">
        <v>32</v>
      </c>
      <c r="J920">
        <v>8</v>
      </c>
      <c r="K920">
        <v>212.5</v>
      </c>
      <c r="L920" t="s">
        <v>33</v>
      </c>
      <c r="M920">
        <v>0</v>
      </c>
      <c r="N920">
        <v>1</v>
      </c>
      <c r="O920">
        <v>1</v>
      </c>
      <c r="P920" s="13">
        <v>1</v>
      </c>
      <c r="Q920" s="46">
        <v>0.32408452028392798</v>
      </c>
      <c r="R920" s="14">
        <v>0.89285714285714302</v>
      </c>
      <c r="S920" s="14"/>
      <c r="T920" s="14"/>
      <c r="U920" s="14"/>
      <c r="V920"/>
      <c r="W920" s="14"/>
      <c r="X920" s="14"/>
      <c r="Y920" s="14"/>
      <c r="Z920" s="14"/>
      <c r="AA920" s="14"/>
      <c r="AB920" s="14"/>
    </row>
    <row r="921" spans="1:28" x14ac:dyDescent="0.25">
      <c r="A921" t="s">
        <v>34</v>
      </c>
      <c r="B921">
        <v>70</v>
      </c>
      <c r="C921" s="21">
        <v>3860</v>
      </c>
      <c r="D921" t="s">
        <v>35</v>
      </c>
      <c r="E921" s="5" t="s">
        <v>30</v>
      </c>
      <c r="F921" s="54">
        <v>-11</v>
      </c>
      <c r="G921">
        <v>252</v>
      </c>
      <c r="H921" t="s">
        <v>31</v>
      </c>
      <c r="I921" t="s">
        <v>32</v>
      </c>
      <c r="J921">
        <v>8</v>
      </c>
      <c r="K921">
        <v>212.5</v>
      </c>
      <c r="L921" t="s">
        <v>33</v>
      </c>
      <c r="M921">
        <v>0</v>
      </c>
      <c r="N921">
        <v>1</v>
      </c>
      <c r="O921">
        <v>7</v>
      </c>
      <c r="P921" s="13">
        <v>1</v>
      </c>
      <c r="Q921" s="46">
        <v>0.20699884792626699</v>
      </c>
      <c r="R921" s="14">
        <v>0.84550561797752799</v>
      </c>
      <c r="S921" s="14"/>
      <c r="T921" s="14"/>
      <c r="U921" s="14"/>
      <c r="V921"/>
      <c r="W921" s="14"/>
      <c r="X921" s="14"/>
      <c r="Y921" s="14"/>
      <c r="Z921" s="14"/>
      <c r="AA921" s="14"/>
      <c r="AB921" s="14"/>
    </row>
    <row r="922" spans="1:28" x14ac:dyDescent="0.25">
      <c r="A922" t="s">
        <v>34</v>
      </c>
      <c r="B922">
        <v>70</v>
      </c>
      <c r="C922" s="21">
        <v>3860</v>
      </c>
      <c r="D922" t="s">
        <v>35</v>
      </c>
      <c r="E922" s="5" t="s">
        <v>30</v>
      </c>
      <c r="F922" s="54">
        <v>-11</v>
      </c>
      <c r="G922">
        <v>252</v>
      </c>
      <c r="H922" t="s">
        <v>31</v>
      </c>
      <c r="I922" t="s">
        <v>32</v>
      </c>
      <c r="J922">
        <v>8</v>
      </c>
      <c r="K922">
        <v>212.5</v>
      </c>
      <c r="L922" t="s">
        <v>33</v>
      </c>
      <c r="M922">
        <v>0</v>
      </c>
      <c r="N922">
        <v>1</v>
      </c>
      <c r="O922">
        <v>30</v>
      </c>
      <c r="P922" s="13">
        <v>1</v>
      </c>
      <c r="Q922" s="46">
        <v>0.18237531034916199</v>
      </c>
      <c r="R922" s="14">
        <v>0.80752780153977799</v>
      </c>
      <c r="S922" s="14"/>
      <c r="T922" s="14"/>
      <c r="U922" s="14"/>
      <c r="V922"/>
      <c r="W922" s="14"/>
      <c r="X922" s="14"/>
      <c r="Y922" s="14"/>
      <c r="Z922" s="14"/>
      <c r="AA922" s="14"/>
      <c r="AB922" s="14"/>
    </row>
    <row r="923" spans="1:28" x14ac:dyDescent="0.25">
      <c r="A923" t="s">
        <v>34</v>
      </c>
      <c r="B923">
        <v>70</v>
      </c>
      <c r="C923" s="21">
        <v>3860</v>
      </c>
      <c r="D923" t="s">
        <v>35</v>
      </c>
      <c r="E923" s="5" t="s">
        <v>30</v>
      </c>
      <c r="F923" s="54">
        <v>-11</v>
      </c>
      <c r="G923">
        <v>252</v>
      </c>
      <c r="H923" t="s">
        <v>31</v>
      </c>
      <c r="I923" t="s">
        <v>32</v>
      </c>
      <c r="J923">
        <v>8</v>
      </c>
      <c r="K923">
        <v>212.5</v>
      </c>
      <c r="L923" t="s">
        <v>33</v>
      </c>
      <c r="M923">
        <v>0</v>
      </c>
      <c r="N923">
        <v>1</v>
      </c>
      <c r="O923">
        <v>90</v>
      </c>
      <c r="P923" s="13">
        <v>1</v>
      </c>
      <c r="Q923" s="46">
        <v>0.16360166270399701</v>
      </c>
      <c r="R923" s="14">
        <v>0.72793228536880294</v>
      </c>
      <c r="S923" s="14"/>
      <c r="T923" s="14"/>
      <c r="U923" s="14"/>
      <c r="V923"/>
      <c r="W923" s="14"/>
      <c r="X923" s="14"/>
      <c r="Y923" s="14"/>
      <c r="Z923" s="14"/>
      <c r="AA923" s="14"/>
      <c r="AB923" s="14"/>
    </row>
    <row r="924" spans="1:28" x14ac:dyDescent="0.25">
      <c r="A924" t="s">
        <v>34</v>
      </c>
      <c r="B924">
        <v>70</v>
      </c>
      <c r="C924" s="21">
        <v>3860</v>
      </c>
      <c r="D924" t="s">
        <v>35</v>
      </c>
      <c r="E924" s="5" t="s">
        <v>30</v>
      </c>
      <c r="F924" s="54">
        <v>-11</v>
      </c>
      <c r="G924">
        <v>252</v>
      </c>
      <c r="H924" t="s">
        <v>31</v>
      </c>
      <c r="I924" t="s">
        <v>32</v>
      </c>
      <c r="J924">
        <v>8</v>
      </c>
      <c r="K924">
        <v>212.5</v>
      </c>
      <c r="L924" t="s">
        <v>33</v>
      </c>
      <c r="M924">
        <v>0</v>
      </c>
      <c r="N924">
        <v>1</v>
      </c>
      <c r="O924">
        <v>1</v>
      </c>
      <c r="P924" s="13">
        <v>5</v>
      </c>
      <c r="Q924" s="46">
        <v>0.59237551205545103</v>
      </c>
      <c r="R924" s="14">
        <v>0.97205994411988805</v>
      </c>
      <c r="S924" s="14"/>
      <c r="T924" s="14"/>
      <c r="U924" s="14"/>
      <c r="V924"/>
      <c r="W924" s="14"/>
      <c r="X924" s="14"/>
      <c r="Y924" s="14"/>
      <c r="Z924" s="14"/>
      <c r="AA924" s="14"/>
      <c r="AB924" s="14"/>
    </row>
    <row r="925" spans="1:28" x14ac:dyDescent="0.25">
      <c r="A925" t="s">
        <v>34</v>
      </c>
      <c r="B925">
        <v>70</v>
      </c>
      <c r="C925" s="21">
        <v>3860</v>
      </c>
      <c r="D925" t="s">
        <v>35</v>
      </c>
      <c r="E925" s="5" t="s">
        <v>30</v>
      </c>
      <c r="F925" s="54">
        <v>-11</v>
      </c>
      <c r="G925">
        <v>252</v>
      </c>
      <c r="H925" t="s">
        <v>31</v>
      </c>
      <c r="I925" t="s">
        <v>32</v>
      </c>
      <c r="J925">
        <v>8</v>
      </c>
      <c r="K925">
        <v>212.5</v>
      </c>
      <c r="L925" t="s">
        <v>33</v>
      </c>
      <c r="M925">
        <v>0</v>
      </c>
      <c r="N925">
        <v>1</v>
      </c>
      <c r="O925">
        <v>7</v>
      </c>
      <c r="P925" s="13">
        <v>5</v>
      </c>
      <c r="Q925" s="46">
        <v>0.56233955126014401</v>
      </c>
      <c r="R925" s="14">
        <v>0.971364109684137</v>
      </c>
      <c r="S925" s="14"/>
      <c r="T925" s="14"/>
      <c r="U925" s="14"/>
      <c r="V925"/>
      <c r="W925" s="14"/>
      <c r="X925" s="14"/>
      <c r="Y925" s="14"/>
      <c r="Z925" s="14"/>
      <c r="AA925" s="14"/>
      <c r="AB925" s="14"/>
    </row>
    <row r="926" spans="1:28" x14ac:dyDescent="0.25">
      <c r="A926" t="s">
        <v>34</v>
      </c>
      <c r="B926">
        <v>70</v>
      </c>
      <c r="C926" s="21">
        <v>3860</v>
      </c>
      <c r="D926" t="s">
        <v>35</v>
      </c>
      <c r="E926" s="5" t="s">
        <v>30</v>
      </c>
      <c r="F926" s="54">
        <v>-11</v>
      </c>
      <c r="G926">
        <v>252</v>
      </c>
      <c r="H926" t="s">
        <v>31</v>
      </c>
      <c r="I926" t="s">
        <v>32</v>
      </c>
      <c r="J926">
        <v>8</v>
      </c>
      <c r="K926">
        <v>212.5</v>
      </c>
      <c r="L926" t="s">
        <v>33</v>
      </c>
      <c r="M926">
        <v>0</v>
      </c>
      <c r="N926">
        <v>1</v>
      </c>
      <c r="O926">
        <v>30</v>
      </c>
      <c r="P926" s="13">
        <v>5</v>
      </c>
      <c r="Q926" s="46">
        <v>0.44447647416802799</v>
      </c>
      <c r="R926" s="14">
        <v>0.93110838946723795</v>
      </c>
      <c r="S926" s="14"/>
      <c r="T926" s="14"/>
      <c r="U926" s="14"/>
      <c r="V926"/>
      <c r="W926" s="14"/>
      <c r="X926" s="14"/>
      <c r="Y926" s="14"/>
      <c r="Z926" s="14"/>
      <c r="AA926" s="14"/>
      <c r="AB926" s="14"/>
    </row>
    <row r="927" spans="1:28" x14ac:dyDescent="0.25">
      <c r="A927" t="s">
        <v>34</v>
      </c>
      <c r="B927">
        <v>70</v>
      </c>
      <c r="C927" s="21">
        <v>3860</v>
      </c>
      <c r="D927" t="s">
        <v>35</v>
      </c>
      <c r="E927" s="5" t="s">
        <v>30</v>
      </c>
      <c r="F927" s="54">
        <v>-11</v>
      </c>
      <c r="G927">
        <v>252</v>
      </c>
      <c r="H927" t="s">
        <v>31</v>
      </c>
      <c r="I927" t="s">
        <v>32</v>
      </c>
      <c r="J927">
        <v>8</v>
      </c>
      <c r="K927">
        <v>212.5</v>
      </c>
      <c r="L927" t="s">
        <v>33</v>
      </c>
      <c r="M927">
        <v>0</v>
      </c>
      <c r="N927">
        <v>1</v>
      </c>
      <c r="O927">
        <v>90</v>
      </c>
      <c r="P927" s="13">
        <v>5</v>
      </c>
      <c r="Q927" s="46">
        <v>0.366933953602253</v>
      </c>
      <c r="R927" s="14">
        <v>0.83683828861493803</v>
      </c>
      <c r="S927" s="14"/>
      <c r="T927" s="14"/>
      <c r="U927" s="14"/>
      <c r="V927"/>
      <c r="W927" s="14"/>
      <c r="X927" s="14"/>
      <c r="Y927" s="14"/>
      <c r="Z927" s="14"/>
      <c r="AA927" s="14"/>
      <c r="AB927" s="14"/>
    </row>
    <row r="928" spans="1:28" ht="16.2" x14ac:dyDescent="0.35">
      <c r="A928" t="s">
        <v>28</v>
      </c>
      <c r="B928">
        <v>260.3</v>
      </c>
      <c r="C928" s="4">
        <f t="shared" ref="C928:C935" si="21">B928</f>
        <v>260.3</v>
      </c>
      <c r="D928" t="s">
        <v>29</v>
      </c>
      <c r="E928" s="5" t="s">
        <v>30</v>
      </c>
      <c r="F928" s="54">
        <v>-16.899999999999999</v>
      </c>
      <c r="G928">
        <v>7.9</v>
      </c>
      <c r="H928" t="s">
        <v>31</v>
      </c>
      <c r="I928" t="s">
        <v>32</v>
      </c>
      <c r="J928" s="7">
        <v>8</v>
      </c>
      <c r="K928">
        <v>420</v>
      </c>
      <c r="L928" t="s">
        <v>33</v>
      </c>
      <c r="M928">
        <v>0</v>
      </c>
      <c r="N928">
        <v>1</v>
      </c>
      <c r="O928">
        <v>1</v>
      </c>
      <c r="P928" s="13">
        <v>0.3</v>
      </c>
      <c r="Q928" s="46">
        <v>-0.222265553312535</v>
      </c>
      <c r="R928" s="14">
        <v>-0.20696730867882299</v>
      </c>
      <c r="S928" s="14"/>
      <c r="T928" s="14"/>
      <c r="U928" s="14">
        <v>9.0551181102362197E-2</v>
      </c>
      <c r="V928"/>
      <c r="W928" s="14"/>
      <c r="X928" s="14"/>
      <c r="Y928" s="14"/>
      <c r="Z928" s="14"/>
      <c r="AA928" s="14"/>
      <c r="AB928" s="14"/>
    </row>
    <row r="929" spans="1:28" ht="16.2" x14ac:dyDescent="0.35">
      <c r="A929" t="s">
        <v>28</v>
      </c>
      <c r="B929">
        <v>260.3</v>
      </c>
      <c r="C929" s="4">
        <f t="shared" si="21"/>
        <v>260.3</v>
      </c>
      <c r="D929" t="s">
        <v>29</v>
      </c>
      <c r="E929" s="5" t="s">
        <v>30</v>
      </c>
      <c r="F929" s="54">
        <v>-16.899999999999999</v>
      </c>
      <c r="G929">
        <v>7.9</v>
      </c>
      <c r="H929" t="s">
        <v>31</v>
      </c>
      <c r="I929" t="s">
        <v>32</v>
      </c>
      <c r="J929" s="7">
        <v>8</v>
      </c>
      <c r="K929">
        <v>420</v>
      </c>
      <c r="L929" t="s">
        <v>33</v>
      </c>
      <c r="M929">
        <v>0</v>
      </c>
      <c r="N929">
        <v>1</v>
      </c>
      <c r="O929">
        <v>1</v>
      </c>
      <c r="P929" s="13">
        <v>1.19</v>
      </c>
      <c r="Q929" s="46">
        <v>-2.7063334359519801E-2</v>
      </c>
      <c r="R929" s="14">
        <v>0.39771345171491002</v>
      </c>
      <c r="S929" s="14"/>
      <c r="T929" s="14"/>
      <c r="U929" s="14">
        <v>-0.22469135802469101</v>
      </c>
      <c r="V929"/>
      <c r="W929" s="14"/>
      <c r="X929" s="14"/>
      <c r="Y929" s="14"/>
      <c r="Z929" s="14"/>
      <c r="AA929" s="14"/>
      <c r="AB929" s="14"/>
    </row>
    <row r="930" spans="1:28" ht="16.2" x14ac:dyDescent="0.35">
      <c r="A930" t="s">
        <v>28</v>
      </c>
      <c r="B930">
        <v>14.3</v>
      </c>
      <c r="C930" s="4">
        <f t="shared" si="21"/>
        <v>14.3</v>
      </c>
      <c r="D930" t="s">
        <v>29</v>
      </c>
      <c r="E930" s="5" t="s">
        <v>30</v>
      </c>
      <c r="F930" s="54">
        <v>-16.899999999999999</v>
      </c>
      <c r="G930">
        <v>253.9</v>
      </c>
      <c r="H930" t="s">
        <v>31</v>
      </c>
      <c r="I930" t="s">
        <v>32</v>
      </c>
      <c r="J930" s="7">
        <v>8</v>
      </c>
      <c r="K930">
        <v>420</v>
      </c>
      <c r="L930" t="s">
        <v>33</v>
      </c>
      <c r="M930">
        <v>0</v>
      </c>
      <c r="N930">
        <v>1</v>
      </c>
      <c r="O930">
        <v>1</v>
      </c>
      <c r="P930" s="13">
        <v>0.3</v>
      </c>
      <c r="Q930" s="46">
        <v>7.2017030335284699E-2</v>
      </c>
      <c r="R930" s="14">
        <v>0.21937456769449301</v>
      </c>
      <c r="S930" s="14"/>
      <c r="T930" s="14"/>
      <c r="U930" s="14">
        <v>0.78884826325411295</v>
      </c>
      <c r="V930"/>
      <c r="W930" s="14"/>
      <c r="X930" s="14"/>
      <c r="Y930" s="14"/>
      <c r="Z930" s="14"/>
      <c r="AA930" s="14"/>
      <c r="AB930" s="14"/>
    </row>
    <row r="931" spans="1:28" ht="16.2" x14ac:dyDescent="0.35">
      <c r="A931" t="s">
        <v>28</v>
      </c>
      <c r="B931">
        <v>14.3</v>
      </c>
      <c r="C931" s="4">
        <f t="shared" si="21"/>
        <v>14.3</v>
      </c>
      <c r="D931" t="s">
        <v>29</v>
      </c>
      <c r="E931" s="5" t="s">
        <v>30</v>
      </c>
      <c r="F931" s="54">
        <v>-16.899999999999999</v>
      </c>
      <c r="G931">
        <v>253.9</v>
      </c>
      <c r="H931" t="s">
        <v>31</v>
      </c>
      <c r="I931" t="s">
        <v>32</v>
      </c>
      <c r="J931" s="7">
        <v>8</v>
      </c>
      <c r="K931">
        <v>420</v>
      </c>
      <c r="L931" t="s">
        <v>33</v>
      </c>
      <c r="M931">
        <v>0</v>
      </c>
      <c r="N931">
        <v>1</v>
      </c>
      <c r="O931">
        <v>1</v>
      </c>
      <c r="P931" s="13">
        <v>1.19</v>
      </c>
      <c r="Q931" s="46">
        <v>0.38359756413131602</v>
      </c>
      <c r="R931" s="14">
        <v>0.76346962170424104</v>
      </c>
      <c r="S931" s="14"/>
      <c r="T931" s="14"/>
      <c r="U931" s="14">
        <v>0.86531426671100797</v>
      </c>
      <c r="V931"/>
      <c r="W931" s="14"/>
      <c r="X931" s="14"/>
      <c r="Y931" s="14"/>
      <c r="Z931" s="14"/>
      <c r="AA931" s="14"/>
      <c r="AB931" s="14"/>
    </row>
    <row r="932" spans="1:28" x14ac:dyDescent="0.25">
      <c r="A932" t="s">
        <v>44</v>
      </c>
      <c r="B932">
        <v>250</v>
      </c>
      <c r="C932" s="4">
        <f t="shared" si="21"/>
        <v>250</v>
      </c>
      <c r="D932" t="s">
        <v>29</v>
      </c>
      <c r="E932" s="5" t="s">
        <v>30</v>
      </c>
      <c r="F932" s="54">
        <v>-3.7</v>
      </c>
      <c r="G932">
        <v>6.6</v>
      </c>
      <c r="H932" t="s">
        <v>31</v>
      </c>
      <c r="I932" t="s">
        <v>32</v>
      </c>
      <c r="J932" s="7">
        <v>8</v>
      </c>
      <c r="K932">
        <v>420</v>
      </c>
      <c r="L932" t="s">
        <v>33</v>
      </c>
      <c r="M932">
        <v>0</v>
      </c>
      <c r="N932">
        <v>1</v>
      </c>
      <c r="O932">
        <v>1</v>
      </c>
      <c r="P932" s="13">
        <v>0.3</v>
      </c>
      <c r="Q932" s="46">
        <v>-0.30808405211965501</v>
      </c>
      <c r="R932" s="14">
        <v>-9.4786177307280006E-2</v>
      </c>
      <c r="S932" s="14"/>
      <c r="T932" s="14"/>
      <c r="U932" s="14">
        <v>0.63039999999999996</v>
      </c>
      <c r="V932"/>
      <c r="W932" s="14"/>
      <c r="X932" s="14"/>
      <c r="Y932" s="14"/>
      <c r="Z932" s="14"/>
      <c r="AA932" s="14"/>
      <c r="AB932" s="14"/>
    </row>
    <row r="933" spans="1:28" x14ac:dyDescent="0.25">
      <c r="A933" t="s">
        <v>44</v>
      </c>
      <c r="B933">
        <v>250</v>
      </c>
      <c r="C933" s="4">
        <f t="shared" si="21"/>
        <v>250</v>
      </c>
      <c r="D933" t="s">
        <v>29</v>
      </c>
      <c r="E933" s="5" t="s">
        <v>30</v>
      </c>
      <c r="F933" s="54">
        <v>-3.7</v>
      </c>
      <c r="G933">
        <v>6.6</v>
      </c>
      <c r="H933" t="s">
        <v>31</v>
      </c>
      <c r="I933" t="s">
        <v>32</v>
      </c>
      <c r="J933" s="7">
        <v>8</v>
      </c>
      <c r="K933">
        <v>420</v>
      </c>
      <c r="L933" t="s">
        <v>33</v>
      </c>
      <c r="M933">
        <v>0</v>
      </c>
      <c r="N933">
        <v>1</v>
      </c>
      <c r="O933">
        <v>1</v>
      </c>
      <c r="P933" s="13">
        <v>1.19</v>
      </c>
      <c r="Q933" s="46">
        <v>0.21513454146073599</v>
      </c>
      <c r="R933" s="14">
        <v>0.64507728695319799</v>
      </c>
      <c r="S933" s="14"/>
      <c r="T933" s="14"/>
      <c r="U933" s="14">
        <v>0.35199999999999998</v>
      </c>
      <c r="V933"/>
      <c r="W933" s="14"/>
      <c r="X933" s="14"/>
      <c r="Y933" s="14"/>
      <c r="Z933" s="14"/>
      <c r="AA933" s="14"/>
      <c r="AB933" s="14"/>
    </row>
    <row r="934" spans="1:28" x14ac:dyDescent="0.25">
      <c r="A934" t="s">
        <v>44</v>
      </c>
      <c r="B934">
        <v>29</v>
      </c>
      <c r="C934" s="4">
        <f t="shared" si="21"/>
        <v>29</v>
      </c>
      <c r="D934" t="s">
        <v>29</v>
      </c>
      <c r="E934" s="5" t="s">
        <v>30</v>
      </c>
      <c r="F934" s="54">
        <v>-3.7</v>
      </c>
      <c r="G934">
        <v>40.78</v>
      </c>
      <c r="H934" t="s">
        <v>31</v>
      </c>
      <c r="I934" t="s">
        <v>32</v>
      </c>
      <c r="J934" s="7">
        <v>8</v>
      </c>
      <c r="K934">
        <v>420</v>
      </c>
      <c r="L934" t="s">
        <v>33</v>
      </c>
      <c r="M934">
        <v>0</v>
      </c>
      <c r="N934">
        <v>1</v>
      </c>
      <c r="O934">
        <v>1</v>
      </c>
      <c r="P934" s="13">
        <v>0.3</v>
      </c>
      <c r="Q934" s="46">
        <v>5.9828322477677498E-2</v>
      </c>
      <c r="R934" s="14">
        <v>0.60343982615932201</v>
      </c>
      <c r="S934" s="14"/>
      <c r="T934" s="14"/>
      <c r="U934" s="14">
        <v>0.91338582677165303</v>
      </c>
      <c r="V934"/>
      <c r="W934" s="14"/>
      <c r="X934" s="14"/>
      <c r="Y934" s="14"/>
      <c r="Z934" s="14"/>
      <c r="AA934" s="14"/>
      <c r="AB934" s="14"/>
    </row>
    <row r="935" spans="1:28" x14ac:dyDescent="0.25">
      <c r="A935" t="s">
        <v>44</v>
      </c>
      <c r="B935">
        <v>29</v>
      </c>
      <c r="C935" s="4">
        <f t="shared" si="21"/>
        <v>29</v>
      </c>
      <c r="D935" t="s">
        <v>29</v>
      </c>
      <c r="E935" s="5" t="s">
        <v>30</v>
      </c>
      <c r="F935" s="54">
        <v>-3.7</v>
      </c>
      <c r="G935">
        <v>40.78</v>
      </c>
      <c r="H935" t="s">
        <v>31</v>
      </c>
      <c r="I935" t="s">
        <v>32</v>
      </c>
      <c r="J935" s="7">
        <v>8</v>
      </c>
      <c r="K935">
        <v>420</v>
      </c>
      <c r="L935" t="s">
        <v>33</v>
      </c>
      <c r="M935">
        <v>0</v>
      </c>
      <c r="N935">
        <v>1</v>
      </c>
      <c r="O935">
        <v>1</v>
      </c>
      <c r="P935" s="13">
        <v>1.19</v>
      </c>
      <c r="Q935" s="46">
        <v>0.469897928906296</v>
      </c>
      <c r="R935" s="14">
        <v>0.82786628816406904</v>
      </c>
      <c r="S935" s="14"/>
      <c r="T935" s="14"/>
      <c r="U935" s="14">
        <v>0.90855723639647801</v>
      </c>
      <c r="V935"/>
      <c r="W935" s="14"/>
      <c r="X935" s="14"/>
      <c r="Y935" s="14"/>
      <c r="Z935" s="14"/>
      <c r="AA935" s="14"/>
      <c r="AB935" s="14"/>
    </row>
    <row r="936" spans="1:28" x14ac:dyDescent="0.25">
      <c r="A936" t="s">
        <v>106</v>
      </c>
      <c r="B936">
        <v>7.5</v>
      </c>
      <c r="C936" s="4">
        <v>7.5</v>
      </c>
      <c r="D936" t="s">
        <v>76</v>
      </c>
      <c r="E936" t="s">
        <v>105</v>
      </c>
      <c r="F936" s="54">
        <v>-14.55</v>
      </c>
      <c r="G936" s="23">
        <v>89</v>
      </c>
      <c r="H936" t="s">
        <v>31</v>
      </c>
      <c r="I936" t="s">
        <v>32</v>
      </c>
      <c r="J936">
        <v>10</v>
      </c>
      <c r="K936">
        <v>275</v>
      </c>
      <c r="L936" t="s">
        <v>33</v>
      </c>
      <c r="M936">
        <v>0</v>
      </c>
      <c r="N936">
        <v>1</v>
      </c>
      <c r="O936">
        <v>1</v>
      </c>
      <c r="P936" s="13">
        <v>4.4999999999999997E-3</v>
      </c>
      <c r="Q936" s="46"/>
      <c r="R936" s="14">
        <v>-0.19024266508835699</v>
      </c>
      <c r="S936" s="14"/>
      <c r="T936" s="14">
        <v>-0.18304817786165301</v>
      </c>
      <c r="U936" s="14">
        <v>0.66150380828534305</v>
      </c>
      <c r="V936"/>
      <c r="W936" s="14"/>
      <c r="X936" s="14"/>
      <c r="Y936" s="14"/>
      <c r="Z936" s="14"/>
      <c r="AA936" s="14">
        <v>0.54874333587204904</v>
      </c>
      <c r="AB936" s="14"/>
    </row>
    <row r="937" spans="1:28" x14ac:dyDescent="0.25">
      <c r="A937" t="s">
        <v>106</v>
      </c>
      <c r="B937">
        <v>7.5</v>
      </c>
      <c r="C937" s="4">
        <v>7.5</v>
      </c>
      <c r="D937" t="s">
        <v>76</v>
      </c>
      <c r="E937" t="s">
        <v>47</v>
      </c>
      <c r="F937" s="54">
        <v>-14.55</v>
      </c>
      <c r="G937" s="23">
        <v>89</v>
      </c>
      <c r="H937" t="s">
        <v>31</v>
      </c>
      <c r="I937" t="s">
        <v>32</v>
      </c>
      <c r="J937">
        <v>10</v>
      </c>
      <c r="K937">
        <v>275</v>
      </c>
      <c r="L937" t="s">
        <v>33</v>
      </c>
      <c r="M937">
        <v>0</v>
      </c>
      <c r="N937">
        <v>1</v>
      </c>
      <c r="O937">
        <v>1</v>
      </c>
      <c r="P937" s="13">
        <v>4.4999999999999997E-3</v>
      </c>
      <c r="Q937" s="46"/>
      <c r="R937" s="14">
        <v>-2.172993996787E-2</v>
      </c>
      <c r="S937" s="14"/>
      <c r="T937" s="14">
        <v>-0.17718213985308701</v>
      </c>
      <c r="U937" s="14">
        <v>0.71755473745398202</v>
      </c>
      <c r="V937"/>
      <c r="AA937" s="25">
        <v>0.59137931034482705</v>
      </c>
    </row>
    <row r="938" spans="1:28" x14ac:dyDescent="0.25">
      <c r="A938" t="s">
        <v>106</v>
      </c>
      <c r="B938">
        <v>7.5</v>
      </c>
      <c r="C938" s="4">
        <v>7.5</v>
      </c>
      <c r="D938" t="s">
        <v>76</v>
      </c>
      <c r="E938" t="s">
        <v>105</v>
      </c>
      <c r="F938" s="54">
        <v>-14.55</v>
      </c>
      <c r="G938" s="23">
        <v>89</v>
      </c>
      <c r="H938" t="s">
        <v>31</v>
      </c>
      <c r="I938" t="s">
        <v>32</v>
      </c>
      <c r="J938">
        <v>10</v>
      </c>
      <c r="K938">
        <v>275</v>
      </c>
      <c r="L938" t="s">
        <v>33</v>
      </c>
      <c r="M938">
        <v>0</v>
      </c>
      <c r="N938">
        <v>1</v>
      </c>
      <c r="O938">
        <v>1</v>
      </c>
      <c r="P938" s="13">
        <v>1.7999999999999999E-2</v>
      </c>
      <c r="Q938" s="46"/>
      <c r="R938" s="14">
        <v>0.210744077410745</v>
      </c>
      <c r="S938" s="14"/>
      <c r="T938" s="14">
        <v>-0.17574340411050199</v>
      </c>
      <c r="U938" s="14">
        <v>0.77122275060031098</v>
      </c>
      <c r="V938"/>
      <c r="W938" s="14"/>
      <c r="X938" s="14"/>
      <c r="Y938" s="14"/>
      <c r="Z938" s="14"/>
      <c r="AA938" s="14">
        <v>0.39602446483180398</v>
      </c>
      <c r="AB938" s="14"/>
    </row>
    <row r="939" spans="1:28" x14ac:dyDescent="0.25">
      <c r="A939" t="s">
        <v>106</v>
      </c>
      <c r="B939">
        <v>7.5</v>
      </c>
      <c r="C939" s="4">
        <v>7.5</v>
      </c>
      <c r="D939" t="s">
        <v>76</v>
      </c>
      <c r="E939" t="s">
        <v>47</v>
      </c>
      <c r="F939" s="54">
        <v>-14.55</v>
      </c>
      <c r="G939" s="23">
        <v>89</v>
      </c>
      <c r="H939" t="s">
        <v>31</v>
      </c>
      <c r="I939" t="s">
        <v>32</v>
      </c>
      <c r="J939">
        <v>10</v>
      </c>
      <c r="K939">
        <v>275</v>
      </c>
      <c r="L939" t="s">
        <v>33</v>
      </c>
      <c r="M939">
        <v>0</v>
      </c>
      <c r="N939">
        <v>1</v>
      </c>
      <c r="O939">
        <v>1</v>
      </c>
      <c r="P939" s="13">
        <v>1.7999999999999999E-2</v>
      </c>
      <c r="Q939" s="46"/>
      <c r="R939" s="14">
        <v>0.207199356482105</v>
      </c>
      <c r="S939" s="14"/>
      <c r="T939" s="14">
        <v>-0.174968763707814</v>
      </c>
      <c r="U939" s="14">
        <v>0.91232934383833497</v>
      </c>
      <c r="V939"/>
      <c r="AA939" s="25">
        <v>0.85914655889694502</v>
      </c>
    </row>
    <row r="940" spans="1:28" x14ac:dyDescent="0.25">
      <c r="A940" t="s">
        <v>106</v>
      </c>
      <c r="B940">
        <v>7.5</v>
      </c>
      <c r="C940" s="4">
        <v>7.5</v>
      </c>
      <c r="D940" t="s">
        <v>76</v>
      </c>
      <c r="E940" t="s">
        <v>105</v>
      </c>
      <c r="F940" s="54">
        <v>-14.55</v>
      </c>
      <c r="G940" s="23">
        <v>89</v>
      </c>
      <c r="H940" t="s">
        <v>31</v>
      </c>
      <c r="I940" t="s">
        <v>32</v>
      </c>
      <c r="J940">
        <v>10</v>
      </c>
      <c r="K940">
        <v>275</v>
      </c>
      <c r="L940" t="s">
        <v>33</v>
      </c>
      <c r="M940">
        <v>0</v>
      </c>
      <c r="N940">
        <v>1</v>
      </c>
      <c r="O940">
        <v>1</v>
      </c>
      <c r="P940" s="13">
        <v>4.4999999999999998E-2</v>
      </c>
      <c r="Q940" s="46"/>
      <c r="R940" s="14">
        <v>0.57260046256143404</v>
      </c>
      <c r="S940" s="14"/>
      <c r="T940" s="14">
        <v>-0.18434859478189</v>
      </c>
      <c r="U940" s="14">
        <v>0.97573310914856903</v>
      </c>
      <c r="V940"/>
      <c r="W940" s="14"/>
      <c r="X940" s="14"/>
      <c r="Y940" s="14"/>
      <c r="Z940" s="14"/>
      <c r="AA940" s="14">
        <v>0.76850947450674001</v>
      </c>
      <c r="AB940" s="14"/>
    </row>
    <row r="941" spans="1:28" x14ac:dyDescent="0.25">
      <c r="A941" t="s">
        <v>106</v>
      </c>
      <c r="B941">
        <v>7.5</v>
      </c>
      <c r="C941" s="4">
        <v>7.5</v>
      </c>
      <c r="D941" t="s">
        <v>76</v>
      </c>
      <c r="E941" t="s">
        <v>47</v>
      </c>
      <c r="F941" s="54">
        <v>-14.55</v>
      </c>
      <c r="G941" s="23">
        <v>89</v>
      </c>
      <c r="H941" t="s">
        <v>31</v>
      </c>
      <c r="I941" t="s">
        <v>32</v>
      </c>
      <c r="J941">
        <v>10</v>
      </c>
      <c r="K941">
        <v>275</v>
      </c>
      <c r="L941" t="s">
        <v>33</v>
      </c>
      <c r="M941">
        <v>0</v>
      </c>
      <c r="N941">
        <v>1</v>
      </c>
      <c r="O941">
        <v>1</v>
      </c>
      <c r="P941" s="13">
        <v>4.4999999999999998E-2</v>
      </c>
      <c r="Q941" s="46"/>
      <c r="R941" s="14">
        <v>0.365742478682898</v>
      </c>
      <c r="S941" s="14"/>
      <c r="T941" s="14">
        <v>-0.17834423795097701</v>
      </c>
      <c r="U941" s="14">
        <v>0.96630545834469805</v>
      </c>
      <c r="V941"/>
      <c r="AA941" s="25">
        <v>0.87296312178387703</v>
      </c>
    </row>
    <row r="942" spans="1:28" x14ac:dyDescent="0.25">
      <c r="A942" t="s">
        <v>106</v>
      </c>
      <c r="B942">
        <v>7.5</v>
      </c>
      <c r="C942" s="4">
        <v>7.5</v>
      </c>
      <c r="D942" t="s">
        <v>76</v>
      </c>
      <c r="E942" t="s">
        <v>105</v>
      </c>
      <c r="F942" s="54">
        <v>-14.55</v>
      </c>
      <c r="G942" s="23">
        <v>89</v>
      </c>
      <c r="H942" t="s">
        <v>31</v>
      </c>
      <c r="I942" t="s">
        <v>32</v>
      </c>
      <c r="J942">
        <v>10</v>
      </c>
      <c r="K942">
        <v>275</v>
      </c>
      <c r="L942" t="s">
        <v>33</v>
      </c>
      <c r="M942">
        <v>0</v>
      </c>
      <c r="N942">
        <v>1</v>
      </c>
      <c r="O942">
        <v>3</v>
      </c>
      <c r="P942" s="13">
        <v>4.4999999999999997E-3</v>
      </c>
      <c r="Q942" s="46"/>
      <c r="R942" s="14">
        <v>-0.27973460026212299</v>
      </c>
      <c r="S942" s="14"/>
      <c r="T942" s="14">
        <v>-0.177029857108087</v>
      </c>
      <c r="U942" s="14">
        <v>0.86896551724137905</v>
      </c>
      <c r="V942"/>
      <c r="W942" s="14"/>
      <c r="X942" s="14"/>
      <c r="Y942" s="14"/>
      <c r="Z942" s="14"/>
      <c r="AA942" s="14">
        <v>-0.33195116332642199</v>
      </c>
      <c r="AB942" s="14"/>
    </row>
    <row r="943" spans="1:28" x14ac:dyDescent="0.25">
      <c r="A943" t="s">
        <v>106</v>
      </c>
      <c r="B943">
        <v>7.5</v>
      </c>
      <c r="C943" s="4">
        <v>7.5</v>
      </c>
      <c r="D943" t="s">
        <v>76</v>
      </c>
      <c r="E943" t="s">
        <v>47</v>
      </c>
      <c r="F943" s="54">
        <v>-14.55</v>
      </c>
      <c r="G943" s="23">
        <v>89</v>
      </c>
      <c r="H943" t="s">
        <v>31</v>
      </c>
      <c r="I943" t="s">
        <v>32</v>
      </c>
      <c r="J943">
        <v>10</v>
      </c>
      <c r="K943">
        <v>275</v>
      </c>
      <c r="L943" t="s">
        <v>33</v>
      </c>
      <c r="M943">
        <v>0</v>
      </c>
      <c r="N943">
        <v>1</v>
      </c>
      <c r="O943">
        <v>3</v>
      </c>
      <c r="P943" s="13">
        <v>4.4999999999999997E-3</v>
      </c>
      <c r="Q943" s="46"/>
      <c r="R943" s="14">
        <v>-0.12655635648754901</v>
      </c>
      <c r="S943" s="14"/>
      <c r="T943" s="14">
        <v>-0.17743839912916001</v>
      </c>
      <c r="U943" s="14">
        <v>0.76028726708074501</v>
      </c>
      <c r="V943"/>
      <c r="AA943" s="25">
        <v>0.13266733266733299</v>
      </c>
    </row>
    <row r="944" spans="1:28" x14ac:dyDescent="0.25">
      <c r="A944" t="s">
        <v>106</v>
      </c>
      <c r="B944">
        <v>7.5</v>
      </c>
      <c r="C944" s="4">
        <v>7.5</v>
      </c>
      <c r="D944" t="s">
        <v>76</v>
      </c>
      <c r="E944" t="s">
        <v>105</v>
      </c>
      <c r="F944" s="54">
        <v>-14.55</v>
      </c>
      <c r="G944" s="23">
        <v>89</v>
      </c>
      <c r="H944" t="s">
        <v>31</v>
      </c>
      <c r="I944" t="s">
        <v>32</v>
      </c>
      <c r="J944">
        <v>10</v>
      </c>
      <c r="K944">
        <v>275</v>
      </c>
      <c r="L944" t="s">
        <v>33</v>
      </c>
      <c r="M944">
        <v>0</v>
      </c>
      <c r="N944">
        <v>1</v>
      </c>
      <c r="O944">
        <v>3</v>
      </c>
      <c r="P944" s="13">
        <v>1.7999999999999999E-2</v>
      </c>
      <c r="Q944" s="46"/>
      <c r="R944" s="14">
        <v>-7.8882699868938005E-2</v>
      </c>
      <c r="S944" s="14"/>
      <c r="T944" s="14">
        <v>-0.17125314831757399</v>
      </c>
      <c r="U944" s="14">
        <v>0.76028726708074501</v>
      </c>
      <c r="V944"/>
      <c r="W944" s="14"/>
      <c r="X944" s="14"/>
      <c r="Y944" s="14"/>
      <c r="Z944" s="14"/>
      <c r="AA944" s="14">
        <v>-0.24234047454503599</v>
      </c>
      <c r="AB944" s="14"/>
    </row>
    <row r="945" spans="1:28" x14ac:dyDescent="0.25">
      <c r="A945" t="s">
        <v>106</v>
      </c>
      <c r="B945">
        <v>7.5</v>
      </c>
      <c r="C945" s="4">
        <v>7.5</v>
      </c>
      <c r="D945" t="s">
        <v>76</v>
      </c>
      <c r="E945" t="s">
        <v>47</v>
      </c>
      <c r="F945" s="54">
        <v>-14.55</v>
      </c>
      <c r="G945" s="23">
        <v>89</v>
      </c>
      <c r="H945" t="s">
        <v>31</v>
      </c>
      <c r="I945" t="s">
        <v>32</v>
      </c>
      <c r="J945">
        <v>10</v>
      </c>
      <c r="K945">
        <v>275</v>
      </c>
      <c r="L945" t="s">
        <v>33</v>
      </c>
      <c r="M945">
        <v>0</v>
      </c>
      <c r="N945">
        <v>1</v>
      </c>
      <c r="O945">
        <v>3</v>
      </c>
      <c r="P945" s="13">
        <v>1.7999999999999999E-2</v>
      </c>
      <c r="Q945" s="46"/>
      <c r="R945" s="14">
        <v>9.5435684647300095E-2</v>
      </c>
      <c r="S945" s="14"/>
      <c r="T945" s="14">
        <v>-0.17262462011294299</v>
      </c>
      <c r="U945" s="14">
        <v>0.98433973269762398</v>
      </c>
      <c r="V945"/>
      <c r="AA945" s="25">
        <v>-0.12117023727251799</v>
      </c>
    </row>
    <row r="946" spans="1:28" x14ac:dyDescent="0.25">
      <c r="A946" t="s">
        <v>106</v>
      </c>
      <c r="B946">
        <v>7.5</v>
      </c>
      <c r="C946" s="4">
        <v>7.5</v>
      </c>
      <c r="D946" t="s">
        <v>76</v>
      </c>
      <c r="E946" t="s">
        <v>105</v>
      </c>
      <c r="F946" s="54">
        <v>-14.55</v>
      </c>
      <c r="G946" s="23">
        <v>89</v>
      </c>
      <c r="H946" t="s">
        <v>31</v>
      </c>
      <c r="I946" t="s">
        <v>32</v>
      </c>
      <c r="J946">
        <v>10</v>
      </c>
      <c r="K946">
        <v>275</v>
      </c>
      <c r="L946" t="s">
        <v>33</v>
      </c>
      <c r="M946">
        <v>0</v>
      </c>
      <c r="N946">
        <v>1</v>
      </c>
      <c r="O946">
        <v>3</v>
      </c>
      <c r="P946" s="13">
        <v>4.4999999999999998E-2</v>
      </c>
      <c r="Q946" s="46"/>
      <c r="R946" s="14">
        <v>0.44665034901640999</v>
      </c>
      <c r="S946" s="14"/>
      <c r="T946" s="14">
        <v>-0.167548144807803</v>
      </c>
      <c r="U946" s="14">
        <v>0.94782094344804302</v>
      </c>
      <c r="V946"/>
      <c r="W946" s="14"/>
      <c r="X946" s="14"/>
      <c r="Y946" s="14"/>
      <c r="Z946" s="14"/>
      <c r="AA946" s="14">
        <v>5.4866100587851102E-2</v>
      </c>
      <c r="AB946" s="14"/>
    </row>
    <row r="947" spans="1:28" x14ac:dyDescent="0.25">
      <c r="A947" t="s">
        <v>106</v>
      </c>
      <c r="B947">
        <v>7.5</v>
      </c>
      <c r="C947" s="4">
        <v>7.5</v>
      </c>
      <c r="D947" t="s">
        <v>76</v>
      </c>
      <c r="E947" t="s">
        <v>47</v>
      </c>
      <c r="F947" s="54">
        <v>-14.55</v>
      </c>
      <c r="G947" s="23">
        <v>89</v>
      </c>
      <c r="H947" t="s">
        <v>31</v>
      </c>
      <c r="I947" t="s">
        <v>32</v>
      </c>
      <c r="J947">
        <v>10</v>
      </c>
      <c r="K947">
        <v>275</v>
      </c>
      <c r="L947" t="s">
        <v>33</v>
      </c>
      <c r="M947">
        <v>0</v>
      </c>
      <c r="N947">
        <v>1</v>
      </c>
      <c r="O947">
        <v>3</v>
      </c>
      <c r="P947" s="13">
        <v>4.4999999999999998E-2</v>
      </c>
      <c r="Q947" s="46"/>
      <c r="R947" s="14">
        <v>0.29673368281583101</v>
      </c>
      <c r="S947" s="14"/>
      <c r="T947" s="14">
        <v>-0.173733105667635</v>
      </c>
      <c r="U947" s="14">
        <v>0.63369420139403798</v>
      </c>
      <c r="V947"/>
      <c r="AA947" s="25">
        <v>-0.27390002303616701</v>
      </c>
    </row>
    <row r="948" spans="1:28" x14ac:dyDescent="0.25">
      <c r="A948" t="s">
        <v>106</v>
      </c>
      <c r="B948">
        <v>7.5</v>
      </c>
      <c r="C948" s="4">
        <v>7.5</v>
      </c>
      <c r="D948" t="s">
        <v>76</v>
      </c>
      <c r="E948" t="s">
        <v>105</v>
      </c>
      <c r="F948" s="54">
        <v>-14.55</v>
      </c>
      <c r="G948" s="23">
        <v>89</v>
      </c>
      <c r="H948" t="s">
        <v>31</v>
      </c>
      <c r="I948" t="s">
        <v>32</v>
      </c>
      <c r="J948">
        <v>10</v>
      </c>
      <c r="K948">
        <v>275</v>
      </c>
      <c r="L948" t="s">
        <v>33</v>
      </c>
      <c r="M948">
        <v>0</v>
      </c>
      <c r="N948">
        <v>1</v>
      </c>
      <c r="O948">
        <v>5</v>
      </c>
      <c r="P948" s="13">
        <v>4.4999999999999997E-3</v>
      </c>
      <c r="Q948" s="46"/>
      <c r="R948" s="14">
        <v>-0.13920704845814999</v>
      </c>
      <c r="S948" s="14"/>
      <c r="T948" s="14">
        <v>-0.18119083310867501</v>
      </c>
      <c r="U948" s="14">
        <v>-0.391090867978163</v>
      </c>
      <c r="V948"/>
      <c r="W948" s="14"/>
      <c r="X948" s="14"/>
      <c r="Y948" s="14"/>
      <c r="Z948" s="14"/>
      <c r="AA948" s="14">
        <v>0.12117023727251799</v>
      </c>
      <c r="AB948" s="14"/>
    </row>
    <row r="949" spans="1:28" x14ac:dyDescent="0.25">
      <c r="A949" t="s">
        <v>106</v>
      </c>
      <c r="B949">
        <v>7.5</v>
      </c>
      <c r="C949" s="4">
        <v>7.5</v>
      </c>
      <c r="D949" t="s">
        <v>76</v>
      </c>
      <c r="E949" t="s">
        <v>47</v>
      </c>
      <c r="F949" s="54">
        <v>-14.55</v>
      </c>
      <c r="G949" s="23">
        <v>89</v>
      </c>
      <c r="H949" t="s">
        <v>31</v>
      </c>
      <c r="I949" t="s">
        <v>32</v>
      </c>
      <c r="J949">
        <v>10</v>
      </c>
      <c r="K949">
        <v>275</v>
      </c>
      <c r="L949" t="s">
        <v>33</v>
      </c>
      <c r="M949">
        <v>0</v>
      </c>
      <c r="N949">
        <v>1</v>
      </c>
      <c r="O949">
        <v>5</v>
      </c>
      <c r="P949" s="13">
        <v>4.4999999999999997E-3</v>
      </c>
      <c r="Q949" s="46"/>
      <c r="R949" s="14">
        <v>9.6976661951908905E-2</v>
      </c>
      <c r="S949" s="14"/>
      <c r="T949" s="14">
        <v>-0.17745936523761799</v>
      </c>
      <c r="U949" s="14">
        <v>0.75227265452450298</v>
      </c>
      <c r="V949"/>
      <c r="AA949" s="25">
        <v>0.21614957879597299</v>
      </c>
    </row>
    <row r="950" spans="1:28" x14ac:dyDescent="0.25">
      <c r="A950" t="s">
        <v>106</v>
      </c>
      <c r="B950">
        <v>7.5</v>
      </c>
      <c r="C950" s="4">
        <v>7.5</v>
      </c>
      <c r="D950" t="s">
        <v>76</v>
      </c>
      <c r="E950" t="s">
        <v>105</v>
      </c>
      <c r="F950" s="54">
        <v>-14.55</v>
      </c>
      <c r="G950" s="23">
        <v>89</v>
      </c>
      <c r="H950" t="s">
        <v>31</v>
      </c>
      <c r="I950" t="s">
        <v>32</v>
      </c>
      <c r="J950">
        <v>10</v>
      </c>
      <c r="K950">
        <v>275</v>
      </c>
      <c r="L950" t="s">
        <v>33</v>
      </c>
      <c r="M950">
        <v>0</v>
      </c>
      <c r="N950">
        <v>1</v>
      </c>
      <c r="O950">
        <v>5</v>
      </c>
      <c r="P950" s="13">
        <v>1.7999999999999999E-2</v>
      </c>
      <c r="Q950" s="46"/>
      <c r="R950" s="14">
        <v>0.37442586808745298</v>
      </c>
      <c r="S950" s="14"/>
      <c r="T950" s="14">
        <v>-0.17415211935762401</v>
      </c>
      <c r="U950" s="14">
        <v>-0.13803017088219099</v>
      </c>
      <c r="V950"/>
      <c r="W950" s="14"/>
      <c r="X950" s="14"/>
      <c r="Y950" s="14"/>
      <c r="Z950" s="14"/>
      <c r="AA950" s="14">
        <v>0.355465450244974</v>
      </c>
      <c r="AB950" s="14"/>
    </row>
    <row r="951" spans="1:28" x14ac:dyDescent="0.25">
      <c r="A951" t="s">
        <v>106</v>
      </c>
      <c r="B951">
        <v>7.5</v>
      </c>
      <c r="C951" s="4">
        <v>7.5</v>
      </c>
      <c r="D951" t="s">
        <v>76</v>
      </c>
      <c r="E951" t="s">
        <v>47</v>
      </c>
      <c r="F951" s="54">
        <v>-14.55</v>
      </c>
      <c r="G951" s="23">
        <v>89</v>
      </c>
      <c r="H951" t="s">
        <v>31</v>
      </c>
      <c r="I951" t="s">
        <v>32</v>
      </c>
      <c r="J951">
        <v>10</v>
      </c>
      <c r="K951">
        <v>275</v>
      </c>
      <c r="L951" t="s">
        <v>33</v>
      </c>
      <c r="M951">
        <v>0</v>
      </c>
      <c r="N951">
        <v>1</v>
      </c>
      <c r="O951">
        <v>5</v>
      </c>
      <c r="P951" s="13">
        <v>1.7999999999999999E-2</v>
      </c>
      <c r="Q951" s="46"/>
      <c r="R951" s="14">
        <v>0.23224351747463501</v>
      </c>
      <c r="S951" s="14"/>
      <c r="T951" s="14">
        <v>-0.180540733978</v>
      </c>
      <c r="U951" s="14">
        <v>0.965892902590341</v>
      </c>
      <c r="V951"/>
      <c r="AA951" s="25">
        <v>3.4665991902834099E-2</v>
      </c>
    </row>
    <row r="952" spans="1:28" x14ac:dyDescent="0.25">
      <c r="A952" t="s">
        <v>106</v>
      </c>
      <c r="B952">
        <v>7.5</v>
      </c>
      <c r="C952" s="4">
        <v>7.5</v>
      </c>
      <c r="D952" t="s">
        <v>76</v>
      </c>
      <c r="E952" t="s">
        <v>105</v>
      </c>
      <c r="F952" s="54">
        <v>-14.55</v>
      </c>
      <c r="G952" s="23">
        <v>89</v>
      </c>
      <c r="H952" t="s">
        <v>31</v>
      </c>
      <c r="I952" t="s">
        <v>32</v>
      </c>
      <c r="J952">
        <v>10</v>
      </c>
      <c r="K952">
        <v>275</v>
      </c>
      <c r="L952" t="s">
        <v>33</v>
      </c>
      <c r="M952">
        <v>0</v>
      </c>
      <c r="N952">
        <v>1</v>
      </c>
      <c r="O952">
        <v>5</v>
      </c>
      <c r="P952" s="13">
        <v>4.4999999999999998E-2</v>
      </c>
      <c r="Q952" s="46"/>
      <c r="R952" s="14">
        <v>0.65565481206809395</v>
      </c>
      <c r="S952" s="14"/>
      <c r="T952" s="14">
        <v>-0.17986225973401501</v>
      </c>
      <c r="U952" s="14">
        <v>0.946233645785028</v>
      </c>
      <c r="V952"/>
      <c r="W952" s="14"/>
      <c r="X952" s="14"/>
      <c r="Y952" s="14"/>
      <c r="Z952" s="14"/>
      <c r="AA952" s="14">
        <v>0.86258689622879403</v>
      </c>
      <c r="AB952" s="14"/>
    </row>
    <row r="953" spans="1:28" x14ac:dyDescent="0.25">
      <c r="A953" t="s">
        <v>106</v>
      </c>
      <c r="B953">
        <v>7.5</v>
      </c>
      <c r="C953" s="4">
        <v>7.5</v>
      </c>
      <c r="D953" t="s">
        <v>76</v>
      </c>
      <c r="E953" t="s">
        <v>47</v>
      </c>
      <c r="F953" s="54">
        <v>-14.55</v>
      </c>
      <c r="G953" s="23">
        <v>89</v>
      </c>
      <c r="H953" t="s">
        <v>31</v>
      </c>
      <c r="I953" t="s">
        <v>32</v>
      </c>
      <c r="J953">
        <v>10</v>
      </c>
      <c r="K953">
        <v>275</v>
      </c>
      <c r="L953" t="s">
        <v>33</v>
      </c>
      <c r="M953">
        <v>0</v>
      </c>
      <c r="N953">
        <v>1</v>
      </c>
      <c r="O953">
        <v>5</v>
      </c>
      <c r="P953" s="13">
        <v>4.4999999999999998E-2</v>
      </c>
      <c r="Q953" s="46"/>
      <c r="R953" s="14">
        <v>0.55396908566937397</v>
      </c>
      <c r="S953" s="14"/>
      <c r="T953" s="14">
        <v>-0.18186930735265899</v>
      </c>
      <c r="U953" s="14">
        <v>-0.78218173595632601</v>
      </c>
      <c r="V953"/>
      <c r="AA953" s="25">
        <v>0.61815634070663605</v>
      </c>
    </row>
    <row r="954" spans="1:28" x14ac:dyDescent="0.25">
      <c r="A954" t="s">
        <v>106</v>
      </c>
      <c r="B954">
        <v>7.5</v>
      </c>
      <c r="C954" s="4">
        <v>7.5</v>
      </c>
      <c r="D954" t="s">
        <v>76</v>
      </c>
      <c r="E954" t="s">
        <v>105</v>
      </c>
      <c r="F954" s="54">
        <v>-14.55</v>
      </c>
      <c r="G954" s="23">
        <v>89</v>
      </c>
      <c r="H954" t="s">
        <v>31</v>
      </c>
      <c r="I954" t="s">
        <v>32</v>
      </c>
      <c r="J954">
        <v>10</v>
      </c>
      <c r="K954">
        <v>275</v>
      </c>
      <c r="L954" t="s">
        <v>33</v>
      </c>
      <c r="M954">
        <v>0</v>
      </c>
      <c r="N954">
        <v>1</v>
      </c>
      <c r="O954">
        <v>7</v>
      </c>
      <c r="P954" s="13">
        <v>4.4999999999999997E-3</v>
      </c>
      <c r="Q954" s="46"/>
      <c r="R954" s="14">
        <v>4.0639999999998198E-2</v>
      </c>
      <c r="S954" s="14"/>
      <c r="T954" s="14">
        <v>-0.18449665148907299</v>
      </c>
      <c r="U954" s="14">
        <v>0.45371758357067898</v>
      </c>
      <c r="V954"/>
      <c r="W954" s="14"/>
      <c r="X954" s="14"/>
      <c r="Y954" s="14"/>
      <c r="Z954" s="14"/>
      <c r="AA954" s="14">
        <v>-0.69065268486711295</v>
      </c>
      <c r="AB954" s="14"/>
    </row>
    <row r="955" spans="1:28" x14ac:dyDescent="0.25">
      <c r="A955" t="s">
        <v>106</v>
      </c>
      <c r="B955">
        <v>7.5</v>
      </c>
      <c r="C955" s="4">
        <v>7.5</v>
      </c>
      <c r="D955" t="s">
        <v>76</v>
      </c>
      <c r="E955" t="s">
        <v>47</v>
      </c>
      <c r="F955" s="54">
        <v>-14.55</v>
      </c>
      <c r="G955" s="23">
        <v>89</v>
      </c>
      <c r="H955" t="s">
        <v>31</v>
      </c>
      <c r="I955" t="s">
        <v>32</v>
      </c>
      <c r="J955">
        <v>10</v>
      </c>
      <c r="K955">
        <v>275</v>
      </c>
      <c r="L955" t="s">
        <v>33</v>
      </c>
      <c r="M955">
        <v>0</v>
      </c>
      <c r="N955">
        <v>1</v>
      </c>
      <c r="O955">
        <v>7</v>
      </c>
      <c r="P955" s="13">
        <v>4.4999999999999997E-3</v>
      </c>
      <c r="Q955" s="46"/>
      <c r="R955" s="14">
        <v>-4.3584611963531E-2</v>
      </c>
      <c r="S955" s="14"/>
      <c r="T955" s="14">
        <v>-0.18266072016644999</v>
      </c>
      <c r="U955" s="14">
        <v>0.98857453242349702</v>
      </c>
      <c r="V955"/>
      <c r="AA955" s="25">
        <v>-0.43012113541855002</v>
      </c>
    </row>
    <row r="956" spans="1:28" x14ac:dyDescent="0.25">
      <c r="A956" t="s">
        <v>106</v>
      </c>
      <c r="B956">
        <v>7.5</v>
      </c>
      <c r="C956" s="4">
        <v>7.5</v>
      </c>
      <c r="D956" t="s">
        <v>76</v>
      </c>
      <c r="E956" t="s">
        <v>105</v>
      </c>
      <c r="F956" s="54">
        <v>-14.55</v>
      </c>
      <c r="G956" s="23">
        <v>89</v>
      </c>
      <c r="H956" t="s">
        <v>31</v>
      </c>
      <c r="I956" t="s">
        <v>32</v>
      </c>
      <c r="J956">
        <v>10</v>
      </c>
      <c r="K956">
        <v>275</v>
      </c>
      <c r="L956" t="s">
        <v>33</v>
      </c>
      <c r="M956">
        <v>0</v>
      </c>
      <c r="N956">
        <v>1</v>
      </c>
      <c r="O956">
        <v>7</v>
      </c>
      <c r="P956" s="13">
        <v>1.7999999999999999E-2</v>
      </c>
      <c r="Q956" s="46"/>
      <c r="R956" s="14">
        <v>0.32401352874858902</v>
      </c>
      <c r="S956" s="14"/>
      <c r="T956" s="14">
        <v>-0.17097284830854201</v>
      </c>
      <c r="U956" s="14">
        <v>0.98731405566429098</v>
      </c>
      <c r="V956"/>
      <c r="W956" s="14"/>
      <c r="X956" s="14"/>
      <c r="Y956" s="14"/>
      <c r="Z956" s="14"/>
      <c r="AA956" s="14">
        <v>0.71776292289636201</v>
      </c>
      <c r="AB956" s="14"/>
    </row>
    <row r="957" spans="1:28" x14ac:dyDescent="0.25">
      <c r="A957" t="s">
        <v>106</v>
      </c>
      <c r="B957">
        <v>7.5</v>
      </c>
      <c r="C957" s="4">
        <v>7.5</v>
      </c>
      <c r="D957" t="s">
        <v>76</v>
      </c>
      <c r="E957" t="s">
        <v>47</v>
      </c>
      <c r="F957" s="54">
        <v>-14.55</v>
      </c>
      <c r="G957" s="23">
        <v>89</v>
      </c>
      <c r="H957" t="s">
        <v>31</v>
      </c>
      <c r="I957" t="s">
        <v>32</v>
      </c>
      <c r="J957">
        <v>10</v>
      </c>
      <c r="K957">
        <v>275</v>
      </c>
      <c r="L957" t="s">
        <v>33</v>
      </c>
      <c r="M957">
        <v>0</v>
      </c>
      <c r="N957">
        <v>1</v>
      </c>
      <c r="O957">
        <v>7</v>
      </c>
      <c r="P957" s="13">
        <v>1.7999999999999999E-2</v>
      </c>
      <c r="Q957" s="46"/>
      <c r="R957" s="14">
        <v>0.65232517685260405</v>
      </c>
      <c r="S957" s="14"/>
      <c r="T957" s="14">
        <v>-0.18377271272425899</v>
      </c>
      <c r="U957" s="14">
        <v>0.99431034220303804</v>
      </c>
      <c r="V957"/>
      <c r="AA957" s="25">
        <v>0.73215496368038702</v>
      </c>
    </row>
    <row r="958" spans="1:28" x14ac:dyDescent="0.25">
      <c r="A958" t="s">
        <v>106</v>
      </c>
      <c r="B958">
        <v>7.5</v>
      </c>
      <c r="C958" s="4">
        <v>7.5</v>
      </c>
      <c r="D958" t="s">
        <v>76</v>
      </c>
      <c r="E958" t="s">
        <v>105</v>
      </c>
      <c r="F958" s="54">
        <v>-14.55</v>
      </c>
      <c r="G958" s="23">
        <v>89</v>
      </c>
      <c r="H958" t="s">
        <v>31</v>
      </c>
      <c r="I958" t="s">
        <v>32</v>
      </c>
      <c r="J958">
        <v>10</v>
      </c>
      <c r="K958">
        <v>275</v>
      </c>
      <c r="L958" t="s">
        <v>33</v>
      </c>
      <c r="M958">
        <v>0</v>
      </c>
      <c r="N958">
        <v>1</v>
      </c>
      <c r="O958">
        <v>7</v>
      </c>
      <c r="P958" s="13">
        <v>4.4999999999999998E-2</v>
      </c>
      <c r="Q958" s="46"/>
      <c r="R958" s="14">
        <v>0.76591536099109903</v>
      </c>
      <c r="S958" s="14"/>
      <c r="T958" s="14">
        <v>-0.14622658083243001</v>
      </c>
      <c r="U958" s="14">
        <v>0.99280415016455603</v>
      </c>
      <c r="V958"/>
      <c r="W958" s="14"/>
      <c r="X958" s="14"/>
      <c r="Y958" s="14"/>
      <c r="Z958" s="14"/>
      <c r="AA958" s="14">
        <v>0.92957818209597498</v>
      </c>
      <c r="AB958" s="14"/>
    </row>
    <row r="959" spans="1:28" x14ac:dyDescent="0.25">
      <c r="A959" t="s">
        <v>106</v>
      </c>
      <c r="B959">
        <v>7.5</v>
      </c>
      <c r="C959" s="4">
        <v>7.5</v>
      </c>
      <c r="D959" t="s">
        <v>76</v>
      </c>
      <c r="E959" t="s">
        <v>47</v>
      </c>
      <c r="F959" s="54">
        <v>-14.55</v>
      </c>
      <c r="G959" s="23">
        <v>89</v>
      </c>
      <c r="H959" t="s">
        <v>31</v>
      </c>
      <c r="I959" t="s">
        <v>32</v>
      </c>
      <c r="J959">
        <v>10</v>
      </c>
      <c r="K959">
        <v>275</v>
      </c>
      <c r="L959" t="s">
        <v>33</v>
      </c>
      <c r="M959">
        <v>0</v>
      </c>
      <c r="N959">
        <v>1</v>
      </c>
      <c r="O959">
        <v>7</v>
      </c>
      <c r="P959" s="13">
        <v>4.4999999999999998E-2</v>
      </c>
      <c r="Q959" s="46"/>
      <c r="R959" s="14">
        <v>0.72428803531467401</v>
      </c>
      <c r="S959" s="14"/>
      <c r="T959" s="14">
        <v>-0.160371013092487</v>
      </c>
      <c r="U959" s="14">
        <v>-0.83055498387871296</v>
      </c>
      <c r="V959"/>
      <c r="AA959" s="25">
        <v>0.87950153591424995</v>
      </c>
    </row>
    <row r="960" spans="1:28" x14ac:dyDescent="0.25">
      <c r="A960" t="s">
        <v>106</v>
      </c>
      <c r="B960">
        <v>7.5</v>
      </c>
      <c r="C960" s="4">
        <v>7.5</v>
      </c>
      <c r="D960" t="s">
        <v>76</v>
      </c>
      <c r="E960" t="s">
        <v>105</v>
      </c>
      <c r="F960" s="54">
        <v>-14.55</v>
      </c>
      <c r="G960" s="23">
        <v>89</v>
      </c>
      <c r="H960" t="s">
        <v>31</v>
      </c>
      <c r="I960" t="s">
        <v>32</v>
      </c>
      <c r="J960">
        <v>10</v>
      </c>
      <c r="K960">
        <v>275</v>
      </c>
      <c r="L960" t="s">
        <v>33</v>
      </c>
      <c r="M960">
        <v>0</v>
      </c>
      <c r="N960">
        <v>1</v>
      </c>
      <c r="O960">
        <v>14</v>
      </c>
      <c r="P960" s="13">
        <v>4.4999999999999997E-3</v>
      </c>
      <c r="Q960" s="46"/>
      <c r="R960" s="14">
        <v>0.202623524267598</v>
      </c>
      <c r="S960" s="14"/>
      <c r="T960" s="14">
        <v>-0.18484821664040599</v>
      </c>
      <c r="U960" s="14">
        <v>0.75139797425617205</v>
      </c>
      <c r="V960"/>
      <c r="W960" s="14"/>
      <c r="X960" s="14"/>
      <c r="Y960" s="14"/>
      <c r="Z960" s="14"/>
      <c r="AA960" s="14">
        <v>-0.85286642191471296</v>
      </c>
      <c r="AB960" s="14"/>
    </row>
    <row r="961" spans="1:28" x14ac:dyDescent="0.25">
      <c r="A961" t="s">
        <v>106</v>
      </c>
      <c r="B961">
        <v>7.5</v>
      </c>
      <c r="C961" s="4">
        <v>7.5</v>
      </c>
      <c r="D961" t="s">
        <v>76</v>
      </c>
      <c r="E961" t="s">
        <v>47</v>
      </c>
      <c r="F961" s="54">
        <v>-14.55</v>
      </c>
      <c r="G961" s="23">
        <v>89</v>
      </c>
      <c r="H961" t="s">
        <v>31</v>
      </c>
      <c r="I961" t="s">
        <v>32</v>
      </c>
      <c r="J961">
        <v>10</v>
      </c>
      <c r="K961">
        <v>275</v>
      </c>
      <c r="L961" t="s">
        <v>33</v>
      </c>
      <c r="M961">
        <v>0</v>
      </c>
      <c r="N961">
        <v>1</v>
      </c>
      <c r="O961">
        <v>14</v>
      </c>
      <c r="P961" s="13">
        <v>4.4999999999999997E-3</v>
      </c>
      <c r="Q961" s="46"/>
      <c r="R961" s="14">
        <v>0.33430678250711698</v>
      </c>
      <c r="S961" s="14"/>
      <c r="T961" s="14">
        <v>-0.18536627027115499</v>
      </c>
      <c r="U961" s="14">
        <v>0.93290119567577601</v>
      </c>
      <c r="V961"/>
      <c r="AA961" s="25">
        <v>-0.96243998870375602</v>
      </c>
    </row>
    <row r="962" spans="1:28" x14ac:dyDescent="0.25">
      <c r="A962" t="s">
        <v>106</v>
      </c>
      <c r="B962">
        <v>7.5</v>
      </c>
      <c r="C962" s="4">
        <v>7.5</v>
      </c>
      <c r="D962" t="s">
        <v>76</v>
      </c>
      <c r="E962" t="s">
        <v>105</v>
      </c>
      <c r="F962" s="54">
        <v>-14.55</v>
      </c>
      <c r="G962" s="23">
        <v>89</v>
      </c>
      <c r="H962" t="s">
        <v>31</v>
      </c>
      <c r="I962" t="s">
        <v>32</v>
      </c>
      <c r="J962">
        <v>10</v>
      </c>
      <c r="K962">
        <v>275</v>
      </c>
      <c r="L962" t="s">
        <v>33</v>
      </c>
      <c r="M962">
        <v>0</v>
      </c>
      <c r="N962">
        <v>1</v>
      </c>
      <c r="O962">
        <v>14</v>
      </c>
      <c r="P962" s="13">
        <v>1.7999999999999999E-2</v>
      </c>
      <c r="Q962" s="46"/>
      <c r="R962" s="14">
        <v>0.202623524267598</v>
      </c>
      <c r="S962" s="14"/>
      <c r="T962" s="14">
        <v>-0.17290323295229301</v>
      </c>
      <c r="U962" s="14">
        <v>0.97610015366903802</v>
      </c>
      <c r="V962"/>
      <c r="W962" s="14"/>
      <c r="X962" s="14"/>
      <c r="Y962" s="14"/>
      <c r="Z962" s="14"/>
      <c r="AA962" s="14">
        <v>0.43864933417882102</v>
      </c>
      <c r="AB962" s="14"/>
    </row>
    <row r="963" spans="1:28" x14ac:dyDescent="0.25">
      <c r="A963" t="s">
        <v>106</v>
      </c>
      <c r="B963">
        <v>7.5</v>
      </c>
      <c r="C963" s="4">
        <v>7.5</v>
      </c>
      <c r="D963" t="s">
        <v>76</v>
      </c>
      <c r="E963" t="s">
        <v>47</v>
      </c>
      <c r="F963" s="54">
        <v>-14.55</v>
      </c>
      <c r="G963" s="23">
        <v>89</v>
      </c>
      <c r="H963" t="s">
        <v>31</v>
      </c>
      <c r="I963" t="s">
        <v>32</v>
      </c>
      <c r="J963">
        <v>10</v>
      </c>
      <c r="K963">
        <v>275</v>
      </c>
      <c r="L963" t="s">
        <v>33</v>
      </c>
      <c r="M963">
        <v>0</v>
      </c>
      <c r="N963">
        <v>1</v>
      </c>
      <c r="O963">
        <v>14</v>
      </c>
      <c r="P963" s="13">
        <v>1.7999999999999999E-2</v>
      </c>
      <c r="Q963" s="46"/>
      <c r="R963" s="14">
        <v>0.44160695694776297</v>
      </c>
      <c r="S963" s="14"/>
      <c r="T963" s="14">
        <v>-0.16395157515714101</v>
      </c>
      <c r="U963" s="14">
        <v>0.97834846452134605</v>
      </c>
      <c r="V963"/>
      <c r="AA963" s="25">
        <v>0.82282597818472902</v>
      </c>
    </row>
    <row r="964" spans="1:28" x14ac:dyDescent="0.25">
      <c r="A964" t="s">
        <v>106</v>
      </c>
      <c r="B964">
        <v>7.5</v>
      </c>
      <c r="C964" s="4">
        <v>7.5</v>
      </c>
      <c r="D964" t="s">
        <v>76</v>
      </c>
      <c r="E964" t="s">
        <v>105</v>
      </c>
      <c r="F964" s="54">
        <v>-14.55</v>
      </c>
      <c r="G964" s="23">
        <v>89</v>
      </c>
      <c r="H964" t="s">
        <v>31</v>
      </c>
      <c r="I964" t="s">
        <v>32</v>
      </c>
      <c r="J964">
        <v>10</v>
      </c>
      <c r="K964">
        <v>275</v>
      </c>
      <c r="L964" t="s">
        <v>33</v>
      </c>
      <c r="M964">
        <v>0</v>
      </c>
      <c r="N964">
        <v>1</v>
      </c>
      <c r="O964">
        <v>14</v>
      </c>
      <c r="P964" s="13">
        <v>4.4999999999999998E-2</v>
      </c>
      <c r="Q964" s="46"/>
      <c r="R964" s="14">
        <v>0.56647014073792201</v>
      </c>
      <c r="S964" s="14"/>
      <c r="T964" s="14">
        <v>-0.15741797773787</v>
      </c>
      <c r="U964" s="14">
        <v>0.98836796717113296</v>
      </c>
      <c r="V964"/>
      <c r="W964" s="14"/>
      <c r="X964" s="14"/>
      <c r="Y964" s="14"/>
      <c r="Z964" s="14"/>
      <c r="AA964" s="14">
        <v>0.80496805463758503</v>
      </c>
      <c r="AB964" s="14"/>
    </row>
    <row r="965" spans="1:28" x14ac:dyDescent="0.25">
      <c r="A965" t="s">
        <v>106</v>
      </c>
      <c r="B965">
        <v>7.5</v>
      </c>
      <c r="C965" s="4">
        <v>7.5</v>
      </c>
      <c r="D965" t="s">
        <v>76</v>
      </c>
      <c r="E965" t="s">
        <v>47</v>
      </c>
      <c r="F965" s="54">
        <v>-14.55</v>
      </c>
      <c r="G965" s="23">
        <v>89</v>
      </c>
      <c r="H965" t="s">
        <v>31</v>
      </c>
      <c r="I965" t="s">
        <v>32</v>
      </c>
      <c r="J965">
        <v>10</v>
      </c>
      <c r="K965">
        <v>275</v>
      </c>
      <c r="L965" t="s">
        <v>33</v>
      </c>
      <c r="M965">
        <v>0</v>
      </c>
      <c r="N965">
        <v>1</v>
      </c>
      <c r="O965">
        <v>14</v>
      </c>
      <c r="P965" s="13">
        <v>4.4999999999999998E-2</v>
      </c>
      <c r="Q965" s="46"/>
      <c r="R965" s="14">
        <v>0.63846153846153797</v>
      </c>
      <c r="S965" s="14"/>
      <c r="T965" s="14">
        <v>-0.141961328466614</v>
      </c>
      <c r="U965" s="14">
        <v>-0.64228116710875305</v>
      </c>
      <c r="V965"/>
      <c r="AA965" s="25">
        <v>0.89840477420095199</v>
      </c>
    </row>
    <row r="966" spans="1:28" x14ac:dyDescent="0.25">
      <c r="A966" t="s">
        <v>106</v>
      </c>
      <c r="B966">
        <v>7.5</v>
      </c>
      <c r="C966" s="4">
        <v>7.5</v>
      </c>
      <c r="D966" t="s">
        <v>76</v>
      </c>
      <c r="E966" t="s">
        <v>105</v>
      </c>
      <c r="F966" s="54">
        <v>-14.55</v>
      </c>
      <c r="G966" s="23">
        <v>89</v>
      </c>
      <c r="H966" t="s">
        <v>31</v>
      </c>
      <c r="I966" t="s">
        <v>32</v>
      </c>
      <c r="J966">
        <v>10</v>
      </c>
      <c r="K966">
        <v>275</v>
      </c>
      <c r="L966" t="s">
        <v>33</v>
      </c>
      <c r="M966">
        <v>0</v>
      </c>
      <c r="N966">
        <v>1</v>
      </c>
      <c r="O966">
        <v>28</v>
      </c>
      <c r="P966" s="13">
        <v>4.4999999999999997E-3</v>
      </c>
      <c r="Q966" s="46"/>
      <c r="R966" s="14">
        <v>-0.16952360921232501</v>
      </c>
      <c r="S966" s="14"/>
      <c r="T966" s="14">
        <v>-0.18313850270252199</v>
      </c>
      <c r="U966" s="14">
        <v>0.226684350132626</v>
      </c>
      <c r="V966"/>
      <c r="W966" s="14"/>
      <c r="X966" s="14"/>
      <c r="Y966" s="14"/>
      <c r="Z966" s="14"/>
      <c r="AA966" s="14">
        <v>-1</v>
      </c>
      <c r="AB966" s="14"/>
    </row>
    <row r="967" spans="1:28" x14ac:dyDescent="0.25">
      <c r="A967" t="s">
        <v>106</v>
      </c>
      <c r="B967">
        <v>7.5</v>
      </c>
      <c r="C967" s="4">
        <v>7.5</v>
      </c>
      <c r="D967" t="s">
        <v>76</v>
      </c>
      <c r="E967" t="s">
        <v>47</v>
      </c>
      <c r="F967" s="54">
        <v>-14.55</v>
      </c>
      <c r="G967" s="23">
        <v>89</v>
      </c>
      <c r="H967" t="s">
        <v>31</v>
      </c>
      <c r="I967" t="s">
        <v>32</v>
      </c>
      <c r="J967">
        <v>10</v>
      </c>
      <c r="K967">
        <v>275</v>
      </c>
      <c r="L967" t="s">
        <v>33</v>
      </c>
      <c r="M967">
        <v>0</v>
      </c>
      <c r="N967">
        <v>1</v>
      </c>
      <c r="O967">
        <v>28</v>
      </c>
      <c r="P967" s="13">
        <v>4.4999999999999997E-3</v>
      </c>
      <c r="Q967" s="46"/>
      <c r="R967" s="14">
        <v>-0.14239141865600999</v>
      </c>
      <c r="S967" s="14"/>
      <c r="T967" s="14">
        <v>-0.18160470081632399</v>
      </c>
      <c r="U967" s="14">
        <v>0.69205906584701204</v>
      </c>
      <c r="V967"/>
      <c r="AA967" s="25">
        <v>-0.96790681088791197</v>
      </c>
    </row>
    <row r="968" spans="1:28" x14ac:dyDescent="0.25">
      <c r="A968" t="s">
        <v>106</v>
      </c>
      <c r="B968">
        <v>7.5</v>
      </c>
      <c r="C968" s="4">
        <v>7.5</v>
      </c>
      <c r="D968" t="s">
        <v>76</v>
      </c>
      <c r="E968" t="s">
        <v>105</v>
      </c>
      <c r="F968" s="54">
        <v>-14.55</v>
      </c>
      <c r="G968" s="23">
        <v>89</v>
      </c>
      <c r="H968" t="s">
        <v>31</v>
      </c>
      <c r="I968" t="s">
        <v>32</v>
      </c>
      <c r="J968">
        <v>10</v>
      </c>
      <c r="K968">
        <v>275</v>
      </c>
      <c r="L968" t="s">
        <v>33</v>
      </c>
      <c r="M968">
        <v>0</v>
      </c>
      <c r="N968">
        <v>1</v>
      </c>
      <c r="O968">
        <v>28</v>
      </c>
      <c r="P968" s="13">
        <v>1.7999999999999999E-2</v>
      </c>
      <c r="Q968" s="46"/>
      <c r="R968" s="14">
        <v>-0.156588495109896</v>
      </c>
      <c r="S968" s="14"/>
      <c r="T968" s="14">
        <v>-0.17969382055829899</v>
      </c>
      <c r="U968" s="14">
        <v>0.92675978495704203</v>
      </c>
      <c r="V968"/>
      <c r="W968" s="14"/>
      <c r="X968" s="14"/>
      <c r="Y968" s="14"/>
      <c r="Z968" s="14"/>
      <c r="AA968" s="14">
        <v>0.18041889917194401</v>
      </c>
      <c r="AB968" s="14"/>
    </row>
    <row r="969" spans="1:28" x14ac:dyDescent="0.25">
      <c r="A969" t="s">
        <v>106</v>
      </c>
      <c r="B969">
        <v>7.5</v>
      </c>
      <c r="C969" s="4">
        <v>7.5</v>
      </c>
      <c r="D969" t="s">
        <v>76</v>
      </c>
      <c r="E969" t="s">
        <v>47</v>
      </c>
      <c r="F969" s="54">
        <v>-14.55</v>
      </c>
      <c r="G969" s="23">
        <v>89</v>
      </c>
      <c r="H969" t="s">
        <v>31</v>
      </c>
      <c r="I969" t="s">
        <v>32</v>
      </c>
      <c r="J969">
        <v>10</v>
      </c>
      <c r="K969">
        <v>275</v>
      </c>
      <c r="L969" t="s">
        <v>33</v>
      </c>
      <c r="M969">
        <v>0</v>
      </c>
      <c r="N969">
        <v>1</v>
      </c>
      <c r="O969">
        <v>28</v>
      </c>
      <c r="P969" s="13">
        <v>1.7999999999999999E-2</v>
      </c>
      <c r="Q969" s="46"/>
      <c r="R969" s="14">
        <v>0.13984622342830999</v>
      </c>
      <c r="S969" s="14"/>
      <c r="T969" s="14">
        <v>-0.172251457968428</v>
      </c>
      <c r="U969" s="14">
        <v>0.93232904693375396</v>
      </c>
      <c r="V969"/>
      <c r="AA969" s="25">
        <v>0.15794214793313999</v>
      </c>
    </row>
    <row r="970" spans="1:28" x14ac:dyDescent="0.25">
      <c r="A970" t="s">
        <v>106</v>
      </c>
      <c r="B970">
        <v>7.5</v>
      </c>
      <c r="C970" s="4">
        <v>7.5</v>
      </c>
      <c r="D970" t="s">
        <v>76</v>
      </c>
      <c r="E970" t="s">
        <v>105</v>
      </c>
      <c r="F970" s="54">
        <v>-14.55</v>
      </c>
      <c r="G970" s="23">
        <v>89</v>
      </c>
      <c r="H970" t="s">
        <v>31</v>
      </c>
      <c r="I970" t="s">
        <v>32</v>
      </c>
      <c r="J970">
        <v>10</v>
      </c>
      <c r="K970">
        <v>275</v>
      </c>
      <c r="L970" t="s">
        <v>33</v>
      </c>
      <c r="M970">
        <v>0</v>
      </c>
      <c r="N970">
        <v>1</v>
      </c>
      <c r="O970">
        <v>28</v>
      </c>
      <c r="P970" s="13">
        <v>4.4999999999999998E-2</v>
      </c>
      <c r="Q970" s="46"/>
      <c r="R970" s="14">
        <v>0.37617266942203098</v>
      </c>
      <c r="S970" s="14"/>
      <c r="T970" s="14">
        <v>-0.17637508109094899</v>
      </c>
      <c r="U970" s="14">
        <v>0.97394121085684504</v>
      </c>
      <c r="V970"/>
      <c r="W970" s="14"/>
      <c r="X970" s="14"/>
      <c r="Y970" s="14"/>
      <c r="Z970" s="14"/>
      <c r="AA970" s="14">
        <v>-0.29644597646499499</v>
      </c>
      <c r="AB970" s="14"/>
    </row>
    <row r="971" spans="1:28" x14ac:dyDescent="0.25">
      <c r="A971" t="s">
        <v>106</v>
      </c>
      <c r="B971">
        <v>7.5</v>
      </c>
      <c r="C971" s="4">
        <v>7.5</v>
      </c>
      <c r="D971" t="s">
        <v>76</v>
      </c>
      <c r="E971" t="s">
        <v>47</v>
      </c>
      <c r="F971" s="54">
        <v>-14.55</v>
      </c>
      <c r="G971" s="23">
        <v>89</v>
      </c>
      <c r="H971" t="s">
        <v>31</v>
      </c>
      <c r="I971" t="s">
        <v>32</v>
      </c>
      <c r="J971">
        <v>10</v>
      </c>
      <c r="K971">
        <v>275</v>
      </c>
      <c r="L971" t="s">
        <v>33</v>
      </c>
      <c r="M971">
        <v>0</v>
      </c>
      <c r="N971">
        <v>1</v>
      </c>
      <c r="O971">
        <v>28</v>
      </c>
      <c r="P971" s="13">
        <v>4.4999999999999998E-2</v>
      </c>
      <c r="Q971" s="46"/>
      <c r="R971" s="14">
        <v>0.38651612903225602</v>
      </c>
      <c r="S971" s="14"/>
      <c r="T971" s="14">
        <v>-0.160861392185634</v>
      </c>
      <c r="U971" s="14">
        <v>0.92971281438049702</v>
      </c>
      <c r="V971"/>
      <c r="AA971" s="25">
        <v>0.123828369089773</v>
      </c>
    </row>
    <row r="972" spans="1:28" x14ac:dyDescent="0.25">
      <c r="A972" t="s">
        <v>34</v>
      </c>
      <c r="B972">
        <v>12.5</v>
      </c>
      <c r="C972">
        <v>5000</v>
      </c>
      <c r="D972" t="s">
        <v>35</v>
      </c>
      <c r="E972" s="5" t="s">
        <v>30</v>
      </c>
      <c r="F972" s="54">
        <v>-11</v>
      </c>
      <c r="G972" s="7">
        <v>152</v>
      </c>
      <c r="H972" t="s">
        <v>38</v>
      </c>
      <c r="I972" t="s">
        <v>32</v>
      </c>
      <c r="J972">
        <v>9</v>
      </c>
      <c r="K972" s="4">
        <v>25</v>
      </c>
      <c r="L972" t="s">
        <v>68</v>
      </c>
      <c r="M972">
        <v>14</v>
      </c>
      <c r="N972">
        <v>3</v>
      </c>
      <c r="O972">
        <v>9</v>
      </c>
      <c r="P972" s="13">
        <v>1</v>
      </c>
      <c r="Q972" s="46"/>
      <c r="R972" s="14"/>
      <c r="S972" s="14">
        <v>-0.21243110951257799</v>
      </c>
      <c r="T972" s="14">
        <v>-0.164459412860955</v>
      </c>
      <c r="U972" s="14">
        <v>0.529062870699881</v>
      </c>
      <c r="V972"/>
      <c r="W972" s="14"/>
      <c r="X972" s="14"/>
      <c r="Y972" s="14"/>
      <c r="Z972" s="14"/>
      <c r="AA972" s="14"/>
      <c r="AB972" s="14"/>
    </row>
    <row r="973" spans="1:28" x14ac:dyDescent="0.25">
      <c r="A973" t="s">
        <v>34</v>
      </c>
      <c r="B973">
        <v>12.5</v>
      </c>
      <c r="C973">
        <v>5000</v>
      </c>
      <c r="D973" t="s">
        <v>35</v>
      </c>
      <c r="E973" s="5" t="s">
        <v>30</v>
      </c>
      <c r="F973" s="54">
        <v>-11</v>
      </c>
      <c r="G973" s="7">
        <v>152</v>
      </c>
      <c r="H973" t="s">
        <v>38</v>
      </c>
      <c r="I973" t="s">
        <v>32</v>
      </c>
      <c r="J973">
        <v>9</v>
      </c>
      <c r="K973" s="4">
        <v>25</v>
      </c>
      <c r="L973" t="s">
        <v>68</v>
      </c>
      <c r="M973">
        <v>18</v>
      </c>
      <c r="N973">
        <v>9</v>
      </c>
      <c r="O973">
        <v>5</v>
      </c>
      <c r="P973" s="13">
        <v>1</v>
      </c>
      <c r="Q973" s="46"/>
      <c r="R973" s="14"/>
      <c r="S973" s="14">
        <v>2.2780694587244299E-2</v>
      </c>
      <c r="T973" s="14">
        <v>-0.157209539808572</v>
      </c>
      <c r="U973" s="14">
        <v>0.95386939344643296</v>
      </c>
      <c r="V973"/>
      <c r="W973" s="14"/>
      <c r="X973" s="14"/>
      <c r="Y973" s="14"/>
      <c r="Z973" s="14"/>
      <c r="AA973" s="14"/>
      <c r="AB973" s="14"/>
    </row>
    <row r="974" spans="1:28" x14ac:dyDescent="0.25">
      <c r="A974" t="s">
        <v>34</v>
      </c>
      <c r="B974">
        <v>12.5</v>
      </c>
      <c r="C974">
        <v>950</v>
      </c>
      <c r="D974" t="s">
        <v>35</v>
      </c>
      <c r="E974" s="5" t="s">
        <v>30</v>
      </c>
      <c r="F974" s="54">
        <v>-11</v>
      </c>
      <c r="G974" s="7">
        <v>152</v>
      </c>
      <c r="H974" t="s">
        <v>38</v>
      </c>
      <c r="I974" t="s">
        <v>32</v>
      </c>
      <c r="J974">
        <v>9</v>
      </c>
      <c r="K974" s="4">
        <v>25</v>
      </c>
      <c r="L974" t="s">
        <v>68</v>
      </c>
      <c r="M974">
        <v>0</v>
      </c>
      <c r="N974">
        <v>1</v>
      </c>
      <c r="O974">
        <v>1</v>
      </c>
      <c r="P974" s="13">
        <v>0.25</v>
      </c>
      <c r="Q974" s="46"/>
      <c r="R974" s="14"/>
      <c r="S974" s="14">
        <v>-0.50302635153348096</v>
      </c>
      <c r="T974" s="14">
        <v>-0.187907904525696</v>
      </c>
      <c r="U974" s="14">
        <v>0.86371681415929202</v>
      </c>
      <c r="V974"/>
      <c r="W974" s="14"/>
      <c r="X974" s="14">
        <v>-6.4056939501779403E-2</v>
      </c>
      <c r="Y974" s="14"/>
      <c r="Z974" s="14"/>
      <c r="AA974" s="14"/>
      <c r="AB974" s="14"/>
    </row>
    <row r="975" spans="1:28" x14ac:dyDescent="0.25">
      <c r="A975" t="s">
        <v>34</v>
      </c>
      <c r="B975">
        <v>12.5</v>
      </c>
      <c r="C975">
        <v>950</v>
      </c>
      <c r="D975" t="s">
        <v>35</v>
      </c>
      <c r="E975" s="5" t="s">
        <v>30</v>
      </c>
      <c r="F975" s="54">
        <v>-11</v>
      </c>
      <c r="G975" s="7">
        <v>152</v>
      </c>
      <c r="H975" t="s">
        <v>38</v>
      </c>
      <c r="I975" t="s">
        <v>32</v>
      </c>
      <c r="J975">
        <v>9</v>
      </c>
      <c r="K975" s="4">
        <v>25</v>
      </c>
      <c r="L975" t="s">
        <v>68</v>
      </c>
      <c r="M975">
        <v>14</v>
      </c>
      <c r="N975">
        <v>3</v>
      </c>
      <c r="O975">
        <v>7</v>
      </c>
      <c r="P975" s="13">
        <v>0.05</v>
      </c>
      <c r="Q975" s="46"/>
      <c r="R975" s="14"/>
      <c r="S975" s="14">
        <v>-0.43530725039391499</v>
      </c>
      <c r="T975" s="14">
        <v>-0.17895875367356601</v>
      </c>
      <c r="U975" s="14">
        <v>0.5</v>
      </c>
      <c r="V975"/>
      <c r="W975" s="14"/>
      <c r="X975" s="14"/>
      <c r="Y975" s="14"/>
      <c r="Z975" s="14"/>
      <c r="AA975" s="14"/>
      <c r="AB975" s="14"/>
    </row>
    <row r="976" spans="1:28" x14ac:dyDescent="0.25">
      <c r="A976" t="s">
        <v>34</v>
      </c>
      <c r="B976">
        <v>12.5</v>
      </c>
      <c r="C976">
        <v>950</v>
      </c>
      <c r="D976" t="s">
        <v>35</v>
      </c>
      <c r="E976" s="5" t="s">
        <v>30</v>
      </c>
      <c r="F976" s="54">
        <v>-11</v>
      </c>
      <c r="G976" s="7">
        <v>152</v>
      </c>
      <c r="H976" t="s">
        <v>38</v>
      </c>
      <c r="I976" t="s">
        <v>32</v>
      </c>
      <c r="J976">
        <v>9</v>
      </c>
      <c r="K976" s="4">
        <v>25</v>
      </c>
      <c r="L976" t="s">
        <v>68</v>
      </c>
      <c r="M976">
        <v>14</v>
      </c>
      <c r="N976">
        <v>3</v>
      </c>
      <c r="O976">
        <v>7</v>
      </c>
      <c r="P976" s="13">
        <v>0.25</v>
      </c>
      <c r="Q976" s="46"/>
      <c r="R976" s="14"/>
      <c r="S976" s="14">
        <v>-0.28059016756247701</v>
      </c>
      <c r="T976" s="14">
        <v>-0.165788295958499</v>
      </c>
      <c r="U976" s="14">
        <v>0.85</v>
      </c>
      <c r="V976"/>
      <c r="W976" s="14"/>
      <c r="X976" s="14">
        <v>-5.3167420814479699E-2</v>
      </c>
      <c r="Y976" s="14"/>
      <c r="Z976" s="14"/>
      <c r="AA976" s="14"/>
      <c r="AB976" s="14"/>
    </row>
    <row r="977" spans="1:28" x14ac:dyDescent="0.25">
      <c r="A977" t="s">
        <v>34</v>
      </c>
      <c r="B977">
        <v>12.5</v>
      </c>
      <c r="C977">
        <v>950</v>
      </c>
      <c r="D977" t="s">
        <v>35</v>
      </c>
      <c r="E977" s="5" t="s">
        <v>30</v>
      </c>
      <c r="F977" s="54">
        <v>-11</v>
      </c>
      <c r="G977" s="7">
        <v>152</v>
      </c>
      <c r="H977" t="s">
        <v>38</v>
      </c>
      <c r="I977" t="s">
        <v>32</v>
      </c>
      <c r="J977">
        <v>9</v>
      </c>
      <c r="K977" s="4">
        <v>25</v>
      </c>
      <c r="L977" t="s">
        <v>68</v>
      </c>
      <c r="M977">
        <v>14</v>
      </c>
      <c r="N977">
        <v>3</v>
      </c>
      <c r="O977">
        <v>7</v>
      </c>
      <c r="P977" s="13">
        <v>1</v>
      </c>
      <c r="Q977" s="46"/>
      <c r="R977" s="14"/>
      <c r="S977" s="14">
        <v>3.2063544332724798E-2</v>
      </c>
      <c r="T977" s="14">
        <v>-0.149360819646328</v>
      </c>
      <c r="U977" s="14">
        <v>0.95683453237410099</v>
      </c>
      <c r="V977"/>
      <c r="W977" s="14"/>
      <c r="X977" s="14"/>
      <c r="Y977" s="14"/>
      <c r="Z977" s="14"/>
      <c r="AA977" s="14"/>
      <c r="AB977" s="14"/>
    </row>
    <row r="978" spans="1:28" ht="16.2" x14ac:dyDescent="0.35">
      <c r="A978" t="s">
        <v>28</v>
      </c>
      <c r="B978">
        <v>7.6</v>
      </c>
      <c r="C978">
        <v>35.9</v>
      </c>
      <c r="D978" t="s">
        <v>77</v>
      </c>
      <c r="E978" s="5" t="s">
        <v>30</v>
      </c>
      <c r="F978" s="54">
        <v>-16.899999999999999</v>
      </c>
      <c r="G978">
        <v>160.34</v>
      </c>
      <c r="H978" t="s">
        <v>31</v>
      </c>
      <c r="I978" t="s">
        <v>63</v>
      </c>
      <c r="J978" s="7">
        <v>8</v>
      </c>
      <c r="K978">
        <v>300</v>
      </c>
      <c r="L978" t="s">
        <v>33</v>
      </c>
      <c r="M978">
        <v>0</v>
      </c>
      <c r="N978">
        <v>1</v>
      </c>
      <c r="O978">
        <v>1</v>
      </c>
      <c r="P978" s="13">
        <v>3.3000000000000002E-2</v>
      </c>
      <c r="Q978" s="46"/>
      <c r="R978" s="14">
        <v>0.121799191374662</v>
      </c>
      <c r="S978" s="14">
        <v>-0.47838581824995402</v>
      </c>
      <c r="T978" s="14"/>
      <c r="U978" s="14">
        <v>0.57850874209129899</v>
      </c>
      <c r="V978"/>
      <c r="W978" s="14"/>
      <c r="X978" s="14">
        <v>0.42647396191787101</v>
      </c>
      <c r="Y978" s="14"/>
      <c r="Z978" s="14">
        <v>-0.4284</v>
      </c>
      <c r="AA978" s="14"/>
      <c r="AB978" s="14"/>
    </row>
    <row r="979" spans="1:28" ht="16.2" x14ac:dyDescent="0.35">
      <c r="A979" t="s">
        <v>28</v>
      </c>
      <c r="B979">
        <v>7.6</v>
      </c>
      <c r="C979">
        <v>35.9</v>
      </c>
      <c r="D979" t="s">
        <v>77</v>
      </c>
      <c r="E979" s="5" t="s">
        <v>30</v>
      </c>
      <c r="F979" s="54">
        <v>-16.899999999999999</v>
      </c>
      <c r="G979">
        <v>160.34</v>
      </c>
      <c r="H979" t="s">
        <v>31</v>
      </c>
      <c r="I979" t="s">
        <v>63</v>
      </c>
      <c r="J979" s="7">
        <v>8</v>
      </c>
      <c r="K979">
        <v>300</v>
      </c>
      <c r="L979" t="s">
        <v>33</v>
      </c>
      <c r="M979">
        <v>0</v>
      </c>
      <c r="N979">
        <v>1</v>
      </c>
      <c r="O979">
        <v>1</v>
      </c>
      <c r="P979" s="13">
        <v>0.33300000000000002</v>
      </c>
      <c r="Q979" s="46"/>
      <c r="R979" s="14">
        <v>0.27284140047426297</v>
      </c>
      <c r="S979" s="14">
        <v>-0.53733975555973201</v>
      </c>
      <c r="T979" s="14"/>
      <c r="U979" s="14">
        <v>0.85849692235659603</v>
      </c>
      <c r="V979"/>
      <c r="W979" s="14"/>
      <c r="X979" s="14">
        <v>0.40995987727165401</v>
      </c>
      <c r="Y979" s="14"/>
      <c r="Z979" s="14">
        <v>-0.32869999999999999</v>
      </c>
      <c r="AA979" s="14"/>
      <c r="AB979" s="14"/>
    </row>
    <row r="980" spans="1:28" ht="16.2" x14ac:dyDescent="0.35">
      <c r="A980" t="s">
        <v>28</v>
      </c>
      <c r="B980">
        <v>7.6</v>
      </c>
      <c r="C980">
        <v>35.9</v>
      </c>
      <c r="D980" t="s">
        <v>77</v>
      </c>
      <c r="E980" s="5" t="s">
        <v>30</v>
      </c>
      <c r="F980" s="54">
        <v>-16.899999999999999</v>
      </c>
      <c r="G980">
        <v>160.34</v>
      </c>
      <c r="H980" t="s">
        <v>31</v>
      </c>
      <c r="I980" t="s">
        <v>63</v>
      </c>
      <c r="J980" s="7">
        <v>8</v>
      </c>
      <c r="K980">
        <v>300</v>
      </c>
      <c r="L980" t="s">
        <v>33</v>
      </c>
      <c r="M980">
        <v>0</v>
      </c>
      <c r="N980">
        <v>1</v>
      </c>
      <c r="O980">
        <v>1</v>
      </c>
      <c r="P980" s="13">
        <v>3.3330000000000002</v>
      </c>
      <c r="Q980" s="46"/>
      <c r="R980" s="14">
        <v>0.57484232274902103</v>
      </c>
      <c r="S980" s="14">
        <v>-0.527295810582319</v>
      </c>
      <c r="T980" s="14"/>
      <c r="U980" s="14">
        <v>0.957115664151727</v>
      </c>
      <c r="V980"/>
      <c r="W980" s="14"/>
      <c r="X980" s="14">
        <v>0.62336635154984699</v>
      </c>
      <c r="Y980" s="14"/>
      <c r="Z980" s="14">
        <v>-0.18779999999999999</v>
      </c>
      <c r="AA980" s="14"/>
      <c r="AB980" s="14"/>
    </row>
    <row r="981" spans="1:28" ht="16.2" x14ac:dyDescent="0.35">
      <c r="A981" t="s">
        <v>28</v>
      </c>
      <c r="B981">
        <v>7.6</v>
      </c>
      <c r="C981">
        <v>35.9</v>
      </c>
      <c r="D981" t="s">
        <v>77</v>
      </c>
      <c r="E981" s="5" t="s">
        <v>30</v>
      </c>
      <c r="F981" s="54">
        <v>-16.899999999999999</v>
      </c>
      <c r="G981">
        <v>160.34</v>
      </c>
      <c r="H981" t="s">
        <v>31</v>
      </c>
      <c r="I981" t="s">
        <v>63</v>
      </c>
      <c r="J981" s="7">
        <v>8</v>
      </c>
      <c r="K981">
        <v>300</v>
      </c>
      <c r="L981" t="s">
        <v>33</v>
      </c>
      <c r="M981">
        <v>0</v>
      </c>
      <c r="N981">
        <v>1</v>
      </c>
      <c r="O981">
        <v>3</v>
      </c>
      <c r="P981" s="13">
        <v>3.3000000000000002E-2</v>
      </c>
      <c r="Q981" s="46"/>
      <c r="R981" s="14">
        <v>0.2345379937707</v>
      </c>
      <c r="S981" s="14">
        <v>-0.49342887170882099</v>
      </c>
      <c r="T981" s="14"/>
      <c r="U981" s="14">
        <v>0.51716574480259403</v>
      </c>
      <c r="V981"/>
      <c r="W981" s="14"/>
      <c r="X981" s="14">
        <v>6.0150375939849697E-2</v>
      </c>
      <c r="Y981" s="14"/>
      <c r="Z981" s="14">
        <v>0.15945196267966699</v>
      </c>
      <c r="AA981" s="14"/>
      <c r="AB981" s="14"/>
    </row>
    <row r="982" spans="1:28" ht="16.2" x14ac:dyDescent="0.35">
      <c r="A982" t="s">
        <v>28</v>
      </c>
      <c r="B982">
        <v>7.6</v>
      </c>
      <c r="C982">
        <v>35.9</v>
      </c>
      <c r="D982" t="s">
        <v>77</v>
      </c>
      <c r="E982" s="5" t="s">
        <v>30</v>
      </c>
      <c r="F982" s="54">
        <v>-16.899999999999999</v>
      </c>
      <c r="G982">
        <v>160.34</v>
      </c>
      <c r="H982" t="s">
        <v>31</v>
      </c>
      <c r="I982" t="s">
        <v>63</v>
      </c>
      <c r="J982" s="7">
        <v>8</v>
      </c>
      <c r="K982">
        <v>300</v>
      </c>
      <c r="L982" t="s">
        <v>33</v>
      </c>
      <c r="M982">
        <v>0</v>
      </c>
      <c r="N982">
        <v>1</v>
      </c>
      <c r="O982">
        <v>3</v>
      </c>
      <c r="P982" s="13">
        <v>0.33300000000000002</v>
      </c>
      <c r="Q982" s="46"/>
      <c r="R982" s="14">
        <v>0.24901780084396499</v>
      </c>
      <c r="S982" s="14">
        <v>-0.46581979750796298</v>
      </c>
      <c r="T982" s="14"/>
      <c r="U982" s="14">
        <v>0.81747719816864295</v>
      </c>
      <c r="V982"/>
      <c r="W982" s="14"/>
      <c r="X982" s="14">
        <v>-7.8399999999999997E-2</v>
      </c>
      <c r="Y982" s="14"/>
      <c r="Z982" s="14">
        <v>-2.6499999999999999E-2</v>
      </c>
      <c r="AA982" s="14"/>
      <c r="AB982" s="14"/>
    </row>
    <row r="983" spans="1:28" ht="16.2" x14ac:dyDescent="0.35">
      <c r="A983" t="s">
        <v>28</v>
      </c>
      <c r="B983">
        <v>7.6</v>
      </c>
      <c r="C983">
        <v>35.9</v>
      </c>
      <c r="D983" t="s">
        <v>77</v>
      </c>
      <c r="E983" s="5" t="s">
        <v>30</v>
      </c>
      <c r="F983" s="54">
        <v>-16.899999999999999</v>
      </c>
      <c r="G983">
        <v>160.34</v>
      </c>
      <c r="H983" t="s">
        <v>31</v>
      </c>
      <c r="I983" t="s">
        <v>63</v>
      </c>
      <c r="J983" s="7">
        <v>8</v>
      </c>
      <c r="K983">
        <v>300</v>
      </c>
      <c r="L983" t="s">
        <v>33</v>
      </c>
      <c r="M983">
        <v>0</v>
      </c>
      <c r="N983">
        <v>1</v>
      </c>
      <c r="O983">
        <v>3</v>
      </c>
      <c r="P983" s="13">
        <v>3.3330000000000002</v>
      </c>
      <c r="Q983" s="46"/>
      <c r="R983" s="14">
        <v>0.60490456262121095</v>
      </c>
      <c r="S983" s="14">
        <v>-0.33472175594689002</v>
      </c>
      <c r="T983" s="14"/>
      <c r="U983" s="14">
        <v>0.99372696241505099</v>
      </c>
      <c r="V983"/>
      <c r="W983" s="14"/>
      <c r="X983" s="14">
        <v>-0.24110000000000001</v>
      </c>
      <c r="Y983" s="14"/>
      <c r="Z983" s="14">
        <v>4.9700655706547602E-2</v>
      </c>
      <c r="AA983" s="14"/>
      <c r="AB983" s="14"/>
    </row>
    <row r="984" spans="1:28" ht="16.2" x14ac:dyDescent="0.35">
      <c r="A984" t="s">
        <v>28</v>
      </c>
      <c r="B984">
        <v>7.6</v>
      </c>
      <c r="C984">
        <v>35.9</v>
      </c>
      <c r="D984" t="s">
        <v>77</v>
      </c>
      <c r="E984" s="5" t="s">
        <v>30</v>
      </c>
      <c r="F984" s="54">
        <v>-16.899999999999999</v>
      </c>
      <c r="G984">
        <v>160.34</v>
      </c>
      <c r="H984" t="s">
        <v>31</v>
      </c>
      <c r="I984" t="s">
        <v>63</v>
      </c>
      <c r="J984" s="7">
        <v>8</v>
      </c>
      <c r="K984">
        <v>300</v>
      </c>
      <c r="L984" t="s">
        <v>33</v>
      </c>
      <c r="M984">
        <v>0</v>
      </c>
      <c r="N984">
        <v>1</v>
      </c>
      <c r="O984">
        <v>6</v>
      </c>
      <c r="P984" s="13">
        <v>3.3000000000000002E-2</v>
      </c>
      <c r="Q984" s="46"/>
      <c r="R984" s="14">
        <v>2.1990414434736701E-2</v>
      </c>
      <c r="S984" s="14">
        <v>-0.507127383178677</v>
      </c>
      <c r="T984" s="14"/>
      <c r="U984" s="14">
        <v>-0.22002380243975</v>
      </c>
      <c r="V984"/>
      <c r="W984" s="14"/>
      <c r="X984" s="14">
        <v>-0.2167</v>
      </c>
      <c r="Y984" s="14"/>
      <c r="Z984" s="14">
        <v>0.20754417941199799</v>
      </c>
      <c r="AA984" s="14"/>
      <c r="AB984" s="14"/>
    </row>
    <row r="985" spans="1:28" ht="16.2" x14ac:dyDescent="0.35">
      <c r="A985" t="s">
        <v>28</v>
      </c>
      <c r="B985">
        <v>7.6</v>
      </c>
      <c r="C985">
        <v>35.9</v>
      </c>
      <c r="D985" t="s">
        <v>77</v>
      </c>
      <c r="E985" s="5" t="s">
        <v>30</v>
      </c>
      <c r="F985" s="54">
        <v>-16.899999999999999</v>
      </c>
      <c r="G985">
        <v>160.34</v>
      </c>
      <c r="H985" t="s">
        <v>31</v>
      </c>
      <c r="I985" t="s">
        <v>63</v>
      </c>
      <c r="J985" s="7">
        <v>8</v>
      </c>
      <c r="K985">
        <v>300</v>
      </c>
      <c r="L985" t="s">
        <v>33</v>
      </c>
      <c r="M985">
        <v>0</v>
      </c>
      <c r="N985">
        <v>1</v>
      </c>
      <c r="O985">
        <v>6</v>
      </c>
      <c r="P985" s="13">
        <v>0.33300000000000002</v>
      </c>
      <c r="Q985" s="46"/>
      <c r="R985" s="14">
        <v>0.112730993030244</v>
      </c>
      <c r="S985" s="14">
        <v>-0.478428895623697</v>
      </c>
      <c r="T985" s="14"/>
      <c r="U985" s="14">
        <v>0</v>
      </c>
      <c r="V985"/>
      <c r="W985" s="14"/>
      <c r="X985" s="14">
        <v>0.493799038218173</v>
      </c>
      <c r="Y985" s="14"/>
      <c r="Z985" s="14">
        <v>5.8823529411764698E-2</v>
      </c>
      <c r="AA985" s="14"/>
      <c r="AB985" s="14"/>
    </row>
    <row r="986" spans="1:28" ht="16.2" x14ac:dyDescent="0.35">
      <c r="A986" t="s">
        <v>28</v>
      </c>
      <c r="B986">
        <v>7.6</v>
      </c>
      <c r="C986">
        <v>35.9</v>
      </c>
      <c r="D986" t="s">
        <v>77</v>
      </c>
      <c r="E986" s="5" t="s">
        <v>30</v>
      </c>
      <c r="F986" s="54">
        <v>-16.899999999999999</v>
      </c>
      <c r="G986">
        <v>160.34</v>
      </c>
      <c r="H986" t="s">
        <v>31</v>
      </c>
      <c r="I986" t="s">
        <v>63</v>
      </c>
      <c r="J986" s="7">
        <v>8</v>
      </c>
      <c r="K986">
        <v>300</v>
      </c>
      <c r="L986" t="s">
        <v>33</v>
      </c>
      <c r="M986">
        <v>0</v>
      </c>
      <c r="N986">
        <v>1</v>
      </c>
      <c r="O986">
        <v>6</v>
      </c>
      <c r="P986" s="13">
        <v>3.3330000000000002</v>
      </c>
      <c r="Q986" s="46"/>
      <c r="R986" s="14">
        <v>0.285331685208078</v>
      </c>
      <c r="S986" s="14">
        <v>-0.38711697193463301</v>
      </c>
      <c r="T986" s="14"/>
      <c r="U986" s="14">
        <v>0.94048904863926897</v>
      </c>
      <c r="V986"/>
      <c r="W986" s="14"/>
      <c r="X986" s="14">
        <v>-0.59109999999999996</v>
      </c>
      <c r="Y986" s="14"/>
      <c r="Z986" s="14">
        <v>0.20115034350535199</v>
      </c>
      <c r="AA986" s="14"/>
      <c r="AB986" s="14"/>
    </row>
    <row r="987" spans="1:28" ht="16.2" x14ac:dyDescent="0.35">
      <c r="A987" t="s">
        <v>28</v>
      </c>
      <c r="B987">
        <v>12</v>
      </c>
      <c r="C987" s="4">
        <f t="shared" ref="C987:C1007" si="22">B987</f>
        <v>12</v>
      </c>
      <c r="D987" t="s">
        <v>29</v>
      </c>
      <c r="E987" s="5" t="s">
        <v>30</v>
      </c>
      <c r="F987" s="46">
        <v>-16.899999999999999</v>
      </c>
      <c r="G987">
        <v>12</v>
      </c>
      <c r="H987" t="s">
        <v>31</v>
      </c>
      <c r="I987" t="s">
        <v>32</v>
      </c>
      <c r="J987">
        <v>7</v>
      </c>
      <c r="K987" s="4">
        <v>279</v>
      </c>
      <c r="L987" t="s">
        <v>33</v>
      </c>
      <c r="M987">
        <v>0</v>
      </c>
      <c r="N987">
        <v>1</v>
      </c>
      <c r="O987">
        <v>1</v>
      </c>
      <c r="P987" s="13">
        <v>0.36</v>
      </c>
      <c r="Q987" s="46"/>
      <c r="R987" s="14"/>
      <c r="S987" s="14">
        <v>-0.47274613968842899</v>
      </c>
      <c r="T987" s="14"/>
      <c r="U987" s="14"/>
      <c r="V987"/>
      <c r="W987" s="14"/>
      <c r="X987" s="14"/>
      <c r="Y987" s="14"/>
      <c r="Z987" s="14"/>
      <c r="AA987" s="14"/>
      <c r="AB987" s="14"/>
    </row>
    <row r="988" spans="1:28" x14ac:dyDescent="0.25">
      <c r="A988" t="s">
        <v>44</v>
      </c>
      <c r="B988">
        <v>23</v>
      </c>
      <c r="C988" s="4">
        <f t="shared" si="22"/>
        <v>23</v>
      </c>
      <c r="D988" t="s">
        <v>29</v>
      </c>
      <c r="E988" s="5" t="s">
        <v>30</v>
      </c>
      <c r="F988" s="46">
        <v>-21.4</v>
      </c>
      <c r="G988">
        <v>23</v>
      </c>
      <c r="H988" t="s">
        <v>31</v>
      </c>
      <c r="I988" t="s">
        <v>32</v>
      </c>
      <c r="J988">
        <v>7</v>
      </c>
      <c r="K988" s="4">
        <v>279</v>
      </c>
      <c r="L988" t="s">
        <v>33</v>
      </c>
      <c r="M988">
        <v>0</v>
      </c>
      <c r="N988">
        <v>1</v>
      </c>
      <c r="O988">
        <v>1</v>
      </c>
      <c r="P988" s="13">
        <v>0.36</v>
      </c>
      <c r="Q988" s="46"/>
      <c r="R988" s="14"/>
      <c r="S988" s="14">
        <v>-0.38084297889513602</v>
      </c>
      <c r="T988" s="14"/>
      <c r="U988" s="14"/>
      <c r="V988"/>
      <c r="W988" s="14"/>
      <c r="X988" s="14"/>
      <c r="Y988" s="14"/>
      <c r="Z988" s="14"/>
      <c r="AA988" s="14"/>
      <c r="AB988" s="14"/>
    </row>
    <row r="989" spans="1:28" ht="16.2" x14ac:dyDescent="0.35">
      <c r="A989" t="s">
        <v>28</v>
      </c>
      <c r="B989">
        <v>12</v>
      </c>
      <c r="C989" s="4">
        <f t="shared" si="22"/>
        <v>12</v>
      </c>
      <c r="D989" t="s">
        <v>29</v>
      </c>
      <c r="E989" s="5" t="s">
        <v>30</v>
      </c>
      <c r="F989" s="46">
        <v>-16.899999999999999</v>
      </c>
      <c r="G989">
        <v>12</v>
      </c>
      <c r="H989" t="s">
        <v>31</v>
      </c>
      <c r="I989" t="s">
        <v>32</v>
      </c>
      <c r="J989">
        <v>7</v>
      </c>
      <c r="K989" s="4">
        <v>279</v>
      </c>
      <c r="L989" t="s">
        <v>33</v>
      </c>
      <c r="M989">
        <v>0</v>
      </c>
      <c r="N989">
        <v>1</v>
      </c>
      <c r="O989">
        <v>14</v>
      </c>
      <c r="P989" s="13">
        <v>0.36</v>
      </c>
      <c r="Q989" s="46"/>
      <c r="R989" s="14"/>
      <c r="S989" s="14">
        <v>-0.279625693704603</v>
      </c>
      <c r="T989" s="14"/>
      <c r="U989" s="14"/>
      <c r="V989"/>
      <c r="W989" s="14"/>
      <c r="X989" s="14"/>
      <c r="Y989" s="14"/>
      <c r="Z989" s="14"/>
      <c r="AA989" s="14"/>
      <c r="AB989" s="14"/>
    </row>
    <row r="990" spans="1:28" x14ac:dyDescent="0.25">
      <c r="A990" t="s">
        <v>44</v>
      </c>
      <c r="B990">
        <v>23</v>
      </c>
      <c r="C990" s="4">
        <f t="shared" si="22"/>
        <v>23</v>
      </c>
      <c r="D990" t="s">
        <v>29</v>
      </c>
      <c r="E990" s="5" t="s">
        <v>30</v>
      </c>
      <c r="F990" s="46">
        <v>-21.4</v>
      </c>
      <c r="G990">
        <v>23</v>
      </c>
      <c r="H990" t="s">
        <v>31</v>
      </c>
      <c r="I990" t="s">
        <v>32</v>
      </c>
      <c r="J990">
        <v>7</v>
      </c>
      <c r="K990" s="4">
        <v>279</v>
      </c>
      <c r="L990" t="s">
        <v>33</v>
      </c>
      <c r="M990">
        <v>0</v>
      </c>
      <c r="N990">
        <v>1</v>
      </c>
      <c r="O990">
        <v>14</v>
      </c>
      <c r="P990" s="13">
        <v>0.36</v>
      </c>
      <c r="Q990" s="46"/>
      <c r="R990" s="14"/>
      <c r="S990" s="14">
        <v>-0.51239394732391297</v>
      </c>
      <c r="T990" s="14"/>
      <c r="U990" s="14"/>
      <c r="V990"/>
      <c r="W990" s="14"/>
      <c r="X990" s="14"/>
      <c r="Y990" s="14"/>
      <c r="Z990" s="14"/>
      <c r="AA990" s="14"/>
      <c r="AB990" s="14"/>
    </row>
    <row r="991" spans="1:28" ht="16.2" x14ac:dyDescent="0.35">
      <c r="A991" t="s">
        <v>28</v>
      </c>
      <c r="B991">
        <v>12</v>
      </c>
      <c r="C991" s="4">
        <f t="shared" si="22"/>
        <v>12</v>
      </c>
      <c r="D991" t="s">
        <v>29</v>
      </c>
      <c r="E991" s="5" t="s">
        <v>30</v>
      </c>
      <c r="F991" s="46">
        <v>-16.899999999999999</v>
      </c>
      <c r="G991">
        <v>12</v>
      </c>
      <c r="H991" t="s">
        <v>31</v>
      </c>
      <c r="I991" t="s">
        <v>32</v>
      </c>
      <c r="J991">
        <v>7</v>
      </c>
      <c r="K991" s="4">
        <v>279</v>
      </c>
      <c r="L991" t="s">
        <v>33</v>
      </c>
      <c r="M991">
        <v>0</v>
      </c>
      <c r="N991">
        <v>1</v>
      </c>
      <c r="O991">
        <v>1</v>
      </c>
      <c r="P991" s="13">
        <v>1.79</v>
      </c>
      <c r="Q991" s="46"/>
      <c r="R991" s="14"/>
      <c r="S991" s="14">
        <v>-0.44187469470974</v>
      </c>
      <c r="T991" s="14"/>
      <c r="U991" s="14"/>
      <c r="V991"/>
      <c r="W991" s="14"/>
      <c r="X991" s="14"/>
      <c r="Y991" s="14"/>
      <c r="Z991" s="14"/>
      <c r="AA991" s="14"/>
      <c r="AB991" s="14"/>
    </row>
    <row r="992" spans="1:28" x14ac:dyDescent="0.25">
      <c r="A992" t="s">
        <v>44</v>
      </c>
      <c r="B992">
        <v>23</v>
      </c>
      <c r="C992" s="4">
        <f t="shared" si="22"/>
        <v>23</v>
      </c>
      <c r="D992" t="s">
        <v>29</v>
      </c>
      <c r="E992" s="5" t="s">
        <v>30</v>
      </c>
      <c r="F992" s="46">
        <v>-21.4</v>
      </c>
      <c r="G992">
        <v>23</v>
      </c>
      <c r="H992" t="s">
        <v>31</v>
      </c>
      <c r="I992" t="s">
        <v>32</v>
      </c>
      <c r="J992">
        <v>7</v>
      </c>
      <c r="K992" s="4">
        <v>279</v>
      </c>
      <c r="L992" t="s">
        <v>33</v>
      </c>
      <c r="M992">
        <v>0</v>
      </c>
      <c r="N992">
        <v>1</v>
      </c>
      <c r="O992">
        <v>1</v>
      </c>
      <c r="P992" s="13">
        <v>1.79</v>
      </c>
      <c r="Q992" s="46"/>
      <c r="R992" s="14"/>
      <c r="S992" s="14">
        <v>-0.48076556464750803</v>
      </c>
      <c r="T992" s="14"/>
      <c r="U992" s="14"/>
      <c r="V992"/>
      <c r="W992" s="14"/>
      <c r="X992" s="14"/>
      <c r="Y992" s="14"/>
      <c r="Z992" s="14"/>
      <c r="AA992" s="14"/>
      <c r="AB992" s="14"/>
    </row>
    <row r="993" spans="1:28" ht="16.2" x14ac:dyDescent="0.35">
      <c r="A993" t="s">
        <v>28</v>
      </c>
      <c r="B993">
        <v>12</v>
      </c>
      <c r="C993" s="4">
        <f t="shared" si="22"/>
        <v>12</v>
      </c>
      <c r="D993" t="s">
        <v>29</v>
      </c>
      <c r="E993" s="5" t="s">
        <v>30</v>
      </c>
      <c r="F993" s="46">
        <v>-16.899999999999999</v>
      </c>
      <c r="G993">
        <v>12</v>
      </c>
      <c r="H993" t="s">
        <v>31</v>
      </c>
      <c r="I993" t="s">
        <v>32</v>
      </c>
      <c r="J993">
        <v>7</v>
      </c>
      <c r="K993" s="4">
        <v>279</v>
      </c>
      <c r="L993" t="s">
        <v>33</v>
      </c>
      <c r="M993">
        <v>0</v>
      </c>
      <c r="N993">
        <v>1</v>
      </c>
      <c r="O993">
        <v>14</v>
      </c>
      <c r="P993" s="13">
        <v>1.79</v>
      </c>
      <c r="Q993" s="46"/>
      <c r="R993" s="14"/>
      <c r="S993" s="14">
        <v>-0.46133025554407397</v>
      </c>
      <c r="T993" s="14"/>
      <c r="U993" s="14"/>
      <c r="V993"/>
      <c r="W993" s="14"/>
      <c r="X993" s="14"/>
      <c r="Y993" s="14"/>
      <c r="Z993" s="14"/>
      <c r="AA993" s="14"/>
      <c r="AB993" s="14"/>
    </row>
    <row r="994" spans="1:28" x14ac:dyDescent="0.25">
      <c r="A994" t="s">
        <v>44</v>
      </c>
      <c r="B994">
        <v>23</v>
      </c>
      <c r="C994" s="4">
        <f t="shared" si="22"/>
        <v>23</v>
      </c>
      <c r="D994" t="s">
        <v>29</v>
      </c>
      <c r="E994" s="5" t="s">
        <v>30</v>
      </c>
      <c r="F994" s="46">
        <v>-21.4</v>
      </c>
      <c r="G994">
        <v>23</v>
      </c>
      <c r="H994" t="s">
        <v>31</v>
      </c>
      <c r="I994" t="s">
        <v>32</v>
      </c>
      <c r="J994">
        <v>7</v>
      </c>
      <c r="K994" s="4">
        <v>279</v>
      </c>
      <c r="L994" t="s">
        <v>33</v>
      </c>
      <c r="M994">
        <v>0</v>
      </c>
      <c r="N994">
        <v>1</v>
      </c>
      <c r="O994">
        <v>14</v>
      </c>
      <c r="P994" s="13">
        <v>1.79</v>
      </c>
      <c r="Q994" s="46"/>
      <c r="R994" s="14"/>
      <c r="S994" s="14">
        <v>-0.39797824059304499</v>
      </c>
      <c r="T994" s="14"/>
      <c r="U994" s="14"/>
      <c r="V994"/>
      <c r="W994" s="14"/>
      <c r="X994" s="14"/>
      <c r="Y994" s="14"/>
      <c r="Z994" s="14"/>
      <c r="AA994" s="14"/>
      <c r="AB994" s="14"/>
    </row>
    <row r="995" spans="1:28" ht="16.2" x14ac:dyDescent="0.35">
      <c r="A995" t="s">
        <v>59</v>
      </c>
      <c r="B995">
        <v>1200</v>
      </c>
      <c r="C995" s="4">
        <f t="shared" si="22"/>
        <v>1200</v>
      </c>
      <c r="D995" t="s">
        <v>29</v>
      </c>
      <c r="E995" s="5" t="s">
        <v>30</v>
      </c>
      <c r="F995" s="54">
        <v>-28.4</v>
      </c>
      <c r="G995">
        <v>11.49</v>
      </c>
      <c r="H995" t="s">
        <v>38</v>
      </c>
      <c r="I995" t="s">
        <v>40</v>
      </c>
      <c r="J995">
        <v>7</v>
      </c>
      <c r="K995">
        <v>20</v>
      </c>
      <c r="L995" t="s">
        <v>33</v>
      </c>
      <c r="M995">
        <v>0</v>
      </c>
      <c r="N995">
        <v>1</v>
      </c>
      <c r="O995">
        <v>1</v>
      </c>
      <c r="P995" s="13">
        <v>0.25</v>
      </c>
      <c r="Q995" s="46">
        <v>0.21289648870904601</v>
      </c>
      <c r="R995" s="14"/>
      <c r="S995" s="14"/>
      <c r="T995" s="14">
        <v>-0.197476591314101</v>
      </c>
      <c r="U995" s="46">
        <v>-1</v>
      </c>
      <c r="V995"/>
      <c r="W995" s="14">
        <v>0</v>
      </c>
      <c r="X995" s="14"/>
      <c r="Y995" s="14"/>
      <c r="Z995" s="14"/>
      <c r="AA995" s="14"/>
      <c r="AB995" s="14"/>
    </row>
    <row r="996" spans="1:28" ht="16.2" x14ac:dyDescent="0.35">
      <c r="A996" t="s">
        <v>59</v>
      </c>
      <c r="B996">
        <v>155.19999999999999</v>
      </c>
      <c r="C996" s="4">
        <f t="shared" si="22"/>
        <v>155.19999999999999</v>
      </c>
      <c r="D996" t="s">
        <v>29</v>
      </c>
      <c r="E996" s="5" t="s">
        <v>30</v>
      </c>
      <c r="F996" s="54">
        <v>-28.4</v>
      </c>
      <c r="G996">
        <v>2.7</v>
      </c>
      <c r="H996" t="s">
        <v>38</v>
      </c>
      <c r="I996" t="s">
        <v>40</v>
      </c>
      <c r="J996">
        <v>7</v>
      </c>
      <c r="K996">
        <v>20</v>
      </c>
      <c r="L996" t="s">
        <v>33</v>
      </c>
      <c r="M996">
        <v>0</v>
      </c>
      <c r="N996">
        <v>1</v>
      </c>
      <c r="O996">
        <v>1</v>
      </c>
      <c r="P996" s="13">
        <v>0.25</v>
      </c>
      <c r="Q996" s="46">
        <v>1.9671598114127699E-2</v>
      </c>
      <c r="R996" s="14"/>
      <c r="S996" s="14"/>
      <c r="T996" s="14">
        <v>-0.181480695030796</v>
      </c>
      <c r="U996" s="46">
        <v>0</v>
      </c>
      <c r="V996"/>
      <c r="W996" s="14">
        <v>0</v>
      </c>
      <c r="X996" s="14"/>
      <c r="Y996" s="14"/>
      <c r="Z996" s="14"/>
      <c r="AA996" s="14"/>
      <c r="AB996" s="14"/>
    </row>
    <row r="997" spans="1:28" ht="16.2" x14ac:dyDescent="0.35">
      <c r="A997" t="s">
        <v>59</v>
      </c>
      <c r="B997">
        <v>1200</v>
      </c>
      <c r="C997" s="4">
        <f t="shared" si="22"/>
        <v>1200</v>
      </c>
      <c r="D997" t="s">
        <v>29</v>
      </c>
      <c r="E997" s="5" t="s">
        <v>30</v>
      </c>
      <c r="F997" s="54">
        <v>-28.4</v>
      </c>
      <c r="G997">
        <v>11.49</v>
      </c>
      <c r="H997" t="s">
        <v>38</v>
      </c>
      <c r="I997" t="s">
        <v>40</v>
      </c>
      <c r="J997">
        <v>7</v>
      </c>
      <c r="K997">
        <v>20</v>
      </c>
      <c r="L997" t="s">
        <v>33</v>
      </c>
      <c r="M997">
        <v>0</v>
      </c>
      <c r="N997">
        <v>1</v>
      </c>
      <c r="O997">
        <v>1</v>
      </c>
      <c r="P997" s="13">
        <v>2.5</v>
      </c>
      <c r="Q997" s="46">
        <v>0.51806265984654698</v>
      </c>
      <c r="R997" s="14"/>
      <c r="S997" s="14"/>
      <c r="T997" s="14">
        <v>-0.184365200917949</v>
      </c>
      <c r="U997" s="46">
        <v>0.97262422470948895</v>
      </c>
      <c r="V997"/>
      <c r="W997" s="14">
        <v>0</v>
      </c>
      <c r="X997" s="14"/>
      <c r="Y997" s="14"/>
      <c r="Z997" s="14"/>
      <c r="AA997" s="14"/>
      <c r="AB997" s="14"/>
    </row>
    <row r="998" spans="1:28" ht="16.2" x14ac:dyDescent="0.35">
      <c r="A998" t="s">
        <v>59</v>
      </c>
      <c r="B998">
        <v>155.19999999999999</v>
      </c>
      <c r="C998" s="4">
        <f t="shared" si="22"/>
        <v>155.19999999999999</v>
      </c>
      <c r="D998" t="s">
        <v>29</v>
      </c>
      <c r="E998" s="5" t="s">
        <v>30</v>
      </c>
      <c r="F998" s="54">
        <v>-28.4</v>
      </c>
      <c r="G998">
        <v>2.7</v>
      </c>
      <c r="H998" t="s">
        <v>38</v>
      </c>
      <c r="I998" t="s">
        <v>40</v>
      </c>
      <c r="J998">
        <v>7</v>
      </c>
      <c r="K998">
        <v>20</v>
      </c>
      <c r="L998" t="s">
        <v>33</v>
      </c>
      <c r="M998">
        <v>0</v>
      </c>
      <c r="N998">
        <v>1</v>
      </c>
      <c r="O998">
        <v>1</v>
      </c>
      <c r="P998" s="13">
        <v>2.5</v>
      </c>
      <c r="Q998" s="46">
        <v>0.53955406230910197</v>
      </c>
      <c r="R998" s="14"/>
      <c r="S998" s="14"/>
      <c r="T998" s="14">
        <v>-0.193674288099217</v>
      </c>
      <c r="U998" s="46">
        <v>0.98152069297401301</v>
      </c>
      <c r="V998"/>
      <c r="W998" s="14">
        <v>1</v>
      </c>
      <c r="X998" s="14"/>
      <c r="Y998" s="14"/>
      <c r="Z998" s="14"/>
      <c r="AA998" s="14"/>
      <c r="AB998" s="14"/>
    </row>
    <row r="999" spans="1:28" ht="16.2" x14ac:dyDescent="0.35">
      <c r="A999" t="s">
        <v>59</v>
      </c>
      <c r="B999">
        <v>1200</v>
      </c>
      <c r="C999" s="4">
        <f t="shared" si="22"/>
        <v>1200</v>
      </c>
      <c r="D999" t="s">
        <v>29</v>
      </c>
      <c r="E999" s="5" t="s">
        <v>30</v>
      </c>
      <c r="F999" s="54">
        <v>-28.4</v>
      </c>
      <c r="G999">
        <v>11.49</v>
      </c>
      <c r="H999" t="s">
        <v>38</v>
      </c>
      <c r="I999" t="s">
        <v>40</v>
      </c>
      <c r="J999">
        <v>7</v>
      </c>
      <c r="K999">
        <v>20</v>
      </c>
      <c r="L999" t="s">
        <v>33</v>
      </c>
      <c r="M999">
        <v>0</v>
      </c>
      <c r="N999">
        <v>1</v>
      </c>
      <c r="O999">
        <v>1</v>
      </c>
      <c r="P999" s="13">
        <v>25</v>
      </c>
      <c r="Q999" s="46">
        <v>0.890137919725982</v>
      </c>
      <c r="R999" s="14"/>
      <c r="S999" s="14"/>
      <c r="T999" s="14">
        <v>-0.19695213569825501</v>
      </c>
      <c r="U999" s="46">
        <v>0.98805004045559197</v>
      </c>
      <c r="V999"/>
      <c r="W999" s="14">
        <v>1</v>
      </c>
      <c r="X999" s="14"/>
      <c r="Y999" s="14"/>
      <c r="Z999" s="14"/>
      <c r="AA999" s="14"/>
      <c r="AB999" s="14"/>
    </row>
    <row r="1000" spans="1:28" ht="16.2" x14ac:dyDescent="0.35">
      <c r="A1000" t="s">
        <v>59</v>
      </c>
      <c r="B1000">
        <v>155.19999999999999</v>
      </c>
      <c r="C1000" s="4">
        <f t="shared" si="22"/>
        <v>155.19999999999999</v>
      </c>
      <c r="D1000" t="s">
        <v>29</v>
      </c>
      <c r="E1000" s="5" t="s">
        <v>30</v>
      </c>
      <c r="F1000" s="54">
        <v>-28.4</v>
      </c>
      <c r="G1000">
        <v>2.7</v>
      </c>
      <c r="H1000" t="s">
        <v>38</v>
      </c>
      <c r="I1000" t="s">
        <v>40</v>
      </c>
      <c r="J1000">
        <v>7</v>
      </c>
      <c r="K1000">
        <v>20</v>
      </c>
      <c r="L1000" t="s">
        <v>33</v>
      </c>
      <c r="M1000">
        <v>0</v>
      </c>
      <c r="N1000">
        <v>1</v>
      </c>
      <c r="O1000">
        <v>1</v>
      </c>
      <c r="P1000" s="13">
        <v>25</v>
      </c>
      <c r="Q1000" s="46">
        <v>0.64823241162058098</v>
      </c>
      <c r="R1000" s="14"/>
      <c r="S1000" s="14"/>
      <c r="T1000" s="14">
        <v>-0.185676339957565</v>
      </c>
      <c r="U1000" s="46">
        <v>0.98717306343320999</v>
      </c>
      <c r="V1000"/>
      <c r="W1000" s="14">
        <v>1</v>
      </c>
      <c r="X1000" s="14"/>
      <c r="Y1000" s="14"/>
      <c r="Z1000" s="14"/>
      <c r="AA1000" s="14"/>
      <c r="AB1000" s="14"/>
    </row>
    <row r="1001" spans="1:28" ht="16.2" x14ac:dyDescent="0.35">
      <c r="A1001" t="s">
        <v>59</v>
      </c>
      <c r="B1001">
        <v>1200</v>
      </c>
      <c r="C1001" s="4">
        <f t="shared" si="22"/>
        <v>1200</v>
      </c>
      <c r="D1001" t="s">
        <v>29</v>
      </c>
      <c r="E1001" s="5" t="s">
        <v>30</v>
      </c>
      <c r="F1001" s="54">
        <v>-28.4</v>
      </c>
      <c r="G1001">
        <v>11.49</v>
      </c>
      <c r="H1001" t="s">
        <v>38</v>
      </c>
      <c r="I1001" t="s">
        <v>40</v>
      </c>
      <c r="J1001">
        <v>7</v>
      </c>
      <c r="K1001">
        <v>20</v>
      </c>
      <c r="L1001" t="s">
        <v>33</v>
      </c>
      <c r="M1001">
        <v>0</v>
      </c>
      <c r="N1001">
        <v>1</v>
      </c>
      <c r="O1001">
        <v>90</v>
      </c>
      <c r="P1001" s="13">
        <v>0.25</v>
      </c>
      <c r="Q1001" s="46">
        <v>-0.26300431362598298</v>
      </c>
      <c r="R1001" s="14"/>
      <c r="S1001" s="14"/>
      <c r="T1001" s="14">
        <v>-0.17529308741534599</v>
      </c>
      <c r="U1001" s="46">
        <v>-1</v>
      </c>
      <c r="V1001"/>
      <c r="W1001" s="14">
        <v>0</v>
      </c>
      <c r="X1001" s="14"/>
      <c r="Y1001" s="14"/>
      <c r="Z1001" s="14"/>
      <c r="AA1001" s="14"/>
      <c r="AB1001" s="14"/>
    </row>
    <row r="1002" spans="1:28" ht="16.2" x14ac:dyDescent="0.35">
      <c r="A1002" t="s">
        <v>59</v>
      </c>
      <c r="B1002">
        <v>155.19999999999999</v>
      </c>
      <c r="C1002" s="4">
        <f t="shared" si="22"/>
        <v>155.19999999999999</v>
      </c>
      <c r="D1002" t="s">
        <v>29</v>
      </c>
      <c r="E1002" s="5" t="s">
        <v>30</v>
      </c>
      <c r="F1002" s="54">
        <v>-28.4</v>
      </c>
      <c r="G1002">
        <v>2.7</v>
      </c>
      <c r="H1002" t="s">
        <v>38</v>
      </c>
      <c r="I1002" t="s">
        <v>40</v>
      </c>
      <c r="J1002">
        <v>7</v>
      </c>
      <c r="K1002">
        <v>20</v>
      </c>
      <c r="L1002" t="s">
        <v>33</v>
      </c>
      <c r="M1002">
        <v>0</v>
      </c>
      <c r="N1002">
        <v>1</v>
      </c>
      <c r="O1002">
        <v>90</v>
      </c>
      <c r="P1002" s="13">
        <v>0.25</v>
      </c>
      <c r="Q1002" s="46">
        <v>0.11725837159816301</v>
      </c>
      <c r="R1002" s="14"/>
      <c r="S1002" s="14"/>
      <c r="T1002" s="14">
        <v>-0.172203434971335</v>
      </c>
      <c r="U1002" s="46">
        <v>0.23046092184368699</v>
      </c>
      <c r="V1002"/>
      <c r="W1002" s="14">
        <v>1</v>
      </c>
      <c r="X1002" s="14"/>
      <c r="Y1002" s="14"/>
      <c r="Z1002" s="14"/>
      <c r="AA1002" s="14"/>
      <c r="AB1002" s="14"/>
    </row>
    <row r="1003" spans="1:28" ht="16.2" x14ac:dyDescent="0.35">
      <c r="A1003" t="s">
        <v>59</v>
      </c>
      <c r="B1003">
        <v>1200</v>
      </c>
      <c r="C1003" s="4">
        <f t="shared" si="22"/>
        <v>1200</v>
      </c>
      <c r="D1003" t="s">
        <v>29</v>
      </c>
      <c r="E1003" s="5" t="s">
        <v>30</v>
      </c>
      <c r="F1003" s="54">
        <v>-28.4</v>
      </c>
      <c r="G1003">
        <v>11.49</v>
      </c>
      <c r="H1003" t="s">
        <v>38</v>
      </c>
      <c r="I1003" t="s">
        <v>40</v>
      </c>
      <c r="J1003">
        <v>7</v>
      </c>
      <c r="K1003">
        <v>20</v>
      </c>
      <c r="L1003" t="s">
        <v>33</v>
      </c>
      <c r="M1003">
        <v>0</v>
      </c>
      <c r="N1003">
        <v>1</v>
      </c>
      <c r="O1003">
        <v>90</v>
      </c>
      <c r="P1003" s="13">
        <v>2.5</v>
      </c>
      <c r="Q1003" s="46">
        <v>-0.337097183455976</v>
      </c>
      <c r="R1003" s="14"/>
      <c r="S1003" s="14"/>
      <c r="T1003" s="14">
        <v>-0.16301369949684</v>
      </c>
      <c r="U1003" s="46">
        <v>0</v>
      </c>
      <c r="V1003"/>
      <c r="W1003" s="14">
        <v>0</v>
      </c>
      <c r="X1003" s="14"/>
      <c r="Y1003" s="14"/>
      <c r="Z1003" s="14"/>
      <c r="AA1003" s="14"/>
      <c r="AB1003" s="14"/>
    </row>
    <row r="1004" spans="1:28" ht="16.2" x14ac:dyDescent="0.35">
      <c r="A1004" t="s">
        <v>59</v>
      </c>
      <c r="B1004">
        <v>155.19999999999999</v>
      </c>
      <c r="C1004" s="4">
        <f t="shared" si="22"/>
        <v>155.19999999999999</v>
      </c>
      <c r="D1004" t="s">
        <v>29</v>
      </c>
      <c r="E1004" s="5" t="s">
        <v>30</v>
      </c>
      <c r="F1004" s="54">
        <v>-28.4</v>
      </c>
      <c r="G1004">
        <v>2.7</v>
      </c>
      <c r="H1004" t="s">
        <v>38</v>
      </c>
      <c r="I1004" t="s">
        <v>40</v>
      </c>
      <c r="J1004">
        <v>7</v>
      </c>
      <c r="K1004">
        <v>20</v>
      </c>
      <c r="L1004" t="s">
        <v>33</v>
      </c>
      <c r="M1004">
        <v>0</v>
      </c>
      <c r="N1004">
        <v>1</v>
      </c>
      <c r="O1004">
        <v>90</v>
      </c>
      <c r="P1004" s="13">
        <v>2.5</v>
      </c>
      <c r="Q1004" s="46">
        <v>0.19026094103143601</v>
      </c>
      <c r="R1004" s="14"/>
      <c r="S1004" s="14"/>
      <c r="T1004" s="14">
        <v>-0.17846196171689599</v>
      </c>
      <c r="U1004" s="46">
        <v>0.45762711864406802</v>
      </c>
      <c r="V1004"/>
      <c r="W1004" s="14">
        <v>0</v>
      </c>
      <c r="X1004" s="14"/>
      <c r="Y1004" s="14"/>
      <c r="Z1004" s="14"/>
      <c r="AA1004" s="14"/>
      <c r="AB1004" s="14"/>
    </row>
    <row r="1005" spans="1:28" ht="16.2" x14ac:dyDescent="0.35">
      <c r="A1005" t="s">
        <v>59</v>
      </c>
      <c r="B1005">
        <v>1200</v>
      </c>
      <c r="C1005" s="4">
        <f t="shared" si="22"/>
        <v>1200</v>
      </c>
      <c r="D1005" t="s">
        <v>29</v>
      </c>
      <c r="E1005" s="5" t="s">
        <v>30</v>
      </c>
      <c r="F1005" s="54">
        <v>-28.4</v>
      </c>
      <c r="G1005">
        <v>11.49</v>
      </c>
      <c r="H1005" t="s">
        <v>38</v>
      </c>
      <c r="I1005" t="s">
        <v>40</v>
      </c>
      <c r="J1005">
        <v>7</v>
      </c>
      <c r="K1005">
        <v>20</v>
      </c>
      <c r="L1005" t="s">
        <v>33</v>
      </c>
      <c r="M1005">
        <v>0</v>
      </c>
      <c r="N1005">
        <v>1</v>
      </c>
      <c r="O1005">
        <v>90</v>
      </c>
      <c r="P1005" s="13">
        <v>25</v>
      </c>
      <c r="Q1005" s="46">
        <v>-5.8741436183709597E-2</v>
      </c>
      <c r="R1005" s="14"/>
      <c r="S1005" s="14"/>
      <c r="T1005" s="14">
        <v>-0.14859532142478701</v>
      </c>
      <c r="U1005" s="46">
        <v>0.52</v>
      </c>
      <c r="V1005"/>
      <c r="W1005" s="14">
        <v>0</v>
      </c>
      <c r="X1005" s="14"/>
      <c r="Y1005" s="14"/>
      <c r="Z1005" s="14"/>
      <c r="AA1005" s="14"/>
      <c r="AB1005" s="14"/>
    </row>
    <row r="1006" spans="1:28" ht="16.2" x14ac:dyDescent="0.35">
      <c r="A1006" t="s">
        <v>59</v>
      </c>
      <c r="B1006">
        <v>155.19999999999999</v>
      </c>
      <c r="C1006" s="4">
        <f t="shared" si="22"/>
        <v>155.19999999999999</v>
      </c>
      <c r="D1006" t="s">
        <v>29</v>
      </c>
      <c r="E1006" s="5" t="s">
        <v>30</v>
      </c>
      <c r="F1006" s="54">
        <v>-28.4</v>
      </c>
      <c r="G1006">
        <v>2.7</v>
      </c>
      <c r="H1006" t="s">
        <v>38</v>
      </c>
      <c r="I1006" t="s">
        <v>40</v>
      </c>
      <c r="J1006">
        <v>7</v>
      </c>
      <c r="K1006">
        <v>20</v>
      </c>
      <c r="L1006" t="s">
        <v>33</v>
      </c>
      <c r="M1006">
        <v>0</v>
      </c>
      <c r="N1006">
        <v>1</v>
      </c>
      <c r="O1006">
        <v>90</v>
      </c>
      <c r="P1006" s="13">
        <v>25</v>
      </c>
      <c r="Q1006" s="46">
        <v>0.19026094103143601</v>
      </c>
      <c r="R1006" s="14"/>
      <c r="S1006" s="14"/>
      <c r="T1006" s="14">
        <v>-0.17481775627011401</v>
      </c>
      <c r="U1006" s="46">
        <v>0.88748901259888702</v>
      </c>
      <c r="V1006"/>
      <c r="W1006" s="14">
        <v>0</v>
      </c>
      <c r="X1006" s="14"/>
      <c r="Y1006" s="14"/>
      <c r="Z1006" s="14"/>
      <c r="AA1006" s="14"/>
      <c r="AB1006" s="14"/>
    </row>
    <row r="1007" spans="1:28" ht="16.2" x14ac:dyDescent="0.35">
      <c r="A1007" t="s">
        <v>28</v>
      </c>
      <c r="B1007">
        <v>200</v>
      </c>
      <c r="C1007" s="4">
        <f t="shared" si="22"/>
        <v>200</v>
      </c>
      <c r="D1007" t="s">
        <v>29</v>
      </c>
      <c r="E1007" s="5" t="s">
        <v>30</v>
      </c>
      <c r="F1007" s="54">
        <v>-16.899999999999999</v>
      </c>
      <c r="G1007">
        <v>2.6</v>
      </c>
      <c r="H1007" t="s">
        <v>38</v>
      </c>
      <c r="I1007" t="s">
        <v>40</v>
      </c>
      <c r="J1007">
        <v>7</v>
      </c>
      <c r="K1007">
        <v>20</v>
      </c>
      <c r="L1007" t="s">
        <v>33</v>
      </c>
      <c r="M1007">
        <v>0</v>
      </c>
      <c r="N1007">
        <v>1</v>
      </c>
      <c r="O1007">
        <v>1</v>
      </c>
      <c r="P1007" s="13">
        <v>0.25</v>
      </c>
      <c r="Q1007" s="46">
        <v>0.32315957933241901</v>
      </c>
      <c r="R1007" s="14"/>
      <c r="S1007" s="14"/>
      <c r="T1007" s="14">
        <v>-0.157029550892022</v>
      </c>
      <c r="U1007" s="46">
        <v>-0.68036529680365299</v>
      </c>
      <c r="V1007"/>
      <c r="W1007" s="14">
        <v>0</v>
      </c>
      <c r="X1007" s="14"/>
      <c r="Y1007" s="14"/>
      <c r="Z1007" s="14"/>
      <c r="AA1007" s="14"/>
      <c r="AB1007" s="14"/>
    </row>
    <row r="1008" spans="1:28" ht="16.2" x14ac:dyDescent="0.35">
      <c r="A1008" t="s">
        <v>28</v>
      </c>
      <c r="B1008">
        <v>35</v>
      </c>
      <c r="C1008">
        <v>150</v>
      </c>
      <c r="D1008" t="s">
        <v>77</v>
      </c>
      <c r="E1008" s="5" t="s">
        <v>30</v>
      </c>
      <c r="F1008" s="54">
        <v>-16.899999999999999</v>
      </c>
      <c r="G1008">
        <v>73</v>
      </c>
      <c r="H1008" t="s">
        <v>38</v>
      </c>
      <c r="I1008" t="s">
        <v>40</v>
      </c>
      <c r="J1008">
        <v>7</v>
      </c>
      <c r="K1008">
        <v>20</v>
      </c>
      <c r="L1008" t="s">
        <v>33</v>
      </c>
      <c r="M1008">
        <v>0</v>
      </c>
      <c r="N1008">
        <v>1</v>
      </c>
      <c r="O1008">
        <v>1</v>
      </c>
      <c r="P1008" s="13">
        <v>0.25</v>
      </c>
      <c r="Q1008" s="46">
        <v>0.25324757220330402</v>
      </c>
      <c r="R1008" s="14"/>
      <c r="S1008" s="14"/>
      <c r="T1008" s="14">
        <v>-0.17939857134970399</v>
      </c>
      <c r="U1008" s="46">
        <v>-0.68036529680365299</v>
      </c>
      <c r="V1008"/>
      <c r="W1008" s="14">
        <v>0</v>
      </c>
      <c r="X1008" s="14"/>
      <c r="Y1008" s="14"/>
      <c r="Z1008" s="14"/>
      <c r="AA1008" s="14"/>
      <c r="AB1008" s="14"/>
    </row>
    <row r="1009" spans="1:28" ht="16.2" x14ac:dyDescent="0.35">
      <c r="A1009" t="s">
        <v>28</v>
      </c>
      <c r="B1009">
        <v>13</v>
      </c>
      <c r="C1009" s="4">
        <f>B1009</f>
        <v>13</v>
      </c>
      <c r="D1009" t="s">
        <v>29</v>
      </c>
      <c r="E1009" s="5" t="s">
        <v>30</v>
      </c>
      <c r="F1009" s="54">
        <v>-16.899999999999999</v>
      </c>
      <c r="G1009">
        <v>150</v>
      </c>
      <c r="H1009" t="s">
        <v>38</v>
      </c>
      <c r="I1009" t="s">
        <v>40</v>
      </c>
      <c r="J1009">
        <v>7</v>
      </c>
      <c r="K1009">
        <v>20</v>
      </c>
      <c r="L1009" t="s">
        <v>33</v>
      </c>
      <c r="M1009">
        <v>0</v>
      </c>
      <c r="N1009">
        <v>1</v>
      </c>
      <c r="O1009">
        <v>1</v>
      </c>
      <c r="P1009" s="13">
        <v>0.25</v>
      </c>
      <c r="Q1009" s="46">
        <v>2.0350761085373901E-2</v>
      </c>
      <c r="R1009" s="14"/>
      <c r="S1009" s="14"/>
      <c r="T1009" s="14">
        <v>-0.18545684772366</v>
      </c>
      <c r="U1009" s="46">
        <v>-0.198630136986301</v>
      </c>
      <c r="V1009"/>
      <c r="W1009" s="14">
        <v>1</v>
      </c>
      <c r="X1009" s="14"/>
      <c r="Y1009" s="14"/>
      <c r="Z1009" s="14"/>
      <c r="AA1009" s="14"/>
      <c r="AB1009" s="14"/>
    </row>
    <row r="1010" spans="1:28" ht="16.2" x14ac:dyDescent="0.35">
      <c r="A1010" t="s">
        <v>28</v>
      </c>
      <c r="B1010">
        <v>100</v>
      </c>
      <c r="C1010" s="4">
        <f>B1010</f>
        <v>100</v>
      </c>
      <c r="D1010" t="s">
        <v>29</v>
      </c>
      <c r="E1010" s="5" t="s">
        <v>30</v>
      </c>
      <c r="F1010" s="54">
        <v>-16.899999999999999</v>
      </c>
      <c r="G1010">
        <v>433</v>
      </c>
      <c r="H1010" t="s">
        <v>38</v>
      </c>
      <c r="I1010" t="s">
        <v>40</v>
      </c>
      <c r="J1010">
        <v>7</v>
      </c>
      <c r="K1010">
        <v>20</v>
      </c>
      <c r="L1010" t="s">
        <v>33</v>
      </c>
      <c r="M1010">
        <v>0</v>
      </c>
      <c r="N1010">
        <v>1</v>
      </c>
      <c r="O1010">
        <v>1</v>
      </c>
      <c r="P1010" s="13">
        <v>0.25</v>
      </c>
      <c r="Q1010" s="46">
        <v>0.74267709691438499</v>
      </c>
      <c r="R1010" s="14"/>
      <c r="S1010" s="14"/>
      <c r="T1010" s="14">
        <v>-0.162355508143851</v>
      </c>
      <c r="U1010" s="46">
        <v>0.53748680042238695</v>
      </c>
      <c r="V1010"/>
      <c r="W1010" s="14">
        <v>0</v>
      </c>
      <c r="X1010" s="14"/>
      <c r="Y1010" s="14"/>
      <c r="Z1010" s="14"/>
      <c r="AA1010" s="14"/>
      <c r="AB1010" s="14"/>
    </row>
    <row r="1011" spans="1:28" ht="16.2" x14ac:dyDescent="0.35">
      <c r="A1011" t="s">
        <v>28</v>
      </c>
      <c r="B1011">
        <v>200</v>
      </c>
      <c r="C1011" s="4">
        <f>B1011</f>
        <v>200</v>
      </c>
      <c r="D1011" t="s">
        <v>29</v>
      </c>
      <c r="E1011" s="5" t="s">
        <v>30</v>
      </c>
      <c r="F1011" s="54">
        <v>-16.899999999999999</v>
      </c>
      <c r="G1011">
        <v>2.6</v>
      </c>
      <c r="H1011" t="s">
        <v>38</v>
      </c>
      <c r="I1011" t="s">
        <v>40</v>
      </c>
      <c r="J1011">
        <v>7</v>
      </c>
      <c r="K1011">
        <v>20</v>
      </c>
      <c r="L1011" t="s">
        <v>33</v>
      </c>
      <c r="M1011">
        <v>0</v>
      </c>
      <c r="N1011">
        <v>1</v>
      </c>
      <c r="O1011">
        <v>1</v>
      </c>
      <c r="P1011" s="13">
        <v>2.5</v>
      </c>
      <c r="Q1011" s="46">
        <v>0.295119047619048</v>
      </c>
      <c r="R1011" s="14"/>
      <c r="S1011" s="14"/>
      <c r="T1011" s="14">
        <v>-0.17839995436498701</v>
      </c>
      <c r="U1011" s="46">
        <v>0.64819277108433704</v>
      </c>
      <c r="V1011"/>
      <c r="W1011" s="14">
        <v>0</v>
      </c>
      <c r="X1011" s="14"/>
      <c r="Y1011" s="14"/>
      <c r="Z1011" s="14"/>
      <c r="AA1011" s="14"/>
      <c r="AB1011" s="14"/>
    </row>
    <row r="1012" spans="1:28" ht="16.2" x14ac:dyDescent="0.35">
      <c r="A1012" t="s">
        <v>28</v>
      </c>
      <c r="B1012">
        <v>35</v>
      </c>
      <c r="C1012">
        <v>150</v>
      </c>
      <c r="D1012" t="s">
        <v>77</v>
      </c>
      <c r="E1012" s="5" t="s">
        <v>30</v>
      </c>
      <c r="F1012" s="54">
        <v>-16.899999999999999</v>
      </c>
      <c r="G1012">
        <v>73</v>
      </c>
      <c r="H1012" t="s">
        <v>38</v>
      </c>
      <c r="I1012" t="s">
        <v>40</v>
      </c>
      <c r="J1012">
        <v>7</v>
      </c>
      <c r="K1012">
        <v>20</v>
      </c>
      <c r="L1012" t="s">
        <v>33</v>
      </c>
      <c r="M1012">
        <v>0</v>
      </c>
      <c r="N1012">
        <v>1</v>
      </c>
      <c r="O1012">
        <v>1</v>
      </c>
      <c r="P1012" s="13">
        <v>2.5</v>
      </c>
      <c r="Q1012" s="46">
        <v>0.27571865443425098</v>
      </c>
      <c r="R1012" s="14"/>
      <c r="S1012" s="14"/>
      <c r="T1012" s="14">
        <v>-0.17294084818186201</v>
      </c>
      <c r="U1012" s="46">
        <v>-0.198630136986301</v>
      </c>
      <c r="V1012"/>
      <c r="W1012" s="14">
        <v>0</v>
      </c>
      <c r="X1012" s="14"/>
      <c r="Y1012" s="14"/>
      <c r="Z1012" s="14"/>
      <c r="AA1012" s="14"/>
      <c r="AB1012" s="14"/>
    </row>
    <row r="1013" spans="1:28" ht="16.2" x14ac:dyDescent="0.35">
      <c r="A1013" t="s">
        <v>28</v>
      </c>
      <c r="B1013">
        <v>13</v>
      </c>
      <c r="C1013" s="4">
        <f>B1013</f>
        <v>13</v>
      </c>
      <c r="D1013" t="s">
        <v>29</v>
      </c>
      <c r="E1013" s="5" t="s">
        <v>30</v>
      </c>
      <c r="F1013" s="54">
        <v>-16.899999999999999</v>
      </c>
      <c r="G1013">
        <v>150</v>
      </c>
      <c r="H1013" t="s">
        <v>38</v>
      </c>
      <c r="I1013" t="s">
        <v>40</v>
      </c>
      <c r="J1013">
        <v>7</v>
      </c>
      <c r="K1013">
        <v>20</v>
      </c>
      <c r="L1013" t="s">
        <v>33</v>
      </c>
      <c r="M1013">
        <v>0</v>
      </c>
      <c r="N1013">
        <v>1</v>
      </c>
      <c r="O1013">
        <v>1</v>
      </c>
      <c r="P1013" s="13">
        <v>2.5</v>
      </c>
      <c r="Q1013" s="46">
        <v>-3.8169228170917099E-2</v>
      </c>
      <c r="R1013" s="14"/>
      <c r="S1013" s="14"/>
      <c r="T1013" s="14">
        <v>-0.18772037955568699</v>
      </c>
      <c r="U1013" s="46">
        <v>-0.198630136986301</v>
      </c>
      <c r="V1013"/>
      <c r="W1013" s="14">
        <v>1</v>
      </c>
      <c r="X1013" s="14"/>
      <c r="Y1013" s="14"/>
      <c r="Z1013" s="14"/>
      <c r="AA1013" s="14"/>
      <c r="AB1013" s="14"/>
    </row>
    <row r="1014" spans="1:28" ht="16.2" x14ac:dyDescent="0.35">
      <c r="A1014" t="s">
        <v>28</v>
      </c>
      <c r="B1014">
        <v>100</v>
      </c>
      <c r="C1014" s="4">
        <f>B1014</f>
        <v>100</v>
      </c>
      <c r="D1014" t="s">
        <v>29</v>
      </c>
      <c r="E1014" s="5" t="s">
        <v>30</v>
      </c>
      <c r="F1014" s="54">
        <v>-16.899999999999999</v>
      </c>
      <c r="G1014">
        <v>433</v>
      </c>
      <c r="H1014" t="s">
        <v>38</v>
      </c>
      <c r="I1014" t="s">
        <v>40</v>
      </c>
      <c r="J1014">
        <v>7</v>
      </c>
      <c r="K1014">
        <v>20</v>
      </c>
      <c r="L1014" t="s">
        <v>33</v>
      </c>
      <c r="M1014">
        <v>0</v>
      </c>
      <c r="N1014">
        <v>1</v>
      </c>
      <c r="O1014">
        <v>1</v>
      </c>
      <c r="P1014" s="13">
        <v>2.5</v>
      </c>
      <c r="Q1014" s="46">
        <v>0.27571865443425098</v>
      </c>
      <c r="R1014" s="14"/>
      <c r="S1014" s="14"/>
      <c r="T1014" s="14">
        <v>-0.16115716776219</v>
      </c>
      <c r="U1014" s="46">
        <v>0.193370165745856</v>
      </c>
      <c r="V1014"/>
      <c r="W1014" s="14">
        <v>0</v>
      </c>
      <c r="X1014" s="14"/>
      <c r="Y1014" s="14"/>
      <c r="Z1014" s="14"/>
      <c r="AA1014" s="14"/>
      <c r="AB1014" s="14"/>
    </row>
    <row r="1015" spans="1:28" ht="16.2" x14ac:dyDescent="0.35">
      <c r="A1015" t="s">
        <v>28</v>
      </c>
      <c r="B1015">
        <v>200</v>
      </c>
      <c r="C1015" s="4">
        <f>B1015</f>
        <v>200</v>
      </c>
      <c r="D1015" t="s">
        <v>29</v>
      </c>
      <c r="E1015" s="5" t="s">
        <v>30</v>
      </c>
      <c r="F1015" s="54">
        <v>-16.899999999999999</v>
      </c>
      <c r="G1015">
        <v>2.6</v>
      </c>
      <c r="H1015" t="s">
        <v>38</v>
      </c>
      <c r="I1015" t="s">
        <v>40</v>
      </c>
      <c r="J1015">
        <v>7</v>
      </c>
      <c r="K1015">
        <v>20</v>
      </c>
      <c r="L1015" t="s">
        <v>33</v>
      </c>
      <c r="M1015">
        <v>0</v>
      </c>
      <c r="N1015">
        <v>1</v>
      </c>
      <c r="O1015">
        <v>1</v>
      </c>
      <c r="P1015" s="13">
        <v>25</v>
      </c>
      <c r="Q1015" s="46">
        <v>0.70839694656488505</v>
      </c>
      <c r="R1015" s="14"/>
      <c r="S1015" s="14"/>
      <c r="T1015" s="14">
        <v>-0.18026403940312699</v>
      </c>
      <c r="U1015" s="46">
        <v>0.98318811653168503</v>
      </c>
      <c r="V1015"/>
      <c r="W1015" s="14">
        <v>1</v>
      </c>
      <c r="X1015" s="14"/>
      <c r="Y1015" s="14"/>
      <c r="Z1015" s="14"/>
      <c r="AA1015" s="14"/>
      <c r="AB1015" s="14"/>
    </row>
    <row r="1016" spans="1:28" ht="16.2" x14ac:dyDescent="0.35">
      <c r="A1016" t="s">
        <v>28</v>
      </c>
      <c r="B1016">
        <v>35</v>
      </c>
      <c r="C1016">
        <v>150</v>
      </c>
      <c r="D1016" t="s">
        <v>77</v>
      </c>
      <c r="E1016" s="5" t="s">
        <v>30</v>
      </c>
      <c r="F1016" s="54">
        <v>-16.899999999999999</v>
      </c>
      <c r="G1016">
        <v>73</v>
      </c>
      <c r="H1016" t="s">
        <v>38</v>
      </c>
      <c r="I1016" t="s">
        <v>40</v>
      </c>
      <c r="J1016">
        <v>7</v>
      </c>
      <c r="K1016">
        <v>20</v>
      </c>
      <c r="L1016" t="s">
        <v>33</v>
      </c>
      <c r="M1016">
        <v>0</v>
      </c>
      <c r="N1016">
        <v>1</v>
      </c>
      <c r="O1016">
        <v>1</v>
      </c>
      <c r="P1016" s="13">
        <v>25</v>
      </c>
      <c r="Q1016" s="46">
        <v>0.65639507892293403</v>
      </c>
      <c r="R1016" s="14"/>
      <c r="S1016" s="14"/>
      <c r="T1016" s="14">
        <v>-0.19231401768539</v>
      </c>
      <c r="U1016" s="46">
        <v>0.98114588265679503</v>
      </c>
      <c r="V1016"/>
      <c r="W1016" s="14">
        <v>1</v>
      </c>
      <c r="X1016" s="14"/>
      <c r="Y1016" s="14"/>
      <c r="Z1016" s="14"/>
      <c r="AA1016" s="14"/>
      <c r="AB1016" s="14"/>
    </row>
    <row r="1017" spans="1:28" ht="16.2" x14ac:dyDescent="0.35">
      <c r="A1017" t="s">
        <v>28</v>
      </c>
      <c r="B1017">
        <v>13</v>
      </c>
      <c r="C1017" s="4">
        <f>B1017</f>
        <v>13</v>
      </c>
      <c r="D1017" t="s">
        <v>29</v>
      </c>
      <c r="E1017" s="5" t="s">
        <v>30</v>
      </c>
      <c r="F1017" s="54">
        <v>-16.899999999999999</v>
      </c>
      <c r="G1017">
        <v>150</v>
      </c>
      <c r="H1017" t="s">
        <v>38</v>
      </c>
      <c r="I1017" t="s">
        <v>40</v>
      </c>
      <c r="J1017">
        <v>7</v>
      </c>
      <c r="K1017">
        <v>20</v>
      </c>
      <c r="L1017" t="s">
        <v>33</v>
      </c>
      <c r="M1017">
        <v>0</v>
      </c>
      <c r="N1017">
        <v>1</v>
      </c>
      <c r="O1017">
        <v>1</v>
      </c>
      <c r="P1017" s="13">
        <v>25</v>
      </c>
      <c r="Q1017" s="46">
        <v>0.24148091211888301</v>
      </c>
      <c r="R1017" s="14"/>
      <c r="S1017" s="14"/>
      <c r="T1017" s="14">
        <v>-0.17660244379249401</v>
      </c>
      <c r="U1017" s="46">
        <v>0.92564929553556297</v>
      </c>
      <c r="V1017"/>
      <c r="W1017" s="14">
        <v>0</v>
      </c>
      <c r="X1017" s="14"/>
      <c r="Y1017" s="14"/>
      <c r="Z1017" s="14"/>
      <c r="AA1017" s="14"/>
      <c r="AB1017" s="14"/>
    </row>
    <row r="1018" spans="1:28" ht="16.2" x14ac:dyDescent="0.35">
      <c r="A1018" t="s">
        <v>28</v>
      </c>
      <c r="B1018">
        <v>100</v>
      </c>
      <c r="C1018" s="4">
        <f>B1018</f>
        <v>100</v>
      </c>
      <c r="D1018" t="s">
        <v>29</v>
      </c>
      <c r="E1018" s="5" t="s">
        <v>30</v>
      </c>
      <c r="F1018" s="54">
        <v>-16.899999999999999</v>
      </c>
      <c r="G1018">
        <v>433</v>
      </c>
      <c r="H1018" t="s">
        <v>38</v>
      </c>
      <c r="I1018" t="s">
        <v>40</v>
      </c>
      <c r="J1018">
        <v>7</v>
      </c>
      <c r="K1018">
        <v>20</v>
      </c>
      <c r="L1018" t="s">
        <v>33</v>
      </c>
      <c r="M1018">
        <v>0</v>
      </c>
      <c r="N1018">
        <v>1</v>
      </c>
      <c r="O1018">
        <v>1</v>
      </c>
      <c r="P1018" s="13">
        <v>25</v>
      </c>
      <c r="Q1018" s="46">
        <v>0.84926171079429702</v>
      </c>
      <c r="R1018" s="14"/>
      <c r="S1018" s="14"/>
      <c r="T1018" s="14">
        <v>-0.17600327360166301</v>
      </c>
      <c r="U1018" s="46">
        <v>0.93659525188187598</v>
      </c>
      <c r="V1018"/>
      <c r="W1018" s="14">
        <v>1</v>
      </c>
      <c r="X1018" s="14"/>
      <c r="Y1018" s="14"/>
      <c r="Z1018" s="14"/>
      <c r="AA1018" s="14"/>
      <c r="AB1018" s="14"/>
    </row>
    <row r="1019" spans="1:28" ht="16.2" x14ac:dyDescent="0.35">
      <c r="A1019" t="s">
        <v>28</v>
      </c>
      <c r="B1019">
        <v>200</v>
      </c>
      <c r="C1019" s="4">
        <f>B1019</f>
        <v>200</v>
      </c>
      <c r="D1019" t="s">
        <v>29</v>
      </c>
      <c r="E1019" s="5" t="s">
        <v>30</v>
      </c>
      <c r="F1019" s="54">
        <v>-16.899999999999999</v>
      </c>
      <c r="G1019">
        <v>2.6</v>
      </c>
      <c r="H1019" t="s">
        <v>38</v>
      </c>
      <c r="I1019" t="s">
        <v>40</v>
      </c>
      <c r="J1019">
        <v>7</v>
      </c>
      <c r="K1019">
        <v>20</v>
      </c>
      <c r="L1019" t="s">
        <v>33</v>
      </c>
      <c r="M1019">
        <v>0</v>
      </c>
      <c r="N1019">
        <v>1</v>
      </c>
      <c r="O1019">
        <v>90</v>
      </c>
      <c r="P1019" s="13">
        <v>0.25</v>
      </c>
      <c r="Q1019" s="46">
        <v>0.29707339036470098</v>
      </c>
      <c r="R1019" s="14"/>
      <c r="S1019" s="14"/>
      <c r="T1019" s="14">
        <v>-0.17081082034494699</v>
      </c>
      <c r="U1019" s="46">
        <v>-0.920091324200913</v>
      </c>
      <c r="V1019"/>
      <c r="W1019" s="14">
        <v>0</v>
      </c>
      <c r="X1019" s="14"/>
      <c r="Y1019" s="14"/>
      <c r="Z1019" s="14"/>
      <c r="AA1019" s="14"/>
      <c r="AB1019" s="14"/>
    </row>
    <row r="1020" spans="1:28" ht="16.2" x14ac:dyDescent="0.35">
      <c r="A1020" t="s">
        <v>28</v>
      </c>
      <c r="B1020">
        <v>35</v>
      </c>
      <c r="C1020">
        <v>150</v>
      </c>
      <c r="D1020" t="s">
        <v>77</v>
      </c>
      <c r="E1020" s="5" t="s">
        <v>30</v>
      </c>
      <c r="F1020" s="54">
        <v>-16.899999999999999</v>
      </c>
      <c r="G1020">
        <v>73</v>
      </c>
      <c r="H1020" t="s">
        <v>38</v>
      </c>
      <c r="I1020" t="s">
        <v>40</v>
      </c>
      <c r="J1020">
        <v>7</v>
      </c>
      <c r="K1020">
        <v>20</v>
      </c>
      <c r="L1020" t="s">
        <v>33</v>
      </c>
      <c r="M1020">
        <v>0</v>
      </c>
      <c r="N1020">
        <v>1</v>
      </c>
      <c r="O1020">
        <v>90</v>
      </c>
      <c r="P1020" s="13">
        <v>0.25</v>
      </c>
      <c r="Q1020" s="46">
        <v>0.107681755829904</v>
      </c>
      <c r="R1020" s="14"/>
      <c r="S1020" s="14"/>
      <c r="T1020" s="14">
        <v>-0.175534766895411</v>
      </c>
      <c r="U1020" s="46">
        <v>0</v>
      </c>
      <c r="V1020"/>
      <c r="W1020" s="14">
        <v>0</v>
      </c>
      <c r="X1020" s="14"/>
      <c r="Y1020" s="14"/>
      <c r="Z1020" s="14"/>
      <c r="AA1020" s="14"/>
      <c r="AB1020" s="14"/>
    </row>
    <row r="1021" spans="1:28" ht="16.2" x14ac:dyDescent="0.35">
      <c r="A1021" t="s">
        <v>28</v>
      </c>
      <c r="B1021">
        <v>13</v>
      </c>
      <c r="C1021" s="4">
        <f>B1021</f>
        <v>13</v>
      </c>
      <c r="D1021" t="s">
        <v>29</v>
      </c>
      <c r="E1021" s="5" t="s">
        <v>30</v>
      </c>
      <c r="F1021" s="54">
        <v>-16.899999999999999</v>
      </c>
      <c r="G1021">
        <v>150</v>
      </c>
      <c r="H1021" t="s">
        <v>38</v>
      </c>
      <c r="I1021" t="s">
        <v>40</v>
      </c>
      <c r="J1021">
        <v>7</v>
      </c>
      <c r="K1021">
        <v>20</v>
      </c>
      <c r="L1021" t="s">
        <v>33</v>
      </c>
      <c r="M1021">
        <v>0</v>
      </c>
      <c r="N1021">
        <v>1</v>
      </c>
      <c r="O1021">
        <v>90</v>
      </c>
      <c r="P1021" s="13">
        <v>0.25</v>
      </c>
      <c r="Q1021" s="46">
        <v>8.4125307990144393E-2</v>
      </c>
      <c r="R1021" s="14"/>
      <c r="S1021" s="14"/>
      <c r="T1021" s="14">
        <v>-0.16536627177831001</v>
      </c>
      <c r="U1021" s="46">
        <v>0.193370165745856</v>
      </c>
      <c r="V1021"/>
      <c r="W1021" s="14">
        <v>0</v>
      </c>
      <c r="X1021" s="14"/>
      <c r="Y1021" s="14"/>
      <c r="Z1021" s="14"/>
      <c r="AA1021" s="14"/>
      <c r="AB1021" s="14"/>
    </row>
    <row r="1022" spans="1:28" ht="16.2" x14ac:dyDescent="0.35">
      <c r="A1022" t="s">
        <v>28</v>
      </c>
      <c r="B1022">
        <v>100</v>
      </c>
      <c r="C1022" s="4">
        <f>B1022</f>
        <v>100</v>
      </c>
      <c r="D1022" t="s">
        <v>29</v>
      </c>
      <c r="E1022" s="5" t="s">
        <v>30</v>
      </c>
      <c r="F1022" s="54">
        <v>-16.899999999999999</v>
      </c>
      <c r="G1022">
        <v>433</v>
      </c>
      <c r="H1022" t="s">
        <v>38</v>
      </c>
      <c r="I1022" t="s">
        <v>40</v>
      </c>
      <c r="J1022">
        <v>7</v>
      </c>
      <c r="K1022">
        <v>20</v>
      </c>
      <c r="L1022" t="s">
        <v>33</v>
      </c>
      <c r="M1022">
        <v>0</v>
      </c>
      <c r="N1022">
        <v>1</v>
      </c>
      <c r="O1022">
        <v>90</v>
      </c>
      <c r="P1022" s="13">
        <v>0.25</v>
      </c>
      <c r="Q1022" s="46">
        <v>8.4125307990144393E-2</v>
      </c>
      <c r="R1022" s="14"/>
      <c r="S1022" s="14"/>
      <c r="T1022" s="14">
        <v>-0.154076840191608</v>
      </c>
      <c r="U1022" s="46">
        <v>0.193370165745856</v>
      </c>
      <c r="V1022"/>
      <c r="W1022" s="14">
        <v>0</v>
      </c>
      <c r="X1022" s="14"/>
      <c r="Y1022" s="14"/>
      <c r="Z1022" s="14"/>
      <c r="AA1022" s="14"/>
      <c r="AB1022" s="14"/>
    </row>
    <row r="1023" spans="1:28" ht="16.2" x14ac:dyDescent="0.35">
      <c r="A1023" t="s">
        <v>28</v>
      </c>
      <c r="B1023">
        <v>200</v>
      </c>
      <c r="C1023" s="4">
        <f>B1023</f>
        <v>200</v>
      </c>
      <c r="D1023" t="s">
        <v>29</v>
      </c>
      <c r="E1023" s="5" t="s">
        <v>30</v>
      </c>
      <c r="F1023" s="54">
        <v>-16.899999999999999</v>
      </c>
      <c r="G1023">
        <v>2.6</v>
      </c>
      <c r="H1023" t="s">
        <v>38</v>
      </c>
      <c r="I1023" t="s">
        <v>40</v>
      </c>
      <c r="J1023">
        <v>7</v>
      </c>
      <c r="K1023">
        <v>20</v>
      </c>
      <c r="L1023" t="s">
        <v>33</v>
      </c>
      <c r="M1023">
        <v>0</v>
      </c>
      <c r="N1023">
        <v>1</v>
      </c>
      <c r="O1023">
        <v>90</v>
      </c>
      <c r="P1023" s="13">
        <v>2.5</v>
      </c>
      <c r="Q1023" s="46">
        <v>0.17536446228607599</v>
      </c>
      <c r="R1023" s="14"/>
      <c r="S1023" s="14"/>
      <c r="T1023" s="14">
        <v>-0.16840881362437199</v>
      </c>
      <c r="U1023" s="46">
        <v>0.32511556240369799</v>
      </c>
      <c r="V1023"/>
      <c r="W1023" s="14">
        <v>1</v>
      </c>
      <c r="X1023" s="14"/>
      <c r="Y1023" s="14"/>
      <c r="Z1023" s="14"/>
      <c r="AA1023" s="14"/>
      <c r="AB1023" s="14"/>
    </row>
    <row r="1024" spans="1:28" ht="16.2" x14ac:dyDescent="0.35">
      <c r="A1024" t="s">
        <v>28</v>
      </c>
      <c r="B1024">
        <v>35</v>
      </c>
      <c r="C1024">
        <v>150</v>
      </c>
      <c r="D1024" t="s">
        <v>77</v>
      </c>
      <c r="E1024" s="5" t="s">
        <v>30</v>
      </c>
      <c r="F1024" s="54">
        <v>-16.899999999999999</v>
      </c>
      <c r="G1024">
        <v>73</v>
      </c>
      <c r="H1024" t="s">
        <v>38</v>
      </c>
      <c r="I1024" t="s">
        <v>40</v>
      </c>
      <c r="J1024">
        <v>7</v>
      </c>
      <c r="K1024">
        <v>20</v>
      </c>
      <c r="L1024" t="s">
        <v>33</v>
      </c>
      <c r="M1024">
        <v>0</v>
      </c>
      <c r="N1024">
        <v>1</v>
      </c>
      <c r="O1024">
        <v>90</v>
      </c>
      <c r="P1024" s="13">
        <v>2.5</v>
      </c>
      <c r="Q1024" s="46">
        <v>0.14379730174399499</v>
      </c>
      <c r="R1024" s="14"/>
      <c r="S1024" s="14"/>
      <c r="T1024" s="14">
        <v>-0.17481416487923801</v>
      </c>
      <c r="U1024" s="46">
        <v>-0.44063926940639297</v>
      </c>
      <c r="V1024"/>
      <c r="W1024" s="14">
        <v>0</v>
      </c>
      <c r="X1024" s="14"/>
      <c r="Y1024" s="14"/>
      <c r="Z1024" s="14"/>
      <c r="AA1024" s="14"/>
      <c r="AB1024" s="14"/>
    </row>
    <row r="1025" spans="1:28" ht="16.2" x14ac:dyDescent="0.35">
      <c r="A1025" t="s">
        <v>28</v>
      </c>
      <c r="B1025">
        <v>13</v>
      </c>
      <c r="C1025" s="4">
        <f>B1025</f>
        <v>13</v>
      </c>
      <c r="D1025" t="s">
        <v>29</v>
      </c>
      <c r="E1025" s="5" t="s">
        <v>30</v>
      </c>
      <c r="F1025" s="54">
        <v>-16.899999999999999</v>
      </c>
      <c r="G1025">
        <v>150</v>
      </c>
      <c r="H1025" t="s">
        <v>38</v>
      </c>
      <c r="I1025" t="s">
        <v>40</v>
      </c>
      <c r="J1025">
        <v>7</v>
      </c>
      <c r="K1025">
        <v>20</v>
      </c>
      <c r="L1025" t="s">
        <v>33</v>
      </c>
      <c r="M1025">
        <v>0</v>
      </c>
      <c r="N1025">
        <v>1</v>
      </c>
      <c r="O1025">
        <v>90</v>
      </c>
      <c r="P1025" s="13">
        <v>2.5</v>
      </c>
      <c r="Q1025" s="46">
        <v>0.37129510309278402</v>
      </c>
      <c r="R1025" s="14"/>
      <c r="S1025" s="14"/>
      <c r="T1025" s="14">
        <v>-0.17633543580226901</v>
      </c>
      <c r="U1025" s="46">
        <v>-0.44063926940639297</v>
      </c>
      <c r="V1025"/>
      <c r="W1025" s="14">
        <v>0</v>
      </c>
      <c r="X1025" s="14"/>
      <c r="Y1025" s="14"/>
      <c r="Z1025" s="14"/>
      <c r="AA1025" s="14"/>
      <c r="AB1025" s="14"/>
    </row>
    <row r="1026" spans="1:28" ht="16.2" x14ac:dyDescent="0.35">
      <c r="A1026" t="s">
        <v>28</v>
      </c>
      <c r="B1026">
        <v>100</v>
      </c>
      <c r="C1026" s="4">
        <f>B1026</f>
        <v>100</v>
      </c>
      <c r="D1026" t="s">
        <v>29</v>
      </c>
      <c r="E1026" s="5" t="s">
        <v>30</v>
      </c>
      <c r="F1026" s="54">
        <v>-16.899999999999999</v>
      </c>
      <c r="G1026">
        <v>433</v>
      </c>
      <c r="H1026" t="s">
        <v>38</v>
      </c>
      <c r="I1026" t="s">
        <v>40</v>
      </c>
      <c r="J1026">
        <v>7</v>
      </c>
      <c r="K1026">
        <v>20</v>
      </c>
      <c r="L1026" t="s">
        <v>33</v>
      </c>
      <c r="M1026">
        <v>0</v>
      </c>
      <c r="N1026">
        <v>1</v>
      </c>
      <c r="O1026">
        <v>90</v>
      </c>
      <c r="P1026" s="13">
        <v>2.5</v>
      </c>
      <c r="Q1026" s="46">
        <v>0.514068725099602</v>
      </c>
      <c r="R1026" s="14"/>
      <c r="S1026" s="14"/>
      <c r="T1026" s="14">
        <v>-0.152875836831321</v>
      </c>
      <c r="U1026" s="46">
        <v>-0.198630136986301</v>
      </c>
      <c r="V1026"/>
      <c r="W1026" s="14">
        <v>0</v>
      </c>
      <c r="X1026" s="14"/>
      <c r="Y1026" s="14"/>
      <c r="Z1026" s="14"/>
      <c r="AA1026" s="14"/>
      <c r="AB1026" s="14"/>
    </row>
    <row r="1027" spans="1:28" ht="16.2" x14ac:dyDescent="0.35">
      <c r="A1027" t="s">
        <v>28</v>
      </c>
      <c r="B1027">
        <v>200</v>
      </c>
      <c r="C1027" s="4">
        <f>B1027</f>
        <v>200</v>
      </c>
      <c r="D1027" t="s">
        <v>29</v>
      </c>
      <c r="E1027" s="5" t="s">
        <v>30</v>
      </c>
      <c r="F1027" s="54">
        <v>-16.899999999999999</v>
      </c>
      <c r="G1027">
        <v>2.6</v>
      </c>
      <c r="H1027" t="s">
        <v>38</v>
      </c>
      <c r="I1027" t="s">
        <v>40</v>
      </c>
      <c r="J1027">
        <v>7</v>
      </c>
      <c r="K1027">
        <v>20</v>
      </c>
      <c r="L1027" t="s">
        <v>33</v>
      </c>
      <c r="M1027">
        <v>0</v>
      </c>
      <c r="N1027">
        <v>1</v>
      </c>
      <c r="O1027">
        <v>90</v>
      </c>
      <c r="P1027" s="13">
        <v>25</v>
      </c>
      <c r="Q1027" s="46">
        <v>0.425353356890459</v>
      </c>
      <c r="R1027" s="14"/>
      <c r="S1027" s="14"/>
      <c r="T1027" s="14">
        <v>-0.16688754270134101</v>
      </c>
      <c r="U1027" s="46">
        <v>-0.198630136986301</v>
      </c>
      <c r="V1027"/>
      <c r="W1027" s="14">
        <v>0</v>
      </c>
      <c r="X1027" s="14"/>
      <c r="Y1027" s="14"/>
      <c r="Z1027" s="14"/>
      <c r="AA1027" s="14"/>
      <c r="AB1027" s="14"/>
    </row>
    <row r="1028" spans="1:28" ht="16.2" x14ac:dyDescent="0.35">
      <c r="A1028" t="s">
        <v>28</v>
      </c>
      <c r="B1028">
        <v>35</v>
      </c>
      <c r="C1028">
        <v>150</v>
      </c>
      <c r="D1028" t="s">
        <v>77</v>
      </c>
      <c r="E1028" s="5" t="s">
        <v>30</v>
      </c>
      <c r="F1028" s="54">
        <v>-16.899999999999999</v>
      </c>
      <c r="G1028">
        <v>73</v>
      </c>
      <c r="H1028" t="s">
        <v>38</v>
      </c>
      <c r="I1028" t="s">
        <v>40</v>
      </c>
      <c r="J1028">
        <v>7</v>
      </c>
      <c r="K1028">
        <v>20</v>
      </c>
      <c r="L1028" t="s">
        <v>33</v>
      </c>
      <c r="M1028">
        <v>0</v>
      </c>
      <c r="N1028">
        <v>1</v>
      </c>
      <c r="O1028">
        <v>90</v>
      </c>
      <c r="P1028" s="13">
        <v>25</v>
      </c>
      <c r="Q1028" s="46">
        <v>0.25875985186591999</v>
      </c>
      <c r="R1028" s="14"/>
      <c r="S1028" s="14"/>
      <c r="T1028" s="14">
        <v>-0.16160312791607601</v>
      </c>
      <c r="U1028" s="46">
        <v>0</v>
      </c>
      <c r="V1028"/>
      <c r="W1028" s="14">
        <v>1</v>
      </c>
      <c r="X1028" s="14"/>
      <c r="Y1028" s="14"/>
      <c r="Z1028" s="14"/>
      <c r="AA1028" s="14"/>
      <c r="AB1028" s="14"/>
    </row>
    <row r="1029" spans="1:28" ht="16.2" x14ac:dyDescent="0.35">
      <c r="A1029" t="s">
        <v>28</v>
      </c>
      <c r="B1029">
        <v>13</v>
      </c>
      <c r="C1029" s="4">
        <f>B1029</f>
        <v>13</v>
      </c>
      <c r="D1029" t="s">
        <v>29</v>
      </c>
      <c r="E1029" s="5" t="s">
        <v>30</v>
      </c>
      <c r="F1029" s="54">
        <v>-16.899999999999999</v>
      </c>
      <c r="G1029">
        <v>150</v>
      </c>
      <c r="H1029" t="s">
        <v>38</v>
      </c>
      <c r="I1029" t="s">
        <v>40</v>
      </c>
      <c r="J1029">
        <v>7</v>
      </c>
      <c r="K1029">
        <v>20</v>
      </c>
      <c r="L1029" t="s">
        <v>33</v>
      </c>
      <c r="M1029">
        <v>0</v>
      </c>
      <c r="N1029">
        <v>1</v>
      </c>
      <c r="O1029">
        <v>90</v>
      </c>
      <c r="P1029" s="13">
        <v>25</v>
      </c>
      <c r="Q1029" s="46">
        <v>-1.31949782218806E-2</v>
      </c>
      <c r="R1029" s="14"/>
      <c r="S1029" s="14"/>
      <c r="T1029" s="14">
        <v>-0.16993008454740299</v>
      </c>
      <c r="U1029" s="46">
        <v>-0.44063926940639297</v>
      </c>
      <c r="V1029"/>
      <c r="W1029" s="14">
        <v>0</v>
      </c>
      <c r="X1029" s="14"/>
      <c r="Y1029" s="14"/>
      <c r="Z1029" s="14"/>
      <c r="AA1029" s="14"/>
      <c r="AB1029" s="14"/>
    </row>
    <row r="1030" spans="1:28" ht="16.2" x14ac:dyDescent="0.35">
      <c r="A1030" t="s">
        <v>28</v>
      </c>
      <c r="B1030">
        <v>100</v>
      </c>
      <c r="C1030" s="4">
        <f>B1030</f>
        <v>100</v>
      </c>
      <c r="D1030" t="s">
        <v>29</v>
      </c>
      <c r="E1030" s="5" t="s">
        <v>30</v>
      </c>
      <c r="F1030" s="54">
        <v>-16.899999999999999</v>
      </c>
      <c r="G1030">
        <v>433</v>
      </c>
      <c r="H1030" t="s">
        <v>38</v>
      </c>
      <c r="I1030" t="s">
        <v>40</v>
      </c>
      <c r="J1030">
        <v>7</v>
      </c>
      <c r="K1030">
        <v>20</v>
      </c>
      <c r="L1030" t="s">
        <v>33</v>
      </c>
      <c r="M1030">
        <v>0</v>
      </c>
      <c r="N1030">
        <v>1</v>
      </c>
      <c r="O1030">
        <v>90</v>
      </c>
      <c r="P1030" s="13">
        <v>25</v>
      </c>
      <c r="Q1030" s="46">
        <v>0.39432029795158302</v>
      </c>
      <c r="R1030" s="14"/>
      <c r="S1030" s="14"/>
      <c r="T1030" s="14">
        <v>-0.141346204572561</v>
      </c>
      <c r="U1030" s="46">
        <v>-0.198630136986301</v>
      </c>
      <c r="V1030"/>
      <c r="W1030" s="14">
        <v>0</v>
      </c>
      <c r="X1030" s="14"/>
      <c r="Y1030" s="14"/>
      <c r="Z1030" s="14"/>
      <c r="AA1030" s="14"/>
      <c r="AB1030" s="14"/>
    </row>
    <row r="1031" spans="1:28" ht="16.2" x14ac:dyDescent="0.35">
      <c r="A1031" t="s">
        <v>59</v>
      </c>
      <c r="B1031">
        <v>377</v>
      </c>
      <c r="C1031" s="4">
        <f t="shared" ref="C1031:C1044" si="23">B1031</f>
        <v>377</v>
      </c>
      <c r="D1031" t="s">
        <v>107</v>
      </c>
      <c r="E1031" s="5" t="s">
        <v>30</v>
      </c>
      <c r="F1031" s="54">
        <v>-28.4</v>
      </c>
      <c r="G1031">
        <v>2.7</v>
      </c>
      <c r="H1031" t="s">
        <v>38</v>
      </c>
      <c r="I1031" t="s">
        <v>40</v>
      </c>
      <c r="J1031">
        <v>7</v>
      </c>
      <c r="K1031">
        <v>20</v>
      </c>
      <c r="L1031" t="s">
        <v>33</v>
      </c>
      <c r="M1031">
        <v>0</v>
      </c>
      <c r="N1031">
        <v>1</v>
      </c>
      <c r="O1031">
        <v>4.2000000000000003E-2</v>
      </c>
      <c r="P1031" s="13">
        <v>2.5</v>
      </c>
      <c r="Q1031" s="46">
        <v>6.73145295093623E-2</v>
      </c>
      <c r="R1031" s="14"/>
      <c r="S1031" s="14"/>
      <c r="T1031" s="14">
        <v>-0.192337961756813</v>
      </c>
      <c r="U1031" s="46">
        <v>-1</v>
      </c>
      <c r="V1031"/>
      <c r="W1031" s="14">
        <v>0.62909567496723495</v>
      </c>
      <c r="X1031" s="14">
        <v>0</v>
      </c>
      <c r="Y1031" s="14"/>
      <c r="Z1031" s="14"/>
      <c r="AA1031" s="14"/>
      <c r="AB1031" s="14"/>
    </row>
    <row r="1032" spans="1:28" ht="16.2" x14ac:dyDescent="0.35">
      <c r="A1032" t="s">
        <v>59</v>
      </c>
      <c r="B1032">
        <v>30</v>
      </c>
      <c r="C1032" s="4">
        <f t="shared" si="23"/>
        <v>30</v>
      </c>
      <c r="D1032" t="s">
        <v>107</v>
      </c>
      <c r="E1032" s="5" t="s">
        <v>30</v>
      </c>
      <c r="F1032" s="54">
        <v>-28.4</v>
      </c>
      <c r="G1032">
        <v>38.6</v>
      </c>
      <c r="H1032" t="s">
        <v>38</v>
      </c>
      <c r="I1032" t="s">
        <v>40</v>
      </c>
      <c r="J1032">
        <v>7</v>
      </c>
      <c r="K1032">
        <v>20</v>
      </c>
      <c r="L1032" t="s">
        <v>33</v>
      </c>
      <c r="M1032">
        <v>0</v>
      </c>
      <c r="N1032">
        <v>1</v>
      </c>
      <c r="O1032">
        <v>4.2000000000000003E-2</v>
      </c>
      <c r="P1032" s="13">
        <v>2.5</v>
      </c>
      <c r="Q1032" s="46">
        <v>-6.6200762388818404E-2</v>
      </c>
      <c r="R1032" s="14"/>
      <c r="S1032" s="14"/>
      <c r="T1032" s="14">
        <v>-0.192850663298024</v>
      </c>
      <c r="U1032" s="46">
        <v>-1</v>
      </c>
      <c r="V1032"/>
      <c r="W1032" s="14">
        <v>0.52436974789916002</v>
      </c>
      <c r="X1032" s="14">
        <v>0</v>
      </c>
      <c r="Y1032" s="14"/>
      <c r="Z1032" s="14"/>
      <c r="AA1032" s="14"/>
      <c r="AB1032" s="14"/>
    </row>
    <row r="1033" spans="1:28" ht="16.2" x14ac:dyDescent="0.35">
      <c r="A1033" t="s">
        <v>59</v>
      </c>
      <c r="B1033">
        <v>377</v>
      </c>
      <c r="C1033" s="4">
        <f t="shared" si="23"/>
        <v>377</v>
      </c>
      <c r="D1033" t="s">
        <v>107</v>
      </c>
      <c r="E1033" s="5" t="s">
        <v>30</v>
      </c>
      <c r="F1033" s="54">
        <v>-28.4</v>
      </c>
      <c r="G1033">
        <v>2.7</v>
      </c>
      <c r="H1033" t="s">
        <v>38</v>
      </c>
      <c r="I1033" t="s">
        <v>40</v>
      </c>
      <c r="J1033">
        <v>7</v>
      </c>
      <c r="K1033">
        <v>20</v>
      </c>
      <c r="L1033" t="s">
        <v>33</v>
      </c>
      <c r="M1033">
        <v>0</v>
      </c>
      <c r="N1033">
        <v>1</v>
      </c>
      <c r="O1033">
        <v>8.3000000000000004E-2</v>
      </c>
      <c r="P1033" s="13">
        <v>2.5</v>
      </c>
      <c r="Q1033" s="46">
        <v>3.6867718625571498E-2</v>
      </c>
      <c r="R1033" s="14"/>
      <c r="S1033" s="14"/>
      <c r="T1033" s="14">
        <v>-0.19119001332448499</v>
      </c>
      <c r="U1033" s="46">
        <v>0</v>
      </c>
      <c r="V1033"/>
      <c r="W1033" s="14">
        <v>0.70024979184013303</v>
      </c>
      <c r="X1033" s="14">
        <v>0</v>
      </c>
      <c r="Y1033" s="14"/>
      <c r="Z1033" s="14"/>
      <c r="AA1033" s="14"/>
      <c r="AB1033" s="14"/>
    </row>
    <row r="1034" spans="1:28" ht="16.2" x14ac:dyDescent="0.35">
      <c r="A1034" t="s">
        <v>59</v>
      </c>
      <c r="B1034">
        <v>30</v>
      </c>
      <c r="C1034" s="4">
        <f t="shared" si="23"/>
        <v>30</v>
      </c>
      <c r="D1034" t="s">
        <v>107</v>
      </c>
      <c r="E1034" s="5" t="s">
        <v>30</v>
      </c>
      <c r="F1034" s="54">
        <v>-28.4</v>
      </c>
      <c r="G1034">
        <v>38.6</v>
      </c>
      <c r="H1034" t="s">
        <v>38</v>
      </c>
      <c r="I1034" t="s">
        <v>40</v>
      </c>
      <c r="J1034">
        <v>7</v>
      </c>
      <c r="K1034">
        <v>20</v>
      </c>
      <c r="L1034" t="s">
        <v>33</v>
      </c>
      <c r="M1034">
        <v>0</v>
      </c>
      <c r="N1034">
        <v>1</v>
      </c>
      <c r="O1034">
        <v>8.3000000000000004E-2</v>
      </c>
      <c r="P1034" s="13">
        <v>2.5</v>
      </c>
      <c r="Q1034" s="46">
        <v>3.9841223169655798E-2</v>
      </c>
      <c r="R1034" s="14"/>
      <c r="S1034" s="14"/>
      <c r="T1034" s="14">
        <v>-0.16683469066512499</v>
      </c>
      <c r="U1034" s="46">
        <v>0</v>
      </c>
      <c r="V1034"/>
      <c r="W1034" s="14">
        <v>1.0989010989011E-2</v>
      </c>
      <c r="X1034" s="14">
        <v>0</v>
      </c>
      <c r="Y1034" s="14"/>
      <c r="Z1034" s="14"/>
      <c r="AA1034" s="14"/>
      <c r="AB1034" s="14"/>
    </row>
    <row r="1035" spans="1:28" ht="16.2" x14ac:dyDescent="0.35">
      <c r="A1035" t="s">
        <v>59</v>
      </c>
      <c r="B1035">
        <v>377</v>
      </c>
      <c r="C1035" s="4">
        <f t="shared" si="23"/>
        <v>377</v>
      </c>
      <c r="D1035" t="s">
        <v>107</v>
      </c>
      <c r="E1035" s="5" t="s">
        <v>30</v>
      </c>
      <c r="F1035" s="54">
        <v>-28.4</v>
      </c>
      <c r="G1035">
        <v>2.7</v>
      </c>
      <c r="H1035" t="s">
        <v>38</v>
      </c>
      <c r="I1035" t="s">
        <v>40</v>
      </c>
      <c r="J1035">
        <v>7</v>
      </c>
      <c r="K1035">
        <v>20</v>
      </c>
      <c r="L1035" t="s">
        <v>33</v>
      </c>
      <c r="M1035">
        <v>0</v>
      </c>
      <c r="N1035">
        <v>1</v>
      </c>
      <c r="O1035">
        <v>0.16700000000000001</v>
      </c>
      <c r="P1035" s="13">
        <v>2.5</v>
      </c>
      <c r="Q1035" s="46">
        <v>-9.2909535452322695E-2</v>
      </c>
      <c r="R1035" s="14"/>
      <c r="S1035" s="14"/>
      <c r="T1035" s="14">
        <v>-0.18565023069530401</v>
      </c>
      <c r="U1035" s="46">
        <v>0.23214285714285701</v>
      </c>
      <c r="V1035"/>
      <c r="W1035" s="14">
        <v>0.65507246376811601</v>
      </c>
      <c r="X1035" s="14">
        <v>0</v>
      </c>
      <c r="Y1035" s="14"/>
      <c r="Z1035" s="14"/>
      <c r="AA1035" s="14"/>
      <c r="AB1035" s="14"/>
    </row>
    <row r="1036" spans="1:28" ht="16.2" x14ac:dyDescent="0.35">
      <c r="A1036" t="s">
        <v>59</v>
      </c>
      <c r="B1036">
        <v>30</v>
      </c>
      <c r="C1036" s="4">
        <f t="shared" si="23"/>
        <v>30</v>
      </c>
      <c r="D1036" t="s">
        <v>107</v>
      </c>
      <c r="E1036" s="5" t="s">
        <v>30</v>
      </c>
      <c r="F1036" s="54">
        <v>-28.4</v>
      </c>
      <c r="G1036">
        <v>38.6</v>
      </c>
      <c r="H1036" t="s">
        <v>38</v>
      </c>
      <c r="I1036" t="s">
        <v>40</v>
      </c>
      <c r="J1036">
        <v>7</v>
      </c>
      <c r="K1036">
        <v>20</v>
      </c>
      <c r="L1036" t="s">
        <v>33</v>
      </c>
      <c r="M1036">
        <v>0</v>
      </c>
      <c r="N1036">
        <v>1</v>
      </c>
      <c r="O1036">
        <v>0.16700000000000001</v>
      </c>
      <c r="P1036" s="13">
        <v>2.5</v>
      </c>
      <c r="Q1036" s="46">
        <v>0.15618932038835001</v>
      </c>
      <c r="R1036" s="14"/>
      <c r="S1036" s="14"/>
      <c r="T1036" s="14">
        <v>-0.182227457770964</v>
      </c>
      <c r="U1036" s="46">
        <v>0.53928571428571404</v>
      </c>
      <c r="V1036"/>
      <c r="W1036" s="14">
        <v>0.40440440440440401</v>
      </c>
      <c r="X1036" s="14">
        <v>0</v>
      </c>
      <c r="Y1036" s="14"/>
      <c r="Z1036" s="14"/>
      <c r="AA1036" s="14"/>
      <c r="AB1036" s="14"/>
    </row>
    <row r="1037" spans="1:28" ht="16.2" x14ac:dyDescent="0.35">
      <c r="A1037" t="s">
        <v>59</v>
      </c>
      <c r="B1037">
        <v>377</v>
      </c>
      <c r="C1037" s="4">
        <f t="shared" si="23"/>
        <v>377</v>
      </c>
      <c r="D1037" t="s">
        <v>107</v>
      </c>
      <c r="E1037" s="5" t="s">
        <v>30</v>
      </c>
      <c r="F1037" s="54">
        <v>-28.4</v>
      </c>
      <c r="G1037">
        <v>2.7</v>
      </c>
      <c r="H1037" t="s">
        <v>38</v>
      </c>
      <c r="I1037" t="s">
        <v>40</v>
      </c>
      <c r="J1037">
        <v>7</v>
      </c>
      <c r="K1037">
        <v>20</v>
      </c>
      <c r="L1037" t="s">
        <v>33</v>
      </c>
      <c r="M1037">
        <v>0</v>
      </c>
      <c r="N1037">
        <v>1</v>
      </c>
      <c r="O1037">
        <v>0.33300000000000002</v>
      </c>
      <c r="P1037" s="13">
        <v>2.5</v>
      </c>
      <c r="Q1037" s="46">
        <v>-0.131415536687365</v>
      </c>
      <c r="R1037" s="14"/>
      <c r="S1037" s="14"/>
      <c r="T1037" s="14">
        <v>-0.18532770470577001</v>
      </c>
      <c r="U1037" s="46">
        <v>0</v>
      </c>
      <c r="V1037"/>
      <c r="W1037" s="14">
        <v>0.69883720930232596</v>
      </c>
      <c r="X1037" s="14">
        <v>0</v>
      </c>
      <c r="Y1037" s="14"/>
      <c r="Z1037" s="14"/>
      <c r="AA1037" s="14"/>
      <c r="AB1037" s="14"/>
    </row>
    <row r="1038" spans="1:28" ht="16.2" x14ac:dyDescent="0.35">
      <c r="A1038" t="s">
        <v>59</v>
      </c>
      <c r="B1038">
        <v>30</v>
      </c>
      <c r="C1038" s="4">
        <f t="shared" si="23"/>
        <v>30</v>
      </c>
      <c r="D1038" t="s">
        <v>107</v>
      </c>
      <c r="E1038" s="5" t="s">
        <v>30</v>
      </c>
      <c r="F1038" s="54">
        <v>-28.4</v>
      </c>
      <c r="G1038">
        <v>38.6</v>
      </c>
      <c r="H1038" t="s">
        <v>38</v>
      </c>
      <c r="I1038" t="s">
        <v>40</v>
      </c>
      <c r="J1038">
        <v>7</v>
      </c>
      <c r="K1038">
        <v>20</v>
      </c>
      <c r="L1038" t="s">
        <v>33</v>
      </c>
      <c r="M1038">
        <v>0</v>
      </c>
      <c r="N1038">
        <v>1</v>
      </c>
      <c r="O1038">
        <v>0.33300000000000002</v>
      </c>
      <c r="P1038" s="13">
        <v>2.5</v>
      </c>
      <c r="Q1038" s="46">
        <v>4.7785688427657902E-2</v>
      </c>
      <c r="R1038" s="14"/>
      <c r="S1038" s="14"/>
      <c r="T1038" s="14">
        <v>-0.18119818025779</v>
      </c>
      <c r="U1038" s="46">
        <v>0.36990595611285298</v>
      </c>
      <c r="V1038"/>
      <c r="W1038" s="14">
        <v>-0.129343629343629</v>
      </c>
      <c r="X1038" s="14">
        <v>0</v>
      </c>
      <c r="Y1038" s="14"/>
      <c r="Z1038" s="14"/>
      <c r="AA1038" s="14"/>
      <c r="AB1038" s="14"/>
    </row>
    <row r="1039" spans="1:28" ht="16.2" x14ac:dyDescent="0.35">
      <c r="A1039" t="s">
        <v>59</v>
      </c>
      <c r="B1039">
        <v>377</v>
      </c>
      <c r="C1039" s="4">
        <f t="shared" si="23"/>
        <v>377</v>
      </c>
      <c r="D1039" t="s">
        <v>107</v>
      </c>
      <c r="E1039" s="5" t="s">
        <v>30</v>
      </c>
      <c r="F1039" s="54">
        <v>-28.4</v>
      </c>
      <c r="G1039">
        <v>2.7</v>
      </c>
      <c r="H1039" t="s">
        <v>38</v>
      </c>
      <c r="I1039" t="s">
        <v>40</v>
      </c>
      <c r="J1039">
        <v>7</v>
      </c>
      <c r="K1039">
        <v>20</v>
      </c>
      <c r="L1039" t="s">
        <v>33</v>
      </c>
      <c r="M1039">
        <v>0</v>
      </c>
      <c r="N1039">
        <v>1</v>
      </c>
      <c r="O1039">
        <v>0.66700000000000004</v>
      </c>
      <c r="P1039" s="13">
        <v>2.5</v>
      </c>
      <c r="Q1039" s="46">
        <v>2.65465750177767E-2</v>
      </c>
      <c r="R1039" s="14"/>
      <c r="S1039" s="14"/>
      <c r="T1039" s="14">
        <v>-0.18920043024472699</v>
      </c>
      <c r="U1039" s="46">
        <v>0.94088781518949105</v>
      </c>
      <c r="V1039"/>
      <c r="W1039" s="14">
        <v>0.75782537067545297</v>
      </c>
      <c r="X1039" s="14">
        <v>1</v>
      </c>
      <c r="Y1039" s="14"/>
      <c r="Z1039" s="14"/>
      <c r="AA1039" s="14"/>
      <c r="AB1039" s="14"/>
    </row>
    <row r="1040" spans="1:28" ht="16.2" x14ac:dyDescent="0.35">
      <c r="A1040" t="s">
        <v>59</v>
      </c>
      <c r="B1040">
        <v>30</v>
      </c>
      <c r="C1040" s="4">
        <f t="shared" si="23"/>
        <v>30</v>
      </c>
      <c r="D1040" t="s">
        <v>107</v>
      </c>
      <c r="E1040" s="5" t="s">
        <v>30</v>
      </c>
      <c r="F1040" s="54">
        <v>-28.4</v>
      </c>
      <c r="G1040">
        <v>38.6</v>
      </c>
      <c r="H1040" t="s">
        <v>38</v>
      </c>
      <c r="I1040" t="s">
        <v>40</v>
      </c>
      <c r="J1040">
        <v>7</v>
      </c>
      <c r="K1040">
        <v>20</v>
      </c>
      <c r="L1040" t="s">
        <v>33</v>
      </c>
      <c r="M1040">
        <v>0</v>
      </c>
      <c r="N1040">
        <v>1</v>
      </c>
      <c r="O1040">
        <v>0.66700000000000004</v>
      </c>
      <c r="P1040" s="13">
        <v>2.5</v>
      </c>
      <c r="Q1040" s="46">
        <v>0.242250922509225</v>
      </c>
      <c r="R1040" s="14"/>
      <c r="S1040" s="14"/>
      <c r="T1040" s="14">
        <v>-0.17299511093125999</v>
      </c>
      <c r="U1040" s="46">
        <v>0.93327652322113297</v>
      </c>
      <c r="V1040"/>
      <c r="W1040" s="14">
        <v>0.41820580474933999</v>
      </c>
      <c r="X1040" s="14">
        <v>0</v>
      </c>
      <c r="Y1040" s="14"/>
      <c r="Z1040" s="14"/>
      <c r="AA1040" s="14"/>
      <c r="AB1040" s="14"/>
    </row>
    <row r="1041" spans="1:28" ht="16.2" x14ac:dyDescent="0.35">
      <c r="A1041" t="s">
        <v>59</v>
      </c>
      <c r="B1041">
        <v>377</v>
      </c>
      <c r="C1041" s="4">
        <f t="shared" si="23"/>
        <v>377</v>
      </c>
      <c r="D1041" t="s">
        <v>107</v>
      </c>
      <c r="E1041" s="5" t="s">
        <v>30</v>
      </c>
      <c r="F1041" s="54">
        <v>-28.4</v>
      </c>
      <c r="G1041">
        <v>2.7</v>
      </c>
      <c r="H1041" t="s">
        <v>38</v>
      </c>
      <c r="I1041" t="s">
        <v>40</v>
      </c>
      <c r="J1041">
        <v>7</v>
      </c>
      <c r="K1041">
        <v>20</v>
      </c>
      <c r="L1041" t="s">
        <v>33</v>
      </c>
      <c r="M1041">
        <v>0</v>
      </c>
      <c r="N1041">
        <v>1</v>
      </c>
      <c r="O1041">
        <v>2</v>
      </c>
      <c r="P1041" s="13">
        <v>2.5</v>
      </c>
      <c r="Q1041" s="46">
        <v>0.16274169558750601</v>
      </c>
      <c r="R1041" s="14"/>
      <c r="S1041" s="14"/>
      <c r="T1041" s="14">
        <v>-0.19298273385173101</v>
      </c>
      <c r="U1041" s="46">
        <v>0.95468914646996805</v>
      </c>
      <c r="V1041"/>
      <c r="W1041" s="14">
        <v>-0.56918687589158301</v>
      </c>
      <c r="X1041" s="14">
        <v>1</v>
      </c>
      <c r="Y1041" s="14"/>
      <c r="Z1041" s="14"/>
      <c r="AA1041" s="14"/>
      <c r="AB1041" s="14"/>
    </row>
    <row r="1042" spans="1:28" ht="16.2" x14ac:dyDescent="0.35">
      <c r="A1042" t="s">
        <v>59</v>
      </c>
      <c r="B1042">
        <v>30</v>
      </c>
      <c r="C1042" s="4">
        <f t="shared" si="23"/>
        <v>30</v>
      </c>
      <c r="D1042" t="s">
        <v>107</v>
      </c>
      <c r="E1042" s="5" t="s">
        <v>30</v>
      </c>
      <c r="F1042" s="54">
        <v>-28.4</v>
      </c>
      <c r="G1042">
        <v>38.6</v>
      </c>
      <c r="H1042" t="s">
        <v>38</v>
      </c>
      <c r="I1042" t="s">
        <v>40</v>
      </c>
      <c r="J1042">
        <v>7</v>
      </c>
      <c r="K1042">
        <v>20</v>
      </c>
      <c r="L1042" t="s">
        <v>33</v>
      </c>
      <c r="M1042">
        <v>0</v>
      </c>
      <c r="N1042">
        <v>1</v>
      </c>
      <c r="O1042">
        <v>2</v>
      </c>
      <c r="P1042" s="13">
        <v>2.5</v>
      </c>
      <c r="Q1042" s="46">
        <v>0.33742030407062301</v>
      </c>
      <c r="R1042" s="14"/>
      <c r="S1042" s="14"/>
      <c r="T1042" s="14">
        <v>-0.18451412041380699</v>
      </c>
      <c r="U1042" s="46">
        <v>0.89123102866779103</v>
      </c>
      <c r="V1042"/>
      <c r="W1042" s="14">
        <v>-0.62482168330955801</v>
      </c>
      <c r="X1042" s="14">
        <v>0</v>
      </c>
      <c r="Y1042" s="14"/>
      <c r="Z1042" s="14"/>
      <c r="AA1042" s="14"/>
      <c r="AB1042" s="14"/>
    </row>
    <row r="1043" spans="1:28" ht="16.2" x14ac:dyDescent="0.35">
      <c r="A1043" t="s">
        <v>59</v>
      </c>
      <c r="B1043">
        <v>377</v>
      </c>
      <c r="C1043" s="4">
        <f t="shared" si="23"/>
        <v>377</v>
      </c>
      <c r="D1043" t="s">
        <v>107</v>
      </c>
      <c r="E1043" s="5" t="s">
        <v>30</v>
      </c>
      <c r="F1043" s="54">
        <v>-28.4</v>
      </c>
      <c r="G1043">
        <v>2.7</v>
      </c>
      <c r="H1043" t="s">
        <v>38</v>
      </c>
      <c r="I1043" t="s">
        <v>40</v>
      </c>
      <c r="J1043">
        <v>7</v>
      </c>
      <c r="K1043">
        <v>20</v>
      </c>
      <c r="L1043" t="s">
        <v>33</v>
      </c>
      <c r="M1043">
        <v>0</v>
      </c>
      <c r="N1043">
        <v>1</v>
      </c>
      <c r="O1043">
        <v>90</v>
      </c>
      <c r="P1043" s="13">
        <v>2.5</v>
      </c>
      <c r="Q1043" s="46">
        <v>0.207838389952334</v>
      </c>
      <c r="R1043" s="14"/>
      <c r="S1043" s="14"/>
      <c r="T1043" s="14">
        <v>-0.171391859921939</v>
      </c>
      <c r="U1043" s="46">
        <v>0</v>
      </c>
      <c r="V1043"/>
      <c r="W1043" s="14">
        <v>0.311764705882353</v>
      </c>
      <c r="X1043" s="14">
        <v>0</v>
      </c>
      <c r="Y1043" s="14"/>
      <c r="Z1043" s="14"/>
      <c r="AA1043" s="14"/>
      <c r="AB1043" s="14"/>
    </row>
    <row r="1044" spans="1:28" ht="16.2" x14ac:dyDescent="0.35">
      <c r="A1044" t="s">
        <v>59</v>
      </c>
      <c r="B1044">
        <v>30</v>
      </c>
      <c r="C1044" s="4">
        <f t="shared" si="23"/>
        <v>30</v>
      </c>
      <c r="D1044" t="s">
        <v>107</v>
      </c>
      <c r="E1044" s="5" t="s">
        <v>30</v>
      </c>
      <c r="F1044" s="54">
        <v>-28.4</v>
      </c>
      <c r="G1044">
        <v>38.6</v>
      </c>
      <c r="H1044" t="s">
        <v>38</v>
      </c>
      <c r="I1044" t="s">
        <v>40</v>
      </c>
      <c r="J1044">
        <v>7</v>
      </c>
      <c r="K1044">
        <v>20</v>
      </c>
      <c r="L1044" t="s">
        <v>33</v>
      </c>
      <c r="M1044">
        <v>0</v>
      </c>
      <c r="N1044">
        <v>1</v>
      </c>
      <c r="O1044">
        <v>90</v>
      </c>
      <c r="P1044" s="13">
        <v>2.5</v>
      </c>
      <c r="Q1044" s="46">
        <v>2.0968356843310198E-3</v>
      </c>
      <c r="R1044" s="14"/>
      <c r="S1044" s="14"/>
      <c r="T1044" s="14">
        <v>-0.15838351118330901</v>
      </c>
      <c r="U1044" s="46">
        <v>1</v>
      </c>
      <c r="V1044"/>
      <c r="W1044" s="14">
        <v>0.247588424437299</v>
      </c>
      <c r="X1044" s="14">
        <v>0</v>
      </c>
      <c r="Y1044" s="14"/>
      <c r="Z1044" s="14"/>
      <c r="AA1044" s="14"/>
      <c r="AB1044" s="14"/>
    </row>
    <row r="1045" spans="1:28" x14ac:dyDescent="0.25">
      <c r="A1045" t="s">
        <v>34</v>
      </c>
      <c r="B1045">
        <v>11.5</v>
      </c>
      <c r="C1045">
        <v>30000</v>
      </c>
      <c r="D1045" t="s">
        <v>35</v>
      </c>
      <c r="E1045" s="5" t="s">
        <v>30</v>
      </c>
      <c r="F1045" s="54">
        <v>-11</v>
      </c>
      <c r="G1045">
        <v>233</v>
      </c>
      <c r="H1045" t="s">
        <v>38</v>
      </c>
      <c r="I1045" t="s">
        <v>40</v>
      </c>
      <c r="J1045">
        <v>7</v>
      </c>
      <c r="K1045" s="4">
        <v>17</v>
      </c>
      <c r="L1045" t="s">
        <v>51</v>
      </c>
      <c r="M1045">
        <v>0</v>
      </c>
      <c r="N1045">
        <v>1</v>
      </c>
      <c r="O1045">
        <v>0.16700000000000001</v>
      </c>
      <c r="P1045" s="13">
        <v>0.58799999999999997</v>
      </c>
      <c r="Q1045" s="46"/>
      <c r="R1045" s="14"/>
      <c r="S1045" s="14"/>
      <c r="T1045" s="14">
        <v>-0.163352490930914</v>
      </c>
      <c r="U1045" s="14">
        <v>1</v>
      </c>
      <c r="V1045"/>
      <c r="W1045" s="14"/>
      <c r="X1045" s="14"/>
      <c r="Y1045" s="14"/>
      <c r="Z1045" s="14"/>
      <c r="AA1045" s="14"/>
      <c r="AB1045" s="14"/>
    </row>
    <row r="1046" spans="1:28" x14ac:dyDescent="0.25">
      <c r="A1046" t="s">
        <v>34</v>
      </c>
      <c r="B1046">
        <v>11.5</v>
      </c>
      <c r="C1046">
        <v>30000</v>
      </c>
      <c r="D1046" t="s">
        <v>35</v>
      </c>
      <c r="E1046" s="5" t="s">
        <v>30</v>
      </c>
      <c r="F1046" s="54">
        <v>-11</v>
      </c>
      <c r="G1046">
        <v>233</v>
      </c>
      <c r="H1046" t="s">
        <v>38</v>
      </c>
      <c r="I1046" t="s">
        <v>40</v>
      </c>
      <c r="J1046">
        <v>7</v>
      </c>
      <c r="K1046" s="4">
        <v>17</v>
      </c>
      <c r="L1046" t="s">
        <v>51</v>
      </c>
      <c r="M1046">
        <v>0</v>
      </c>
      <c r="N1046">
        <v>1</v>
      </c>
      <c r="O1046">
        <v>0.66700000000000004</v>
      </c>
      <c r="P1046" s="13">
        <v>0.58799999999999997</v>
      </c>
      <c r="Q1046" s="46"/>
      <c r="R1046" s="14"/>
      <c r="S1046" s="14"/>
      <c r="T1046" s="14">
        <v>-0.16620038438607801</v>
      </c>
      <c r="U1046" s="14">
        <v>0.92603550295857995</v>
      </c>
      <c r="V1046"/>
      <c r="W1046" s="14"/>
      <c r="X1046" s="14"/>
      <c r="Y1046" s="14"/>
      <c r="Z1046" s="14"/>
      <c r="AA1046" s="14"/>
      <c r="AB1046" s="14"/>
    </row>
    <row r="1047" spans="1:28" x14ac:dyDescent="0.25">
      <c r="A1047" t="s">
        <v>34</v>
      </c>
      <c r="B1047">
        <v>11.5</v>
      </c>
      <c r="C1047">
        <v>30000</v>
      </c>
      <c r="D1047" t="s">
        <v>35</v>
      </c>
      <c r="E1047" s="5" t="s">
        <v>30</v>
      </c>
      <c r="F1047" s="54">
        <v>-11</v>
      </c>
      <c r="G1047">
        <v>233</v>
      </c>
      <c r="H1047" t="s">
        <v>38</v>
      </c>
      <c r="I1047" t="s">
        <v>40</v>
      </c>
      <c r="J1047">
        <v>7</v>
      </c>
      <c r="K1047" s="4">
        <v>17</v>
      </c>
      <c r="L1047" t="s">
        <v>51</v>
      </c>
      <c r="M1047">
        <v>0</v>
      </c>
      <c r="N1047">
        <v>1</v>
      </c>
      <c r="O1047">
        <v>7</v>
      </c>
      <c r="P1047" s="13">
        <v>0.58799999999999997</v>
      </c>
      <c r="Q1047" s="46"/>
      <c r="R1047" s="14"/>
      <c r="S1047" s="14"/>
      <c r="T1047" s="14">
        <v>-0.164384195882915</v>
      </c>
      <c r="U1047" s="14">
        <v>0.83783783783783805</v>
      </c>
      <c r="V1047"/>
      <c r="W1047" s="14"/>
      <c r="X1047" s="14"/>
      <c r="Y1047" s="14"/>
      <c r="Z1047" s="14"/>
      <c r="AA1047" s="14"/>
      <c r="AB1047" s="14"/>
    </row>
    <row r="1048" spans="1:28" x14ac:dyDescent="0.25">
      <c r="A1048" t="s">
        <v>34</v>
      </c>
      <c r="B1048">
        <v>11.5</v>
      </c>
      <c r="C1048">
        <v>30000</v>
      </c>
      <c r="D1048" t="s">
        <v>35</v>
      </c>
      <c r="E1048" s="5" t="s">
        <v>30</v>
      </c>
      <c r="F1048" s="54">
        <v>-11</v>
      </c>
      <c r="G1048">
        <v>233</v>
      </c>
      <c r="H1048" t="s">
        <v>38</v>
      </c>
      <c r="I1048" t="s">
        <v>40</v>
      </c>
      <c r="J1048">
        <v>7</v>
      </c>
      <c r="K1048" s="4">
        <v>17</v>
      </c>
      <c r="L1048" t="s">
        <v>51</v>
      </c>
      <c r="M1048">
        <v>0</v>
      </c>
      <c r="N1048">
        <v>1</v>
      </c>
      <c r="O1048">
        <v>7</v>
      </c>
      <c r="P1048" s="13">
        <v>2.3530000000000002</v>
      </c>
      <c r="Q1048" s="46"/>
      <c r="R1048" s="14"/>
      <c r="S1048" s="14"/>
      <c r="T1048" s="14">
        <v>-0.164899533116595</v>
      </c>
      <c r="U1048" s="14">
        <v>0.91851851851851896</v>
      </c>
      <c r="V1048"/>
      <c r="W1048" s="14"/>
      <c r="X1048" s="14"/>
      <c r="Y1048" s="14"/>
      <c r="Z1048" s="14"/>
      <c r="AA1048" s="14"/>
      <c r="AB1048" s="14"/>
    </row>
    <row r="1049" spans="1:28" x14ac:dyDescent="0.25">
      <c r="A1049" t="s">
        <v>34</v>
      </c>
      <c r="B1049">
        <v>11.5</v>
      </c>
      <c r="C1049">
        <v>30000</v>
      </c>
      <c r="D1049" t="s">
        <v>35</v>
      </c>
      <c r="E1049" s="5" t="s">
        <v>30</v>
      </c>
      <c r="F1049" s="54">
        <v>-11</v>
      </c>
      <c r="G1049">
        <v>233</v>
      </c>
      <c r="H1049" t="s">
        <v>38</v>
      </c>
      <c r="I1049" t="s">
        <v>40</v>
      </c>
      <c r="J1049">
        <v>7</v>
      </c>
      <c r="K1049" s="4">
        <v>17</v>
      </c>
      <c r="L1049" t="s">
        <v>51</v>
      </c>
      <c r="M1049">
        <v>0</v>
      </c>
      <c r="N1049">
        <v>1</v>
      </c>
      <c r="O1049">
        <v>14</v>
      </c>
      <c r="P1049" s="13">
        <v>0.58799999999999997</v>
      </c>
      <c r="Q1049" s="46"/>
      <c r="R1049" s="14"/>
      <c r="S1049" s="14"/>
      <c r="T1049" s="14">
        <v>-0.165298479821848</v>
      </c>
      <c r="U1049" s="14">
        <v>0.89908256880733906</v>
      </c>
      <c r="V1049"/>
      <c r="W1049" s="14"/>
      <c r="X1049" s="14"/>
      <c r="Y1049" s="14"/>
      <c r="Z1049" s="14"/>
      <c r="AA1049" s="14"/>
      <c r="AB1049" s="14"/>
    </row>
    <row r="1050" spans="1:28" x14ac:dyDescent="0.25">
      <c r="A1050" t="s">
        <v>34</v>
      </c>
      <c r="B1050">
        <v>11.5</v>
      </c>
      <c r="C1050">
        <v>30000</v>
      </c>
      <c r="D1050" t="s">
        <v>35</v>
      </c>
      <c r="E1050" s="5" t="s">
        <v>30</v>
      </c>
      <c r="F1050" s="54">
        <v>-11</v>
      </c>
      <c r="G1050">
        <v>233</v>
      </c>
      <c r="H1050" t="s">
        <v>38</v>
      </c>
      <c r="I1050" t="s">
        <v>40</v>
      </c>
      <c r="J1050">
        <v>7</v>
      </c>
      <c r="K1050" s="4">
        <v>17</v>
      </c>
      <c r="L1050" t="s">
        <v>51</v>
      </c>
      <c r="M1050">
        <v>0</v>
      </c>
      <c r="N1050">
        <v>1</v>
      </c>
      <c r="O1050">
        <v>14</v>
      </c>
      <c r="P1050" s="13">
        <v>2.3530000000000002</v>
      </c>
      <c r="Q1050" s="46"/>
      <c r="R1050" s="14"/>
      <c r="S1050" s="14"/>
      <c r="T1050" s="14">
        <v>-0.168112679141045</v>
      </c>
      <c r="U1050" s="14">
        <v>0.94711538461538503</v>
      </c>
      <c r="V1050"/>
      <c r="W1050" s="14"/>
      <c r="X1050" s="14"/>
      <c r="Y1050" s="14"/>
      <c r="Z1050" s="14"/>
      <c r="AA1050" s="14"/>
      <c r="AB1050" s="14"/>
    </row>
    <row r="1051" spans="1:28" x14ac:dyDescent="0.25">
      <c r="A1051" t="s">
        <v>34</v>
      </c>
      <c r="B1051">
        <v>11.5</v>
      </c>
      <c r="C1051">
        <v>30000</v>
      </c>
      <c r="D1051" t="s">
        <v>35</v>
      </c>
      <c r="E1051" s="5" t="s">
        <v>30</v>
      </c>
      <c r="F1051" s="54">
        <v>-11</v>
      </c>
      <c r="G1051">
        <v>233</v>
      </c>
      <c r="H1051" t="s">
        <v>38</v>
      </c>
      <c r="I1051" t="s">
        <v>40</v>
      </c>
      <c r="J1051">
        <v>7</v>
      </c>
      <c r="K1051" s="4">
        <v>17</v>
      </c>
      <c r="L1051" t="s">
        <v>51</v>
      </c>
      <c r="M1051">
        <v>0</v>
      </c>
      <c r="N1051">
        <v>1</v>
      </c>
      <c r="O1051">
        <v>28</v>
      </c>
      <c r="P1051" s="13">
        <v>0.58799999999999997</v>
      </c>
      <c r="Q1051" s="46"/>
      <c r="R1051" s="14"/>
      <c r="S1051" s="14"/>
      <c r="T1051" s="14">
        <v>-0.16400115389455899</v>
      </c>
      <c r="U1051" s="14">
        <v>-0.26</v>
      </c>
      <c r="V1051"/>
      <c r="W1051" s="14"/>
      <c r="X1051" s="14"/>
      <c r="Y1051" s="14"/>
      <c r="Z1051" s="14"/>
      <c r="AA1051" s="14"/>
      <c r="AB1051" s="14"/>
    </row>
    <row r="1052" spans="1:28" x14ac:dyDescent="0.25">
      <c r="A1052" t="s">
        <v>34</v>
      </c>
      <c r="B1052">
        <v>11.5</v>
      </c>
      <c r="C1052">
        <v>30000</v>
      </c>
      <c r="D1052" t="s">
        <v>35</v>
      </c>
      <c r="E1052" s="5" t="s">
        <v>30</v>
      </c>
      <c r="F1052" s="54">
        <v>-11</v>
      </c>
      <c r="G1052">
        <v>233</v>
      </c>
      <c r="H1052" t="s">
        <v>38</v>
      </c>
      <c r="I1052" t="s">
        <v>40</v>
      </c>
      <c r="J1052">
        <v>7</v>
      </c>
      <c r="K1052" s="4">
        <v>17</v>
      </c>
      <c r="L1052" t="s">
        <v>51</v>
      </c>
      <c r="M1052">
        <v>0</v>
      </c>
      <c r="N1052">
        <v>1</v>
      </c>
      <c r="O1052">
        <v>28</v>
      </c>
      <c r="P1052" s="13">
        <v>2.3530000000000002</v>
      </c>
      <c r="Q1052" s="46"/>
      <c r="R1052" s="14"/>
      <c r="S1052" s="14"/>
      <c r="T1052" s="14">
        <v>-0.16373377024817401</v>
      </c>
      <c r="U1052" s="14">
        <v>0.17808219178082199</v>
      </c>
      <c r="V1052"/>
      <c r="W1052" s="14"/>
      <c r="X1052" s="14"/>
      <c r="Y1052" s="14"/>
      <c r="Z1052" s="14"/>
      <c r="AA1052" s="14"/>
      <c r="AB1052" s="14"/>
    </row>
    <row r="1053" spans="1:28" x14ac:dyDescent="0.25">
      <c r="A1053" t="s">
        <v>34</v>
      </c>
      <c r="B1053">
        <v>50</v>
      </c>
      <c r="C1053">
        <v>13000</v>
      </c>
      <c r="D1053" t="s">
        <v>35</v>
      </c>
      <c r="E1053" s="5" t="s">
        <v>30</v>
      </c>
      <c r="F1053" s="54">
        <v>-11</v>
      </c>
      <c r="G1053">
        <v>26</v>
      </c>
      <c r="H1053" t="s">
        <v>38</v>
      </c>
      <c r="I1053" t="s">
        <v>40</v>
      </c>
      <c r="J1053">
        <v>7</v>
      </c>
      <c r="K1053" s="4">
        <v>17</v>
      </c>
      <c r="L1053" t="s">
        <v>51</v>
      </c>
      <c r="M1053">
        <v>0</v>
      </c>
      <c r="N1053">
        <v>1</v>
      </c>
      <c r="O1053">
        <v>0.16700000000000001</v>
      </c>
      <c r="P1053" s="13">
        <v>0.58799999999999997</v>
      </c>
      <c r="Q1053" s="46"/>
      <c r="R1053" s="14"/>
      <c r="S1053" s="14"/>
      <c r="T1053" s="14">
        <v>-0.17081710472793199</v>
      </c>
      <c r="U1053" s="14">
        <v>1</v>
      </c>
      <c r="V1053"/>
      <c r="W1053" s="14"/>
      <c r="X1053" s="14"/>
      <c r="Y1053" s="14"/>
      <c r="Z1053" s="14"/>
      <c r="AA1053" s="14"/>
      <c r="AB1053" s="14"/>
    </row>
    <row r="1054" spans="1:28" x14ac:dyDescent="0.25">
      <c r="A1054" t="s">
        <v>34</v>
      </c>
      <c r="B1054">
        <v>50</v>
      </c>
      <c r="C1054">
        <v>13000</v>
      </c>
      <c r="D1054" t="s">
        <v>35</v>
      </c>
      <c r="E1054" s="5" t="s">
        <v>30</v>
      </c>
      <c r="F1054" s="54">
        <v>-11</v>
      </c>
      <c r="G1054">
        <v>26</v>
      </c>
      <c r="H1054" t="s">
        <v>38</v>
      </c>
      <c r="I1054" t="s">
        <v>40</v>
      </c>
      <c r="J1054">
        <v>7</v>
      </c>
      <c r="K1054" s="4">
        <v>17</v>
      </c>
      <c r="L1054" t="s">
        <v>51</v>
      </c>
      <c r="M1054">
        <v>0</v>
      </c>
      <c r="N1054">
        <v>1</v>
      </c>
      <c r="O1054">
        <v>0.66700000000000004</v>
      </c>
      <c r="P1054" s="13">
        <v>0.58799999999999997</v>
      </c>
      <c r="Q1054" s="46"/>
      <c r="R1054" s="14"/>
      <c r="S1054" s="14"/>
      <c r="T1054" s="14">
        <v>-0.18100507248761499</v>
      </c>
      <c r="U1054" s="14">
        <v>0.98571428571428599</v>
      </c>
      <c r="V1054"/>
      <c r="W1054" s="14"/>
      <c r="X1054" s="14"/>
      <c r="Y1054" s="14"/>
      <c r="Z1054" s="14"/>
      <c r="AA1054" s="14"/>
      <c r="AB1054" s="14"/>
    </row>
    <row r="1055" spans="1:28" x14ac:dyDescent="0.25">
      <c r="A1055" t="s">
        <v>34</v>
      </c>
      <c r="B1055">
        <v>50</v>
      </c>
      <c r="C1055">
        <v>13000</v>
      </c>
      <c r="D1055" t="s">
        <v>35</v>
      </c>
      <c r="E1055" s="5" t="s">
        <v>30</v>
      </c>
      <c r="F1055" s="54">
        <v>-11</v>
      </c>
      <c r="G1055">
        <v>26</v>
      </c>
      <c r="H1055" t="s">
        <v>38</v>
      </c>
      <c r="I1055" t="s">
        <v>40</v>
      </c>
      <c r="J1055">
        <v>7</v>
      </c>
      <c r="K1055" s="4">
        <v>17</v>
      </c>
      <c r="L1055" t="s">
        <v>51</v>
      </c>
      <c r="M1055">
        <v>0</v>
      </c>
      <c r="N1055">
        <v>1</v>
      </c>
      <c r="O1055">
        <v>7</v>
      </c>
      <c r="P1055" s="13">
        <v>0.58799999999999997</v>
      </c>
      <c r="Q1055" s="46"/>
      <c r="R1055" s="14"/>
      <c r="S1055" s="14"/>
      <c r="T1055" s="14">
        <v>-0.19055131949597401</v>
      </c>
      <c r="U1055" s="14">
        <v>0.92156862745098</v>
      </c>
      <c r="V1055"/>
      <c r="W1055" s="14"/>
      <c r="X1055" s="14"/>
      <c r="Y1055" s="14"/>
      <c r="Z1055" s="14"/>
      <c r="AA1055" s="14"/>
      <c r="AB1055" s="14"/>
    </row>
    <row r="1056" spans="1:28" x14ac:dyDescent="0.25">
      <c r="A1056" t="s">
        <v>34</v>
      </c>
      <c r="B1056">
        <v>50</v>
      </c>
      <c r="C1056">
        <v>13000</v>
      </c>
      <c r="D1056" t="s">
        <v>35</v>
      </c>
      <c r="E1056" s="5" t="s">
        <v>30</v>
      </c>
      <c r="F1056" s="54">
        <v>-11</v>
      </c>
      <c r="G1056">
        <v>26</v>
      </c>
      <c r="H1056" t="s">
        <v>38</v>
      </c>
      <c r="I1056" t="s">
        <v>40</v>
      </c>
      <c r="J1056">
        <v>7</v>
      </c>
      <c r="K1056" s="4">
        <v>17</v>
      </c>
      <c r="L1056" t="s">
        <v>51</v>
      </c>
      <c r="M1056">
        <v>0</v>
      </c>
      <c r="N1056">
        <v>1</v>
      </c>
      <c r="O1056">
        <v>7</v>
      </c>
      <c r="P1056" s="13">
        <v>2.3530000000000002</v>
      </c>
      <c r="Q1056" s="46"/>
      <c r="R1056" s="14"/>
      <c r="S1056" s="14"/>
      <c r="T1056" s="14">
        <v>-0.19467401736541201</v>
      </c>
      <c r="U1056" s="14">
        <v>0.98554533508541398</v>
      </c>
      <c r="V1056"/>
      <c r="W1056" s="14"/>
      <c r="X1056" s="14"/>
      <c r="Y1056" s="14"/>
      <c r="Z1056" s="14"/>
      <c r="AA1056" s="14"/>
      <c r="AB1056" s="14"/>
    </row>
    <row r="1057" spans="1:28" x14ac:dyDescent="0.25">
      <c r="A1057" t="s">
        <v>34</v>
      </c>
      <c r="B1057">
        <v>50</v>
      </c>
      <c r="C1057">
        <v>13000</v>
      </c>
      <c r="D1057" t="s">
        <v>35</v>
      </c>
      <c r="E1057" s="5" t="s">
        <v>30</v>
      </c>
      <c r="F1057" s="54">
        <v>-11</v>
      </c>
      <c r="G1057">
        <v>26</v>
      </c>
      <c r="H1057" t="s">
        <v>38</v>
      </c>
      <c r="I1057" t="s">
        <v>40</v>
      </c>
      <c r="J1057">
        <v>7</v>
      </c>
      <c r="K1057" s="4">
        <v>17</v>
      </c>
      <c r="L1057" t="s">
        <v>51</v>
      </c>
      <c r="M1057">
        <v>0</v>
      </c>
      <c r="N1057">
        <v>1</v>
      </c>
      <c r="O1057">
        <v>14</v>
      </c>
      <c r="P1057" s="13">
        <v>0.58799999999999997</v>
      </c>
      <c r="Q1057" s="46"/>
      <c r="R1057" s="14"/>
      <c r="S1057" s="14"/>
      <c r="T1057" s="14">
        <v>-0.171061600768075</v>
      </c>
      <c r="U1057" s="14">
        <v>0.81666666666666698</v>
      </c>
      <c r="V1057"/>
      <c r="W1057" s="14"/>
      <c r="X1057" s="14"/>
      <c r="Y1057" s="14"/>
      <c r="Z1057" s="14"/>
      <c r="AA1057" s="14"/>
      <c r="AB1057" s="14"/>
    </row>
    <row r="1058" spans="1:28" x14ac:dyDescent="0.25">
      <c r="A1058" t="s">
        <v>34</v>
      </c>
      <c r="B1058">
        <v>50</v>
      </c>
      <c r="C1058">
        <v>13000</v>
      </c>
      <c r="D1058" t="s">
        <v>35</v>
      </c>
      <c r="E1058" s="5" t="s">
        <v>30</v>
      </c>
      <c r="F1058" s="54">
        <v>-11</v>
      </c>
      <c r="G1058">
        <v>26</v>
      </c>
      <c r="H1058" t="s">
        <v>38</v>
      </c>
      <c r="I1058" t="s">
        <v>40</v>
      </c>
      <c r="J1058">
        <v>7</v>
      </c>
      <c r="K1058" s="4">
        <v>17</v>
      </c>
      <c r="L1058" t="s">
        <v>51</v>
      </c>
      <c r="M1058">
        <v>0</v>
      </c>
      <c r="N1058">
        <v>1</v>
      </c>
      <c r="O1058">
        <v>14</v>
      </c>
      <c r="P1058" s="13">
        <v>2.3530000000000002</v>
      </c>
      <c r="Q1058" s="46"/>
      <c r="R1058" s="14"/>
      <c r="S1058" s="14"/>
      <c r="T1058" s="14">
        <v>-0.171460777976472</v>
      </c>
      <c r="U1058" s="14">
        <v>0.97703549060542805</v>
      </c>
      <c r="V1058"/>
      <c r="W1058" s="14"/>
      <c r="X1058" s="14"/>
      <c r="Y1058" s="14"/>
      <c r="Z1058" s="14"/>
      <c r="AA1058" s="14"/>
      <c r="AB1058" s="14"/>
    </row>
    <row r="1059" spans="1:28" x14ac:dyDescent="0.25">
      <c r="A1059" t="s">
        <v>34</v>
      </c>
      <c r="B1059">
        <v>50</v>
      </c>
      <c r="C1059">
        <v>13000</v>
      </c>
      <c r="D1059" t="s">
        <v>35</v>
      </c>
      <c r="E1059" s="5" t="s">
        <v>30</v>
      </c>
      <c r="F1059" s="54">
        <v>-11</v>
      </c>
      <c r="G1059">
        <v>26</v>
      </c>
      <c r="H1059" t="s">
        <v>38</v>
      </c>
      <c r="I1059" t="s">
        <v>40</v>
      </c>
      <c r="J1059">
        <v>7</v>
      </c>
      <c r="K1059" s="4">
        <v>17</v>
      </c>
      <c r="L1059" t="s">
        <v>51</v>
      </c>
      <c r="M1059">
        <v>0</v>
      </c>
      <c r="N1059">
        <v>1</v>
      </c>
      <c r="O1059">
        <v>28</v>
      </c>
      <c r="P1059" s="13">
        <v>0.58799999999999997</v>
      </c>
      <c r="Q1059" s="46"/>
      <c r="R1059" s="14"/>
      <c r="S1059" s="14"/>
      <c r="T1059" s="14">
        <v>-0.16632636113346999</v>
      </c>
      <c r="U1059" s="14">
        <v>0.82269503546099298</v>
      </c>
      <c r="V1059"/>
      <c r="W1059" s="14"/>
      <c r="X1059" s="14"/>
      <c r="Y1059" s="14"/>
      <c r="Z1059" s="14"/>
      <c r="AA1059" s="14"/>
      <c r="AB1059" s="14"/>
    </row>
    <row r="1060" spans="1:28" x14ac:dyDescent="0.25">
      <c r="A1060" t="s">
        <v>34</v>
      </c>
      <c r="B1060">
        <v>50</v>
      </c>
      <c r="C1060">
        <v>13000</v>
      </c>
      <c r="D1060" t="s">
        <v>35</v>
      </c>
      <c r="E1060" s="5" t="s">
        <v>30</v>
      </c>
      <c r="F1060" s="54">
        <v>-11</v>
      </c>
      <c r="G1060">
        <v>26</v>
      </c>
      <c r="H1060" t="s">
        <v>38</v>
      </c>
      <c r="I1060" t="s">
        <v>40</v>
      </c>
      <c r="J1060">
        <v>7</v>
      </c>
      <c r="K1060" s="4">
        <v>17</v>
      </c>
      <c r="L1060" t="s">
        <v>51</v>
      </c>
      <c r="M1060">
        <v>0</v>
      </c>
      <c r="N1060">
        <v>1</v>
      </c>
      <c r="O1060">
        <v>28</v>
      </c>
      <c r="P1060" s="13">
        <v>2.3530000000000002</v>
      </c>
      <c r="Q1060" s="46"/>
      <c r="R1060" s="14"/>
      <c r="S1060" s="14"/>
      <c r="T1060" s="14">
        <v>-0.16734113088393199</v>
      </c>
      <c r="U1060" s="14">
        <v>0.90950226244343901</v>
      </c>
      <c r="V1060"/>
      <c r="W1060" s="14"/>
      <c r="X1060" s="14"/>
      <c r="Y1060" s="14"/>
      <c r="Z1060" s="14"/>
      <c r="AA1060" s="14"/>
      <c r="AB1060" s="14"/>
    </row>
    <row r="1061" spans="1:28" x14ac:dyDescent="0.25">
      <c r="A1061" t="s">
        <v>108</v>
      </c>
      <c r="B1061" s="4">
        <v>831</v>
      </c>
      <c r="C1061" s="4">
        <v>831</v>
      </c>
      <c r="D1061" t="s">
        <v>29</v>
      </c>
      <c r="E1061" s="5" t="s">
        <v>30</v>
      </c>
      <c r="F1061" s="60">
        <v>-16.899999999999999</v>
      </c>
      <c r="G1061">
        <v>4.53</v>
      </c>
      <c r="H1061" t="s">
        <v>38</v>
      </c>
      <c r="I1061" t="s">
        <v>40</v>
      </c>
      <c r="J1061">
        <v>8</v>
      </c>
      <c r="K1061">
        <v>18</v>
      </c>
      <c r="L1061" t="s">
        <v>33</v>
      </c>
      <c r="M1061">
        <v>0</v>
      </c>
      <c r="N1061">
        <v>1</v>
      </c>
      <c r="O1061">
        <v>1</v>
      </c>
      <c r="P1061" s="13">
        <v>3</v>
      </c>
      <c r="Q1061" s="46"/>
      <c r="R1061" s="14"/>
      <c r="S1061" s="14">
        <v>-0.19611293810729299</v>
      </c>
      <c r="T1061" s="14">
        <v>-0.16798285266612101</v>
      </c>
      <c r="U1061" s="14">
        <v>0.75132275132275095</v>
      </c>
      <c r="V1061"/>
      <c r="W1061" s="14"/>
      <c r="X1061" s="14"/>
      <c r="Y1061" s="14"/>
      <c r="Z1061" s="14"/>
      <c r="AA1061" s="14"/>
      <c r="AB1061" s="14"/>
    </row>
    <row r="1062" spans="1:28" x14ac:dyDescent="0.25">
      <c r="A1062" t="s">
        <v>108</v>
      </c>
      <c r="B1062" s="4">
        <v>1035</v>
      </c>
      <c r="C1062" s="4">
        <v>1035</v>
      </c>
      <c r="D1062" t="s">
        <v>29</v>
      </c>
      <c r="E1062" s="5" t="s">
        <v>30</v>
      </c>
      <c r="F1062" s="60">
        <v>-16.899999999999999</v>
      </c>
      <c r="G1062">
        <v>4.53</v>
      </c>
      <c r="H1062" t="s">
        <v>38</v>
      </c>
      <c r="I1062" t="s">
        <v>40</v>
      </c>
      <c r="J1062">
        <v>8</v>
      </c>
      <c r="K1062">
        <v>18</v>
      </c>
      <c r="L1062" t="s">
        <v>33</v>
      </c>
      <c r="M1062">
        <v>0</v>
      </c>
      <c r="N1062">
        <v>1</v>
      </c>
      <c r="O1062">
        <v>1</v>
      </c>
      <c r="P1062" s="13">
        <v>9</v>
      </c>
      <c r="Q1062" s="46"/>
      <c r="R1062" s="14"/>
      <c r="S1062" s="14">
        <v>0.118237818554495</v>
      </c>
      <c r="T1062" s="14">
        <v>-0.178118709050713</v>
      </c>
      <c r="U1062" s="14">
        <v>0.91462306993642095</v>
      </c>
      <c r="V1062"/>
      <c r="W1062" s="14"/>
      <c r="X1062" s="14"/>
      <c r="Y1062" s="14"/>
      <c r="Z1062" s="14"/>
      <c r="AA1062" s="14"/>
      <c r="AB1062" s="14"/>
    </row>
    <row r="1063" spans="1:28" x14ac:dyDescent="0.25">
      <c r="A1063" t="s">
        <v>108</v>
      </c>
      <c r="B1063" s="4">
        <v>831</v>
      </c>
      <c r="C1063" s="4">
        <v>831</v>
      </c>
      <c r="D1063" t="s">
        <v>29</v>
      </c>
      <c r="E1063" s="5" t="s">
        <v>30</v>
      </c>
      <c r="F1063" s="60">
        <v>-16.899999999999999</v>
      </c>
      <c r="G1063">
        <v>4.53</v>
      </c>
      <c r="H1063" t="s">
        <v>38</v>
      </c>
      <c r="I1063" t="s">
        <v>40</v>
      </c>
      <c r="J1063">
        <v>8</v>
      </c>
      <c r="K1063">
        <v>18</v>
      </c>
      <c r="L1063" t="s">
        <v>33</v>
      </c>
      <c r="M1063">
        <v>0</v>
      </c>
      <c r="N1063">
        <v>1</v>
      </c>
      <c r="O1063">
        <v>1</v>
      </c>
      <c r="P1063" s="13">
        <v>27</v>
      </c>
      <c r="Q1063" s="46"/>
      <c r="R1063" s="14"/>
      <c r="S1063" s="14">
        <v>0.25411372972840202</v>
      </c>
      <c r="T1063" s="14">
        <v>-0.18911515701512799</v>
      </c>
      <c r="U1063" s="14">
        <v>0.95034337031167504</v>
      </c>
      <c r="V1063"/>
      <c r="W1063" s="14"/>
      <c r="X1063" s="14"/>
      <c r="Y1063" s="14"/>
      <c r="Z1063" s="14"/>
      <c r="AA1063" s="14"/>
      <c r="AB1063" s="14"/>
    </row>
    <row r="1064" spans="1:28" x14ac:dyDescent="0.25">
      <c r="A1064" t="s">
        <v>109</v>
      </c>
      <c r="B1064" s="4">
        <v>113</v>
      </c>
      <c r="C1064" s="4">
        <v>113</v>
      </c>
      <c r="D1064" t="s">
        <v>29</v>
      </c>
      <c r="E1064" s="5" t="s">
        <v>30</v>
      </c>
      <c r="F1064" s="60">
        <v>-16.899999999999999</v>
      </c>
      <c r="G1064">
        <v>2.4500000000000002</v>
      </c>
      <c r="H1064" t="s">
        <v>38</v>
      </c>
      <c r="I1064" t="s">
        <v>40</v>
      </c>
      <c r="J1064">
        <v>8</v>
      </c>
      <c r="K1064">
        <v>18</v>
      </c>
      <c r="L1064" t="s">
        <v>33</v>
      </c>
      <c r="M1064">
        <v>0</v>
      </c>
      <c r="N1064">
        <v>1</v>
      </c>
      <c r="O1064">
        <v>1</v>
      </c>
      <c r="P1064" s="13">
        <v>3</v>
      </c>
      <c r="Q1064" s="46"/>
      <c r="R1064" s="14"/>
      <c r="S1064" s="14">
        <v>-6.3542116664646195E-2</v>
      </c>
      <c r="T1064" s="14">
        <v>-0.18280415209642001</v>
      </c>
      <c r="U1064" s="14">
        <v>0.87070151306739996</v>
      </c>
      <c r="V1064"/>
      <c r="W1064" s="14"/>
      <c r="X1064" s="14"/>
      <c r="Y1064" s="14"/>
      <c r="Z1064" s="14"/>
      <c r="AA1064" s="14"/>
      <c r="AB1064" s="14"/>
    </row>
    <row r="1065" spans="1:28" x14ac:dyDescent="0.25">
      <c r="A1065" t="s">
        <v>109</v>
      </c>
      <c r="B1065" s="4">
        <v>1067</v>
      </c>
      <c r="C1065" s="4">
        <v>1067</v>
      </c>
      <c r="D1065" t="s">
        <v>29</v>
      </c>
      <c r="E1065" s="5" t="s">
        <v>30</v>
      </c>
      <c r="F1065" s="60">
        <v>-16.899999999999999</v>
      </c>
      <c r="G1065">
        <v>2.4500000000000002</v>
      </c>
      <c r="H1065" t="s">
        <v>38</v>
      </c>
      <c r="I1065" t="s">
        <v>40</v>
      </c>
      <c r="J1065">
        <v>8</v>
      </c>
      <c r="K1065">
        <v>18</v>
      </c>
      <c r="L1065" t="s">
        <v>33</v>
      </c>
      <c r="M1065">
        <v>0</v>
      </c>
      <c r="N1065">
        <v>1</v>
      </c>
      <c r="O1065">
        <v>1</v>
      </c>
      <c r="P1065" s="13">
        <v>9</v>
      </c>
      <c r="Q1065" s="46"/>
      <c r="R1065" s="14"/>
      <c r="S1065" s="14">
        <v>0.43405750398573301</v>
      </c>
      <c r="T1065" s="14">
        <v>-0.178931489987213</v>
      </c>
      <c r="U1065" s="14">
        <v>0.93911917098445596</v>
      </c>
      <c r="V1065"/>
      <c r="W1065" s="14"/>
      <c r="X1065" s="14"/>
      <c r="Y1065" s="14"/>
      <c r="Z1065" s="14"/>
      <c r="AA1065" s="14"/>
      <c r="AB1065" s="14"/>
    </row>
    <row r="1066" spans="1:28" x14ac:dyDescent="0.25">
      <c r="A1066" t="s">
        <v>109</v>
      </c>
      <c r="B1066" s="4">
        <v>1197</v>
      </c>
      <c r="C1066" s="4">
        <v>1197</v>
      </c>
      <c r="D1066" t="s">
        <v>29</v>
      </c>
      <c r="E1066" s="5" t="s">
        <v>30</v>
      </c>
      <c r="F1066" s="60">
        <v>-16.899999999999999</v>
      </c>
      <c r="G1066">
        <v>2.4500000000000002</v>
      </c>
      <c r="H1066" t="s">
        <v>38</v>
      </c>
      <c r="I1066" t="s">
        <v>40</v>
      </c>
      <c r="J1066">
        <v>8</v>
      </c>
      <c r="K1066">
        <v>18</v>
      </c>
      <c r="L1066" t="s">
        <v>33</v>
      </c>
      <c r="M1066">
        <v>0</v>
      </c>
      <c r="N1066">
        <v>1</v>
      </c>
      <c r="O1066">
        <v>1</v>
      </c>
      <c r="P1066" s="13">
        <v>27</v>
      </c>
      <c r="Q1066" s="46"/>
      <c r="R1066" s="14"/>
      <c r="S1066" s="14">
        <v>0.21004586664497199</v>
      </c>
      <c r="T1066" s="14">
        <v>-0.18715492063886299</v>
      </c>
      <c r="U1066" s="14">
        <v>0.94843664289632501</v>
      </c>
      <c r="V1066"/>
      <c r="W1066" s="14"/>
      <c r="X1066" s="14"/>
      <c r="Y1066" s="14"/>
      <c r="Z1066" s="14"/>
      <c r="AA1066" s="14"/>
      <c r="AB1066" s="14"/>
    </row>
    <row r="1067" spans="1:28" x14ac:dyDescent="0.25">
      <c r="A1067" t="s">
        <v>110</v>
      </c>
      <c r="B1067" s="4">
        <v>111</v>
      </c>
      <c r="C1067" s="4">
        <v>111</v>
      </c>
      <c r="D1067" t="s">
        <v>29</v>
      </c>
      <c r="E1067" s="5" t="s">
        <v>30</v>
      </c>
      <c r="F1067" s="60">
        <v>-16.899999999999999</v>
      </c>
      <c r="G1067">
        <v>2.65</v>
      </c>
      <c r="H1067" t="s">
        <v>38</v>
      </c>
      <c r="I1067" t="s">
        <v>40</v>
      </c>
      <c r="J1067">
        <v>8</v>
      </c>
      <c r="K1067">
        <v>18</v>
      </c>
      <c r="L1067" t="s">
        <v>33</v>
      </c>
      <c r="M1067">
        <v>0</v>
      </c>
      <c r="N1067">
        <v>1</v>
      </c>
      <c r="O1067">
        <v>1</v>
      </c>
      <c r="P1067" s="13">
        <v>3</v>
      </c>
      <c r="Q1067" s="46"/>
      <c r="R1067" s="14"/>
      <c r="S1067" s="14">
        <v>-0.21520901211011201</v>
      </c>
      <c r="T1067" s="14">
        <v>-0.17166427220203401</v>
      </c>
      <c r="U1067" s="14">
        <v>0.77619047619047599</v>
      </c>
      <c r="V1067"/>
      <c r="W1067" s="14"/>
      <c r="X1067" s="14"/>
      <c r="Y1067" s="14"/>
      <c r="Z1067" s="14"/>
      <c r="AA1067" s="14"/>
      <c r="AB1067" s="14"/>
    </row>
    <row r="1068" spans="1:28" x14ac:dyDescent="0.25">
      <c r="A1068" t="s">
        <v>110</v>
      </c>
      <c r="B1068" s="4">
        <v>834</v>
      </c>
      <c r="C1068" s="4">
        <v>834</v>
      </c>
      <c r="D1068" t="s">
        <v>29</v>
      </c>
      <c r="E1068" s="5" t="s">
        <v>30</v>
      </c>
      <c r="F1068" s="60">
        <v>-16.899999999999999</v>
      </c>
      <c r="G1068">
        <v>2.65</v>
      </c>
      <c r="H1068" t="s">
        <v>38</v>
      </c>
      <c r="I1068" t="s">
        <v>40</v>
      </c>
      <c r="J1068">
        <v>8</v>
      </c>
      <c r="K1068">
        <v>18</v>
      </c>
      <c r="L1068" t="s">
        <v>33</v>
      </c>
      <c r="M1068">
        <v>0</v>
      </c>
      <c r="N1068">
        <v>1</v>
      </c>
      <c r="O1068">
        <v>1</v>
      </c>
      <c r="P1068" s="13">
        <v>9</v>
      </c>
      <c r="Q1068" s="46"/>
      <c r="R1068" s="14"/>
      <c r="S1068" s="14">
        <v>0.26513069549925899</v>
      </c>
      <c r="T1068" s="14">
        <v>-0.18146545408336101</v>
      </c>
      <c r="U1068" s="14">
        <v>0.937207748830995</v>
      </c>
      <c r="V1068"/>
      <c r="W1068" s="14"/>
      <c r="X1068" s="14"/>
      <c r="Y1068" s="14"/>
      <c r="Z1068" s="14"/>
      <c r="AA1068" s="14"/>
      <c r="AB1068" s="14"/>
    </row>
    <row r="1069" spans="1:28" x14ac:dyDescent="0.25">
      <c r="A1069" t="s">
        <v>110</v>
      </c>
      <c r="B1069" s="4">
        <v>857</v>
      </c>
      <c r="C1069" s="4">
        <v>857</v>
      </c>
      <c r="D1069" t="s">
        <v>29</v>
      </c>
      <c r="E1069" s="5" t="s">
        <v>30</v>
      </c>
      <c r="F1069" s="60">
        <v>-16.899999999999999</v>
      </c>
      <c r="G1069">
        <v>2.65</v>
      </c>
      <c r="H1069" t="s">
        <v>38</v>
      </c>
      <c r="I1069" t="s">
        <v>40</v>
      </c>
      <c r="J1069">
        <v>8</v>
      </c>
      <c r="K1069">
        <v>18</v>
      </c>
      <c r="L1069" t="s">
        <v>33</v>
      </c>
      <c r="M1069">
        <v>0</v>
      </c>
      <c r="N1069">
        <v>1</v>
      </c>
      <c r="O1069">
        <v>1</v>
      </c>
      <c r="P1069" s="13">
        <v>27</v>
      </c>
      <c r="Q1069" s="46"/>
      <c r="R1069" s="14"/>
      <c r="S1069" s="14">
        <v>0.17148648644697101</v>
      </c>
      <c r="T1069" s="14">
        <v>-0.19289219783768899</v>
      </c>
      <c r="U1069" s="14">
        <v>0.95007966011683498</v>
      </c>
      <c r="V1069"/>
      <c r="W1069" s="14"/>
      <c r="X1069" s="14"/>
      <c r="Y1069" s="14"/>
      <c r="Z1069" s="14"/>
      <c r="AA1069" s="14"/>
      <c r="AB1069" s="14"/>
    </row>
    <row r="1070" spans="1:28" x14ac:dyDescent="0.25">
      <c r="A1070" t="s">
        <v>44</v>
      </c>
      <c r="B1070">
        <v>14</v>
      </c>
      <c r="C1070" s="4">
        <f>B1070</f>
        <v>14</v>
      </c>
      <c r="D1070" t="s">
        <v>29</v>
      </c>
      <c r="E1070" s="5" t="s">
        <v>30</v>
      </c>
      <c r="F1070" s="54">
        <v>-3.7</v>
      </c>
      <c r="G1070">
        <v>316.5</v>
      </c>
      <c r="H1070" t="s">
        <v>38</v>
      </c>
      <c r="I1070" t="s">
        <v>40</v>
      </c>
      <c r="J1070">
        <v>8</v>
      </c>
      <c r="K1070">
        <v>18</v>
      </c>
      <c r="L1070" t="s">
        <v>33</v>
      </c>
      <c r="M1070">
        <v>0</v>
      </c>
      <c r="N1070">
        <v>1</v>
      </c>
      <c r="O1070">
        <v>1</v>
      </c>
      <c r="P1070" s="13">
        <v>9</v>
      </c>
      <c r="Q1070" s="46"/>
      <c r="R1070" s="14"/>
      <c r="S1070" s="14">
        <v>-8.3739887244548894E-2</v>
      </c>
      <c r="T1070" s="14">
        <v>-0.203888645802104</v>
      </c>
      <c r="U1070" s="14">
        <v>0.93458594293667396</v>
      </c>
      <c r="V1070"/>
      <c r="W1070" s="14"/>
      <c r="X1070" s="14"/>
      <c r="Y1070" s="14"/>
      <c r="Z1070" s="14"/>
      <c r="AA1070" s="14"/>
      <c r="AB1070" s="14"/>
    </row>
    <row r="1071" spans="1:28" x14ac:dyDescent="0.25">
      <c r="A1071" t="s">
        <v>108</v>
      </c>
      <c r="B1071" s="4">
        <v>831</v>
      </c>
      <c r="C1071" s="4">
        <v>831</v>
      </c>
      <c r="D1071" t="s">
        <v>29</v>
      </c>
      <c r="E1071" s="5" t="s">
        <v>30</v>
      </c>
      <c r="F1071" s="60">
        <v>-16.899999999999999</v>
      </c>
      <c r="G1071">
        <v>4.53</v>
      </c>
      <c r="H1071" t="s">
        <v>38</v>
      </c>
      <c r="I1071" t="s">
        <v>40</v>
      </c>
      <c r="J1071">
        <v>8</v>
      </c>
      <c r="K1071">
        <v>18</v>
      </c>
      <c r="L1071" t="s">
        <v>33</v>
      </c>
      <c r="M1071">
        <v>0</v>
      </c>
      <c r="N1071">
        <v>1</v>
      </c>
      <c r="O1071">
        <v>3</v>
      </c>
      <c r="P1071" s="13">
        <v>3</v>
      </c>
      <c r="Q1071" s="46"/>
      <c r="R1071" s="14"/>
      <c r="S1071" s="14">
        <v>-0.25170548395235898</v>
      </c>
      <c r="T1071" s="14">
        <v>-0.17060912935387701</v>
      </c>
      <c r="U1071" s="14">
        <v>0.48</v>
      </c>
      <c r="V1071"/>
      <c r="W1071" s="14"/>
      <c r="X1071" s="14"/>
      <c r="Y1071" s="14"/>
      <c r="Z1071" s="14"/>
      <c r="AA1071" s="14"/>
      <c r="AB1071" s="14"/>
    </row>
    <row r="1072" spans="1:28" x14ac:dyDescent="0.25">
      <c r="A1072" t="s">
        <v>108</v>
      </c>
      <c r="B1072" s="4">
        <v>1035</v>
      </c>
      <c r="C1072" s="4">
        <v>1035</v>
      </c>
      <c r="D1072" t="s">
        <v>29</v>
      </c>
      <c r="E1072" s="5" t="s">
        <v>30</v>
      </c>
      <c r="F1072" s="60">
        <v>-16.899999999999999</v>
      </c>
      <c r="G1072">
        <v>4.53</v>
      </c>
      <c r="H1072" t="s">
        <v>38</v>
      </c>
      <c r="I1072" t="s">
        <v>40</v>
      </c>
      <c r="J1072">
        <v>8</v>
      </c>
      <c r="K1072">
        <v>18</v>
      </c>
      <c r="L1072" t="s">
        <v>33</v>
      </c>
      <c r="M1072">
        <v>0</v>
      </c>
      <c r="N1072">
        <v>1</v>
      </c>
      <c r="O1072">
        <v>3</v>
      </c>
      <c r="P1072" s="13">
        <v>9</v>
      </c>
      <c r="Q1072" s="46"/>
      <c r="R1072" s="14"/>
      <c r="S1072" s="14">
        <v>0.33602376114420801</v>
      </c>
      <c r="T1072" s="14">
        <v>-0.16234963392629401</v>
      </c>
      <c r="U1072" s="14">
        <v>0.93643031784841102</v>
      </c>
      <c r="V1072"/>
      <c r="W1072" s="14"/>
      <c r="X1072" s="14"/>
      <c r="Y1072" s="14"/>
      <c r="Z1072" s="14"/>
      <c r="AA1072" s="14"/>
      <c r="AB1072" s="14"/>
    </row>
    <row r="1073" spans="1:28" x14ac:dyDescent="0.25">
      <c r="A1073" t="s">
        <v>108</v>
      </c>
      <c r="B1073" s="4">
        <v>831</v>
      </c>
      <c r="C1073" s="4">
        <v>831</v>
      </c>
      <c r="D1073" t="s">
        <v>29</v>
      </c>
      <c r="E1073" s="5" t="s">
        <v>30</v>
      </c>
      <c r="F1073" s="60">
        <v>-16.899999999999999</v>
      </c>
      <c r="G1073">
        <v>4.53</v>
      </c>
      <c r="H1073" t="s">
        <v>38</v>
      </c>
      <c r="I1073" t="s">
        <v>40</v>
      </c>
      <c r="J1073">
        <v>8</v>
      </c>
      <c r="K1073">
        <v>18</v>
      </c>
      <c r="L1073" t="s">
        <v>33</v>
      </c>
      <c r="M1073">
        <v>0</v>
      </c>
      <c r="N1073">
        <v>1</v>
      </c>
      <c r="O1073">
        <v>3</v>
      </c>
      <c r="P1073" s="13">
        <v>27</v>
      </c>
      <c r="Q1073" s="46"/>
      <c r="R1073" s="14"/>
      <c r="S1073" s="14">
        <v>0.47887461932740499</v>
      </c>
      <c r="T1073" s="14">
        <v>-0.15492128269268199</v>
      </c>
      <c r="U1073" s="14">
        <v>0.97248677248677295</v>
      </c>
      <c r="V1073"/>
      <c r="W1073" s="14"/>
      <c r="X1073" s="14"/>
      <c r="Y1073" s="14"/>
      <c r="Z1073" s="14"/>
      <c r="AA1073" s="14"/>
      <c r="AB1073" s="14"/>
    </row>
    <row r="1074" spans="1:28" x14ac:dyDescent="0.25">
      <c r="A1074" t="s">
        <v>109</v>
      </c>
      <c r="B1074" s="4">
        <v>113</v>
      </c>
      <c r="C1074" s="4">
        <v>113</v>
      </c>
      <c r="D1074" t="s">
        <v>29</v>
      </c>
      <c r="E1074" s="5" t="s">
        <v>30</v>
      </c>
      <c r="F1074" s="60">
        <v>-16.899999999999999</v>
      </c>
      <c r="G1074">
        <v>2.4500000000000002</v>
      </c>
      <c r="H1074" t="s">
        <v>38</v>
      </c>
      <c r="I1074" t="s">
        <v>40</v>
      </c>
      <c r="J1074">
        <v>8</v>
      </c>
      <c r="K1074">
        <v>18</v>
      </c>
      <c r="L1074" t="s">
        <v>33</v>
      </c>
      <c r="M1074">
        <v>0</v>
      </c>
      <c r="N1074">
        <v>1</v>
      </c>
      <c r="O1074">
        <v>3</v>
      </c>
      <c r="P1074" s="13">
        <v>3</v>
      </c>
      <c r="Q1074" s="46"/>
      <c r="R1074" s="14"/>
      <c r="S1074" s="14">
        <v>0.10746238805109901</v>
      </c>
      <c r="T1074" s="14">
        <v>-0.17216752471757099</v>
      </c>
      <c r="U1074" s="14">
        <v>0.90714285714285703</v>
      </c>
      <c r="V1074"/>
      <c r="W1074" s="14"/>
      <c r="X1074" s="14"/>
      <c r="Y1074" s="14"/>
      <c r="Z1074" s="14"/>
      <c r="AA1074" s="14"/>
      <c r="AB1074" s="14"/>
    </row>
    <row r="1075" spans="1:28" x14ac:dyDescent="0.25">
      <c r="A1075" t="s">
        <v>109</v>
      </c>
      <c r="B1075" s="4">
        <v>1067</v>
      </c>
      <c r="C1075" s="4">
        <v>1067</v>
      </c>
      <c r="D1075" t="s">
        <v>29</v>
      </c>
      <c r="E1075" s="5" t="s">
        <v>30</v>
      </c>
      <c r="F1075" s="60">
        <v>-16.899999999999999</v>
      </c>
      <c r="G1075">
        <v>2.4500000000000002</v>
      </c>
      <c r="H1075" t="s">
        <v>38</v>
      </c>
      <c r="I1075" t="s">
        <v>40</v>
      </c>
      <c r="J1075">
        <v>8</v>
      </c>
      <c r="K1075">
        <v>18</v>
      </c>
      <c r="L1075" t="s">
        <v>33</v>
      </c>
      <c r="M1075">
        <v>0</v>
      </c>
      <c r="N1075">
        <v>1</v>
      </c>
      <c r="O1075">
        <v>3</v>
      </c>
      <c r="P1075" s="13">
        <v>9</v>
      </c>
      <c r="Q1075" s="46"/>
      <c r="R1075" s="14"/>
      <c r="S1075" s="14">
        <v>0.45642662732718697</v>
      </c>
      <c r="T1075" s="14">
        <v>-0.162869099047526</v>
      </c>
      <c r="U1075" s="14">
        <v>0.90076335877862601</v>
      </c>
      <c r="V1075"/>
      <c r="W1075" s="14"/>
      <c r="X1075" s="14"/>
      <c r="Y1075" s="14"/>
      <c r="Z1075" s="14"/>
      <c r="AA1075" s="14"/>
      <c r="AB1075" s="14"/>
    </row>
    <row r="1076" spans="1:28" x14ac:dyDescent="0.25">
      <c r="A1076" t="s">
        <v>109</v>
      </c>
      <c r="B1076" s="4">
        <v>1197</v>
      </c>
      <c r="C1076" s="4">
        <v>1197</v>
      </c>
      <c r="D1076" t="s">
        <v>29</v>
      </c>
      <c r="E1076" s="5" t="s">
        <v>30</v>
      </c>
      <c r="F1076" s="60">
        <v>-16.899999999999999</v>
      </c>
      <c r="G1076">
        <v>2.4500000000000002</v>
      </c>
      <c r="H1076" t="s">
        <v>38</v>
      </c>
      <c r="I1076" t="s">
        <v>40</v>
      </c>
      <c r="J1076">
        <v>8</v>
      </c>
      <c r="K1076">
        <v>18</v>
      </c>
      <c r="L1076" t="s">
        <v>33</v>
      </c>
      <c r="M1076">
        <v>0</v>
      </c>
      <c r="N1076">
        <v>1</v>
      </c>
      <c r="O1076">
        <v>3</v>
      </c>
      <c r="P1076" s="13">
        <v>27</v>
      </c>
      <c r="Q1076" s="46"/>
      <c r="R1076" s="14"/>
      <c r="S1076" s="14">
        <v>0.51764842369141495</v>
      </c>
      <c r="T1076" s="14">
        <v>-0.147700717507563</v>
      </c>
      <c r="U1076" s="14">
        <v>0.97709251101321604</v>
      </c>
      <c r="V1076"/>
      <c r="W1076" s="14"/>
      <c r="X1076" s="14"/>
      <c r="Y1076" s="14"/>
      <c r="Z1076" s="14"/>
      <c r="AA1076" s="14"/>
      <c r="AB1076" s="14"/>
    </row>
    <row r="1077" spans="1:28" x14ac:dyDescent="0.25">
      <c r="A1077" t="s">
        <v>110</v>
      </c>
      <c r="B1077" s="4">
        <v>111</v>
      </c>
      <c r="C1077" s="4">
        <v>111</v>
      </c>
      <c r="D1077" t="s">
        <v>29</v>
      </c>
      <c r="E1077" s="5" t="s">
        <v>30</v>
      </c>
      <c r="F1077" s="60">
        <v>-16.899999999999999</v>
      </c>
      <c r="G1077">
        <v>2.65</v>
      </c>
      <c r="H1077" t="s">
        <v>38</v>
      </c>
      <c r="I1077" t="s">
        <v>40</v>
      </c>
      <c r="J1077">
        <v>8</v>
      </c>
      <c r="K1077">
        <v>18</v>
      </c>
      <c r="L1077" t="s">
        <v>33</v>
      </c>
      <c r="M1077">
        <v>0</v>
      </c>
      <c r="N1077">
        <v>1</v>
      </c>
      <c r="O1077">
        <v>3</v>
      </c>
      <c r="P1077" s="13">
        <v>3</v>
      </c>
      <c r="Q1077" s="46"/>
      <c r="R1077" s="14"/>
      <c r="S1077" s="14">
        <v>-8.6406633768950594E-2</v>
      </c>
      <c r="T1077" s="14">
        <v>-0.16863516189319699</v>
      </c>
      <c r="U1077" s="14">
        <v>0.75238095238095204</v>
      </c>
      <c r="V1077"/>
      <c r="W1077" s="14"/>
      <c r="X1077" s="14"/>
      <c r="Y1077" s="14"/>
      <c r="Z1077" s="14"/>
      <c r="AA1077" s="14"/>
      <c r="AB1077" s="14"/>
    </row>
    <row r="1078" spans="1:28" x14ac:dyDescent="0.25">
      <c r="A1078" t="s">
        <v>110</v>
      </c>
      <c r="B1078" s="4">
        <v>834</v>
      </c>
      <c r="C1078" s="4">
        <v>834</v>
      </c>
      <c r="D1078" t="s">
        <v>29</v>
      </c>
      <c r="E1078" s="5" t="s">
        <v>30</v>
      </c>
      <c r="F1078" s="60">
        <v>-16.899999999999999</v>
      </c>
      <c r="G1078">
        <v>2.65</v>
      </c>
      <c r="H1078" t="s">
        <v>38</v>
      </c>
      <c r="I1078" t="s">
        <v>40</v>
      </c>
      <c r="J1078">
        <v>8</v>
      </c>
      <c r="K1078">
        <v>18</v>
      </c>
      <c r="L1078" t="s">
        <v>33</v>
      </c>
      <c r="M1078">
        <v>0</v>
      </c>
      <c r="N1078">
        <v>1</v>
      </c>
      <c r="O1078">
        <v>3</v>
      </c>
      <c r="P1078" s="13">
        <v>9</v>
      </c>
      <c r="Q1078" s="46"/>
      <c r="R1078" s="14"/>
      <c r="S1078" s="14">
        <v>0.88293847533129499</v>
      </c>
      <c r="T1078" s="14">
        <v>-0.13637637786471399</v>
      </c>
      <c r="U1078" s="14">
        <v>0.94861660079051402</v>
      </c>
      <c r="V1078"/>
      <c r="W1078" s="14"/>
      <c r="X1078" s="14"/>
      <c r="Y1078" s="14"/>
      <c r="Z1078" s="14"/>
      <c r="AA1078" s="14"/>
      <c r="AB1078" s="14"/>
    </row>
    <row r="1079" spans="1:28" x14ac:dyDescent="0.25">
      <c r="A1079" t="s">
        <v>110</v>
      </c>
      <c r="B1079" s="4">
        <v>857</v>
      </c>
      <c r="C1079" s="4">
        <v>857</v>
      </c>
      <c r="D1079" t="s">
        <v>29</v>
      </c>
      <c r="E1079" s="5" t="s">
        <v>30</v>
      </c>
      <c r="F1079" s="60">
        <v>-16.899999999999999</v>
      </c>
      <c r="G1079">
        <v>2.65</v>
      </c>
      <c r="H1079" t="s">
        <v>38</v>
      </c>
      <c r="I1079" t="s">
        <v>40</v>
      </c>
      <c r="J1079">
        <v>8</v>
      </c>
      <c r="K1079">
        <v>18</v>
      </c>
      <c r="L1079" t="s">
        <v>33</v>
      </c>
      <c r="M1079">
        <v>0</v>
      </c>
      <c r="N1079">
        <v>1</v>
      </c>
      <c r="O1079">
        <v>3</v>
      </c>
      <c r="P1079" s="13">
        <v>27</v>
      </c>
      <c r="Q1079" s="46"/>
      <c r="R1079" s="14"/>
      <c r="S1079" s="14">
        <v>0.55642222805542496</v>
      </c>
      <c r="T1079" s="14">
        <v>-0.16146654322020099</v>
      </c>
      <c r="U1079" s="14">
        <v>0.98283828382838301</v>
      </c>
      <c r="V1079"/>
      <c r="W1079" s="14"/>
      <c r="X1079" s="14"/>
      <c r="Y1079" s="14"/>
      <c r="Z1079" s="14"/>
      <c r="AA1079" s="14"/>
      <c r="AB1079" s="14"/>
    </row>
    <row r="1080" spans="1:28" x14ac:dyDescent="0.25">
      <c r="A1080" t="s">
        <v>44</v>
      </c>
      <c r="B1080">
        <v>14</v>
      </c>
      <c r="C1080" s="4">
        <f>B1080</f>
        <v>14</v>
      </c>
      <c r="D1080" t="s">
        <v>29</v>
      </c>
      <c r="E1080" s="5" t="s">
        <v>30</v>
      </c>
      <c r="F1080" s="54">
        <v>-3.7</v>
      </c>
      <c r="G1080">
        <v>316.5</v>
      </c>
      <c r="H1080" t="s">
        <v>38</v>
      </c>
      <c r="I1080" t="s">
        <v>40</v>
      </c>
      <c r="J1080">
        <v>8</v>
      </c>
      <c r="K1080">
        <v>18</v>
      </c>
      <c r="L1080" t="s">
        <v>33</v>
      </c>
      <c r="M1080">
        <v>0</v>
      </c>
      <c r="N1080">
        <v>1</v>
      </c>
      <c r="O1080">
        <v>3</v>
      </c>
      <c r="P1080" s="13">
        <v>9</v>
      </c>
      <c r="Q1080" s="46"/>
      <c r="R1080" s="14"/>
      <c r="S1080" s="14">
        <v>0.24582364783424901</v>
      </c>
      <c r="T1080" s="14">
        <v>-0.17866083873296601</v>
      </c>
      <c r="U1080" s="14">
        <v>0.97836938435940102</v>
      </c>
      <c r="V1080"/>
      <c r="W1080" s="14"/>
      <c r="X1080" s="14"/>
      <c r="Y1080" s="14"/>
      <c r="Z1080" s="14"/>
      <c r="AA1080" s="14"/>
      <c r="AB1080" s="14"/>
    </row>
    <row r="1081" spans="1:28" x14ac:dyDescent="0.25">
      <c r="A1081" t="s">
        <v>108</v>
      </c>
      <c r="B1081" s="4">
        <v>831</v>
      </c>
      <c r="C1081" s="4">
        <v>831</v>
      </c>
      <c r="D1081" t="s">
        <v>29</v>
      </c>
      <c r="E1081" s="5" t="s">
        <v>30</v>
      </c>
      <c r="F1081" s="60">
        <v>-16.899999999999999</v>
      </c>
      <c r="G1081">
        <v>4.53</v>
      </c>
      <c r="H1081" t="s">
        <v>38</v>
      </c>
      <c r="I1081" t="s">
        <v>40</v>
      </c>
      <c r="J1081">
        <v>8</v>
      </c>
      <c r="K1081">
        <v>18</v>
      </c>
      <c r="L1081" t="s">
        <v>33</v>
      </c>
      <c r="M1081">
        <v>0</v>
      </c>
      <c r="N1081">
        <v>1</v>
      </c>
      <c r="O1081">
        <v>28</v>
      </c>
      <c r="P1081" s="13">
        <v>3</v>
      </c>
      <c r="Q1081" s="46"/>
      <c r="R1081" s="14"/>
      <c r="S1081" s="14">
        <v>-0.51607233188879098</v>
      </c>
      <c r="T1081" s="14">
        <v>-0.186245804824024</v>
      </c>
      <c r="U1081" s="14">
        <v>-0.5</v>
      </c>
      <c r="V1081"/>
      <c r="W1081" s="14"/>
      <c r="X1081" s="14"/>
      <c r="Y1081" s="14"/>
      <c r="Z1081" s="14"/>
      <c r="AA1081" s="14"/>
      <c r="AB1081" s="14"/>
    </row>
    <row r="1082" spans="1:28" x14ac:dyDescent="0.25">
      <c r="A1082" t="s">
        <v>108</v>
      </c>
      <c r="B1082" s="4">
        <v>1035</v>
      </c>
      <c r="C1082" s="4">
        <v>1035</v>
      </c>
      <c r="D1082" t="s">
        <v>29</v>
      </c>
      <c r="E1082" s="5" t="s">
        <v>30</v>
      </c>
      <c r="F1082" s="60">
        <v>-16.899999999999999</v>
      </c>
      <c r="G1082">
        <v>4.53</v>
      </c>
      <c r="H1082" t="s">
        <v>38</v>
      </c>
      <c r="I1082" t="s">
        <v>40</v>
      </c>
      <c r="J1082">
        <v>8</v>
      </c>
      <c r="K1082">
        <v>18</v>
      </c>
      <c r="L1082" t="s">
        <v>33</v>
      </c>
      <c r="M1082">
        <v>0</v>
      </c>
      <c r="N1082">
        <v>1</v>
      </c>
      <c r="O1082">
        <v>28</v>
      </c>
      <c r="P1082" s="13">
        <v>9</v>
      </c>
      <c r="Q1082" s="46"/>
      <c r="R1082" s="14"/>
      <c r="S1082" s="14">
        <v>-0.49675225701790399</v>
      </c>
      <c r="T1082" s="14">
        <v>-0.175540343693767</v>
      </c>
      <c r="U1082" s="14">
        <v>0.22727272727272699</v>
      </c>
      <c r="V1082"/>
      <c r="W1082" s="14"/>
      <c r="X1082" s="14"/>
      <c r="Y1082" s="14"/>
      <c r="Z1082" s="14"/>
      <c r="AA1082" s="14"/>
      <c r="AB1082" s="14"/>
    </row>
    <row r="1083" spans="1:28" x14ac:dyDescent="0.25">
      <c r="A1083" t="s">
        <v>108</v>
      </c>
      <c r="B1083" s="4">
        <v>831</v>
      </c>
      <c r="C1083" s="4">
        <v>831</v>
      </c>
      <c r="D1083" t="s">
        <v>29</v>
      </c>
      <c r="E1083" s="5" t="s">
        <v>30</v>
      </c>
      <c r="F1083" s="60">
        <v>-16.899999999999999</v>
      </c>
      <c r="G1083">
        <v>4.53</v>
      </c>
      <c r="H1083" t="s">
        <v>38</v>
      </c>
      <c r="I1083" t="s">
        <v>40</v>
      </c>
      <c r="J1083">
        <v>8</v>
      </c>
      <c r="K1083">
        <v>18</v>
      </c>
      <c r="L1083" t="s">
        <v>33</v>
      </c>
      <c r="M1083">
        <v>0</v>
      </c>
      <c r="N1083">
        <v>1</v>
      </c>
      <c r="O1083">
        <v>28</v>
      </c>
      <c r="P1083" s="13">
        <v>27</v>
      </c>
      <c r="Q1083" s="46"/>
      <c r="R1083" s="14"/>
      <c r="S1083" s="14">
        <v>-0.33327470041808799</v>
      </c>
      <c r="T1083" s="14">
        <v>-0.162793376022391</v>
      </c>
      <c r="U1083" s="14">
        <v>0.77027027027026995</v>
      </c>
      <c r="V1083"/>
      <c r="W1083" s="14"/>
      <c r="X1083" s="14"/>
      <c r="Y1083" s="14"/>
      <c r="Z1083" s="14"/>
      <c r="AA1083" s="14"/>
      <c r="AB1083" s="14"/>
    </row>
    <row r="1084" spans="1:28" x14ac:dyDescent="0.25">
      <c r="A1084" t="s">
        <v>109</v>
      </c>
      <c r="B1084" s="4">
        <v>113</v>
      </c>
      <c r="C1084" s="4">
        <v>113</v>
      </c>
      <c r="D1084" t="s">
        <v>29</v>
      </c>
      <c r="E1084" s="5" t="s">
        <v>30</v>
      </c>
      <c r="F1084" s="60">
        <v>-16.899999999999999</v>
      </c>
      <c r="G1084">
        <v>2.4500000000000002</v>
      </c>
      <c r="H1084" t="s">
        <v>38</v>
      </c>
      <c r="I1084" t="s">
        <v>40</v>
      </c>
      <c r="J1084">
        <v>8</v>
      </c>
      <c r="K1084">
        <v>18</v>
      </c>
      <c r="L1084" t="s">
        <v>33</v>
      </c>
      <c r="M1084">
        <v>0</v>
      </c>
      <c r="N1084">
        <v>1</v>
      </c>
      <c r="O1084">
        <v>28</v>
      </c>
      <c r="P1084" s="13">
        <v>3</v>
      </c>
      <c r="Q1084" s="46"/>
      <c r="R1084" s="14"/>
      <c r="S1084" s="14">
        <v>-0.50715537425607404</v>
      </c>
      <c r="T1084" s="14">
        <v>-0.17887646413901001</v>
      </c>
      <c r="U1084" s="14">
        <v>1.44927536231885E-2</v>
      </c>
      <c r="V1084"/>
      <c r="W1084" s="14"/>
      <c r="X1084" s="14"/>
      <c r="Y1084" s="14"/>
      <c r="Z1084" s="14"/>
      <c r="AA1084" s="14"/>
      <c r="AB1084" s="14"/>
    </row>
    <row r="1085" spans="1:28" x14ac:dyDescent="0.25">
      <c r="A1085" t="s">
        <v>109</v>
      </c>
      <c r="B1085" s="4">
        <v>1067</v>
      </c>
      <c r="C1085" s="4">
        <v>1067</v>
      </c>
      <c r="D1085" t="s">
        <v>29</v>
      </c>
      <c r="E1085" s="5" t="s">
        <v>30</v>
      </c>
      <c r="F1085" s="60">
        <v>-16.899999999999999</v>
      </c>
      <c r="G1085">
        <v>2.4500000000000002</v>
      </c>
      <c r="H1085" t="s">
        <v>38</v>
      </c>
      <c r="I1085" t="s">
        <v>40</v>
      </c>
      <c r="J1085">
        <v>8</v>
      </c>
      <c r="K1085">
        <v>18</v>
      </c>
      <c r="L1085" t="s">
        <v>33</v>
      </c>
      <c r="M1085">
        <v>0</v>
      </c>
      <c r="N1085">
        <v>1</v>
      </c>
      <c r="O1085">
        <v>28</v>
      </c>
      <c r="P1085" s="13">
        <v>9</v>
      </c>
      <c r="Q1085" s="46"/>
      <c r="R1085" s="14"/>
      <c r="S1085" s="14">
        <v>-0.40163804226892202</v>
      </c>
      <c r="T1085" s="14">
        <v>-0.166328667837499</v>
      </c>
      <c r="U1085" s="14">
        <v>0.62637362637362604</v>
      </c>
      <c r="V1085"/>
      <c r="W1085" s="14"/>
      <c r="X1085" s="14"/>
      <c r="Y1085" s="14"/>
      <c r="Z1085" s="14"/>
      <c r="AA1085" s="14"/>
      <c r="AB1085" s="14"/>
    </row>
    <row r="1086" spans="1:28" x14ac:dyDescent="0.25">
      <c r="A1086" t="s">
        <v>109</v>
      </c>
      <c r="B1086" s="4">
        <v>1197</v>
      </c>
      <c r="C1086" s="4">
        <v>1197</v>
      </c>
      <c r="D1086" t="s">
        <v>29</v>
      </c>
      <c r="E1086" s="5" t="s">
        <v>30</v>
      </c>
      <c r="F1086" s="60">
        <v>-16.899999999999999</v>
      </c>
      <c r="G1086">
        <v>2.4500000000000002</v>
      </c>
      <c r="H1086" t="s">
        <v>38</v>
      </c>
      <c r="I1086" t="s">
        <v>40</v>
      </c>
      <c r="J1086">
        <v>8</v>
      </c>
      <c r="K1086">
        <v>18</v>
      </c>
      <c r="L1086" t="s">
        <v>33</v>
      </c>
      <c r="M1086">
        <v>0</v>
      </c>
      <c r="N1086">
        <v>1</v>
      </c>
      <c r="O1086">
        <v>28</v>
      </c>
      <c r="P1086" s="13">
        <v>27</v>
      </c>
      <c r="Q1086" s="46"/>
      <c r="R1086" s="14"/>
      <c r="S1086" s="14">
        <v>-0.32733006199627601</v>
      </c>
      <c r="T1086" s="14">
        <v>-0.163241511604588</v>
      </c>
      <c r="U1086" s="14">
        <v>0.77483443708609301</v>
      </c>
      <c r="V1086"/>
      <c r="W1086" s="14"/>
      <c r="X1086" s="14"/>
      <c r="Y1086" s="14"/>
      <c r="Z1086" s="14"/>
      <c r="AA1086" s="14"/>
      <c r="AB1086" s="14"/>
    </row>
    <row r="1087" spans="1:28" x14ac:dyDescent="0.25">
      <c r="A1087" t="s">
        <v>110</v>
      </c>
      <c r="B1087" s="4">
        <v>111</v>
      </c>
      <c r="C1087" s="4">
        <v>111</v>
      </c>
      <c r="D1087" t="s">
        <v>29</v>
      </c>
      <c r="E1087" s="5" t="s">
        <v>30</v>
      </c>
      <c r="F1087" s="60">
        <v>-16.899999999999999</v>
      </c>
      <c r="G1087">
        <v>2.65</v>
      </c>
      <c r="H1087" t="s">
        <v>38</v>
      </c>
      <c r="I1087" t="s">
        <v>40</v>
      </c>
      <c r="J1087">
        <v>8</v>
      </c>
      <c r="K1087">
        <v>18</v>
      </c>
      <c r="L1087" t="s">
        <v>33</v>
      </c>
      <c r="M1087">
        <v>0</v>
      </c>
      <c r="N1087">
        <v>1</v>
      </c>
      <c r="O1087">
        <v>28</v>
      </c>
      <c r="P1087" s="13">
        <v>3</v>
      </c>
      <c r="Q1087" s="46"/>
      <c r="R1087" s="14"/>
      <c r="S1087" s="14">
        <v>-0.53390624715422497</v>
      </c>
      <c r="T1087" s="14">
        <v>-0.187341247358283</v>
      </c>
      <c r="U1087" s="14">
        <v>-0.220588235294118</v>
      </c>
      <c r="V1087"/>
      <c r="W1087" s="14"/>
      <c r="X1087" s="14"/>
      <c r="Y1087" s="14"/>
      <c r="Z1087" s="14"/>
      <c r="AA1087" s="14"/>
      <c r="AB1087" s="14"/>
    </row>
    <row r="1088" spans="1:28" x14ac:dyDescent="0.25">
      <c r="A1088" t="s">
        <v>110</v>
      </c>
      <c r="B1088" s="4">
        <v>834</v>
      </c>
      <c r="C1088" s="4">
        <v>834</v>
      </c>
      <c r="D1088" t="s">
        <v>29</v>
      </c>
      <c r="E1088" s="5" t="s">
        <v>30</v>
      </c>
      <c r="F1088" s="60">
        <v>-16.899999999999999</v>
      </c>
      <c r="G1088">
        <v>2.65</v>
      </c>
      <c r="H1088" t="s">
        <v>38</v>
      </c>
      <c r="I1088" t="s">
        <v>40</v>
      </c>
      <c r="J1088">
        <v>8</v>
      </c>
      <c r="K1088">
        <v>18</v>
      </c>
      <c r="L1088" t="s">
        <v>33</v>
      </c>
      <c r="M1088">
        <v>0</v>
      </c>
      <c r="N1088">
        <v>1</v>
      </c>
      <c r="O1088">
        <v>28</v>
      </c>
      <c r="P1088" s="13">
        <v>9</v>
      </c>
      <c r="Q1088" s="46"/>
      <c r="R1088" s="14"/>
      <c r="S1088" s="14">
        <v>-0.47594602254156498</v>
      </c>
      <c r="T1088" s="14">
        <v>-0.17534117232390201</v>
      </c>
      <c r="U1088" s="14">
        <v>0.43333333333333302</v>
      </c>
      <c r="V1088"/>
      <c r="W1088" s="14"/>
      <c r="X1088" s="14"/>
      <c r="Y1088" s="14"/>
      <c r="Z1088" s="14"/>
      <c r="AA1088" s="14"/>
      <c r="AB1088" s="14"/>
    </row>
    <row r="1089" spans="1:28" x14ac:dyDescent="0.25">
      <c r="A1089" t="s">
        <v>110</v>
      </c>
      <c r="B1089" s="4">
        <v>857</v>
      </c>
      <c r="C1089" s="4">
        <v>857</v>
      </c>
      <c r="D1089" t="s">
        <v>29</v>
      </c>
      <c r="E1089" s="5" t="s">
        <v>30</v>
      </c>
      <c r="F1089" s="60">
        <v>-16.899999999999999</v>
      </c>
      <c r="G1089">
        <v>2.65</v>
      </c>
      <c r="H1089" t="s">
        <v>38</v>
      </c>
      <c r="I1089" t="s">
        <v>40</v>
      </c>
      <c r="J1089">
        <v>8</v>
      </c>
      <c r="K1089">
        <v>18</v>
      </c>
      <c r="L1089" t="s">
        <v>33</v>
      </c>
      <c r="M1089">
        <v>0</v>
      </c>
      <c r="N1089">
        <v>1</v>
      </c>
      <c r="O1089">
        <v>28</v>
      </c>
      <c r="P1089" s="13">
        <v>27</v>
      </c>
      <c r="Q1089" s="46"/>
      <c r="R1089" s="14"/>
      <c r="S1089" s="14">
        <v>-0.31098230633629598</v>
      </c>
      <c r="T1089" s="14">
        <v>-0.17076023081700101</v>
      </c>
      <c r="U1089" s="14">
        <v>0.87360594795539004</v>
      </c>
      <c r="V1089"/>
      <c r="W1089" s="14"/>
      <c r="X1089" s="14"/>
      <c r="Y1089" s="14"/>
      <c r="Z1089" s="14"/>
      <c r="AA1089" s="14"/>
      <c r="AB1089" s="14"/>
    </row>
    <row r="1090" spans="1:28" x14ac:dyDescent="0.25">
      <c r="A1090" t="s">
        <v>44</v>
      </c>
      <c r="B1090">
        <v>14</v>
      </c>
      <c r="C1090" s="4">
        <f>B1090</f>
        <v>14</v>
      </c>
      <c r="D1090" t="s">
        <v>29</v>
      </c>
      <c r="E1090" s="5" t="s">
        <v>30</v>
      </c>
      <c r="F1090" s="54">
        <v>-3.7</v>
      </c>
      <c r="G1090">
        <v>316.5</v>
      </c>
      <c r="H1090" t="s">
        <v>38</v>
      </c>
      <c r="I1090" t="s">
        <v>40</v>
      </c>
      <c r="J1090">
        <v>8</v>
      </c>
      <c r="K1090">
        <v>18</v>
      </c>
      <c r="L1090" t="s">
        <v>33</v>
      </c>
      <c r="M1090">
        <v>0</v>
      </c>
      <c r="N1090">
        <v>1</v>
      </c>
      <c r="O1090">
        <v>28</v>
      </c>
      <c r="P1090" s="13">
        <v>9</v>
      </c>
      <c r="Q1090" s="46"/>
      <c r="R1090" s="14"/>
      <c r="S1090" s="14">
        <v>-9.8461482756535101E-2</v>
      </c>
      <c r="T1090" s="14">
        <v>-0.153830664378455</v>
      </c>
      <c r="U1090" s="14">
        <v>0.88532883642495797</v>
      </c>
      <c r="V1090"/>
      <c r="W1090" s="14"/>
      <c r="X1090" s="14"/>
      <c r="Y1090" s="14"/>
      <c r="Z1090" s="14"/>
      <c r="AA1090" s="14"/>
      <c r="AB1090" s="14"/>
    </row>
    <row r="1091" spans="1:28" x14ac:dyDescent="0.25">
      <c r="A1091" t="s">
        <v>34</v>
      </c>
      <c r="B1091">
        <v>42</v>
      </c>
      <c r="C1091" s="21">
        <v>3860</v>
      </c>
      <c r="D1091" t="s">
        <v>35</v>
      </c>
      <c r="E1091" s="5" t="s">
        <v>30</v>
      </c>
      <c r="F1091" s="46">
        <v>-9.76</v>
      </c>
      <c r="G1091" s="7">
        <v>152</v>
      </c>
      <c r="H1091" t="s">
        <v>38</v>
      </c>
      <c r="I1091" t="s">
        <v>32</v>
      </c>
      <c r="J1091">
        <v>8</v>
      </c>
      <c r="K1091" s="4">
        <v>25</v>
      </c>
      <c r="L1091" t="s">
        <v>51</v>
      </c>
      <c r="M1091">
        <v>0</v>
      </c>
      <c r="N1091">
        <v>1</v>
      </c>
      <c r="O1091">
        <v>1</v>
      </c>
      <c r="P1091" s="13">
        <v>0.1</v>
      </c>
      <c r="Q1091" s="46"/>
      <c r="R1091" s="14">
        <v>0.49651177022561199</v>
      </c>
      <c r="S1091" s="14"/>
      <c r="T1091" s="14"/>
      <c r="U1091" s="14">
        <v>0.78445229681978801</v>
      </c>
      <c r="V1091"/>
      <c r="W1091" s="14"/>
      <c r="X1091" s="14"/>
      <c r="Y1091" s="14"/>
      <c r="Z1091" s="14"/>
      <c r="AA1091" s="14"/>
      <c r="AB1091" s="14"/>
    </row>
    <row r="1092" spans="1:28" x14ac:dyDescent="0.25">
      <c r="A1092" t="s">
        <v>34</v>
      </c>
      <c r="B1092">
        <v>42</v>
      </c>
      <c r="C1092" s="21">
        <v>3860</v>
      </c>
      <c r="D1092" t="s">
        <v>35</v>
      </c>
      <c r="E1092" s="5" t="s">
        <v>30</v>
      </c>
      <c r="F1092" s="46">
        <v>-9.76</v>
      </c>
      <c r="G1092" s="7">
        <v>152</v>
      </c>
      <c r="H1092" t="s">
        <v>38</v>
      </c>
      <c r="I1092" t="s">
        <v>32</v>
      </c>
      <c r="J1092">
        <v>8</v>
      </c>
      <c r="K1092" s="4">
        <v>25</v>
      </c>
      <c r="L1092" t="s">
        <v>51</v>
      </c>
      <c r="M1092">
        <v>0</v>
      </c>
      <c r="N1092">
        <v>1</v>
      </c>
      <c r="O1092">
        <v>1</v>
      </c>
      <c r="P1092" s="13">
        <v>0.4</v>
      </c>
      <c r="Q1092" s="46"/>
      <c r="R1092" s="14">
        <v>0.54136316337148704</v>
      </c>
      <c r="S1092" s="14"/>
      <c r="T1092" s="14"/>
      <c r="U1092" s="14">
        <v>0.92781065088757397</v>
      </c>
      <c r="V1092"/>
      <c r="W1092" s="14"/>
      <c r="X1092" s="14"/>
      <c r="Y1092" s="14"/>
      <c r="Z1092" s="14"/>
      <c r="AA1092" s="14"/>
      <c r="AB1092" s="14"/>
    </row>
    <row r="1093" spans="1:28" x14ac:dyDescent="0.25">
      <c r="A1093" t="s">
        <v>34</v>
      </c>
      <c r="B1093">
        <v>42</v>
      </c>
      <c r="C1093" s="21">
        <v>3860</v>
      </c>
      <c r="D1093" t="s">
        <v>35</v>
      </c>
      <c r="E1093" s="5" t="s">
        <v>30</v>
      </c>
      <c r="F1093" s="46">
        <v>-9.76</v>
      </c>
      <c r="G1093" s="7">
        <v>152</v>
      </c>
      <c r="H1093" t="s">
        <v>38</v>
      </c>
      <c r="I1093" t="s">
        <v>32</v>
      </c>
      <c r="J1093">
        <v>8</v>
      </c>
      <c r="K1093" s="4">
        <v>25</v>
      </c>
      <c r="L1093" t="s">
        <v>51</v>
      </c>
      <c r="M1093">
        <v>0</v>
      </c>
      <c r="N1093">
        <v>1</v>
      </c>
      <c r="O1093">
        <v>1</v>
      </c>
      <c r="P1093" s="13">
        <v>1.6</v>
      </c>
      <c r="Q1093" s="46"/>
      <c r="R1093" s="14">
        <v>0.59740979969987595</v>
      </c>
      <c r="S1093" s="14"/>
      <c r="T1093" s="14"/>
      <c r="U1093" s="14">
        <v>0.99549000036967195</v>
      </c>
      <c r="V1093" s="14">
        <v>0.147824987354578</v>
      </c>
      <c r="W1093" s="14"/>
      <c r="X1093" s="14"/>
      <c r="Y1093" s="14"/>
      <c r="Z1093" s="14"/>
      <c r="AA1093" s="14"/>
      <c r="AB1093" s="14"/>
    </row>
    <row r="1094" spans="1:28" x14ac:dyDescent="0.25">
      <c r="A1094" t="s">
        <v>34</v>
      </c>
      <c r="B1094">
        <v>42</v>
      </c>
      <c r="C1094" s="21">
        <v>3860</v>
      </c>
      <c r="D1094" t="s">
        <v>35</v>
      </c>
      <c r="E1094" s="5" t="s">
        <v>30</v>
      </c>
      <c r="F1094" s="46">
        <v>-9.76</v>
      </c>
      <c r="G1094" s="7">
        <v>152</v>
      </c>
      <c r="H1094" t="s">
        <v>38</v>
      </c>
      <c r="I1094" t="s">
        <v>32</v>
      </c>
      <c r="J1094">
        <v>8</v>
      </c>
      <c r="K1094" s="4">
        <v>25</v>
      </c>
      <c r="L1094" t="s">
        <v>51</v>
      </c>
      <c r="M1094">
        <v>0</v>
      </c>
      <c r="N1094">
        <v>1</v>
      </c>
      <c r="O1094">
        <v>7</v>
      </c>
      <c r="P1094" s="13">
        <v>0.1</v>
      </c>
      <c r="Q1094" s="46"/>
      <c r="R1094" s="14">
        <v>0.28299447643671499</v>
      </c>
      <c r="S1094" s="14"/>
      <c r="T1094" s="14"/>
      <c r="U1094" s="14">
        <v>0</v>
      </c>
      <c r="V1094"/>
      <c r="W1094" s="14"/>
      <c r="X1094" s="14"/>
      <c r="Y1094" s="14"/>
      <c r="Z1094" s="14"/>
      <c r="AA1094" s="14"/>
      <c r="AB1094" s="14"/>
    </row>
    <row r="1095" spans="1:28" x14ac:dyDescent="0.25">
      <c r="A1095" t="s">
        <v>34</v>
      </c>
      <c r="B1095">
        <v>42</v>
      </c>
      <c r="C1095" s="21">
        <v>3860</v>
      </c>
      <c r="D1095" t="s">
        <v>35</v>
      </c>
      <c r="E1095" s="5" t="s">
        <v>30</v>
      </c>
      <c r="F1095" s="46">
        <v>-9.76</v>
      </c>
      <c r="G1095" s="7">
        <v>152</v>
      </c>
      <c r="H1095" t="s">
        <v>38</v>
      </c>
      <c r="I1095" t="s">
        <v>32</v>
      </c>
      <c r="J1095">
        <v>8</v>
      </c>
      <c r="K1095" s="4">
        <v>25</v>
      </c>
      <c r="L1095" t="s">
        <v>51</v>
      </c>
      <c r="M1095">
        <v>0</v>
      </c>
      <c r="N1095">
        <v>1</v>
      </c>
      <c r="O1095">
        <v>7</v>
      </c>
      <c r="P1095" s="13">
        <v>0.4</v>
      </c>
      <c r="Q1095" s="46"/>
      <c r="R1095" s="14">
        <v>0.41237659523236098</v>
      </c>
      <c r="S1095" s="14"/>
      <c r="T1095" s="14"/>
      <c r="U1095" s="14">
        <v>0.72677595628415304</v>
      </c>
      <c r="V1095"/>
      <c r="W1095" s="14"/>
      <c r="X1095" s="14"/>
      <c r="Y1095" s="14"/>
      <c r="Z1095" s="14"/>
      <c r="AA1095" s="14"/>
      <c r="AB1095" s="14"/>
    </row>
    <row r="1096" spans="1:28" x14ac:dyDescent="0.25">
      <c r="A1096" t="s">
        <v>34</v>
      </c>
      <c r="B1096">
        <v>42</v>
      </c>
      <c r="C1096" s="21">
        <v>3860</v>
      </c>
      <c r="D1096" t="s">
        <v>35</v>
      </c>
      <c r="E1096" s="5" t="s">
        <v>30</v>
      </c>
      <c r="F1096" s="46">
        <v>-9.76</v>
      </c>
      <c r="G1096" s="7">
        <v>152</v>
      </c>
      <c r="H1096" t="s">
        <v>38</v>
      </c>
      <c r="I1096" t="s">
        <v>32</v>
      </c>
      <c r="J1096">
        <v>8</v>
      </c>
      <c r="K1096" s="4">
        <v>25</v>
      </c>
      <c r="L1096" t="s">
        <v>51</v>
      </c>
      <c r="M1096">
        <v>0</v>
      </c>
      <c r="N1096">
        <v>1</v>
      </c>
      <c r="O1096">
        <v>7</v>
      </c>
      <c r="P1096" s="13">
        <v>1.6</v>
      </c>
      <c r="Q1096" s="46"/>
      <c r="R1096" s="14">
        <v>0.49107440774107602</v>
      </c>
      <c r="S1096" s="14"/>
      <c r="T1096" s="14"/>
      <c r="U1096" s="14">
        <v>0.99007673987827505</v>
      </c>
      <c r="V1096"/>
      <c r="W1096" s="14"/>
      <c r="X1096" s="14"/>
      <c r="Y1096" s="14"/>
      <c r="Z1096" s="14"/>
      <c r="AA1096" s="14"/>
      <c r="AB1096" s="14"/>
    </row>
    <row r="1097" spans="1:28" x14ac:dyDescent="0.25">
      <c r="A1097" t="s">
        <v>34</v>
      </c>
      <c r="B1097">
        <v>44</v>
      </c>
      <c r="C1097" s="21">
        <v>3860</v>
      </c>
      <c r="D1097" t="s">
        <v>35</v>
      </c>
      <c r="E1097" t="s">
        <v>47</v>
      </c>
      <c r="F1097" s="46">
        <v>-13.8</v>
      </c>
      <c r="G1097" s="7">
        <v>152</v>
      </c>
      <c r="H1097" t="s">
        <v>38</v>
      </c>
      <c r="I1097" t="s">
        <v>32</v>
      </c>
      <c r="J1097">
        <v>8</v>
      </c>
      <c r="K1097" s="4">
        <v>25</v>
      </c>
      <c r="L1097" t="s">
        <v>51</v>
      </c>
      <c r="M1097">
        <v>0</v>
      </c>
      <c r="N1097">
        <v>1</v>
      </c>
      <c r="O1097">
        <v>1</v>
      </c>
      <c r="P1097" s="13">
        <v>0.1</v>
      </c>
      <c r="Q1097" s="46"/>
      <c r="R1097" s="14">
        <v>0.44052534481244099</v>
      </c>
      <c r="S1097" s="14"/>
      <c r="T1097" s="14"/>
      <c r="U1097" s="14">
        <v>0.80761904761904801</v>
      </c>
      <c r="V1097"/>
    </row>
    <row r="1098" spans="1:28" x14ac:dyDescent="0.25">
      <c r="A1098" t="s">
        <v>34</v>
      </c>
      <c r="B1098">
        <v>44</v>
      </c>
      <c r="C1098" s="21">
        <v>3860</v>
      </c>
      <c r="D1098" t="s">
        <v>35</v>
      </c>
      <c r="E1098" t="s">
        <v>47</v>
      </c>
      <c r="F1098" s="46">
        <v>-13.8</v>
      </c>
      <c r="G1098" s="7">
        <v>152</v>
      </c>
      <c r="H1098" t="s">
        <v>38</v>
      </c>
      <c r="I1098" t="s">
        <v>32</v>
      </c>
      <c r="J1098">
        <v>8</v>
      </c>
      <c r="K1098" s="4">
        <v>25</v>
      </c>
      <c r="L1098" t="s">
        <v>51</v>
      </c>
      <c r="M1098">
        <v>0</v>
      </c>
      <c r="N1098">
        <v>1</v>
      </c>
      <c r="O1098">
        <v>1</v>
      </c>
      <c r="P1098" s="13">
        <v>0.4</v>
      </c>
      <c r="Q1098" s="46"/>
      <c r="R1098" s="14">
        <v>0.50209139595793895</v>
      </c>
      <c r="S1098" s="14"/>
      <c r="T1098" s="14"/>
      <c r="U1098" s="14">
        <v>0.87831325301204799</v>
      </c>
      <c r="V1098"/>
    </row>
    <row r="1099" spans="1:28" x14ac:dyDescent="0.25">
      <c r="A1099" t="s">
        <v>34</v>
      </c>
      <c r="B1099">
        <v>44</v>
      </c>
      <c r="C1099" s="21">
        <v>3860</v>
      </c>
      <c r="D1099" t="s">
        <v>35</v>
      </c>
      <c r="E1099" t="s">
        <v>47</v>
      </c>
      <c r="F1099" s="46">
        <v>-13.8</v>
      </c>
      <c r="G1099" s="7">
        <v>152</v>
      </c>
      <c r="H1099" t="s">
        <v>38</v>
      </c>
      <c r="I1099" t="s">
        <v>32</v>
      </c>
      <c r="J1099">
        <v>8</v>
      </c>
      <c r="K1099" s="4">
        <v>25</v>
      </c>
      <c r="L1099" t="s">
        <v>51</v>
      </c>
      <c r="M1099">
        <v>0</v>
      </c>
      <c r="N1099">
        <v>1</v>
      </c>
      <c r="O1099">
        <v>1</v>
      </c>
      <c r="P1099" s="13">
        <v>1.6</v>
      </c>
      <c r="Q1099" s="46"/>
      <c r="R1099" s="14">
        <v>0.51704394646039398</v>
      </c>
      <c r="S1099" s="14"/>
      <c r="T1099" s="14"/>
      <c r="U1099" s="14">
        <v>0.99561841134874896</v>
      </c>
      <c r="V1099" s="14">
        <v>0.41489038419795998</v>
      </c>
    </row>
    <row r="1100" spans="1:28" x14ac:dyDescent="0.25">
      <c r="A1100" t="s">
        <v>34</v>
      </c>
      <c r="B1100">
        <v>44</v>
      </c>
      <c r="C1100" s="21">
        <v>3860</v>
      </c>
      <c r="D1100" t="s">
        <v>35</v>
      </c>
      <c r="E1100" t="s">
        <v>47</v>
      </c>
      <c r="F1100" s="46">
        <v>-13.8</v>
      </c>
      <c r="G1100" s="7">
        <v>152</v>
      </c>
      <c r="H1100" t="s">
        <v>38</v>
      </c>
      <c r="I1100" t="s">
        <v>32</v>
      </c>
      <c r="J1100">
        <v>8</v>
      </c>
      <c r="K1100" s="4">
        <v>25</v>
      </c>
      <c r="L1100" t="s">
        <v>51</v>
      </c>
      <c r="M1100">
        <v>0</v>
      </c>
      <c r="N1100">
        <v>1</v>
      </c>
      <c r="O1100">
        <v>7</v>
      </c>
      <c r="P1100" s="13">
        <v>0.1</v>
      </c>
      <c r="Q1100" s="46"/>
      <c r="R1100" s="14">
        <v>0.24279560759570701</v>
      </c>
      <c r="S1100" s="14"/>
      <c r="T1100" s="14"/>
      <c r="U1100" s="14">
        <v>0</v>
      </c>
      <c r="V1100"/>
    </row>
    <row r="1101" spans="1:28" x14ac:dyDescent="0.25">
      <c r="A1101" t="s">
        <v>34</v>
      </c>
      <c r="B1101">
        <v>44</v>
      </c>
      <c r="C1101" s="21">
        <v>3860</v>
      </c>
      <c r="D1101" t="s">
        <v>35</v>
      </c>
      <c r="E1101" t="s">
        <v>47</v>
      </c>
      <c r="F1101" s="46">
        <v>-13.8</v>
      </c>
      <c r="G1101" s="7">
        <v>152</v>
      </c>
      <c r="H1101" t="s">
        <v>38</v>
      </c>
      <c r="I1101" t="s">
        <v>32</v>
      </c>
      <c r="J1101">
        <v>8</v>
      </c>
      <c r="K1101" s="4">
        <v>25</v>
      </c>
      <c r="L1101" t="s">
        <v>51</v>
      </c>
      <c r="M1101">
        <v>0</v>
      </c>
      <c r="N1101">
        <v>1</v>
      </c>
      <c r="O1101">
        <v>7</v>
      </c>
      <c r="P1101" s="13">
        <v>0.4</v>
      </c>
      <c r="Q1101" s="46"/>
      <c r="R1101" s="14">
        <v>0.33893008474576303</v>
      </c>
      <c r="S1101" s="14"/>
      <c r="T1101" s="14"/>
      <c r="U1101" s="14">
        <v>1</v>
      </c>
      <c r="V1101"/>
    </row>
    <row r="1102" spans="1:28" x14ac:dyDescent="0.25">
      <c r="A1102" t="s">
        <v>34</v>
      </c>
      <c r="B1102">
        <v>44</v>
      </c>
      <c r="C1102" s="21">
        <v>3860</v>
      </c>
      <c r="D1102" t="s">
        <v>35</v>
      </c>
      <c r="E1102" t="s">
        <v>47</v>
      </c>
      <c r="F1102" s="46">
        <v>-13.8</v>
      </c>
      <c r="G1102" s="7">
        <v>152</v>
      </c>
      <c r="H1102" t="s">
        <v>38</v>
      </c>
      <c r="I1102" t="s">
        <v>32</v>
      </c>
      <c r="J1102">
        <v>8</v>
      </c>
      <c r="K1102" s="4">
        <v>25</v>
      </c>
      <c r="L1102" t="s">
        <v>51</v>
      </c>
      <c r="M1102">
        <v>0</v>
      </c>
      <c r="N1102">
        <v>1</v>
      </c>
      <c r="O1102">
        <v>7</v>
      </c>
      <c r="P1102" s="13">
        <v>1.6</v>
      </c>
      <c r="Q1102" s="46"/>
      <c r="R1102" s="14">
        <v>0.41786380597014799</v>
      </c>
      <c r="S1102" s="14"/>
      <c r="T1102" s="14"/>
      <c r="U1102" s="14">
        <v>1</v>
      </c>
      <c r="V1102"/>
    </row>
    <row r="1103" spans="1:28" x14ac:dyDescent="0.25">
      <c r="A1103" t="s">
        <v>111</v>
      </c>
      <c r="B1103">
        <v>1.5</v>
      </c>
      <c r="C1103">
        <v>5000</v>
      </c>
      <c r="D1103" t="s">
        <v>35</v>
      </c>
      <c r="E1103" s="5" t="s">
        <v>30</v>
      </c>
      <c r="F1103" s="54">
        <v>-11</v>
      </c>
      <c r="G1103" s="7">
        <v>6.6000000000000003E-2</v>
      </c>
      <c r="H1103" t="s">
        <v>38</v>
      </c>
      <c r="I1103" t="s">
        <v>32</v>
      </c>
      <c r="J1103">
        <v>8</v>
      </c>
      <c r="K1103" s="4">
        <v>25</v>
      </c>
      <c r="L1103" t="s">
        <v>51</v>
      </c>
      <c r="M1103">
        <v>0</v>
      </c>
      <c r="N1103">
        <v>1</v>
      </c>
      <c r="O1103">
        <v>1</v>
      </c>
      <c r="P1103" s="13">
        <v>0.1</v>
      </c>
      <c r="Q1103" s="46"/>
      <c r="R1103" s="14">
        <v>0.147230636088271</v>
      </c>
      <c r="S1103" s="14"/>
      <c r="T1103" s="14"/>
      <c r="U1103" s="14">
        <v>0.78290105667627297</v>
      </c>
      <c r="V1103"/>
      <c r="W1103" s="14"/>
      <c r="X1103" s="14"/>
      <c r="Y1103" s="14"/>
      <c r="Z1103" s="14"/>
      <c r="AA1103" s="14"/>
      <c r="AB1103" s="14"/>
    </row>
    <row r="1104" spans="1:28" x14ac:dyDescent="0.25">
      <c r="A1104" t="s">
        <v>111</v>
      </c>
      <c r="B1104">
        <v>1.5</v>
      </c>
      <c r="C1104">
        <v>5000</v>
      </c>
      <c r="D1104" t="s">
        <v>35</v>
      </c>
      <c r="E1104" s="5" t="s">
        <v>30</v>
      </c>
      <c r="F1104" s="54">
        <v>-11</v>
      </c>
      <c r="G1104" s="7">
        <v>6.6000000000000003E-2</v>
      </c>
      <c r="H1104" t="s">
        <v>38</v>
      </c>
      <c r="I1104" t="s">
        <v>32</v>
      </c>
      <c r="J1104">
        <v>8</v>
      </c>
      <c r="K1104" s="4">
        <v>25</v>
      </c>
      <c r="L1104" t="s">
        <v>51</v>
      </c>
      <c r="M1104">
        <v>0</v>
      </c>
      <c r="N1104">
        <v>1</v>
      </c>
      <c r="O1104">
        <v>1</v>
      </c>
      <c r="P1104" s="13">
        <v>0.4</v>
      </c>
      <c r="Q1104" s="46"/>
      <c r="R1104" s="14">
        <v>0.37811612496055602</v>
      </c>
      <c r="S1104" s="14"/>
      <c r="T1104" s="14"/>
      <c r="U1104" s="14">
        <v>0.91045958795562598</v>
      </c>
      <c r="V1104"/>
      <c r="W1104" s="14"/>
      <c r="X1104" s="14"/>
      <c r="Y1104" s="14"/>
      <c r="Z1104" s="14"/>
      <c r="AA1104" s="14"/>
      <c r="AB1104" s="14"/>
    </row>
    <row r="1105" spans="1:28" x14ac:dyDescent="0.25">
      <c r="A1105" t="s">
        <v>111</v>
      </c>
      <c r="B1105">
        <v>1.5</v>
      </c>
      <c r="C1105">
        <v>5000</v>
      </c>
      <c r="D1105" t="s">
        <v>35</v>
      </c>
      <c r="E1105" s="5" t="s">
        <v>30</v>
      </c>
      <c r="F1105" s="54">
        <v>-11</v>
      </c>
      <c r="G1105" s="7">
        <v>6.6000000000000003E-2</v>
      </c>
      <c r="H1105" t="s">
        <v>38</v>
      </c>
      <c r="I1105" t="s">
        <v>32</v>
      </c>
      <c r="J1105">
        <v>8</v>
      </c>
      <c r="K1105" s="4">
        <v>25</v>
      </c>
      <c r="L1105" t="s">
        <v>51</v>
      </c>
      <c r="M1105">
        <v>0</v>
      </c>
      <c r="N1105">
        <v>1</v>
      </c>
      <c r="O1105">
        <v>1</v>
      </c>
      <c r="P1105" s="13">
        <v>1.6</v>
      </c>
      <c r="Q1105" s="46"/>
      <c r="R1105" s="14">
        <v>0.53445933975078397</v>
      </c>
      <c r="S1105" s="14"/>
      <c r="T1105" s="14"/>
      <c r="U1105" s="14">
        <v>0.98016151685393205</v>
      </c>
      <c r="V1105"/>
      <c r="W1105" s="14"/>
      <c r="X1105" s="14"/>
      <c r="Y1105" s="14"/>
      <c r="Z1105" s="14"/>
      <c r="AA1105" s="14"/>
      <c r="AB1105" s="14"/>
    </row>
    <row r="1106" spans="1:28" x14ac:dyDescent="0.25">
      <c r="A1106" t="s">
        <v>111</v>
      </c>
      <c r="B1106">
        <v>1.5</v>
      </c>
      <c r="C1106">
        <v>5000</v>
      </c>
      <c r="D1106" t="s">
        <v>35</v>
      </c>
      <c r="E1106" s="5" t="s">
        <v>30</v>
      </c>
      <c r="F1106" s="54">
        <v>-11</v>
      </c>
      <c r="G1106" s="7">
        <v>6.6000000000000003E-2</v>
      </c>
      <c r="H1106" t="s">
        <v>38</v>
      </c>
      <c r="I1106" t="s">
        <v>32</v>
      </c>
      <c r="J1106">
        <v>8</v>
      </c>
      <c r="K1106" s="4">
        <v>25</v>
      </c>
      <c r="L1106" t="s">
        <v>51</v>
      </c>
      <c r="M1106">
        <v>0</v>
      </c>
      <c r="N1106">
        <v>1</v>
      </c>
      <c r="O1106">
        <v>7</v>
      </c>
      <c r="P1106" s="13">
        <v>0.1</v>
      </c>
      <c r="Q1106" s="46"/>
      <c r="R1106" s="14">
        <v>0.34455807765860302</v>
      </c>
      <c r="S1106" s="14"/>
      <c r="T1106" s="14"/>
      <c r="U1106" s="14">
        <v>0.94076015727391904</v>
      </c>
      <c r="V1106"/>
      <c r="W1106" s="14"/>
      <c r="X1106" s="14"/>
      <c r="Y1106" s="14"/>
      <c r="Z1106" s="14"/>
      <c r="AA1106" s="14"/>
      <c r="AB1106" s="14"/>
    </row>
    <row r="1107" spans="1:28" x14ac:dyDescent="0.25">
      <c r="A1107" t="s">
        <v>111</v>
      </c>
      <c r="B1107">
        <v>1.5</v>
      </c>
      <c r="C1107">
        <v>5000</v>
      </c>
      <c r="D1107" t="s">
        <v>35</v>
      </c>
      <c r="E1107" s="5" t="s">
        <v>30</v>
      </c>
      <c r="F1107" s="54">
        <v>-11</v>
      </c>
      <c r="G1107" s="7">
        <v>6.6000000000000003E-2</v>
      </c>
      <c r="H1107" t="s">
        <v>38</v>
      </c>
      <c r="I1107" t="s">
        <v>32</v>
      </c>
      <c r="J1107">
        <v>8</v>
      </c>
      <c r="K1107" s="4">
        <v>25</v>
      </c>
      <c r="L1107" t="s">
        <v>51</v>
      </c>
      <c r="M1107">
        <v>0</v>
      </c>
      <c r="N1107">
        <v>1</v>
      </c>
      <c r="O1107">
        <v>7</v>
      </c>
      <c r="P1107" s="13">
        <v>0.4</v>
      </c>
      <c r="Q1107" s="46"/>
      <c r="R1107" s="14">
        <v>0.459105255935226</v>
      </c>
      <c r="S1107" s="14"/>
      <c r="T1107" s="14"/>
      <c r="U1107" s="14">
        <v>0.98050547744328498</v>
      </c>
      <c r="V1107"/>
      <c r="W1107" s="14"/>
      <c r="X1107" s="14"/>
      <c r="Y1107" s="14"/>
      <c r="Z1107" s="14"/>
      <c r="AA1107" s="14"/>
      <c r="AB1107" s="14"/>
    </row>
    <row r="1108" spans="1:28" x14ac:dyDescent="0.25">
      <c r="A1108" t="s">
        <v>111</v>
      </c>
      <c r="B1108">
        <v>1.5</v>
      </c>
      <c r="C1108">
        <v>5000</v>
      </c>
      <c r="D1108" t="s">
        <v>35</v>
      </c>
      <c r="E1108" s="5" t="s">
        <v>30</v>
      </c>
      <c r="F1108" s="54">
        <v>-11</v>
      </c>
      <c r="G1108" s="7">
        <v>6.6000000000000003E-2</v>
      </c>
      <c r="H1108" t="s">
        <v>38</v>
      </c>
      <c r="I1108" t="s">
        <v>32</v>
      </c>
      <c r="J1108">
        <v>8</v>
      </c>
      <c r="K1108" s="4">
        <v>25</v>
      </c>
      <c r="L1108" t="s">
        <v>51</v>
      </c>
      <c r="M1108">
        <v>0</v>
      </c>
      <c r="N1108">
        <v>1</v>
      </c>
      <c r="O1108">
        <v>7</v>
      </c>
      <c r="P1108" s="13">
        <v>1.6</v>
      </c>
      <c r="Q1108" s="46"/>
      <c r="R1108" s="14">
        <v>0.62510106054120895</v>
      </c>
      <c r="S1108" s="14"/>
      <c r="T1108" s="14"/>
      <c r="U1108" s="14">
        <v>0.98681369974911004</v>
      </c>
      <c r="V1108"/>
      <c r="W1108" s="14"/>
      <c r="X1108" s="14"/>
      <c r="Y1108" s="14"/>
      <c r="Z1108" s="14"/>
      <c r="AA1108" s="14"/>
      <c r="AB1108" s="14"/>
    </row>
    <row r="1109" spans="1:28" ht="16.2" x14ac:dyDescent="0.35">
      <c r="A1109" t="s">
        <v>69</v>
      </c>
      <c r="B1109" s="4">
        <v>74.599999999999994</v>
      </c>
      <c r="C1109" s="4">
        <f t="shared" ref="C1109:C1156" si="24">B1109</f>
        <v>74.599999999999994</v>
      </c>
      <c r="D1109" t="s">
        <v>29</v>
      </c>
      <c r="E1109" s="5" t="s">
        <v>30</v>
      </c>
      <c r="F1109" s="46">
        <v>-30</v>
      </c>
      <c r="G1109" s="7">
        <v>0.92</v>
      </c>
      <c r="H1109" t="s">
        <v>31</v>
      </c>
      <c r="I1109" s="32" t="s">
        <v>63</v>
      </c>
      <c r="J1109" s="21">
        <v>8</v>
      </c>
      <c r="K1109" s="45">
        <v>225</v>
      </c>
      <c r="L1109" t="s">
        <v>33</v>
      </c>
      <c r="M1109">
        <v>0</v>
      </c>
      <c r="N1109">
        <v>1</v>
      </c>
      <c r="O1109">
        <v>1</v>
      </c>
      <c r="P1109" s="13">
        <v>0.2</v>
      </c>
      <c r="Q1109" s="46"/>
      <c r="R1109" s="14">
        <v>1.19527864933484E-2</v>
      </c>
      <c r="S1109" s="14">
        <v>-0.42715644306220302</v>
      </c>
      <c r="T1109" s="14"/>
      <c r="U1109" s="14">
        <v>-6.5104166666666602E-2</v>
      </c>
      <c r="V1109"/>
      <c r="W1109" s="14"/>
      <c r="X1109" s="14"/>
      <c r="Y1109" s="14"/>
      <c r="Z1109" s="14"/>
      <c r="AA1109" s="14"/>
      <c r="AB1109" s="14"/>
    </row>
    <row r="1110" spans="1:28" ht="16.2" x14ac:dyDescent="0.35">
      <c r="A1110" t="s">
        <v>69</v>
      </c>
      <c r="B1110" s="4">
        <v>74.599999999999994</v>
      </c>
      <c r="C1110" s="4">
        <f t="shared" si="24"/>
        <v>74.599999999999994</v>
      </c>
      <c r="D1110" t="s">
        <v>29</v>
      </c>
      <c r="E1110" s="5" t="s">
        <v>30</v>
      </c>
      <c r="F1110" s="46">
        <v>-30</v>
      </c>
      <c r="G1110" s="7">
        <v>0.92</v>
      </c>
      <c r="H1110" t="s">
        <v>31</v>
      </c>
      <c r="I1110" s="32" t="s">
        <v>63</v>
      </c>
      <c r="J1110" s="21">
        <v>8</v>
      </c>
      <c r="K1110" s="45">
        <v>225</v>
      </c>
      <c r="L1110" t="s">
        <v>33</v>
      </c>
      <c r="M1110">
        <v>0</v>
      </c>
      <c r="N1110">
        <v>1</v>
      </c>
      <c r="O1110">
        <v>7</v>
      </c>
      <c r="P1110" s="13">
        <v>0.2</v>
      </c>
      <c r="Q1110" s="46"/>
      <c r="R1110" s="14">
        <v>-0.14049190161967601</v>
      </c>
      <c r="S1110" s="14">
        <v>-0.48842976322736797</v>
      </c>
      <c r="T1110" s="14"/>
      <c r="U1110" s="14">
        <v>0.201465201465201</v>
      </c>
      <c r="V1110"/>
      <c r="W1110" s="14"/>
      <c r="X1110" s="14"/>
      <c r="Y1110" s="14"/>
      <c r="Z1110" s="14"/>
      <c r="AA1110" s="14"/>
      <c r="AB1110" s="14"/>
    </row>
    <row r="1111" spans="1:28" ht="16.2" x14ac:dyDescent="0.35">
      <c r="A1111" t="s">
        <v>69</v>
      </c>
      <c r="B1111" s="4">
        <v>74.599999999999994</v>
      </c>
      <c r="C1111" s="4">
        <f t="shared" si="24"/>
        <v>74.599999999999994</v>
      </c>
      <c r="D1111" t="s">
        <v>29</v>
      </c>
      <c r="E1111" s="5" t="s">
        <v>30</v>
      </c>
      <c r="F1111" s="46">
        <v>-30</v>
      </c>
      <c r="G1111" s="7">
        <v>0.92</v>
      </c>
      <c r="H1111" t="s">
        <v>31</v>
      </c>
      <c r="I1111" s="32" t="s">
        <v>63</v>
      </c>
      <c r="J1111" s="21">
        <v>8</v>
      </c>
      <c r="K1111" s="45">
        <v>225</v>
      </c>
      <c r="L1111" t="s">
        <v>33</v>
      </c>
      <c r="M1111">
        <v>0</v>
      </c>
      <c r="N1111">
        <v>1</v>
      </c>
      <c r="O1111">
        <v>30</v>
      </c>
      <c r="P1111" s="13">
        <v>0.2</v>
      </c>
      <c r="Q1111" s="46"/>
      <c r="R1111" s="14">
        <v>0.14450628736342899</v>
      </c>
      <c r="S1111" s="14">
        <v>-0.49351293186173201</v>
      </c>
      <c r="T1111" s="14"/>
      <c r="U1111" s="14">
        <v>0.30492196878751499</v>
      </c>
      <c r="V1111"/>
      <c r="W1111" s="14"/>
      <c r="X1111" s="14"/>
      <c r="Y1111" s="14"/>
      <c r="Z1111" s="14"/>
      <c r="AA1111" s="14"/>
      <c r="AB1111" s="14"/>
    </row>
    <row r="1112" spans="1:28" ht="16.2" x14ac:dyDescent="0.35">
      <c r="A1112" t="s">
        <v>69</v>
      </c>
      <c r="B1112" s="4">
        <v>74.599999999999994</v>
      </c>
      <c r="C1112" s="4">
        <f t="shared" si="24"/>
        <v>74.599999999999994</v>
      </c>
      <c r="D1112" t="s">
        <v>29</v>
      </c>
      <c r="E1112" s="5" t="s">
        <v>30</v>
      </c>
      <c r="F1112" s="46">
        <v>-30</v>
      </c>
      <c r="G1112" s="7">
        <v>0.92</v>
      </c>
      <c r="H1112" t="s">
        <v>31</v>
      </c>
      <c r="I1112" s="32" t="s">
        <v>63</v>
      </c>
      <c r="J1112" s="21">
        <v>8</v>
      </c>
      <c r="K1112" s="45">
        <v>225</v>
      </c>
      <c r="L1112" t="s">
        <v>33</v>
      </c>
      <c r="M1112">
        <v>0</v>
      </c>
      <c r="N1112">
        <v>1</v>
      </c>
      <c r="O1112">
        <v>90</v>
      </c>
      <c r="P1112" s="13">
        <v>0.2</v>
      </c>
      <c r="Q1112" s="46"/>
      <c r="R1112" s="14">
        <v>0.242651791461059</v>
      </c>
      <c r="S1112" s="14">
        <v>-0.471613083192364</v>
      </c>
      <c r="T1112" s="14"/>
      <c r="U1112" s="14">
        <v>4.6181172291296702E-2</v>
      </c>
      <c r="V1112"/>
      <c r="W1112" s="14"/>
      <c r="X1112" s="14"/>
      <c r="Y1112" s="14"/>
      <c r="Z1112" s="14"/>
      <c r="AA1112" s="14"/>
      <c r="AB1112" s="14"/>
    </row>
    <row r="1113" spans="1:28" ht="16.2" x14ac:dyDescent="0.35">
      <c r="A1113" t="s">
        <v>69</v>
      </c>
      <c r="B1113" s="4">
        <v>74.599999999999994</v>
      </c>
      <c r="C1113" s="4">
        <f t="shared" si="24"/>
        <v>74.599999999999994</v>
      </c>
      <c r="D1113" t="s">
        <v>29</v>
      </c>
      <c r="E1113" s="5" t="s">
        <v>30</v>
      </c>
      <c r="F1113" s="46">
        <v>-30</v>
      </c>
      <c r="G1113" s="7">
        <v>0.92</v>
      </c>
      <c r="H1113" t="s">
        <v>31</v>
      </c>
      <c r="I1113" s="32" t="s">
        <v>63</v>
      </c>
      <c r="J1113" s="21">
        <v>8</v>
      </c>
      <c r="K1113" s="45">
        <v>225</v>
      </c>
      <c r="L1113" t="s">
        <v>33</v>
      </c>
      <c r="M1113">
        <v>0</v>
      </c>
      <c r="N1113">
        <v>1</v>
      </c>
      <c r="O1113">
        <v>1</v>
      </c>
      <c r="P1113" s="13">
        <v>1.5</v>
      </c>
      <c r="Q1113" s="46"/>
      <c r="R1113" s="14">
        <v>0.11043852569276499</v>
      </c>
      <c r="S1113" s="14">
        <v>-0.425597192035433</v>
      </c>
      <c r="T1113" s="14"/>
      <c r="U1113" s="14">
        <v>0.55140186915887801</v>
      </c>
      <c r="V1113"/>
      <c r="W1113" s="14"/>
      <c r="X1113" s="14"/>
      <c r="Y1113" s="14"/>
      <c r="Z1113" s="14"/>
      <c r="AA1113" s="14"/>
      <c r="AB1113" s="14"/>
    </row>
    <row r="1114" spans="1:28" ht="16.2" x14ac:dyDescent="0.35">
      <c r="A1114" t="s">
        <v>69</v>
      </c>
      <c r="B1114" s="4">
        <v>74.599999999999994</v>
      </c>
      <c r="C1114" s="4">
        <f t="shared" si="24"/>
        <v>74.599999999999994</v>
      </c>
      <c r="D1114" t="s">
        <v>29</v>
      </c>
      <c r="E1114" s="5" t="s">
        <v>30</v>
      </c>
      <c r="F1114" s="46">
        <v>-30</v>
      </c>
      <c r="G1114" s="7">
        <v>0.92</v>
      </c>
      <c r="H1114" t="s">
        <v>31</v>
      </c>
      <c r="I1114" s="32" t="s">
        <v>63</v>
      </c>
      <c r="J1114" s="21">
        <v>8</v>
      </c>
      <c r="K1114" s="45">
        <v>225</v>
      </c>
      <c r="L1114" t="s">
        <v>33</v>
      </c>
      <c r="M1114">
        <v>0</v>
      </c>
      <c r="N1114">
        <v>1</v>
      </c>
      <c r="O1114">
        <v>7</v>
      </c>
      <c r="P1114" s="13">
        <v>1.5</v>
      </c>
      <c r="Q1114" s="46"/>
      <c r="R1114" s="14">
        <v>-0.234193161367726</v>
      </c>
      <c r="S1114" s="14">
        <v>-0.45173004242632597</v>
      </c>
      <c r="T1114" s="14"/>
      <c r="U1114" s="14">
        <v>0.23508771929824601</v>
      </c>
      <c r="V1114"/>
      <c r="W1114" s="14"/>
      <c r="X1114" s="14"/>
      <c r="Y1114" s="14"/>
      <c r="Z1114" s="14"/>
      <c r="AA1114" s="14"/>
      <c r="AB1114" s="14"/>
    </row>
    <row r="1115" spans="1:28" ht="16.2" x14ac:dyDescent="0.35">
      <c r="A1115" t="s">
        <v>69</v>
      </c>
      <c r="B1115" s="4">
        <v>74.599999999999994</v>
      </c>
      <c r="C1115" s="4">
        <f t="shared" si="24"/>
        <v>74.599999999999994</v>
      </c>
      <c r="D1115" t="s">
        <v>29</v>
      </c>
      <c r="E1115" s="5" t="s">
        <v>30</v>
      </c>
      <c r="F1115" s="46">
        <v>-30</v>
      </c>
      <c r="G1115" s="7">
        <v>0.92</v>
      </c>
      <c r="H1115" t="s">
        <v>31</v>
      </c>
      <c r="I1115" s="32" t="s">
        <v>63</v>
      </c>
      <c r="J1115" s="21">
        <v>8</v>
      </c>
      <c r="K1115" s="45">
        <v>225</v>
      </c>
      <c r="L1115" t="s">
        <v>33</v>
      </c>
      <c r="M1115">
        <v>0</v>
      </c>
      <c r="N1115">
        <v>1</v>
      </c>
      <c r="O1115">
        <v>30</v>
      </c>
      <c r="P1115" s="13">
        <v>1.5</v>
      </c>
      <c r="Q1115" s="46"/>
      <c r="R1115" s="14">
        <v>0.19119080101344499</v>
      </c>
      <c r="S1115" s="14">
        <v>-0.47543752881953499</v>
      </c>
      <c r="T1115" s="14"/>
      <c r="U1115" s="14">
        <v>9.3896713615023497E-2</v>
      </c>
      <c r="V1115"/>
      <c r="W1115" s="14"/>
      <c r="X1115" s="14"/>
      <c r="Y1115" s="14"/>
      <c r="Z1115" s="14"/>
      <c r="AA1115" s="14"/>
      <c r="AB1115" s="14"/>
    </row>
    <row r="1116" spans="1:28" ht="16.2" x14ac:dyDescent="0.35">
      <c r="A1116" t="s">
        <v>69</v>
      </c>
      <c r="B1116" s="4">
        <v>74.599999999999994</v>
      </c>
      <c r="C1116" s="4">
        <f t="shared" si="24"/>
        <v>74.599999999999994</v>
      </c>
      <c r="D1116" t="s">
        <v>29</v>
      </c>
      <c r="E1116" s="5" t="s">
        <v>30</v>
      </c>
      <c r="F1116" s="46">
        <v>-30</v>
      </c>
      <c r="G1116" s="7">
        <v>0.92</v>
      </c>
      <c r="H1116" t="s">
        <v>31</v>
      </c>
      <c r="I1116" s="32" t="s">
        <v>63</v>
      </c>
      <c r="J1116" s="21">
        <v>8</v>
      </c>
      <c r="K1116" s="45">
        <v>225</v>
      </c>
      <c r="L1116" t="s">
        <v>33</v>
      </c>
      <c r="M1116">
        <v>0</v>
      </c>
      <c r="N1116">
        <v>1</v>
      </c>
      <c r="O1116">
        <v>90</v>
      </c>
      <c r="P1116" s="13">
        <v>1.5</v>
      </c>
      <c r="Q1116" s="46"/>
      <c r="R1116" s="14">
        <v>0.278266203230423</v>
      </c>
      <c r="S1116" s="14">
        <v>-0.45449939997772298</v>
      </c>
      <c r="T1116" s="14"/>
      <c r="U1116" s="14">
        <v>0.15962441314553999</v>
      </c>
      <c r="V1116"/>
      <c r="W1116" s="14"/>
      <c r="X1116" s="14"/>
      <c r="Y1116" s="14"/>
      <c r="Z1116" s="14"/>
      <c r="AA1116" s="14"/>
      <c r="AB1116" s="14"/>
    </row>
    <row r="1117" spans="1:28" ht="16.2" x14ac:dyDescent="0.35">
      <c r="A1117" t="s">
        <v>112</v>
      </c>
      <c r="B1117" s="4">
        <v>72</v>
      </c>
      <c r="C1117" s="4">
        <f t="shared" si="24"/>
        <v>72</v>
      </c>
      <c r="D1117" t="s">
        <v>29</v>
      </c>
      <c r="E1117" s="5" t="s">
        <v>30</v>
      </c>
      <c r="F1117" s="46">
        <v>0</v>
      </c>
      <c r="G1117" s="7">
        <v>0.92</v>
      </c>
      <c r="H1117" t="s">
        <v>31</v>
      </c>
      <c r="I1117" s="32" t="s">
        <v>63</v>
      </c>
      <c r="J1117" s="21">
        <v>8</v>
      </c>
      <c r="K1117" s="45">
        <v>225</v>
      </c>
      <c r="L1117" t="s">
        <v>33</v>
      </c>
      <c r="M1117">
        <v>0</v>
      </c>
      <c r="N1117">
        <v>1</v>
      </c>
      <c r="O1117">
        <v>1</v>
      </c>
      <c r="P1117" s="13">
        <v>0.2</v>
      </c>
      <c r="Q1117" s="46"/>
      <c r="R1117" s="14">
        <v>0.133743777836001</v>
      </c>
      <c r="S1117" s="14">
        <v>-0.40746315027760199</v>
      </c>
      <c r="T1117" s="14"/>
      <c r="U1117" s="14">
        <v>-0.40972222222222199</v>
      </c>
      <c r="V1117"/>
      <c r="W1117" s="14"/>
      <c r="X1117" s="14"/>
      <c r="Y1117" s="14"/>
      <c r="Z1117" s="14"/>
      <c r="AA1117" s="14"/>
      <c r="AB1117" s="14"/>
    </row>
    <row r="1118" spans="1:28" ht="16.2" x14ac:dyDescent="0.35">
      <c r="A1118" t="s">
        <v>112</v>
      </c>
      <c r="B1118" s="4">
        <v>72</v>
      </c>
      <c r="C1118" s="4">
        <f t="shared" si="24"/>
        <v>72</v>
      </c>
      <c r="D1118" t="s">
        <v>29</v>
      </c>
      <c r="E1118" s="5" t="s">
        <v>30</v>
      </c>
      <c r="F1118" s="46">
        <v>0</v>
      </c>
      <c r="G1118" s="7">
        <v>0.92</v>
      </c>
      <c r="H1118" t="s">
        <v>31</v>
      </c>
      <c r="I1118" s="32" t="s">
        <v>63</v>
      </c>
      <c r="J1118" s="21">
        <v>8</v>
      </c>
      <c r="K1118" s="45">
        <v>225</v>
      </c>
      <c r="L1118" t="s">
        <v>33</v>
      </c>
      <c r="M1118">
        <v>0</v>
      </c>
      <c r="N1118">
        <v>1</v>
      </c>
      <c r="O1118">
        <v>7</v>
      </c>
      <c r="P1118" s="13">
        <v>0.2</v>
      </c>
      <c r="Q1118" s="46"/>
      <c r="R1118" s="14">
        <v>-0.14529094181163801</v>
      </c>
      <c r="S1118" s="14">
        <v>-0.51734765046359499</v>
      </c>
      <c r="T1118" s="14"/>
      <c r="U1118" s="14">
        <v>0.201465201465201</v>
      </c>
      <c r="V1118"/>
      <c r="W1118" s="14"/>
      <c r="X1118" s="14"/>
      <c r="Y1118" s="14"/>
      <c r="Z1118" s="14"/>
      <c r="AA1118" s="14"/>
      <c r="AB1118" s="14"/>
    </row>
    <row r="1119" spans="1:28" ht="16.2" x14ac:dyDescent="0.35">
      <c r="A1119" t="s">
        <v>112</v>
      </c>
      <c r="B1119" s="4">
        <v>72</v>
      </c>
      <c r="C1119" s="4">
        <f t="shared" si="24"/>
        <v>72</v>
      </c>
      <c r="D1119" t="s">
        <v>29</v>
      </c>
      <c r="E1119" s="5" t="s">
        <v>30</v>
      </c>
      <c r="F1119" s="46">
        <v>0</v>
      </c>
      <c r="G1119" s="7">
        <v>0.92</v>
      </c>
      <c r="H1119" t="s">
        <v>31</v>
      </c>
      <c r="I1119" s="32" t="s">
        <v>63</v>
      </c>
      <c r="J1119" s="21">
        <v>8</v>
      </c>
      <c r="K1119" s="45">
        <v>225</v>
      </c>
      <c r="L1119" t="s">
        <v>33</v>
      </c>
      <c r="M1119">
        <v>0</v>
      </c>
      <c r="N1119">
        <v>1</v>
      </c>
      <c r="O1119">
        <v>30</v>
      </c>
      <c r="P1119" s="13">
        <v>0.2</v>
      </c>
      <c r="Q1119" s="46"/>
      <c r="R1119" s="14">
        <v>0.12465724530690001</v>
      </c>
      <c r="S1119" s="14">
        <v>-0.45764643859925702</v>
      </c>
      <c r="T1119" s="14"/>
      <c r="U1119" s="14">
        <v>0.11603053435114501</v>
      </c>
      <c r="V1119"/>
      <c r="W1119" s="14"/>
      <c r="X1119" s="14"/>
      <c r="Y1119" s="14"/>
      <c r="Z1119" s="14"/>
      <c r="AA1119" s="14"/>
      <c r="AB1119" s="14"/>
    </row>
    <row r="1120" spans="1:28" ht="16.2" x14ac:dyDescent="0.35">
      <c r="A1120" t="s">
        <v>112</v>
      </c>
      <c r="B1120" s="4">
        <v>72</v>
      </c>
      <c r="C1120" s="4">
        <f t="shared" si="24"/>
        <v>72</v>
      </c>
      <c r="D1120" t="s">
        <v>29</v>
      </c>
      <c r="E1120" s="5" t="s">
        <v>30</v>
      </c>
      <c r="F1120" s="46">
        <v>0</v>
      </c>
      <c r="G1120" s="7">
        <v>0.92</v>
      </c>
      <c r="H1120" t="s">
        <v>31</v>
      </c>
      <c r="I1120" s="32" t="s">
        <v>63</v>
      </c>
      <c r="J1120" s="21">
        <v>8</v>
      </c>
      <c r="K1120" s="45">
        <v>225</v>
      </c>
      <c r="L1120" t="s">
        <v>33</v>
      </c>
      <c r="M1120">
        <v>0</v>
      </c>
      <c r="N1120">
        <v>1</v>
      </c>
      <c r="O1120">
        <v>90</v>
      </c>
      <c r="P1120" s="13">
        <v>0.2</v>
      </c>
      <c r="Q1120" s="46"/>
      <c r="R1120" s="14">
        <v>0.196082896834436</v>
      </c>
      <c r="S1120" s="14">
        <v>-0.50052589272538395</v>
      </c>
      <c r="T1120" s="14"/>
      <c r="U1120" s="14">
        <v>-6.3314711359404099E-2</v>
      </c>
      <c r="V1120"/>
      <c r="W1120" s="14"/>
      <c r="X1120" s="14"/>
      <c r="Y1120" s="14"/>
      <c r="Z1120" s="14"/>
      <c r="AA1120" s="14"/>
      <c r="AB1120" s="14"/>
    </row>
    <row r="1121" spans="1:28" ht="16.2" x14ac:dyDescent="0.35">
      <c r="A1121" t="s">
        <v>112</v>
      </c>
      <c r="B1121" s="4">
        <v>72</v>
      </c>
      <c r="C1121" s="4">
        <f t="shared" si="24"/>
        <v>72</v>
      </c>
      <c r="D1121" t="s">
        <v>29</v>
      </c>
      <c r="E1121" s="5" t="s">
        <v>30</v>
      </c>
      <c r="F1121" s="46">
        <v>0</v>
      </c>
      <c r="G1121" s="7">
        <v>0.92</v>
      </c>
      <c r="H1121" t="s">
        <v>31</v>
      </c>
      <c r="I1121" s="32" t="s">
        <v>63</v>
      </c>
      <c r="J1121" s="21">
        <v>8</v>
      </c>
      <c r="K1121" s="45">
        <v>225</v>
      </c>
      <c r="L1121" t="s">
        <v>33</v>
      </c>
      <c r="M1121">
        <v>0</v>
      </c>
      <c r="N1121">
        <v>1</v>
      </c>
      <c r="O1121">
        <v>1</v>
      </c>
      <c r="P1121" s="13">
        <v>1.5</v>
      </c>
      <c r="Q1121" s="46"/>
      <c r="R1121" s="14">
        <v>0.217859254878768</v>
      </c>
      <c r="S1121" s="14">
        <v>-0.33743513627405403</v>
      </c>
      <c r="T1121" s="14"/>
      <c r="U1121" s="14">
        <v>0.65785565785565803</v>
      </c>
      <c r="V1121"/>
      <c r="W1121" s="14"/>
      <c r="X1121" s="14"/>
      <c r="Y1121" s="14"/>
      <c r="Z1121" s="14"/>
      <c r="AA1121" s="14"/>
      <c r="AB1121" s="14"/>
    </row>
    <row r="1122" spans="1:28" ht="16.2" x14ac:dyDescent="0.35">
      <c r="A1122" t="s">
        <v>112</v>
      </c>
      <c r="B1122" s="4">
        <v>72</v>
      </c>
      <c r="C1122" s="4">
        <f t="shared" si="24"/>
        <v>72</v>
      </c>
      <c r="D1122" t="s">
        <v>29</v>
      </c>
      <c r="E1122" s="5" t="s">
        <v>30</v>
      </c>
      <c r="F1122" s="46">
        <v>0</v>
      </c>
      <c r="G1122" s="7">
        <v>0.92</v>
      </c>
      <c r="H1122" t="s">
        <v>31</v>
      </c>
      <c r="I1122" s="32" t="s">
        <v>63</v>
      </c>
      <c r="J1122" s="21">
        <v>8</v>
      </c>
      <c r="K1122" s="45">
        <v>225</v>
      </c>
      <c r="L1122" t="s">
        <v>33</v>
      </c>
      <c r="M1122">
        <v>0</v>
      </c>
      <c r="N1122">
        <v>1</v>
      </c>
      <c r="O1122">
        <v>7</v>
      </c>
      <c r="P1122" s="13">
        <v>1.5</v>
      </c>
      <c r="Q1122" s="46"/>
      <c r="R1122" s="14">
        <v>2.34329232571781E-2</v>
      </c>
      <c r="S1122" s="14">
        <v>-0.47731043483121099</v>
      </c>
      <c r="T1122" s="14"/>
      <c r="U1122" s="14">
        <v>0.31768388106416301</v>
      </c>
      <c r="V1122"/>
      <c r="W1122" s="14"/>
      <c r="X1122" s="14"/>
      <c r="Y1122" s="14"/>
      <c r="Z1122" s="14"/>
      <c r="AA1122" s="14"/>
      <c r="AB1122" s="14"/>
    </row>
    <row r="1123" spans="1:28" ht="16.2" x14ac:dyDescent="0.35">
      <c r="A1123" t="s">
        <v>112</v>
      </c>
      <c r="B1123" s="4">
        <v>72</v>
      </c>
      <c r="C1123" s="4">
        <f t="shared" si="24"/>
        <v>72</v>
      </c>
      <c r="D1123" t="s">
        <v>29</v>
      </c>
      <c r="E1123" s="5" t="s">
        <v>30</v>
      </c>
      <c r="F1123" s="46">
        <v>0</v>
      </c>
      <c r="G1123" s="7">
        <v>0.92</v>
      </c>
      <c r="H1123" t="s">
        <v>31</v>
      </c>
      <c r="I1123" s="32" t="s">
        <v>63</v>
      </c>
      <c r="J1123" s="21">
        <v>8</v>
      </c>
      <c r="K1123" s="45">
        <v>225</v>
      </c>
      <c r="L1123" t="s">
        <v>33</v>
      </c>
      <c r="M1123">
        <v>0</v>
      </c>
      <c r="N1123">
        <v>1</v>
      </c>
      <c r="O1123">
        <v>30</v>
      </c>
      <c r="P1123" s="13">
        <v>1.5</v>
      </c>
      <c r="Q1123" s="46"/>
      <c r="R1123" s="14">
        <v>0.25386551600143697</v>
      </c>
      <c r="S1123" s="14">
        <v>-0.43646513336605902</v>
      </c>
      <c r="T1123" s="14"/>
      <c r="U1123" s="14">
        <v>1.53061224489796E-2</v>
      </c>
      <c r="V1123"/>
      <c r="W1123" s="14"/>
      <c r="X1123" s="14"/>
      <c r="Y1123" s="14"/>
      <c r="Z1123" s="14"/>
      <c r="AA1123" s="14"/>
      <c r="AB1123" s="14"/>
    </row>
    <row r="1124" spans="1:28" ht="16.2" x14ac:dyDescent="0.35">
      <c r="A1124" t="s">
        <v>112</v>
      </c>
      <c r="B1124" s="4">
        <v>72</v>
      </c>
      <c r="C1124" s="4">
        <f t="shared" si="24"/>
        <v>72</v>
      </c>
      <c r="D1124" t="s">
        <v>29</v>
      </c>
      <c r="E1124" s="5" t="s">
        <v>30</v>
      </c>
      <c r="F1124" s="46">
        <v>0</v>
      </c>
      <c r="G1124" s="7">
        <v>0.92</v>
      </c>
      <c r="H1124" t="s">
        <v>31</v>
      </c>
      <c r="I1124" s="32" t="s">
        <v>63</v>
      </c>
      <c r="J1124" s="21">
        <v>8</v>
      </c>
      <c r="K1124" s="45">
        <v>225</v>
      </c>
      <c r="L1124" t="s">
        <v>33</v>
      </c>
      <c r="M1124">
        <v>0</v>
      </c>
      <c r="N1124">
        <v>1</v>
      </c>
      <c r="O1124">
        <v>90</v>
      </c>
      <c r="P1124" s="13">
        <v>1.5</v>
      </c>
      <c r="Q1124" s="46"/>
      <c r="R1124" s="14">
        <v>0.26166074043087101</v>
      </c>
      <c r="S1124" s="14">
        <v>-0.46659552947574101</v>
      </c>
      <c r="T1124" s="14"/>
      <c r="U1124" s="14">
        <v>3.06859205776173E-2</v>
      </c>
      <c r="V1124"/>
      <c r="W1124" s="14"/>
      <c r="X1124" s="14"/>
      <c r="Y1124" s="14"/>
      <c r="Z1124" s="14"/>
      <c r="AA1124" s="14"/>
      <c r="AB1124" s="14"/>
    </row>
    <row r="1125" spans="1:28" ht="16.2" x14ac:dyDescent="0.35">
      <c r="A1125" t="s">
        <v>69</v>
      </c>
      <c r="B1125" s="4">
        <v>74.599999999999994</v>
      </c>
      <c r="C1125" s="4">
        <f t="shared" si="24"/>
        <v>74.599999999999994</v>
      </c>
      <c r="D1125" t="s">
        <v>29</v>
      </c>
      <c r="E1125" s="5" t="s">
        <v>30</v>
      </c>
      <c r="F1125" s="46">
        <v>-30</v>
      </c>
      <c r="G1125" s="7">
        <v>0.92</v>
      </c>
      <c r="H1125" t="s">
        <v>31</v>
      </c>
      <c r="I1125" s="32" t="s">
        <v>63</v>
      </c>
      <c r="J1125" s="21">
        <v>8</v>
      </c>
      <c r="K1125" s="45">
        <v>225</v>
      </c>
      <c r="L1125" t="s">
        <v>33</v>
      </c>
      <c r="M1125">
        <v>0</v>
      </c>
      <c r="N1125">
        <v>1</v>
      </c>
      <c r="O1125">
        <v>1</v>
      </c>
      <c r="P1125" s="13">
        <v>0.4</v>
      </c>
      <c r="Q1125" s="46"/>
      <c r="R1125" s="14">
        <v>-2.4924216908049999E-2</v>
      </c>
      <c r="S1125" s="14">
        <v>-0.49834317458542698</v>
      </c>
      <c r="T1125" s="14"/>
      <c r="U1125" s="14">
        <v>0.20878210439105199</v>
      </c>
      <c r="V1125"/>
      <c r="W1125" s="14"/>
      <c r="X1125" s="14"/>
      <c r="Y1125" s="14"/>
      <c r="Z1125" s="14"/>
      <c r="AA1125" s="14"/>
      <c r="AB1125" s="14"/>
    </row>
    <row r="1126" spans="1:28" ht="16.2" x14ac:dyDescent="0.35">
      <c r="A1126" t="s">
        <v>69</v>
      </c>
      <c r="B1126" s="4">
        <v>74.599999999999994</v>
      </c>
      <c r="C1126" s="4">
        <f t="shared" si="24"/>
        <v>74.599999999999994</v>
      </c>
      <c r="D1126" t="s">
        <v>29</v>
      </c>
      <c r="E1126" s="5" t="s">
        <v>30</v>
      </c>
      <c r="F1126" s="46">
        <v>-30</v>
      </c>
      <c r="G1126" s="7">
        <v>0.92</v>
      </c>
      <c r="H1126" t="s">
        <v>31</v>
      </c>
      <c r="I1126" s="32" t="s">
        <v>63</v>
      </c>
      <c r="J1126" s="21">
        <v>8</v>
      </c>
      <c r="K1126" s="45">
        <v>225</v>
      </c>
      <c r="L1126" t="s">
        <v>33</v>
      </c>
      <c r="M1126">
        <v>0</v>
      </c>
      <c r="N1126">
        <v>1</v>
      </c>
      <c r="O1126">
        <v>7</v>
      </c>
      <c r="P1126" s="13">
        <v>0.4</v>
      </c>
      <c r="Q1126" s="46"/>
      <c r="R1126" s="14">
        <v>0.10236536148603401</v>
      </c>
      <c r="S1126" s="14">
        <v>-0.491105785337692</v>
      </c>
      <c r="T1126" s="14"/>
      <c r="U1126" s="14">
        <v>9.6938775510203995E-2</v>
      </c>
      <c r="V1126"/>
      <c r="W1126" s="14"/>
      <c r="X1126" s="14"/>
      <c r="Y1126" s="14"/>
      <c r="Z1126" s="14"/>
      <c r="AA1126" s="14"/>
      <c r="AB1126" s="14"/>
    </row>
    <row r="1127" spans="1:28" ht="16.2" x14ac:dyDescent="0.35">
      <c r="A1127" t="s">
        <v>69</v>
      </c>
      <c r="B1127" s="4">
        <v>74.599999999999994</v>
      </c>
      <c r="C1127" s="4">
        <f t="shared" si="24"/>
        <v>74.599999999999994</v>
      </c>
      <c r="D1127" t="s">
        <v>29</v>
      </c>
      <c r="E1127" s="5" t="s">
        <v>30</v>
      </c>
      <c r="F1127" s="46">
        <v>-30</v>
      </c>
      <c r="G1127" s="7">
        <v>0.92</v>
      </c>
      <c r="H1127" t="s">
        <v>31</v>
      </c>
      <c r="I1127" s="32" t="s">
        <v>63</v>
      </c>
      <c r="J1127" s="21">
        <v>8</v>
      </c>
      <c r="K1127" s="45">
        <v>225</v>
      </c>
      <c r="L1127" t="s">
        <v>33</v>
      </c>
      <c r="M1127">
        <v>0</v>
      </c>
      <c r="N1127">
        <v>1</v>
      </c>
      <c r="O1127">
        <v>30</v>
      </c>
      <c r="P1127" s="13">
        <v>0.4</v>
      </c>
      <c r="Q1127" s="46"/>
      <c r="R1127" s="14">
        <v>0.174436090225565</v>
      </c>
      <c r="S1127" s="14">
        <v>-0.47897334224717503</v>
      </c>
      <c r="T1127" s="14"/>
      <c r="U1127" s="14">
        <v>-4.69416785206258E-2</v>
      </c>
      <c r="V1127"/>
      <c r="W1127" s="14"/>
      <c r="X1127" s="14"/>
      <c r="Y1127" s="14"/>
      <c r="Z1127" s="14"/>
      <c r="AA1127" s="14"/>
      <c r="AB1127" s="14"/>
    </row>
    <row r="1128" spans="1:28" ht="16.2" x14ac:dyDescent="0.35">
      <c r="A1128" t="s">
        <v>69</v>
      </c>
      <c r="B1128" s="4">
        <v>74.599999999999994</v>
      </c>
      <c r="C1128" s="4">
        <f t="shared" si="24"/>
        <v>74.599999999999994</v>
      </c>
      <c r="D1128" t="s">
        <v>29</v>
      </c>
      <c r="E1128" s="5" t="s">
        <v>30</v>
      </c>
      <c r="F1128" s="46">
        <v>-30</v>
      </c>
      <c r="G1128" s="7">
        <v>0.92</v>
      </c>
      <c r="H1128" t="s">
        <v>31</v>
      </c>
      <c r="I1128" s="32" t="s">
        <v>63</v>
      </c>
      <c r="J1128" s="21">
        <v>8</v>
      </c>
      <c r="K1128" s="45">
        <v>225</v>
      </c>
      <c r="L1128" t="s">
        <v>33</v>
      </c>
      <c r="M1128">
        <v>0</v>
      </c>
      <c r="N1128">
        <v>1</v>
      </c>
      <c r="O1128">
        <v>90</v>
      </c>
      <c r="P1128" s="13">
        <v>0.4</v>
      </c>
      <c r="Q1128" s="46"/>
      <c r="R1128" s="14">
        <v>8.5610200364300296E-2</v>
      </c>
      <c r="S1128" s="14">
        <v>-0.51362808036104501</v>
      </c>
      <c r="T1128" s="14"/>
      <c r="U1128" s="14">
        <v>5.6122448979591802E-2</v>
      </c>
      <c r="V1128"/>
      <c r="W1128" s="14"/>
      <c r="X1128" s="14"/>
      <c r="Y1128" s="14"/>
      <c r="Z1128" s="14"/>
      <c r="AA1128" s="14"/>
      <c r="AB1128" s="14"/>
    </row>
    <row r="1129" spans="1:28" ht="16.2" x14ac:dyDescent="0.35">
      <c r="A1129" t="s">
        <v>69</v>
      </c>
      <c r="B1129" s="4">
        <v>74.599999999999994</v>
      </c>
      <c r="C1129" s="4">
        <f t="shared" si="24"/>
        <v>74.599999999999994</v>
      </c>
      <c r="D1129" t="s">
        <v>29</v>
      </c>
      <c r="E1129" s="5" t="s">
        <v>30</v>
      </c>
      <c r="F1129" s="46">
        <v>-30</v>
      </c>
      <c r="G1129" s="7">
        <v>0.92</v>
      </c>
      <c r="H1129" t="s">
        <v>31</v>
      </c>
      <c r="I1129" s="32" t="s">
        <v>63</v>
      </c>
      <c r="J1129" s="21">
        <v>8</v>
      </c>
      <c r="K1129" s="45">
        <v>225</v>
      </c>
      <c r="L1129" t="s">
        <v>33</v>
      </c>
      <c r="M1129">
        <v>0</v>
      </c>
      <c r="N1129">
        <v>1</v>
      </c>
      <c r="O1129">
        <v>1</v>
      </c>
      <c r="P1129" s="13">
        <v>3</v>
      </c>
      <c r="Q1129" s="46"/>
      <c r="R1129" s="14">
        <v>-0.14264061973728501</v>
      </c>
      <c r="S1129" s="14">
        <v>-0.42572316336550398</v>
      </c>
      <c r="T1129" s="14"/>
      <c r="U1129" s="14">
        <v>0.40866873065015502</v>
      </c>
      <c r="V1129"/>
      <c r="W1129" s="14"/>
      <c r="X1129" s="14"/>
      <c r="Y1129" s="14"/>
      <c r="Z1129" s="14"/>
      <c r="AA1129" s="14"/>
      <c r="AB1129" s="14"/>
    </row>
    <row r="1130" spans="1:28" ht="16.2" x14ac:dyDescent="0.35">
      <c r="A1130" t="s">
        <v>69</v>
      </c>
      <c r="B1130" s="4">
        <v>74.599999999999994</v>
      </c>
      <c r="C1130" s="4">
        <f t="shared" si="24"/>
        <v>74.599999999999994</v>
      </c>
      <c r="D1130" t="s">
        <v>29</v>
      </c>
      <c r="E1130" s="5" t="s">
        <v>30</v>
      </c>
      <c r="F1130" s="46">
        <v>-30</v>
      </c>
      <c r="G1130" s="7">
        <v>0.92</v>
      </c>
      <c r="H1130" t="s">
        <v>31</v>
      </c>
      <c r="I1130" s="32" t="s">
        <v>63</v>
      </c>
      <c r="J1130" s="21">
        <v>8</v>
      </c>
      <c r="K1130" s="45">
        <v>225</v>
      </c>
      <c r="L1130" t="s">
        <v>33</v>
      </c>
      <c r="M1130">
        <v>0</v>
      </c>
      <c r="N1130">
        <v>1</v>
      </c>
      <c r="O1130">
        <v>7</v>
      </c>
      <c r="P1130" s="13">
        <v>3</v>
      </c>
      <c r="Q1130" s="46"/>
      <c r="R1130" s="14">
        <v>0.16257324523127101</v>
      </c>
      <c r="S1130" s="14">
        <v>-0.42128174133992902</v>
      </c>
      <c r="T1130" s="14"/>
      <c r="U1130" s="14">
        <v>-1.5065913370998199E-2</v>
      </c>
      <c r="V1130"/>
      <c r="W1130" s="14"/>
      <c r="X1130" s="14"/>
      <c r="Y1130" s="14"/>
      <c r="Z1130" s="14"/>
      <c r="AA1130" s="14"/>
      <c r="AB1130" s="14"/>
    </row>
    <row r="1131" spans="1:28" ht="16.2" x14ac:dyDescent="0.35">
      <c r="A1131" t="s">
        <v>69</v>
      </c>
      <c r="B1131" s="4">
        <v>74.599999999999994</v>
      </c>
      <c r="C1131" s="4">
        <f t="shared" si="24"/>
        <v>74.599999999999994</v>
      </c>
      <c r="D1131" t="s">
        <v>29</v>
      </c>
      <c r="E1131" s="5" t="s">
        <v>30</v>
      </c>
      <c r="F1131" s="46">
        <v>-30</v>
      </c>
      <c r="G1131" s="7">
        <v>0.92</v>
      </c>
      <c r="H1131" t="s">
        <v>31</v>
      </c>
      <c r="I1131" s="32" t="s">
        <v>63</v>
      </c>
      <c r="J1131" s="21">
        <v>8</v>
      </c>
      <c r="K1131" s="45">
        <v>225</v>
      </c>
      <c r="L1131" t="s">
        <v>33</v>
      </c>
      <c r="M1131">
        <v>0</v>
      </c>
      <c r="N1131">
        <v>1</v>
      </c>
      <c r="O1131">
        <v>30</v>
      </c>
      <c r="P1131" s="13">
        <v>3</v>
      </c>
      <c r="Q1131" s="46"/>
      <c r="R1131" s="14">
        <v>9.6853793954349301E-2</v>
      </c>
      <c r="S1131" s="14">
        <v>-0.50295425345923905</v>
      </c>
      <c r="T1131" s="14"/>
      <c r="U1131" s="14">
        <v>-0.139402560455192</v>
      </c>
      <c r="V1131"/>
      <c r="W1131" s="14"/>
      <c r="X1131" s="14"/>
      <c r="Y1131" s="14"/>
      <c r="Z1131" s="14"/>
      <c r="AA1131" s="14"/>
      <c r="AB1131" s="14"/>
    </row>
    <row r="1132" spans="1:28" ht="16.2" x14ac:dyDescent="0.35">
      <c r="A1132" t="s">
        <v>69</v>
      </c>
      <c r="B1132" s="4">
        <v>74.599999999999994</v>
      </c>
      <c r="C1132" s="4">
        <f t="shared" si="24"/>
        <v>74.599999999999994</v>
      </c>
      <c r="D1132" t="s">
        <v>29</v>
      </c>
      <c r="E1132" s="5" t="s">
        <v>30</v>
      </c>
      <c r="F1132" s="46">
        <v>-30</v>
      </c>
      <c r="G1132" s="7">
        <v>0.92</v>
      </c>
      <c r="H1132" t="s">
        <v>31</v>
      </c>
      <c r="I1132" s="32" t="s">
        <v>63</v>
      </c>
      <c r="J1132" s="21">
        <v>8</v>
      </c>
      <c r="K1132" s="45">
        <v>225</v>
      </c>
      <c r="L1132" t="s">
        <v>33</v>
      </c>
      <c r="M1132">
        <v>0</v>
      </c>
      <c r="N1132">
        <v>1</v>
      </c>
      <c r="O1132">
        <v>90</v>
      </c>
      <c r="P1132" s="13">
        <v>3</v>
      </c>
      <c r="Q1132" s="46"/>
      <c r="R1132" s="14">
        <v>7.1445086705204705E-2</v>
      </c>
      <c r="S1132" s="14">
        <v>-0.517352490598462</v>
      </c>
      <c r="T1132" s="14"/>
      <c r="U1132" s="14">
        <v>8.2644628099173501E-2</v>
      </c>
      <c r="V1132"/>
      <c r="W1132" s="14"/>
      <c r="X1132" s="14"/>
      <c r="Y1132" s="14"/>
      <c r="Z1132" s="14"/>
      <c r="AA1132" s="14"/>
      <c r="AB1132" s="14"/>
    </row>
    <row r="1133" spans="1:28" ht="16.2" x14ac:dyDescent="0.35">
      <c r="A1133" t="s">
        <v>112</v>
      </c>
      <c r="B1133" s="4">
        <v>72</v>
      </c>
      <c r="C1133" s="4">
        <f t="shared" si="24"/>
        <v>72</v>
      </c>
      <c r="D1133" t="s">
        <v>29</v>
      </c>
      <c r="E1133" s="5" t="s">
        <v>30</v>
      </c>
      <c r="F1133" s="46">
        <v>0</v>
      </c>
      <c r="G1133" s="7">
        <v>0.92</v>
      </c>
      <c r="H1133" t="s">
        <v>31</v>
      </c>
      <c r="I1133" s="32" t="s">
        <v>63</v>
      </c>
      <c r="J1133" s="21">
        <v>8</v>
      </c>
      <c r="K1133" s="45">
        <v>225</v>
      </c>
      <c r="L1133" t="s">
        <v>33</v>
      </c>
      <c r="M1133">
        <v>0</v>
      </c>
      <c r="N1133">
        <v>1</v>
      </c>
      <c r="O1133">
        <v>1</v>
      </c>
      <c r="P1133" s="13">
        <v>0.4</v>
      </c>
      <c r="Q1133" s="46"/>
      <c r="R1133" s="14">
        <v>-0.15628157628831299</v>
      </c>
      <c r="S1133" s="14">
        <v>-0.437123586427272</v>
      </c>
      <c r="T1133" s="14"/>
      <c r="U1133" s="14">
        <v>0.34633812457221103</v>
      </c>
      <c r="V1133"/>
      <c r="W1133" s="14"/>
      <c r="X1133" s="14"/>
      <c r="Y1133" s="14"/>
      <c r="Z1133" s="14"/>
      <c r="AA1133" s="14"/>
      <c r="AB1133" s="14"/>
    </row>
    <row r="1134" spans="1:28" ht="16.2" x14ac:dyDescent="0.35">
      <c r="A1134" t="s">
        <v>112</v>
      </c>
      <c r="B1134" s="4">
        <v>72</v>
      </c>
      <c r="C1134" s="4">
        <f t="shared" si="24"/>
        <v>72</v>
      </c>
      <c r="D1134" t="s">
        <v>29</v>
      </c>
      <c r="E1134" s="5" t="s">
        <v>30</v>
      </c>
      <c r="F1134" s="46">
        <v>0</v>
      </c>
      <c r="G1134" s="7">
        <v>0.92</v>
      </c>
      <c r="H1134" t="s">
        <v>31</v>
      </c>
      <c r="I1134" s="32" t="s">
        <v>63</v>
      </c>
      <c r="J1134" s="21">
        <v>8</v>
      </c>
      <c r="K1134" s="45">
        <v>225</v>
      </c>
      <c r="L1134" t="s">
        <v>33</v>
      </c>
      <c r="M1134">
        <v>0</v>
      </c>
      <c r="N1134">
        <v>1</v>
      </c>
      <c r="O1134">
        <v>7</v>
      </c>
      <c r="P1134" s="13">
        <v>0.4</v>
      </c>
      <c r="Q1134" s="46"/>
      <c r="R1134" s="14">
        <v>0.57960946301163996</v>
      </c>
      <c r="S1134" s="14">
        <v>-0.48697011480355301</v>
      </c>
      <c r="T1134" s="14"/>
      <c r="U1134" s="14">
        <v>0.15580286168521501</v>
      </c>
      <c r="V1134"/>
      <c r="W1134" s="14"/>
      <c r="X1134" s="14"/>
      <c r="Y1134" s="14"/>
      <c r="Z1134" s="14"/>
      <c r="AA1134" s="14"/>
      <c r="AB1134" s="14"/>
    </row>
    <row r="1135" spans="1:28" ht="16.2" x14ac:dyDescent="0.35">
      <c r="A1135" t="s">
        <v>112</v>
      </c>
      <c r="B1135" s="4">
        <v>72</v>
      </c>
      <c r="C1135" s="4">
        <f t="shared" si="24"/>
        <v>72</v>
      </c>
      <c r="D1135" t="s">
        <v>29</v>
      </c>
      <c r="E1135" s="5" t="s">
        <v>30</v>
      </c>
      <c r="F1135" s="46">
        <v>0</v>
      </c>
      <c r="G1135" s="7">
        <v>0.92</v>
      </c>
      <c r="H1135" t="s">
        <v>31</v>
      </c>
      <c r="I1135" s="32" t="s">
        <v>63</v>
      </c>
      <c r="J1135" s="21">
        <v>8</v>
      </c>
      <c r="K1135" s="45">
        <v>225</v>
      </c>
      <c r="L1135" t="s">
        <v>33</v>
      </c>
      <c r="M1135">
        <v>0</v>
      </c>
      <c r="N1135">
        <v>1</v>
      </c>
      <c r="O1135">
        <v>30</v>
      </c>
      <c r="P1135" s="13">
        <v>0.4</v>
      </c>
      <c r="Q1135" s="46"/>
      <c r="R1135" s="14">
        <v>0.21021399028951401</v>
      </c>
      <c r="S1135" s="14">
        <v>-0.480356627031164</v>
      </c>
      <c r="T1135" s="14"/>
      <c r="U1135" s="14">
        <v>-0.105263157894737</v>
      </c>
      <c r="V1135"/>
      <c r="W1135" s="14"/>
      <c r="X1135" s="14"/>
      <c r="Y1135" s="14"/>
      <c r="Z1135" s="14"/>
      <c r="AA1135" s="14"/>
      <c r="AB1135" s="14"/>
    </row>
    <row r="1136" spans="1:28" ht="16.2" x14ac:dyDescent="0.35">
      <c r="A1136" t="s">
        <v>112</v>
      </c>
      <c r="B1136" s="4">
        <v>72</v>
      </c>
      <c r="C1136" s="4">
        <f t="shared" si="24"/>
        <v>72</v>
      </c>
      <c r="D1136" t="s">
        <v>29</v>
      </c>
      <c r="E1136" s="5" t="s">
        <v>30</v>
      </c>
      <c r="F1136" s="46">
        <v>0</v>
      </c>
      <c r="G1136" s="7">
        <v>0.92</v>
      </c>
      <c r="H1136" t="s">
        <v>31</v>
      </c>
      <c r="I1136" s="32" t="s">
        <v>63</v>
      </c>
      <c r="J1136" s="21">
        <v>8</v>
      </c>
      <c r="K1136" s="45">
        <v>225</v>
      </c>
      <c r="L1136" t="s">
        <v>33</v>
      </c>
      <c r="M1136">
        <v>0</v>
      </c>
      <c r="N1136">
        <v>1</v>
      </c>
      <c r="O1136">
        <v>90</v>
      </c>
      <c r="P1136" s="13">
        <v>0.4</v>
      </c>
      <c r="Q1136" s="46"/>
      <c r="R1136" s="14">
        <v>-0.174053784860558</v>
      </c>
      <c r="S1136" s="14">
        <v>-0.56007744414351102</v>
      </c>
      <c r="T1136" s="14"/>
      <c r="U1136" s="14">
        <v>-7.3873873873873896E-2</v>
      </c>
      <c r="V1136"/>
      <c r="W1136" s="14"/>
      <c r="X1136" s="14"/>
      <c r="Y1136" s="14"/>
      <c r="Z1136" s="14"/>
      <c r="AA1136" s="14"/>
      <c r="AB1136" s="14"/>
    </row>
    <row r="1137" spans="1:28" ht="16.2" x14ac:dyDescent="0.35">
      <c r="A1137" t="s">
        <v>112</v>
      </c>
      <c r="B1137" s="4">
        <v>72</v>
      </c>
      <c r="C1137" s="4">
        <f t="shared" si="24"/>
        <v>72</v>
      </c>
      <c r="D1137" t="s">
        <v>29</v>
      </c>
      <c r="E1137" s="5" t="s">
        <v>30</v>
      </c>
      <c r="F1137" s="46">
        <v>0</v>
      </c>
      <c r="G1137" s="7">
        <v>0.92</v>
      </c>
      <c r="H1137" t="s">
        <v>31</v>
      </c>
      <c r="I1137" s="32" t="s">
        <v>63</v>
      </c>
      <c r="J1137" s="21">
        <v>8</v>
      </c>
      <c r="K1137" s="45">
        <v>225</v>
      </c>
      <c r="L1137" t="s">
        <v>33</v>
      </c>
      <c r="M1137">
        <v>0</v>
      </c>
      <c r="N1137">
        <v>1</v>
      </c>
      <c r="O1137">
        <v>1</v>
      </c>
      <c r="P1137" s="13">
        <v>3</v>
      </c>
      <c r="Q1137" s="46"/>
      <c r="R1137" s="14">
        <v>-0.128999663186258</v>
      </c>
      <c r="S1137" s="14">
        <v>-0.47554232846188998</v>
      </c>
      <c r="T1137" s="14"/>
      <c r="U1137" s="14">
        <v>0.234775641025641</v>
      </c>
      <c r="V1137"/>
      <c r="W1137" s="14"/>
      <c r="X1137" s="14"/>
      <c r="Y1137" s="14"/>
      <c r="Z1137" s="14"/>
      <c r="AA1137" s="14"/>
      <c r="AB1137" s="14"/>
    </row>
    <row r="1138" spans="1:28" ht="16.2" x14ac:dyDescent="0.35">
      <c r="A1138" t="s">
        <v>112</v>
      </c>
      <c r="B1138" s="4">
        <v>72</v>
      </c>
      <c r="C1138" s="4">
        <f t="shared" si="24"/>
        <v>72</v>
      </c>
      <c r="D1138" t="s">
        <v>29</v>
      </c>
      <c r="E1138" s="5" t="s">
        <v>30</v>
      </c>
      <c r="F1138" s="46">
        <v>0</v>
      </c>
      <c r="G1138" s="7">
        <v>0.92</v>
      </c>
      <c r="H1138" t="s">
        <v>31</v>
      </c>
      <c r="I1138" s="32" t="s">
        <v>63</v>
      </c>
      <c r="J1138" s="21">
        <v>8</v>
      </c>
      <c r="K1138" s="45">
        <v>225</v>
      </c>
      <c r="L1138" t="s">
        <v>33</v>
      </c>
      <c r="M1138">
        <v>0</v>
      </c>
      <c r="N1138">
        <v>1</v>
      </c>
      <c r="O1138">
        <v>7</v>
      </c>
      <c r="P1138" s="13">
        <v>3</v>
      </c>
      <c r="Q1138" s="46"/>
      <c r="R1138" s="14">
        <v>3.2968615030232601E-2</v>
      </c>
      <c r="S1138" s="14">
        <v>-0.49524145587182999</v>
      </c>
      <c r="T1138" s="14"/>
      <c r="U1138" s="14">
        <v>9.6938775510203995E-2</v>
      </c>
      <c r="V1138"/>
      <c r="W1138" s="14"/>
      <c r="X1138" s="14"/>
      <c r="Y1138" s="14"/>
      <c r="Z1138" s="14"/>
      <c r="AA1138" s="14"/>
      <c r="AB1138" s="14"/>
    </row>
    <row r="1139" spans="1:28" ht="16.2" x14ac:dyDescent="0.35">
      <c r="A1139" t="s">
        <v>112</v>
      </c>
      <c r="B1139" s="4">
        <v>72</v>
      </c>
      <c r="C1139" s="4">
        <f t="shared" si="24"/>
        <v>72</v>
      </c>
      <c r="D1139" t="s">
        <v>29</v>
      </c>
      <c r="E1139" s="5" t="s">
        <v>30</v>
      </c>
      <c r="F1139" s="46">
        <v>0</v>
      </c>
      <c r="G1139" s="7">
        <v>0.92</v>
      </c>
      <c r="H1139" t="s">
        <v>31</v>
      </c>
      <c r="I1139" s="32" t="s">
        <v>63</v>
      </c>
      <c r="J1139" s="21">
        <v>8</v>
      </c>
      <c r="K1139" s="45">
        <v>225</v>
      </c>
      <c r="L1139" t="s">
        <v>33</v>
      </c>
      <c r="M1139">
        <v>0</v>
      </c>
      <c r="N1139">
        <v>1</v>
      </c>
      <c r="O1139">
        <v>30</v>
      </c>
      <c r="P1139" s="13">
        <v>3</v>
      </c>
      <c r="Q1139" s="46"/>
      <c r="R1139" s="14">
        <v>0.111470766740843</v>
      </c>
      <c r="S1139" s="14">
        <v>-0.54145965490317505</v>
      </c>
      <c r="T1139" s="14"/>
      <c r="U1139" s="14">
        <v>-0.163584637268848</v>
      </c>
      <c r="V1139"/>
      <c r="W1139" s="14"/>
      <c r="X1139" s="14"/>
      <c r="Y1139" s="14"/>
      <c r="Z1139" s="14"/>
      <c r="AA1139" s="14"/>
      <c r="AB1139" s="14"/>
    </row>
    <row r="1140" spans="1:28" ht="16.2" x14ac:dyDescent="0.35">
      <c r="A1140" t="s">
        <v>112</v>
      </c>
      <c r="B1140" s="4">
        <v>72</v>
      </c>
      <c r="C1140" s="4">
        <f t="shared" si="24"/>
        <v>72</v>
      </c>
      <c r="D1140" t="s">
        <v>29</v>
      </c>
      <c r="E1140" s="5" t="s">
        <v>30</v>
      </c>
      <c r="F1140" s="46">
        <v>0</v>
      </c>
      <c r="G1140" s="7">
        <v>0.92</v>
      </c>
      <c r="H1140" t="s">
        <v>31</v>
      </c>
      <c r="I1140" s="32" t="s">
        <v>63</v>
      </c>
      <c r="J1140" s="21">
        <v>8</v>
      </c>
      <c r="K1140" s="45">
        <v>225</v>
      </c>
      <c r="L1140" t="s">
        <v>33</v>
      </c>
      <c r="M1140">
        <v>0</v>
      </c>
      <c r="N1140">
        <v>1</v>
      </c>
      <c r="O1140">
        <v>90</v>
      </c>
      <c r="P1140" s="13">
        <v>3</v>
      </c>
      <c r="Q1140" s="46"/>
      <c r="R1140" s="14">
        <v>0</v>
      </c>
      <c r="S1140" s="14">
        <v>-0.53991803497810298</v>
      </c>
      <c r="T1140" s="14"/>
      <c r="U1140" s="14">
        <v>5.6122448979591802E-2</v>
      </c>
      <c r="V1140"/>
      <c r="W1140" s="14"/>
      <c r="X1140" s="14"/>
      <c r="Y1140" s="14"/>
      <c r="Z1140" s="14"/>
      <c r="AA1140" s="14"/>
      <c r="AB1140" s="14"/>
    </row>
    <row r="1141" spans="1:28" x14ac:dyDescent="0.25">
      <c r="A1141" t="s">
        <v>36</v>
      </c>
      <c r="B1141">
        <v>20.5</v>
      </c>
      <c r="C1141" s="4">
        <f t="shared" si="24"/>
        <v>20.5</v>
      </c>
      <c r="D1141" t="s">
        <v>29</v>
      </c>
      <c r="E1141" t="s">
        <v>113</v>
      </c>
      <c r="F1141" s="54">
        <v>-42.5</v>
      </c>
      <c r="G1141" s="7">
        <v>5</v>
      </c>
      <c r="H1141" t="s">
        <v>31</v>
      </c>
      <c r="I1141" t="s">
        <v>32</v>
      </c>
      <c r="J1141">
        <v>10</v>
      </c>
      <c r="K1141">
        <v>350</v>
      </c>
      <c r="L1141" t="s">
        <v>33</v>
      </c>
      <c r="M1141">
        <v>0</v>
      </c>
      <c r="N1141">
        <v>1</v>
      </c>
      <c r="O1141">
        <v>1</v>
      </c>
      <c r="P1141" s="13">
        <v>0.1</v>
      </c>
      <c r="Q1141" s="46">
        <v>0.65710124834082995</v>
      </c>
      <c r="R1141" s="14"/>
      <c r="S1141" s="14">
        <v>6.53216839747056</v>
      </c>
      <c r="T1141" s="14">
        <v>-0.15817348795832001</v>
      </c>
      <c r="U1141" s="14">
        <v>1</v>
      </c>
      <c r="V1141"/>
    </row>
    <row r="1142" spans="1:28" x14ac:dyDescent="0.25">
      <c r="A1142" t="s">
        <v>36</v>
      </c>
      <c r="B1142">
        <v>20.399999999999999</v>
      </c>
      <c r="C1142" s="4">
        <f t="shared" si="24"/>
        <v>20.399999999999999</v>
      </c>
      <c r="D1142" t="s">
        <v>29</v>
      </c>
      <c r="E1142" t="s">
        <v>37</v>
      </c>
      <c r="F1142" s="54">
        <v>-42.5</v>
      </c>
      <c r="G1142" s="7">
        <v>5</v>
      </c>
      <c r="H1142" t="s">
        <v>31</v>
      </c>
      <c r="I1142" t="s">
        <v>32</v>
      </c>
      <c r="J1142">
        <v>10</v>
      </c>
      <c r="K1142">
        <v>350</v>
      </c>
      <c r="L1142" t="s">
        <v>33</v>
      </c>
      <c r="M1142">
        <v>0</v>
      </c>
      <c r="N1142">
        <v>1</v>
      </c>
      <c r="O1142">
        <v>1</v>
      </c>
      <c r="P1142" s="13">
        <v>0.1</v>
      </c>
      <c r="Q1142" s="46">
        <v>0.71951718044633595</v>
      </c>
      <c r="R1142" s="14"/>
      <c r="S1142" s="14">
        <v>6.3487621482566698</v>
      </c>
      <c r="T1142" s="14">
        <v>-0.15817348795832001</v>
      </c>
      <c r="U1142" s="14">
        <v>1</v>
      </c>
      <c r="V1142"/>
    </row>
    <row r="1143" spans="1:28" x14ac:dyDescent="0.25">
      <c r="A1143" t="s">
        <v>36</v>
      </c>
      <c r="B1143">
        <v>111.3</v>
      </c>
      <c r="C1143" s="4">
        <f t="shared" si="24"/>
        <v>111.3</v>
      </c>
      <c r="D1143" t="s">
        <v>29</v>
      </c>
      <c r="E1143" t="s">
        <v>113</v>
      </c>
      <c r="F1143" s="54">
        <v>-42.5</v>
      </c>
      <c r="G1143" s="7">
        <v>5</v>
      </c>
      <c r="H1143" t="s">
        <v>31</v>
      </c>
      <c r="I1143" t="s">
        <v>32</v>
      </c>
      <c r="J1143">
        <v>10</v>
      </c>
      <c r="K1143">
        <v>350</v>
      </c>
      <c r="L1143" t="s">
        <v>33</v>
      </c>
      <c r="M1143">
        <v>0</v>
      </c>
      <c r="N1143">
        <v>1</v>
      </c>
      <c r="O1143">
        <v>1</v>
      </c>
      <c r="P1143" s="13">
        <v>0.1</v>
      </c>
      <c r="Q1143" s="46">
        <v>0.55195343219862902</v>
      </c>
      <c r="R1143" s="14"/>
      <c r="S1143" s="14">
        <v>7.2413392277642501</v>
      </c>
      <c r="T1143" s="14">
        <v>-0.16971635655881401</v>
      </c>
      <c r="U1143" s="14">
        <v>1</v>
      </c>
      <c r="V1143"/>
    </row>
    <row r="1144" spans="1:28" x14ac:dyDescent="0.25">
      <c r="A1144" t="s">
        <v>36</v>
      </c>
      <c r="B1144">
        <v>111.5</v>
      </c>
      <c r="C1144" s="4">
        <f t="shared" si="24"/>
        <v>111.5</v>
      </c>
      <c r="D1144" t="s">
        <v>29</v>
      </c>
      <c r="E1144" t="s">
        <v>37</v>
      </c>
      <c r="F1144" s="54">
        <v>-42.5</v>
      </c>
      <c r="G1144" s="7">
        <v>5</v>
      </c>
      <c r="H1144" t="s">
        <v>31</v>
      </c>
      <c r="I1144" t="s">
        <v>32</v>
      </c>
      <c r="J1144">
        <v>10</v>
      </c>
      <c r="K1144">
        <v>350</v>
      </c>
      <c r="L1144" t="s">
        <v>33</v>
      </c>
      <c r="M1144">
        <v>0</v>
      </c>
      <c r="N1144">
        <v>1</v>
      </c>
      <c r="O1144">
        <v>1</v>
      </c>
      <c r="P1144" s="13">
        <v>0.1</v>
      </c>
      <c r="Q1144" s="46">
        <v>0.56965192583949897</v>
      </c>
      <c r="R1144" s="14"/>
      <c r="S1144" s="14">
        <v>4.8881619717685201</v>
      </c>
      <c r="T1144" s="14">
        <v>-7.2614164293108699E-2</v>
      </c>
      <c r="U1144" s="14">
        <v>1</v>
      </c>
      <c r="V1144"/>
    </row>
    <row r="1145" spans="1:28" x14ac:dyDescent="0.25">
      <c r="A1145" t="s">
        <v>36</v>
      </c>
      <c r="B1145">
        <v>20.5</v>
      </c>
      <c r="C1145" s="4">
        <f t="shared" si="24"/>
        <v>20.5</v>
      </c>
      <c r="D1145" t="s">
        <v>29</v>
      </c>
      <c r="E1145" t="s">
        <v>113</v>
      </c>
      <c r="F1145" s="54">
        <v>-42.5</v>
      </c>
      <c r="G1145" s="7">
        <v>5</v>
      </c>
      <c r="H1145" t="s">
        <v>31</v>
      </c>
      <c r="I1145" t="s">
        <v>32</v>
      </c>
      <c r="J1145">
        <v>10</v>
      </c>
      <c r="K1145">
        <v>350</v>
      </c>
      <c r="L1145" t="s">
        <v>33</v>
      </c>
      <c r="M1145">
        <v>0</v>
      </c>
      <c r="N1145">
        <v>1</v>
      </c>
      <c r="O1145">
        <v>7</v>
      </c>
      <c r="P1145" s="13">
        <v>0.1</v>
      </c>
      <c r="Q1145" s="46">
        <v>0.89897914702513104</v>
      </c>
      <c r="R1145" s="14"/>
      <c r="S1145" s="14">
        <v>1.24082819134732</v>
      </c>
      <c r="T1145" s="14">
        <v>-0.15137087195913501</v>
      </c>
      <c r="U1145" s="14">
        <v>0.80903985022733305</v>
      </c>
      <c r="V1145"/>
    </row>
    <row r="1146" spans="1:28" x14ac:dyDescent="0.25">
      <c r="A1146" t="s">
        <v>36</v>
      </c>
      <c r="B1146">
        <v>20.399999999999999</v>
      </c>
      <c r="C1146" s="4">
        <f t="shared" si="24"/>
        <v>20.399999999999999</v>
      </c>
      <c r="D1146" t="s">
        <v>29</v>
      </c>
      <c r="E1146" t="s">
        <v>37</v>
      </c>
      <c r="F1146" s="54">
        <v>-42.5</v>
      </c>
      <c r="G1146" s="7">
        <v>5</v>
      </c>
      <c r="H1146" t="s">
        <v>31</v>
      </c>
      <c r="I1146" t="s">
        <v>32</v>
      </c>
      <c r="J1146">
        <v>10</v>
      </c>
      <c r="K1146">
        <v>350</v>
      </c>
      <c r="L1146" t="s">
        <v>33</v>
      </c>
      <c r="M1146">
        <v>0</v>
      </c>
      <c r="N1146">
        <v>1</v>
      </c>
      <c r="O1146">
        <v>7</v>
      </c>
      <c r="P1146" s="13">
        <v>0.1</v>
      </c>
      <c r="Q1146" s="46">
        <v>0.924704940081302</v>
      </c>
      <c r="R1146" s="14"/>
      <c r="S1146" s="14">
        <v>2.0026565225169302</v>
      </c>
      <c r="T1146" s="14">
        <v>-0.13656476874027301</v>
      </c>
      <c r="U1146" s="14">
        <v>0.931707317073171</v>
      </c>
      <c r="V1146"/>
    </row>
    <row r="1147" spans="1:28" x14ac:dyDescent="0.25">
      <c r="A1147" t="s">
        <v>36</v>
      </c>
      <c r="B1147">
        <v>111.3</v>
      </c>
      <c r="C1147" s="4">
        <f t="shared" si="24"/>
        <v>111.3</v>
      </c>
      <c r="D1147" t="s">
        <v>29</v>
      </c>
      <c r="E1147" t="s">
        <v>113</v>
      </c>
      <c r="F1147" s="54">
        <v>-42.5</v>
      </c>
      <c r="G1147" s="7">
        <v>5</v>
      </c>
      <c r="H1147" t="s">
        <v>31</v>
      </c>
      <c r="I1147" t="s">
        <v>32</v>
      </c>
      <c r="J1147">
        <v>10</v>
      </c>
      <c r="K1147">
        <v>350</v>
      </c>
      <c r="L1147" t="s">
        <v>33</v>
      </c>
      <c r="M1147">
        <v>0</v>
      </c>
      <c r="N1147">
        <v>1</v>
      </c>
      <c r="O1147">
        <v>7</v>
      </c>
      <c r="P1147" s="13">
        <v>0.1</v>
      </c>
      <c r="Q1147" s="46">
        <v>0.77807224622511195</v>
      </c>
      <c r="R1147" s="14"/>
      <c r="S1147" s="14">
        <v>0.58651309062563695</v>
      </c>
      <c r="T1147" s="14">
        <v>-0.15560417362072201</v>
      </c>
      <c r="U1147" s="14">
        <v>-0.23319327731092401</v>
      </c>
      <c r="V1147"/>
    </row>
    <row r="1148" spans="1:28" x14ac:dyDescent="0.25">
      <c r="A1148" t="s">
        <v>36</v>
      </c>
      <c r="B1148">
        <v>111.5</v>
      </c>
      <c r="C1148" s="4">
        <f t="shared" si="24"/>
        <v>111.5</v>
      </c>
      <c r="D1148" t="s">
        <v>29</v>
      </c>
      <c r="E1148" t="s">
        <v>37</v>
      </c>
      <c r="F1148" s="54">
        <v>-42.5</v>
      </c>
      <c r="G1148" s="7">
        <v>5</v>
      </c>
      <c r="H1148" t="s">
        <v>31</v>
      </c>
      <c r="I1148" t="s">
        <v>32</v>
      </c>
      <c r="J1148">
        <v>10</v>
      </c>
      <c r="K1148">
        <v>350</v>
      </c>
      <c r="L1148" t="s">
        <v>33</v>
      </c>
      <c r="M1148">
        <v>0</v>
      </c>
      <c r="N1148">
        <v>1</v>
      </c>
      <c r="O1148">
        <v>7</v>
      </c>
      <c r="P1148" s="13">
        <v>0.1</v>
      </c>
      <c r="Q1148" s="46">
        <v>0.55511406759230297</v>
      </c>
      <c r="R1148" s="14"/>
      <c r="S1148" s="14">
        <v>2.28934268282589</v>
      </c>
      <c r="T1148" s="14">
        <v>-0.139130881228964</v>
      </c>
      <c r="U1148" s="14">
        <v>0.93826288711792605</v>
      </c>
      <c r="V1148"/>
    </row>
    <row r="1149" spans="1:28" x14ac:dyDescent="0.25">
      <c r="A1149" t="s">
        <v>36</v>
      </c>
      <c r="B1149">
        <v>20.5</v>
      </c>
      <c r="C1149" s="4">
        <f t="shared" si="24"/>
        <v>20.5</v>
      </c>
      <c r="D1149" t="s">
        <v>29</v>
      </c>
      <c r="E1149" t="s">
        <v>113</v>
      </c>
      <c r="F1149" s="54">
        <v>-42.5</v>
      </c>
      <c r="G1149" s="7">
        <v>5</v>
      </c>
      <c r="H1149" t="s">
        <v>31</v>
      </c>
      <c r="I1149" t="s">
        <v>32</v>
      </c>
      <c r="J1149">
        <v>10</v>
      </c>
      <c r="K1149">
        <v>350</v>
      </c>
      <c r="L1149" t="s">
        <v>33</v>
      </c>
      <c r="M1149">
        <v>0</v>
      </c>
      <c r="N1149">
        <v>1</v>
      </c>
      <c r="O1149">
        <v>21</v>
      </c>
      <c r="P1149" s="13">
        <v>0.1</v>
      </c>
      <c r="Q1149" s="46">
        <v>0.171640461449379</v>
      </c>
      <c r="R1149" s="14"/>
      <c r="S1149" s="14">
        <v>-0.36884450183790901</v>
      </c>
      <c r="T1149" s="14">
        <v>-0.167790028953442</v>
      </c>
      <c r="U1149" s="14">
        <v>0</v>
      </c>
      <c r="V1149"/>
    </row>
    <row r="1150" spans="1:28" x14ac:dyDescent="0.25">
      <c r="A1150" t="s">
        <v>36</v>
      </c>
      <c r="B1150">
        <v>20.399999999999999</v>
      </c>
      <c r="C1150" s="4">
        <f t="shared" si="24"/>
        <v>20.399999999999999</v>
      </c>
      <c r="D1150" t="s">
        <v>29</v>
      </c>
      <c r="E1150" t="s">
        <v>37</v>
      </c>
      <c r="F1150" s="54">
        <v>-42.5</v>
      </c>
      <c r="G1150" s="7">
        <v>5</v>
      </c>
      <c r="H1150" t="s">
        <v>31</v>
      </c>
      <c r="I1150" t="s">
        <v>32</v>
      </c>
      <c r="J1150">
        <v>10</v>
      </c>
      <c r="K1150">
        <v>350</v>
      </c>
      <c r="L1150" t="s">
        <v>33</v>
      </c>
      <c r="M1150">
        <v>0</v>
      </c>
      <c r="N1150">
        <v>1</v>
      </c>
      <c r="O1150">
        <v>21</v>
      </c>
      <c r="P1150" s="13">
        <v>0.1</v>
      </c>
      <c r="Q1150" s="46">
        <v>0.37695773798556098</v>
      </c>
      <c r="R1150" s="14"/>
      <c r="S1150" s="14">
        <v>-0.47465298165209202</v>
      </c>
      <c r="T1150" s="14">
        <v>-0.16984095496731799</v>
      </c>
      <c r="U1150" s="14">
        <v>0.35802227867891301</v>
      </c>
      <c r="V1150"/>
    </row>
    <row r="1151" spans="1:28" x14ac:dyDescent="0.25">
      <c r="A1151" t="s">
        <v>36</v>
      </c>
      <c r="B1151">
        <v>20.5</v>
      </c>
      <c r="C1151" s="4">
        <f t="shared" si="24"/>
        <v>20.5</v>
      </c>
      <c r="D1151" t="s">
        <v>29</v>
      </c>
      <c r="E1151" t="s">
        <v>113</v>
      </c>
      <c r="F1151" s="54">
        <v>-42.5</v>
      </c>
      <c r="G1151" s="7">
        <v>5</v>
      </c>
      <c r="H1151" t="s">
        <v>31</v>
      </c>
      <c r="I1151" t="s">
        <v>32</v>
      </c>
      <c r="J1151">
        <v>10</v>
      </c>
      <c r="K1151">
        <v>300</v>
      </c>
      <c r="L1151" t="s">
        <v>33</v>
      </c>
      <c r="M1151">
        <v>0</v>
      </c>
      <c r="N1151">
        <v>1</v>
      </c>
      <c r="O1151">
        <v>1</v>
      </c>
      <c r="P1151" s="13">
        <v>0.1</v>
      </c>
      <c r="Q1151" s="46">
        <v>0.47999775308248999</v>
      </c>
      <c r="R1151" s="14"/>
      <c r="S1151" s="14">
        <v>1.6841255447393599</v>
      </c>
      <c r="T1151" s="14">
        <v>-0.191616460475661</v>
      </c>
      <c r="U1151" s="14">
        <v>0.98100415314669898</v>
      </c>
      <c r="V1151"/>
    </row>
    <row r="1152" spans="1:28" x14ac:dyDescent="0.25">
      <c r="A1152" t="s">
        <v>36</v>
      </c>
      <c r="B1152">
        <v>20.399999999999999</v>
      </c>
      <c r="C1152" s="4">
        <f t="shared" si="24"/>
        <v>20.399999999999999</v>
      </c>
      <c r="D1152" t="s">
        <v>29</v>
      </c>
      <c r="E1152" t="s">
        <v>37</v>
      </c>
      <c r="F1152" s="54">
        <v>-42.5</v>
      </c>
      <c r="G1152" s="7">
        <v>5</v>
      </c>
      <c r="H1152" t="s">
        <v>31</v>
      </c>
      <c r="I1152" t="s">
        <v>32</v>
      </c>
      <c r="J1152">
        <v>10</v>
      </c>
      <c r="K1152">
        <v>300</v>
      </c>
      <c r="L1152" t="s">
        <v>33</v>
      </c>
      <c r="M1152">
        <v>0</v>
      </c>
      <c r="N1152">
        <v>1</v>
      </c>
      <c r="O1152">
        <v>1</v>
      </c>
      <c r="P1152" s="13">
        <v>0.1</v>
      </c>
      <c r="Q1152" s="46">
        <v>0.38950989767094202</v>
      </c>
      <c r="R1152" s="14"/>
      <c r="S1152" s="14">
        <v>3.65657081119407</v>
      </c>
      <c r="T1152" s="14">
        <v>-0.18312779959300701</v>
      </c>
      <c r="U1152" s="14">
        <v>0.98995816935224401</v>
      </c>
      <c r="V1152"/>
    </row>
    <row r="1153" spans="1:28" x14ac:dyDescent="0.25">
      <c r="A1153" t="s">
        <v>36</v>
      </c>
      <c r="B1153">
        <v>20.5</v>
      </c>
      <c r="C1153" s="4">
        <f t="shared" si="24"/>
        <v>20.5</v>
      </c>
      <c r="D1153" t="s">
        <v>29</v>
      </c>
      <c r="E1153" t="s">
        <v>113</v>
      </c>
      <c r="F1153" s="54">
        <v>-42.5</v>
      </c>
      <c r="G1153" s="7">
        <v>5</v>
      </c>
      <c r="H1153" t="s">
        <v>31</v>
      </c>
      <c r="I1153" t="s">
        <v>32</v>
      </c>
      <c r="J1153">
        <v>10</v>
      </c>
      <c r="K1153">
        <v>300</v>
      </c>
      <c r="L1153" t="s">
        <v>33</v>
      </c>
      <c r="M1153">
        <v>0</v>
      </c>
      <c r="N1153">
        <v>1</v>
      </c>
      <c r="O1153">
        <v>7</v>
      </c>
      <c r="P1153" s="13">
        <v>0.1</v>
      </c>
      <c r="Q1153" s="46">
        <v>0.77034930687950398</v>
      </c>
      <c r="R1153" s="14"/>
      <c r="S1153" s="14">
        <v>-0.20355784866121901</v>
      </c>
      <c r="T1153" s="14">
        <v>-0.16241870247314</v>
      </c>
      <c r="U1153" s="14">
        <v>0.81787653615318701</v>
      </c>
      <c r="V1153"/>
    </row>
    <row r="1154" spans="1:28" x14ac:dyDescent="0.25">
      <c r="A1154" t="s">
        <v>36</v>
      </c>
      <c r="B1154">
        <v>20.399999999999999</v>
      </c>
      <c r="C1154" s="4">
        <f t="shared" si="24"/>
        <v>20.399999999999999</v>
      </c>
      <c r="D1154" t="s">
        <v>29</v>
      </c>
      <c r="E1154" t="s">
        <v>37</v>
      </c>
      <c r="F1154" s="54">
        <v>-42.5</v>
      </c>
      <c r="G1154" s="7">
        <v>5</v>
      </c>
      <c r="H1154" t="s">
        <v>31</v>
      </c>
      <c r="I1154" t="s">
        <v>32</v>
      </c>
      <c r="J1154">
        <v>10</v>
      </c>
      <c r="K1154">
        <v>300</v>
      </c>
      <c r="L1154" t="s">
        <v>33</v>
      </c>
      <c r="M1154">
        <v>0</v>
      </c>
      <c r="N1154">
        <v>1</v>
      </c>
      <c r="O1154">
        <v>7</v>
      </c>
      <c r="P1154" s="13">
        <v>0.1</v>
      </c>
      <c r="Q1154" s="46">
        <v>0.80388802273761994</v>
      </c>
      <c r="R1154" s="14"/>
      <c r="S1154" s="14">
        <v>0.15752042078652501</v>
      </c>
      <c r="T1154" s="14">
        <v>-0.14240362429089301</v>
      </c>
      <c r="U1154" s="14">
        <v>0.931864048863287</v>
      </c>
      <c r="V1154"/>
    </row>
    <row r="1155" spans="1:28" x14ac:dyDescent="0.25">
      <c r="A1155" t="s">
        <v>36</v>
      </c>
      <c r="B1155">
        <v>20.5</v>
      </c>
      <c r="C1155" s="4">
        <f t="shared" si="24"/>
        <v>20.5</v>
      </c>
      <c r="D1155" t="s">
        <v>29</v>
      </c>
      <c r="E1155" t="s">
        <v>113</v>
      </c>
      <c r="F1155" s="54">
        <v>-42.5</v>
      </c>
      <c r="G1155" s="7">
        <v>5</v>
      </c>
      <c r="H1155" t="s">
        <v>31</v>
      </c>
      <c r="I1155" t="s">
        <v>32</v>
      </c>
      <c r="J1155">
        <v>10</v>
      </c>
      <c r="K1155">
        <v>300</v>
      </c>
      <c r="L1155" t="s">
        <v>33</v>
      </c>
      <c r="M1155">
        <v>0</v>
      </c>
      <c r="N1155">
        <v>1</v>
      </c>
      <c r="O1155">
        <v>21</v>
      </c>
      <c r="P1155" s="13">
        <v>0.1</v>
      </c>
      <c r="Q1155" s="46">
        <v>-0.35813481383510398</v>
      </c>
      <c r="R1155" s="14"/>
      <c r="S1155" s="14">
        <v>-0.40240244294796501</v>
      </c>
      <c r="T1155" s="14">
        <v>-0.16134307450323701</v>
      </c>
      <c r="U1155" s="14">
        <v>0.14858692549243499</v>
      </c>
      <c r="V1155"/>
    </row>
    <row r="1156" spans="1:28" x14ac:dyDescent="0.25">
      <c r="A1156" t="s">
        <v>36</v>
      </c>
      <c r="B1156">
        <v>20.399999999999999</v>
      </c>
      <c r="C1156" s="4">
        <f t="shared" si="24"/>
        <v>20.399999999999999</v>
      </c>
      <c r="D1156" t="s">
        <v>29</v>
      </c>
      <c r="E1156" t="s">
        <v>37</v>
      </c>
      <c r="F1156" s="54">
        <v>-42.5</v>
      </c>
      <c r="G1156" s="7">
        <v>5</v>
      </c>
      <c r="H1156" t="s">
        <v>31</v>
      </c>
      <c r="I1156" t="s">
        <v>32</v>
      </c>
      <c r="J1156">
        <v>10</v>
      </c>
      <c r="K1156">
        <v>300</v>
      </c>
      <c r="L1156" t="s">
        <v>33</v>
      </c>
      <c r="M1156">
        <v>0</v>
      </c>
      <c r="N1156">
        <v>1</v>
      </c>
      <c r="O1156">
        <v>21</v>
      </c>
      <c r="P1156" s="13">
        <v>0.1</v>
      </c>
      <c r="Q1156" s="46">
        <v>-0.171277855528044</v>
      </c>
      <c r="R1156" s="14"/>
      <c r="S1156" s="14">
        <v>-0.36372238220618502</v>
      </c>
      <c r="T1156" s="14">
        <v>-0.166746277769413</v>
      </c>
      <c r="U1156" s="14">
        <v>-0.145347862531433</v>
      </c>
      <c r="V1156"/>
    </row>
    <row r="1157" spans="1:28" x14ac:dyDescent="0.25">
      <c r="A1157" t="s">
        <v>48</v>
      </c>
      <c r="B1157">
        <v>20</v>
      </c>
      <c r="C1157" s="4">
        <v>20</v>
      </c>
      <c r="D1157" t="s">
        <v>29</v>
      </c>
      <c r="E1157" s="5" t="s">
        <v>30</v>
      </c>
      <c r="F1157" s="54">
        <v>-30</v>
      </c>
      <c r="G1157" s="7">
        <v>91.8</v>
      </c>
      <c r="H1157" t="s">
        <v>31</v>
      </c>
      <c r="I1157" t="s">
        <v>32</v>
      </c>
      <c r="J1157">
        <v>12</v>
      </c>
      <c r="K1157">
        <v>250</v>
      </c>
      <c r="L1157" t="s">
        <v>33</v>
      </c>
      <c r="M1157">
        <v>0</v>
      </c>
      <c r="N1157">
        <v>1</v>
      </c>
      <c r="O1157">
        <v>3</v>
      </c>
      <c r="P1157" s="13">
        <v>2</v>
      </c>
      <c r="Q1157" s="46">
        <v>0.77206353997660604</v>
      </c>
      <c r="R1157" s="14">
        <v>0.93440995685870298</v>
      </c>
      <c r="S1157" s="14">
        <v>-0.19486762192968801</v>
      </c>
      <c r="T1157" s="14">
        <v>-0.183440187560198</v>
      </c>
      <c r="U1157" s="14">
        <v>0.98617465185259701</v>
      </c>
      <c r="V1157"/>
      <c r="W1157" s="14"/>
      <c r="X1157" s="14"/>
      <c r="Y1157" s="14"/>
      <c r="Z1157" s="14"/>
      <c r="AA1157" s="14"/>
      <c r="AB1157" s="14"/>
    </row>
    <row r="1158" spans="1:28" x14ac:dyDescent="0.25">
      <c r="A1158" t="s">
        <v>48</v>
      </c>
      <c r="B1158">
        <v>20</v>
      </c>
      <c r="C1158" s="4">
        <v>20</v>
      </c>
      <c r="D1158" t="s">
        <v>29</v>
      </c>
      <c r="E1158" s="5" t="s">
        <v>30</v>
      </c>
      <c r="F1158" s="54">
        <v>-30</v>
      </c>
      <c r="G1158" s="7">
        <v>91.8</v>
      </c>
      <c r="H1158" t="s">
        <v>31</v>
      </c>
      <c r="I1158" t="s">
        <v>32</v>
      </c>
      <c r="J1158">
        <v>12</v>
      </c>
      <c r="K1158">
        <v>250</v>
      </c>
      <c r="L1158" t="s">
        <v>33</v>
      </c>
      <c r="M1158">
        <v>2</v>
      </c>
      <c r="N1158">
        <v>2</v>
      </c>
      <c r="O1158">
        <v>3</v>
      </c>
      <c r="P1158" s="13">
        <v>1</v>
      </c>
      <c r="Q1158" s="46">
        <v>0.89212220531429198</v>
      </c>
      <c r="R1158" s="14">
        <v>0.95287808921817496</v>
      </c>
      <c r="S1158" s="14">
        <v>0.68138838554147396</v>
      </c>
      <c r="T1158" s="14">
        <v>-0.16094707809896899</v>
      </c>
      <c r="U1158" s="14">
        <v>0.994947546344779</v>
      </c>
      <c r="V1158"/>
      <c r="W1158" s="14"/>
      <c r="X1158" s="14"/>
      <c r="Y1158" s="14"/>
      <c r="Z1158" s="14"/>
      <c r="AA1158" s="14"/>
      <c r="AB1158" s="14"/>
    </row>
    <row r="1159" spans="1:28" x14ac:dyDescent="0.25">
      <c r="A1159" t="s">
        <v>48</v>
      </c>
      <c r="B1159">
        <v>20</v>
      </c>
      <c r="C1159" s="4">
        <v>20</v>
      </c>
      <c r="D1159" t="s">
        <v>29</v>
      </c>
      <c r="E1159" s="5" t="s">
        <v>30</v>
      </c>
      <c r="F1159" s="54">
        <v>-30</v>
      </c>
      <c r="G1159" s="7">
        <v>91.8</v>
      </c>
      <c r="H1159" t="s">
        <v>31</v>
      </c>
      <c r="I1159" t="s">
        <v>32</v>
      </c>
      <c r="J1159">
        <v>12</v>
      </c>
      <c r="K1159">
        <v>250</v>
      </c>
      <c r="L1159" t="s">
        <v>33</v>
      </c>
      <c r="M1159">
        <v>4</v>
      </c>
      <c r="N1159">
        <v>3</v>
      </c>
      <c r="O1159">
        <v>3</v>
      </c>
      <c r="P1159" s="13">
        <v>0.67</v>
      </c>
      <c r="Q1159" s="46">
        <v>0.89981689772429996</v>
      </c>
      <c r="R1159" s="14">
        <v>0.95783691066709897</v>
      </c>
      <c r="S1159" s="14">
        <v>1.46434820638492</v>
      </c>
      <c r="T1159" s="14">
        <v>-0.12992482353019799</v>
      </c>
      <c r="U1159" s="14">
        <v>0.99633445743305404</v>
      </c>
      <c r="V1159"/>
      <c r="W1159" s="14"/>
      <c r="X1159" s="14"/>
      <c r="Y1159" s="14"/>
      <c r="Z1159" s="14"/>
      <c r="AA1159" s="14"/>
      <c r="AB1159" s="14"/>
    </row>
    <row r="1160" spans="1:28" x14ac:dyDescent="0.25">
      <c r="A1160" t="s">
        <v>48</v>
      </c>
      <c r="B1160">
        <v>20</v>
      </c>
      <c r="C1160" s="4">
        <v>20</v>
      </c>
      <c r="D1160" t="s">
        <v>29</v>
      </c>
      <c r="E1160" s="5" t="s">
        <v>30</v>
      </c>
      <c r="F1160" s="54">
        <v>-30</v>
      </c>
      <c r="G1160" s="7">
        <v>91.8</v>
      </c>
      <c r="H1160" t="s">
        <v>31</v>
      </c>
      <c r="I1160" t="s">
        <v>32</v>
      </c>
      <c r="J1160">
        <v>12</v>
      </c>
      <c r="K1160">
        <v>250</v>
      </c>
      <c r="L1160" t="s">
        <v>33</v>
      </c>
      <c r="M1160">
        <v>6</v>
      </c>
      <c r="N1160">
        <v>4</v>
      </c>
      <c r="O1160">
        <v>3</v>
      </c>
      <c r="P1160" s="13">
        <v>0.5</v>
      </c>
      <c r="Q1160" s="46">
        <v>0.93743129943746395</v>
      </c>
      <c r="R1160" s="14">
        <v>0.95453985462609303</v>
      </c>
      <c r="S1160" s="14">
        <v>1.0185172021347599</v>
      </c>
      <c r="T1160" s="14">
        <v>-9.6062244499641805E-2</v>
      </c>
      <c r="U1160" s="14">
        <v>0.99128036020039301</v>
      </c>
      <c r="V1160"/>
      <c r="W1160" s="14"/>
      <c r="X1160" s="14"/>
      <c r="Y1160" s="14"/>
      <c r="Z1160" s="14"/>
      <c r="AA1160" s="14"/>
      <c r="AB1160" s="14"/>
    </row>
    <row r="1161" spans="1:28" x14ac:dyDescent="0.25">
      <c r="A1161" t="s">
        <v>48</v>
      </c>
      <c r="B1161">
        <v>20</v>
      </c>
      <c r="C1161" s="4">
        <v>20</v>
      </c>
      <c r="D1161" t="s">
        <v>29</v>
      </c>
      <c r="E1161" s="5" t="s">
        <v>30</v>
      </c>
      <c r="F1161" s="54">
        <v>-30</v>
      </c>
      <c r="G1161" s="7">
        <v>91.8</v>
      </c>
      <c r="H1161" t="s">
        <v>31</v>
      </c>
      <c r="I1161" t="s">
        <v>32</v>
      </c>
      <c r="J1161">
        <v>12</v>
      </c>
      <c r="K1161">
        <v>250</v>
      </c>
      <c r="L1161" t="s">
        <v>33</v>
      </c>
      <c r="M1161">
        <v>0</v>
      </c>
      <c r="N1161">
        <v>1</v>
      </c>
      <c r="O1161">
        <v>28</v>
      </c>
      <c r="P1161" s="13">
        <v>2</v>
      </c>
      <c r="Q1161" s="46">
        <v>0.842815474854963</v>
      </c>
      <c r="R1161" s="14">
        <v>0.93904856293359795</v>
      </c>
      <c r="S1161" s="14">
        <v>1.1017542652360599</v>
      </c>
      <c r="T1161" s="14">
        <v>-5.8474050036680797E-2</v>
      </c>
      <c r="U1161" s="14">
        <v>0.98879837067209797</v>
      </c>
      <c r="V1161"/>
      <c r="W1161" s="14"/>
      <c r="X1161" s="14"/>
      <c r="Y1161" s="14"/>
      <c r="Z1161" s="14"/>
      <c r="AA1161" s="14"/>
      <c r="AB1161" s="14"/>
    </row>
    <row r="1162" spans="1:28" x14ac:dyDescent="0.25">
      <c r="A1162" t="s">
        <v>48</v>
      </c>
      <c r="B1162">
        <v>20</v>
      </c>
      <c r="C1162" s="4">
        <v>20</v>
      </c>
      <c r="D1162" t="s">
        <v>29</v>
      </c>
      <c r="E1162" s="5" t="s">
        <v>30</v>
      </c>
      <c r="F1162" s="54">
        <v>-30</v>
      </c>
      <c r="G1162" s="7">
        <v>91.8</v>
      </c>
      <c r="H1162" t="s">
        <v>31</v>
      </c>
      <c r="I1162" t="s">
        <v>32</v>
      </c>
      <c r="J1162">
        <v>12</v>
      </c>
      <c r="K1162">
        <v>250</v>
      </c>
      <c r="L1162" t="s">
        <v>33</v>
      </c>
      <c r="M1162">
        <v>2</v>
      </c>
      <c r="N1162">
        <v>2</v>
      </c>
      <c r="O1162">
        <v>28</v>
      </c>
      <c r="P1162" s="13">
        <v>1</v>
      </c>
      <c r="Q1162" s="46">
        <v>0.87455939126056104</v>
      </c>
      <c r="R1162" s="14">
        <v>0.93055396479975605</v>
      </c>
      <c r="S1162" s="14">
        <v>2.0695002849812001</v>
      </c>
      <c r="T1162" s="14">
        <v>2.68248295182195E-2</v>
      </c>
      <c r="U1162" s="14">
        <v>0.99088014857067097</v>
      </c>
      <c r="V1162"/>
      <c r="W1162" s="14"/>
      <c r="X1162" s="14"/>
      <c r="Y1162" s="14"/>
      <c r="Z1162" s="14"/>
      <c r="AA1162" s="14"/>
      <c r="AB1162" s="14"/>
    </row>
    <row r="1163" spans="1:28" x14ac:dyDescent="0.25">
      <c r="A1163" t="s">
        <v>48</v>
      </c>
      <c r="B1163">
        <v>20</v>
      </c>
      <c r="C1163" s="4">
        <v>20</v>
      </c>
      <c r="D1163" t="s">
        <v>29</v>
      </c>
      <c r="E1163" s="5" t="s">
        <v>30</v>
      </c>
      <c r="F1163" s="54">
        <v>-30</v>
      </c>
      <c r="G1163" s="7">
        <v>91.8</v>
      </c>
      <c r="H1163" t="s">
        <v>31</v>
      </c>
      <c r="I1163" t="s">
        <v>32</v>
      </c>
      <c r="J1163">
        <v>12</v>
      </c>
      <c r="K1163">
        <v>250</v>
      </c>
      <c r="L1163" t="s">
        <v>33</v>
      </c>
      <c r="M1163">
        <v>4</v>
      </c>
      <c r="N1163">
        <v>3</v>
      </c>
      <c r="O1163">
        <v>28</v>
      </c>
      <c r="P1163" s="13">
        <v>0.67</v>
      </c>
      <c r="Q1163" s="46">
        <v>0.85871024370094995</v>
      </c>
      <c r="R1163" s="14">
        <v>0.92834633262428101</v>
      </c>
      <c r="S1163" s="14">
        <v>1.5602017421163099</v>
      </c>
      <c r="T1163" s="14">
        <v>-2.07226281238235E-2</v>
      </c>
      <c r="U1163" s="14">
        <v>0.99088014857067097</v>
      </c>
      <c r="V1163"/>
      <c r="W1163" s="14"/>
      <c r="X1163" s="14"/>
      <c r="Y1163" s="14"/>
      <c r="Z1163" s="14"/>
      <c r="AA1163" s="14"/>
      <c r="AB1163" s="14"/>
    </row>
    <row r="1164" spans="1:28" x14ac:dyDescent="0.25">
      <c r="A1164" t="s">
        <v>48</v>
      </c>
      <c r="B1164">
        <v>20</v>
      </c>
      <c r="C1164" s="4">
        <v>20</v>
      </c>
      <c r="D1164" t="s">
        <v>29</v>
      </c>
      <c r="E1164" s="5" t="s">
        <v>30</v>
      </c>
      <c r="F1164" s="54">
        <v>-30</v>
      </c>
      <c r="G1164" s="7">
        <v>91.8</v>
      </c>
      <c r="H1164" t="s">
        <v>31</v>
      </c>
      <c r="I1164" t="s">
        <v>32</v>
      </c>
      <c r="J1164">
        <v>12</v>
      </c>
      <c r="K1164">
        <v>250</v>
      </c>
      <c r="L1164" t="s">
        <v>33</v>
      </c>
      <c r="M1164">
        <v>6</v>
      </c>
      <c r="N1164">
        <v>4</v>
      </c>
      <c r="O1164">
        <v>8</v>
      </c>
      <c r="P1164" s="13">
        <v>0.5</v>
      </c>
      <c r="Q1164" s="46">
        <v>0.87632019115890103</v>
      </c>
      <c r="R1164" s="14">
        <v>0.92495164410057995</v>
      </c>
      <c r="S1164" s="14">
        <v>1.26723011032648</v>
      </c>
      <c r="T1164" s="14">
        <v>-4.6710931800412601E-2</v>
      </c>
      <c r="U1164" s="14">
        <v>1</v>
      </c>
      <c r="V1164"/>
      <c r="W1164" s="14"/>
      <c r="X1164" s="14"/>
      <c r="Y1164" s="14"/>
      <c r="Z1164" s="14"/>
      <c r="AA1164" s="14"/>
      <c r="AB1164" s="14"/>
    </row>
    <row r="1165" spans="1:28" x14ac:dyDescent="0.25">
      <c r="A1165" t="s">
        <v>34</v>
      </c>
      <c r="B1165">
        <v>25</v>
      </c>
      <c r="C1165">
        <v>7500</v>
      </c>
      <c r="D1165" t="s">
        <v>35</v>
      </c>
      <c r="E1165" s="5" t="s">
        <v>30</v>
      </c>
      <c r="F1165" s="46">
        <v>-12.1</v>
      </c>
      <c r="G1165" s="7">
        <v>152</v>
      </c>
      <c r="H1165" t="s">
        <v>38</v>
      </c>
      <c r="I1165" t="s">
        <v>32</v>
      </c>
      <c r="J1165">
        <v>7</v>
      </c>
      <c r="K1165" s="4">
        <v>24</v>
      </c>
      <c r="L1165" t="s">
        <v>45</v>
      </c>
      <c r="M1165">
        <v>0</v>
      </c>
      <c r="N1165">
        <v>1</v>
      </c>
      <c r="O1165">
        <v>1</v>
      </c>
      <c r="P1165" s="13">
        <v>2</v>
      </c>
      <c r="Q1165" s="46"/>
      <c r="R1165" s="14"/>
      <c r="S1165" s="14"/>
      <c r="T1165" s="14">
        <v>-0.180957940013282</v>
      </c>
      <c r="U1165" s="14">
        <v>0.98176206509539798</v>
      </c>
      <c r="V1165" s="14">
        <v>0.93007769145394004</v>
      </c>
      <c r="W1165" s="14"/>
      <c r="X1165" s="14"/>
      <c r="Y1165" s="14"/>
      <c r="Z1165" s="14"/>
      <c r="AA1165" s="14"/>
      <c r="AB1165" s="14"/>
    </row>
    <row r="1166" spans="1:28" x14ac:dyDescent="0.25">
      <c r="A1166" t="s">
        <v>34</v>
      </c>
      <c r="B1166">
        <v>25</v>
      </c>
      <c r="C1166">
        <v>7500</v>
      </c>
      <c r="D1166" t="s">
        <v>35</v>
      </c>
      <c r="E1166" s="5" t="s">
        <v>30</v>
      </c>
      <c r="F1166" s="46">
        <v>-12.1</v>
      </c>
      <c r="G1166" s="7">
        <v>152</v>
      </c>
      <c r="H1166" t="s">
        <v>38</v>
      </c>
      <c r="I1166" t="s">
        <v>32</v>
      </c>
      <c r="J1166">
        <v>7</v>
      </c>
      <c r="K1166" s="4">
        <v>24</v>
      </c>
      <c r="L1166" t="s">
        <v>45</v>
      </c>
      <c r="M1166">
        <v>0</v>
      </c>
      <c r="N1166">
        <v>1</v>
      </c>
      <c r="O1166">
        <v>21</v>
      </c>
      <c r="P1166" s="13">
        <v>2</v>
      </c>
      <c r="Q1166" s="46"/>
      <c r="R1166" s="14"/>
      <c r="S1166" s="14"/>
      <c r="T1166" s="14">
        <v>-0.16374726437426501</v>
      </c>
      <c r="U1166" s="14">
        <v>0.76073619631901801</v>
      </c>
      <c r="V1166" s="14">
        <v>0.43894582723279602</v>
      </c>
      <c r="W1166" s="14"/>
      <c r="X1166" s="14"/>
      <c r="Y1166" s="14"/>
      <c r="Z1166" s="14"/>
      <c r="AA1166" s="14"/>
      <c r="AB1166" s="14"/>
    </row>
    <row r="1167" spans="1:28" x14ac:dyDescent="0.25">
      <c r="A1167" t="s">
        <v>61</v>
      </c>
      <c r="B1167">
        <v>2.5</v>
      </c>
      <c r="C1167">
        <v>2000</v>
      </c>
      <c r="D1167" t="s">
        <v>35</v>
      </c>
      <c r="E1167" s="5" t="s">
        <v>30</v>
      </c>
      <c r="F1167" s="54">
        <v>-27.6</v>
      </c>
      <c r="G1167">
        <v>1040</v>
      </c>
      <c r="H1167" t="s">
        <v>38</v>
      </c>
      <c r="I1167" t="s">
        <v>40</v>
      </c>
      <c r="J1167">
        <v>7</v>
      </c>
      <c r="K1167">
        <v>20.3</v>
      </c>
      <c r="L1167" t="s">
        <v>51</v>
      </c>
      <c r="M1167">
        <v>0</v>
      </c>
      <c r="N1167">
        <v>1</v>
      </c>
      <c r="O1167">
        <v>3</v>
      </c>
      <c r="P1167" s="13">
        <v>0.49</v>
      </c>
      <c r="Q1167" s="46"/>
      <c r="R1167" s="14">
        <v>0.51846679828574205</v>
      </c>
      <c r="S1167" s="14">
        <v>-0.22124000800166199</v>
      </c>
      <c r="T1167" s="14">
        <v>-0.161997230748297</v>
      </c>
      <c r="U1167" s="14">
        <v>0.91621911922663801</v>
      </c>
      <c r="V1167"/>
      <c r="W1167" s="14"/>
      <c r="X1167" s="14"/>
      <c r="Y1167" s="14"/>
      <c r="Z1167" s="14"/>
      <c r="AA1167" s="14"/>
      <c r="AB1167" s="14"/>
    </row>
    <row r="1168" spans="1:28" x14ac:dyDescent="0.25">
      <c r="A1168" t="s">
        <v>61</v>
      </c>
      <c r="B1168">
        <v>2.5</v>
      </c>
      <c r="C1168">
        <v>2000</v>
      </c>
      <c r="D1168" t="s">
        <v>35</v>
      </c>
      <c r="E1168" s="5" t="s">
        <v>30</v>
      </c>
      <c r="F1168" s="54">
        <v>-27.6</v>
      </c>
      <c r="G1168">
        <v>1040</v>
      </c>
      <c r="H1168" t="s">
        <v>38</v>
      </c>
      <c r="I1168" t="s">
        <v>40</v>
      </c>
      <c r="J1168">
        <v>7</v>
      </c>
      <c r="K1168">
        <v>20.3</v>
      </c>
      <c r="L1168" t="s">
        <v>51</v>
      </c>
      <c r="M1168">
        <v>0</v>
      </c>
      <c r="N1168">
        <v>1</v>
      </c>
      <c r="O1168">
        <v>3</v>
      </c>
      <c r="P1168" s="13">
        <v>1.97</v>
      </c>
      <c r="Q1168" s="46"/>
      <c r="R1168" s="14">
        <v>0.56823971331116996</v>
      </c>
      <c r="S1168" s="14">
        <v>-0.26041444579791201</v>
      </c>
      <c r="T1168" s="14">
        <v>-0.16390920543743301</v>
      </c>
      <c r="U1168" s="46">
        <v>0.93997691419776797</v>
      </c>
      <c r="V1168"/>
      <c r="W1168" s="14">
        <v>0.71000658327847299</v>
      </c>
      <c r="X1168" s="14"/>
      <c r="Y1168" s="14">
        <v>0</v>
      </c>
      <c r="Z1168" s="14">
        <v>0</v>
      </c>
      <c r="AA1168" s="14">
        <v>0.98546567221266002</v>
      </c>
      <c r="AB1168" s="14"/>
    </row>
    <row r="1169" spans="1:28" x14ac:dyDescent="0.25">
      <c r="A1169" t="s">
        <v>61</v>
      </c>
      <c r="B1169">
        <v>2.5</v>
      </c>
      <c r="C1169">
        <v>2000</v>
      </c>
      <c r="D1169" t="s">
        <v>35</v>
      </c>
      <c r="E1169" s="5" t="s">
        <v>30</v>
      </c>
      <c r="F1169" s="54">
        <v>-27.6</v>
      </c>
      <c r="G1169">
        <v>1040</v>
      </c>
      <c r="H1169" t="s">
        <v>38</v>
      </c>
      <c r="I1169" t="s">
        <v>40</v>
      </c>
      <c r="J1169">
        <v>7</v>
      </c>
      <c r="K1169">
        <v>20.3</v>
      </c>
      <c r="L1169" t="s">
        <v>51</v>
      </c>
      <c r="M1169">
        <v>0</v>
      </c>
      <c r="N1169">
        <v>1</v>
      </c>
      <c r="O1169">
        <v>6</v>
      </c>
      <c r="P1169" s="13">
        <v>0.49</v>
      </c>
      <c r="Q1169" s="46"/>
      <c r="R1169" s="14">
        <v>2.0184205369390501E-2</v>
      </c>
      <c r="S1169" s="14">
        <v>-0.260943254593476</v>
      </c>
      <c r="T1169" s="14">
        <v>-0.16249333399101301</v>
      </c>
      <c r="U1169" s="14">
        <v>0.92542372881355905</v>
      </c>
      <c r="V1169"/>
      <c r="W1169" s="14"/>
      <c r="X1169" s="14"/>
      <c r="Y1169" s="14"/>
      <c r="Z1169" s="14"/>
      <c r="AA1169" s="14"/>
      <c r="AB1169" s="14"/>
    </row>
    <row r="1170" spans="1:28" x14ac:dyDescent="0.25">
      <c r="A1170" t="s">
        <v>61</v>
      </c>
      <c r="B1170">
        <v>2.5</v>
      </c>
      <c r="C1170">
        <v>2000</v>
      </c>
      <c r="D1170" t="s">
        <v>35</v>
      </c>
      <c r="E1170" s="5" t="s">
        <v>30</v>
      </c>
      <c r="F1170" s="54">
        <v>-27.6</v>
      </c>
      <c r="G1170">
        <v>1040</v>
      </c>
      <c r="H1170" t="s">
        <v>38</v>
      </c>
      <c r="I1170" t="s">
        <v>40</v>
      </c>
      <c r="J1170">
        <v>7</v>
      </c>
      <c r="K1170">
        <v>20.3</v>
      </c>
      <c r="L1170" t="s">
        <v>51</v>
      </c>
      <c r="M1170">
        <v>0</v>
      </c>
      <c r="N1170">
        <v>1</v>
      </c>
      <c r="O1170">
        <v>6</v>
      </c>
      <c r="P1170" s="13">
        <v>1.97</v>
      </c>
      <c r="Q1170" s="46"/>
      <c r="R1170" s="14">
        <v>0.13941480206540399</v>
      </c>
      <c r="S1170" s="14">
        <v>-0.27471075960772501</v>
      </c>
      <c r="T1170" s="14">
        <v>-0.16755132305315601</v>
      </c>
      <c r="U1170" s="14">
        <v>0.92542372881355905</v>
      </c>
      <c r="V1170"/>
      <c r="W1170" s="14"/>
      <c r="X1170" s="14"/>
      <c r="Y1170" s="14"/>
      <c r="Z1170" s="14"/>
      <c r="AA1170" s="14"/>
      <c r="AB1170" s="14"/>
    </row>
    <row r="1171" spans="1:28" x14ac:dyDescent="0.25">
      <c r="A1171" t="s">
        <v>61</v>
      </c>
      <c r="B1171">
        <v>2.5</v>
      </c>
      <c r="C1171">
        <v>2000</v>
      </c>
      <c r="D1171" t="s">
        <v>35</v>
      </c>
      <c r="E1171" s="5" t="s">
        <v>30</v>
      </c>
      <c r="F1171" s="54">
        <v>-27.6</v>
      </c>
      <c r="G1171">
        <v>1040</v>
      </c>
      <c r="H1171" t="s">
        <v>38</v>
      </c>
      <c r="I1171" t="s">
        <v>40</v>
      </c>
      <c r="J1171">
        <v>7</v>
      </c>
      <c r="K1171">
        <v>20.3</v>
      </c>
      <c r="L1171" t="s">
        <v>51</v>
      </c>
      <c r="M1171">
        <v>0</v>
      </c>
      <c r="N1171">
        <v>1</v>
      </c>
      <c r="O1171">
        <v>10</v>
      </c>
      <c r="P1171" s="13">
        <v>0.49</v>
      </c>
      <c r="Q1171" s="46"/>
      <c r="R1171" s="14">
        <v>-0.1179</v>
      </c>
      <c r="S1171" s="14">
        <v>-0.21488671377888499</v>
      </c>
      <c r="T1171" s="14">
        <v>-0.132117666914286</v>
      </c>
      <c r="U1171" s="14">
        <v>0.85392051557465098</v>
      </c>
      <c r="V1171"/>
      <c r="W1171" s="14"/>
      <c r="X1171" s="14"/>
      <c r="Y1171" s="14"/>
      <c r="Z1171" s="14"/>
      <c r="AA1171" s="14"/>
      <c r="AB1171" s="14"/>
    </row>
    <row r="1172" spans="1:28" x14ac:dyDescent="0.25">
      <c r="A1172" t="s">
        <v>61</v>
      </c>
      <c r="B1172">
        <v>2.5</v>
      </c>
      <c r="C1172">
        <v>2000</v>
      </c>
      <c r="D1172" t="s">
        <v>35</v>
      </c>
      <c r="E1172" s="5" t="s">
        <v>30</v>
      </c>
      <c r="F1172" s="54">
        <v>-27.6</v>
      </c>
      <c r="G1172">
        <v>1040</v>
      </c>
      <c r="H1172" t="s">
        <v>38</v>
      </c>
      <c r="I1172" t="s">
        <v>40</v>
      </c>
      <c r="J1172">
        <v>7</v>
      </c>
      <c r="K1172">
        <v>20.3</v>
      </c>
      <c r="L1172" t="s">
        <v>51</v>
      </c>
      <c r="M1172">
        <v>0</v>
      </c>
      <c r="N1172">
        <v>1</v>
      </c>
      <c r="O1172">
        <v>10</v>
      </c>
      <c r="P1172" s="13">
        <v>1.97</v>
      </c>
      <c r="Q1172" s="46"/>
      <c r="R1172" s="14">
        <v>-0.12790000000000001</v>
      </c>
      <c r="S1172" s="14">
        <v>-0.25936388348828199</v>
      </c>
      <c r="T1172" s="14">
        <v>-0.137933784180579</v>
      </c>
      <c r="U1172" s="14">
        <v>0.78011317704122896</v>
      </c>
      <c r="V1172"/>
      <c r="W1172" s="14"/>
      <c r="X1172" s="14"/>
      <c r="Y1172" s="14"/>
      <c r="Z1172" s="14"/>
      <c r="AA1172" s="14"/>
      <c r="AB1172" s="14"/>
    </row>
    <row r="1173" spans="1:28" x14ac:dyDescent="0.25">
      <c r="A1173" t="s">
        <v>61</v>
      </c>
      <c r="B1173">
        <v>1</v>
      </c>
      <c r="C1173">
        <v>550</v>
      </c>
      <c r="D1173" t="s">
        <v>35</v>
      </c>
      <c r="E1173" s="5" t="s">
        <v>30</v>
      </c>
      <c r="F1173" s="54">
        <v>-27.6</v>
      </c>
      <c r="G1173">
        <v>508</v>
      </c>
      <c r="H1173" t="s">
        <v>38</v>
      </c>
      <c r="I1173" t="s">
        <v>40</v>
      </c>
      <c r="J1173">
        <v>9</v>
      </c>
      <c r="K1173">
        <v>20</v>
      </c>
      <c r="L1173" t="s">
        <v>51</v>
      </c>
      <c r="M1173">
        <v>0</v>
      </c>
      <c r="N1173">
        <v>1</v>
      </c>
      <c r="O1173">
        <v>1</v>
      </c>
      <c r="P1173" s="13">
        <v>0.25</v>
      </c>
      <c r="Q1173" s="46">
        <v>0.103139013452915</v>
      </c>
      <c r="R1173" s="14">
        <v>0.49083503054989802</v>
      </c>
      <c r="S1173" s="14"/>
      <c r="T1173" s="14"/>
      <c r="U1173" s="46">
        <v>0.97282608695652195</v>
      </c>
      <c r="V1173"/>
      <c r="W1173" s="14">
        <v>0.31740614334471001</v>
      </c>
      <c r="X1173" s="14">
        <v>0.81132075471698095</v>
      </c>
      <c r="Y1173" s="14"/>
      <c r="Z1173" s="14"/>
      <c r="AA1173" s="14"/>
      <c r="AB1173" s="14"/>
    </row>
    <row r="1174" spans="1:28" x14ac:dyDescent="0.25">
      <c r="A1174" t="s">
        <v>61</v>
      </c>
      <c r="B1174">
        <v>1</v>
      </c>
      <c r="C1174">
        <v>550</v>
      </c>
      <c r="D1174" t="s">
        <v>35</v>
      </c>
      <c r="E1174" s="5" t="s">
        <v>30</v>
      </c>
      <c r="F1174" s="54">
        <v>-27.6</v>
      </c>
      <c r="G1174">
        <v>508</v>
      </c>
      <c r="H1174" t="s">
        <v>38</v>
      </c>
      <c r="I1174" t="s">
        <v>40</v>
      </c>
      <c r="J1174">
        <v>9</v>
      </c>
      <c r="K1174">
        <v>20</v>
      </c>
      <c r="L1174" t="s">
        <v>51</v>
      </c>
      <c r="M1174">
        <v>0</v>
      </c>
      <c r="N1174">
        <v>1</v>
      </c>
      <c r="O1174">
        <v>1</v>
      </c>
      <c r="P1174" s="13">
        <v>0.5</v>
      </c>
      <c r="Q1174" s="46">
        <v>0.25925925925925902</v>
      </c>
      <c r="R1174" s="14">
        <v>0.59200326397388803</v>
      </c>
      <c r="S1174" s="14"/>
      <c r="T1174" s="14"/>
      <c r="U1174" s="46">
        <v>0.98039215686274495</v>
      </c>
      <c r="V1174"/>
      <c r="W1174" s="14">
        <v>0.71558589306029596</v>
      </c>
      <c r="X1174" s="14">
        <v>0.85294117647058798</v>
      </c>
      <c r="Y1174" s="14"/>
      <c r="Z1174" s="14"/>
      <c r="AA1174" s="14"/>
      <c r="AB1174" s="14"/>
    </row>
    <row r="1175" spans="1:28" x14ac:dyDescent="0.25">
      <c r="A1175" t="s">
        <v>61</v>
      </c>
      <c r="B1175">
        <v>1</v>
      </c>
      <c r="C1175">
        <v>550</v>
      </c>
      <c r="D1175" t="s">
        <v>35</v>
      </c>
      <c r="E1175" s="5" t="s">
        <v>30</v>
      </c>
      <c r="F1175" s="54">
        <v>-27.6</v>
      </c>
      <c r="G1175">
        <v>508</v>
      </c>
      <c r="H1175" t="s">
        <v>38</v>
      </c>
      <c r="I1175" t="s">
        <v>40</v>
      </c>
      <c r="J1175">
        <v>9</v>
      </c>
      <c r="K1175">
        <v>20</v>
      </c>
      <c r="L1175" t="s">
        <v>51</v>
      </c>
      <c r="M1175">
        <v>0</v>
      </c>
      <c r="N1175">
        <v>1</v>
      </c>
      <c r="O1175">
        <v>1</v>
      </c>
      <c r="P1175" s="13">
        <v>1</v>
      </c>
      <c r="Q1175" s="46">
        <v>0.47889525794684701</v>
      </c>
      <c r="R1175" s="14">
        <v>0.65034965034964998</v>
      </c>
      <c r="S1175" s="14"/>
      <c r="T1175" s="14"/>
      <c r="U1175" s="46">
        <v>0.98618784530386705</v>
      </c>
      <c r="V1175"/>
      <c r="W1175" s="14">
        <v>0.88249118683901295</v>
      </c>
      <c r="X1175" s="14">
        <v>0.92366412213740501</v>
      </c>
      <c r="Y1175" s="14"/>
      <c r="Z1175" s="14"/>
      <c r="AA1175" s="14"/>
      <c r="AB1175" s="14"/>
    </row>
    <row r="1176" spans="1:28" x14ac:dyDescent="0.25">
      <c r="A1176" t="s">
        <v>61</v>
      </c>
      <c r="B1176">
        <v>1</v>
      </c>
      <c r="C1176">
        <v>550</v>
      </c>
      <c r="D1176" t="s">
        <v>35</v>
      </c>
      <c r="E1176" s="5" t="s">
        <v>30</v>
      </c>
      <c r="F1176" s="54">
        <v>-27.6</v>
      </c>
      <c r="G1176">
        <v>508</v>
      </c>
      <c r="H1176" t="s">
        <v>38</v>
      </c>
      <c r="I1176" t="s">
        <v>40</v>
      </c>
      <c r="J1176">
        <v>9</v>
      </c>
      <c r="K1176">
        <v>20</v>
      </c>
      <c r="L1176" t="s">
        <v>51</v>
      </c>
      <c r="M1176">
        <v>0</v>
      </c>
      <c r="N1176">
        <v>1</v>
      </c>
      <c r="O1176">
        <v>7</v>
      </c>
      <c r="P1176" s="13">
        <v>0.5</v>
      </c>
      <c r="Q1176" s="46"/>
      <c r="R1176" s="14"/>
      <c r="S1176" s="14"/>
      <c r="T1176" s="14">
        <v>1</v>
      </c>
      <c r="U1176" s="14">
        <v>0.96212121212121204</v>
      </c>
      <c r="V1176"/>
      <c r="W1176" s="14"/>
      <c r="X1176" s="14"/>
      <c r="Y1176" s="14"/>
      <c r="Z1176" s="14"/>
      <c r="AA1176" s="14"/>
      <c r="AB1176" s="14"/>
    </row>
    <row r="1177" spans="1:28" x14ac:dyDescent="0.25">
      <c r="A1177" t="s">
        <v>61</v>
      </c>
      <c r="B1177">
        <v>2.5</v>
      </c>
      <c r="C1177">
        <v>2000</v>
      </c>
      <c r="D1177" t="s">
        <v>35</v>
      </c>
      <c r="E1177" s="5" t="s">
        <v>30</v>
      </c>
      <c r="F1177" s="54">
        <v>-27.6</v>
      </c>
      <c r="G1177">
        <v>1040</v>
      </c>
      <c r="H1177" t="s">
        <v>38</v>
      </c>
      <c r="I1177" t="s">
        <v>40</v>
      </c>
      <c r="J1177">
        <v>7</v>
      </c>
      <c r="K1177">
        <v>20.3</v>
      </c>
      <c r="L1177" t="s">
        <v>51</v>
      </c>
      <c r="M1177">
        <v>0</v>
      </c>
      <c r="N1177">
        <v>1</v>
      </c>
      <c r="O1177">
        <v>1</v>
      </c>
      <c r="P1177" s="13">
        <v>0.49</v>
      </c>
      <c r="Q1177" s="46">
        <v>0.56375692535880995</v>
      </c>
      <c r="R1177" s="14">
        <v>9.3463874535400199E-2</v>
      </c>
      <c r="S1177" s="14"/>
      <c r="T1177" s="14"/>
      <c r="U1177" s="14">
        <v>0.97607638519149498</v>
      </c>
      <c r="V1177"/>
      <c r="W1177" s="14"/>
      <c r="X1177" s="14">
        <v>0.97193877551020402</v>
      </c>
      <c r="Y1177" s="14"/>
      <c r="Z1177" s="14"/>
      <c r="AA1177" s="14"/>
      <c r="AB1177" s="14"/>
    </row>
    <row r="1178" spans="1:28" x14ac:dyDescent="0.25">
      <c r="A1178" t="s">
        <v>61</v>
      </c>
      <c r="B1178">
        <v>2.5</v>
      </c>
      <c r="C1178">
        <v>2000</v>
      </c>
      <c r="D1178" t="s">
        <v>35</v>
      </c>
      <c r="E1178" s="5" t="s">
        <v>30</v>
      </c>
      <c r="F1178" s="54">
        <v>-27.6</v>
      </c>
      <c r="G1178">
        <v>1040</v>
      </c>
      <c r="H1178" t="s">
        <v>38</v>
      </c>
      <c r="I1178" t="s">
        <v>40</v>
      </c>
      <c r="J1178">
        <v>7</v>
      </c>
      <c r="K1178">
        <v>20.3</v>
      </c>
      <c r="L1178" t="s">
        <v>51</v>
      </c>
      <c r="M1178">
        <v>0</v>
      </c>
      <c r="N1178">
        <v>1</v>
      </c>
      <c r="O1178">
        <v>1</v>
      </c>
      <c r="P1178" s="13">
        <v>0.99</v>
      </c>
      <c r="Q1178" s="46">
        <v>0.70969053010509198</v>
      </c>
      <c r="R1178" s="14">
        <v>0.26062846580406701</v>
      </c>
      <c r="S1178" s="14"/>
      <c r="T1178" s="14"/>
      <c r="U1178" s="14">
        <v>0.98226502473423805</v>
      </c>
      <c r="V1178"/>
      <c r="W1178" s="14"/>
      <c r="X1178" s="14">
        <v>0.98135593220339001</v>
      </c>
      <c r="Y1178" s="14"/>
      <c r="Z1178" s="14"/>
      <c r="AA1178" s="14"/>
      <c r="AB1178" s="14"/>
    </row>
    <row r="1179" spans="1:28" x14ac:dyDescent="0.25">
      <c r="A1179" t="s">
        <v>61</v>
      </c>
      <c r="B1179">
        <v>2.5</v>
      </c>
      <c r="C1179">
        <v>2000</v>
      </c>
      <c r="D1179" t="s">
        <v>35</v>
      </c>
      <c r="E1179" s="5" t="s">
        <v>30</v>
      </c>
      <c r="F1179" s="54">
        <v>-27.6</v>
      </c>
      <c r="G1179">
        <v>1040</v>
      </c>
      <c r="H1179" t="s">
        <v>38</v>
      </c>
      <c r="I1179" t="s">
        <v>40</v>
      </c>
      <c r="J1179">
        <v>7</v>
      </c>
      <c r="K1179">
        <v>20.3</v>
      </c>
      <c r="L1179" t="s">
        <v>51</v>
      </c>
      <c r="M1179">
        <v>0</v>
      </c>
      <c r="N1179">
        <v>1</v>
      </c>
      <c r="O1179">
        <v>1</v>
      </c>
      <c r="P1179" s="13">
        <v>1.97</v>
      </c>
      <c r="Q1179" s="46">
        <v>0.73768427679555104</v>
      </c>
      <c r="R1179" s="14">
        <v>0.44539958959569598</v>
      </c>
      <c r="S1179" s="14">
        <v>0.23221200177593701</v>
      </c>
      <c r="T1179" s="14"/>
      <c r="U1179" s="14">
        <v>0.98710689417705999</v>
      </c>
      <c r="V1179"/>
      <c r="W1179" s="14"/>
      <c r="X1179" s="14">
        <v>0.98727588201272398</v>
      </c>
      <c r="Y1179" s="14"/>
      <c r="Z1179" s="14"/>
      <c r="AA1179" s="14"/>
      <c r="AB1179" s="14"/>
    </row>
    <row r="1180" spans="1:28" x14ac:dyDescent="0.25">
      <c r="A1180" t="s">
        <v>61</v>
      </c>
      <c r="B1180">
        <v>2.5</v>
      </c>
      <c r="C1180">
        <v>2000</v>
      </c>
      <c r="D1180" t="s">
        <v>35</v>
      </c>
      <c r="E1180" s="5" t="s">
        <v>30</v>
      </c>
      <c r="F1180" s="54">
        <v>-27.6</v>
      </c>
      <c r="G1180">
        <v>1040</v>
      </c>
      <c r="H1180" t="s">
        <v>38</v>
      </c>
      <c r="I1180" t="s">
        <v>40</v>
      </c>
      <c r="J1180">
        <v>7</v>
      </c>
      <c r="K1180">
        <v>20.3</v>
      </c>
      <c r="L1180" t="s">
        <v>51</v>
      </c>
      <c r="M1180">
        <v>0</v>
      </c>
      <c r="N1180">
        <v>1</v>
      </c>
      <c r="O1180">
        <v>3</v>
      </c>
      <c r="P1180" s="13">
        <v>0.49</v>
      </c>
      <c r="Q1180" s="46">
        <v>0.66568601230275504</v>
      </c>
      <c r="R1180" s="14">
        <v>0.18857513794222699</v>
      </c>
      <c r="S1180" s="14"/>
      <c r="T1180" s="14"/>
      <c r="U1180" s="14">
        <v>1</v>
      </c>
      <c r="V1180"/>
      <c r="W1180" s="14"/>
      <c r="X1180" s="14">
        <v>0.85576923076923095</v>
      </c>
      <c r="Y1180" s="14"/>
      <c r="Z1180" s="14"/>
      <c r="AA1180" s="14"/>
      <c r="AB1180" s="14"/>
    </row>
    <row r="1181" spans="1:28" x14ac:dyDescent="0.25">
      <c r="A1181" t="s">
        <v>61</v>
      </c>
      <c r="B1181">
        <v>2.5</v>
      </c>
      <c r="C1181">
        <v>2000</v>
      </c>
      <c r="D1181" t="s">
        <v>35</v>
      </c>
      <c r="E1181" s="5" t="s">
        <v>30</v>
      </c>
      <c r="F1181" s="54">
        <v>-27.6</v>
      </c>
      <c r="G1181">
        <v>1040</v>
      </c>
      <c r="H1181" t="s">
        <v>38</v>
      </c>
      <c r="I1181" t="s">
        <v>40</v>
      </c>
      <c r="J1181">
        <v>7</v>
      </c>
      <c r="K1181">
        <v>20.3</v>
      </c>
      <c r="L1181" t="s">
        <v>51</v>
      </c>
      <c r="M1181">
        <v>0</v>
      </c>
      <c r="N1181">
        <v>1</v>
      </c>
      <c r="O1181">
        <v>3</v>
      </c>
      <c r="P1181" s="13">
        <v>0.99</v>
      </c>
      <c r="Q1181" s="46">
        <v>0.77832457715413095</v>
      </c>
      <c r="R1181" s="14">
        <v>0.34878874706954899</v>
      </c>
      <c r="S1181" s="14"/>
      <c r="T1181" s="14"/>
      <c r="U1181" s="14">
        <v>1</v>
      </c>
      <c r="V1181"/>
      <c r="W1181" s="14"/>
      <c r="X1181" s="14">
        <v>0.88461538461538503</v>
      </c>
      <c r="Y1181" s="14"/>
      <c r="Z1181" s="14"/>
      <c r="AA1181" s="14"/>
      <c r="AB1181" s="14"/>
    </row>
    <row r="1182" spans="1:28" x14ac:dyDescent="0.25">
      <c r="A1182" t="s">
        <v>61</v>
      </c>
      <c r="B1182">
        <v>2.5</v>
      </c>
      <c r="C1182">
        <v>2000</v>
      </c>
      <c r="D1182" t="s">
        <v>35</v>
      </c>
      <c r="E1182" s="5" t="s">
        <v>30</v>
      </c>
      <c r="F1182" s="54">
        <v>-27.6</v>
      </c>
      <c r="G1182">
        <v>1040</v>
      </c>
      <c r="H1182" t="s">
        <v>38</v>
      </c>
      <c r="I1182" t="s">
        <v>40</v>
      </c>
      <c r="J1182">
        <v>7</v>
      </c>
      <c r="K1182">
        <v>20.3</v>
      </c>
      <c r="L1182" t="s">
        <v>51</v>
      </c>
      <c r="M1182">
        <v>0</v>
      </c>
      <c r="N1182">
        <v>1</v>
      </c>
      <c r="O1182">
        <v>3</v>
      </c>
      <c r="P1182" s="13">
        <v>1.97</v>
      </c>
      <c r="Q1182" s="46">
        <v>0.81334926086307302</v>
      </c>
      <c r="R1182" s="14">
        <v>0.53323375653472704</v>
      </c>
      <c r="S1182" s="14"/>
      <c r="T1182" s="14"/>
      <c r="U1182" s="14">
        <v>1</v>
      </c>
      <c r="V1182"/>
      <c r="W1182" s="14"/>
      <c r="X1182" s="14">
        <v>0.6875</v>
      </c>
      <c r="Y1182" s="14"/>
      <c r="Z1182" s="14"/>
      <c r="AA1182" s="14"/>
      <c r="AB1182" s="14"/>
    </row>
    <row r="1183" spans="1:28" x14ac:dyDescent="0.25">
      <c r="A1183" t="s">
        <v>61</v>
      </c>
      <c r="B1183">
        <v>2.5</v>
      </c>
      <c r="C1183">
        <v>2000</v>
      </c>
      <c r="D1183" t="s">
        <v>35</v>
      </c>
      <c r="E1183" s="5" t="s">
        <v>30</v>
      </c>
      <c r="F1183" s="54">
        <v>-27.6</v>
      </c>
      <c r="G1183">
        <v>1040</v>
      </c>
      <c r="H1183" t="s">
        <v>38</v>
      </c>
      <c r="I1183" t="s">
        <v>40</v>
      </c>
      <c r="J1183">
        <v>7</v>
      </c>
      <c r="K1183">
        <v>20.3</v>
      </c>
      <c r="L1183" t="s">
        <v>51</v>
      </c>
      <c r="M1183">
        <v>0</v>
      </c>
      <c r="N1183">
        <v>1</v>
      </c>
      <c r="O1183">
        <v>7</v>
      </c>
      <c r="P1183" s="13">
        <v>0.49</v>
      </c>
      <c r="Q1183" s="46">
        <v>0.112294718153573</v>
      </c>
      <c r="R1183" s="14">
        <v>0.34878874706954899</v>
      </c>
      <c r="S1183" s="14"/>
      <c r="T1183" s="14"/>
      <c r="U1183" s="14">
        <v>1</v>
      </c>
      <c r="V1183"/>
      <c r="W1183" s="14"/>
      <c r="X1183" s="14">
        <v>0.98507462686567204</v>
      </c>
      <c r="Y1183" s="14"/>
      <c r="Z1183" s="14"/>
      <c r="AA1183" s="14"/>
      <c r="AB1183" s="14"/>
    </row>
    <row r="1184" spans="1:28" x14ac:dyDescent="0.25">
      <c r="A1184" t="s">
        <v>61</v>
      </c>
      <c r="B1184">
        <v>2.5</v>
      </c>
      <c r="C1184">
        <v>2000</v>
      </c>
      <c r="D1184" t="s">
        <v>35</v>
      </c>
      <c r="E1184" s="5" t="s">
        <v>30</v>
      </c>
      <c r="F1184" s="54">
        <v>-27.6</v>
      </c>
      <c r="G1184">
        <v>1040</v>
      </c>
      <c r="H1184" t="s">
        <v>38</v>
      </c>
      <c r="I1184" t="s">
        <v>40</v>
      </c>
      <c r="J1184">
        <v>7</v>
      </c>
      <c r="K1184">
        <v>20.3</v>
      </c>
      <c r="L1184" t="s">
        <v>51</v>
      </c>
      <c r="M1184">
        <v>0</v>
      </c>
      <c r="N1184">
        <v>1</v>
      </c>
      <c r="O1184">
        <v>7</v>
      </c>
      <c r="P1184" s="13">
        <v>0.99</v>
      </c>
      <c r="Q1184" s="46">
        <v>0.486863711001642</v>
      </c>
      <c r="R1184" s="14">
        <v>0.45355191256830601</v>
      </c>
      <c r="S1184" s="14"/>
      <c r="T1184" s="14"/>
      <c r="U1184" s="14">
        <v>1</v>
      </c>
      <c r="V1184"/>
      <c r="W1184" s="14"/>
      <c r="X1184" s="14">
        <v>0.98943661971830998</v>
      </c>
      <c r="Y1184" s="14"/>
      <c r="Z1184" s="14"/>
      <c r="AA1184" s="14"/>
      <c r="AB1184" s="14"/>
    </row>
    <row r="1185" spans="1:28" x14ac:dyDescent="0.25">
      <c r="A1185" t="s">
        <v>61</v>
      </c>
      <c r="B1185">
        <v>2.5</v>
      </c>
      <c r="C1185">
        <v>2000</v>
      </c>
      <c r="D1185" t="s">
        <v>35</v>
      </c>
      <c r="E1185" s="5" t="s">
        <v>30</v>
      </c>
      <c r="F1185" s="54">
        <v>-27.6</v>
      </c>
      <c r="G1185">
        <v>1040</v>
      </c>
      <c r="H1185" t="s">
        <v>38</v>
      </c>
      <c r="I1185" t="s">
        <v>40</v>
      </c>
      <c r="J1185">
        <v>7</v>
      </c>
      <c r="K1185">
        <v>20.3</v>
      </c>
      <c r="L1185" t="s">
        <v>51</v>
      </c>
      <c r="M1185">
        <v>0</v>
      </c>
      <c r="N1185">
        <v>1</v>
      </c>
      <c r="O1185">
        <v>7</v>
      </c>
      <c r="P1185" s="13">
        <v>1.97</v>
      </c>
      <c r="Q1185" s="46">
        <v>0.59808689361360101</v>
      </c>
      <c r="R1185" s="14">
        <v>0.53984907049512199</v>
      </c>
      <c r="S1185" s="14"/>
      <c r="T1185" s="14"/>
      <c r="U1185" s="14">
        <v>1</v>
      </c>
      <c r="V1185"/>
      <c r="W1185" s="14"/>
      <c r="X1185" s="14">
        <v>0.97560975609756095</v>
      </c>
      <c r="Y1185" s="14"/>
      <c r="Z1185" s="14"/>
      <c r="AA1185" s="14"/>
      <c r="AB1185" s="14"/>
    </row>
    <row r="1186" spans="1:28" x14ac:dyDescent="0.25">
      <c r="A1186" t="s">
        <v>61</v>
      </c>
      <c r="B1186">
        <v>2.5</v>
      </c>
      <c r="C1186">
        <v>2000</v>
      </c>
      <c r="D1186" t="s">
        <v>35</v>
      </c>
      <c r="E1186" s="5" t="s">
        <v>30</v>
      </c>
      <c r="F1186" s="54">
        <v>-27.6</v>
      </c>
      <c r="G1186">
        <v>1040</v>
      </c>
      <c r="H1186" t="s">
        <v>38</v>
      </c>
      <c r="I1186" t="s">
        <v>40</v>
      </c>
      <c r="J1186">
        <v>7</v>
      </c>
      <c r="K1186">
        <v>20.3</v>
      </c>
      <c r="L1186" t="s">
        <v>51</v>
      </c>
      <c r="M1186">
        <v>0</v>
      </c>
      <c r="N1186">
        <v>1</v>
      </c>
      <c r="O1186">
        <v>28</v>
      </c>
      <c r="P1186" s="13">
        <v>0.49</v>
      </c>
      <c r="Q1186" s="46">
        <v>0.229702665228778</v>
      </c>
      <c r="R1186" s="14">
        <v>0.30434782608695699</v>
      </c>
      <c r="S1186" s="14"/>
      <c r="T1186" s="14"/>
      <c r="U1186" s="14">
        <v>1</v>
      </c>
      <c r="V1186"/>
      <c r="W1186" s="14"/>
      <c r="X1186" s="14">
        <v>0.53333333333333299</v>
      </c>
      <c r="Y1186" s="14"/>
      <c r="Z1186" s="14"/>
      <c r="AA1186" s="14"/>
      <c r="AB1186" s="14"/>
    </row>
    <row r="1187" spans="1:28" x14ac:dyDescent="0.25">
      <c r="A1187" t="s">
        <v>61</v>
      </c>
      <c r="B1187">
        <v>2.5</v>
      </c>
      <c r="C1187">
        <v>2000</v>
      </c>
      <c r="D1187" t="s">
        <v>35</v>
      </c>
      <c r="E1187" s="5" t="s">
        <v>30</v>
      </c>
      <c r="F1187" s="54">
        <v>-27.6</v>
      </c>
      <c r="G1187">
        <v>1040</v>
      </c>
      <c r="H1187" t="s">
        <v>38</v>
      </c>
      <c r="I1187" t="s">
        <v>40</v>
      </c>
      <c r="J1187">
        <v>7</v>
      </c>
      <c r="K1187">
        <v>20.3</v>
      </c>
      <c r="L1187" t="s">
        <v>51</v>
      </c>
      <c r="M1187">
        <v>0</v>
      </c>
      <c r="N1187">
        <v>1</v>
      </c>
      <c r="O1187">
        <v>28</v>
      </c>
      <c r="P1187" s="13">
        <v>0.99</v>
      </c>
      <c r="Q1187" s="46">
        <v>0.45578231292517002</v>
      </c>
      <c r="R1187" s="14">
        <v>0.38953665832366802</v>
      </c>
      <c r="S1187" s="14"/>
      <c r="T1187" s="14"/>
      <c r="U1187" s="14">
        <v>1</v>
      </c>
      <c r="V1187"/>
      <c r="W1187" s="14"/>
      <c r="X1187" s="14">
        <v>0.53333333333333299</v>
      </c>
      <c r="Y1187" s="14"/>
      <c r="Z1187" s="14"/>
      <c r="AA1187" s="14"/>
      <c r="AB1187" s="14"/>
    </row>
    <row r="1188" spans="1:28" x14ac:dyDescent="0.25">
      <c r="A1188" t="s">
        <v>61</v>
      </c>
      <c r="B1188">
        <v>2.5</v>
      </c>
      <c r="C1188">
        <v>2000</v>
      </c>
      <c r="D1188" t="s">
        <v>35</v>
      </c>
      <c r="E1188" s="5" t="s">
        <v>30</v>
      </c>
      <c r="F1188" s="54">
        <v>-27.6</v>
      </c>
      <c r="G1188">
        <v>1040</v>
      </c>
      <c r="H1188" t="s">
        <v>38</v>
      </c>
      <c r="I1188" t="s">
        <v>40</v>
      </c>
      <c r="J1188">
        <v>7</v>
      </c>
      <c r="K1188">
        <v>20.3</v>
      </c>
      <c r="L1188" t="s">
        <v>51</v>
      </c>
      <c r="M1188">
        <v>0</v>
      </c>
      <c r="N1188">
        <v>1</v>
      </c>
      <c r="O1188">
        <v>28</v>
      </c>
      <c r="P1188" s="13">
        <v>1.97</v>
      </c>
      <c r="Q1188" s="46">
        <v>0.61330239752513505</v>
      </c>
      <c r="R1188" s="14">
        <v>0.481354701519631</v>
      </c>
      <c r="S1188" s="14"/>
      <c r="T1188" s="14"/>
      <c r="U1188" s="14">
        <v>1</v>
      </c>
      <c r="V1188"/>
      <c r="W1188" s="14"/>
      <c r="X1188" s="14">
        <v>0.53333333333333299</v>
      </c>
      <c r="Y1188" s="14"/>
      <c r="Z1188" s="14"/>
      <c r="AA1188" s="14"/>
      <c r="AB1188" s="14"/>
    </row>
    <row r="1189" spans="1:28" x14ac:dyDescent="0.25">
      <c r="A1189" t="s">
        <v>61</v>
      </c>
      <c r="B1189">
        <v>2.5</v>
      </c>
      <c r="C1189">
        <v>2000</v>
      </c>
      <c r="D1189" t="s">
        <v>35</v>
      </c>
      <c r="E1189" s="5" t="s">
        <v>30</v>
      </c>
      <c r="F1189" s="54">
        <v>-27.6</v>
      </c>
      <c r="G1189">
        <v>1040</v>
      </c>
      <c r="H1189" t="s">
        <v>38</v>
      </c>
      <c r="I1189" t="s">
        <v>40</v>
      </c>
      <c r="J1189">
        <v>7</v>
      </c>
      <c r="K1189">
        <v>20.3</v>
      </c>
      <c r="L1189" t="s">
        <v>51</v>
      </c>
      <c r="M1189">
        <v>0</v>
      </c>
      <c r="N1189">
        <v>1</v>
      </c>
      <c r="O1189">
        <v>60</v>
      </c>
      <c r="P1189" s="13">
        <v>0.49</v>
      </c>
      <c r="Q1189" s="46">
        <v>6.0856498873027798E-2</v>
      </c>
      <c r="R1189" s="14"/>
      <c r="S1189" s="14"/>
      <c r="T1189" s="14"/>
      <c r="U1189" s="14">
        <v>1</v>
      </c>
      <c r="V1189"/>
      <c r="W1189" s="14"/>
      <c r="X1189" s="14"/>
      <c r="Y1189" s="14"/>
      <c r="Z1189" s="14"/>
      <c r="AA1189" s="14"/>
      <c r="AB1189" s="14"/>
    </row>
    <row r="1190" spans="1:28" x14ac:dyDescent="0.25">
      <c r="A1190" t="s">
        <v>61</v>
      </c>
      <c r="B1190">
        <v>2.5</v>
      </c>
      <c r="C1190">
        <v>2000</v>
      </c>
      <c r="D1190" t="s">
        <v>35</v>
      </c>
      <c r="E1190" s="5" t="s">
        <v>30</v>
      </c>
      <c r="F1190" s="54">
        <v>-27.6</v>
      </c>
      <c r="G1190">
        <v>1040</v>
      </c>
      <c r="H1190" t="s">
        <v>38</v>
      </c>
      <c r="I1190" t="s">
        <v>40</v>
      </c>
      <c r="J1190">
        <v>7</v>
      </c>
      <c r="K1190">
        <v>20.3</v>
      </c>
      <c r="L1190" t="s">
        <v>51</v>
      </c>
      <c r="M1190">
        <v>0</v>
      </c>
      <c r="N1190">
        <v>1</v>
      </c>
      <c r="O1190">
        <v>60</v>
      </c>
      <c r="P1190" s="13">
        <v>0.99</v>
      </c>
      <c r="Q1190" s="46">
        <v>0.14096727085301899</v>
      </c>
      <c r="R1190" s="14"/>
      <c r="S1190" s="14"/>
      <c r="T1190" s="14"/>
      <c r="U1190" s="14">
        <v>1</v>
      </c>
      <c r="V1190"/>
      <c r="W1190" s="14"/>
      <c r="X1190" s="14"/>
      <c r="Y1190" s="14"/>
      <c r="Z1190" s="14"/>
      <c r="AA1190" s="14"/>
      <c r="AB1190" s="14"/>
    </row>
    <row r="1191" spans="1:28" x14ac:dyDescent="0.25">
      <c r="A1191" t="s">
        <v>61</v>
      </c>
      <c r="B1191">
        <v>2.5</v>
      </c>
      <c r="C1191">
        <v>2000</v>
      </c>
      <c r="D1191" t="s">
        <v>35</v>
      </c>
      <c r="E1191" s="5" t="s">
        <v>30</v>
      </c>
      <c r="F1191" s="54">
        <v>-27.6</v>
      </c>
      <c r="G1191">
        <v>1040</v>
      </c>
      <c r="H1191" t="s">
        <v>38</v>
      </c>
      <c r="I1191" t="s">
        <v>40</v>
      </c>
      <c r="J1191">
        <v>7</v>
      </c>
      <c r="K1191">
        <v>20.3</v>
      </c>
      <c r="L1191" t="s">
        <v>51</v>
      </c>
      <c r="M1191">
        <v>0</v>
      </c>
      <c r="N1191">
        <v>1</v>
      </c>
      <c r="O1191">
        <v>60</v>
      </c>
      <c r="P1191" s="13">
        <v>1.97</v>
      </c>
      <c r="Q1191" s="46">
        <v>0.19993599487958999</v>
      </c>
      <c r="R1191" s="14"/>
      <c r="S1191" s="14"/>
      <c r="T1191" s="14"/>
      <c r="U1191" s="14">
        <v>1</v>
      </c>
      <c r="V1191"/>
      <c r="W1191" s="14"/>
      <c r="X1191" s="14"/>
      <c r="Y1191" s="14"/>
      <c r="Z1191" s="14"/>
      <c r="AA1191" s="14"/>
      <c r="AB1191" s="14"/>
    </row>
    <row r="1192" spans="1:28" x14ac:dyDescent="0.25">
      <c r="A1192" t="s">
        <v>44</v>
      </c>
      <c r="B1192">
        <v>14.3</v>
      </c>
      <c r="C1192" s="4">
        <f>B1192</f>
        <v>14.3</v>
      </c>
      <c r="D1192" t="s">
        <v>29</v>
      </c>
      <c r="E1192" s="5" t="s">
        <v>30</v>
      </c>
      <c r="F1192" s="54">
        <v>-3.7</v>
      </c>
      <c r="G1192">
        <v>254</v>
      </c>
      <c r="H1192" t="s">
        <v>38</v>
      </c>
      <c r="I1192" t="s">
        <v>40</v>
      </c>
      <c r="J1192">
        <v>7</v>
      </c>
      <c r="K1192">
        <v>20.3</v>
      </c>
      <c r="L1192" t="s">
        <v>51</v>
      </c>
      <c r="M1192">
        <v>0</v>
      </c>
      <c r="N1192">
        <v>1</v>
      </c>
      <c r="O1192">
        <v>1</v>
      </c>
      <c r="P1192" s="13">
        <v>1.97</v>
      </c>
      <c r="Q1192" s="46">
        <v>0.230769230769231</v>
      </c>
      <c r="R1192" s="14"/>
      <c r="S1192" s="14">
        <v>-0.38808723898640102</v>
      </c>
      <c r="T1192" s="14"/>
      <c r="U1192" s="14">
        <v>0.89224137931034497</v>
      </c>
      <c r="V1192"/>
      <c r="W1192" s="14"/>
      <c r="X1192" s="14"/>
      <c r="Y1192" s="14"/>
      <c r="Z1192" s="14"/>
      <c r="AA1192" s="14"/>
      <c r="AB1192" s="14"/>
    </row>
    <row r="1193" spans="1:28" ht="16.2" x14ac:dyDescent="0.35">
      <c r="A1193" t="s">
        <v>59</v>
      </c>
      <c r="B1193">
        <v>2140</v>
      </c>
      <c r="C1193" s="4">
        <f>B1193</f>
        <v>2140</v>
      </c>
      <c r="D1193" t="s">
        <v>29</v>
      </c>
      <c r="E1193" s="5" t="s">
        <v>30</v>
      </c>
      <c r="F1193" s="54">
        <v>-28.4</v>
      </c>
      <c r="G1193">
        <v>495</v>
      </c>
      <c r="H1193" t="s">
        <v>38</v>
      </c>
      <c r="I1193" t="s">
        <v>40</v>
      </c>
      <c r="J1193">
        <v>7</v>
      </c>
      <c r="K1193">
        <v>20.3</v>
      </c>
      <c r="L1193" t="s">
        <v>51</v>
      </c>
      <c r="M1193">
        <v>0</v>
      </c>
      <c r="N1193">
        <v>1</v>
      </c>
      <c r="O1193">
        <v>1</v>
      </c>
      <c r="P1193" s="13">
        <v>1.97</v>
      </c>
      <c r="Q1193" s="46">
        <v>0.31506849315068503</v>
      </c>
      <c r="R1193" s="14"/>
      <c r="S1193" s="14">
        <v>-0.46106362025255898</v>
      </c>
      <c r="T1193" s="14"/>
      <c r="U1193" s="14">
        <v>0</v>
      </c>
      <c r="V1193"/>
      <c r="W1193" s="14"/>
      <c r="X1193" s="14"/>
      <c r="Y1193" s="14"/>
      <c r="Z1193" s="14"/>
      <c r="AA1193" s="14"/>
      <c r="AB1193" s="14"/>
    </row>
    <row r="1194" spans="1:28" x14ac:dyDescent="0.25">
      <c r="A1194" t="s">
        <v>61</v>
      </c>
      <c r="B1194">
        <v>2.5</v>
      </c>
      <c r="C1194">
        <v>2000</v>
      </c>
      <c r="D1194" t="s">
        <v>35</v>
      </c>
      <c r="E1194" s="5" t="s">
        <v>30</v>
      </c>
      <c r="F1194" s="54">
        <v>-27.6</v>
      </c>
      <c r="G1194">
        <v>1040</v>
      </c>
      <c r="H1194" t="s">
        <v>38</v>
      </c>
      <c r="I1194" t="s">
        <v>40</v>
      </c>
      <c r="J1194">
        <v>7</v>
      </c>
      <c r="K1194">
        <v>21.6</v>
      </c>
      <c r="L1194" t="s">
        <v>51</v>
      </c>
      <c r="M1194">
        <v>0</v>
      </c>
      <c r="N1194">
        <v>1</v>
      </c>
      <c r="O1194">
        <v>1</v>
      </c>
      <c r="P1194" s="13">
        <v>1.85</v>
      </c>
      <c r="Q1194" s="46">
        <v>0.38183841256104301</v>
      </c>
      <c r="R1194" s="14">
        <v>0.62644415917843399</v>
      </c>
      <c r="S1194" s="14">
        <v>-0.37592450877537498</v>
      </c>
      <c r="T1194" s="14"/>
      <c r="U1194" s="46">
        <v>0.94292803970223305</v>
      </c>
      <c r="V1194"/>
      <c r="W1194" s="14">
        <v>0.91627037135987199</v>
      </c>
      <c r="X1194" s="14">
        <v>0.92471042471042497</v>
      </c>
      <c r="Y1194" s="14"/>
      <c r="Z1194" s="14"/>
      <c r="AA1194" s="14"/>
      <c r="AB1194" s="14"/>
    </row>
    <row r="1195" spans="1:28" x14ac:dyDescent="0.25">
      <c r="A1195" t="s">
        <v>114</v>
      </c>
      <c r="B1195">
        <v>54</v>
      </c>
      <c r="C1195">
        <v>158</v>
      </c>
      <c r="D1195" t="s">
        <v>50</v>
      </c>
      <c r="E1195" s="5" t="s">
        <v>30</v>
      </c>
      <c r="F1195" s="46">
        <v>-68.260000000000005</v>
      </c>
      <c r="G1195" s="23">
        <v>89</v>
      </c>
      <c r="H1195" t="s">
        <v>38</v>
      </c>
      <c r="I1195" t="s">
        <v>40</v>
      </c>
      <c r="J1195">
        <v>7</v>
      </c>
      <c r="K1195">
        <v>20</v>
      </c>
      <c r="L1195" t="s">
        <v>51</v>
      </c>
      <c r="M1195">
        <v>21</v>
      </c>
      <c r="N1195">
        <v>6</v>
      </c>
      <c r="O1195">
        <v>90</v>
      </c>
      <c r="P1195" s="13">
        <v>2</v>
      </c>
      <c r="Q1195" s="46">
        <v>0.237897817339349</v>
      </c>
      <c r="R1195" s="14">
        <v>0.38080495356037197</v>
      </c>
      <c r="S1195" s="14">
        <v>-0.23739709303689199</v>
      </c>
      <c r="T1195" s="14">
        <v>-0.15775371197912799</v>
      </c>
      <c r="U1195" s="46">
        <v>0.98314947444053302</v>
      </c>
      <c r="V1195" s="14">
        <v>0.54753199268738595</v>
      </c>
      <c r="W1195" s="14">
        <v>0.22529644268774701</v>
      </c>
      <c r="X1195" s="14"/>
      <c r="Y1195" s="14">
        <v>0.253481894150418</v>
      </c>
      <c r="Z1195" s="14">
        <v>0.346411483253588</v>
      </c>
      <c r="AA1195" s="14">
        <v>0.87730318257956397</v>
      </c>
      <c r="AB1195" s="14"/>
    </row>
    <row r="1196" spans="1:28" x14ac:dyDescent="0.25">
      <c r="A1196" t="s">
        <v>114</v>
      </c>
      <c r="B1196">
        <v>54</v>
      </c>
      <c r="C1196">
        <v>158</v>
      </c>
      <c r="D1196" t="s">
        <v>50</v>
      </c>
      <c r="E1196" s="5" t="s">
        <v>30</v>
      </c>
      <c r="F1196" s="46">
        <v>-68.260000000000005</v>
      </c>
      <c r="G1196" s="23">
        <v>89</v>
      </c>
      <c r="H1196" t="s">
        <v>38</v>
      </c>
      <c r="I1196" t="s">
        <v>32</v>
      </c>
      <c r="J1196">
        <v>7</v>
      </c>
      <c r="K1196">
        <v>20</v>
      </c>
      <c r="L1196" t="s">
        <v>51</v>
      </c>
      <c r="M1196">
        <v>21</v>
      </c>
      <c r="N1196">
        <v>6</v>
      </c>
      <c r="O1196">
        <v>90</v>
      </c>
      <c r="P1196" s="13">
        <v>2</v>
      </c>
      <c r="Q1196" s="46">
        <v>0.114934593666472</v>
      </c>
      <c r="R1196" s="14">
        <v>0.17491749174917501</v>
      </c>
      <c r="S1196" s="14">
        <v>-0.30818114218251202</v>
      </c>
      <c r="T1196" s="14">
        <v>-0.16745361561849001</v>
      </c>
      <c r="U1196" s="46">
        <v>0.97027781327927898</v>
      </c>
      <c r="V1196" s="14">
        <v>0.40476190476190499</v>
      </c>
      <c r="W1196" s="14">
        <v>7.3286052009456398E-2</v>
      </c>
      <c r="X1196" s="14"/>
      <c r="Y1196" s="14">
        <v>0.225433526011561</v>
      </c>
      <c r="Z1196" s="14">
        <v>0.21853546910755201</v>
      </c>
      <c r="AA1196" s="14">
        <v>0.57449898344466999</v>
      </c>
      <c r="AB1196" s="14"/>
    </row>
    <row r="1197" spans="1:28" x14ac:dyDescent="0.25">
      <c r="A1197" t="s">
        <v>61</v>
      </c>
      <c r="B1197">
        <v>2.5</v>
      </c>
      <c r="C1197">
        <v>2000</v>
      </c>
      <c r="D1197" t="s">
        <v>35</v>
      </c>
      <c r="E1197" s="5" t="s">
        <v>30</v>
      </c>
      <c r="F1197" s="54">
        <v>-27.6</v>
      </c>
      <c r="G1197">
        <v>1040</v>
      </c>
      <c r="H1197" t="s">
        <v>38</v>
      </c>
      <c r="I1197" t="s">
        <v>40</v>
      </c>
      <c r="J1197">
        <v>9</v>
      </c>
      <c r="K1197">
        <v>20</v>
      </c>
      <c r="L1197" t="s">
        <v>51</v>
      </c>
      <c r="M1197">
        <v>0</v>
      </c>
      <c r="N1197">
        <v>1</v>
      </c>
      <c r="O1197">
        <v>365</v>
      </c>
      <c r="P1197" s="13">
        <v>2</v>
      </c>
      <c r="Q1197" s="46">
        <v>3.2161280644193498E-2</v>
      </c>
      <c r="R1197" s="14">
        <v>0.12452724471214401</v>
      </c>
      <c r="S1197" s="14">
        <v>-0.53099931896595998</v>
      </c>
      <c r="T1197" s="14">
        <v>-0.18716448276752801</v>
      </c>
      <c r="U1197" s="46">
        <v>-0.05</v>
      </c>
      <c r="V1197"/>
      <c r="W1197" s="14">
        <v>-3.27759197324414E-2</v>
      </c>
      <c r="X1197" s="14">
        <v>-0.169491525423729</v>
      </c>
      <c r="Y1197" s="14"/>
      <c r="Z1197" s="14"/>
      <c r="AA1197" s="14">
        <v>-1.3679890560875501E-2</v>
      </c>
      <c r="AB1197" s="14"/>
    </row>
    <row r="1198" spans="1:28" x14ac:dyDescent="0.25">
      <c r="A1198" t="s">
        <v>49</v>
      </c>
      <c r="B1198">
        <v>120</v>
      </c>
      <c r="C1198">
        <v>17500</v>
      </c>
      <c r="D1198" t="s">
        <v>50</v>
      </c>
      <c r="E1198" s="5" t="s">
        <v>30</v>
      </c>
      <c r="F1198" s="54">
        <v>69.5</v>
      </c>
      <c r="G1198">
        <v>40</v>
      </c>
      <c r="H1198" t="s">
        <v>38</v>
      </c>
      <c r="I1198" t="s">
        <v>40</v>
      </c>
      <c r="J1198">
        <v>9</v>
      </c>
      <c r="K1198">
        <v>20</v>
      </c>
      <c r="L1198" t="s">
        <v>51</v>
      </c>
      <c r="M1198">
        <v>0</v>
      </c>
      <c r="N1198">
        <v>1</v>
      </c>
      <c r="O1198">
        <v>365</v>
      </c>
      <c r="P1198" s="13">
        <v>2</v>
      </c>
      <c r="Q1198" s="46">
        <v>-6.9799999999999897E-3</v>
      </c>
      <c r="R1198" s="14">
        <v>0.32224067233725301</v>
      </c>
      <c r="S1198" s="14">
        <v>-0.36680246111710502</v>
      </c>
      <c r="T1198" s="14">
        <v>-0.170350435723503</v>
      </c>
      <c r="U1198" s="14">
        <v>-0.52</v>
      </c>
      <c r="V1198"/>
      <c r="W1198" s="14"/>
      <c r="X1198" s="14"/>
      <c r="Y1198" s="14"/>
      <c r="Z1198" s="14"/>
      <c r="AA1198" s="14"/>
      <c r="AB1198" s="14"/>
    </row>
    <row r="1199" spans="1:28" x14ac:dyDescent="0.25">
      <c r="A1199" t="s">
        <v>49</v>
      </c>
      <c r="B1199">
        <v>120</v>
      </c>
      <c r="C1199">
        <v>17500</v>
      </c>
      <c r="D1199" t="s">
        <v>50</v>
      </c>
      <c r="E1199" s="5" t="s">
        <v>30</v>
      </c>
      <c r="F1199" s="54">
        <v>69.5</v>
      </c>
      <c r="G1199">
        <v>40</v>
      </c>
      <c r="H1199" t="s">
        <v>38</v>
      </c>
      <c r="I1199" t="s">
        <v>40</v>
      </c>
      <c r="J1199">
        <v>9</v>
      </c>
      <c r="K1199">
        <v>20</v>
      </c>
      <c r="L1199" t="s">
        <v>51</v>
      </c>
      <c r="M1199">
        <v>0</v>
      </c>
      <c r="N1199">
        <v>1</v>
      </c>
      <c r="O1199">
        <v>365</v>
      </c>
      <c r="P1199" s="13">
        <v>6</v>
      </c>
      <c r="Q1199" s="46">
        <v>0.48928520357091798</v>
      </c>
      <c r="R1199" s="14">
        <v>0.47881649650025299</v>
      </c>
      <c r="S1199" s="14">
        <v>-0.32119222282575699</v>
      </c>
      <c r="T1199" s="14">
        <v>-0.166747425642641</v>
      </c>
      <c r="U1199" s="46">
        <v>0.52153110047846896</v>
      </c>
      <c r="V1199"/>
      <c r="W1199" s="14">
        <v>-1.47157190635451E-2</v>
      </c>
      <c r="X1199" s="14">
        <v>0.55303030303030298</v>
      </c>
      <c r="Y1199" s="14"/>
      <c r="Z1199" s="14"/>
      <c r="AA1199" s="14">
        <v>7.6923076923077699E-3</v>
      </c>
      <c r="AB1199" s="14"/>
    </row>
    <row r="1200" spans="1:28" x14ac:dyDescent="0.25">
      <c r="A1200" t="s">
        <v>36</v>
      </c>
      <c r="B1200">
        <v>20</v>
      </c>
      <c r="C1200" s="4">
        <f t="shared" ref="C1200:C1235" si="25">B1200</f>
        <v>20</v>
      </c>
      <c r="D1200" t="s">
        <v>29</v>
      </c>
      <c r="E1200" t="s">
        <v>37</v>
      </c>
      <c r="F1200" s="54">
        <v>-42.5</v>
      </c>
      <c r="G1200" s="7">
        <v>5</v>
      </c>
      <c r="H1200" t="s">
        <v>31</v>
      </c>
      <c r="I1200" t="s">
        <v>32</v>
      </c>
      <c r="J1200">
        <v>12</v>
      </c>
      <c r="K1200">
        <v>350</v>
      </c>
      <c r="L1200" t="s">
        <v>33</v>
      </c>
      <c r="M1200">
        <v>0</v>
      </c>
      <c r="N1200">
        <v>1</v>
      </c>
      <c r="O1200">
        <v>1</v>
      </c>
      <c r="P1200" s="13">
        <v>0.5</v>
      </c>
      <c r="Q1200" s="46">
        <v>2.88980811214525E-2</v>
      </c>
      <c r="R1200" s="14"/>
      <c r="S1200" s="14">
        <v>0.74091941808198403</v>
      </c>
      <c r="T1200" s="14"/>
      <c r="U1200" s="14">
        <v>0.95808743425053999</v>
      </c>
      <c r="V1200"/>
    </row>
    <row r="1201" spans="1:22" x14ac:dyDescent="0.25">
      <c r="A1201" t="s">
        <v>36</v>
      </c>
      <c r="B1201">
        <v>20</v>
      </c>
      <c r="C1201" s="4">
        <f t="shared" si="25"/>
        <v>20</v>
      </c>
      <c r="D1201" t="s">
        <v>29</v>
      </c>
      <c r="E1201" t="s">
        <v>37</v>
      </c>
      <c r="F1201" s="46">
        <v>-49.3</v>
      </c>
      <c r="G1201" s="7">
        <v>5</v>
      </c>
      <c r="H1201" t="s">
        <v>31</v>
      </c>
      <c r="I1201" t="s">
        <v>32</v>
      </c>
      <c r="J1201">
        <v>12</v>
      </c>
      <c r="K1201">
        <v>350</v>
      </c>
      <c r="L1201" t="s">
        <v>33</v>
      </c>
      <c r="M1201">
        <v>0</v>
      </c>
      <c r="N1201">
        <v>1</v>
      </c>
      <c r="O1201">
        <v>1</v>
      </c>
      <c r="P1201" s="13">
        <v>1</v>
      </c>
      <c r="Q1201" s="46">
        <v>0.58314631680189399</v>
      </c>
      <c r="R1201" s="14"/>
      <c r="S1201" s="14">
        <v>1.27663357659981</v>
      </c>
      <c r="T1201" s="14"/>
      <c r="U1201" s="14">
        <v>0.97438337922075802</v>
      </c>
      <c r="V1201"/>
    </row>
    <row r="1202" spans="1:22" x14ac:dyDescent="0.25">
      <c r="A1202" t="s">
        <v>36</v>
      </c>
      <c r="B1202">
        <v>20</v>
      </c>
      <c r="C1202" s="4">
        <f t="shared" si="25"/>
        <v>20</v>
      </c>
      <c r="D1202" t="s">
        <v>29</v>
      </c>
      <c r="E1202" t="s">
        <v>37</v>
      </c>
      <c r="F1202" s="46">
        <v>-49.3</v>
      </c>
      <c r="G1202" s="7">
        <v>5</v>
      </c>
      <c r="H1202" t="s">
        <v>31</v>
      </c>
      <c r="I1202" t="s">
        <v>32</v>
      </c>
      <c r="J1202">
        <v>12</v>
      </c>
      <c r="K1202">
        <v>350</v>
      </c>
      <c r="L1202" t="s">
        <v>33</v>
      </c>
      <c r="M1202">
        <v>0</v>
      </c>
      <c r="N1202">
        <v>1</v>
      </c>
      <c r="O1202">
        <v>7</v>
      </c>
      <c r="P1202" s="13">
        <v>0.5</v>
      </c>
      <c r="Q1202" s="46">
        <v>0.927990290449485</v>
      </c>
      <c r="R1202" s="14">
        <v>0.87124836885602397</v>
      </c>
      <c r="S1202" s="14">
        <v>0.46872596017977203</v>
      </c>
      <c r="T1202" s="14"/>
      <c r="U1202" s="14">
        <v>0.98953950629000498</v>
      </c>
      <c r="V1202"/>
    </row>
    <row r="1203" spans="1:22" x14ac:dyDescent="0.25">
      <c r="A1203" t="s">
        <v>36</v>
      </c>
      <c r="B1203">
        <v>20</v>
      </c>
      <c r="C1203" s="4">
        <f t="shared" si="25"/>
        <v>20</v>
      </c>
      <c r="D1203" t="s">
        <v>29</v>
      </c>
      <c r="E1203" t="s">
        <v>37</v>
      </c>
      <c r="F1203" s="46">
        <v>-49.3</v>
      </c>
      <c r="G1203" s="7">
        <v>5</v>
      </c>
      <c r="H1203" t="s">
        <v>31</v>
      </c>
      <c r="I1203" t="s">
        <v>32</v>
      </c>
      <c r="J1203">
        <v>12</v>
      </c>
      <c r="K1203">
        <v>350</v>
      </c>
      <c r="L1203" t="s">
        <v>33</v>
      </c>
      <c r="M1203">
        <v>0</v>
      </c>
      <c r="N1203">
        <v>1</v>
      </c>
      <c r="O1203">
        <v>7</v>
      </c>
      <c r="P1203" s="13">
        <v>1</v>
      </c>
      <c r="Q1203" s="46">
        <v>0.74844293692798003</v>
      </c>
      <c r="R1203" s="14">
        <v>0.846711548420508</v>
      </c>
      <c r="S1203" s="14">
        <v>1.1260475185091301</v>
      </c>
      <c r="T1203" s="14"/>
      <c r="U1203" s="14">
        <v>0.99419081305193102</v>
      </c>
      <c r="V1203"/>
    </row>
    <row r="1204" spans="1:22" x14ac:dyDescent="0.25">
      <c r="A1204" t="s">
        <v>36</v>
      </c>
      <c r="B1204">
        <v>20</v>
      </c>
      <c r="C1204" s="4">
        <f t="shared" si="25"/>
        <v>20</v>
      </c>
      <c r="D1204" t="s">
        <v>29</v>
      </c>
      <c r="E1204" t="s">
        <v>37</v>
      </c>
      <c r="F1204" s="46">
        <v>-49.3</v>
      </c>
      <c r="G1204" s="7">
        <v>5</v>
      </c>
      <c r="H1204" t="s">
        <v>31</v>
      </c>
      <c r="I1204" t="s">
        <v>32</v>
      </c>
      <c r="J1204">
        <v>12</v>
      </c>
      <c r="K1204">
        <v>350</v>
      </c>
      <c r="L1204" t="s">
        <v>33</v>
      </c>
      <c r="M1204">
        <v>0</v>
      </c>
      <c r="N1204">
        <v>1</v>
      </c>
      <c r="O1204">
        <v>21</v>
      </c>
      <c r="P1204" s="13">
        <v>0.5</v>
      </c>
      <c r="Q1204" s="46">
        <v>-0.39652666763551803</v>
      </c>
      <c r="R1204" s="14">
        <v>0.26465517241379599</v>
      </c>
      <c r="S1204" s="14">
        <v>-0.36361936149806001</v>
      </c>
      <c r="T1204" s="14"/>
      <c r="U1204" s="14">
        <v>0.62776735459662303</v>
      </c>
      <c r="V1204"/>
    </row>
    <row r="1205" spans="1:22" x14ac:dyDescent="0.25">
      <c r="A1205" t="s">
        <v>36</v>
      </c>
      <c r="B1205">
        <v>20</v>
      </c>
      <c r="C1205" s="4">
        <f t="shared" si="25"/>
        <v>20</v>
      </c>
      <c r="D1205" t="s">
        <v>29</v>
      </c>
      <c r="E1205" t="s">
        <v>37</v>
      </c>
      <c r="F1205" s="46">
        <v>-49.3</v>
      </c>
      <c r="G1205" s="7">
        <v>5</v>
      </c>
      <c r="H1205" t="s">
        <v>31</v>
      </c>
      <c r="I1205" t="s">
        <v>32</v>
      </c>
      <c r="J1205">
        <v>12</v>
      </c>
      <c r="K1205">
        <v>350</v>
      </c>
      <c r="L1205" t="s">
        <v>33</v>
      </c>
      <c r="M1205">
        <v>0</v>
      </c>
      <c r="N1205">
        <v>1</v>
      </c>
      <c r="O1205">
        <v>21</v>
      </c>
      <c r="P1205" s="13">
        <v>1</v>
      </c>
      <c r="Q1205" s="46">
        <v>0.55534733441033901</v>
      </c>
      <c r="R1205" s="14">
        <v>0.56435137895812004</v>
      </c>
      <c r="S1205" s="14">
        <v>-0.206196088671873</v>
      </c>
      <c r="T1205" s="14"/>
      <c r="U1205" s="14">
        <v>0.96846087813563098</v>
      </c>
      <c r="V1205"/>
    </row>
    <row r="1206" spans="1:22" x14ac:dyDescent="0.25">
      <c r="A1206" t="s">
        <v>36</v>
      </c>
      <c r="B1206">
        <v>110</v>
      </c>
      <c r="C1206" s="4">
        <f t="shared" si="25"/>
        <v>110</v>
      </c>
      <c r="D1206" t="s">
        <v>29</v>
      </c>
      <c r="E1206" t="s">
        <v>37</v>
      </c>
      <c r="F1206" s="46">
        <v>-49.3</v>
      </c>
      <c r="G1206" s="7">
        <v>5</v>
      </c>
      <c r="H1206" t="s">
        <v>31</v>
      </c>
      <c r="I1206" t="s">
        <v>32</v>
      </c>
      <c r="J1206">
        <v>12</v>
      </c>
      <c r="K1206">
        <v>350</v>
      </c>
      <c r="L1206" t="s">
        <v>33</v>
      </c>
      <c r="M1206">
        <v>0</v>
      </c>
      <c r="N1206">
        <v>1</v>
      </c>
      <c r="O1206">
        <v>1</v>
      </c>
      <c r="P1206" s="13">
        <v>0.5</v>
      </c>
      <c r="Q1206" s="14">
        <v>0.36788855751444</v>
      </c>
      <c r="R1206" s="14"/>
      <c r="S1206" s="14">
        <v>0.113916899984357</v>
      </c>
      <c r="T1206" s="14"/>
      <c r="U1206" s="14">
        <v>0.92905972797161396</v>
      </c>
      <c r="V1206"/>
    </row>
    <row r="1207" spans="1:22" x14ac:dyDescent="0.25">
      <c r="A1207" t="s">
        <v>36</v>
      </c>
      <c r="B1207">
        <v>110</v>
      </c>
      <c r="C1207" s="4">
        <f t="shared" si="25"/>
        <v>110</v>
      </c>
      <c r="D1207" t="s">
        <v>29</v>
      </c>
      <c r="E1207" t="s">
        <v>37</v>
      </c>
      <c r="F1207" s="46">
        <v>-42.25</v>
      </c>
      <c r="G1207" s="7">
        <v>5</v>
      </c>
      <c r="H1207" t="s">
        <v>31</v>
      </c>
      <c r="I1207" t="s">
        <v>32</v>
      </c>
      <c r="J1207">
        <v>12</v>
      </c>
      <c r="K1207">
        <v>350</v>
      </c>
      <c r="L1207" t="s">
        <v>33</v>
      </c>
      <c r="M1207">
        <v>0</v>
      </c>
      <c r="N1207">
        <v>1</v>
      </c>
      <c r="O1207">
        <v>1</v>
      </c>
      <c r="P1207" s="13">
        <v>1</v>
      </c>
      <c r="Q1207" s="14">
        <v>0.52913385826771697</v>
      </c>
      <c r="R1207" s="14"/>
      <c r="S1207" s="14">
        <v>0.183883957460793</v>
      </c>
      <c r="T1207" s="14"/>
      <c r="U1207" s="14">
        <v>0.93043861480295997</v>
      </c>
      <c r="V1207"/>
    </row>
    <row r="1208" spans="1:22" x14ac:dyDescent="0.25">
      <c r="A1208" t="s">
        <v>36</v>
      </c>
      <c r="B1208">
        <v>110</v>
      </c>
      <c r="C1208" s="4">
        <f t="shared" si="25"/>
        <v>110</v>
      </c>
      <c r="D1208" t="s">
        <v>29</v>
      </c>
      <c r="E1208" t="s">
        <v>37</v>
      </c>
      <c r="F1208" s="46">
        <v>-42.25</v>
      </c>
      <c r="G1208" s="7">
        <v>5</v>
      </c>
      <c r="H1208" t="s">
        <v>31</v>
      </c>
      <c r="I1208" t="s">
        <v>32</v>
      </c>
      <c r="J1208">
        <v>12</v>
      </c>
      <c r="K1208">
        <v>350</v>
      </c>
      <c r="L1208" t="s">
        <v>33</v>
      </c>
      <c r="M1208">
        <v>0</v>
      </c>
      <c r="N1208">
        <v>1</v>
      </c>
      <c r="O1208">
        <v>7</v>
      </c>
      <c r="P1208" s="13">
        <v>0.5</v>
      </c>
      <c r="Q1208" s="14">
        <v>0.79632829373650105</v>
      </c>
      <c r="R1208" s="14">
        <v>0.70359281437125698</v>
      </c>
      <c r="S1208" s="14">
        <v>-5.4180105169020498E-2</v>
      </c>
      <c r="T1208" s="14"/>
      <c r="U1208" s="14">
        <v>0.97619779959777597</v>
      </c>
      <c r="V1208"/>
    </row>
    <row r="1209" spans="1:22" x14ac:dyDescent="0.25">
      <c r="A1209" t="s">
        <v>36</v>
      </c>
      <c r="B1209">
        <v>110</v>
      </c>
      <c r="C1209" s="4">
        <f t="shared" si="25"/>
        <v>110</v>
      </c>
      <c r="D1209" t="s">
        <v>29</v>
      </c>
      <c r="E1209" t="s">
        <v>37</v>
      </c>
      <c r="F1209" s="46">
        <v>-42.25</v>
      </c>
      <c r="G1209" s="7">
        <v>5</v>
      </c>
      <c r="H1209" t="s">
        <v>31</v>
      </c>
      <c r="I1209" t="s">
        <v>32</v>
      </c>
      <c r="J1209">
        <v>12</v>
      </c>
      <c r="K1209">
        <v>350</v>
      </c>
      <c r="L1209" t="s">
        <v>33</v>
      </c>
      <c r="M1209">
        <v>0</v>
      </c>
      <c r="N1209">
        <v>1</v>
      </c>
      <c r="O1209">
        <v>7</v>
      </c>
      <c r="P1209" s="13">
        <v>1</v>
      </c>
      <c r="Q1209" s="14">
        <v>0.79048065766410702</v>
      </c>
      <c r="R1209" s="14">
        <v>0.77448747152619601</v>
      </c>
      <c r="S1209" s="14">
        <v>0.70570083133478401</v>
      </c>
      <c r="T1209" s="14"/>
      <c r="U1209" s="14">
        <v>0.99136465862074896</v>
      </c>
      <c r="V1209"/>
    </row>
    <row r="1210" spans="1:22" x14ac:dyDescent="0.25">
      <c r="A1210" t="s">
        <v>36</v>
      </c>
      <c r="B1210">
        <v>110</v>
      </c>
      <c r="C1210" s="4">
        <f t="shared" si="25"/>
        <v>110</v>
      </c>
      <c r="D1210" t="s">
        <v>29</v>
      </c>
      <c r="E1210" t="s">
        <v>37</v>
      </c>
      <c r="F1210" s="46">
        <v>-42.25</v>
      </c>
      <c r="G1210" s="7">
        <v>5</v>
      </c>
      <c r="H1210" t="s">
        <v>31</v>
      </c>
      <c r="I1210" t="s">
        <v>32</v>
      </c>
      <c r="J1210">
        <v>12</v>
      </c>
      <c r="K1210">
        <v>350</v>
      </c>
      <c r="L1210" t="s">
        <v>33</v>
      </c>
      <c r="M1210">
        <v>0</v>
      </c>
      <c r="N1210">
        <v>1</v>
      </c>
      <c r="O1210">
        <v>21</v>
      </c>
      <c r="P1210" s="13">
        <v>0.5</v>
      </c>
      <c r="Q1210" s="14">
        <v>-0.17984361424848</v>
      </c>
      <c r="R1210" s="14">
        <v>0.38411078717201003</v>
      </c>
      <c r="S1210" s="14">
        <v>-0.38415357338575301</v>
      </c>
      <c r="T1210" s="14"/>
      <c r="U1210" s="14">
        <v>0.87339541907878204</v>
      </c>
      <c r="V1210"/>
    </row>
    <row r="1211" spans="1:22" x14ac:dyDescent="0.25">
      <c r="A1211" t="s">
        <v>36</v>
      </c>
      <c r="B1211">
        <v>110</v>
      </c>
      <c r="C1211" s="4">
        <f t="shared" si="25"/>
        <v>110</v>
      </c>
      <c r="D1211" t="s">
        <v>29</v>
      </c>
      <c r="E1211" t="s">
        <v>37</v>
      </c>
      <c r="F1211" s="46">
        <v>-42.25</v>
      </c>
      <c r="G1211" s="7">
        <v>5</v>
      </c>
      <c r="H1211" t="s">
        <v>31</v>
      </c>
      <c r="I1211" t="s">
        <v>32</v>
      </c>
      <c r="J1211">
        <v>12</v>
      </c>
      <c r="K1211">
        <v>350</v>
      </c>
      <c r="L1211" t="s">
        <v>33</v>
      </c>
      <c r="M1211">
        <v>0</v>
      </c>
      <c r="N1211">
        <v>1</v>
      </c>
      <c r="O1211">
        <v>21</v>
      </c>
      <c r="P1211" s="13">
        <v>1</v>
      </c>
      <c r="Q1211" s="14">
        <v>0.34602272727272698</v>
      </c>
      <c r="R1211" s="14">
        <v>0.59472422062350205</v>
      </c>
      <c r="S1211" s="14">
        <v>-0.35376512199497601</v>
      </c>
      <c r="T1211" s="14"/>
      <c r="U1211" s="14">
        <v>0.95655178370907801</v>
      </c>
      <c r="V1211"/>
    </row>
    <row r="1212" spans="1:22" x14ac:dyDescent="0.25">
      <c r="A1212" t="s">
        <v>36</v>
      </c>
      <c r="B1212">
        <v>20</v>
      </c>
      <c r="C1212" s="4">
        <f t="shared" si="25"/>
        <v>20</v>
      </c>
      <c r="D1212" t="s">
        <v>29</v>
      </c>
      <c r="E1212" t="s">
        <v>113</v>
      </c>
      <c r="F1212" s="46">
        <v>-42.25</v>
      </c>
      <c r="G1212" s="7">
        <v>5</v>
      </c>
      <c r="H1212" t="s">
        <v>31</v>
      </c>
      <c r="I1212" t="s">
        <v>32</v>
      </c>
      <c r="J1212">
        <v>12</v>
      </c>
      <c r="K1212">
        <v>350</v>
      </c>
      <c r="L1212" t="s">
        <v>33</v>
      </c>
      <c r="M1212">
        <v>0</v>
      </c>
      <c r="N1212">
        <v>1</v>
      </c>
      <c r="O1212">
        <v>1</v>
      </c>
      <c r="P1212" s="13">
        <v>0.5</v>
      </c>
      <c r="Q1212" s="46">
        <v>0.52566135742030395</v>
      </c>
      <c r="R1212" s="14"/>
      <c r="S1212" s="14">
        <v>1.40440833725614</v>
      </c>
      <c r="T1212" s="14"/>
      <c r="U1212" s="14">
        <v>0.98039580002592597</v>
      </c>
      <c r="V1212"/>
    </row>
    <row r="1213" spans="1:22" x14ac:dyDescent="0.25">
      <c r="A1213" t="s">
        <v>36</v>
      </c>
      <c r="B1213">
        <v>20</v>
      </c>
      <c r="C1213" s="4">
        <f t="shared" si="25"/>
        <v>20</v>
      </c>
      <c r="D1213" t="s">
        <v>29</v>
      </c>
      <c r="E1213" t="s">
        <v>113</v>
      </c>
      <c r="F1213" s="46">
        <v>-36.549999999999997</v>
      </c>
      <c r="G1213" s="7">
        <v>5</v>
      </c>
      <c r="H1213" t="s">
        <v>31</v>
      </c>
      <c r="I1213" t="s">
        <v>32</v>
      </c>
      <c r="J1213">
        <v>12</v>
      </c>
      <c r="K1213">
        <v>350</v>
      </c>
      <c r="L1213" t="s">
        <v>33</v>
      </c>
      <c r="M1213">
        <v>0</v>
      </c>
      <c r="N1213">
        <v>1</v>
      </c>
      <c r="O1213">
        <v>1</v>
      </c>
      <c r="P1213" s="13">
        <v>1</v>
      </c>
      <c r="Q1213" s="46">
        <v>0.59758213902700597</v>
      </c>
      <c r="R1213" s="14"/>
      <c r="S1213" s="14">
        <v>2.6465499094307101</v>
      </c>
      <c r="T1213" s="14"/>
      <c r="U1213" s="14">
        <v>0.98970758376624901</v>
      </c>
      <c r="V1213"/>
    </row>
    <row r="1214" spans="1:22" x14ac:dyDescent="0.25">
      <c r="A1214" t="s">
        <v>36</v>
      </c>
      <c r="B1214">
        <v>20</v>
      </c>
      <c r="C1214" s="4">
        <f t="shared" si="25"/>
        <v>20</v>
      </c>
      <c r="D1214" t="s">
        <v>29</v>
      </c>
      <c r="E1214" t="s">
        <v>113</v>
      </c>
      <c r="F1214" s="46">
        <v>-36.549999999999997</v>
      </c>
      <c r="G1214" s="7">
        <v>5</v>
      </c>
      <c r="H1214" t="s">
        <v>31</v>
      </c>
      <c r="I1214" t="s">
        <v>32</v>
      </c>
      <c r="J1214">
        <v>12</v>
      </c>
      <c r="K1214">
        <v>350</v>
      </c>
      <c r="L1214" t="s">
        <v>33</v>
      </c>
      <c r="M1214">
        <v>0</v>
      </c>
      <c r="N1214">
        <v>1</v>
      </c>
      <c r="O1214">
        <v>7</v>
      </c>
      <c r="P1214" s="13">
        <v>0.5</v>
      </c>
      <c r="Q1214" s="46">
        <v>0.91512017036811699</v>
      </c>
      <c r="R1214" s="14">
        <v>0.76751854905193695</v>
      </c>
      <c r="S1214" s="14">
        <v>0.34390260671480399</v>
      </c>
      <c r="T1214" s="14"/>
      <c r="U1214" s="14">
        <v>0.99046383080990097</v>
      </c>
      <c r="V1214"/>
    </row>
    <row r="1215" spans="1:22" x14ac:dyDescent="0.25">
      <c r="A1215" t="s">
        <v>36</v>
      </c>
      <c r="B1215">
        <v>20</v>
      </c>
      <c r="C1215" s="4">
        <f t="shared" si="25"/>
        <v>20</v>
      </c>
      <c r="D1215" t="s">
        <v>29</v>
      </c>
      <c r="E1215" t="s">
        <v>113</v>
      </c>
      <c r="F1215" s="46">
        <v>-36.549999999999997</v>
      </c>
      <c r="G1215" s="7">
        <v>5</v>
      </c>
      <c r="H1215" t="s">
        <v>31</v>
      </c>
      <c r="I1215" t="s">
        <v>32</v>
      </c>
      <c r="J1215">
        <v>12</v>
      </c>
      <c r="K1215">
        <v>350</v>
      </c>
      <c r="L1215" t="s">
        <v>33</v>
      </c>
      <c r="M1215">
        <v>0</v>
      </c>
      <c r="N1215">
        <v>1</v>
      </c>
      <c r="O1215">
        <v>7</v>
      </c>
      <c r="P1215" s="13">
        <v>1</v>
      </c>
      <c r="Q1215" s="46">
        <v>0.79518117647058795</v>
      </c>
      <c r="R1215" s="14">
        <v>0.77654516640253601</v>
      </c>
      <c r="S1215" s="14">
        <v>0.76507610546003102</v>
      </c>
      <c r="T1215" s="14"/>
      <c r="U1215" s="14">
        <v>0.994508140906046</v>
      </c>
      <c r="V1215"/>
    </row>
    <row r="1216" spans="1:22" x14ac:dyDescent="0.25">
      <c r="A1216" t="s">
        <v>36</v>
      </c>
      <c r="B1216">
        <v>20</v>
      </c>
      <c r="C1216" s="4">
        <f t="shared" si="25"/>
        <v>20</v>
      </c>
      <c r="D1216" t="s">
        <v>29</v>
      </c>
      <c r="E1216" t="s">
        <v>113</v>
      </c>
      <c r="F1216" s="46">
        <v>-36.549999999999997</v>
      </c>
      <c r="G1216" s="7">
        <v>5</v>
      </c>
      <c r="H1216" t="s">
        <v>31</v>
      </c>
      <c r="I1216" t="s">
        <v>32</v>
      </c>
      <c r="J1216">
        <v>12</v>
      </c>
      <c r="K1216">
        <v>350</v>
      </c>
      <c r="L1216" t="s">
        <v>33</v>
      </c>
      <c r="M1216">
        <v>0</v>
      </c>
      <c r="N1216">
        <v>1</v>
      </c>
      <c r="O1216">
        <v>21</v>
      </c>
      <c r="P1216" s="13">
        <v>0.5</v>
      </c>
      <c r="Q1216" s="46"/>
      <c r="R1216" s="14"/>
      <c r="S1216" s="14"/>
      <c r="T1216" s="14"/>
      <c r="U1216" s="14">
        <v>0</v>
      </c>
      <c r="V1216"/>
    </row>
    <row r="1217" spans="1:28" x14ac:dyDescent="0.25">
      <c r="A1217" t="s">
        <v>36</v>
      </c>
      <c r="B1217">
        <v>20</v>
      </c>
      <c r="C1217" s="4">
        <f t="shared" si="25"/>
        <v>20</v>
      </c>
      <c r="D1217" t="s">
        <v>29</v>
      </c>
      <c r="E1217" t="s">
        <v>113</v>
      </c>
      <c r="F1217" s="46">
        <v>-36.549999999999997</v>
      </c>
      <c r="G1217" s="7">
        <v>5</v>
      </c>
      <c r="H1217" t="s">
        <v>31</v>
      </c>
      <c r="I1217" t="s">
        <v>32</v>
      </c>
      <c r="J1217">
        <v>12</v>
      </c>
      <c r="K1217">
        <v>350</v>
      </c>
      <c r="L1217" t="s">
        <v>33</v>
      </c>
      <c r="M1217">
        <v>0</v>
      </c>
      <c r="N1217">
        <v>1</v>
      </c>
      <c r="O1217">
        <v>21</v>
      </c>
      <c r="P1217" s="13">
        <v>1</v>
      </c>
      <c r="Q1217" s="46">
        <v>-0.23673308344841201</v>
      </c>
      <c r="R1217" s="14">
        <v>0.23536585365853799</v>
      </c>
      <c r="S1217" s="14">
        <v>-0.51852286991044105</v>
      </c>
      <c r="T1217" s="14"/>
      <c r="U1217" s="14">
        <v>0.29092208720514701</v>
      </c>
      <c r="V1217"/>
    </row>
    <row r="1218" spans="1:28" x14ac:dyDescent="0.25">
      <c r="A1218" t="s">
        <v>36</v>
      </c>
      <c r="B1218">
        <v>110</v>
      </c>
      <c r="C1218" s="4">
        <f t="shared" si="25"/>
        <v>110</v>
      </c>
      <c r="D1218" t="s">
        <v>29</v>
      </c>
      <c r="E1218" t="s">
        <v>113</v>
      </c>
      <c r="F1218" s="46">
        <v>-36.549999999999997</v>
      </c>
      <c r="G1218" s="7">
        <v>5</v>
      </c>
      <c r="H1218" t="s">
        <v>31</v>
      </c>
      <c r="I1218" t="s">
        <v>32</v>
      </c>
      <c r="J1218">
        <v>12</v>
      </c>
      <c r="K1218">
        <v>350</v>
      </c>
      <c r="L1218" t="s">
        <v>33</v>
      </c>
      <c r="M1218">
        <v>0</v>
      </c>
      <c r="N1218">
        <v>1</v>
      </c>
      <c r="O1218">
        <v>1</v>
      </c>
      <c r="P1218" s="13">
        <v>0.5</v>
      </c>
      <c r="Q1218" s="14">
        <v>0.27997159090909102</v>
      </c>
      <c r="R1218" s="14"/>
      <c r="S1218" s="14">
        <v>-4.4658729502358802E-2</v>
      </c>
      <c r="T1218" s="14"/>
      <c r="U1218" s="14">
        <v>0.80125536091626304</v>
      </c>
      <c r="V1218"/>
    </row>
    <row r="1219" spans="1:28" x14ac:dyDescent="0.25">
      <c r="A1219" t="s">
        <v>36</v>
      </c>
      <c r="B1219">
        <v>110</v>
      </c>
      <c r="C1219" s="4">
        <f t="shared" si="25"/>
        <v>110</v>
      </c>
      <c r="D1219" t="s">
        <v>29</v>
      </c>
      <c r="E1219" t="s">
        <v>113</v>
      </c>
      <c r="F1219" s="46">
        <v>-24.9</v>
      </c>
      <c r="G1219" s="7">
        <v>5</v>
      </c>
      <c r="H1219" t="s">
        <v>31</v>
      </c>
      <c r="I1219" t="s">
        <v>32</v>
      </c>
      <c r="J1219">
        <v>12</v>
      </c>
      <c r="K1219">
        <v>350</v>
      </c>
      <c r="L1219" t="s">
        <v>33</v>
      </c>
      <c r="M1219">
        <v>0</v>
      </c>
      <c r="N1219">
        <v>1</v>
      </c>
      <c r="O1219">
        <v>1</v>
      </c>
      <c r="P1219" s="13">
        <v>1</v>
      </c>
      <c r="Q1219" s="14">
        <v>0.65903587443946199</v>
      </c>
      <c r="R1219" s="14"/>
      <c r="S1219" s="14">
        <v>0.337515313716865</v>
      </c>
      <c r="T1219" s="14"/>
      <c r="U1219" s="14">
        <v>0.88029160798608197</v>
      </c>
      <c r="V1219"/>
    </row>
    <row r="1220" spans="1:28" x14ac:dyDescent="0.25">
      <c r="A1220" t="s">
        <v>36</v>
      </c>
      <c r="B1220">
        <v>110</v>
      </c>
      <c r="C1220" s="4">
        <f t="shared" si="25"/>
        <v>110</v>
      </c>
      <c r="D1220" t="s">
        <v>29</v>
      </c>
      <c r="E1220" t="s">
        <v>113</v>
      </c>
      <c r="F1220" s="46">
        <v>-24.9</v>
      </c>
      <c r="G1220" s="7">
        <v>5</v>
      </c>
      <c r="H1220" t="s">
        <v>31</v>
      </c>
      <c r="I1220" t="s">
        <v>32</v>
      </c>
      <c r="J1220">
        <v>12</v>
      </c>
      <c r="K1220">
        <v>350</v>
      </c>
      <c r="L1220" t="s">
        <v>33</v>
      </c>
      <c r="M1220">
        <v>0</v>
      </c>
      <c r="N1220">
        <v>1</v>
      </c>
      <c r="O1220">
        <v>7</v>
      </c>
      <c r="P1220" s="13">
        <v>0.5</v>
      </c>
      <c r="Q1220" s="14">
        <v>0.66855149817682202</v>
      </c>
      <c r="R1220" s="14">
        <v>0.60874200426439196</v>
      </c>
      <c r="S1220" s="14">
        <v>-0.251106583526018</v>
      </c>
      <c r="T1220" s="14"/>
      <c r="U1220" s="14">
        <v>0.93673880382316299</v>
      </c>
      <c r="V1220"/>
    </row>
    <row r="1221" spans="1:28" x14ac:dyDescent="0.25">
      <c r="A1221" t="s">
        <v>36</v>
      </c>
      <c r="B1221">
        <v>110</v>
      </c>
      <c r="C1221" s="4">
        <f t="shared" si="25"/>
        <v>110</v>
      </c>
      <c r="D1221" t="s">
        <v>29</v>
      </c>
      <c r="E1221" t="s">
        <v>113</v>
      </c>
      <c r="F1221" s="46">
        <v>-24.9</v>
      </c>
      <c r="G1221" s="7">
        <v>5</v>
      </c>
      <c r="H1221" t="s">
        <v>31</v>
      </c>
      <c r="I1221" t="s">
        <v>32</v>
      </c>
      <c r="J1221">
        <v>12</v>
      </c>
      <c r="K1221">
        <v>350</v>
      </c>
      <c r="L1221" t="s">
        <v>33</v>
      </c>
      <c r="M1221">
        <v>0</v>
      </c>
      <c r="N1221">
        <v>1</v>
      </c>
      <c r="O1221">
        <v>7</v>
      </c>
      <c r="P1221" s="13">
        <v>1</v>
      </c>
      <c r="Q1221" s="14">
        <v>0.66855149817682202</v>
      </c>
      <c r="R1221" s="14">
        <v>0.70710295291300895</v>
      </c>
      <c r="S1221" s="14">
        <v>0.16897530422568099</v>
      </c>
      <c r="T1221" s="14"/>
      <c r="U1221" s="14">
        <v>0.977494740433275</v>
      </c>
      <c r="V1221"/>
    </row>
    <row r="1222" spans="1:28" x14ac:dyDescent="0.25">
      <c r="A1222" t="s">
        <v>36</v>
      </c>
      <c r="B1222">
        <v>110</v>
      </c>
      <c r="C1222" s="4">
        <f t="shared" si="25"/>
        <v>110</v>
      </c>
      <c r="D1222" t="s">
        <v>29</v>
      </c>
      <c r="E1222" t="s">
        <v>113</v>
      </c>
      <c r="F1222" s="46">
        <v>-24.9</v>
      </c>
      <c r="G1222" s="7">
        <v>5</v>
      </c>
      <c r="H1222" t="s">
        <v>31</v>
      </c>
      <c r="I1222" t="s">
        <v>32</v>
      </c>
      <c r="J1222">
        <v>12</v>
      </c>
      <c r="K1222">
        <v>350</v>
      </c>
      <c r="L1222" t="s">
        <v>33</v>
      </c>
      <c r="M1222">
        <v>0</v>
      </c>
      <c r="N1222">
        <v>1</v>
      </c>
      <c r="O1222">
        <v>21</v>
      </c>
      <c r="P1222" s="13">
        <v>0.5</v>
      </c>
      <c r="Q1222" s="14">
        <v>-0.25509278350515502</v>
      </c>
      <c r="R1222" s="14">
        <v>0.35099846390168798</v>
      </c>
      <c r="S1222" s="14">
        <v>-0.51381413463367198</v>
      </c>
      <c r="T1222" s="14"/>
      <c r="U1222" s="14">
        <v>0.72603485838779902</v>
      </c>
      <c r="V1222"/>
    </row>
    <row r="1223" spans="1:28" x14ac:dyDescent="0.25">
      <c r="A1223" t="s">
        <v>36</v>
      </c>
      <c r="B1223">
        <v>110</v>
      </c>
      <c r="C1223" s="4">
        <f t="shared" si="25"/>
        <v>110</v>
      </c>
      <c r="D1223" t="s">
        <v>29</v>
      </c>
      <c r="E1223" t="s">
        <v>113</v>
      </c>
      <c r="F1223" s="46">
        <v>-24.9</v>
      </c>
      <c r="G1223" s="7">
        <v>5</v>
      </c>
      <c r="H1223" t="s">
        <v>31</v>
      </c>
      <c r="I1223" t="s">
        <v>32</v>
      </c>
      <c r="J1223">
        <v>12</v>
      </c>
      <c r="K1223">
        <v>350</v>
      </c>
      <c r="L1223" t="s">
        <v>33</v>
      </c>
      <c r="M1223">
        <v>0</v>
      </c>
      <c r="N1223">
        <v>1</v>
      </c>
      <c r="O1223">
        <v>21</v>
      </c>
      <c r="P1223" s="13">
        <v>1</v>
      </c>
      <c r="Q1223" s="14">
        <v>0.34604390270211999</v>
      </c>
      <c r="R1223" s="14">
        <v>0.40743338008415098</v>
      </c>
      <c r="S1223" s="14">
        <v>-0.33889135583038399</v>
      </c>
      <c r="T1223" s="14"/>
      <c r="U1223" s="14">
        <v>0.94447204283269903</v>
      </c>
      <c r="V1223"/>
    </row>
    <row r="1224" spans="1:28" ht="16.2" x14ac:dyDescent="0.35">
      <c r="A1224" t="s">
        <v>28</v>
      </c>
      <c r="B1224">
        <v>26</v>
      </c>
      <c r="C1224" s="4">
        <f t="shared" si="25"/>
        <v>26</v>
      </c>
      <c r="D1224" t="s">
        <v>29</v>
      </c>
      <c r="E1224" s="5" t="s">
        <v>30</v>
      </c>
      <c r="F1224" s="54">
        <v>-16.899999999999999</v>
      </c>
      <c r="G1224">
        <v>53</v>
      </c>
      <c r="H1224" t="s">
        <v>31</v>
      </c>
      <c r="I1224" t="s">
        <v>32</v>
      </c>
      <c r="J1224">
        <v>9</v>
      </c>
      <c r="K1224">
        <v>300</v>
      </c>
      <c r="L1224" t="s">
        <v>33</v>
      </c>
      <c r="M1224">
        <v>0</v>
      </c>
      <c r="N1224">
        <v>1</v>
      </c>
      <c r="O1224">
        <v>1</v>
      </c>
      <c r="P1224" s="13">
        <v>6.7000000000000004E-2</v>
      </c>
      <c r="Q1224" s="46"/>
      <c r="R1224" s="14"/>
      <c r="S1224" s="14"/>
      <c r="T1224" s="14"/>
      <c r="U1224" s="14">
        <v>0.61363636363636398</v>
      </c>
      <c r="V1224"/>
      <c r="W1224" s="14"/>
      <c r="X1224" s="14"/>
      <c r="Y1224" s="14"/>
      <c r="Z1224" s="14"/>
      <c r="AA1224" s="14"/>
      <c r="AB1224" s="14"/>
    </row>
    <row r="1225" spans="1:28" ht="16.2" x14ac:dyDescent="0.35">
      <c r="A1225" t="s">
        <v>28</v>
      </c>
      <c r="B1225">
        <v>26</v>
      </c>
      <c r="C1225" s="4">
        <f t="shared" si="25"/>
        <v>26</v>
      </c>
      <c r="D1225" t="s">
        <v>29</v>
      </c>
      <c r="E1225" s="5" t="s">
        <v>30</v>
      </c>
      <c r="F1225" s="54">
        <v>-16.899999999999999</v>
      </c>
      <c r="G1225">
        <v>53</v>
      </c>
      <c r="H1225" t="s">
        <v>31</v>
      </c>
      <c r="I1225" t="s">
        <v>32</v>
      </c>
      <c r="J1225">
        <v>9</v>
      </c>
      <c r="K1225">
        <v>300</v>
      </c>
      <c r="L1225" t="s">
        <v>33</v>
      </c>
      <c r="M1225">
        <v>0</v>
      </c>
      <c r="N1225">
        <v>1</v>
      </c>
      <c r="O1225">
        <v>1</v>
      </c>
      <c r="P1225" s="13">
        <v>0.23300000000000001</v>
      </c>
      <c r="Q1225" s="46"/>
      <c r="R1225" s="14"/>
      <c r="S1225" s="14"/>
      <c r="T1225" s="14"/>
      <c r="U1225" s="14">
        <v>0.59643916913946604</v>
      </c>
      <c r="V1225"/>
      <c r="W1225" s="14"/>
      <c r="X1225" s="14"/>
      <c r="Y1225" s="14"/>
      <c r="Z1225" s="14"/>
      <c r="AA1225" s="14"/>
      <c r="AB1225" s="14"/>
    </row>
    <row r="1226" spans="1:28" ht="16.2" x14ac:dyDescent="0.35">
      <c r="A1226" t="s">
        <v>28</v>
      </c>
      <c r="B1226">
        <v>26</v>
      </c>
      <c r="C1226" s="4">
        <f t="shared" si="25"/>
        <v>26</v>
      </c>
      <c r="D1226" t="s">
        <v>29</v>
      </c>
      <c r="E1226" s="5" t="s">
        <v>30</v>
      </c>
      <c r="F1226" s="54">
        <v>-16.899999999999999</v>
      </c>
      <c r="G1226">
        <v>53</v>
      </c>
      <c r="H1226" t="s">
        <v>31</v>
      </c>
      <c r="I1226" t="s">
        <v>32</v>
      </c>
      <c r="J1226">
        <v>9</v>
      </c>
      <c r="K1226">
        <v>300</v>
      </c>
      <c r="L1226" t="s">
        <v>33</v>
      </c>
      <c r="M1226">
        <v>0</v>
      </c>
      <c r="N1226">
        <v>1</v>
      </c>
      <c r="O1226">
        <v>1</v>
      </c>
      <c r="P1226" s="13">
        <v>0.66700000000000004</v>
      </c>
      <c r="Q1226" s="46"/>
      <c r="R1226" s="14"/>
      <c r="S1226" s="14"/>
      <c r="T1226" s="14"/>
      <c r="U1226" s="14">
        <v>0.70721205597416603</v>
      </c>
      <c r="V1226"/>
      <c r="W1226" s="14"/>
      <c r="X1226" s="14"/>
      <c r="Y1226" s="14"/>
      <c r="Z1226" s="14"/>
      <c r="AA1226" s="14"/>
      <c r="AB1226" s="14"/>
    </row>
    <row r="1227" spans="1:28" ht="16.2" x14ac:dyDescent="0.35">
      <c r="A1227" t="s">
        <v>28</v>
      </c>
      <c r="B1227">
        <v>26</v>
      </c>
      <c r="C1227" s="4">
        <f t="shared" si="25"/>
        <v>26</v>
      </c>
      <c r="D1227" t="s">
        <v>29</v>
      </c>
      <c r="E1227" s="5" t="s">
        <v>30</v>
      </c>
      <c r="F1227" s="54">
        <v>-16.899999999999999</v>
      </c>
      <c r="G1227">
        <v>53</v>
      </c>
      <c r="H1227" t="s">
        <v>31</v>
      </c>
      <c r="I1227" t="s">
        <v>32</v>
      </c>
      <c r="J1227">
        <v>9</v>
      </c>
      <c r="K1227">
        <v>300</v>
      </c>
      <c r="L1227" t="s">
        <v>33</v>
      </c>
      <c r="M1227">
        <v>0</v>
      </c>
      <c r="N1227">
        <v>1</v>
      </c>
      <c r="O1227">
        <v>7</v>
      </c>
      <c r="P1227" s="13">
        <v>6.7000000000000004E-2</v>
      </c>
      <c r="Q1227" s="46"/>
      <c r="R1227" s="14"/>
      <c r="S1227" s="14"/>
      <c r="T1227" s="14"/>
      <c r="U1227" s="14">
        <v>0.146341463414634</v>
      </c>
      <c r="V1227"/>
      <c r="W1227" s="14"/>
      <c r="X1227" s="14"/>
      <c r="Y1227" s="14"/>
      <c r="Z1227" s="14"/>
      <c r="AA1227" s="14"/>
      <c r="AB1227" s="14"/>
    </row>
    <row r="1228" spans="1:28" ht="16.2" x14ac:dyDescent="0.35">
      <c r="A1228" t="s">
        <v>28</v>
      </c>
      <c r="B1228">
        <v>26</v>
      </c>
      <c r="C1228" s="4">
        <f t="shared" si="25"/>
        <v>26</v>
      </c>
      <c r="D1228" t="s">
        <v>29</v>
      </c>
      <c r="E1228" s="5" t="s">
        <v>30</v>
      </c>
      <c r="F1228" s="54">
        <v>-16.899999999999999</v>
      </c>
      <c r="G1228">
        <v>53</v>
      </c>
      <c r="H1228" t="s">
        <v>31</v>
      </c>
      <c r="I1228" t="s">
        <v>32</v>
      </c>
      <c r="J1228">
        <v>9</v>
      </c>
      <c r="K1228">
        <v>300</v>
      </c>
      <c r="L1228" t="s">
        <v>33</v>
      </c>
      <c r="M1228">
        <v>0</v>
      </c>
      <c r="N1228">
        <v>1</v>
      </c>
      <c r="O1228">
        <v>7</v>
      </c>
      <c r="P1228" s="13">
        <v>0.23300000000000001</v>
      </c>
      <c r="Q1228" s="46"/>
      <c r="R1228" s="14"/>
      <c r="S1228" s="14"/>
      <c r="T1228" s="14"/>
      <c r="U1228" s="14">
        <v>0</v>
      </c>
      <c r="V1228"/>
      <c r="W1228" s="14"/>
      <c r="X1228" s="14"/>
      <c r="Y1228" s="14"/>
      <c r="Z1228" s="14"/>
      <c r="AA1228" s="14"/>
      <c r="AB1228" s="14"/>
    </row>
    <row r="1229" spans="1:28" ht="16.2" x14ac:dyDescent="0.35">
      <c r="A1229" t="s">
        <v>28</v>
      </c>
      <c r="B1229">
        <v>26</v>
      </c>
      <c r="C1229" s="4">
        <f t="shared" si="25"/>
        <v>26</v>
      </c>
      <c r="D1229" t="s">
        <v>29</v>
      </c>
      <c r="E1229" s="5" t="s">
        <v>30</v>
      </c>
      <c r="F1229" s="54">
        <v>-16.899999999999999</v>
      </c>
      <c r="G1229">
        <v>53</v>
      </c>
      <c r="H1229" t="s">
        <v>31</v>
      </c>
      <c r="I1229" t="s">
        <v>32</v>
      </c>
      <c r="J1229">
        <v>9</v>
      </c>
      <c r="K1229">
        <v>300</v>
      </c>
      <c r="L1229" t="s">
        <v>33</v>
      </c>
      <c r="M1229">
        <v>0</v>
      </c>
      <c r="N1229">
        <v>1</v>
      </c>
      <c r="O1229">
        <v>7</v>
      </c>
      <c r="P1229" s="13">
        <v>0.66700000000000004</v>
      </c>
      <c r="Q1229" s="46"/>
      <c r="R1229" s="14"/>
      <c r="S1229" s="14"/>
      <c r="T1229" s="14"/>
      <c r="U1229" s="14">
        <v>-0.17142857142857201</v>
      </c>
      <c r="V1229"/>
      <c r="W1229" s="14"/>
      <c r="X1229" s="14"/>
      <c r="Y1229" s="14"/>
      <c r="Z1229" s="14"/>
      <c r="AA1229" s="14"/>
      <c r="AB1229" s="14"/>
    </row>
    <row r="1230" spans="1:28" ht="16.2" x14ac:dyDescent="0.35">
      <c r="A1230" t="s">
        <v>28</v>
      </c>
      <c r="B1230">
        <v>26</v>
      </c>
      <c r="C1230" s="4">
        <f t="shared" si="25"/>
        <v>26</v>
      </c>
      <c r="D1230" t="s">
        <v>29</v>
      </c>
      <c r="E1230" s="5" t="s">
        <v>30</v>
      </c>
      <c r="F1230" s="54">
        <v>-16.899999999999999</v>
      </c>
      <c r="G1230">
        <v>173</v>
      </c>
      <c r="H1230" t="s">
        <v>31</v>
      </c>
      <c r="I1230" t="s">
        <v>32</v>
      </c>
      <c r="J1230">
        <v>9</v>
      </c>
      <c r="K1230">
        <v>300</v>
      </c>
      <c r="L1230" t="s">
        <v>33</v>
      </c>
      <c r="M1230">
        <v>0</v>
      </c>
      <c r="N1230">
        <v>1</v>
      </c>
      <c r="O1230">
        <v>1</v>
      </c>
      <c r="P1230" s="13">
        <v>6.7000000000000004E-2</v>
      </c>
      <c r="Q1230" s="46"/>
      <c r="R1230" s="14"/>
      <c r="S1230" s="14"/>
      <c r="T1230" s="14"/>
      <c r="U1230" s="14">
        <v>0.67079207920792105</v>
      </c>
      <c r="V1230"/>
      <c r="W1230" s="14"/>
      <c r="X1230" s="14"/>
      <c r="Y1230" s="14"/>
      <c r="Z1230" s="14"/>
      <c r="AA1230" s="14"/>
      <c r="AB1230" s="14"/>
    </row>
    <row r="1231" spans="1:28" ht="16.2" x14ac:dyDescent="0.35">
      <c r="A1231" t="s">
        <v>28</v>
      </c>
      <c r="B1231">
        <v>26</v>
      </c>
      <c r="C1231" s="4">
        <f t="shared" si="25"/>
        <v>26</v>
      </c>
      <c r="D1231" t="s">
        <v>29</v>
      </c>
      <c r="E1231" s="5" t="s">
        <v>30</v>
      </c>
      <c r="F1231" s="54">
        <v>-16.899999999999999</v>
      </c>
      <c r="G1231">
        <v>173</v>
      </c>
      <c r="H1231" t="s">
        <v>31</v>
      </c>
      <c r="I1231" t="s">
        <v>32</v>
      </c>
      <c r="J1231">
        <v>9</v>
      </c>
      <c r="K1231">
        <v>300</v>
      </c>
      <c r="L1231" t="s">
        <v>33</v>
      </c>
      <c r="M1231">
        <v>0</v>
      </c>
      <c r="N1231">
        <v>1</v>
      </c>
      <c r="O1231">
        <v>1</v>
      </c>
      <c r="P1231" s="13">
        <v>0.23300000000000001</v>
      </c>
      <c r="Q1231" s="46"/>
      <c r="R1231" s="14"/>
      <c r="S1231" s="14"/>
      <c r="T1231" s="14"/>
      <c r="U1231" s="14">
        <v>0.70045045045045096</v>
      </c>
      <c r="V1231"/>
      <c r="W1231" s="14"/>
      <c r="X1231" s="14"/>
      <c r="Y1231" s="14"/>
      <c r="Z1231" s="14"/>
      <c r="AA1231" s="14"/>
      <c r="AB1231" s="14"/>
    </row>
    <row r="1232" spans="1:28" ht="16.2" x14ac:dyDescent="0.35">
      <c r="A1232" t="s">
        <v>28</v>
      </c>
      <c r="B1232">
        <v>26</v>
      </c>
      <c r="C1232" s="4">
        <f t="shared" si="25"/>
        <v>26</v>
      </c>
      <c r="D1232" t="s">
        <v>29</v>
      </c>
      <c r="E1232" s="5" t="s">
        <v>30</v>
      </c>
      <c r="F1232" s="54">
        <v>-16.899999999999999</v>
      </c>
      <c r="G1232">
        <v>173</v>
      </c>
      <c r="H1232" t="s">
        <v>31</v>
      </c>
      <c r="I1232" t="s">
        <v>32</v>
      </c>
      <c r="J1232">
        <v>9</v>
      </c>
      <c r="K1232">
        <v>300</v>
      </c>
      <c r="L1232" t="s">
        <v>33</v>
      </c>
      <c r="M1232">
        <v>0</v>
      </c>
      <c r="N1232">
        <v>1</v>
      </c>
      <c r="O1232">
        <v>1</v>
      </c>
      <c r="P1232" s="13">
        <v>0.66700000000000004</v>
      </c>
      <c r="Q1232" s="46"/>
      <c r="R1232" s="14"/>
      <c r="S1232" s="14"/>
      <c r="T1232" s="14"/>
      <c r="U1232" s="14">
        <v>0.73293172690763098</v>
      </c>
      <c r="V1232"/>
      <c r="W1232" s="14"/>
      <c r="X1232" s="14"/>
      <c r="Y1232" s="14"/>
      <c r="Z1232" s="14"/>
      <c r="AA1232" s="14"/>
      <c r="AB1232" s="14"/>
    </row>
    <row r="1233" spans="1:28" ht="16.2" x14ac:dyDescent="0.35">
      <c r="A1233" t="s">
        <v>28</v>
      </c>
      <c r="B1233">
        <v>26</v>
      </c>
      <c r="C1233" s="4">
        <f t="shared" si="25"/>
        <v>26</v>
      </c>
      <c r="D1233" t="s">
        <v>29</v>
      </c>
      <c r="E1233" s="5" t="s">
        <v>30</v>
      </c>
      <c r="F1233" s="54">
        <v>-16.899999999999999</v>
      </c>
      <c r="G1233">
        <v>173</v>
      </c>
      <c r="H1233" t="s">
        <v>31</v>
      </c>
      <c r="I1233" t="s">
        <v>32</v>
      </c>
      <c r="J1233">
        <v>9</v>
      </c>
      <c r="K1233">
        <v>300</v>
      </c>
      <c r="L1233" t="s">
        <v>33</v>
      </c>
      <c r="M1233">
        <v>0</v>
      </c>
      <c r="N1233">
        <v>1</v>
      </c>
      <c r="O1233">
        <v>7</v>
      </c>
      <c r="P1233" s="13">
        <v>6.7000000000000004E-2</v>
      </c>
      <c r="Q1233" s="46"/>
      <c r="R1233" s="14"/>
      <c r="S1233" s="14"/>
      <c r="T1233" s="14"/>
      <c r="U1233" s="14">
        <v>0.14285714285714299</v>
      </c>
      <c r="V1233"/>
      <c r="W1233" s="14"/>
      <c r="X1233" s="14"/>
      <c r="Y1233" s="14"/>
      <c r="Z1233" s="14"/>
      <c r="AA1233" s="14"/>
      <c r="AB1233" s="14"/>
    </row>
    <row r="1234" spans="1:28" ht="16.2" x14ac:dyDescent="0.35">
      <c r="A1234" t="s">
        <v>28</v>
      </c>
      <c r="B1234">
        <v>26</v>
      </c>
      <c r="C1234" s="4">
        <f t="shared" si="25"/>
        <v>26</v>
      </c>
      <c r="D1234" t="s">
        <v>29</v>
      </c>
      <c r="E1234" s="5" t="s">
        <v>30</v>
      </c>
      <c r="F1234" s="54">
        <v>-16.899999999999999</v>
      </c>
      <c r="G1234">
        <v>173</v>
      </c>
      <c r="H1234" t="s">
        <v>31</v>
      </c>
      <c r="I1234" t="s">
        <v>32</v>
      </c>
      <c r="J1234">
        <v>9</v>
      </c>
      <c r="K1234">
        <v>300</v>
      </c>
      <c r="L1234" t="s">
        <v>33</v>
      </c>
      <c r="M1234">
        <v>0</v>
      </c>
      <c r="N1234">
        <v>1</v>
      </c>
      <c r="O1234">
        <v>7</v>
      </c>
      <c r="P1234" s="13">
        <v>0.23300000000000001</v>
      </c>
      <c r="Q1234" s="46"/>
      <c r="R1234" s="14"/>
      <c r="S1234" s="14"/>
      <c r="T1234" s="14"/>
      <c r="U1234" s="14">
        <v>0.25842696629213502</v>
      </c>
      <c r="V1234"/>
      <c r="W1234" s="14"/>
      <c r="X1234" s="14"/>
      <c r="Y1234" s="14"/>
      <c r="Z1234" s="14"/>
      <c r="AA1234" s="14"/>
      <c r="AB1234" s="14"/>
    </row>
    <row r="1235" spans="1:28" ht="16.2" x14ac:dyDescent="0.35">
      <c r="A1235" t="s">
        <v>28</v>
      </c>
      <c r="B1235">
        <v>26</v>
      </c>
      <c r="C1235" s="4">
        <f t="shared" si="25"/>
        <v>26</v>
      </c>
      <c r="D1235" t="s">
        <v>29</v>
      </c>
      <c r="E1235" s="5" t="s">
        <v>30</v>
      </c>
      <c r="F1235" s="54">
        <v>-16.899999999999999</v>
      </c>
      <c r="G1235">
        <v>173</v>
      </c>
      <c r="H1235" t="s">
        <v>31</v>
      </c>
      <c r="I1235" t="s">
        <v>32</v>
      </c>
      <c r="J1235">
        <v>9</v>
      </c>
      <c r="K1235">
        <v>300</v>
      </c>
      <c r="L1235" t="s">
        <v>33</v>
      </c>
      <c r="M1235">
        <v>0</v>
      </c>
      <c r="N1235">
        <v>1</v>
      </c>
      <c r="O1235">
        <v>7</v>
      </c>
      <c r="P1235" s="13">
        <v>0.66700000000000004</v>
      </c>
      <c r="Q1235" s="46"/>
      <c r="R1235" s="14"/>
      <c r="S1235" s="14"/>
      <c r="T1235" s="14"/>
      <c r="U1235" s="14">
        <v>-0.18181818181818199</v>
      </c>
      <c r="V1235"/>
      <c r="W1235" s="14"/>
      <c r="X1235" s="14"/>
      <c r="Y1235" s="14"/>
      <c r="Z1235" s="14"/>
      <c r="AA1235" s="14"/>
      <c r="AB1235" s="14"/>
    </row>
    <row r="1236" spans="1:28" ht="16.2" x14ac:dyDescent="0.35">
      <c r="A1236" t="s">
        <v>28</v>
      </c>
      <c r="B1236">
        <v>200</v>
      </c>
      <c r="C1236">
        <v>7000</v>
      </c>
      <c r="D1236" t="s">
        <v>46</v>
      </c>
      <c r="E1236" s="5" t="s">
        <v>30</v>
      </c>
      <c r="F1236" s="54">
        <v>-16.899999999999999</v>
      </c>
      <c r="G1236">
        <v>18</v>
      </c>
      <c r="H1236" t="s">
        <v>31</v>
      </c>
      <c r="I1236" t="s">
        <v>32</v>
      </c>
      <c r="J1236">
        <v>9</v>
      </c>
      <c r="K1236">
        <v>300</v>
      </c>
      <c r="L1236" t="s">
        <v>33</v>
      </c>
      <c r="M1236">
        <v>0</v>
      </c>
      <c r="N1236">
        <v>1</v>
      </c>
      <c r="O1236">
        <v>1</v>
      </c>
      <c r="P1236" s="13">
        <v>6.7000000000000004E-2</v>
      </c>
      <c r="Q1236" s="46"/>
      <c r="R1236" s="14"/>
      <c r="S1236" s="14"/>
      <c r="T1236" s="14"/>
      <c r="U1236" s="14">
        <v>-0.647887323943662</v>
      </c>
      <c r="V1236"/>
      <c r="W1236" s="14"/>
      <c r="X1236" s="14"/>
      <c r="Y1236" s="14"/>
      <c r="Z1236" s="14"/>
      <c r="AA1236" s="14"/>
      <c r="AB1236" s="14"/>
    </row>
    <row r="1237" spans="1:28" ht="16.2" x14ac:dyDescent="0.35">
      <c r="A1237" t="s">
        <v>28</v>
      </c>
      <c r="B1237">
        <v>200</v>
      </c>
      <c r="C1237">
        <v>7000</v>
      </c>
      <c r="D1237" t="s">
        <v>46</v>
      </c>
      <c r="E1237" s="5" t="s">
        <v>30</v>
      </c>
      <c r="F1237" s="54">
        <v>-16.899999999999999</v>
      </c>
      <c r="G1237">
        <v>18</v>
      </c>
      <c r="H1237" t="s">
        <v>31</v>
      </c>
      <c r="I1237" t="s">
        <v>32</v>
      </c>
      <c r="J1237">
        <v>9</v>
      </c>
      <c r="K1237">
        <v>300</v>
      </c>
      <c r="L1237" t="s">
        <v>33</v>
      </c>
      <c r="M1237">
        <v>0</v>
      </c>
      <c r="N1237">
        <v>1</v>
      </c>
      <c r="O1237">
        <v>1</v>
      </c>
      <c r="P1237" s="13">
        <v>0.23300000000000001</v>
      </c>
      <c r="Q1237" s="46"/>
      <c r="R1237" s="14"/>
      <c r="S1237" s="14"/>
      <c r="T1237" s="14"/>
      <c r="U1237" s="14">
        <v>0.57988165680473402</v>
      </c>
      <c r="V1237"/>
      <c r="W1237" s="14"/>
      <c r="X1237" s="14"/>
      <c r="Y1237" s="14"/>
      <c r="Z1237" s="14"/>
      <c r="AA1237" s="14"/>
      <c r="AB1237" s="14"/>
    </row>
    <row r="1238" spans="1:28" ht="16.2" x14ac:dyDescent="0.35">
      <c r="A1238" t="s">
        <v>28</v>
      </c>
      <c r="B1238">
        <v>200</v>
      </c>
      <c r="C1238">
        <v>7000</v>
      </c>
      <c r="D1238" t="s">
        <v>46</v>
      </c>
      <c r="E1238" s="5" t="s">
        <v>30</v>
      </c>
      <c r="F1238" s="54">
        <v>-16.899999999999999</v>
      </c>
      <c r="G1238">
        <v>18</v>
      </c>
      <c r="H1238" t="s">
        <v>31</v>
      </c>
      <c r="I1238" t="s">
        <v>32</v>
      </c>
      <c r="J1238">
        <v>9</v>
      </c>
      <c r="K1238">
        <v>300</v>
      </c>
      <c r="L1238" t="s">
        <v>33</v>
      </c>
      <c r="M1238">
        <v>0</v>
      </c>
      <c r="N1238">
        <v>1</v>
      </c>
      <c r="O1238">
        <v>1</v>
      </c>
      <c r="P1238" s="13">
        <v>0.66700000000000004</v>
      </c>
      <c r="Q1238" s="46"/>
      <c r="R1238" s="14"/>
      <c r="S1238" s="14"/>
      <c r="T1238" s="14"/>
      <c r="U1238" s="14">
        <v>0.83054892601431995</v>
      </c>
      <c r="V1238"/>
      <c r="W1238" s="14"/>
      <c r="X1238" s="14"/>
      <c r="Y1238" s="14"/>
      <c r="Z1238" s="14"/>
      <c r="AA1238" s="14"/>
      <c r="AB1238" s="14"/>
    </row>
    <row r="1239" spans="1:28" ht="16.2" x14ac:dyDescent="0.35">
      <c r="A1239" t="s">
        <v>28</v>
      </c>
      <c r="B1239">
        <v>200</v>
      </c>
      <c r="C1239">
        <v>7000</v>
      </c>
      <c r="D1239" t="s">
        <v>46</v>
      </c>
      <c r="E1239" s="5" t="s">
        <v>30</v>
      </c>
      <c r="F1239" s="54">
        <v>-16.899999999999999</v>
      </c>
      <c r="G1239">
        <v>18</v>
      </c>
      <c r="H1239" t="s">
        <v>31</v>
      </c>
      <c r="I1239" t="s">
        <v>32</v>
      </c>
      <c r="J1239">
        <v>9</v>
      </c>
      <c r="K1239">
        <v>300</v>
      </c>
      <c r="L1239" t="s">
        <v>33</v>
      </c>
      <c r="M1239">
        <v>0</v>
      </c>
      <c r="N1239">
        <v>1</v>
      </c>
      <c r="O1239">
        <v>7</v>
      </c>
      <c r="P1239" s="13">
        <v>0.66700000000000004</v>
      </c>
      <c r="Q1239" s="46"/>
      <c r="R1239" s="14"/>
      <c r="S1239" s="14"/>
      <c r="T1239" s="14"/>
      <c r="U1239" s="14">
        <v>0.64444444444444404</v>
      </c>
      <c r="V1239"/>
      <c r="W1239" s="14"/>
      <c r="X1239" s="14"/>
      <c r="Y1239" s="14"/>
      <c r="Z1239" s="14"/>
      <c r="AA1239" s="14"/>
      <c r="AB1239" s="14"/>
    </row>
    <row r="1240" spans="1:28" x14ac:dyDescent="0.25">
      <c r="A1240" t="s">
        <v>36</v>
      </c>
      <c r="B1240">
        <v>33.1</v>
      </c>
      <c r="C1240">
        <v>2000</v>
      </c>
      <c r="D1240" t="s">
        <v>115</v>
      </c>
      <c r="E1240" t="s">
        <v>113</v>
      </c>
      <c r="F1240" s="54">
        <v>-42.5</v>
      </c>
      <c r="G1240" s="7">
        <v>5</v>
      </c>
      <c r="H1240" t="s">
        <v>31</v>
      </c>
      <c r="I1240" t="s">
        <v>32</v>
      </c>
      <c r="J1240">
        <v>11</v>
      </c>
      <c r="K1240">
        <v>350</v>
      </c>
      <c r="L1240" t="s">
        <v>33</v>
      </c>
      <c r="M1240">
        <v>0</v>
      </c>
      <c r="N1240">
        <v>1</v>
      </c>
      <c r="O1240">
        <v>1</v>
      </c>
      <c r="P1240" s="13">
        <v>0.1</v>
      </c>
      <c r="Q1240" s="46">
        <v>-0.105777777777778</v>
      </c>
      <c r="R1240" s="14"/>
      <c r="S1240" s="14">
        <v>-0.53419368633512299</v>
      </c>
      <c r="T1240" s="14">
        <v>-0.18982354740013199</v>
      </c>
      <c r="U1240" s="14">
        <v>0.50855488286391104</v>
      </c>
      <c r="V1240"/>
    </row>
    <row r="1241" spans="1:28" x14ac:dyDescent="0.25">
      <c r="A1241" t="s">
        <v>36</v>
      </c>
      <c r="B1241">
        <v>33.1</v>
      </c>
      <c r="C1241">
        <v>2000</v>
      </c>
      <c r="D1241" t="s">
        <v>115</v>
      </c>
      <c r="E1241" t="s">
        <v>113</v>
      </c>
      <c r="F1241" s="54">
        <v>-42.5</v>
      </c>
      <c r="G1241" s="7">
        <v>5</v>
      </c>
      <c r="H1241" t="s">
        <v>31</v>
      </c>
      <c r="I1241" t="s">
        <v>32</v>
      </c>
      <c r="J1241">
        <v>11</v>
      </c>
      <c r="K1241">
        <v>350</v>
      </c>
      <c r="L1241" t="s">
        <v>33</v>
      </c>
      <c r="M1241">
        <v>0</v>
      </c>
      <c r="N1241">
        <v>1</v>
      </c>
      <c r="O1241">
        <v>1</v>
      </c>
      <c r="P1241" s="13">
        <v>0.5</v>
      </c>
      <c r="Q1241" s="46">
        <v>0.53963521571378503</v>
      </c>
      <c r="R1241" s="14"/>
      <c r="S1241" s="14">
        <v>-0.219025972096764</v>
      </c>
      <c r="T1241" s="14">
        <v>-0.18162888910766101</v>
      </c>
      <c r="U1241" s="14">
        <v>0.91174037393339202</v>
      </c>
      <c r="V1241"/>
    </row>
    <row r="1242" spans="1:28" x14ac:dyDescent="0.25">
      <c r="A1242" t="s">
        <v>36</v>
      </c>
      <c r="B1242">
        <v>33.1</v>
      </c>
      <c r="C1242">
        <v>2000</v>
      </c>
      <c r="D1242" t="s">
        <v>115</v>
      </c>
      <c r="E1242" t="s">
        <v>113</v>
      </c>
      <c r="F1242" s="54">
        <v>-42.5</v>
      </c>
      <c r="G1242" s="7">
        <v>5</v>
      </c>
      <c r="H1242" t="s">
        <v>31</v>
      </c>
      <c r="I1242" t="s">
        <v>32</v>
      </c>
      <c r="J1242">
        <v>11</v>
      </c>
      <c r="K1242">
        <v>350</v>
      </c>
      <c r="L1242" t="s">
        <v>33</v>
      </c>
      <c r="M1242">
        <v>0</v>
      </c>
      <c r="N1242">
        <v>1</v>
      </c>
      <c r="O1242">
        <v>1</v>
      </c>
      <c r="P1242" s="13">
        <v>1</v>
      </c>
      <c r="Q1242" s="46">
        <v>0.58218378607809795</v>
      </c>
      <c r="R1242" s="14"/>
      <c r="S1242" s="14">
        <v>-1.21206729715306E-2</v>
      </c>
      <c r="T1242" s="14">
        <v>-0.17968520734575799</v>
      </c>
      <c r="U1242" s="14">
        <v>0.94779374755326895</v>
      </c>
      <c r="V1242"/>
    </row>
    <row r="1243" spans="1:28" x14ac:dyDescent="0.25">
      <c r="A1243" t="s">
        <v>36</v>
      </c>
      <c r="B1243">
        <v>33.1</v>
      </c>
      <c r="C1243">
        <v>2000</v>
      </c>
      <c r="D1243" t="s">
        <v>115</v>
      </c>
      <c r="E1243" t="s">
        <v>113</v>
      </c>
      <c r="F1243" s="54">
        <v>-42.5</v>
      </c>
      <c r="G1243" s="7">
        <v>5</v>
      </c>
      <c r="H1243" t="s">
        <v>31</v>
      </c>
      <c r="I1243" t="s">
        <v>32</v>
      </c>
      <c r="J1243">
        <v>11</v>
      </c>
      <c r="K1243">
        <v>350</v>
      </c>
      <c r="L1243" t="s">
        <v>33</v>
      </c>
      <c r="M1243">
        <v>0</v>
      </c>
      <c r="N1243">
        <v>1</v>
      </c>
      <c r="O1243">
        <v>7</v>
      </c>
      <c r="P1243" s="13">
        <v>0.1</v>
      </c>
      <c r="Q1243" s="46">
        <v>3.7801433847490899E-2</v>
      </c>
      <c r="R1243" s="14"/>
      <c r="S1243" s="14">
        <v>-0.39241609247283799</v>
      </c>
      <c r="T1243" s="14">
        <v>-0.17331203439342999</v>
      </c>
      <c r="U1243" s="14">
        <v>0</v>
      </c>
      <c r="V1243"/>
    </row>
    <row r="1244" spans="1:28" x14ac:dyDescent="0.25">
      <c r="A1244" t="s">
        <v>36</v>
      </c>
      <c r="B1244">
        <v>33.1</v>
      </c>
      <c r="C1244">
        <v>2000</v>
      </c>
      <c r="D1244" t="s">
        <v>115</v>
      </c>
      <c r="E1244" t="s">
        <v>113</v>
      </c>
      <c r="F1244" s="54">
        <v>-42.5</v>
      </c>
      <c r="G1244" s="7">
        <v>5</v>
      </c>
      <c r="H1244" t="s">
        <v>31</v>
      </c>
      <c r="I1244" t="s">
        <v>32</v>
      </c>
      <c r="J1244">
        <v>11</v>
      </c>
      <c r="K1244">
        <v>350</v>
      </c>
      <c r="L1244" t="s">
        <v>33</v>
      </c>
      <c r="M1244">
        <v>0</v>
      </c>
      <c r="N1244">
        <v>1</v>
      </c>
      <c r="O1244">
        <v>7</v>
      </c>
      <c r="P1244" s="13">
        <v>0.5</v>
      </c>
      <c r="Q1244" s="46">
        <v>0.414463246959281</v>
      </c>
      <c r="R1244" s="14"/>
      <c r="S1244" s="14">
        <v>-0.42252334336466302</v>
      </c>
      <c r="T1244" s="14">
        <v>-0.183295780969356</v>
      </c>
      <c r="U1244" s="14">
        <v>0.93745090337784798</v>
      </c>
      <c r="V1244"/>
    </row>
    <row r="1245" spans="1:28" x14ac:dyDescent="0.25">
      <c r="A1245" t="s">
        <v>36</v>
      </c>
      <c r="B1245">
        <v>33.1</v>
      </c>
      <c r="C1245">
        <v>2000</v>
      </c>
      <c r="D1245" t="s">
        <v>115</v>
      </c>
      <c r="E1245" t="s">
        <v>113</v>
      </c>
      <c r="F1245" s="54">
        <v>-42.5</v>
      </c>
      <c r="G1245" s="7">
        <v>5</v>
      </c>
      <c r="H1245" t="s">
        <v>31</v>
      </c>
      <c r="I1245" t="s">
        <v>32</v>
      </c>
      <c r="J1245">
        <v>11</v>
      </c>
      <c r="K1245">
        <v>350</v>
      </c>
      <c r="L1245" t="s">
        <v>33</v>
      </c>
      <c r="M1245">
        <v>0</v>
      </c>
      <c r="N1245">
        <v>1</v>
      </c>
      <c r="O1245">
        <v>7</v>
      </c>
      <c r="P1245" s="13">
        <v>1</v>
      </c>
      <c r="Q1245" s="46">
        <v>0.105613893376414</v>
      </c>
      <c r="R1245" s="14"/>
      <c r="S1245" s="14">
        <v>-0.284943691901269</v>
      </c>
      <c r="T1245" s="14">
        <v>-0.17028441893771301</v>
      </c>
      <c r="U1245" s="14">
        <v>0.93841840680587796</v>
      </c>
      <c r="V1245"/>
    </row>
    <row r="1246" spans="1:28" x14ac:dyDescent="0.25">
      <c r="A1246" t="s">
        <v>36</v>
      </c>
      <c r="B1246">
        <v>33.1</v>
      </c>
      <c r="C1246">
        <v>2000</v>
      </c>
      <c r="D1246" t="s">
        <v>115</v>
      </c>
      <c r="E1246" t="s">
        <v>113</v>
      </c>
      <c r="F1246" s="54">
        <v>-42.5</v>
      </c>
      <c r="G1246" s="7">
        <v>5</v>
      </c>
      <c r="H1246" t="s">
        <v>31</v>
      </c>
      <c r="I1246" t="s">
        <v>32</v>
      </c>
      <c r="J1246">
        <v>11</v>
      </c>
      <c r="K1246">
        <v>350</v>
      </c>
      <c r="L1246" t="s">
        <v>33</v>
      </c>
      <c r="M1246">
        <v>0</v>
      </c>
      <c r="N1246">
        <v>1</v>
      </c>
      <c r="O1246">
        <v>21</v>
      </c>
      <c r="P1246" s="13">
        <v>0.1</v>
      </c>
      <c r="Q1246" s="46">
        <v>0.550470626419994</v>
      </c>
      <c r="R1246" s="14"/>
      <c r="S1246" s="14">
        <v>-0.548181985054637</v>
      </c>
      <c r="T1246" s="14">
        <v>-0.18889440684000999</v>
      </c>
      <c r="U1246" s="14">
        <v>0</v>
      </c>
      <c r="V1246"/>
    </row>
    <row r="1247" spans="1:28" x14ac:dyDescent="0.25">
      <c r="A1247" t="s">
        <v>36</v>
      </c>
      <c r="B1247">
        <v>33.1</v>
      </c>
      <c r="C1247">
        <v>2000</v>
      </c>
      <c r="D1247" t="s">
        <v>115</v>
      </c>
      <c r="E1247" t="s">
        <v>113</v>
      </c>
      <c r="F1247" s="54">
        <v>-42.5</v>
      </c>
      <c r="G1247" s="7">
        <v>5</v>
      </c>
      <c r="H1247" t="s">
        <v>31</v>
      </c>
      <c r="I1247" t="s">
        <v>32</v>
      </c>
      <c r="J1247">
        <v>11</v>
      </c>
      <c r="K1247">
        <v>350</v>
      </c>
      <c r="L1247" t="s">
        <v>33</v>
      </c>
      <c r="M1247">
        <v>0</v>
      </c>
      <c r="N1247">
        <v>1</v>
      </c>
      <c r="O1247">
        <v>21</v>
      </c>
      <c r="P1247" s="13">
        <v>0.5</v>
      </c>
      <c r="Q1247" s="46">
        <v>0.20080784766301199</v>
      </c>
      <c r="R1247" s="14"/>
      <c r="S1247" s="14">
        <v>-0.53425853106562904</v>
      </c>
      <c r="T1247" s="14">
        <v>-0.18795783342759201</v>
      </c>
      <c r="U1247" s="14">
        <v>1</v>
      </c>
      <c r="V1247"/>
    </row>
    <row r="1248" spans="1:28" x14ac:dyDescent="0.25">
      <c r="A1248" t="s">
        <v>36</v>
      </c>
      <c r="B1248">
        <v>33.1</v>
      </c>
      <c r="C1248">
        <v>2000</v>
      </c>
      <c r="D1248" t="s">
        <v>115</v>
      </c>
      <c r="E1248" t="s">
        <v>113</v>
      </c>
      <c r="F1248" s="54">
        <v>-42.5</v>
      </c>
      <c r="G1248" s="7">
        <v>5</v>
      </c>
      <c r="H1248" t="s">
        <v>31</v>
      </c>
      <c r="I1248" t="s">
        <v>32</v>
      </c>
      <c r="J1248">
        <v>11</v>
      </c>
      <c r="K1248">
        <v>350</v>
      </c>
      <c r="L1248" t="s">
        <v>33</v>
      </c>
      <c r="M1248">
        <v>0</v>
      </c>
      <c r="N1248">
        <v>1</v>
      </c>
      <c r="O1248">
        <v>21</v>
      </c>
      <c r="P1248" s="13">
        <v>1</v>
      </c>
      <c r="Q1248" s="46">
        <v>-0.41010830324909697</v>
      </c>
      <c r="R1248" s="14"/>
      <c r="S1248" s="14">
        <v>-0.53900374408430396</v>
      </c>
      <c r="T1248" s="14">
        <v>-0.18889440684000999</v>
      </c>
      <c r="U1248" s="14">
        <v>1</v>
      </c>
      <c r="V1248"/>
    </row>
    <row r="1249" spans="1:28" x14ac:dyDescent="0.25">
      <c r="A1249" t="s">
        <v>36</v>
      </c>
      <c r="B1249">
        <v>64.7</v>
      </c>
      <c r="C1249">
        <v>20800</v>
      </c>
      <c r="D1249" t="s">
        <v>115</v>
      </c>
      <c r="E1249" t="s">
        <v>113</v>
      </c>
      <c r="F1249" s="54">
        <v>-42.5</v>
      </c>
      <c r="G1249" s="7">
        <v>5</v>
      </c>
      <c r="H1249" t="s">
        <v>31</v>
      </c>
      <c r="I1249" t="s">
        <v>32</v>
      </c>
      <c r="J1249">
        <v>11</v>
      </c>
      <c r="K1249">
        <v>350</v>
      </c>
      <c r="L1249" t="s">
        <v>33</v>
      </c>
      <c r="M1249">
        <v>0</v>
      </c>
      <c r="N1249">
        <v>1</v>
      </c>
      <c r="O1249">
        <v>1</v>
      </c>
      <c r="P1249" s="13">
        <v>0.1</v>
      </c>
      <c r="Q1249" s="46">
        <v>2.0098643649815E-2</v>
      </c>
      <c r="R1249" s="14"/>
      <c r="S1249" s="14">
        <v>-0.50579701055194903</v>
      </c>
      <c r="T1249" s="14">
        <v>-0.18658878676790999</v>
      </c>
      <c r="U1249" s="14">
        <v>0.35098787979412199</v>
      </c>
      <c r="V1249"/>
    </row>
    <row r="1250" spans="1:28" x14ac:dyDescent="0.25">
      <c r="A1250" t="s">
        <v>36</v>
      </c>
      <c r="B1250">
        <v>64.7</v>
      </c>
      <c r="C1250">
        <v>20800</v>
      </c>
      <c r="D1250" t="s">
        <v>115</v>
      </c>
      <c r="E1250" t="s">
        <v>113</v>
      </c>
      <c r="F1250" s="54">
        <v>-42.5</v>
      </c>
      <c r="G1250" s="7">
        <v>5</v>
      </c>
      <c r="H1250" t="s">
        <v>31</v>
      </c>
      <c r="I1250" t="s">
        <v>32</v>
      </c>
      <c r="J1250">
        <v>11</v>
      </c>
      <c r="K1250">
        <v>350</v>
      </c>
      <c r="L1250" t="s">
        <v>33</v>
      </c>
      <c r="M1250">
        <v>0</v>
      </c>
      <c r="N1250">
        <v>1</v>
      </c>
      <c r="O1250">
        <v>1</v>
      </c>
      <c r="P1250" s="13">
        <v>0.5</v>
      </c>
      <c r="Q1250" s="46">
        <v>0.50572210473939505</v>
      </c>
      <c r="R1250" s="14"/>
      <c r="S1250" s="14">
        <v>-0.50409988540622497</v>
      </c>
      <c r="T1250" s="14">
        <v>-0.19581433768510101</v>
      </c>
      <c r="U1250" s="14">
        <v>0.78504261754193005</v>
      </c>
      <c r="V1250"/>
    </row>
    <row r="1251" spans="1:28" x14ac:dyDescent="0.25">
      <c r="A1251" t="s">
        <v>36</v>
      </c>
      <c r="B1251">
        <v>64.7</v>
      </c>
      <c r="C1251">
        <v>20800</v>
      </c>
      <c r="D1251" t="s">
        <v>115</v>
      </c>
      <c r="E1251" t="s">
        <v>113</v>
      </c>
      <c r="F1251" s="54">
        <v>-42.5</v>
      </c>
      <c r="G1251" s="7">
        <v>5</v>
      </c>
      <c r="H1251" t="s">
        <v>31</v>
      </c>
      <c r="I1251" t="s">
        <v>32</v>
      </c>
      <c r="J1251">
        <v>11</v>
      </c>
      <c r="K1251">
        <v>350</v>
      </c>
      <c r="L1251" t="s">
        <v>33</v>
      </c>
      <c r="M1251">
        <v>0</v>
      </c>
      <c r="N1251">
        <v>1</v>
      </c>
      <c r="O1251">
        <v>1</v>
      </c>
      <c r="P1251" s="13">
        <v>1</v>
      </c>
      <c r="Q1251" s="46">
        <v>0.603877978267371</v>
      </c>
      <c r="R1251" s="14"/>
      <c r="S1251" s="14">
        <v>-0.222037686186799</v>
      </c>
      <c r="T1251" s="14">
        <v>-0.18658878676790999</v>
      </c>
      <c r="U1251" s="14">
        <v>0.919069998550755</v>
      </c>
      <c r="V1251"/>
    </row>
    <row r="1252" spans="1:28" x14ac:dyDescent="0.25">
      <c r="A1252" t="s">
        <v>36</v>
      </c>
      <c r="B1252">
        <v>64.7</v>
      </c>
      <c r="C1252">
        <v>20800</v>
      </c>
      <c r="D1252" t="s">
        <v>115</v>
      </c>
      <c r="E1252" t="s">
        <v>113</v>
      </c>
      <c r="F1252" s="54">
        <v>-42.5</v>
      </c>
      <c r="G1252" s="7">
        <v>5</v>
      </c>
      <c r="H1252" t="s">
        <v>31</v>
      </c>
      <c r="I1252" t="s">
        <v>32</v>
      </c>
      <c r="J1252">
        <v>11</v>
      </c>
      <c r="K1252">
        <v>350</v>
      </c>
      <c r="L1252" t="s">
        <v>33</v>
      </c>
      <c r="M1252">
        <v>0</v>
      </c>
      <c r="N1252">
        <v>1</v>
      </c>
      <c r="O1252">
        <v>7</v>
      </c>
      <c r="P1252" s="13">
        <v>0.1</v>
      </c>
      <c r="Q1252" s="46">
        <v>5.1827956989247297E-2</v>
      </c>
      <c r="R1252" s="14"/>
      <c r="S1252" s="14">
        <v>-0.51104336651458404</v>
      </c>
      <c r="T1252" s="14">
        <v>-0.18419208122252301</v>
      </c>
      <c r="U1252" s="14">
        <v>-1</v>
      </c>
      <c r="V1252"/>
    </row>
    <row r="1253" spans="1:28" x14ac:dyDescent="0.25">
      <c r="A1253" t="s">
        <v>36</v>
      </c>
      <c r="B1253">
        <v>64.7</v>
      </c>
      <c r="C1253">
        <v>20800</v>
      </c>
      <c r="D1253" t="s">
        <v>115</v>
      </c>
      <c r="E1253" t="s">
        <v>113</v>
      </c>
      <c r="F1253" s="54">
        <v>-42.5</v>
      </c>
      <c r="G1253" s="7">
        <v>5</v>
      </c>
      <c r="H1253" t="s">
        <v>31</v>
      </c>
      <c r="I1253" t="s">
        <v>32</v>
      </c>
      <c r="J1253">
        <v>11</v>
      </c>
      <c r="K1253">
        <v>350</v>
      </c>
      <c r="L1253" t="s">
        <v>33</v>
      </c>
      <c r="M1253">
        <v>0</v>
      </c>
      <c r="N1253">
        <v>1</v>
      </c>
      <c r="O1253">
        <v>7</v>
      </c>
      <c r="P1253" s="13">
        <v>0.5</v>
      </c>
      <c r="Q1253" s="46">
        <v>0.34075956937799001</v>
      </c>
      <c r="R1253" s="14"/>
      <c r="S1253" s="14">
        <v>-0.51104336651458404</v>
      </c>
      <c r="T1253" s="14">
        <v>-0.18599105877383301</v>
      </c>
      <c r="U1253" s="14">
        <v>0.91278065630397198</v>
      </c>
      <c r="V1253"/>
    </row>
    <row r="1254" spans="1:28" x14ac:dyDescent="0.25">
      <c r="A1254" t="s">
        <v>36</v>
      </c>
      <c r="B1254">
        <v>64.7</v>
      </c>
      <c r="C1254">
        <v>20800</v>
      </c>
      <c r="D1254" t="s">
        <v>115</v>
      </c>
      <c r="E1254" t="s">
        <v>113</v>
      </c>
      <c r="F1254" s="54">
        <v>-42.5</v>
      </c>
      <c r="G1254" s="7">
        <v>5</v>
      </c>
      <c r="H1254" t="s">
        <v>31</v>
      </c>
      <c r="I1254" t="s">
        <v>32</v>
      </c>
      <c r="J1254">
        <v>11</v>
      </c>
      <c r="K1254">
        <v>350</v>
      </c>
      <c r="L1254" t="s">
        <v>33</v>
      </c>
      <c r="M1254">
        <v>0</v>
      </c>
      <c r="N1254">
        <v>1</v>
      </c>
      <c r="O1254">
        <v>7</v>
      </c>
      <c r="P1254" s="13">
        <v>1</v>
      </c>
      <c r="Q1254" s="46">
        <v>0.57031478413409997</v>
      </c>
      <c r="R1254" s="14"/>
      <c r="S1254" s="14">
        <v>-0.39392405307265199</v>
      </c>
      <c r="T1254" s="14">
        <v>-0.177784152919925</v>
      </c>
      <c r="U1254" s="14">
        <v>0.96540503510875098</v>
      </c>
      <c r="V1254"/>
    </row>
    <row r="1255" spans="1:28" x14ac:dyDescent="0.25">
      <c r="A1255" t="s">
        <v>36</v>
      </c>
      <c r="B1255">
        <v>64.7</v>
      </c>
      <c r="C1255">
        <v>20800</v>
      </c>
      <c r="D1255" t="s">
        <v>115</v>
      </c>
      <c r="E1255" t="s">
        <v>113</v>
      </c>
      <c r="F1255" s="54">
        <v>-42.5</v>
      </c>
      <c r="G1255" s="7">
        <v>5</v>
      </c>
      <c r="H1255" t="s">
        <v>31</v>
      </c>
      <c r="I1255" t="s">
        <v>32</v>
      </c>
      <c r="J1255">
        <v>11</v>
      </c>
      <c r="K1255">
        <v>350</v>
      </c>
      <c r="L1255" t="s">
        <v>33</v>
      </c>
      <c r="M1255">
        <v>0</v>
      </c>
      <c r="N1255">
        <v>1</v>
      </c>
      <c r="O1255">
        <v>21</v>
      </c>
      <c r="P1255" s="13">
        <v>0.1</v>
      </c>
      <c r="Q1255" s="46">
        <v>0.69249948057344701</v>
      </c>
      <c r="R1255" s="14"/>
      <c r="S1255" s="14">
        <v>-0.48429655707937302</v>
      </c>
      <c r="T1255" s="14">
        <v>-0.18235651465472599</v>
      </c>
      <c r="U1255" s="14">
        <v>0</v>
      </c>
      <c r="V1255"/>
    </row>
    <row r="1256" spans="1:28" x14ac:dyDescent="0.25">
      <c r="A1256" t="s">
        <v>36</v>
      </c>
      <c r="B1256">
        <v>64.7</v>
      </c>
      <c r="C1256">
        <v>20800</v>
      </c>
      <c r="D1256" t="s">
        <v>115</v>
      </c>
      <c r="E1256" t="s">
        <v>113</v>
      </c>
      <c r="F1256" s="54">
        <v>-42.5</v>
      </c>
      <c r="G1256" s="7">
        <v>5</v>
      </c>
      <c r="H1256" t="s">
        <v>31</v>
      </c>
      <c r="I1256" t="s">
        <v>32</v>
      </c>
      <c r="J1256">
        <v>11</v>
      </c>
      <c r="K1256">
        <v>350</v>
      </c>
      <c r="L1256" t="s">
        <v>33</v>
      </c>
      <c r="M1256">
        <v>0</v>
      </c>
      <c r="N1256">
        <v>1</v>
      </c>
      <c r="O1256">
        <v>21</v>
      </c>
      <c r="P1256" s="13">
        <v>0.5</v>
      </c>
      <c r="Q1256" s="46">
        <v>0.74085098931885796</v>
      </c>
      <c r="R1256" s="14"/>
      <c r="S1256" s="14">
        <v>-0.51218027616734096</v>
      </c>
      <c r="T1256" s="14">
        <v>-0.18547157909478201</v>
      </c>
      <c r="U1256" s="14">
        <v>0</v>
      </c>
      <c r="V1256"/>
    </row>
    <row r="1257" spans="1:28" x14ac:dyDescent="0.25">
      <c r="A1257" t="s">
        <v>36</v>
      </c>
      <c r="B1257">
        <v>64.7</v>
      </c>
      <c r="C1257">
        <v>20800</v>
      </c>
      <c r="D1257" t="s">
        <v>115</v>
      </c>
      <c r="E1257" t="s">
        <v>113</v>
      </c>
      <c r="F1257" s="54">
        <v>-42.5</v>
      </c>
      <c r="G1257" s="7">
        <v>5</v>
      </c>
      <c r="H1257" t="s">
        <v>31</v>
      </c>
      <c r="I1257" t="s">
        <v>32</v>
      </c>
      <c r="J1257">
        <v>11</v>
      </c>
      <c r="K1257">
        <v>350</v>
      </c>
      <c r="L1257" t="s">
        <v>33</v>
      </c>
      <c r="M1257">
        <v>0</v>
      </c>
      <c r="N1257">
        <v>1</v>
      </c>
      <c r="O1257">
        <v>21</v>
      </c>
      <c r="P1257" s="13">
        <v>1</v>
      </c>
      <c r="Q1257" s="46">
        <v>0.69018212267113299</v>
      </c>
      <c r="R1257" s="14"/>
      <c r="S1257" s="14">
        <v>-0.52704748037132398</v>
      </c>
      <c r="T1257" s="14">
        <v>-0.18663972825980299</v>
      </c>
      <c r="U1257" s="14">
        <v>0</v>
      </c>
      <c r="V1257"/>
    </row>
    <row r="1258" spans="1:28" x14ac:dyDescent="0.25">
      <c r="A1258" t="s">
        <v>41</v>
      </c>
      <c r="B1258">
        <v>2500</v>
      </c>
      <c r="C1258">
        <v>2</v>
      </c>
      <c r="D1258" t="s">
        <v>42</v>
      </c>
      <c r="E1258" s="5" t="s">
        <v>30</v>
      </c>
      <c r="F1258" s="46">
        <v>486.7</v>
      </c>
      <c r="G1258">
        <v>374.5</v>
      </c>
      <c r="H1258" t="s">
        <v>38</v>
      </c>
      <c r="I1258" t="s">
        <v>32</v>
      </c>
      <c r="J1258">
        <v>8</v>
      </c>
      <c r="K1258">
        <v>39.39</v>
      </c>
      <c r="L1258" t="s">
        <v>33</v>
      </c>
      <c r="M1258">
        <v>42</v>
      </c>
      <c r="N1258">
        <v>7</v>
      </c>
      <c r="O1258">
        <v>7</v>
      </c>
      <c r="P1258" s="13">
        <v>0.46</v>
      </c>
      <c r="Q1258" s="46"/>
      <c r="R1258" s="14"/>
      <c r="S1258" s="14">
        <v>-0.34236592553330902</v>
      </c>
      <c r="T1258" s="14">
        <v>-0.17468619407380401</v>
      </c>
      <c r="U1258" s="14">
        <v>0.98067632850241504</v>
      </c>
      <c r="V1258"/>
      <c r="W1258" s="14"/>
      <c r="X1258" s="14"/>
      <c r="Y1258" s="14"/>
      <c r="Z1258" s="14"/>
      <c r="AA1258" s="14"/>
      <c r="AB1258" s="14"/>
    </row>
    <row r="1259" spans="1:28" x14ac:dyDescent="0.25">
      <c r="A1259" t="s">
        <v>44</v>
      </c>
      <c r="B1259">
        <v>95</v>
      </c>
      <c r="C1259" s="4">
        <f>B1259</f>
        <v>95</v>
      </c>
      <c r="D1259" t="s">
        <v>29</v>
      </c>
      <c r="E1259" s="5" t="s">
        <v>30</v>
      </c>
      <c r="F1259" s="46">
        <v>305.39999999999998</v>
      </c>
      <c r="G1259">
        <v>23.8</v>
      </c>
      <c r="H1259" t="s">
        <v>38</v>
      </c>
      <c r="I1259" t="s">
        <v>32</v>
      </c>
      <c r="J1259">
        <v>8</v>
      </c>
      <c r="K1259">
        <v>39.39</v>
      </c>
      <c r="L1259" t="s">
        <v>33</v>
      </c>
      <c r="M1259">
        <v>42</v>
      </c>
      <c r="N1259">
        <v>7</v>
      </c>
      <c r="O1259">
        <v>7</v>
      </c>
      <c r="P1259" s="13">
        <v>2.54</v>
      </c>
      <c r="Q1259" s="46"/>
      <c r="R1259" s="14"/>
      <c r="S1259" s="14">
        <v>-0.46232710021740198</v>
      </c>
      <c r="T1259" s="14">
        <v>-0.187570303846264</v>
      </c>
      <c r="U1259" s="14">
        <v>0.98380566801619396</v>
      </c>
      <c r="V1259"/>
      <c r="W1259" s="14"/>
      <c r="X1259" s="14"/>
      <c r="Y1259" s="14"/>
      <c r="Z1259" s="14"/>
      <c r="AA1259" s="14"/>
      <c r="AB1259" s="14"/>
    </row>
    <row r="1260" spans="1:28" x14ac:dyDescent="0.25">
      <c r="A1260" t="s">
        <v>44</v>
      </c>
      <c r="B1260">
        <v>14</v>
      </c>
      <c r="C1260" s="4">
        <f>B1260</f>
        <v>14</v>
      </c>
      <c r="D1260" t="s">
        <v>29</v>
      </c>
      <c r="E1260" s="5" t="s">
        <v>30</v>
      </c>
      <c r="F1260" s="46">
        <v>147.19999999999999</v>
      </c>
      <c r="G1260">
        <v>316.5</v>
      </c>
      <c r="H1260" t="s">
        <v>38</v>
      </c>
      <c r="I1260" t="s">
        <v>32</v>
      </c>
      <c r="J1260">
        <v>8</v>
      </c>
      <c r="K1260">
        <v>39.39</v>
      </c>
      <c r="L1260" t="s">
        <v>33</v>
      </c>
      <c r="M1260">
        <v>42</v>
      </c>
      <c r="N1260">
        <v>7</v>
      </c>
      <c r="O1260">
        <v>7</v>
      </c>
      <c r="P1260" s="13">
        <v>2.54</v>
      </c>
      <c r="Q1260" s="46"/>
      <c r="R1260" s="14"/>
      <c r="S1260" s="14">
        <v>-1.77487653349147E-2</v>
      </c>
      <c r="T1260" s="14">
        <v>-0.15851010911719099</v>
      </c>
      <c r="U1260" s="14">
        <v>0.99696739954511004</v>
      </c>
      <c r="V1260"/>
      <c r="W1260" s="14"/>
      <c r="X1260" s="14"/>
      <c r="Y1260" s="14"/>
      <c r="Z1260" s="14"/>
      <c r="AA1260" s="14"/>
      <c r="AB1260" s="14"/>
    </row>
    <row r="1261" spans="1:28" x14ac:dyDescent="0.25">
      <c r="A1261" t="s">
        <v>116</v>
      </c>
      <c r="B1261">
        <v>24</v>
      </c>
      <c r="C1261" s="4">
        <v>24</v>
      </c>
      <c r="D1261" t="s">
        <v>29</v>
      </c>
      <c r="E1261" s="5" t="s">
        <v>30</v>
      </c>
      <c r="F1261" s="60">
        <v>-16.899999999999999</v>
      </c>
      <c r="G1261">
        <v>108</v>
      </c>
      <c r="H1261" t="s">
        <v>38</v>
      </c>
      <c r="I1261" t="s">
        <v>32</v>
      </c>
      <c r="J1261">
        <v>8</v>
      </c>
      <c r="K1261">
        <v>39.39</v>
      </c>
      <c r="L1261" t="s">
        <v>33</v>
      </c>
      <c r="M1261">
        <v>42</v>
      </c>
      <c r="N1261">
        <v>7</v>
      </c>
      <c r="O1261">
        <v>7</v>
      </c>
      <c r="P1261" s="13">
        <v>2.54</v>
      </c>
      <c r="Q1261" s="46"/>
      <c r="R1261" s="14"/>
      <c r="S1261" s="14">
        <v>-0.38207529585697803</v>
      </c>
      <c r="T1261" s="14">
        <v>-0.18175258908116601</v>
      </c>
      <c r="U1261" s="14">
        <v>0.98730158730158701</v>
      </c>
      <c r="V1261"/>
      <c r="W1261" s="14"/>
      <c r="X1261" s="14"/>
      <c r="Y1261" s="14"/>
      <c r="Z1261" s="14"/>
      <c r="AA1261" s="14"/>
      <c r="AB1261" s="14"/>
    </row>
    <row r="1262" spans="1:28" ht="16.2" x14ac:dyDescent="0.35">
      <c r="A1262" t="s">
        <v>28</v>
      </c>
      <c r="B1262">
        <v>15</v>
      </c>
      <c r="C1262" s="4">
        <v>15</v>
      </c>
      <c r="D1262" s="4" t="s">
        <v>29</v>
      </c>
      <c r="E1262" s="5" t="s">
        <v>30</v>
      </c>
      <c r="F1262" s="46">
        <v>-6.7</v>
      </c>
      <c r="G1262" s="7">
        <v>57.13</v>
      </c>
      <c r="H1262" t="s">
        <v>38</v>
      </c>
      <c r="I1262" t="s">
        <v>32</v>
      </c>
      <c r="J1262">
        <v>6</v>
      </c>
      <c r="K1262">
        <v>25</v>
      </c>
      <c r="L1262" t="s">
        <v>45</v>
      </c>
      <c r="M1262">
        <v>28</v>
      </c>
      <c r="N1262">
        <v>5</v>
      </c>
      <c r="O1262">
        <v>2</v>
      </c>
      <c r="P1262" s="13">
        <v>0.8</v>
      </c>
      <c r="Q1262" s="46"/>
      <c r="R1262" s="14"/>
      <c r="S1262" s="14">
        <v>-0.33719162578659601</v>
      </c>
      <c r="T1262" s="14">
        <v>-0.169644526833547</v>
      </c>
      <c r="U1262" s="14">
        <v>0.80817610062893097</v>
      </c>
      <c r="V1262"/>
      <c r="W1262" s="14"/>
      <c r="X1262" s="14"/>
      <c r="Y1262" s="14"/>
      <c r="Z1262" s="14"/>
      <c r="AA1262" s="14"/>
      <c r="AB1262" s="14"/>
    </row>
    <row r="1263" spans="1:28" ht="16.2" x14ac:dyDescent="0.35">
      <c r="A1263" t="s">
        <v>117</v>
      </c>
      <c r="B1263" s="4">
        <v>313</v>
      </c>
      <c r="C1263" s="4">
        <v>313</v>
      </c>
      <c r="D1263" s="4" t="s">
        <v>29</v>
      </c>
      <c r="E1263" s="5" t="s">
        <v>30</v>
      </c>
      <c r="F1263" s="46">
        <v>-4.03</v>
      </c>
      <c r="G1263" s="23">
        <v>89</v>
      </c>
      <c r="H1263" t="s">
        <v>38</v>
      </c>
      <c r="I1263" t="s">
        <v>32</v>
      </c>
      <c r="J1263">
        <v>6</v>
      </c>
      <c r="K1263">
        <v>25</v>
      </c>
      <c r="L1263" t="s">
        <v>45</v>
      </c>
      <c r="M1263">
        <v>28</v>
      </c>
      <c r="N1263">
        <v>5</v>
      </c>
      <c r="O1263">
        <v>2</v>
      </c>
      <c r="P1263" s="13">
        <v>0.8</v>
      </c>
      <c r="Q1263" s="46"/>
      <c r="R1263" s="14"/>
      <c r="S1263" s="14">
        <v>-0.463754067118611</v>
      </c>
      <c r="T1263" s="14">
        <v>-0.18042480965527599</v>
      </c>
      <c r="U1263" s="14">
        <v>0.47413793103448298</v>
      </c>
      <c r="V1263"/>
      <c r="W1263" s="14"/>
      <c r="X1263" s="14"/>
      <c r="Y1263" s="14"/>
      <c r="Z1263" s="14"/>
      <c r="AA1263" s="14"/>
      <c r="AB1263" s="14"/>
    </row>
    <row r="1264" spans="1:28" x14ac:dyDescent="0.25">
      <c r="A1264" t="s">
        <v>36</v>
      </c>
      <c r="B1264">
        <v>55</v>
      </c>
      <c r="C1264" s="4">
        <v>55</v>
      </c>
      <c r="D1264" t="s">
        <v>29</v>
      </c>
      <c r="E1264" s="5" t="s">
        <v>30</v>
      </c>
      <c r="F1264" s="54">
        <v>-42.5</v>
      </c>
      <c r="G1264" s="7">
        <v>5</v>
      </c>
      <c r="H1264" t="s">
        <v>38</v>
      </c>
      <c r="I1264" t="s">
        <v>32</v>
      </c>
      <c r="J1264">
        <v>6</v>
      </c>
      <c r="K1264">
        <v>25</v>
      </c>
      <c r="L1264" t="s">
        <v>45</v>
      </c>
      <c r="M1264">
        <v>28</v>
      </c>
      <c r="N1264">
        <v>5</v>
      </c>
      <c r="O1264">
        <v>2</v>
      </c>
      <c r="P1264" s="13">
        <v>0.8</v>
      </c>
      <c r="Q1264" s="46"/>
      <c r="R1264" s="14"/>
      <c r="S1264" s="14">
        <v>-0.192321409922277</v>
      </c>
      <c r="T1264" s="14">
        <v>-0.162856941353199</v>
      </c>
      <c r="U1264" s="14">
        <v>0.95241809672386901</v>
      </c>
      <c r="V1264"/>
      <c r="W1264" s="14"/>
      <c r="X1264" s="14"/>
      <c r="Y1264" s="14"/>
      <c r="Z1264" s="14"/>
      <c r="AA1264" s="14"/>
      <c r="AB1264" s="14"/>
    </row>
    <row r="1265" spans="1:28" x14ac:dyDescent="0.25">
      <c r="A1265" t="s">
        <v>118</v>
      </c>
      <c r="B1265" s="4">
        <v>652</v>
      </c>
      <c r="C1265" s="4">
        <v>652</v>
      </c>
      <c r="D1265" s="4" t="s">
        <v>29</v>
      </c>
      <c r="E1265" s="5" t="s">
        <v>30</v>
      </c>
      <c r="F1265" s="46">
        <v>-3.99</v>
      </c>
      <c r="G1265" s="23">
        <v>89</v>
      </c>
      <c r="H1265" t="s">
        <v>38</v>
      </c>
      <c r="I1265" t="s">
        <v>32</v>
      </c>
      <c r="J1265">
        <v>6</v>
      </c>
      <c r="K1265">
        <v>25</v>
      </c>
      <c r="L1265" t="s">
        <v>45</v>
      </c>
      <c r="M1265">
        <v>28</v>
      </c>
      <c r="N1265">
        <v>5</v>
      </c>
      <c r="O1265">
        <v>2</v>
      </c>
      <c r="P1265" s="13">
        <v>0.8</v>
      </c>
      <c r="Q1265" s="46"/>
      <c r="R1265" s="14"/>
      <c r="S1265" s="14">
        <v>-0.413606684704039</v>
      </c>
      <c r="T1265" s="14">
        <v>-0.175873134686102</v>
      </c>
      <c r="U1265" s="14">
        <v>0.64117647058823501</v>
      </c>
      <c r="V1265"/>
      <c r="W1265" s="14"/>
      <c r="X1265" s="14"/>
      <c r="Y1265" s="14"/>
      <c r="Z1265" s="14"/>
      <c r="AA1265" s="14"/>
      <c r="AB1265" s="14"/>
    </row>
    <row r="1266" spans="1:28" ht="16.2" x14ac:dyDescent="0.35">
      <c r="A1266" t="s">
        <v>59</v>
      </c>
      <c r="B1266">
        <v>19</v>
      </c>
      <c r="C1266" s="4">
        <f>B1266</f>
        <v>19</v>
      </c>
      <c r="D1266" t="s">
        <v>29</v>
      </c>
      <c r="E1266" s="5" t="s">
        <v>30</v>
      </c>
      <c r="F1266" s="54">
        <v>-28.4</v>
      </c>
      <c r="G1266" s="7">
        <v>26.5</v>
      </c>
      <c r="H1266" t="s">
        <v>38</v>
      </c>
      <c r="I1266" t="s">
        <v>32</v>
      </c>
      <c r="J1266">
        <v>6</v>
      </c>
      <c r="K1266">
        <v>25</v>
      </c>
      <c r="L1266" t="s">
        <v>45</v>
      </c>
      <c r="M1266">
        <v>28</v>
      </c>
      <c r="N1266">
        <v>5</v>
      </c>
      <c r="O1266">
        <v>2</v>
      </c>
      <c r="P1266" s="13">
        <v>0.8</v>
      </c>
      <c r="Q1266" s="46"/>
      <c r="R1266" s="14"/>
      <c r="S1266" s="14">
        <v>-0.11192640001955199</v>
      </c>
      <c r="T1266" s="14">
        <v>-0.14688615198767399</v>
      </c>
      <c r="U1266" s="14">
        <v>0.82913165266106403</v>
      </c>
      <c r="V1266"/>
      <c r="W1266" s="14"/>
      <c r="X1266" s="14"/>
      <c r="Y1266" s="14"/>
      <c r="Z1266" s="14"/>
      <c r="AA1266" s="14"/>
      <c r="AB1266" s="14"/>
    </row>
    <row r="1267" spans="1:28" ht="16.2" x14ac:dyDescent="0.35">
      <c r="A1267" t="s">
        <v>119</v>
      </c>
      <c r="B1267" s="4">
        <v>530</v>
      </c>
      <c r="C1267" s="4">
        <v>530</v>
      </c>
      <c r="D1267" s="4" t="s">
        <v>29</v>
      </c>
      <c r="E1267" s="5" t="s">
        <v>30</v>
      </c>
      <c r="F1267" s="46">
        <v>-1.9</v>
      </c>
      <c r="G1267" s="23">
        <v>89</v>
      </c>
      <c r="H1267" t="s">
        <v>38</v>
      </c>
      <c r="I1267" t="s">
        <v>32</v>
      </c>
      <c r="J1267">
        <v>6</v>
      </c>
      <c r="K1267">
        <v>25</v>
      </c>
      <c r="L1267" t="s">
        <v>45</v>
      </c>
      <c r="M1267">
        <v>28</v>
      </c>
      <c r="N1267">
        <v>5</v>
      </c>
      <c r="O1267">
        <v>2</v>
      </c>
      <c r="P1267" s="13">
        <v>0.8</v>
      </c>
      <c r="Q1267" s="46"/>
      <c r="R1267" s="14"/>
      <c r="S1267" s="14">
        <v>-0.43111846903928602</v>
      </c>
      <c r="T1267" s="14">
        <v>-0.17707094388851599</v>
      </c>
      <c r="U1267" s="14">
        <v>0.23749999999999999</v>
      </c>
      <c r="V1267"/>
      <c r="W1267" s="14"/>
      <c r="X1267" s="14"/>
      <c r="Y1267" s="14"/>
      <c r="Z1267" s="14"/>
      <c r="AA1267" s="14"/>
      <c r="AB1267" s="14"/>
    </row>
    <row r="1268" spans="1:28" x14ac:dyDescent="0.25">
      <c r="A1268" t="s">
        <v>34</v>
      </c>
      <c r="B1268">
        <v>49</v>
      </c>
      <c r="C1268">
        <v>3860</v>
      </c>
      <c r="D1268" t="s">
        <v>35</v>
      </c>
      <c r="E1268" s="5" t="s">
        <v>30</v>
      </c>
      <c r="F1268" s="54">
        <v>-11</v>
      </c>
      <c r="G1268" s="7">
        <v>152</v>
      </c>
      <c r="H1268" t="s">
        <v>38</v>
      </c>
      <c r="I1268" t="s">
        <v>32</v>
      </c>
      <c r="J1268">
        <v>7</v>
      </c>
      <c r="K1268">
        <v>21.19</v>
      </c>
      <c r="L1268" t="s">
        <v>51</v>
      </c>
      <c r="M1268">
        <v>0</v>
      </c>
      <c r="N1268">
        <v>1</v>
      </c>
      <c r="O1268">
        <v>30</v>
      </c>
      <c r="P1268" s="13">
        <v>0.05</v>
      </c>
      <c r="Q1268" s="46"/>
      <c r="R1268" s="14">
        <v>0.112588652482272</v>
      </c>
      <c r="S1268" s="14"/>
      <c r="T1268" s="14"/>
      <c r="U1268" s="14">
        <v>0.26356589147286802</v>
      </c>
      <c r="V1268"/>
      <c r="W1268" s="14"/>
      <c r="X1268" s="14"/>
      <c r="Y1268" s="14"/>
      <c r="Z1268" s="14"/>
      <c r="AA1268" s="14"/>
      <c r="AB1268" s="14"/>
    </row>
    <row r="1269" spans="1:28" x14ac:dyDescent="0.25">
      <c r="A1269" t="s">
        <v>34</v>
      </c>
      <c r="B1269">
        <v>49</v>
      </c>
      <c r="C1269">
        <v>3860</v>
      </c>
      <c r="D1269" t="s">
        <v>35</v>
      </c>
      <c r="E1269" s="5" t="s">
        <v>30</v>
      </c>
      <c r="F1269" s="54">
        <v>-11</v>
      </c>
      <c r="G1269" s="7">
        <v>152</v>
      </c>
      <c r="H1269" t="s">
        <v>38</v>
      </c>
      <c r="I1269" t="s">
        <v>32</v>
      </c>
      <c r="J1269">
        <v>7</v>
      </c>
      <c r="K1269">
        <v>21.19</v>
      </c>
      <c r="L1269" t="s">
        <v>51</v>
      </c>
      <c r="M1269">
        <v>0</v>
      </c>
      <c r="N1269">
        <v>1</v>
      </c>
      <c r="O1269">
        <v>30</v>
      </c>
      <c r="P1269" s="13">
        <v>0.47</v>
      </c>
      <c r="Q1269" s="46"/>
      <c r="R1269" s="14">
        <v>0.34194214876033102</v>
      </c>
      <c r="S1269" s="14"/>
      <c r="T1269" s="14"/>
      <c r="U1269" s="14">
        <v>0.74393530997304602</v>
      </c>
      <c r="V1269"/>
      <c r="W1269" s="14"/>
      <c r="X1269" s="14"/>
      <c r="Y1269" s="14"/>
      <c r="Z1269" s="14"/>
      <c r="AA1269" s="14"/>
      <c r="AB1269" s="14"/>
    </row>
    <row r="1270" spans="1:28" x14ac:dyDescent="0.25">
      <c r="A1270" t="s">
        <v>34</v>
      </c>
      <c r="B1270">
        <v>49</v>
      </c>
      <c r="C1270">
        <v>3860</v>
      </c>
      <c r="D1270" t="s">
        <v>35</v>
      </c>
      <c r="E1270" s="5" t="s">
        <v>30</v>
      </c>
      <c r="F1270" s="54">
        <v>-11</v>
      </c>
      <c r="G1270" s="7">
        <v>152</v>
      </c>
      <c r="H1270" t="s">
        <v>38</v>
      </c>
      <c r="I1270" t="s">
        <v>32</v>
      </c>
      <c r="J1270">
        <v>7</v>
      </c>
      <c r="K1270">
        <v>21.19</v>
      </c>
      <c r="L1270" t="s">
        <v>51</v>
      </c>
      <c r="M1270">
        <v>0</v>
      </c>
      <c r="N1270">
        <v>1</v>
      </c>
      <c r="O1270">
        <v>30</v>
      </c>
      <c r="P1270" s="13">
        <v>1.89</v>
      </c>
      <c r="Q1270" s="46"/>
      <c r="R1270" s="14">
        <v>0.51592400690846396</v>
      </c>
      <c r="S1270" s="14"/>
      <c r="T1270" s="14"/>
      <c r="U1270" s="14">
        <v>0.92560689115113504</v>
      </c>
      <c r="V1270"/>
      <c r="W1270" s="14"/>
      <c r="X1270" s="14"/>
      <c r="Y1270" s="14"/>
      <c r="Z1270" s="14"/>
      <c r="AA1270" s="14"/>
      <c r="AB1270" s="14"/>
    </row>
    <row r="1271" spans="1:28" x14ac:dyDescent="0.25">
      <c r="A1271" t="s">
        <v>34</v>
      </c>
      <c r="B1271">
        <v>49</v>
      </c>
      <c r="C1271">
        <v>3860</v>
      </c>
      <c r="D1271" t="s">
        <v>35</v>
      </c>
      <c r="E1271" s="5" t="s">
        <v>30</v>
      </c>
      <c r="F1271" s="54">
        <v>-11</v>
      </c>
      <c r="G1271" s="7">
        <v>152</v>
      </c>
      <c r="H1271" t="s">
        <v>38</v>
      </c>
      <c r="I1271" t="s">
        <v>32</v>
      </c>
      <c r="J1271">
        <v>7</v>
      </c>
      <c r="K1271">
        <v>21.19</v>
      </c>
      <c r="L1271" t="s">
        <v>51</v>
      </c>
      <c r="M1271">
        <v>0</v>
      </c>
      <c r="N1271">
        <v>1</v>
      </c>
      <c r="O1271">
        <v>30</v>
      </c>
      <c r="P1271" s="13">
        <v>3.78</v>
      </c>
      <c r="Q1271" s="46"/>
      <c r="R1271" s="14">
        <v>0.63556457065584904</v>
      </c>
      <c r="S1271" s="14"/>
      <c r="T1271" s="14"/>
      <c r="U1271" s="14">
        <v>0.97689688715953304</v>
      </c>
      <c r="V1271"/>
      <c r="W1271" s="14"/>
      <c r="X1271" s="14"/>
      <c r="Y1271" s="14"/>
      <c r="Z1271" s="14"/>
      <c r="AA1271" s="14"/>
      <c r="AB1271" s="14"/>
    </row>
    <row r="1272" spans="1:28" x14ac:dyDescent="0.25">
      <c r="A1272" t="s">
        <v>34</v>
      </c>
      <c r="B1272">
        <v>49</v>
      </c>
      <c r="C1272">
        <v>3860</v>
      </c>
      <c r="D1272" t="s">
        <v>35</v>
      </c>
      <c r="E1272" s="5" t="s">
        <v>30</v>
      </c>
      <c r="F1272" s="54">
        <v>-11</v>
      </c>
      <c r="G1272" s="7">
        <v>152</v>
      </c>
      <c r="H1272" t="s">
        <v>38</v>
      </c>
      <c r="I1272" t="s">
        <v>32</v>
      </c>
      <c r="J1272">
        <v>7</v>
      </c>
      <c r="K1272">
        <v>21.19</v>
      </c>
      <c r="L1272" t="s">
        <v>51</v>
      </c>
      <c r="M1272">
        <v>0</v>
      </c>
      <c r="N1272">
        <v>1</v>
      </c>
      <c r="O1272">
        <v>180</v>
      </c>
      <c r="P1272" s="13">
        <v>0.05</v>
      </c>
      <c r="Q1272" s="46"/>
      <c r="R1272" s="14">
        <v>5.1945963332261598E-2</v>
      </c>
      <c r="S1272" s="14"/>
      <c r="T1272" s="14"/>
      <c r="U1272" s="14">
        <v>-0.562962962962963</v>
      </c>
      <c r="V1272"/>
      <c r="W1272" s="14"/>
      <c r="X1272" s="14"/>
      <c r="Y1272" s="14"/>
      <c r="Z1272" s="14"/>
      <c r="AA1272" s="14"/>
      <c r="AB1272" s="14"/>
    </row>
    <row r="1273" spans="1:28" x14ac:dyDescent="0.25">
      <c r="A1273" t="s">
        <v>34</v>
      </c>
      <c r="B1273">
        <v>49</v>
      </c>
      <c r="C1273">
        <v>3860</v>
      </c>
      <c r="D1273" t="s">
        <v>35</v>
      </c>
      <c r="E1273" s="5" t="s">
        <v>30</v>
      </c>
      <c r="F1273" s="54">
        <v>-11</v>
      </c>
      <c r="G1273" s="7">
        <v>152</v>
      </c>
      <c r="H1273" t="s">
        <v>38</v>
      </c>
      <c r="I1273" t="s">
        <v>32</v>
      </c>
      <c r="J1273">
        <v>7</v>
      </c>
      <c r="K1273">
        <v>21.19</v>
      </c>
      <c r="L1273" t="s">
        <v>51</v>
      </c>
      <c r="M1273">
        <v>0</v>
      </c>
      <c r="N1273">
        <v>1</v>
      </c>
      <c r="O1273">
        <v>180</v>
      </c>
      <c r="P1273" s="13">
        <v>0.47</v>
      </c>
      <c r="Q1273" s="46"/>
      <c r="R1273" s="14">
        <v>6.7836812144208697E-2</v>
      </c>
      <c r="S1273" s="14"/>
      <c r="T1273" s="14"/>
      <c r="U1273" s="14">
        <v>-8.3950617283950604E-2</v>
      </c>
      <c r="V1273"/>
      <c r="W1273" s="14"/>
      <c r="X1273" s="14"/>
      <c r="Y1273" s="14"/>
      <c r="Z1273" s="14"/>
      <c r="AA1273" s="14"/>
      <c r="AB1273" s="14"/>
    </row>
    <row r="1274" spans="1:28" x14ac:dyDescent="0.25">
      <c r="A1274" t="s">
        <v>34</v>
      </c>
      <c r="B1274">
        <v>49</v>
      </c>
      <c r="C1274">
        <v>3860</v>
      </c>
      <c r="D1274" t="s">
        <v>35</v>
      </c>
      <c r="E1274" s="5" t="s">
        <v>30</v>
      </c>
      <c r="F1274" s="54">
        <v>-11</v>
      </c>
      <c r="G1274" s="7">
        <v>152</v>
      </c>
      <c r="H1274" t="s">
        <v>38</v>
      </c>
      <c r="I1274" t="s">
        <v>32</v>
      </c>
      <c r="J1274">
        <v>7</v>
      </c>
      <c r="K1274">
        <v>21.19</v>
      </c>
      <c r="L1274" t="s">
        <v>51</v>
      </c>
      <c r="M1274">
        <v>0</v>
      </c>
      <c r="N1274">
        <v>1</v>
      </c>
      <c r="O1274">
        <v>180</v>
      </c>
      <c r="P1274" s="13">
        <v>1.89</v>
      </c>
      <c r="Q1274" s="46"/>
      <c r="R1274" s="14">
        <v>0.34288262178129297</v>
      </c>
      <c r="S1274" s="14"/>
      <c r="T1274" s="14"/>
      <c r="U1274" s="14">
        <v>0.69433962264150895</v>
      </c>
      <c r="V1274"/>
      <c r="W1274" s="14"/>
      <c r="X1274" s="14"/>
      <c r="Y1274" s="14"/>
      <c r="Z1274" s="14"/>
      <c r="AA1274" s="14"/>
      <c r="AB1274" s="14"/>
    </row>
    <row r="1275" spans="1:28" x14ac:dyDescent="0.25">
      <c r="A1275" t="s">
        <v>34</v>
      </c>
      <c r="B1275">
        <v>49</v>
      </c>
      <c r="C1275">
        <v>3860</v>
      </c>
      <c r="D1275" t="s">
        <v>35</v>
      </c>
      <c r="E1275" s="5" t="s">
        <v>30</v>
      </c>
      <c r="F1275" s="54">
        <v>-11</v>
      </c>
      <c r="G1275" s="7">
        <v>152</v>
      </c>
      <c r="H1275" t="s">
        <v>38</v>
      </c>
      <c r="I1275" t="s">
        <v>32</v>
      </c>
      <c r="J1275">
        <v>7</v>
      </c>
      <c r="K1275">
        <v>21.19</v>
      </c>
      <c r="L1275" t="s">
        <v>51</v>
      </c>
      <c r="M1275">
        <v>0</v>
      </c>
      <c r="N1275">
        <v>1</v>
      </c>
      <c r="O1275">
        <v>180</v>
      </c>
      <c r="P1275" s="13">
        <v>3.78</v>
      </c>
      <c r="Q1275" s="46"/>
      <c r="R1275" s="14">
        <v>0.49093264248704699</v>
      </c>
      <c r="S1275" s="14"/>
      <c r="T1275" s="14"/>
      <c r="U1275" s="14">
        <v>0.88623595505618002</v>
      </c>
      <c r="V1275"/>
      <c r="W1275" s="14"/>
      <c r="X1275" s="14"/>
      <c r="Y1275" s="14"/>
      <c r="Z1275" s="14"/>
      <c r="AA1275" s="14"/>
      <c r="AB1275" s="14"/>
    </row>
    <row r="1276" spans="1:28" x14ac:dyDescent="0.25">
      <c r="A1276" t="s">
        <v>34</v>
      </c>
      <c r="B1276">
        <v>49</v>
      </c>
      <c r="C1276">
        <v>3860</v>
      </c>
      <c r="D1276" t="s">
        <v>35</v>
      </c>
      <c r="E1276" s="5" t="s">
        <v>30</v>
      </c>
      <c r="F1276" s="54">
        <v>-11</v>
      </c>
      <c r="G1276" s="7">
        <v>152</v>
      </c>
      <c r="H1276" t="s">
        <v>38</v>
      </c>
      <c r="I1276" t="s">
        <v>32</v>
      </c>
      <c r="J1276">
        <v>7</v>
      </c>
      <c r="K1276">
        <v>21.19</v>
      </c>
      <c r="L1276" t="s">
        <v>51</v>
      </c>
      <c r="M1276">
        <v>0</v>
      </c>
      <c r="N1276">
        <v>1</v>
      </c>
      <c r="O1276">
        <v>360</v>
      </c>
      <c r="P1276" s="13">
        <v>0.05</v>
      </c>
      <c r="Q1276" s="46"/>
      <c r="R1276" s="14">
        <v>9.5524475524477001E-2</v>
      </c>
      <c r="S1276" s="14"/>
      <c r="T1276" s="14"/>
      <c r="U1276" s="14">
        <v>-0.32098765432098803</v>
      </c>
      <c r="V1276"/>
      <c r="W1276" s="14"/>
      <c r="X1276" s="14"/>
      <c r="Y1276" s="14"/>
      <c r="Z1276" s="14"/>
      <c r="AA1276" s="14"/>
      <c r="AB1276" s="14"/>
    </row>
    <row r="1277" spans="1:28" x14ac:dyDescent="0.25">
      <c r="A1277" t="s">
        <v>34</v>
      </c>
      <c r="B1277">
        <v>49</v>
      </c>
      <c r="C1277">
        <v>3860</v>
      </c>
      <c r="D1277" t="s">
        <v>35</v>
      </c>
      <c r="E1277" s="5" t="s">
        <v>30</v>
      </c>
      <c r="F1277" s="54">
        <v>-11</v>
      </c>
      <c r="G1277" s="7">
        <v>152</v>
      </c>
      <c r="H1277" t="s">
        <v>38</v>
      </c>
      <c r="I1277" t="s">
        <v>32</v>
      </c>
      <c r="J1277">
        <v>7</v>
      </c>
      <c r="K1277">
        <v>21.19</v>
      </c>
      <c r="L1277" t="s">
        <v>51</v>
      </c>
      <c r="M1277">
        <v>0</v>
      </c>
      <c r="N1277">
        <v>1</v>
      </c>
      <c r="O1277">
        <v>360</v>
      </c>
      <c r="P1277" s="13">
        <v>0.47</v>
      </c>
      <c r="Q1277" s="46"/>
      <c r="R1277" s="14">
        <v>0.150197109067019</v>
      </c>
      <c r="S1277" s="14"/>
      <c r="T1277" s="14"/>
      <c r="U1277" s="14">
        <v>0.41726618705036</v>
      </c>
      <c r="V1277"/>
      <c r="W1277" s="14"/>
      <c r="X1277" s="14"/>
      <c r="Y1277" s="14"/>
      <c r="Z1277" s="14"/>
      <c r="AA1277" s="14"/>
      <c r="AB1277" s="14"/>
    </row>
    <row r="1278" spans="1:28" x14ac:dyDescent="0.25">
      <c r="A1278" t="s">
        <v>34</v>
      </c>
      <c r="B1278">
        <v>49</v>
      </c>
      <c r="C1278">
        <v>3860</v>
      </c>
      <c r="D1278" t="s">
        <v>35</v>
      </c>
      <c r="E1278" s="5" t="s">
        <v>30</v>
      </c>
      <c r="F1278" s="54">
        <v>-11</v>
      </c>
      <c r="G1278" s="7">
        <v>152</v>
      </c>
      <c r="H1278" t="s">
        <v>38</v>
      </c>
      <c r="I1278" t="s">
        <v>32</v>
      </c>
      <c r="J1278">
        <v>7</v>
      </c>
      <c r="K1278">
        <v>21.19</v>
      </c>
      <c r="L1278" t="s">
        <v>51</v>
      </c>
      <c r="M1278">
        <v>0</v>
      </c>
      <c r="N1278">
        <v>1</v>
      </c>
      <c r="O1278">
        <v>360</v>
      </c>
      <c r="P1278" s="13">
        <v>1.89</v>
      </c>
      <c r="Q1278" s="46"/>
      <c r="R1278" s="14">
        <v>0.26744449478930399</v>
      </c>
      <c r="S1278" s="14"/>
      <c r="T1278" s="14"/>
      <c r="U1278" s="14">
        <v>0.64190981432360705</v>
      </c>
      <c r="V1278"/>
      <c r="W1278" s="14"/>
      <c r="X1278" s="14"/>
      <c r="Y1278" s="14"/>
      <c r="Z1278" s="14"/>
      <c r="AA1278" s="14"/>
      <c r="AB1278" s="14"/>
    </row>
    <row r="1279" spans="1:28" x14ac:dyDescent="0.25">
      <c r="A1279" t="s">
        <v>34</v>
      </c>
      <c r="B1279">
        <v>49</v>
      </c>
      <c r="C1279">
        <v>3860</v>
      </c>
      <c r="D1279" t="s">
        <v>35</v>
      </c>
      <c r="E1279" s="5" t="s">
        <v>30</v>
      </c>
      <c r="F1279" s="54">
        <v>-11</v>
      </c>
      <c r="G1279" s="7">
        <v>152</v>
      </c>
      <c r="H1279" t="s">
        <v>38</v>
      </c>
      <c r="I1279" t="s">
        <v>32</v>
      </c>
      <c r="J1279">
        <v>7</v>
      </c>
      <c r="K1279">
        <v>21.19</v>
      </c>
      <c r="L1279" t="s">
        <v>51</v>
      </c>
      <c r="M1279">
        <v>0</v>
      </c>
      <c r="N1279">
        <v>1</v>
      </c>
      <c r="O1279">
        <v>360</v>
      </c>
      <c r="P1279" s="13">
        <v>3.78</v>
      </c>
      <c r="Q1279" s="46"/>
      <c r="R1279" s="14">
        <v>0.37589268480988203</v>
      </c>
      <c r="S1279" s="14"/>
      <c r="T1279" s="14"/>
      <c r="U1279" s="14">
        <v>0.73089700996677698</v>
      </c>
      <c r="V1279"/>
      <c r="W1279" s="14"/>
      <c r="X1279" s="14"/>
      <c r="Y1279" s="14"/>
      <c r="Z1279" s="14"/>
      <c r="AA1279" s="14"/>
      <c r="AB1279" s="14"/>
    </row>
    <row r="1280" spans="1:28" x14ac:dyDescent="0.25">
      <c r="A1280" t="s">
        <v>61</v>
      </c>
      <c r="B1280">
        <v>0.8</v>
      </c>
      <c r="C1280">
        <v>1000</v>
      </c>
      <c r="D1280" t="s">
        <v>35</v>
      </c>
      <c r="E1280" s="5" t="s">
        <v>30</v>
      </c>
      <c r="F1280" s="54">
        <v>-27.6</v>
      </c>
      <c r="G1280">
        <v>1040</v>
      </c>
      <c r="H1280" t="s">
        <v>38</v>
      </c>
      <c r="I1280" t="s">
        <v>40</v>
      </c>
      <c r="J1280">
        <v>9</v>
      </c>
      <c r="K1280">
        <v>20</v>
      </c>
      <c r="L1280" t="s">
        <v>51</v>
      </c>
      <c r="M1280">
        <v>21</v>
      </c>
      <c r="N1280">
        <v>6</v>
      </c>
      <c r="O1280">
        <v>1</v>
      </c>
      <c r="P1280" s="13">
        <v>2</v>
      </c>
      <c r="Q1280" s="46"/>
      <c r="R1280" s="14"/>
      <c r="S1280" s="14">
        <v>0.889868468916438</v>
      </c>
      <c r="T1280" s="14">
        <v>-0.168099198738072</v>
      </c>
      <c r="U1280" s="14">
        <v>1</v>
      </c>
      <c r="V1280"/>
      <c r="W1280" s="14"/>
      <c r="X1280" s="14"/>
      <c r="Y1280" s="14"/>
      <c r="Z1280" s="14"/>
      <c r="AA1280" s="14"/>
      <c r="AB1280" s="14"/>
    </row>
    <row r="1281" spans="1:28" x14ac:dyDescent="0.25">
      <c r="A1281" t="s">
        <v>44</v>
      </c>
      <c r="B1281">
        <v>14.3</v>
      </c>
      <c r="C1281" s="4">
        <f>B1281</f>
        <v>14.3</v>
      </c>
      <c r="D1281" t="s">
        <v>29</v>
      </c>
      <c r="E1281" s="5" t="s">
        <v>30</v>
      </c>
      <c r="F1281" s="54">
        <v>-3.7</v>
      </c>
      <c r="G1281">
        <v>253</v>
      </c>
      <c r="H1281" t="s">
        <v>38</v>
      </c>
      <c r="I1281" t="s">
        <v>40</v>
      </c>
      <c r="J1281">
        <v>9</v>
      </c>
      <c r="K1281">
        <v>20</v>
      </c>
      <c r="L1281" t="s">
        <v>51</v>
      </c>
      <c r="M1281">
        <v>21</v>
      </c>
      <c r="N1281">
        <v>6</v>
      </c>
      <c r="O1281">
        <v>1</v>
      </c>
      <c r="P1281" s="13">
        <v>2</v>
      </c>
      <c r="Q1281" s="46"/>
      <c r="R1281" s="14"/>
      <c r="S1281" s="14">
        <v>-0.11263306955593699</v>
      </c>
      <c r="T1281" s="14">
        <v>-0.160192531919502</v>
      </c>
      <c r="U1281" s="14">
        <v>1</v>
      </c>
      <c r="V1281"/>
      <c r="W1281" s="14"/>
      <c r="X1281" s="14"/>
      <c r="Y1281" s="14"/>
      <c r="Z1281" s="14"/>
      <c r="AA1281" s="14"/>
      <c r="AB1281" s="14"/>
    </row>
    <row r="1282" spans="1:28" x14ac:dyDescent="0.25">
      <c r="A1282" t="s">
        <v>111</v>
      </c>
      <c r="B1282">
        <v>3.5</v>
      </c>
      <c r="C1282">
        <v>5500</v>
      </c>
      <c r="D1282" t="s">
        <v>35</v>
      </c>
      <c r="E1282" s="5" t="s">
        <v>30</v>
      </c>
      <c r="F1282" s="54">
        <v>-11</v>
      </c>
      <c r="G1282">
        <v>6.6000000000000003E-2</v>
      </c>
      <c r="H1282" t="s">
        <v>38</v>
      </c>
      <c r="I1282" t="s">
        <v>40</v>
      </c>
      <c r="J1282">
        <v>11</v>
      </c>
      <c r="K1282" s="4">
        <v>25</v>
      </c>
      <c r="L1282" t="s">
        <v>33</v>
      </c>
      <c r="M1282">
        <v>0</v>
      </c>
      <c r="N1282">
        <v>1</v>
      </c>
      <c r="O1282">
        <v>1</v>
      </c>
      <c r="P1282" s="13">
        <v>2</v>
      </c>
      <c r="Q1282" s="46"/>
      <c r="R1282" s="14"/>
      <c r="S1282" s="14"/>
      <c r="T1282" s="14">
        <v>-0.191571653571392</v>
      </c>
      <c r="U1282" s="46">
        <v>0.96588185535034499</v>
      </c>
      <c r="V1282" s="14">
        <v>0.85569985569985596</v>
      </c>
      <c r="W1282" s="14">
        <v>0.98537797923673098</v>
      </c>
      <c r="X1282" s="14">
        <v>0</v>
      </c>
      <c r="Y1282" s="14">
        <v>0</v>
      </c>
      <c r="Z1282" s="14">
        <v>6.54205607476636E-2</v>
      </c>
      <c r="AA1282" s="14">
        <v>0.96569468267581504</v>
      </c>
      <c r="AB1282" s="14"/>
    </row>
    <row r="1283" spans="1:28" x14ac:dyDescent="0.25">
      <c r="A1283" t="s">
        <v>111</v>
      </c>
      <c r="B1283">
        <v>3.5</v>
      </c>
      <c r="C1283">
        <v>5500</v>
      </c>
      <c r="D1283" t="s">
        <v>35</v>
      </c>
      <c r="E1283" s="5" t="s">
        <v>30</v>
      </c>
      <c r="F1283" s="54">
        <v>-11</v>
      </c>
      <c r="G1283">
        <v>6.6000000000000003E-2</v>
      </c>
      <c r="H1283" t="s">
        <v>38</v>
      </c>
      <c r="I1283" t="s">
        <v>40</v>
      </c>
      <c r="J1283">
        <v>11</v>
      </c>
      <c r="K1283" s="4">
        <v>25</v>
      </c>
      <c r="L1283" t="s">
        <v>33</v>
      </c>
      <c r="M1283">
        <v>0</v>
      </c>
      <c r="N1283">
        <v>1</v>
      </c>
      <c r="O1283">
        <v>3</v>
      </c>
      <c r="P1283" s="13">
        <v>2</v>
      </c>
      <c r="Q1283" s="46"/>
      <c r="R1283" s="14"/>
      <c r="S1283" s="14"/>
      <c r="T1283" s="14">
        <v>-0.18214374998417801</v>
      </c>
      <c r="U1283" s="46">
        <v>0.88157572791778804</v>
      </c>
      <c r="V1283" s="14">
        <v>0.76470588235294101</v>
      </c>
      <c r="W1283" s="14">
        <v>0.93026499302649901</v>
      </c>
      <c r="X1283" s="14">
        <v>0.13043478260869601</v>
      </c>
      <c r="Y1283" s="14">
        <v>0</v>
      </c>
      <c r="Z1283" s="14">
        <v>0</v>
      </c>
      <c r="AA1283" s="14">
        <v>0.94347088750706598</v>
      </c>
      <c r="AB1283" s="14"/>
    </row>
    <row r="1284" spans="1:28" x14ac:dyDescent="0.25">
      <c r="A1284" t="s">
        <v>111</v>
      </c>
      <c r="B1284">
        <v>3.5</v>
      </c>
      <c r="C1284">
        <v>5500</v>
      </c>
      <c r="D1284" t="s">
        <v>35</v>
      </c>
      <c r="E1284" s="5" t="s">
        <v>30</v>
      </c>
      <c r="F1284" s="54">
        <v>-11</v>
      </c>
      <c r="G1284">
        <v>6.6000000000000003E-2</v>
      </c>
      <c r="H1284" t="s">
        <v>38</v>
      </c>
      <c r="I1284" t="s">
        <v>40</v>
      </c>
      <c r="J1284">
        <v>11</v>
      </c>
      <c r="K1284" s="4">
        <v>25</v>
      </c>
      <c r="L1284" t="s">
        <v>33</v>
      </c>
      <c r="M1284">
        <v>0</v>
      </c>
      <c r="N1284">
        <v>1</v>
      </c>
      <c r="O1284">
        <v>7</v>
      </c>
      <c r="P1284" s="13">
        <v>2</v>
      </c>
      <c r="Q1284" s="46"/>
      <c r="R1284" s="14"/>
      <c r="S1284" s="14"/>
      <c r="T1284" s="14">
        <v>-0.15590071099466199</v>
      </c>
      <c r="U1284" s="46">
        <v>0.93453266603543905</v>
      </c>
      <c r="V1284" s="14">
        <v>0.84227129337539397</v>
      </c>
      <c r="W1284" s="14">
        <v>0.74937343358396002</v>
      </c>
      <c r="X1284" s="14">
        <v>0</v>
      </c>
      <c r="Y1284" s="14">
        <v>0</v>
      </c>
      <c r="Z1284" s="14">
        <v>5.6603773584905703E-2</v>
      </c>
      <c r="AA1284" s="14">
        <v>0.97699562916954197</v>
      </c>
      <c r="AB1284" s="14"/>
    </row>
    <row r="1285" spans="1:28" x14ac:dyDescent="0.25">
      <c r="A1285" t="s">
        <v>120</v>
      </c>
      <c r="B1285">
        <v>3.5</v>
      </c>
      <c r="C1285" s="7">
        <v>1810</v>
      </c>
      <c r="D1285" t="s">
        <v>35</v>
      </c>
      <c r="E1285" s="5" t="s">
        <v>30</v>
      </c>
      <c r="F1285" s="60">
        <v>-16.899999999999999</v>
      </c>
      <c r="G1285" s="23">
        <v>89</v>
      </c>
      <c r="H1285" t="s">
        <v>38</v>
      </c>
      <c r="I1285" t="s">
        <v>32</v>
      </c>
      <c r="J1285">
        <v>7</v>
      </c>
      <c r="K1285">
        <v>25</v>
      </c>
      <c r="L1285" t="s">
        <v>68</v>
      </c>
      <c r="M1285">
        <v>0</v>
      </c>
      <c r="N1285">
        <v>1</v>
      </c>
      <c r="O1285">
        <v>0.125</v>
      </c>
      <c r="P1285" s="13">
        <v>0.5</v>
      </c>
      <c r="Q1285" s="46"/>
      <c r="R1285" s="14"/>
      <c r="S1285" s="14"/>
      <c r="T1285" s="14">
        <v>-0.194755331470753</v>
      </c>
      <c r="U1285" s="14">
        <v>0.44197591021912302</v>
      </c>
      <c r="V1285" s="14">
        <v>0.47703501591632602</v>
      </c>
      <c r="W1285" s="14"/>
      <c r="X1285" s="14"/>
      <c r="Y1285" s="14"/>
      <c r="Z1285" s="14"/>
      <c r="AA1285" s="14">
        <v>1</v>
      </c>
      <c r="AB1285" s="14"/>
    </row>
    <row r="1286" spans="1:28" x14ac:dyDescent="0.25">
      <c r="A1286" t="s">
        <v>120</v>
      </c>
      <c r="B1286">
        <v>3.5</v>
      </c>
      <c r="C1286" s="7">
        <v>1810</v>
      </c>
      <c r="D1286" t="s">
        <v>35</v>
      </c>
      <c r="E1286" s="5" t="s">
        <v>30</v>
      </c>
      <c r="F1286" s="60">
        <v>-16.899999999999999</v>
      </c>
      <c r="G1286" s="23">
        <v>89</v>
      </c>
      <c r="H1286" t="s">
        <v>38</v>
      </c>
      <c r="I1286" t="s">
        <v>32</v>
      </c>
      <c r="J1286">
        <v>7</v>
      </c>
      <c r="K1286">
        <v>25</v>
      </c>
      <c r="L1286" t="s">
        <v>68</v>
      </c>
      <c r="M1286">
        <v>0</v>
      </c>
      <c r="N1286">
        <v>1</v>
      </c>
      <c r="O1286">
        <v>0.25</v>
      </c>
      <c r="P1286" s="13">
        <v>0.5</v>
      </c>
      <c r="Q1286" s="46">
        <v>0.37833936984286898</v>
      </c>
      <c r="R1286" s="14"/>
      <c r="S1286" s="14"/>
      <c r="T1286" s="14">
        <v>-0.17393548207889101</v>
      </c>
      <c r="U1286" s="14">
        <v>0.20419862644607301</v>
      </c>
      <c r="V1286" s="14">
        <v>0.81943790233945701</v>
      </c>
      <c r="W1286" s="14"/>
      <c r="X1286" s="14"/>
      <c r="Y1286" s="14"/>
      <c r="Z1286" s="14"/>
      <c r="AA1286" s="14">
        <v>1</v>
      </c>
      <c r="AB1286" s="14"/>
    </row>
    <row r="1287" spans="1:28" x14ac:dyDescent="0.25">
      <c r="A1287" t="s">
        <v>120</v>
      </c>
      <c r="B1287">
        <v>3.5</v>
      </c>
      <c r="C1287" s="7">
        <v>1810</v>
      </c>
      <c r="D1287" t="s">
        <v>35</v>
      </c>
      <c r="E1287" s="5" t="s">
        <v>30</v>
      </c>
      <c r="F1287" s="60">
        <v>-16.899999999999999</v>
      </c>
      <c r="G1287" s="23">
        <v>89</v>
      </c>
      <c r="H1287" t="s">
        <v>38</v>
      </c>
      <c r="I1287" t="s">
        <v>32</v>
      </c>
      <c r="J1287">
        <v>7</v>
      </c>
      <c r="K1287">
        <v>25</v>
      </c>
      <c r="L1287" t="s">
        <v>68</v>
      </c>
      <c r="M1287">
        <v>0</v>
      </c>
      <c r="N1287">
        <v>1</v>
      </c>
      <c r="O1287">
        <v>0.5</v>
      </c>
      <c r="P1287" s="13">
        <v>0.5</v>
      </c>
      <c r="Q1287" s="46"/>
      <c r="R1287" s="14"/>
      <c r="S1287" s="14"/>
      <c r="T1287" s="14"/>
      <c r="U1287" s="14">
        <v>0.54335673818707797</v>
      </c>
      <c r="V1287"/>
      <c r="W1287" s="14"/>
      <c r="X1287" s="14"/>
      <c r="Y1287" s="14"/>
      <c r="Z1287" s="14"/>
      <c r="AA1287" s="14"/>
      <c r="AB1287" s="14"/>
    </row>
    <row r="1288" spans="1:28" x14ac:dyDescent="0.25">
      <c r="A1288" t="s">
        <v>61</v>
      </c>
      <c r="B1288">
        <v>20</v>
      </c>
      <c r="C1288" s="7">
        <v>1000</v>
      </c>
      <c r="D1288" t="s">
        <v>35</v>
      </c>
      <c r="E1288" s="5" t="s">
        <v>30</v>
      </c>
      <c r="F1288" s="54">
        <v>-27.6</v>
      </c>
      <c r="G1288">
        <v>325</v>
      </c>
      <c r="H1288" t="s">
        <v>38</v>
      </c>
      <c r="I1288" t="s">
        <v>40</v>
      </c>
      <c r="J1288">
        <v>14</v>
      </c>
      <c r="K1288">
        <v>30.8</v>
      </c>
      <c r="L1288" t="s">
        <v>51</v>
      </c>
      <c r="M1288">
        <v>0</v>
      </c>
      <c r="N1288">
        <v>1</v>
      </c>
      <c r="O1288">
        <v>1</v>
      </c>
      <c r="P1288" s="13">
        <v>0.32</v>
      </c>
      <c r="Q1288" s="46">
        <v>-5.1233905579399198E-2</v>
      </c>
      <c r="R1288" s="14">
        <v>-7.5369207265319996E-2</v>
      </c>
      <c r="S1288" s="14"/>
      <c r="T1288" s="14"/>
      <c r="U1288" s="14">
        <v>0.47092765201953002</v>
      </c>
      <c r="V1288"/>
      <c r="W1288" s="14"/>
      <c r="X1288" s="14"/>
      <c r="Y1288" s="14"/>
      <c r="Z1288" s="14"/>
      <c r="AA1288" s="14"/>
      <c r="AB1288" s="14"/>
    </row>
    <row r="1289" spans="1:28" x14ac:dyDescent="0.25">
      <c r="A1289" t="s">
        <v>61</v>
      </c>
      <c r="B1289">
        <v>20</v>
      </c>
      <c r="C1289" s="7">
        <v>1000</v>
      </c>
      <c r="D1289" t="s">
        <v>35</v>
      </c>
      <c r="E1289" s="5" t="s">
        <v>30</v>
      </c>
      <c r="F1289" s="54">
        <v>-27.6</v>
      </c>
      <c r="G1289">
        <v>325</v>
      </c>
      <c r="H1289" t="s">
        <v>38</v>
      </c>
      <c r="I1289" t="s">
        <v>40</v>
      </c>
      <c r="J1289">
        <v>14</v>
      </c>
      <c r="K1289">
        <v>30.8</v>
      </c>
      <c r="L1289" t="s">
        <v>51</v>
      </c>
      <c r="M1289">
        <v>0</v>
      </c>
      <c r="N1289">
        <v>1</v>
      </c>
      <c r="O1289">
        <v>1</v>
      </c>
      <c r="P1289" s="13">
        <v>1.3</v>
      </c>
      <c r="Q1289" s="46">
        <v>3.2609635844650098E-2</v>
      </c>
      <c r="R1289" s="14">
        <v>2.6120019837991899E-2</v>
      </c>
      <c r="S1289" s="14"/>
      <c r="T1289" s="14"/>
      <c r="U1289" s="14">
        <v>0.498105263157895</v>
      </c>
      <c r="V1289"/>
      <c r="W1289" s="14"/>
      <c r="X1289" s="14"/>
      <c r="Y1289" s="14"/>
      <c r="Z1289" s="14"/>
      <c r="AA1289" s="14"/>
      <c r="AB1289" s="14"/>
    </row>
    <row r="1290" spans="1:28" x14ac:dyDescent="0.25">
      <c r="A1290" t="s">
        <v>61</v>
      </c>
      <c r="B1290">
        <v>23</v>
      </c>
      <c r="C1290">
        <v>5000</v>
      </c>
      <c r="D1290" t="s">
        <v>35</v>
      </c>
      <c r="E1290" t="s">
        <v>121</v>
      </c>
      <c r="F1290" s="54">
        <v>-27.6</v>
      </c>
      <c r="G1290">
        <v>93</v>
      </c>
      <c r="H1290" t="s">
        <v>38</v>
      </c>
      <c r="I1290" t="s">
        <v>40</v>
      </c>
      <c r="J1290">
        <v>14</v>
      </c>
      <c r="K1290">
        <v>30.8</v>
      </c>
      <c r="L1290" t="s">
        <v>51</v>
      </c>
      <c r="M1290">
        <v>0</v>
      </c>
      <c r="N1290">
        <v>1</v>
      </c>
      <c r="O1290">
        <v>1</v>
      </c>
      <c r="P1290" s="13">
        <v>0.32</v>
      </c>
      <c r="Q1290" s="46">
        <v>-0.13474606580829801</v>
      </c>
      <c r="R1290" s="14">
        <v>-0.135630622984213</v>
      </c>
      <c r="S1290" s="14"/>
      <c r="T1290" s="14"/>
      <c r="U1290" s="14">
        <v>-0.51510067114094005</v>
      </c>
      <c r="V1290"/>
    </row>
    <row r="1291" spans="1:28" x14ac:dyDescent="0.25">
      <c r="A1291" t="s">
        <v>61</v>
      </c>
      <c r="B1291">
        <v>23</v>
      </c>
      <c r="C1291">
        <v>5000</v>
      </c>
      <c r="D1291" t="s">
        <v>35</v>
      </c>
      <c r="E1291" t="s">
        <v>121</v>
      </c>
      <c r="F1291" s="54">
        <v>-27.6</v>
      </c>
      <c r="G1291">
        <v>93</v>
      </c>
      <c r="H1291" t="s">
        <v>38</v>
      </c>
      <c r="I1291" t="s">
        <v>40</v>
      </c>
      <c r="J1291">
        <v>14</v>
      </c>
      <c r="K1291">
        <v>30.8</v>
      </c>
      <c r="L1291" t="s">
        <v>51</v>
      </c>
      <c r="M1291">
        <v>0</v>
      </c>
      <c r="N1291">
        <v>1</v>
      </c>
      <c r="O1291">
        <v>1</v>
      </c>
      <c r="P1291" s="13">
        <v>1.3</v>
      </c>
      <c r="Q1291" s="46">
        <v>0.190796613848492</v>
      </c>
      <c r="R1291" s="14">
        <v>-0.19928704803938199</v>
      </c>
      <c r="S1291" s="14"/>
      <c r="T1291" s="14"/>
      <c r="U1291" s="14">
        <v>0.69883779686710501</v>
      </c>
      <c r="V1291"/>
    </row>
    <row r="1292" spans="1:28" x14ac:dyDescent="0.25">
      <c r="A1292" t="s">
        <v>44</v>
      </c>
      <c r="B1292">
        <v>15</v>
      </c>
      <c r="C1292" s="4">
        <f>B1292</f>
        <v>15</v>
      </c>
      <c r="D1292" t="s">
        <v>29</v>
      </c>
      <c r="E1292" s="5" t="s">
        <v>30</v>
      </c>
      <c r="F1292" s="54">
        <v>-3.7</v>
      </c>
      <c r="G1292">
        <v>230</v>
      </c>
      <c r="H1292" t="s">
        <v>38</v>
      </c>
      <c r="I1292" t="s">
        <v>40</v>
      </c>
      <c r="J1292">
        <v>14</v>
      </c>
      <c r="K1292">
        <v>30.8</v>
      </c>
      <c r="L1292" t="s">
        <v>51</v>
      </c>
      <c r="M1292">
        <v>0</v>
      </c>
      <c r="N1292">
        <v>1</v>
      </c>
      <c r="O1292">
        <v>1</v>
      </c>
      <c r="P1292" s="13">
        <v>0.32</v>
      </c>
      <c r="Q1292" s="46">
        <v>-0.303111587982833</v>
      </c>
      <c r="R1292" s="14">
        <v>-4.1419113902562997E-2</v>
      </c>
      <c r="S1292" s="14"/>
      <c r="T1292" s="14"/>
      <c r="U1292" s="14">
        <v>-0.55201342281879195</v>
      </c>
      <c r="V1292"/>
      <c r="W1292" s="14"/>
      <c r="X1292" s="14"/>
      <c r="Y1292" s="14"/>
      <c r="Z1292" s="14"/>
      <c r="AA1292" s="14"/>
      <c r="AB1292" s="14"/>
    </row>
    <row r="1293" spans="1:28" x14ac:dyDescent="0.25">
      <c r="A1293" t="s">
        <v>44</v>
      </c>
      <c r="B1293">
        <v>15</v>
      </c>
      <c r="C1293" s="4">
        <f>B1293</f>
        <v>15</v>
      </c>
      <c r="D1293" t="s">
        <v>29</v>
      </c>
      <c r="E1293" s="5" t="s">
        <v>30</v>
      </c>
      <c r="F1293" s="54">
        <v>-3.7</v>
      </c>
      <c r="G1293">
        <v>230</v>
      </c>
      <c r="H1293" t="s">
        <v>38</v>
      </c>
      <c r="I1293" t="s">
        <v>40</v>
      </c>
      <c r="J1293">
        <v>14</v>
      </c>
      <c r="K1293">
        <v>30.8</v>
      </c>
      <c r="L1293" t="s">
        <v>51</v>
      </c>
      <c r="M1293">
        <v>0</v>
      </c>
      <c r="N1293">
        <v>1</v>
      </c>
      <c r="O1293">
        <v>1</v>
      </c>
      <c r="P1293" s="13">
        <v>1.3</v>
      </c>
      <c r="Q1293" s="46">
        <v>-0.235783261802575</v>
      </c>
      <c r="R1293" s="14">
        <v>0</v>
      </c>
      <c r="S1293" s="14"/>
      <c r="T1293" s="14"/>
      <c r="U1293" s="14">
        <v>0.65308498253783498</v>
      </c>
      <c r="V1293"/>
      <c r="W1293" s="14"/>
      <c r="X1293" s="14"/>
      <c r="Y1293" s="14"/>
      <c r="Z1293" s="14"/>
      <c r="AA1293" s="14"/>
      <c r="AB1293" s="14"/>
    </row>
    <row r="1294" spans="1:28" x14ac:dyDescent="0.25">
      <c r="A1294" t="s">
        <v>44</v>
      </c>
      <c r="B1294" s="7">
        <v>14.3</v>
      </c>
      <c r="C1294" s="4">
        <f>B1294</f>
        <v>14.3</v>
      </c>
      <c r="D1294" t="s">
        <v>29</v>
      </c>
      <c r="E1294" t="s">
        <v>121</v>
      </c>
      <c r="F1294" s="54">
        <v>-3.7</v>
      </c>
      <c r="G1294">
        <v>2</v>
      </c>
      <c r="H1294" t="s">
        <v>38</v>
      </c>
      <c r="I1294" t="s">
        <v>40</v>
      </c>
      <c r="J1294">
        <v>14</v>
      </c>
      <c r="K1294">
        <v>30.8</v>
      </c>
      <c r="L1294" t="s">
        <v>51</v>
      </c>
      <c r="M1294">
        <v>0</v>
      </c>
      <c r="N1294">
        <v>1</v>
      </c>
      <c r="O1294">
        <v>1</v>
      </c>
      <c r="P1294" s="13">
        <v>0.32</v>
      </c>
      <c r="Q1294" s="46">
        <v>-5.1233905579399198E-2</v>
      </c>
      <c r="R1294" s="14">
        <v>0.155896260209201</v>
      </c>
      <c r="S1294" s="14"/>
      <c r="T1294" s="14"/>
      <c r="U1294" s="14">
        <v>-0.52600671140939603</v>
      </c>
      <c r="V1294"/>
    </row>
    <row r="1295" spans="1:28" x14ac:dyDescent="0.25">
      <c r="A1295" t="s">
        <v>44</v>
      </c>
      <c r="B1295" s="7">
        <v>14.3</v>
      </c>
      <c r="C1295" s="4">
        <f>B1295</f>
        <v>14.3</v>
      </c>
      <c r="D1295" t="s">
        <v>29</v>
      </c>
      <c r="E1295" t="s">
        <v>121</v>
      </c>
      <c r="F1295" s="54">
        <v>-3.7</v>
      </c>
      <c r="G1295">
        <v>2</v>
      </c>
      <c r="H1295" t="s">
        <v>38</v>
      </c>
      <c r="I1295" t="s">
        <v>40</v>
      </c>
      <c r="J1295">
        <v>14</v>
      </c>
      <c r="K1295">
        <v>30.8</v>
      </c>
      <c r="L1295" t="s">
        <v>51</v>
      </c>
      <c r="M1295">
        <v>0</v>
      </c>
      <c r="N1295">
        <v>1</v>
      </c>
      <c r="O1295">
        <v>1</v>
      </c>
      <c r="P1295" s="13">
        <v>1.3</v>
      </c>
      <c r="Q1295" s="46">
        <v>0.74500102601518503</v>
      </c>
      <c r="R1295" s="14">
        <v>0.384816207184627</v>
      </c>
      <c r="S1295" s="14"/>
      <c r="T1295" s="14"/>
      <c r="U1295" s="14">
        <v>0.78561151079136704</v>
      </c>
      <c r="V1295"/>
    </row>
    <row r="1296" spans="1:28" x14ac:dyDescent="0.25">
      <c r="A1296" t="s">
        <v>122</v>
      </c>
      <c r="B1296">
        <v>3.8</v>
      </c>
      <c r="C1296">
        <v>70</v>
      </c>
      <c r="D1296" t="s">
        <v>35</v>
      </c>
      <c r="E1296" s="5" t="s">
        <v>30</v>
      </c>
      <c r="F1296" s="60">
        <v>-16.899999999999999</v>
      </c>
      <c r="G1296">
        <v>521</v>
      </c>
      <c r="H1296" t="s">
        <v>31</v>
      </c>
      <c r="I1296" t="s">
        <v>40</v>
      </c>
      <c r="J1296" s="7">
        <v>8</v>
      </c>
      <c r="K1296">
        <v>225</v>
      </c>
      <c r="L1296" t="s">
        <v>33</v>
      </c>
      <c r="M1296">
        <v>0</v>
      </c>
      <c r="N1296">
        <v>1</v>
      </c>
      <c r="O1296">
        <v>3</v>
      </c>
      <c r="P1296" s="13">
        <v>8.8999999999999996E-2</v>
      </c>
      <c r="Q1296" s="46">
        <v>-5.6205353638433202E-2</v>
      </c>
      <c r="R1296" s="14">
        <v>0.22554856268072801</v>
      </c>
      <c r="S1296" s="14">
        <v>-0.453598211247979</v>
      </c>
      <c r="T1296" s="14">
        <v>-0.18434409848681399</v>
      </c>
      <c r="U1296" s="46">
        <v>0.51830595685731295</v>
      </c>
      <c r="V1296" s="14">
        <v>0.45461674181533002</v>
      </c>
      <c r="W1296" s="14">
        <v>0.58754129306276504</v>
      </c>
      <c r="X1296" s="14"/>
      <c r="Y1296" s="14"/>
      <c r="Z1296" s="14"/>
      <c r="AA1296" s="14"/>
      <c r="AB1296" s="14"/>
    </row>
    <row r="1297" spans="1:28" x14ac:dyDescent="0.25">
      <c r="A1297" t="s">
        <v>122</v>
      </c>
      <c r="B1297">
        <v>3.8</v>
      </c>
      <c r="C1297">
        <v>70</v>
      </c>
      <c r="D1297" t="s">
        <v>35</v>
      </c>
      <c r="E1297" s="5" t="s">
        <v>30</v>
      </c>
      <c r="F1297" s="60">
        <v>-16.899999999999999</v>
      </c>
      <c r="G1297">
        <v>521</v>
      </c>
      <c r="H1297" t="s">
        <v>31</v>
      </c>
      <c r="I1297" t="s">
        <v>40</v>
      </c>
      <c r="J1297" s="7">
        <v>8</v>
      </c>
      <c r="K1297">
        <v>225</v>
      </c>
      <c r="L1297" t="s">
        <v>33</v>
      </c>
      <c r="M1297">
        <v>0</v>
      </c>
      <c r="N1297">
        <v>1</v>
      </c>
      <c r="O1297">
        <v>3</v>
      </c>
      <c r="P1297" s="13">
        <v>0.44400000000000001</v>
      </c>
      <c r="Q1297" s="46">
        <v>0.46951778129424498</v>
      </c>
      <c r="R1297" s="14">
        <v>0.76333298679696404</v>
      </c>
      <c r="S1297" s="14">
        <v>-0.17514332784374401</v>
      </c>
      <c r="T1297" s="14">
        <v>-0.17987443880860601</v>
      </c>
      <c r="U1297" s="46">
        <v>0.88964454116793601</v>
      </c>
      <c r="V1297" s="14">
        <v>0.50312555813538096</v>
      </c>
      <c r="W1297" s="14">
        <v>-1</v>
      </c>
      <c r="X1297" s="14"/>
      <c r="Y1297" s="14"/>
      <c r="Z1297" s="14"/>
      <c r="AA1297" s="14"/>
      <c r="AB1297" s="14"/>
    </row>
    <row r="1298" spans="1:28" x14ac:dyDescent="0.25">
      <c r="A1298" t="s">
        <v>122</v>
      </c>
      <c r="B1298">
        <v>3.8</v>
      </c>
      <c r="C1298">
        <v>70</v>
      </c>
      <c r="D1298" t="s">
        <v>35</v>
      </c>
      <c r="E1298" s="5" t="s">
        <v>30</v>
      </c>
      <c r="F1298" s="60">
        <v>-16.899999999999999</v>
      </c>
      <c r="G1298">
        <v>521</v>
      </c>
      <c r="H1298" t="s">
        <v>31</v>
      </c>
      <c r="I1298" t="s">
        <v>40</v>
      </c>
      <c r="J1298" s="7">
        <v>8</v>
      </c>
      <c r="K1298">
        <v>225</v>
      </c>
      <c r="L1298" t="s">
        <v>33</v>
      </c>
      <c r="M1298">
        <v>0</v>
      </c>
      <c r="N1298">
        <v>1</v>
      </c>
      <c r="O1298">
        <v>3</v>
      </c>
      <c r="P1298" s="13">
        <v>0.88900000000000001</v>
      </c>
      <c r="Q1298" s="46">
        <v>0.54705777777777798</v>
      </c>
      <c r="R1298" s="14">
        <v>0.77579159895602501</v>
      </c>
      <c r="S1298" s="14">
        <v>0.26877788849849699</v>
      </c>
      <c r="T1298" s="14">
        <v>-0.162960840253566</v>
      </c>
      <c r="U1298" s="46">
        <v>0.93579276415579604</v>
      </c>
      <c r="V1298" s="14">
        <v>0.37748937122398701</v>
      </c>
      <c r="W1298" s="14">
        <v>-1</v>
      </c>
      <c r="X1298" s="14"/>
      <c r="Y1298" s="14"/>
      <c r="Z1298" s="14"/>
      <c r="AA1298" s="14"/>
      <c r="AB1298" s="14"/>
    </row>
    <row r="1299" spans="1:28" x14ac:dyDescent="0.25">
      <c r="A1299" t="s">
        <v>122</v>
      </c>
      <c r="B1299">
        <v>3.8</v>
      </c>
      <c r="C1299">
        <v>70</v>
      </c>
      <c r="D1299" t="s">
        <v>35</v>
      </c>
      <c r="E1299" s="5" t="s">
        <v>30</v>
      </c>
      <c r="F1299" s="60">
        <v>-16.899999999999999</v>
      </c>
      <c r="G1299">
        <v>521</v>
      </c>
      <c r="H1299" t="s">
        <v>31</v>
      </c>
      <c r="I1299" t="s">
        <v>40</v>
      </c>
      <c r="J1299" s="7">
        <v>8</v>
      </c>
      <c r="K1299">
        <v>225</v>
      </c>
      <c r="L1299" t="s">
        <v>33</v>
      </c>
      <c r="M1299">
        <v>0</v>
      </c>
      <c r="N1299">
        <v>1</v>
      </c>
      <c r="O1299">
        <v>3</v>
      </c>
      <c r="P1299" s="13">
        <v>8.8889999999999993</v>
      </c>
      <c r="Q1299" s="46">
        <v>0.84232740054954602</v>
      </c>
      <c r="R1299" s="14">
        <v>0.83112644189755602</v>
      </c>
      <c r="S1299" s="14">
        <v>-2.1265564184322801E-2</v>
      </c>
      <c r="T1299" s="14">
        <v>-0.15479790658800699</v>
      </c>
      <c r="U1299" s="46">
        <v>0.81487678734408298</v>
      </c>
      <c r="V1299" s="14">
        <v>0.11850443599493</v>
      </c>
      <c r="W1299" s="14">
        <v>-1</v>
      </c>
      <c r="X1299" s="14"/>
      <c r="Y1299" s="14"/>
      <c r="Z1299" s="14"/>
      <c r="AA1299" s="14"/>
      <c r="AB1299" s="14"/>
    </row>
    <row r="1300" spans="1:28" x14ac:dyDescent="0.25">
      <c r="A1300" t="s">
        <v>123</v>
      </c>
      <c r="B1300">
        <v>4.3</v>
      </c>
      <c r="C1300">
        <v>62</v>
      </c>
      <c r="D1300" t="s">
        <v>35</v>
      </c>
      <c r="E1300" s="5" t="s">
        <v>30</v>
      </c>
      <c r="F1300" s="60">
        <v>-16.899999999999999</v>
      </c>
      <c r="G1300">
        <v>341</v>
      </c>
      <c r="H1300" t="s">
        <v>31</v>
      </c>
      <c r="I1300" t="s">
        <v>40</v>
      </c>
      <c r="J1300" s="7">
        <v>8</v>
      </c>
      <c r="K1300">
        <v>225</v>
      </c>
      <c r="L1300" t="s">
        <v>33</v>
      </c>
      <c r="M1300">
        <v>0</v>
      </c>
      <c r="N1300">
        <v>1</v>
      </c>
      <c r="O1300">
        <v>3</v>
      </c>
      <c r="P1300" s="13">
        <v>8.8999999999999996E-2</v>
      </c>
      <c r="Q1300" s="46">
        <v>-7.0884684826124505E-2</v>
      </c>
      <c r="R1300" s="14">
        <v>9.9307616221566197E-2</v>
      </c>
      <c r="S1300" s="14">
        <v>-0.45109613379010099</v>
      </c>
      <c r="T1300" s="14">
        <v>-0.18142721019032099</v>
      </c>
      <c r="U1300" s="46">
        <v>-0.374897288414133</v>
      </c>
      <c r="V1300" s="14">
        <v>0.52614546073922697</v>
      </c>
      <c r="W1300" s="14">
        <v>0.61310314298362101</v>
      </c>
      <c r="X1300" s="14"/>
      <c r="Y1300" s="14"/>
      <c r="Z1300" s="14"/>
      <c r="AA1300" s="14"/>
      <c r="AB1300" s="14"/>
    </row>
    <row r="1301" spans="1:28" x14ac:dyDescent="0.25">
      <c r="A1301" t="s">
        <v>123</v>
      </c>
      <c r="B1301">
        <v>4.3</v>
      </c>
      <c r="C1301">
        <v>62</v>
      </c>
      <c r="D1301" t="s">
        <v>35</v>
      </c>
      <c r="E1301" s="5" t="s">
        <v>30</v>
      </c>
      <c r="F1301" s="60">
        <v>-16.899999999999999</v>
      </c>
      <c r="G1301">
        <v>341</v>
      </c>
      <c r="H1301" t="s">
        <v>31</v>
      </c>
      <c r="I1301" t="s">
        <v>40</v>
      </c>
      <c r="J1301" s="7">
        <v>8</v>
      </c>
      <c r="K1301">
        <v>225</v>
      </c>
      <c r="L1301" t="s">
        <v>33</v>
      </c>
      <c r="M1301">
        <v>0</v>
      </c>
      <c r="N1301">
        <v>1</v>
      </c>
      <c r="O1301">
        <v>3</v>
      </c>
      <c r="P1301" s="13">
        <v>0.44400000000000001</v>
      </c>
      <c r="Q1301" s="46">
        <v>0.45321486822903301</v>
      </c>
      <c r="R1301" s="14">
        <v>0.60061403508772004</v>
      </c>
      <c r="S1301" s="14">
        <v>-7.3743346656107406E-2</v>
      </c>
      <c r="T1301" s="14">
        <v>-0.178350691191034</v>
      </c>
      <c r="U1301" s="46">
        <v>0.90087962208828798</v>
      </c>
      <c r="V1301" s="14">
        <v>0.59208211143695</v>
      </c>
      <c r="W1301" s="14">
        <v>0.65826001955034197</v>
      </c>
      <c r="X1301" s="14"/>
      <c r="Y1301" s="14"/>
      <c r="Z1301" s="14"/>
      <c r="AA1301" s="14"/>
      <c r="AB1301" s="14"/>
    </row>
    <row r="1302" spans="1:28" x14ac:dyDescent="0.25">
      <c r="A1302" t="s">
        <v>123</v>
      </c>
      <c r="B1302">
        <v>4.3</v>
      </c>
      <c r="C1302">
        <v>62</v>
      </c>
      <c r="D1302" t="s">
        <v>35</v>
      </c>
      <c r="E1302" s="5" t="s">
        <v>30</v>
      </c>
      <c r="F1302" s="60">
        <v>-16.899999999999999</v>
      </c>
      <c r="G1302">
        <v>341</v>
      </c>
      <c r="H1302" t="s">
        <v>31</v>
      </c>
      <c r="I1302" t="s">
        <v>40</v>
      </c>
      <c r="J1302" s="7">
        <v>8</v>
      </c>
      <c r="K1302">
        <v>225</v>
      </c>
      <c r="L1302" t="s">
        <v>33</v>
      </c>
      <c r="M1302">
        <v>0</v>
      </c>
      <c r="N1302">
        <v>1</v>
      </c>
      <c r="O1302">
        <v>3</v>
      </c>
      <c r="P1302" s="13">
        <v>0.88900000000000001</v>
      </c>
      <c r="Q1302" s="46">
        <v>0.66475433564041198</v>
      </c>
      <c r="R1302" s="14">
        <v>0.83933234526078104</v>
      </c>
      <c r="S1302" s="14">
        <v>0.32685242317868901</v>
      </c>
      <c r="T1302" s="14">
        <v>-0.16526097356199501</v>
      </c>
      <c r="U1302" s="46">
        <v>0.94644428797746905</v>
      </c>
      <c r="V1302" s="14">
        <v>2.1111893033075299E-2</v>
      </c>
      <c r="W1302" s="14">
        <v>-1</v>
      </c>
      <c r="X1302" s="14"/>
      <c r="Y1302" s="14"/>
      <c r="Z1302" s="14"/>
      <c r="AA1302" s="14"/>
      <c r="AB1302" s="14"/>
    </row>
    <row r="1303" spans="1:28" x14ac:dyDescent="0.25">
      <c r="A1303" t="s">
        <v>123</v>
      </c>
      <c r="B1303">
        <v>4.3</v>
      </c>
      <c r="C1303">
        <v>62</v>
      </c>
      <c r="D1303" t="s">
        <v>35</v>
      </c>
      <c r="E1303" s="5" t="s">
        <v>30</v>
      </c>
      <c r="F1303" s="60">
        <v>-16.899999999999999</v>
      </c>
      <c r="G1303">
        <v>341</v>
      </c>
      <c r="H1303" t="s">
        <v>31</v>
      </c>
      <c r="I1303" t="s">
        <v>40</v>
      </c>
      <c r="J1303" s="7">
        <v>8</v>
      </c>
      <c r="K1303">
        <v>225</v>
      </c>
      <c r="L1303" t="s">
        <v>33</v>
      </c>
      <c r="M1303">
        <v>0</v>
      </c>
      <c r="N1303">
        <v>1</v>
      </c>
      <c r="O1303">
        <v>3</v>
      </c>
      <c r="P1303" s="13">
        <v>8.8889999999999993</v>
      </c>
      <c r="Q1303" s="46">
        <v>0.669357350498339</v>
      </c>
      <c r="R1303" s="14">
        <v>0.62517494031448095</v>
      </c>
      <c r="S1303" s="14">
        <v>0.11193713837579999</v>
      </c>
      <c r="T1303" s="14">
        <v>-0.16973063324020399</v>
      </c>
      <c r="U1303" s="46">
        <v>0.90405802242850697</v>
      </c>
      <c r="V1303" s="14">
        <v>-0.49928109273903698</v>
      </c>
      <c r="W1303" s="14">
        <v>-1</v>
      </c>
      <c r="X1303" s="14"/>
      <c r="Y1303" s="14"/>
      <c r="Z1303" s="14"/>
      <c r="AA1303" s="14"/>
      <c r="AB1303" s="14"/>
    </row>
    <row r="1304" spans="1:28" ht="16.2" x14ac:dyDescent="0.35">
      <c r="A1304" t="s">
        <v>28</v>
      </c>
      <c r="B1304">
        <v>10</v>
      </c>
      <c r="C1304" s="4">
        <v>10</v>
      </c>
      <c r="D1304" t="s">
        <v>29</v>
      </c>
      <c r="E1304" s="5" t="s">
        <v>30</v>
      </c>
      <c r="F1304" s="46">
        <v>-3.3</v>
      </c>
      <c r="G1304" s="7">
        <v>57.13</v>
      </c>
      <c r="H1304" t="s">
        <v>38</v>
      </c>
      <c r="I1304" t="s">
        <v>40</v>
      </c>
      <c r="J1304">
        <v>8</v>
      </c>
      <c r="K1304">
        <v>19</v>
      </c>
      <c r="L1304" t="s">
        <v>33</v>
      </c>
      <c r="M1304">
        <v>0</v>
      </c>
      <c r="N1304">
        <v>1</v>
      </c>
      <c r="O1304">
        <v>1</v>
      </c>
      <c r="P1304" s="13">
        <v>0.42099999999999999</v>
      </c>
      <c r="Q1304" s="46">
        <v>-0.35170670037926699</v>
      </c>
      <c r="R1304" s="14">
        <v>0.11604395604395799</v>
      </c>
      <c r="S1304" s="14">
        <v>-0.42384889485023802</v>
      </c>
      <c r="T1304" s="14">
        <v>-0.17649485470068799</v>
      </c>
      <c r="U1304" s="14">
        <v>0</v>
      </c>
      <c r="V1304"/>
      <c r="W1304" s="14"/>
      <c r="X1304" s="14"/>
      <c r="Y1304" s="14"/>
      <c r="Z1304" s="14"/>
      <c r="AA1304" s="14"/>
      <c r="AB1304" s="14"/>
    </row>
    <row r="1305" spans="1:28" ht="16.2" x14ac:dyDescent="0.35">
      <c r="A1305" t="s">
        <v>28</v>
      </c>
      <c r="B1305">
        <v>10</v>
      </c>
      <c r="C1305" s="4">
        <v>10</v>
      </c>
      <c r="D1305" t="s">
        <v>29</v>
      </c>
      <c r="E1305" s="5" t="s">
        <v>30</v>
      </c>
      <c r="F1305" s="46">
        <v>-3.3</v>
      </c>
      <c r="G1305" s="7">
        <v>57.13</v>
      </c>
      <c r="H1305" t="s">
        <v>38</v>
      </c>
      <c r="I1305" t="s">
        <v>40</v>
      </c>
      <c r="J1305">
        <v>8</v>
      </c>
      <c r="K1305">
        <v>19</v>
      </c>
      <c r="L1305" t="s">
        <v>33</v>
      </c>
      <c r="M1305">
        <v>0</v>
      </c>
      <c r="N1305">
        <v>1</v>
      </c>
      <c r="O1305">
        <v>1</v>
      </c>
      <c r="P1305" s="13">
        <v>1.6839999999999999</v>
      </c>
      <c r="Q1305" s="46">
        <v>-0.16144121365360301</v>
      </c>
      <c r="R1305" s="14">
        <v>0.181855166802281</v>
      </c>
      <c r="S1305" s="14">
        <v>-0.39155846066167199</v>
      </c>
      <c r="T1305" s="14">
        <v>-0.181588395737622</v>
      </c>
      <c r="U1305" s="14">
        <v>1</v>
      </c>
      <c r="V1305"/>
      <c r="W1305" s="14"/>
      <c r="X1305" s="14"/>
      <c r="Y1305" s="14"/>
      <c r="Z1305" s="14"/>
      <c r="AA1305" s="14"/>
      <c r="AB1305" s="14"/>
    </row>
    <row r="1306" spans="1:28" ht="16.2" x14ac:dyDescent="0.35">
      <c r="A1306" t="s">
        <v>28</v>
      </c>
      <c r="B1306">
        <v>10</v>
      </c>
      <c r="C1306" s="4">
        <v>10</v>
      </c>
      <c r="D1306" t="s">
        <v>29</v>
      </c>
      <c r="E1306" s="5" t="s">
        <v>30</v>
      </c>
      <c r="F1306" s="46">
        <v>-3.3</v>
      </c>
      <c r="G1306" s="7">
        <v>57.13</v>
      </c>
      <c r="H1306" t="s">
        <v>38</v>
      </c>
      <c r="I1306" t="s">
        <v>40</v>
      </c>
      <c r="J1306">
        <v>8</v>
      </c>
      <c r="K1306">
        <v>19</v>
      </c>
      <c r="L1306" t="s">
        <v>33</v>
      </c>
      <c r="M1306">
        <v>0</v>
      </c>
      <c r="N1306">
        <v>1</v>
      </c>
      <c r="O1306">
        <v>1</v>
      </c>
      <c r="P1306" s="13">
        <v>3.3679999999999999</v>
      </c>
      <c r="Q1306" s="46">
        <v>6.98494825964254E-2</v>
      </c>
      <c r="R1306" s="14">
        <v>0.42367214367596601</v>
      </c>
      <c r="S1306" s="14">
        <v>-9.2871944417444299E-2</v>
      </c>
      <c r="T1306" s="14">
        <v>-0.173545962521411</v>
      </c>
      <c r="U1306" s="14">
        <v>1</v>
      </c>
      <c r="V1306"/>
      <c r="W1306" s="14"/>
      <c r="X1306" s="14"/>
      <c r="Y1306" s="14"/>
      <c r="Z1306" s="14"/>
      <c r="AA1306" s="14"/>
      <c r="AB1306" s="14"/>
    </row>
    <row r="1307" spans="1:28" ht="16.2" x14ac:dyDescent="0.35">
      <c r="A1307" t="s">
        <v>28</v>
      </c>
      <c r="B1307">
        <v>10</v>
      </c>
      <c r="C1307" s="4">
        <v>10</v>
      </c>
      <c r="D1307" t="s">
        <v>29</v>
      </c>
      <c r="E1307" s="5" t="s">
        <v>30</v>
      </c>
      <c r="F1307" s="46">
        <v>-3.3</v>
      </c>
      <c r="G1307" s="7">
        <v>57.13</v>
      </c>
      <c r="H1307" t="s">
        <v>38</v>
      </c>
      <c r="I1307" t="s">
        <v>40</v>
      </c>
      <c r="J1307">
        <v>8</v>
      </c>
      <c r="K1307">
        <v>19</v>
      </c>
      <c r="L1307" t="s">
        <v>33</v>
      </c>
      <c r="M1307">
        <v>0</v>
      </c>
      <c r="N1307">
        <v>1</v>
      </c>
      <c r="O1307">
        <v>1</v>
      </c>
      <c r="P1307" s="13">
        <v>6.7370000000000001</v>
      </c>
      <c r="Q1307" s="46">
        <v>0.47315838550686001</v>
      </c>
      <c r="R1307" s="14">
        <v>0.65918142530293999</v>
      </c>
      <c r="S1307" s="14">
        <v>-0.20857933359313399</v>
      </c>
      <c r="T1307" s="14">
        <v>-0.195528613312387</v>
      </c>
      <c r="U1307" s="14">
        <v>1</v>
      </c>
      <c r="V1307"/>
      <c r="W1307" s="14"/>
      <c r="X1307" s="14"/>
      <c r="Y1307" s="14"/>
      <c r="Z1307" s="14"/>
      <c r="AA1307" s="14"/>
      <c r="AB1307" s="14"/>
    </row>
    <row r="1308" spans="1:28" ht="16.2" x14ac:dyDescent="0.35">
      <c r="A1308" t="s">
        <v>28</v>
      </c>
      <c r="B1308">
        <v>10</v>
      </c>
      <c r="C1308" s="4">
        <v>10</v>
      </c>
      <c r="D1308" t="s">
        <v>29</v>
      </c>
      <c r="E1308" s="5" t="s">
        <v>30</v>
      </c>
      <c r="F1308" s="46">
        <v>-6.7</v>
      </c>
      <c r="G1308" s="7">
        <v>57.13</v>
      </c>
      <c r="H1308" t="s">
        <v>38</v>
      </c>
      <c r="I1308" t="s">
        <v>40</v>
      </c>
      <c r="J1308">
        <v>8</v>
      </c>
      <c r="K1308">
        <v>19</v>
      </c>
      <c r="L1308" t="s">
        <v>33</v>
      </c>
      <c r="M1308">
        <v>0</v>
      </c>
      <c r="N1308">
        <v>1</v>
      </c>
      <c r="O1308">
        <v>1</v>
      </c>
      <c r="P1308" s="13">
        <v>0.42099999999999999</v>
      </c>
      <c r="Q1308" s="46">
        <v>0.18476596311339</v>
      </c>
      <c r="R1308" s="14">
        <v>0.34070710973724999</v>
      </c>
      <c r="S1308" s="14">
        <v>-0.64536821756318996</v>
      </c>
      <c r="T1308" s="14">
        <v>-0.16483332653718299</v>
      </c>
      <c r="U1308" s="14">
        <v>-0.99248120300751896</v>
      </c>
      <c r="V1308"/>
      <c r="W1308" s="14"/>
      <c r="X1308" s="14"/>
      <c r="Y1308" s="14"/>
      <c r="Z1308" s="14"/>
      <c r="AA1308" s="14"/>
      <c r="AB1308" s="14"/>
    </row>
    <row r="1309" spans="1:28" ht="16.2" x14ac:dyDescent="0.35">
      <c r="A1309" t="s">
        <v>28</v>
      </c>
      <c r="B1309">
        <v>10</v>
      </c>
      <c r="C1309" s="4">
        <v>10</v>
      </c>
      <c r="D1309" t="s">
        <v>29</v>
      </c>
      <c r="E1309" s="5" t="s">
        <v>30</v>
      </c>
      <c r="F1309" s="46">
        <v>-6.7</v>
      </c>
      <c r="G1309" s="7">
        <v>57.13</v>
      </c>
      <c r="H1309" t="s">
        <v>38</v>
      </c>
      <c r="I1309" t="s">
        <v>40</v>
      </c>
      <c r="J1309">
        <v>8</v>
      </c>
      <c r="K1309">
        <v>19</v>
      </c>
      <c r="L1309" t="s">
        <v>33</v>
      </c>
      <c r="M1309">
        <v>0</v>
      </c>
      <c r="N1309">
        <v>1</v>
      </c>
      <c r="O1309">
        <v>1</v>
      </c>
      <c r="P1309" s="13">
        <v>1.6839999999999999</v>
      </c>
      <c r="Q1309" s="46">
        <v>0.201669166068984</v>
      </c>
      <c r="R1309" s="14">
        <v>0.286087866108786</v>
      </c>
      <c r="S1309" s="14">
        <v>-0.58931876958611096</v>
      </c>
      <c r="T1309" s="14">
        <v>-0.14606764903269101</v>
      </c>
      <c r="U1309" s="14">
        <v>-0.99248120300751896</v>
      </c>
      <c r="V1309"/>
      <c r="W1309" s="14"/>
      <c r="X1309" s="14"/>
      <c r="Y1309" s="14"/>
      <c r="Z1309" s="14"/>
      <c r="AA1309" s="14"/>
      <c r="AB1309" s="14"/>
    </row>
    <row r="1310" spans="1:28" ht="16.2" x14ac:dyDescent="0.35">
      <c r="A1310" t="s">
        <v>28</v>
      </c>
      <c r="B1310">
        <v>10</v>
      </c>
      <c r="C1310" s="4">
        <v>10</v>
      </c>
      <c r="D1310" t="s">
        <v>29</v>
      </c>
      <c r="E1310" s="5" t="s">
        <v>30</v>
      </c>
      <c r="F1310" s="46">
        <v>-6.7</v>
      </c>
      <c r="G1310" s="7">
        <v>57.13</v>
      </c>
      <c r="H1310" t="s">
        <v>38</v>
      </c>
      <c r="I1310" t="s">
        <v>40</v>
      </c>
      <c r="J1310">
        <v>8</v>
      </c>
      <c r="K1310">
        <v>19</v>
      </c>
      <c r="L1310" t="s">
        <v>33</v>
      </c>
      <c r="M1310">
        <v>0</v>
      </c>
      <c r="N1310">
        <v>1</v>
      </c>
      <c r="O1310">
        <v>1</v>
      </c>
      <c r="P1310" s="13">
        <v>3.3679999999999999</v>
      </c>
      <c r="Q1310" s="46">
        <v>0.41419070857853701</v>
      </c>
      <c r="R1310" s="14">
        <v>0.51012058570198104</v>
      </c>
      <c r="S1310" s="14">
        <v>-0.499639652822784</v>
      </c>
      <c r="T1310" s="14">
        <v>-0.117449990838342</v>
      </c>
      <c r="U1310" s="14">
        <v>-0.99248120300751896</v>
      </c>
      <c r="V1310"/>
      <c r="W1310" s="14"/>
      <c r="X1310" s="14"/>
      <c r="Y1310" s="14"/>
      <c r="Z1310" s="14"/>
      <c r="AA1310" s="14"/>
      <c r="AB1310" s="14"/>
    </row>
    <row r="1311" spans="1:28" ht="16.2" x14ac:dyDescent="0.35">
      <c r="A1311" t="s">
        <v>28</v>
      </c>
      <c r="B1311">
        <v>10</v>
      </c>
      <c r="C1311" s="4">
        <v>10</v>
      </c>
      <c r="D1311" t="s">
        <v>29</v>
      </c>
      <c r="E1311" s="5" t="s">
        <v>30</v>
      </c>
      <c r="F1311" s="46">
        <v>-6.7</v>
      </c>
      <c r="G1311" s="7">
        <v>57.13</v>
      </c>
      <c r="H1311" t="s">
        <v>38</v>
      </c>
      <c r="I1311" t="s">
        <v>40</v>
      </c>
      <c r="J1311">
        <v>8</v>
      </c>
      <c r="K1311">
        <v>19</v>
      </c>
      <c r="L1311" t="s">
        <v>33</v>
      </c>
      <c r="M1311">
        <v>0</v>
      </c>
      <c r="N1311">
        <v>1</v>
      </c>
      <c r="O1311">
        <v>1</v>
      </c>
      <c r="P1311" s="13">
        <v>6.7370000000000001</v>
      </c>
      <c r="Q1311" s="46">
        <v>0.53999323740466598</v>
      </c>
      <c r="R1311" s="14">
        <v>0.52869276983633695</v>
      </c>
      <c r="S1311" s="14">
        <v>-0.42257166185430001</v>
      </c>
      <c r="T1311" s="14">
        <v>-0.16014190716106</v>
      </c>
      <c r="U1311" s="14">
        <v>4.9999999999999899E-2</v>
      </c>
      <c r="V1311"/>
      <c r="W1311" s="14"/>
      <c r="X1311" s="14"/>
      <c r="Y1311" s="14"/>
      <c r="Z1311" s="14"/>
      <c r="AA1311" s="14"/>
      <c r="AB1311" s="14"/>
    </row>
    <row r="1312" spans="1:28" ht="16.2" x14ac:dyDescent="0.35">
      <c r="A1312" t="s">
        <v>28</v>
      </c>
      <c r="B1312">
        <v>10</v>
      </c>
      <c r="C1312" s="4">
        <f t="shared" ref="C1312:C1337" si="26">B1312</f>
        <v>10</v>
      </c>
      <c r="D1312" t="s">
        <v>29</v>
      </c>
      <c r="E1312" s="5" t="s">
        <v>30</v>
      </c>
      <c r="F1312" s="46">
        <v>-26</v>
      </c>
      <c r="G1312">
        <v>99</v>
      </c>
      <c r="H1312" t="s">
        <v>38</v>
      </c>
      <c r="I1312" t="s">
        <v>40</v>
      </c>
      <c r="J1312">
        <v>8</v>
      </c>
      <c r="K1312">
        <v>18.5</v>
      </c>
      <c r="L1312" t="s">
        <v>33</v>
      </c>
      <c r="M1312">
        <v>0</v>
      </c>
      <c r="N1312">
        <v>1</v>
      </c>
      <c r="O1312">
        <v>1</v>
      </c>
      <c r="P1312" s="13">
        <v>0.97</v>
      </c>
      <c r="Q1312" s="46">
        <v>0.132975219176</v>
      </c>
      <c r="R1312" s="14"/>
      <c r="S1312" s="14">
        <v>-0.44976965648517597</v>
      </c>
      <c r="T1312" s="14">
        <v>-0.18359045865119</v>
      </c>
      <c r="U1312" s="14">
        <v>0.52272727272727304</v>
      </c>
      <c r="V1312"/>
      <c r="W1312" s="14"/>
      <c r="X1312" s="14"/>
      <c r="Y1312" s="14"/>
      <c r="Z1312" s="14"/>
      <c r="AA1312" s="14"/>
      <c r="AB1312" s="14"/>
    </row>
    <row r="1313" spans="1:28" ht="16.2" x14ac:dyDescent="0.35">
      <c r="A1313" t="s">
        <v>28</v>
      </c>
      <c r="B1313">
        <v>10</v>
      </c>
      <c r="C1313" s="4">
        <f t="shared" si="26"/>
        <v>10</v>
      </c>
      <c r="D1313" t="s">
        <v>29</v>
      </c>
      <c r="E1313" s="5" t="s">
        <v>30</v>
      </c>
      <c r="F1313" s="46">
        <v>-26</v>
      </c>
      <c r="G1313">
        <v>99</v>
      </c>
      <c r="H1313" t="s">
        <v>38</v>
      </c>
      <c r="I1313" t="s">
        <v>40</v>
      </c>
      <c r="J1313">
        <v>8</v>
      </c>
      <c r="K1313">
        <v>18.5</v>
      </c>
      <c r="L1313" t="s">
        <v>33</v>
      </c>
      <c r="M1313">
        <v>0</v>
      </c>
      <c r="N1313">
        <v>1</v>
      </c>
      <c r="O1313">
        <v>1</v>
      </c>
      <c r="P1313" s="13">
        <v>2.91</v>
      </c>
      <c r="Q1313" s="46">
        <v>5.7095618627721098E-2</v>
      </c>
      <c r="R1313" s="14"/>
      <c r="S1313" s="14">
        <v>-9.1837881703549298E-2</v>
      </c>
      <c r="T1313" s="14">
        <v>-0.18282479166375701</v>
      </c>
      <c r="U1313" s="14">
        <v>0.93007769145394004</v>
      </c>
      <c r="V1313"/>
      <c r="W1313" s="14"/>
      <c r="X1313" s="14"/>
      <c r="Y1313" s="14"/>
      <c r="Z1313" s="14"/>
      <c r="AA1313" s="14"/>
      <c r="AB1313" s="14"/>
    </row>
    <row r="1314" spans="1:28" ht="16.2" x14ac:dyDescent="0.35">
      <c r="A1314" t="s">
        <v>28</v>
      </c>
      <c r="B1314">
        <v>10</v>
      </c>
      <c r="C1314" s="4">
        <f t="shared" si="26"/>
        <v>10</v>
      </c>
      <c r="D1314" t="s">
        <v>29</v>
      </c>
      <c r="E1314" s="5" t="s">
        <v>30</v>
      </c>
      <c r="F1314" s="46">
        <v>-26</v>
      </c>
      <c r="G1314">
        <v>99</v>
      </c>
      <c r="H1314" t="s">
        <v>38</v>
      </c>
      <c r="I1314" t="s">
        <v>40</v>
      </c>
      <c r="J1314">
        <v>8</v>
      </c>
      <c r="K1314">
        <v>18.5</v>
      </c>
      <c r="L1314" t="s">
        <v>33</v>
      </c>
      <c r="M1314">
        <v>0</v>
      </c>
      <c r="N1314">
        <v>1</v>
      </c>
      <c r="O1314">
        <v>1</v>
      </c>
      <c r="P1314" s="13">
        <v>8.76</v>
      </c>
      <c r="Q1314" s="46">
        <v>0.36262712811533698</v>
      </c>
      <c r="R1314" s="14"/>
      <c r="S1314" s="14">
        <v>0.19833011047379301</v>
      </c>
      <c r="T1314" s="14">
        <v>-0.192833152999486</v>
      </c>
      <c r="U1314" s="14">
        <v>0.96570495372890597</v>
      </c>
      <c r="V1314"/>
      <c r="W1314" s="14"/>
      <c r="X1314" s="14"/>
      <c r="Y1314" s="14"/>
      <c r="Z1314" s="14"/>
      <c r="AA1314" s="14"/>
      <c r="AB1314" s="14"/>
    </row>
    <row r="1315" spans="1:28" ht="16.2" x14ac:dyDescent="0.35">
      <c r="A1315" t="s">
        <v>28</v>
      </c>
      <c r="B1315">
        <v>10</v>
      </c>
      <c r="C1315" s="4">
        <f t="shared" si="26"/>
        <v>10</v>
      </c>
      <c r="D1315" t="s">
        <v>29</v>
      </c>
      <c r="E1315" t="s">
        <v>86</v>
      </c>
      <c r="F1315" s="46">
        <v>25</v>
      </c>
      <c r="G1315">
        <v>84</v>
      </c>
      <c r="H1315" t="s">
        <v>38</v>
      </c>
      <c r="I1315" t="s">
        <v>40</v>
      </c>
      <c r="J1315">
        <v>8</v>
      </c>
      <c r="K1315">
        <v>18.5</v>
      </c>
      <c r="L1315" t="s">
        <v>33</v>
      </c>
      <c r="M1315">
        <v>0</v>
      </c>
      <c r="N1315">
        <v>1</v>
      </c>
      <c r="O1315">
        <v>1</v>
      </c>
      <c r="P1315" s="13">
        <v>0.97</v>
      </c>
      <c r="Q1315" s="46">
        <v>-0.182243263779297</v>
      </c>
      <c r="R1315" s="14"/>
      <c r="S1315" s="14">
        <v>-0.28079458319627798</v>
      </c>
      <c r="T1315" s="14">
        <v>-0.166964546924077</v>
      </c>
      <c r="U1315" s="14">
        <v>0.35051546391752603</v>
      </c>
      <c r="V1315"/>
      <c r="W1315" s="14"/>
      <c r="X1315" s="14"/>
      <c r="Y1315" s="14"/>
      <c r="Z1315" s="14"/>
      <c r="AA1315" s="14"/>
      <c r="AB1315" s="14"/>
    </row>
    <row r="1316" spans="1:28" ht="16.2" x14ac:dyDescent="0.35">
      <c r="A1316" t="s">
        <v>28</v>
      </c>
      <c r="B1316">
        <v>10</v>
      </c>
      <c r="C1316" s="4">
        <f t="shared" si="26"/>
        <v>10</v>
      </c>
      <c r="D1316" t="s">
        <v>29</v>
      </c>
      <c r="E1316" t="s">
        <v>86</v>
      </c>
      <c r="F1316" s="46">
        <v>25</v>
      </c>
      <c r="G1316">
        <v>84</v>
      </c>
      <c r="H1316" t="s">
        <v>38</v>
      </c>
      <c r="I1316" t="s">
        <v>40</v>
      </c>
      <c r="J1316">
        <v>8</v>
      </c>
      <c r="K1316">
        <v>18.5</v>
      </c>
      <c r="L1316" t="s">
        <v>33</v>
      </c>
      <c r="M1316">
        <v>0</v>
      </c>
      <c r="N1316">
        <v>1</v>
      </c>
      <c r="O1316">
        <v>1</v>
      </c>
      <c r="P1316" s="13">
        <v>2.91</v>
      </c>
      <c r="Q1316" s="46">
        <v>0.169748143834619</v>
      </c>
      <c r="R1316" s="14"/>
      <c r="S1316" s="14">
        <v>-0.17133001129704201</v>
      </c>
      <c r="T1316" s="14">
        <v>-0.192559700503974</v>
      </c>
      <c r="U1316" s="14">
        <v>0.93030973451327403</v>
      </c>
      <c r="V1316"/>
      <c r="W1316" s="14"/>
      <c r="X1316" s="14"/>
      <c r="Y1316" s="14"/>
      <c r="Z1316" s="14"/>
      <c r="AA1316" s="14"/>
      <c r="AB1316" s="14"/>
    </row>
    <row r="1317" spans="1:28" ht="16.2" x14ac:dyDescent="0.35">
      <c r="A1317" t="s">
        <v>28</v>
      </c>
      <c r="B1317">
        <v>10</v>
      </c>
      <c r="C1317" s="4">
        <f t="shared" si="26"/>
        <v>10</v>
      </c>
      <c r="D1317" t="s">
        <v>29</v>
      </c>
      <c r="E1317" t="s">
        <v>86</v>
      </c>
      <c r="F1317" s="46">
        <v>25</v>
      </c>
      <c r="G1317">
        <v>84</v>
      </c>
      <c r="H1317" t="s">
        <v>38</v>
      </c>
      <c r="I1317" t="s">
        <v>40</v>
      </c>
      <c r="J1317">
        <v>8</v>
      </c>
      <c r="K1317">
        <v>18.5</v>
      </c>
      <c r="L1317" t="s">
        <v>33</v>
      </c>
      <c r="M1317">
        <v>0</v>
      </c>
      <c r="N1317">
        <v>1</v>
      </c>
      <c r="O1317">
        <v>1</v>
      </c>
      <c r="P1317" s="13">
        <v>8.76</v>
      </c>
      <c r="Q1317" s="46">
        <v>0.34117601755939803</v>
      </c>
      <c r="R1317" s="14"/>
      <c r="S1317" s="14">
        <v>6.7671096501294801E-3</v>
      </c>
      <c r="T1317" s="14">
        <v>-0.18506710212695299</v>
      </c>
      <c r="U1317" s="14">
        <v>0.94670050761421298</v>
      </c>
      <c r="V1317"/>
      <c r="W1317" s="14"/>
      <c r="X1317" s="14"/>
      <c r="Y1317" s="14"/>
      <c r="Z1317" s="14"/>
      <c r="AA1317" s="14"/>
      <c r="AB1317" s="14"/>
    </row>
    <row r="1318" spans="1:28" ht="16.2" x14ac:dyDescent="0.35">
      <c r="A1318" t="s">
        <v>28</v>
      </c>
      <c r="B1318">
        <v>10</v>
      </c>
      <c r="C1318" s="4">
        <f t="shared" si="26"/>
        <v>10</v>
      </c>
      <c r="D1318" t="s">
        <v>29</v>
      </c>
      <c r="E1318" s="5" t="s">
        <v>30</v>
      </c>
      <c r="F1318" s="46">
        <v>-26</v>
      </c>
      <c r="G1318">
        <v>99</v>
      </c>
      <c r="H1318" t="s">
        <v>38</v>
      </c>
      <c r="I1318" t="s">
        <v>40</v>
      </c>
      <c r="J1318">
        <v>8</v>
      </c>
      <c r="K1318">
        <v>18.5</v>
      </c>
      <c r="L1318" t="s">
        <v>33</v>
      </c>
      <c r="M1318">
        <v>0</v>
      </c>
      <c r="N1318">
        <v>1</v>
      </c>
      <c r="O1318">
        <v>3</v>
      </c>
      <c r="P1318" s="13">
        <v>0.97</v>
      </c>
      <c r="Q1318" s="46">
        <v>-9.2387636658118402E-2</v>
      </c>
      <c r="R1318" s="14"/>
      <c r="S1318" s="14">
        <v>-0.46899358213730602</v>
      </c>
      <c r="T1318" s="14">
        <v>-0.17995575764328001</v>
      </c>
      <c r="U1318" s="14">
        <v>0.875</v>
      </c>
      <c r="V1318"/>
      <c r="W1318" s="14"/>
      <c r="X1318" s="14"/>
      <c r="Y1318" s="14"/>
      <c r="Z1318" s="14"/>
      <c r="AA1318" s="14"/>
      <c r="AB1318" s="14"/>
    </row>
    <row r="1319" spans="1:28" ht="16.2" x14ac:dyDescent="0.35">
      <c r="A1319" t="s">
        <v>28</v>
      </c>
      <c r="B1319">
        <v>10</v>
      </c>
      <c r="C1319" s="4">
        <f t="shared" si="26"/>
        <v>10</v>
      </c>
      <c r="D1319" t="s">
        <v>29</v>
      </c>
      <c r="E1319" s="5" t="s">
        <v>30</v>
      </c>
      <c r="F1319" s="46">
        <v>-26</v>
      </c>
      <c r="G1319">
        <v>99</v>
      </c>
      <c r="H1319" t="s">
        <v>38</v>
      </c>
      <c r="I1319" t="s">
        <v>40</v>
      </c>
      <c r="J1319">
        <v>8</v>
      </c>
      <c r="K1319">
        <v>18.5</v>
      </c>
      <c r="L1319" t="s">
        <v>33</v>
      </c>
      <c r="M1319">
        <v>0</v>
      </c>
      <c r="N1319">
        <v>1</v>
      </c>
      <c r="O1319">
        <v>3</v>
      </c>
      <c r="P1319" s="13">
        <v>2.91</v>
      </c>
      <c r="Q1319" s="46">
        <v>7.0361187428799104E-3</v>
      </c>
      <c r="R1319" s="14"/>
      <c r="S1319" s="14">
        <v>-0.322574351258827</v>
      </c>
      <c r="T1319" s="14">
        <v>-0.17470813034832999</v>
      </c>
      <c r="U1319" s="14">
        <v>0.97938144329896903</v>
      </c>
      <c r="V1319"/>
      <c r="W1319" s="14"/>
      <c r="X1319" s="14"/>
      <c r="Y1319" s="14"/>
      <c r="Z1319" s="14"/>
      <c r="AA1319" s="14"/>
      <c r="AB1319" s="14"/>
    </row>
    <row r="1320" spans="1:28" ht="16.2" x14ac:dyDescent="0.35">
      <c r="A1320" t="s">
        <v>28</v>
      </c>
      <c r="B1320">
        <v>10</v>
      </c>
      <c r="C1320" s="4">
        <f t="shared" si="26"/>
        <v>10</v>
      </c>
      <c r="D1320" t="s">
        <v>29</v>
      </c>
      <c r="E1320" s="5" t="s">
        <v>30</v>
      </c>
      <c r="F1320" s="46">
        <v>-26</v>
      </c>
      <c r="G1320">
        <v>99</v>
      </c>
      <c r="H1320" t="s">
        <v>38</v>
      </c>
      <c r="I1320" t="s">
        <v>40</v>
      </c>
      <c r="J1320">
        <v>8</v>
      </c>
      <c r="K1320">
        <v>18.5</v>
      </c>
      <c r="L1320" t="s">
        <v>33</v>
      </c>
      <c r="M1320">
        <v>0</v>
      </c>
      <c r="N1320">
        <v>1</v>
      </c>
      <c r="O1320">
        <v>3</v>
      </c>
      <c r="P1320" s="13">
        <v>8.76</v>
      </c>
      <c r="Q1320" s="46">
        <v>0.41460909414135</v>
      </c>
      <c r="R1320" s="14"/>
      <c r="S1320" s="14">
        <v>0.13611952246666301</v>
      </c>
      <c r="T1320" s="14">
        <v>-0.162048905739895</v>
      </c>
      <c r="U1320" s="14">
        <v>0.99568034557235396</v>
      </c>
      <c r="V1320"/>
      <c r="W1320" s="14"/>
      <c r="X1320" s="14"/>
      <c r="Y1320" s="14"/>
      <c r="Z1320" s="14"/>
      <c r="AA1320" s="14"/>
      <c r="AB1320" s="14"/>
    </row>
    <row r="1321" spans="1:28" ht="16.2" x14ac:dyDescent="0.35">
      <c r="A1321" t="s">
        <v>28</v>
      </c>
      <c r="B1321">
        <v>10</v>
      </c>
      <c r="C1321" s="4">
        <f t="shared" si="26"/>
        <v>10</v>
      </c>
      <c r="D1321" t="s">
        <v>29</v>
      </c>
      <c r="E1321" t="s">
        <v>86</v>
      </c>
      <c r="F1321" s="46">
        <v>25</v>
      </c>
      <c r="G1321">
        <v>84</v>
      </c>
      <c r="H1321" t="s">
        <v>38</v>
      </c>
      <c r="I1321" t="s">
        <v>40</v>
      </c>
      <c r="J1321">
        <v>8</v>
      </c>
      <c r="K1321">
        <v>18.5</v>
      </c>
      <c r="L1321" t="s">
        <v>33</v>
      </c>
      <c r="M1321">
        <v>0</v>
      </c>
      <c r="N1321">
        <v>1</v>
      </c>
      <c r="O1321">
        <v>3</v>
      </c>
      <c r="P1321" s="13">
        <v>0.97</v>
      </c>
      <c r="Q1321" s="46">
        <v>-5.90498042920772E-2</v>
      </c>
      <c r="R1321" s="14"/>
      <c r="S1321" s="14">
        <v>-0.416299935626466</v>
      </c>
      <c r="T1321" s="14">
        <v>-0.17649340561362201</v>
      </c>
      <c r="U1321" s="14">
        <v>0.81818181818181801</v>
      </c>
      <c r="V1321"/>
      <c r="W1321" s="14"/>
      <c r="X1321" s="14"/>
      <c r="Y1321" s="14"/>
      <c r="Z1321" s="14"/>
      <c r="AA1321" s="14"/>
      <c r="AB1321" s="14"/>
    </row>
    <row r="1322" spans="1:28" ht="16.2" x14ac:dyDescent="0.35">
      <c r="A1322" t="s">
        <v>28</v>
      </c>
      <c r="B1322">
        <v>10</v>
      </c>
      <c r="C1322" s="4">
        <f t="shared" si="26"/>
        <v>10</v>
      </c>
      <c r="D1322" t="s">
        <v>29</v>
      </c>
      <c r="E1322" t="s">
        <v>86</v>
      </c>
      <c r="F1322" s="46">
        <v>25</v>
      </c>
      <c r="G1322">
        <v>84</v>
      </c>
      <c r="H1322" t="s">
        <v>38</v>
      </c>
      <c r="I1322" t="s">
        <v>40</v>
      </c>
      <c r="J1322">
        <v>8</v>
      </c>
      <c r="K1322">
        <v>18.5</v>
      </c>
      <c r="L1322" t="s">
        <v>33</v>
      </c>
      <c r="M1322">
        <v>0</v>
      </c>
      <c r="N1322">
        <v>1</v>
      </c>
      <c r="O1322">
        <v>3</v>
      </c>
      <c r="P1322" s="13">
        <v>2.91</v>
      </c>
      <c r="Q1322" s="46">
        <v>0.16588798198705301</v>
      </c>
      <c r="R1322" s="14"/>
      <c r="S1322" s="14">
        <v>-0.16406149659097999</v>
      </c>
      <c r="T1322" s="14">
        <v>-0.16248169974360199</v>
      </c>
      <c r="U1322" s="14">
        <v>0.98571428571428599</v>
      </c>
      <c r="V1322"/>
      <c r="W1322" s="14"/>
      <c r="X1322" s="14"/>
      <c r="Y1322" s="14"/>
      <c r="Z1322" s="14"/>
      <c r="AA1322" s="14"/>
      <c r="AB1322" s="14"/>
    </row>
    <row r="1323" spans="1:28" ht="16.2" x14ac:dyDescent="0.35">
      <c r="A1323" t="s">
        <v>28</v>
      </c>
      <c r="B1323">
        <v>10</v>
      </c>
      <c r="C1323" s="4">
        <f t="shared" si="26"/>
        <v>10</v>
      </c>
      <c r="D1323" t="s">
        <v>29</v>
      </c>
      <c r="E1323" t="s">
        <v>86</v>
      </c>
      <c r="F1323" s="46">
        <v>25</v>
      </c>
      <c r="G1323">
        <v>84</v>
      </c>
      <c r="H1323" t="s">
        <v>38</v>
      </c>
      <c r="I1323" t="s">
        <v>40</v>
      </c>
      <c r="J1323">
        <v>8</v>
      </c>
      <c r="K1323">
        <v>18.5</v>
      </c>
      <c r="L1323" t="s">
        <v>33</v>
      </c>
      <c r="M1323">
        <v>0</v>
      </c>
      <c r="N1323">
        <v>1</v>
      </c>
      <c r="O1323">
        <v>3</v>
      </c>
      <c r="P1323" s="13">
        <v>8.76</v>
      </c>
      <c r="Q1323" s="46">
        <v>0.35315173738431999</v>
      </c>
      <c r="R1323" s="14"/>
      <c r="S1323" s="14">
        <v>8.4721621361829702E-2</v>
      </c>
      <c r="T1323" s="14">
        <v>-0.163671883253797</v>
      </c>
      <c r="U1323" s="14">
        <v>0.99489144316730505</v>
      </c>
      <c r="V1323"/>
      <c r="W1323" s="14"/>
      <c r="X1323" s="14"/>
      <c r="Y1323" s="14"/>
      <c r="Z1323" s="14"/>
      <c r="AA1323" s="14"/>
      <c r="AB1323" s="14"/>
    </row>
    <row r="1324" spans="1:28" ht="16.2" x14ac:dyDescent="0.35">
      <c r="A1324" t="s">
        <v>28</v>
      </c>
      <c r="B1324">
        <v>10</v>
      </c>
      <c r="C1324" s="4">
        <f t="shared" si="26"/>
        <v>10</v>
      </c>
      <c r="D1324" t="s">
        <v>29</v>
      </c>
      <c r="E1324" s="5" t="s">
        <v>30</v>
      </c>
      <c r="F1324" s="46">
        <v>-26</v>
      </c>
      <c r="G1324">
        <v>99</v>
      </c>
      <c r="H1324" t="s">
        <v>38</v>
      </c>
      <c r="I1324" t="s">
        <v>40</v>
      </c>
      <c r="J1324">
        <v>8</v>
      </c>
      <c r="K1324">
        <v>18.5</v>
      </c>
      <c r="L1324" t="s">
        <v>33</v>
      </c>
      <c r="M1324">
        <v>0</v>
      </c>
      <c r="N1324">
        <v>1</v>
      </c>
      <c r="O1324">
        <v>28</v>
      </c>
      <c r="P1324" s="13">
        <v>0.97</v>
      </c>
      <c r="Q1324" s="46">
        <v>-0.15023023791251</v>
      </c>
      <c r="R1324" s="14"/>
      <c r="S1324" s="14">
        <v>-0.36152172391063803</v>
      </c>
      <c r="T1324" s="14">
        <v>-0.16782843166890299</v>
      </c>
      <c r="U1324" s="14">
        <v>0.58333333333333304</v>
      </c>
      <c r="V1324"/>
      <c r="W1324" s="14"/>
      <c r="X1324" s="14"/>
      <c r="Y1324" s="14"/>
      <c r="Z1324" s="14"/>
      <c r="AA1324" s="14"/>
      <c r="AB1324" s="14"/>
    </row>
    <row r="1325" spans="1:28" ht="16.2" x14ac:dyDescent="0.35">
      <c r="A1325" t="s">
        <v>28</v>
      </c>
      <c r="B1325">
        <v>10</v>
      </c>
      <c r="C1325" s="4">
        <f t="shared" si="26"/>
        <v>10</v>
      </c>
      <c r="D1325" t="s">
        <v>29</v>
      </c>
      <c r="E1325" s="5" t="s">
        <v>30</v>
      </c>
      <c r="F1325" s="46">
        <v>-26</v>
      </c>
      <c r="G1325">
        <v>99</v>
      </c>
      <c r="H1325" t="s">
        <v>38</v>
      </c>
      <c r="I1325" t="s">
        <v>40</v>
      </c>
      <c r="J1325">
        <v>8</v>
      </c>
      <c r="K1325">
        <v>18.5</v>
      </c>
      <c r="L1325" t="s">
        <v>33</v>
      </c>
      <c r="M1325">
        <v>0</v>
      </c>
      <c r="N1325">
        <v>1</v>
      </c>
      <c r="O1325">
        <v>28</v>
      </c>
      <c r="P1325" s="13">
        <v>2.91</v>
      </c>
      <c r="Q1325" s="46">
        <v>0.27213481053905603</v>
      </c>
      <c r="R1325" s="14"/>
      <c r="S1325" s="14">
        <v>-0.32276792666962201</v>
      </c>
      <c r="T1325" s="14">
        <v>-0.16381135353415099</v>
      </c>
      <c r="U1325" s="14">
        <v>0.77272727272727304</v>
      </c>
      <c r="V1325"/>
      <c r="W1325" s="14"/>
      <c r="X1325" s="14"/>
      <c r="Y1325" s="14"/>
      <c r="Z1325" s="14"/>
      <c r="AA1325" s="14"/>
      <c r="AB1325" s="14"/>
    </row>
    <row r="1326" spans="1:28" ht="16.2" x14ac:dyDescent="0.35">
      <c r="A1326" t="s">
        <v>28</v>
      </c>
      <c r="B1326">
        <v>10</v>
      </c>
      <c r="C1326" s="4">
        <f t="shared" si="26"/>
        <v>10</v>
      </c>
      <c r="D1326" t="s">
        <v>29</v>
      </c>
      <c r="E1326" s="5" t="s">
        <v>30</v>
      </c>
      <c r="F1326" s="46">
        <v>-26</v>
      </c>
      <c r="G1326">
        <v>99</v>
      </c>
      <c r="H1326" t="s">
        <v>38</v>
      </c>
      <c r="I1326" t="s">
        <v>40</v>
      </c>
      <c r="J1326">
        <v>8</v>
      </c>
      <c r="K1326">
        <v>18.5</v>
      </c>
      <c r="L1326" t="s">
        <v>33</v>
      </c>
      <c r="M1326">
        <v>0</v>
      </c>
      <c r="N1326">
        <v>1</v>
      </c>
      <c r="O1326">
        <v>28</v>
      </c>
      <c r="P1326" s="13">
        <v>8.76</v>
      </c>
      <c r="Q1326" s="46">
        <v>0.42321738168136003</v>
      </c>
      <c r="R1326" s="14"/>
      <c r="S1326" s="14">
        <v>-0.14220078348071899</v>
      </c>
      <c r="T1326" s="14">
        <v>-0.149957584069429</v>
      </c>
      <c r="U1326" s="14">
        <v>0.94949494949494995</v>
      </c>
      <c r="V1326"/>
      <c r="W1326" s="14"/>
      <c r="X1326" s="14"/>
      <c r="Y1326" s="14"/>
      <c r="Z1326" s="14"/>
      <c r="AA1326" s="14"/>
      <c r="AB1326" s="14"/>
    </row>
    <row r="1327" spans="1:28" ht="16.2" x14ac:dyDescent="0.35">
      <c r="A1327" t="s">
        <v>28</v>
      </c>
      <c r="B1327">
        <v>10</v>
      </c>
      <c r="C1327" s="4">
        <f t="shared" si="26"/>
        <v>10</v>
      </c>
      <c r="D1327" t="s">
        <v>29</v>
      </c>
      <c r="E1327" t="s">
        <v>86</v>
      </c>
      <c r="F1327" s="46">
        <v>25</v>
      </c>
      <c r="G1327">
        <v>84</v>
      </c>
      <c r="H1327" t="s">
        <v>38</v>
      </c>
      <c r="I1327" t="s">
        <v>40</v>
      </c>
      <c r="J1327">
        <v>8</v>
      </c>
      <c r="K1327">
        <v>18.5</v>
      </c>
      <c r="L1327" t="s">
        <v>33</v>
      </c>
      <c r="M1327">
        <v>0</v>
      </c>
      <c r="N1327">
        <v>1</v>
      </c>
      <c r="O1327">
        <v>28</v>
      </c>
      <c r="P1327" s="13">
        <v>0.97</v>
      </c>
      <c r="Q1327" s="46">
        <v>-0.12950882578664599</v>
      </c>
      <c r="R1327" s="14"/>
      <c r="S1327" s="14">
        <v>-0.48672629961237801</v>
      </c>
      <c r="T1327" s="14">
        <v>-0.187604816332299</v>
      </c>
      <c r="U1327" s="14">
        <v>-0.2</v>
      </c>
      <c r="V1327"/>
      <c r="W1327" s="14"/>
      <c r="X1327" s="14"/>
      <c r="Y1327" s="14"/>
      <c r="Z1327" s="14"/>
      <c r="AA1327" s="14"/>
      <c r="AB1327" s="14"/>
    </row>
    <row r="1328" spans="1:28" ht="16.2" x14ac:dyDescent="0.35">
      <c r="A1328" t="s">
        <v>28</v>
      </c>
      <c r="B1328">
        <v>10</v>
      </c>
      <c r="C1328" s="4">
        <f t="shared" si="26"/>
        <v>10</v>
      </c>
      <c r="D1328" t="s">
        <v>29</v>
      </c>
      <c r="E1328" t="s">
        <v>86</v>
      </c>
      <c r="F1328" s="46">
        <v>25</v>
      </c>
      <c r="G1328">
        <v>84</v>
      </c>
      <c r="H1328" t="s">
        <v>38</v>
      </c>
      <c r="I1328" t="s">
        <v>40</v>
      </c>
      <c r="J1328">
        <v>8</v>
      </c>
      <c r="K1328">
        <v>18.5</v>
      </c>
      <c r="L1328" t="s">
        <v>33</v>
      </c>
      <c r="M1328">
        <v>0</v>
      </c>
      <c r="N1328">
        <v>1</v>
      </c>
      <c r="O1328">
        <v>28</v>
      </c>
      <c r="P1328" s="13">
        <v>2.91</v>
      </c>
      <c r="Q1328" s="46">
        <v>-0.15752110514198001</v>
      </c>
      <c r="R1328" s="14"/>
      <c r="S1328" s="14">
        <v>-0.42540160947274902</v>
      </c>
      <c r="T1328" s="14">
        <v>-0.18029167408698099</v>
      </c>
      <c r="U1328" s="14">
        <v>0.907407407407407</v>
      </c>
      <c r="V1328"/>
      <c r="W1328" s="14"/>
      <c r="X1328" s="14"/>
      <c r="Y1328" s="14"/>
      <c r="Z1328" s="14"/>
      <c r="AA1328" s="14"/>
      <c r="AB1328" s="14"/>
    </row>
    <row r="1329" spans="1:28" ht="16.2" x14ac:dyDescent="0.35">
      <c r="A1329" t="s">
        <v>28</v>
      </c>
      <c r="B1329">
        <v>10</v>
      </c>
      <c r="C1329" s="4">
        <f t="shared" si="26"/>
        <v>10</v>
      </c>
      <c r="D1329" t="s">
        <v>29</v>
      </c>
      <c r="E1329" t="s">
        <v>86</v>
      </c>
      <c r="F1329" s="46">
        <v>25</v>
      </c>
      <c r="G1329">
        <v>84</v>
      </c>
      <c r="H1329" t="s">
        <v>38</v>
      </c>
      <c r="I1329" t="s">
        <v>40</v>
      </c>
      <c r="J1329">
        <v>8</v>
      </c>
      <c r="K1329">
        <v>18.5</v>
      </c>
      <c r="L1329" t="s">
        <v>33</v>
      </c>
      <c r="M1329">
        <v>0</v>
      </c>
      <c r="N1329">
        <v>1</v>
      </c>
      <c r="O1329">
        <v>28</v>
      </c>
      <c r="P1329" s="13">
        <v>8.76</v>
      </c>
      <c r="Q1329" s="46">
        <v>0.23525383938178601</v>
      </c>
      <c r="R1329" s="14"/>
      <c r="S1329" s="14">
        <v>-0.40751524151535901</v>
      </c>
      <c r="T1329" s="14">
        <v>-0.181115690114622</v>
      </c>
      <c r="U1329" s="14">
        <v>0.93975903614457801</v>
      </c>
      <c r="V1329"/>
      <c r="W1329" s="14"/>
      <c r="X1329" s="14"/>
      <c r="Y1329" s="14"/>
      <c r="Z1329" s="14"/>
      <c r="AA1329" s="14"/>
      <c r="AB1329" s="14"/>
    </row>
    <row r="1330" spans="1:28" x14ac:dyDescent="0.25">
      <c r="A1330" t="s">
        <v>124</v>
      </c>
      <c r="B1330">
        <v>20</v>
      </c>
      <c r="C1330" s="4">
        <f t="shared" si="26"/>
        <v>20</v>
      </c>
      <c r="D1330" t="s">
        <v>29</v>
      </c>
      <c r="E1330" s="5" t="s">
        <v>30</v>
      </c>
      <c r="F1330" s="54">
        <v>-55</v>
      </c>
      <c r="G1330">
        <v>47.9</v>
      </c>
      <c r="H1330" t="s">
        <v>38</v>
      </c>
      <c r="I1330" t="s">
        <v>125</v>
      </c>
      <c r="J1330">
        <v>10</v>
      </c>
      <c r="K1330">
        <v>24</v>
      </c>
      <c r="L1330" t="s">
        <v>33</v>
      </c>
      <c r="M1330">
        <v>0</v>
      </c>
      <c r="N1330">
        <v>1</v>
      </c>
      <c r="O1330">
        <v>1</v>
      </c>
      <c r="P1330" s="13">
        <v>2.08</v>
      </c>
      <c r="Q1330" s="46">
        <v>0.93832341421232002</v>
      </c>
      <c r="R1330" s="14">
        <v>0.97362385321100897</v>
      </c>
      <c r="S1330" s="14"/>
      <c r="T1330" s="14"/>
      <c r="U1330" s="14">
        <v>1</v>
      </c>
      <c r="V1330"/>
      <c r="W1330" s="14"/>
      <c r="X1330" s="14"/>
      <c r="Y1330" s="14"/>
      <c r="Z1330" s="14"/>
      <c r="AA1330" s="14"/>
      <c r="AB1330" s="14"/>
    </row>
    <row r="1331" spans="1:28" x14ac:dyDescent="0.25">
      <c r="A1331" t="s">
        <v>124</v>
      </c>
      <c r="B1331">
        <v>20</v>
      </c>
      <c r="C1331" s="4">
        <f t="shared" si="26"/>
        <v>20</v>
      </c>
      <c r="D1331" t="s">
        <v>29</v>
      </c>
      <c r="E1331" s="5" t="s">
        <v>30</v>
      </c>
      <c r="F1331" s="54">
        <v>-55</v>
      </c>
      <c r="G1331">
        <v>47.9</v>
      </c>
      <c r="H1331" t="s">
        <v>38</v>
      </c>
      <c r="I1331" t="s">
        <v>125</v>
      </c>
      <c r="J1331">
        <v>10</v>
      </c>
      <c r="K1331">
        <v>24</v>
      </c>
      <c r="L1331" t="s">
        <v>33</v>
      </c>
      <c r="M1331">
        <v>0</v>
      </c>
      <c r="N1331">
        <v>1</v>
      </c>
      <c r="O1331">
        <v>3</v>
      </c>
      <c r="P1331" s="13">
        <v>2.08</v>
      </c>
      <c r="Q1331" s="46">
        <v>0.96367440928135994</v>
      </c>
      <c r="R1331" s="14">
        <v>0.95374574347332597</v>
      </c>
      <c r="S1331" s="14"/>
      <c r="T1331" s="14"/>
      <c r="U1331" s="14">
        <v>1</v>
      </c>
      <c r="V1331"/>
      <c r="W1331" s="14"/>
      <c r="X1331" s="14"/>
      <c r="Y1331" s="14"/>
      <c r="Z1331" s="14"/>
      <c r="AA1331" s="14"/>
      <c r="AB1331" s="14"/>
    </row>
    <row r="1332" spans="1:28" x14ac:dyDescent="0.25">
      <c r="A1332" t="s">
        <v>124</v>
      </c>
      <c r="B1332">
        <v>20</v>
      </c>
      <c r="C1332" s="4">
        <f t="shared" si="26"/>
        <v>20</v>
      </c>
      <c r="D1332" t="s">
        <v>29</v>
      </c>
      <c r="E1332" s="5" t="s">
        <v>30</v>
      </c>
      <c r="F1332" s="54">
        <v>-55</v>
      </c>
      <c r="G1332">
        <v>47.9</v>
      </c>
      <c r="H1332" t="s">
        <v>38</v>
      </c>
      <c r="I1332" t="s">
        <v>125</v>
      </c>
      <c r="J1332">
        <v>10</v>
      </c>
      <c r="K1332">
        <v>24</v>
      </c>
      <c r="L1332" t="s">
        <v>33</v>
      </c>
      <c r="M1332">
        <v>0</v>
      </c>
      <c r="N1332">
        <v>1</v>
      </c>
      <c r="O1332">
        <v>7</v>
      </c>
      <c r="P1332" s="13">
        <v>2.08</v>
      </c>
      <c r="Q1332" s="46">
        <v>0.95431933388017198</v>
      </c>
      <c r="R1332" s="14">
        <v>0.95986210293031304</v>
      </c>
      <c r="S1332" s="14"/>
      <c r="T1332" s="14"/>
      <c r="U1332" s="14">
        <v>1</v>
      </c>
      <c r="V1332"/>
      <c r="W1332" s="14"/>
      <c r="X1332" s="14"/>
      <c r="Y1332" s="14"/>
      <c r="Z1332" s="14"/>
      <c r="AA1332" s="14"/>
      <c r="AB1332" s="14"/>
    </row>
    <row r="1333" spans="1:28" x14ac:dyDescent="0.25">
      <c r="A1333" t="s">
        <v>124</v>
      </c>
      <c r="B1333">
        <v>20</v>
      </c>
      <c r="C1333" s="4">
        <f t="shared" si="26"/>
        <v>20</v>
      </c>
      <c r="D1333" t="s">
        <v>29</v>
      </c>
      <c r="E1333" s="5" t="s">
        <v>30</v>
      </c>
      <c r="F1333" s="54">
        <v>-55</v>
      </c>
      <c r="G1333">
        <v>47.9</v>
      </c>
      <c r="H1333" t="s">
        <v>38</v>
      </c>
      <c r="I1333" t="s">
        <v>125</v>
      </c>
      <c r="J1333">
        <v>10</v>
      </c>
      <c r="K1333">
        <v>24</v>
      </c>
      <c r="L1333" t="s">
        <v>33</v>
      </c>
      <c r="M1333">
        <v>0</v>
      </c>
      <c r="N1333">
        <v>1</v>
      </c>
      <c r="O1333">
        <v>28</v>
      </c>
      <c r="P1333" s="13">
        <v>2.08</v>
      </c>
      <c r="Q1333" s="46">
        <v>0.78297377237618604</v>
      </c>
      <c r="R1333" s="14">
        <v>0.93672966310599803</v>
      </c>
      <c r="S1333" s="14"/>
      <c r="T1333" s="14"/>
      <c r="U1333" s="14">
        <v>1</v>
      </c>
      <c r="V1333"/>
      <c r="W1333" s="14"/>
      <c r="X1333" s="14"/>
      <c r="Y1333" s="14"/>
      <c r="Z1333" s="14"/>
      <c r="AA1333" s="14"/>
      <c r="AB1333" s="14"/>
    </row>
    <row r="1334" spans="1:28" ht="16.2" x14ac:dyDescent="0.35">
      <c r="A1334" t="s">
        <v>28</v>
      </c>
      <c r="B1334">
        <v>28</v>
      </c>
      <c r="C1334" s="4">
        <f t="shared" si="26"/>
        <v>28</v>
      </c>
      <c r="D1334" t="s">
        <v>29</v>
      </c>
      <c r="E1334" s="5" t="s">
        <v>30</v>
      </c>
      <c r="F1334" s="54">
        <v>-16.899999999999999</v>
      </c>
      <c r="G1334">
        <v>45</v>
      </c>
      <c r="H1334" t="s">
        <v>38</v>
      </c>
      <c r="I1334" t="s">
        <v>125</v>
      </c>
      <c r="J1334">
        <v>10</v>
      </c>
      <c r="K1334">
        <v>24</v>
      </c>
      <c r="L1334" t="s">
        <v>33</v>
      </c>
      <c r="M1334">
        <v>0</v>
      </c>
      <c r="N1334">
        <v>1</v>
      </c>
      <c r="O1334">
        <v>1</v>
      </c>
      <c r="P1334" s="13">
        <v>2.08</v>
      </c>
      <c r="Q1334" s="46">
        <v>0.175290288101832</v>
      </c>
      <c r="R1334" s="14">
        <v>0.185840707964603</v>
      </c>
      <c r="S1334" s="14"/>
      <c r="T1334" s="14"/>
      <c r="U1334" s="14">
        <v>1</v>
      </c>
      <c r="V1334"/>
      <c r="W1334" s="14"/>
      <c r="X1334" s="14"/>
      <c r="Y1334" s="14"/>
      <c r="Z1334" s="14"/>
      <c r="AA1334" s="14"/>
      <c r="AB1334" s="14"/>
    </row>
    <row r="1335" spans="1:28" ht="16.2" x14ac:dyDescent="0.35">
      <c r="A1335" t="s">
        <v>28</v>
      </c>
      <c r="B1335">
        <v>28</v>
      </c>
      <c r="C1335" s="4">
        <f t="shared" si="26"/>
        <v>28</v>
      </c>
      <c r="D1335" t="s">
        <v>29</v>
      </c>
      <c r="E1335" s="5" t="s">
        <v>30</v>
      </c>
      <c r="F1335" s="54">
        <v>-16.899999999999999</v>
      </c>
      <c r="G1335">
        <v>45</v>
      </c>
      <c r="H1335" t="s">
        <v>38</v>
      </c>
      <c r="I1335" t="s">
        <v>125</v>
      </c>
      <c r="J1335">
        <v>10</v>
      </c>
      <c r="K1335">
        <v>24</v>
      </c>
      <c r="L1335" t="s">
        <v>33</v>
      </c>
      <c r="M1335">
        <v>0</v>
      </c>
      <c r="N1335">
        <v>1</v>
      </c>
      <c r="O1335">
        <v>3</v>
      </c>
      <c r="P1335" s="13">
        <v>2.08</v>
      </c>
      <c r="Q1335" s="46">
        <v>0.44813755709882303</v>
      </c>
      <c r="R1335" s="14">
        <v>-3.6809815950919998E-2</v>
      </c>
      <c r="S1335" s="14"/>
      <c r="T1335" s="14"/>
      <c r="U1335" s="14">
        <v>1</v>
      </c>
      <c r="V1335"/>
      <c r="W1335" s="14"/>
      <c r="X1335" s="14"/>
      <c r="Y1335" s="14"/>
      <c r="Z1335" s="14"/>
      <c r="AA1335" s="14"/>
      <c r="AB1335" s="14"/>
    </row>
    <row r="1336" spans="1:28" ht="16.2" x14ac:dyDescent="0.35">
      <c r="A1336" t="s">
        <v>28</v>
      </c>
      <c r="B1336">
        <v>28</v>
      </c>
      <c r="C1336" s="4">
        <f t="shared" si="26"/>
        <v>28</v>
      </c>
      <c r="D1336" t="s">
        <v>29</v>
      </c>
      <c r="E1336" s="5" t="s">
        <v>30</v>
      </c>
      <c r="F1336" s="54">
        <v>-16.899999999999999</v>
      </c>
      <c r="G1336">
        <v>45</v>
      </c>
      <c r="H1336" t="s">
        <v>38</v>
      </c>
      <c r="I1336" t="s">
        <v>125</v>
      </c>
      <c r="J1336">
        <v>10</v>
      </c>
      <c r="K1336">
        <v>24</v>
      </c>
      <c r="L1336" t="s">
        <v>33</v>
      </c>
      <c r="M1336">
        <v>0</v>
      </c>
      <c r="N1336">
        <v>1</v>
      </c>
      <c r="O1336">
        <v>7</v>
      </c>
      <c r="P1336" s="13">
        <v>2.08</v>
      </c>
      <c r="Q1336" s="46">
        <v>0.39426425134003701</v>
      </c>
      <c r="R1336" s="14">
        <v>0</v>
      </c>
      <c r="S1336" s="14"/>
      <c r="T1336" s="14"/>
      <c r="U1336" s="14">
        <v>1</v>
      </c>
      <c r="V1336"/>
      <c r="W1336" s="14"/>
      <c r="X1336" s="14"/>
      <c r="Y1336" s="14"/>
      <c r="Z1336" s="14"/>
      <c r="AA1336" s="14"/>
      <c r="AB1336" s="14"/>
    </row>
    <row r="1337" spans="1:28" ht="16.2" x14ac:dyDescent="0.35">
      <c r="A1337" t="s">
        <v>28</v>
      </c>
      <c r="B1337">
        <v>28</v>
      </c>
      <c r="C1337" s="4">
        <f t="shared" si="26"/>
        <v>28</v>
      </c>
      <c r="D1337" t="s">
        <v>29</v>
      </c>
      <c r="E1337" s="5" t="s">
        <v>30</v>
      </c>
      <c r="F1337" s="54">
        <v>-16.899999999999999</v>
      </c>
      <c r="G1337">
        <v>45</v>
      </c>
      <c r="H1337" t="s">
        <v>38</v>
      </c>
      <c r="I1337" t="s">
        <v>125</v>
      </c>
      <c r="J1337">
        <v>10</v>
      </c>
      <c r="K1337">
        <v>24</v>
      </c>
      <c r="L1337" t="s">
        <v>33</v>
      </c>
      <c r="M1337">
        <v>0</v>
      </c>
      <c r="N1337">
        <v>1</v>
      </c>
      <c r="O1337">
        <v>28</v>
      </c>
      <c r="P1337" s="13">
        <v>2.08</v>
      </c>
      <c r="Q1337" s="46">
        <v>0.21949989917321999</v>
      </c>
      <c r="R1337" s="14">
        <v>0</v>
      </c>
      <c r="S1337" s="14"/>
      <c r="T1337" s="14"/>
      <c r="U1337" s="14">
        <v>1</v>
      </c>
      <c r="V1337"/>
      <c r="W1337" s="14"/>
      <c r="X1337" s="14"/>
      <c r="Y1337" s="14"/>
      <c r="Z1337" s="14"/>
      <c r="AA1337" s="14"/>
      <c r="AB1337" s="14"/>
    </row>
    <row r="1338" spans="1:28" ht="16.2" x14ac:dyDescent="0.35">
      <c r="A1338" t="s">
        <v>126</v>
      </c>
      <c r="B1338">
        <v>110</v>
      </c>
      <c r="C1338" s="4">
        <v>110</v>
      </c>
      <c r="D1338" t="s">
        <v>29</v>
      </c>
      <c r="E1338" s="5" t="s">
        <v>30</v>
      </c>
      <c r="F1338" s="54">
        <v>-16.899999999999999</v>
      </c>
      <c r="G1338" s="23">
        <v>89</v>
      </c>
      <c r="H1338" t="s">
        <v>31</v>
      </c>
      <c r="I1338" t="s">
        <v>63</v>
      </c>
      <c r="J1338" s="7">
        <v>8</v>
      </c>
      <c r="K1338">
        <v>300</v>
      </c>
      <c r="L1338" t="s">
        <v>33</v>
      </c>
      <c r="M1338">
        <v>0</v>
      </c>
      <c r="N1338">
        <v>1</v>
      </c>
      <c r="O1338">
        <v>3</v>
      </c>
      <c r="P1338" s="13">
        <v>100</v>
      </c>
      <c r="Q1338" s="46">
        <v>0.81297642457853703</v>
      </c>
      <c r="R1338" s="14"/>
      <c r="S1338" s="14">
        <v>-0.16264234686059401</v>
      </c>
      <c r="T1338" s="14"/>
      <c r="U1338" s="46"/>
      <c r="V1338"/>
      <c r="W1338" s="14">
        <v>0.105816996207828</v>
      </c>
      <c r="X1338" s="14">
        <v>0.57261059223024602</v>
      </c>
      <c r="Y1338" s="14"/>
      <c r="Z1338" s="14"/>
      <c r="AA1338" s="14">
        <v>0.168173651170065</v>
      </c>
      <c r="AB1338" s="14"/>
    </row>
    <row r="1339" spans="1:28" ht="16.2" x14ac:dyDescent="0.35">
      <c r="A1339" t="s">
        <v>126</v>
      </c>
      <c r="B1339">
        <v>110</v>
      </c>
      <c r="C1339" s="4">
        <v>110</v>
      </c>
      <c r="D1339" t="s">
        <v>29</v>
      </c>
      <c r="E1339" s="5" t="s">
        <v>30</v>
      </c>
      <c r="F1339" s="54">
        <v>-16.899999999999999</v>
      </c>
      <c r="G1339" s="23">
        <v>89</v>
      </c>
      <c r="H1339" t="s">
        <v>31</v>
      </c>
      <c r="I1339" t="s">
        <v>63</v>
      </c>
      <c r="J1339" s="7">
        <v>8</v>
      </c>
      <c r="K1339">
        <v>300</v>
      </c>
      <c r="L1339" t="s">
        <v>33</v>
      </c>
      <c r="M1339">
        <v>0</v>
      </c>
      <c r="N1339">
        <v>1</v>
      </c>
      <c r="O1339">
        <v>7</v>
      </c>
      <c r="P1339" s="13">
        <v>100</v>
      </c>
      <c r="Q1339" s="46">
        <v>0.88376295763676704</v>
      </c>
      <c r="R1339" s="14"/>
      <c r="S1339" s="14">
        <v>4.7762230863800799</v>
      </c>
      <c r="T1339" s="14"/>
      <c r="U1339" s="46"/>
      <c r="V1339"/>
      <c r="W1339" s="14">
        <v>8.5500819049902199E-2</v>
      </c>
      <c r="X1339" s="14">
        <v>0.56803365821795904</v>
      </c>
      <c r="Y1339" s="14"/>
      <c r="Z1339" s="14"/>
      <c r="AA1339" s="14">
        <v>0.12032456266620201</v>
      </c>
      <c r="AB1339" s="14"/>
    </row>
    <row r="1340" spans="1:28" ht="16.2" x14ac:dyDescent="0.35">
      <c r="A1340" t="s">
        <v>126</v>
      </c>
      <c r="B1340">
        <v>110</v>
      </c>
      <c r="C1340" s="4">
        <v>110</v>
      </c>
      <c r="D1340" t="s">
        <v>29</v>
      </c>
      <c r="E1340" s="5" t="s">
        <v>30</v>
      </c>
      <c r="F1340" s="54">
        <v>-16.899999999999999</v>
      </c>
      <c r="G1340" s="23">
        <v>89</v>
      </c>
      <c r="H1340" t="s">
        <v>31</v>
      </c>
      <c r="I1340" t="s">
        <v>63</v>
      </c>
      <c r="J1340" s="7">
        <v>8</v>
      </c>
      <c r="K1340">
        <v>300</v>
      </c>
      <c r="L1340" t="s">
        <v>33</v>
      </c>
      <c r="M1340">
        <v>0</v>
      </c>
      <c r="N1340">
        <v>1</v>
      </c>
      <c r="O1340">
        <v>14</v>
      </c>
      <c r="P1340" s="13">
        <v>100</v>
      </c>
      <c r="Q1340" s="46">
        <v>0.56778341405630595</v>
      </c>
      <c r="R1340" s="14"/>
      <c r="S1340" s="14">
        <v>0.41036022663155802</v>
      </c>
      <c r="T1340" s="14"/>
      <c r="U1340" s="46"/>
      <c r="V1340"/>
      <c r="W1340" s="14">
        <v>0.183602295028688</v>
      </c>
      <c r="X1340" s="14">
        <v>0.57942111250542405</v>
      </c>
      <c r="Y1340" s="14"/>
      <c r="Z1340" s="14"/>
      <c r="AA1340" s="14">
        <v>0.129625543065995</v>
      </c>
      <c r="AB1340" s="14"/>
    </row>
    <row r="1341" spans="1:28" ht="16.2" x14ac:dyDescent="0.35">
      <c r="A1341" t="s">
        <v>126</v>
      </c>
      <c r="B1341">
        <v>110</v>
      </c>
      <c r="C1341" s="4">
        <v>110</v>
      </c>
      <c r="D1341" t="s">
        <v>29</v>
      </c>
      <c r="E1341" s="5" t="s">
        <v>30</v>
      </c>
      <c r="F1341" s="54">
        <v>-16.899999999999999</v>
      </c>
      <c r="G1341" s="23">
        <v>89</v>
      </c>
      <c r="H1341" t="s">
        <v>31</v>
      </c>
      <c r="I1341" t="s">
        <v>63</v>
      </c>
      <c r="J1341" s="7">
        <v>8</v>
      </c>
      <c r="K1341">
        <v>300</v>
      </c>
      <c r="L1341" t="s">
        <v>33</v>
      </c>
      <c r="M1341">
        <v>0</v>
      </c>
      <c r="N1341">
        <v>1</v>
      </c>
      <c r="O1341">
        <v>21</v>
      </c>
      <c r="P1341" s="13">
        <v>100</v>
      </c>
      <c r="Q1341" s="46">
        <v>0.88350893153514198</v>
      </c>
      <c r="R1341" s="14"/>
      <c r="S1341" s="14">
        <v>5.7159041219928204</v>
      </c>
      <c r="T1341" s="14"/>
      <c r="U1341" s="46"/>
      <c r="V1341"/>
      <c r="W1341" s="14">
        <v>0.138454135981502</v>
      </c>
      <c r="X1341" s="14">
        <v>0.57321193011807903</v>
      </c>
      <c r="Y1341" s="14"/>
      <c r="Z1341" s="14"/>
      <c r="AA1341" s="14">
        <v>0.10662059472537801</v>
      </c>
      <c r="AB1341" s="14"/>
    </row>
    <row r="1342" spans="1:28" ht="16.2" x14ac:dyDescent="0.35">
      <c r="A1342" t="s">
        <v>126</v>
      </c>
      <c r="B1342">
        <v>110</v>
      </c>
      <c r="C1342" s="4">
        <v>110</v>
      </c>
      <c r="D1342" t="s">
        <v>29</v>
      </c>
      <c r="E1342" s="5" t="s">
        <v>30</v>
      </c>
      <c r="F1342" s="54">
        <v>-16.899999999999999</v>
      </c>
      <c r="G1342" s="23">
        <v>89</v>
      </c>
      <c r="H1342" t="s">
        <v>31</v>
      </c>
      <c r="I1342" t="s">
        <v>63</v>
      </c>
      <c r="J1342" s="7">
        <v>8</v>
      </c>
      <c r="K1342">
        <v>300</v>
      </c>
      <c r="L1342" t="s">
        <v>33</v>
      </c>
      <c r="M1342">
        <v>0</v>
      </c>
      <c r="N1342">
        <v>1</v>
      </c>
      <c r="O1342">
        <v>28</v>
      </c>
      <c r="P1342" s="13">
        <v>100</v>
      </c>
      <c r="Q1342" s="46">
        <v>0.87978183831352896</v>
      </c>
      <c r="R1342" s="14"/>
      <c r="S1342" s="14">
        <v>11.3195541499773</v>
      </c>
      <c r="T1342" s="14"/>
      <c r="U1342" s="46"/>
      <c r="V1342"/>
      <c r="W1342" s="14">
        <v>0.12832305401956601</v>
      </c>
      <c r="X1342" s="14">
        <v>0.61268276695051604</v>
      </c>
      <c r="Y1342" s="14"/>
      <c r="Z1342" s="14"/>
      <c r="AA1342" s="14">
        <v>0.21760762642663201</v>
      </c>
      <c r="AB1342" s="14"/>
    </row>
    <row r="1343" spans="1:28" x14ac:dyDescent="0.25">
      <c r="A1343" t="s">
        <v>34</v>
      </c>
      <c r="B1343">
        <v>20</v>
      </c>
      <c r="C1343" s="21">
        <v>3860</v>
      </c>
      <c r="D1343" t="s">
        <v>35</v>
      </c>
      <c r="E1343" s="5" t="s">
        <v>30</v>
      </c>
      <c r="F1343" s="46">
        <v>-44.6</v>
      </c>
      <c r="G1343">
        <v>113.10299999999999</v>
      </c>
      <c r="H1343" t="s">
        <v>38</v>
      </c>
      <c r="I1343" t="s">
        <v>32</v>
      </c>
      <c r="J1343">
        <v>9</v>
      </c>
      <c r="K1343">
        <v>27.4</v>
      </c>
      <c r="L1343" t="s">
        <v>45</v>
      </c>
      <c r="M1343">
        <v>0</v>
      </c>
      <c r="N1343">
        <v>1</v>
      </c>
      <c r="O1343">
        <v>30</v>
      </c>
      <c r="P1343" s="13">
        <v>1</v>
      </c>
      <c r="Q1343" s="46"/>
      <c r="R1343" s="14"/>
      <c r="S1343" s="14">
        <v>-0.13093363229954799</v>
      </c>
      <c r="T1343" s="14">
        <v>-0.15271686216703301</v>
      </c>
      <c r="U1343" s="14">
        <v>0.64</v>
      </c>
      <c r="V1343"/>
      <c r="W1343" s="14"/>
      <c r="X1343" s="14"/>
      <c r="Y1343" s="14"/>
      <c r="Z1343" s="14"/>
      <c r="AA1343" s="14"/>
      <c r="AB1343" s="14"/>
    </row>
    <row r="1344" spans="1:28" x14ac:dyDescent="0.25">
      <c r="A1344" t="s">
        <v>34</v>
      </c>
      <c r="B1344">
        <v>20</v>
      </c>
      <c r="C1344" s="21">
        <v>3860</v>
      </c>
      <c r="D1344" t="s">
        <v>35</v>
      </c>
      <c r="E1344" s="5" t="s">
        <v>30</v>
      </c>
      <c r="F1344" s="46">
        <v>-44.6</v>
      </c>
      <c r="G1344">
        <v>113.10299999999999</v>
      </c>
      <c r="H1344" t="s">
        <v>38</v>
      </c>
      <c r="I1344" t="s">
        <v>32</v>
      </c>
      <c r="J1344">
        <v>9</v>
      </c>
      <c r="K1344">
        <v>27.4</v>
      </c>
      <c r="L1344" t="s">
        <v>45</v>
      </c>
      <c r="M1344">
        <v>0</v>
      </c>
      <c r="N1344">
        <v>1</v>
      </c>
      <c r="O1344">
        <v>30</v>
      </c>
      <c r="P1344" s="13">
        <v>2</v>
      </c>
      <c r="Q1344" s="46"/>
      <c r="R1344" s="14"/>
      <c r="S1344" s="14">
        <v>-0.17545686200968399</v>
      </c>
      <c r="T1344" s="14">
        <v>-0.157013059388797</v>
      </c>
      <c r="U1344" s="14">
        <v>0.92340425531914905</v>
      </c>
      <c r="V1344"/>
      <c r="W1344" s="14"/>
      <c r="X1344" s="14"/>
      <c r="Y1344" s="14"/>
      <c r="Z1344" s="14"/>
      <c r="AA1344" s="14"/>
      <c r="AB1344" s="14"/>
    </row>
    <row r="1345" spans="1:28" x14ac:dyDescent="0.25">
      <c r="A1345" t="s">
        <v>34</v>
      </c>
      <c r="B1345">
        <v>20</v>
      </c>
      <c r="C1345" s="21">
        <v>3860</v>
      </c>
      <c r="D1345" t="s">
        <v>35</v>
      </c>
      <c r="E1345" s="5" t="s">
        <v>30</v>
      </c>
      <c r="F1345" s="46">
        <v>-44.6</v>
      </c>
      <c r="G1345">
        <v>113.10299999999999</v>
      </c>
      <c r="H1345" t="s">
        <v>38</v>
      </c>
      <c r="I1345" t="s">
        <v>32</v>
      </c>
      <c r="J1345">
        <v>9</v>
      </c>
      <c r="K1345">
        <v>27.4</v>
      </c>
      <c r="L1345" t="s">
        <v>45</v>
      </c>
      <c r="M1345">
        <v>0</v>
      </c>
      <c r="N1345">
        <v>1</v>
      </c>
      <c r="O1345">
        <v>30</v>
      </c>
      <c r="P1345" s="13">
        <v>4</v>
      </c>
      <c r="Q1345" s="46"/>
      <c r="R1345" s="14"/>
      <c r="S1345" s="14">
        <v>9.4276362066082003E-2</v>
      </c>
      <c r="T1345" s="14">
        <v>-0.115811715772004</v>
      </c>
      <c r="U1345" s="14">
        <v>0.98886827458255999</v>
      </c>
      <c r="V1345"/>
      <c r="W1345" s="14"/>
      <c r="X1345" s="14"/>
      <c r="Y1345" s="14"/>
      <c r="Z1345" s="14"/>
      <c r="AA1345" s="14"/>
      <c r="AB1345" s="14"/>
    </row>
    <row r="1346" spans="1:28" x14ac:dyDescent="0.25">
      <c r="A1346" t="s">
        <v>61</v>
      </c>
      <c r="B1346">
        <v>1.4</v>
      </c>
      <c r="C1346">
        <v>1000</v>
      </c>
      <c r="D1346" t="s">
        <v>35</v>
      </c>
      <c r="E1346" s="5" t="s">
        <v>30</v>
      </c>
      <c r="F1346" s="54">
        <v>-27.6</v>
      </c>
      <c r="G1346">
        <v>270</v>
      </c>
      <c r="H1346" t="s">
        <v>31</v>
      </c>
      <c r="I1346" t="s">
        <v>32</v>
      </c>
      <c r="J1346">
        <v>8</v>
      </c>
      <c r="K1346">
        <v>250</v>
      </c>
      <c r="L1346" t="s">
        <v>33</v>
      </c>
      <c r="M1346">
        <v>0</v>
      </c>
      <c r="N1346">
        <v>1</v>
      </c>
      <c r="O1346">
        <v>1</v>
      </c>
      <c r="P1346" s="13">
        <v>1</v>
      </c>
      <c r="Q1346" s="46"/>
      <c r="R1346" s="14">
        <v>0.174903100775192</v>
      </c>
      <c r="S1346" s="14">
        <v>-0.42857696180537702</v>
      </c>
      <c r="T1346" s="14"/>
      <c r="U1346" s="14">
        <v>-6.1032863849765202E-2</v>
      </c>
      <c r="V1346"/>
      <c r="W1346" s="14"/>
      <c r="X1346" s="14"/>
      <c r="Y1346" s="14"/>
      <c r="Z1346" s="14"/>
      <c r="AA1346" s="14"/>
      <c r="AB1346" s="14"/>
    </row>
    <row r="1347" spans="1:28" x14ac:dyDescent="0.25">
      <c r="A1347" t="s">
        <v>61</v>
      </c>
      <c r="B1347">
        <v>1.4</v>
      </c>
      <c r="C1347">
        <v>1000</v>
      </c>
      <c r="D1347" t="s">
        <v>35</v>
      </c>
      <c r="E1347" s="5" t="s">
        <v>30</v>
      </c>
      <c r="F1347" s="54">
        <v>-27.6</v>
      </c>
      <c r="G1347">
        <v>270</v>
      </c>
      <c r="H1347" t="s">
        <v>31</v>
      </c>
      <c r="I1347" t="s">
        <v>32</v>
      </c>
      <c r="J1347">
        <v>8</v>
      </c>
      <c r="K1347">
        <v>250</v>
      </c>
      <c r="L1347" t="s">
        <v>33</v>
      </c>
      <c r="M1347">
        <v>0</v>
      </c>
      <c r="N1347">
        <v>1</v>
      </c>
      <c r="O1347">
        <v>7</v>
      </c>
      <c r="P1347" s="13">
        <v>1</v>
      </c>
      <c r="Q1347" s="46"/>
      <c r="R1347" s="14">
        <v>0.16800991940483601</v>
      </c>
      <c r="S1347" s="14">
        <v>-0.44419272761366901</v>
      </c>
      <c r="T1347" s="14"/>
      <c r="U1347" s="14">
        <v>0</v>
      </c>
      <c r="V1347"/>
      <c r="W1347" s="14"/>
      <c r="X1347" s="14"/>
      <c r="Y1347" s="14"/>
      <c r="Z1347" s="14"/>
      <c r="AA1347" s="14"/>
      <c r="AB1347" s="14"/>
    </row>
    <row r="1348" spans="1:28" x14ac:dyDescent="0.25">
      <c r="A1348" t="s">
        <v>61</v>
      </c>
      <c r="B1348">
        <v>1.4</v>
      </c>
      <c r="C1348">
        <v>1000</v>
      </c>
      <c r="D1348" t="s">
        <v>35</v>
      </c>
      <c r="E1348" s="5" t="s">
        <v>30</v>
      </c>
      <c r="F1348" s="54">
        <v>-27.6</v>
      </c>
      <c r="G1348">
        <v>270</v>
      </c>
      <c r="H1348" t="s">
        <v>31</v>
      </c>
      <c r="I1348" t="s">
        <v>32</v>
      </c>
      <c r="J1348">
        <v>8</v>
      </c>
      <c r="K1348">
        <v>250</v>
      </c>
      <c r="L1348" t="s">
        <v>33</v>
      </c>
      <c r="M1348">
        <v>0</v>
      </c>
      <c r="N1348">
        <v>1</v>
      </c>
      <c r="O1348">
        <v>30</v>
      </c>
      <c r="P1348" s="13">
        <v>1</v>
      </c>
      <c r="Q1348" s="46"/>
      <c r="R1348" s="14">
        <v>0.112790976721863</v>
      </c>
      <c r="S1348" s="14">
        <v>-0.46847777210292801</v>
      </c>
      <c r="T1348" s="14"/>
      <c r="U1348" s="14">
        <v>-0.34375</v>
      </c>
      <c r="V1348"/>
      <c r="W1348" s="14"/>
      <c r="X1348" s="14"/>
      <c r="Y1348" s="14"/>
      <c r="Z1348" s="14"/>
      <c r="AA1348" s="14"/>
      <c r="AB1348" s="14"/>
    </row>
    <row r="1349" spans="1:28" x14ac:dyDescent="0.25">
      <c r="A1349" t="s">
        <v>61</v>
      </c>
      <c r="B1349">
        <v>1.4</v>
      </c>
      <c r="C1349">
        <v>1000</v>
      </c>
      <c r="D1349" t="s">
        <v>35</v>
      </c>
      <c r="E1349" s="5" t="s">
        <v>30</v>
      </c>
      <c r="F1349" s="54">
        <v>-27.6</v>
      </c>
      <c r="G1349">
        <v>270</v>
      </c>
      <c r="H1349" t="s">
        <v>31</v>
      </c>
      <c r="I1349" t="s">
        <v>32</v>
      </c>
      <c r="J1349">
        <v>8</v>
      </c>
      <c r="K1349">
        <v>250</v>
      </c>
      <c r="L1349" t="s">
        <v>33</v>
      </c>
      <c r="M1349">
        <v>0</v>
      </c>
      <c r="N1349">
        <v>1</v>
      </c>
      <c r="O1349">
        <v>90</v>
      </c>
      <c r="P1349" s="13">
        <v>1</v>
      </c>
      <c r="Q1349" s="46"/>
      <c r="R1349" s="14">
        <v>-7.9100992410974999E-2</v>
      </c>
      <c r="S1349" s="14">
        <v>-0.49000910598110498</v>
      </c>
      <c r="T1349" s="14"/>
      <c r="U1349" s="14">
        <v>-0.78810408921933095</v>
      </c>
      <c r="V1349"/>
      <c r="W1349" s="14"/>
      <c r="X1349" s="14"/>
      <c r="Y1349" s="14"/>
      <c r="Z1349" s="14"/>
      <c r="AA1349" s="14"/>
      <c r="AB1349" s="14"/>
    </row>
    <row r="1350" spans="1:28" x14ac:dyDescent="0.25">
      <c r="A1350" t="s">
        <v>61</v>
      </c>
      <c r="B1350">
        <v>1.4</v>
      </c>
      <c r="C1350">
        <v>1000</v>
      </c>
      <c r="D1350" t="s">
        <v>35</v>
      </c>
      <c r="E1350" s="5" t="s">
        <v>30</v>
      </c>
      <c r="F1350" s="54">
        <v>-27.6</v>
      </c>
      <c r="G1350">
        <v>270</v>
      </c>
      <c r="H1350" t="s">
        <v>31</v>
      </c>
      <c r="I1350" t="s">
        <v>32</v>
      </c>
      <c r="J1350">
        <v>8</v>
      </c>
      <c r="K1350">
        <v>250</v>
      </c>
      <c r="L1350" t="s">
        <v>33</v>
      </c>
      <c r="M1350">
        <v>0</v>
      </c>
      <c r="N1350">
        <v>1</v>
      </c>
      <c r="O1350">
        <v>1</v>
      </c>
      <c r="P1350" s="13">
        <v>5</v>
      </c>
      <c r="Q1350" s="46"/>
      <c r="R1350" s="14">
        <v>0.724923275722824</v>
      </c>
      <c r="S1350" s="14">
        <v>-0.475002201183018</v>
      </c>
      <c r="T1350" s="14"/>
      <c r="U1350" s="14">
        <v>0.53420805998125598</v>
      </c>
      <c r="V1350"/>
      <c r="W1350" s="14"/>
      <c r="X1350" s="14"/>
      <c r="Y1350" s="14"/>
      <c r="Z1350" s="14"/>
      <c r="AA1350" s="14"/>
      <c r="AB1350" s="14"/>
    </row>
    <row r="1351" spans="1:28" x14ac:dyDescent="0.25">
      <c r="A1351" t="s">
        <v>61</v>
      </c>
      <c r="B1351">
        <v>1.4</v>
      </c>
      <c r="C1351">
        <v>1000</v>
      </c>
      <c r="D1351" t="s">
        <v>35</v>
      </c>
      <c r="E1351" s="5" t="s">
        <v>30</v>
      </c>
      <c r="F1351" s="54">
        <v>-27.6</v>
      </c>
      <c r="G1351">
        <v>270</v>
      </c>
      <c r="H1351" t="s">
        <v>31</v>
      </c>
      <c r="I1351" t="s">
        <v>32</v>
      </c>
      <c r="J1351">
        <v>8</v>
      </c>
      <c r="K1351">
        <v>250</v>
      </c>
      <c r="L1351" t="s">
        <v>33</v>
      </c>
      <c r="M1351">
        <v>0</v>
      </c>
      <c r="N1351">
        <v>1</v>
      </c>
      <c r="O1351">
        <v>7</v>
      </c>
      <c r="P1351" s="13">
        <v>5</v>
      </c>
      <c r="Q1351" s="46"/>
      <c r="R1351" s="14">
        <v>0.37537817081684899</v>
      </c>
      <c r="S1351" s="14">
        <v>-0.46086157586111298</v>
      </c>
      <c r="T1351" s="14"/>
      <c r="U1351" s="14">
        <v>0.60303030303030303</v>
      </c>
      <c r="V1351"/>
      <c r="W1351" s="14"/>
      <c r="X1351" s="14"/>
      <c r="Y1351" s="14"/>
      <c r="Z1351" s="14"/>
      <c r="AA1351" s="14"/>
      <c r="AB1351" s="14"/>
    </row>
    <row r="1352" spans="1:28" x14ac:dyDescent="0.25">
      <c r="A1352" t="s">
        <v>61</v>
      </c>
      <c r="B1352">
        <v>1.4</v>
      </c>
      <c r="C1352">
        <v>1000</v>
      </c>
      <c r="D1352" t="s">
        <v>35</v>
      </c>
      <c r="E1352" s="5" t="s">
        <v>30</v>
      </c>
      <c r="F1352" s="54">
        <v>-27.6</v>
      </c>
      <c r="G1352">
        <v>270</v>
      </c>
      <c r="H1352" t="s">
        <v>31</v>
      </c>
      <c r="I1352" t="s">
        <v>32</v>
      </c>
      <c r="J1352">
        <v>8</v>
      </c>
      <c r="K1352">
        <v>250</v>
      </c>
      <c r="L1352" t="s">
        <v>33</v>
      </c>
      <c r="M1352">
        <v>0</v>
      </c>
      <c r="N1352">
        <v>1</v>
      </c>
      <c r="O1352">
        <v>30</v>
      </c>
      <c r="P1352" s="13">
        <v>5</v>
      </c>
      <c r="Q1352" s="46"/>
      <c r="R1352" s="14">
        <v>6.8061507436348298E-2</v>
      </c>
      <c r="S1352" s="14">
        <v>-0.48842976322736797</v>
      </c>
      <c r="T1352" s="14"/>
      <c r="U1352" s="14">
        <v>0.214035087719298</v>
      </c>
      <c r="V1352"/>
      <c r="W1352" s="14"/>
      <c r="X1352" s="14"/>
      <c r="Y1352" s="14"/>
      <c r="Z1352" s="14"/>
      <c r="AA1352" s="14"/>
      <c r="AB1352" s="14"/>
    </row>
    <row r="1353" spans="1:28" x14ac:dyDescent="0.25">
      <c r="A1353" t="s">
        <v>61</v>
      </c>
      <c r="B1353">
        <v>1.4</v>
      </c>
      <c r="C1353">
        <v>1000</v>
      </c>
      <c r="D1353" t="s">
        <v>35</v>
      </c>
      <c r="E1353" s="5" t="s">
        <v>30</v>
      </c>
      <c r="F1353" s="54">
        <v>-27.6</v>
      </c>
      <c r="G1353">
        <v>270</v>
      </c>
      <c r="H1353" t="s">
        <v>31</v>
      </c>
      <c r="I1353" t="s">
        <v>32</v>
      </c>
      <c r="J1353">
        <v>8</v>
      </c>
      <c r="K1353">
        <v>250</v>
      </c>
      <c r="L1353" t="s">
        <v>33</v>
      </c>
      <c r="M1353">
        <v>0</v>
      </c>
      <c r="N1353">
        <v>1</v>
      </c>
      <c r="O1353">
        <v>90</v>
      </c>
      <c r="P1353" s="13">
        <v>5</v>
      </c>
      <c r="Q1353" s="46"/>
      <c r="R1353" s="14">
        <v>-9.9532983070636002E-2</v>
      </c>
      <c r="S1353" s="14">
        <v>-0.44764364365919601</v>
      </c>
      <c r="T1353" s="14"/>
      <c r="U1353" s="14">
        <v>5.6140350877192997E-2</v>
      </c>
      <c r="V1353"/>
      <c r="W1353" s="14"/>
      <c r="X1353" s="14"/>
      <c r="Y1353" s="14"/>
      <c r="Z1353" s="14"/>
      <c r="AA1353" s="14"/>
      <c r="AB1353" s="14"/>
    </row>
    <row r="1354" spans="1:28" ht="16.2" x14ac:dyDescent="0.35">
      <c r="A1354" t="s">
        <v>59</v>
      </c>
      <c r="B1354">
        <v>2000</v>
      </c>
      <c r="C1354" s="4">
        <f t="shared" ref="C1354:C1361" si="27">B1354</f>
        <v>2000</v>
      </c>
      <c r="D1354" t="s">
        <v>29</v>
      </c>
      <c r="E1354" s="5" t="s">
        <v>30</v>
      </c>
      <c r="F1354" s="54">
        <v>-28.4</v>
      </c>
      <c r="G1354" s="7">
        <v>26.5</v>
      </c>
      <c r="H1354" t="s">
        <v>31</v>
      </c>
      <c r="I1354" t="s">
        <v>32</v>
      </c>
      <c r="J1354">
        <v>8</v>
      </c>
      <c r="K1354">
        <v>250</v>
      </c>
      <c r="L1354" t="s">
        <v>33</v>
      </c>
      <c r="M1354">
        <v>0</v>
      </c>
      <c r="N1354">
        <v>1</v>
      </c>
      <c r="O1354">
        <v>1</v>
      </c>
      <c r="P1354" s="13">
        <v>1</v>
      </c>
      <c r="Q1354" s="46"/>
      <c r="R1354" s="14">
        <v>0.45129416818816598</v>
      </c>
      <c r="S1354" s="14">
        <v>-0.45735200471013998</v>
      </c>
      <c r="T1354" s="14"/>
      <c r="U1354" s="14">
        <v>0.52741679873217095</v>
      </c>
      <c r="V1354"/>
      <c r="W1354" s="14"/>
      <c r="X1354" s="14"/>
      <c r="Y1354" s="14"/>
      <c r="Z1354" s="14"/>
      <c r="AA1354" s="14"/>
      <c r="AB1354" s="14"/>
    </row>
    <row r="1355" spans="1:28" ht="16.2" x14ac:dyDescent="0.35">
      <c r="A1355" t="s">
        <v>59</v>
      </c>
      <c r="B1355">
        <v>2000</v>
      </c>
      <c r="C1355" s="4">
        <f t="shared" si="27"/>
        <v>2000</v>
      </c>
      <c r="D1355" t="s">
        <v>29</v>
      </c>
      <c r="E1355" s="5" t="s">
        <v>30</v>
      </c>
      <c r="F1355" s="54">
        <v>-28.4</v>
      </c>
      <c r="G1355" s="7">
        <v>26.5</v>
      </c>
      <c r="H1355" t="s">
        <v>31</v>
      </c>
      <c r="I1355" t="s">
        <v>32</v>
      </c>
      <c r="J1355">
        <v>8</v>
      </c>
      <c r="K1355">
        <v>250</v>
      </c>
      <c r="L1355" t="s">
        <v>33</v>
      </c>
      <c r="M1355">
        <v>0</v>
      </c>
      <c r="N1355">
        <v>1</v>
      </c>
      <c r="O1355">
        <v>7</v>
      </c>
      <c r="P1355" s="13">
        <v>1</v>
      </c>
      <c r="Q1355" s="46"/>
      <c r="R1355" s="14">
        <v>0.624352694191742</v>
      </c>
      <c r="S1355" s="14">
        <v>-0.46086157586111298</v>
      </c>
      <c r="T1355" s="14"/>
      <c r="U1355" s="14">
        <v>0.94998090874379504</v>
      </c>
      <c r="V1355"/>
      <c r="W1355" s="14"/>
      <c r="X1355" s="14"/>
      <c r="Y1355" s="14"/>
      <c r="Z1355" s="14"/>
      <c r="AA1355" s="14"/>
      <c r="AB1355" s="14"/>
    </row>
    <row r="1356" spans="1:28" ht="16.2" x14ac:dyDescent="0.35">
      <c r="A1356" t="s">
        <v>59</v>
      </c>
      <c r="B1356">
        <v>2000</v>
      </c>
      <c r="C1356" s="4">
        <f t="shared" si="27"/>
        <v>2000</v>
      </c>
      <c r="D1356" t="s">
        <v>29</v>
      </c>
      <c r="E1356" s="5" t="s">
        <v>30</v>
      </c>
      <c r="F1356" s="54">
        <v>-28.4</v>
      </c>
      <c r="G1356" s="7">
        <v>26.5</v>
      </c>
      <c r="H1356" t="s">
        <v>31</v>
      </c>
      <c r="I1356" t="s">
        <v>32</v>
      </c>
      <c r="J1356">
        <v>8</v>
      </c>
      <c r="K1356">
        <v>250</v>
      </c>
      <c r="L1356" t="s">
        <v>33</v>
      </c>
      <c r="M1356">
        <v>0</v>
      </c>
      <c r="N1356">
        <v>1</v>
      </c>
      <c r="O1356">
        <v>30</v>
      </c>
      <c r="P1356" s="13">
        <v>1</v>
      </c>
      <c r="Q1356" s="46"/>
      <c r="R1356" s="14">
        <v>0.50614480363345005</v>
      </c>
      <c r="S1356" s="14">
        <v>-0.37363144998599401</v>
      </c>
      <c r="T1356" s="14"/>
      <c r="U1356" s="14">
        <v>0.90386266094420598</v>
      </c>
      <c r="V1356"/>
      <c r="W1356" s="14"/>
      <c r="X1356" s="14"/>
      <c r="Y1356" s="14"/>
      <c r="Z1356" s="14"/>
      <c r="AA1356" s="14"/>
      <c r="AB1356" s="14"/>
    </row>
    <row r="1357" spans="1:28" ht="16.2" x14ac:dyDescent="0.35">
      <c r="A1357" t="s">
        <v>59</v>
      </c>
      <c r="B1357">
        <v>2000</v>
      </c>
      <c r="C1357" s="4">
        <f t="shared" si="27"/>
        <v>2000</v>
      </c>
      <c r="D1357" t="s">
        <v>29</v>
      </c>
      <c r="E1357" s="5" t="s">
        <v>30</v>
      </c>
      <c r="F1357" s="54">
        <v>-28.4</v>
      </c>
      <c r="G1357" s="7">
        <v>26.5</v>
      </c>
      <c r="H1357" t="s">
        <v>31</v>
      </c>
      <c r="I1357" t="s">
        <v>32</v>
      </c>
      <c r="J1357">
        <v>8</v>
      </c>
      <c r="K1357">
        <v>250</v>
      </c>
      <c r="L1357" t="s">
        <v>33</v>
      </c>
      <c r="M1357">
        <v>0</v>
      </c>
      <c r="N1357">
        <v>1</v>
      </c>
      <c r="O1357">
        <v>90</v>
      </c>
      <c r="P1357" s="13">
        <v>1</v>
      </c>
      <c r="Q1357" s="46"/>
      <c r="R1357" s="14">
        <v>0.672215843857635</v>
      </c>
      <c r="S1357" s="14">
        <v>-0.34922983069916502</v>
      </c>
      <c r="T1357" s="14"/>
      <c r="U1357" s="14">
        <v>0.90604261264408004</v>
      </c>
      <c r="V1357"/>
      <c r="W1357" s="14"/>
      <c r="X1357" s="14"/>
      <c r="Y1357" s="14"/>
      <c r="Z1357" s="14"/>
      <c r="AA1357" s="14"/>
      <c r="AB1357" s="14"/>
    </row>
    <row r="1358" spans="1:28" ht="16.2" x14ac:dyDescent="0.35">
      <c r="A1358" t="s">
        <v>59</v>
      </c>
      <c r="B1358">
        <v>2000</v>
      </c>
      <c r="C1358" s="4">
        <f t="shared" si="27"/>
        <v>2000</v>
      </c>
      <c r="D1358" t="s">
        <v>29</v>
      </c>
      <c r="E1358" s="5" t="s">
        <v>30</v>
      </c>
      <c r="F1358" s="54">
        <v>-28.4</v>
      </c>
      <c r="G1358" s="7">
        <v>26.5</v>
      </c>
      <c r="H1358" t="s">
        <v>31</v>
      </c>
      <c r="I1358" t="s">
        <v>32</v>
      </c>
      <c r="J1358">
        <v>8</v>
      </c>
      <c r="K1358">
        <v>250</v>
      </c>
      <c r="L1358" t="s">
        <v>33</v>
      </c>
      <c r="M1358">
        <v>0</v>
      </c>
      <c r="N1358">
        <v>1</v>
      </c>
      <c r="O1358">
        <v>1</v>
      </c>
      <c r="P1358" s="13">
        <v>5</v>
      </c>
      <c r="Q1358" s="46"/>
      <c r="R1358" s="14">
        <v>0.81465626700525995</v>
      </c>
      <c r="S1358" s="14">
        <v>-0.22792318989890101</v>
      </c>
      <c r="T1358" s="14"/>
      <c r="U1358" s="14">
        <v>0.75557377049180297</v>
      </c>
      <c r="V1358"/>
      <c r="W1358" s="14"/>
      <c r="X1358" s="14"/>
      <c r="Y1358" s="14"/>
      <c r="Z1358" s="14"/>
      <c r="AA1358" s="14"/>
      <c r="AB1358" s="14"/>
    </row>
    <row r="1359" spans="1:28" ht="16.2" x14ac:dyDescent="0.35">
      <c r="A1359" t="s">
        <v>59</v>
      </c>
      <c r="B1359">
        <v>2000</v>
      </c>
      <c r="C1359" s="4">
        <f t="shared" si="27"/>
        <v>2000</v>
      </c>
      <c r="D1359" t="s">
        <v>29</v>
      </c>
      <c r="E1359" s="5" t="s">
        <v>30</v>
      </c>
      <c r="F1359" s="54">
        <v>-28.4</v>
      </c>
      <c r="G1359" s="7">
        <v>26.5</v>
      </c>
      <c r="H1359" t="s">
        <v>31</v>
      </c>
      <c r="I1359" t="s">
        <v>32</v>
      </c>
      <c r="J1359">
        <v>8</v>
      </c>
      <c r="K1359">
        <v>250</v>
      </c>
      <c r="L1359" t="s">
        <v>33</v>
      </c>
      <c r="M1359">
        <v>0</v>
      </c>
      <c r="N1359">
        <v>1</v>
      </c>
      <c r="O1359">
        <v>7</v>
      </c>
      <c r="P1359" s="13">
        <v>5</v>
      </c>
      <c r="Q1359" s="46"/>
      <c r="R1359" s="14">
        <v>0.801185185185185</v>
      </c>
      <c r="S1359" s="14">
        <v>-0.34289532109908599</v>
      </c>
      <c r="T1359" s="14"/>
      <c r="U1359" s="14">
        <v>0.95568335588633302</v>
      </c>
      <c r="V1359"/>
      <c r="W1359" s="14"/>
      <c r="X1359" s="14"/>
      <c r="Y1359" s="14"/>
      <c r="Z1359" s="14"/>
      <c r="AA1359" s="14"/>
      <c r="AB1359" s="14"/>
    </row>
    <row r="1360" spans="1:28" ht="16.2" x14ac:dyDescent="0.35">
      <c r="A1360" t="s">
        <v>59</v>
      </c>
      <c r="B1360">
        <v>2000</v>
      </c>
      <c r="C1360" s="4">
        <f t="shared" si="27"/>
        <v>2000</v>
      </c>
      <c r="D1360" t="s">
        <v>29</v>
      </c>
      <c r="E1360" s="5" t="s">
        <v>30</v>
      </c>
      <c r="F1360" s="54">
        <v>-28.4</v>
      </c>
      <c r="G1360" s="7">
        <v>26.5</v>
      </c>
      <c r="H1360" t="s">
        <v>31</v>
      </c>
      <c r="I1360" t="s">
        <v>32</v>
      </c>
      <c r="J1360">
        <v>8</v>
      </c>
      <c r="K1360">
        <v>250</v>
      </c>
      <c r="L1360" t="s">
        <v>33</v>
      </c>
      <c r="M1360">
        <v>0</v>
      </c>
      <c r="N1360">
        <v>1</v>
      </c>
      <c r="O1360">
        <v>30</v>
      </c>
      <c r="P1360" s="13">
        <v>5</v>
      </c>
      <c r="Q1360" s="46"/>
      <c r="R1360" s="14">
        <v>0.82741235236450195</v>
      </c>
      <c r="S1360" s="14">
        <v>-0.23078494476035999</v>
      </c>
      <c r="T1360" s="14"/>
      <c r="U1360" s="14">
        <v>0.93720213064199598</v>
      </c>
      <c r="V1360"/>
      <c r="W1360" s="14"/>
      <c r="X1360" s="14"/>
      <c r="Y1360" s="14"/>
      <c r="Z1360" s="14"/>
      <c r="AA1360" s="14"/>
      <c r="AB1360" s="14"/>
    </row>
    <row r="1361" spans="1:28" ht="16.2" x14ac:dyDescent="0.35">
      <c r="A1361" t="s">
        <v>59</v>
      </c>
      <c r="B1361">
        <v>2000</v>
      </c>
      <c r="C1361" s="4">
        <f t="shared" si="27"/>
        <v>2000</v>
      </c>
      <c r="D1361" t="s">
        <v>29</v>
      </c>
      <c r="E1361" s="5" t="s">
        <v>30</v>
      </c>
      <c r="F1361" s="54">
        <v>-28.4</v>
      </c>
      <c r="G1361" s="7">
        <v>26.5</v>
      </c>
      <c r="H1361" t="s">
        <v>31</v>
      </c>
      <c r="I1361" t="s">
        <v>32</v>
      </c>
      <c r="J1361">
        <v>8</v>
      </c>
      <c r="K1361">
        <v>250</v>
      </c>
      <c r="L1361" t="s">
        <v>33</v>
      </c>
      <c r="M1361">
        <v>0</v>
      </c>
      <c r="N1361">
        <v>1</v>
      </c>
      <c r="O1361">
        <v>90</v>
      </c>
      <c r="P1361" s="13">
        <v>5</v>
      </c>
      <c r="Q1361" s="46"/>
      <c r="R1361" s="14">
        <v>0.87986534820113604</v>
      </c>
      <c r="S1361" s="14">
        <v>1.7974134385888201E-3</v>
      </c>
      <c r="T1361" s="14"/>
      <c r="U1361" s="14">
        <v>0.91904905206138998</v>
      </c>
      <c r="V1361"/>
      <c r="W1361" s="14"/>
      <c r="X1361" s="14"/>
      <c r="Y1361" s="14"/>
      <c r="Z1361" s="14"/>
      <c r="AA1361" s="14"/>
      <c r="AB1361" s="14"/>
    </row>
    <row r="1362" spans="1:28" x14ac:dyDescent="0.25">
      <c r="A1362" t="s">
        <v>127</v>
      </c>
      <c r="B1362">
        <v>1900</v>
      </c>
      <c r="C1362" s="4">
        <v>1900</v>
      </c>
      <c r="D1362" s="4" t="s">
        <v>29</v>
      </c>
      <c r="E1362" s="5" t="s">
        <v>30</v>
      </c>
      <c r="F1362" s="60">
        <v>-16.899999999999999</v>
      </c>
      <c r="G1362" s="23">
        <v>89</v>
      </c>
      <c r="H1362" t="s">
        <v>31</v>
      </c>
      <c r="I1362" t="s">
        <v>32</v>
      </c>
      <c r="J1362">
        <v>8</v>
      </c>
      <c r="K1362">
        <v>250</v>
      </c>
      <c r="L1362" t="s">
        <v>33</v>
      </c>
      <c r="M1362">
        <v>0</v>
      </c>
      <c r="N1362">
        <v>1</v>
      </c>
      <c r="O1362">
        <v>1</v>
      </c>
      <c r="P1362" s="13">
        <v>1</v>
      </c>
      <c r="Q1362" s="46"/>
      <c r="R1362" s="14">
        <v>0.304424778761062</v>
      </c>
      <c r="S1362" s="14">
        <v>-0.40018768311404501</v>
      </c>
      <c r="T1362" s="14"/>
      <c r="U1362" s="14">
        <v>3.9304123711340198E-2</v>
      </c>
      <c r="V1362"/>
      <c r="W1362" s="14"/>
      <c r="X1362" s="14"/>
      <c r="Y1362" s="14"/>
      <c r="Z1362" s="14"/>
      <c r="AA1362" s="14"/>
      <c r="AB1362" s="14"/>
    </row>
    <row r="1363" spans="1:28" x14ac:dyDescent="0.25">
      <c r="A1363" t="s">
        <v>127</v>
      </c>
      <c r="B1363">
        <v>1900</v>
      </c>
      <c r="C1363" s="4">
        <v>1900</v>
      </c>
      <c r="D1363" s="4" t="s">
        <v>29</v>
      </c>
      <c r="E1363" s="5" t="s">
        <v>30</v>
      </c>
      <c r="F1363" s="60">
        <v>-16.899999999999999</v>
      </c>
      <c r="G1363" s="23">
        <v>89</v>
      </c>
      <c r="H1363" t="s">
        <v>31</v>
      </c>
      <c r="I1363" t="s">
        <v>32</v>
      </c>
      <c r="J1363">
        <v>8</v>
      </c>
      <c r="K1363">
        <v>250</v>
      </c>
      <c r="L1363" t="s">
        <v>33</v>
      </c>
      <c r="M1363">
        <v>0</v>
      </c>
      <c r="N1363">
        <v>1</v>
      </c>
      <c r="O1363">
        <v>7</v>
      </c>
      <c r="P1363" s="13">
        <v>1</v>
      </c>
      <c r="Q1363" s="46"/>
      <c r="R1363" s="14">
        <v>0.37537817081684899</v>
      </c>
      <c r="S1363" s="14">
        <v>-0.49964894191540599</v>
      </c>
      <c r="T1363" s="14"/>
      <c r="U1363" s="14">
        <v>0.108843537414966</v>
      </c>
      <c r="V1363"/>
      <c r="W1363" s="14"/>
      <c r="X1363" s="14"/>
      <c r="Y1363" s="14"/>
      <c r="Z1363" s="14"/>
      <c r="AA1363" s="14"/>
      <c r="AB1363" s="14"/>
    </row>
    <row r="1364" spans="1:28" x14ac:dyDescent="0.25">
      <c r="A1364" t="s">
        <v>127</v>
      </c>
      <c r="B1364">
        <v>1900</v>
      </c>
      <c r="C1364" s="4">
        <v>1900</v>
      </c>
      <c r="D1364" s="4" t="s">
        <v>29</v>
      </c>
      <c r="E1364" s="5" t="s">
        <v>30</v>
      </c>
      <c r="F1364" s="60">
        <v>-16.899999999999999</v>
      </c>
      <c r="G1364" s="23">
        <v>89</v>
      </c>
      <c r="H1364" t="s">
        <v>31</v>
      </c>
      <c r="I1364" t="s">
        <v>32</v>
      </c>
      <c r="J1364">
        <v>8</v>
      </c>
      <c r="K1364">
        <v>250</v>
      </c>
      <c r="L1364" t="s">
        <v>33</v>
      </c>
      <c r="M1364">
        <v>0</v>
      </c>
      <c r="N1364">
        <v>1</v>
      </c>
      <c r="O1364">
        <v>30</v>
      </c>
      <c r="P1364" s="13">
        <v>1</v>
      </c>
      <c r="Q1364" s="46"/>
      <c r="R1364" s="14">
        <v>0.112790976721863</v>
      </c>
      <c r="S1364" s="14">
        <v>-0.48669422403752699</v>
      </c>
      <c r="T1364" s="14"/>
      <c r="U1364" s="14">
        <v>-0.74553571428571397</v>
      </c>
      <c r="V1364"/>
      <c r="W1364" s="14"/>
      <c r="X1364" s="14"/>
      <c r="Y1364" s="14"/>
      <c r="Z1364" s="14"/>
      <c r="AA1364" s="14"/>
      <c r="AB1364" s="14"/>
    </row>
    <row r="1365" spans="1:28" x14ac:dyDescent="0.25">
      <c r="A1365" t="s">
        <v>127</v>
      </c>
      <c r="B1365">
        <v>1900</v>
      </c>
      <c r="C1365" s="4">
        <v>1900</v>
      </c>
      <c r="D1365" s="4" t="s">
        <v>29</v>
      </c>
      <c r="E1365" s="5" t="s">
        <v>30</v>
      </c>
      <c r="F1365" s="60">
        <v>-16.899999999999999</v>
      </c>
      <c r="G1365" s="23">
        <v>89</v>
      </c>
      <c r="H1365" t="s">
        <v>31</v>
      </c>
      <c r="I1365" t="s">
        <v>32</v>
      </c>
      <c r="J1365">
        <v>8</v>
      </c>
      <c r="K1365">
        <v>250</v>
      </c>
      <c r="L1365" t="s">
        <v>33</v>
      </c>
      <c r="M1365">
        <v>0</v>
      </c>
      <c r="N1365">
        <v>1</v>
      </c>
      <c r="O1365">
        <v>90</v>
      </c>
      <c r="P1365" s="13">
        <v>1</v>
      </c>
      <c r="Q1365" s="46"/>
      <c r="R1365" s="14">
        <v>-9.9532983070636002E-2</v>
      </c>
      <c r="S1365" s="14">
        <v>-0.50527133705105198</v>
      </c>
      <c r="T1365" s="14"/>
      <c r="U1365" s="14">
        <v>-0.620817843866171</v>
      </c>
      <c r="V1365"/>
      <c r="W1365" s="14"/>
      <c r="X1365" s="14"/>
      <c r="Y1365" s="14"/>
      <c r="Z1365" s="14"/>
      <c r="AA1365" s="14"/>
      <c r="AB1365" s="14"/>
    </row>
    <row r="1366" spans="1:28" x14ac:dyDescent="0.25">
      <c r="A1366" t="s">
        <v>127</v>
      </c>
      <c r="B1366">
        <v>1900</v>
      </c>
      <c r="C1366" s="4">
        <v>1900</v>
      </c>
      <c r="D1366" s="4" t="s">
        <v>29</v>
      </c>
      <c r="E1366" s="5" t="s">
        <v>30</v>
      </c>
      <c r="F1366" s="60">
        <v>-16.899999999999999</v>
      </c>
      <c r="G1366" s="23">
        <v>89</v>
      </c>
      <c r="H1366" t="s">
        <v>31</v>
      </c>
      <c r="I1366" t="s">
        <v>32</v>
      </c>
      <c r="J1366">
        <v>8</v>
      </c>
      <c r="K1366">
        <v>250</v>
      </c>
      <c r="L1366" t="s">
        <v>33</v>
      </c>
      <c r="M1366">
        <v>0</v>
      </c>
      <c r="N1366">
        <v>1</v>
      </c>
      <c r="O1366">
        <v>1</v>
      </c>
      <c r="P1366" s="13">
        <v>5</v>
      </c>
      <c r="Q1366" s="46"/>
      <c r="R1366" s="14">
        <v>0.270559680182753</v>
      </c>
      <c r="S1366" s="14">
        <v>-0.40671006573801699</v>
      </c>
      <c r="T1366" s="14"/>
      <c r="U1366" s="14">
        <v>0.39192495921696602</v>
      </c>
      <c r="V1366"/>
      <c r="W1366" s="14"/>
      <c r="X1366" s="14"/>
      <c r="Y1366" s="14"/>
      <c r="Z1366" s="14"/>
      <c r="AA1366" s="14"/>
      <c r="AB1366" s="14"/>
    </row>
    <row r="1367" spans="1:28" x14ac:dyDescent="0.25">
      <c r="A1367" t="s">
        <v>127</v>
      </c>
      <c r="B1367">
        <v>1900</v>
      </c>
      <c r="C1367" s="4">
        <v>1900</v>
      </c>
      <c r="D1367" s="4" t="s">
        <v>29</v>
      </c>
      <c r="E1367" s="5" t="s">
        <v>30</v>
      </c>
      <c r="F1367" s="60">
        <v>-16.899999999999999</v>
      </c>
      <c r="G1367" s="23">
        <v>89</v>
      </c>
      <c r="H1367" t="s">
        <v>31</v>
      </c>
      <c r="I1367" t="s">
        <v>32</v>
      </c>
      <c r="J1367">
        <v>8</v>
      </c>
      <c r="K1367">
        <v>250</v>
      </c>
      <c r="L1367" t="s">
        <v>33</v>
      </c>
      <c r="M1367">
        <v>0</v>
      </c>
      <c r="N1367">
        <v>1</v>
      </c>
      <c r="O1367">
        <v>7</v>
      </c>
      <c r="P1367" s="13">
        <v>5</v>
      </c>
      <c r="Q1367" s="46"/>
      <c r="R1367" s="14">
        <v>0.35589152867770601</v>
      </c>
      <c r="S1367" s="14">
        <v>-0.45893757969273502</v>
      </c>
      <c r="T1367" s="14"/>
      <c r="U1367" s="14">
        <v>-9.92366412213741E-2</v>
      </c>
      <c r="V1367"/>
      <c r="W1367" s="14"/>
      <c r="X1367" s="14"/>
      <c r="Y1367" s="14"/>
      <c r="Z1367" s="14"/>
      <c r="AA1367" s="14"/>
      <c r="AB1367" s="14"/>
    </row>
    <row r="1368" spans="1:28" x14ac:dyDescent="0.25">
      <c r="A1368" t="s">
        <v>127</v>
      </c>
      <c r="B1368">
        <v>1900</v>
      </c>
      <c r="C1368" s="4">
        <v>1900</v>
      </c>
      <c r="D1368" s="4" t="s">
        <v>29</v>
      </c>
      <c r="E1368" s="5" t="s">
        <v>30</v>
      </c>
      <c r="F1368" s="60">
        <v>-16.899999999999999</v>
      </c>
      <c r="G1368" s="23">
        <v>89</v>
      </c>
      <c r="H1368" t="s">
        <v>31</v>
      </c>
      <c r="I1368" t="s">
        <v>32</v>
      </c>
      <c r="J1368">
        <v>8</v>
      </c>
      <c r="K1368">
        <v>250</v>
      </c>
      <c r="L1368" t="s">
        <v>33</v>
      </c>
      <c r="M1368">
        <v>0</v>
      </c>
      <c r="N1368">
        <v>1</v>
      </c>
      <c r="O1368">
        <v>30</v>
      </c>
      <c r="P1368" s="13">
        <v>5</v>
      </c>
      <c r="Q1368" s="46"/>
      <c r="R1368" s="14">
        <v>8.1718827620469406E-2</v>
      </c>
      <c r="S1368" s="14">
        <v>-0.51994903359130795</v>
      </c>
      <c r="T1368" s="14"/>
      <c r="U1368" s="14">
        <v>-0.6875</v>
      </c>
      <c r="V1368"/>
      <c r="W1368" s="14"/>
      <c r="X1368" s="14"/>
      <c r="Y1368" s="14"/>
      <c r="Z1368" s="14"/>
      <c r="AA1368" s="14"/>
      <c r="AB1368" s="14"/>
    </row>
    <row r="1369" spans="1:28" x14ac:dyDescent="0.25">
      <c r="A1369" t="s">
        <v>127</v>
      </c>
      <c r="B1369">
        <v>1900</v>
      </c>
      <c r="C1369" s="4">
        <v>1900</v>
      </c>
      <c r="D1369" s="4" t="s">
        <v>29</v>
      </c>
      <c r="E1369" s="5" t="s">
        <v>30</v>
      </c>
      <c r="F1369" s="60">
        <v>-16.899999999999999</v>
      </c>
      <c r="G1369" s="23">
        <v>89</v>
      </c>
      <c r="H1369" t="s">
        <v>31</v>
      </c>
      <c r="I1369" t="s">
        <v>32</v>
      </c>
      <c r="J1369">
        <v>8</v>
      </c>
      <c r="K1369">
        <v>250</v>
      </c>
      <c r="L1369" t="s">
        <v>33</v>
      </c>
      <c r="M1369">
        <v>0</v>
      </c>
      <c r="N1369">
        <v>1</v>
      </c>
      <c r="O1369">
        <v>90</v>
      </c>
      <c r="P1369" s="13">
        <v>5</v>
      </c>
      <c r="Q1369" s="46"/>
      <c r="R1369" s="14">
        <v>-2.0723876240514E-2</v>
      </c>
      <c r="S1369" s="14">
        <v>-0.50211265154357698</v>
      </c>
      <c r="T1369" s="14"/>
      <c r="U1369" s="14">
        <v>-0.78810408921933095</v>
      </c>
      <c r="V1369"/>
      <c r="W1369" s="14"/>
      <c r="X1369" s="14"/>
      <c r="Y1369" s="14"/>
      <c r="Z1369" s="14"/>
      <c r="AA1369" s="14"/>
      <c r="AB1369" s="14"/>
    </row>
    <row r="1370" spans="1:28" ht="16.2" x14ac:dyDescent="0.35">
      <c r="A1370" t="s">
        <v>28</v>
      </c>
      <c r="B1370">
        <v>300</v>
      </c>
      <c r="C1370" s="4">
        <f t="shared" ref="C1370:C1385" si="28">B1370</f>
        <v>300</v>
      </c>
      <c r="D1370" t="s">
        <v>29</v>
      </c>
      <c r="E1370" s="5" t="s">
        <v>30</v>
      </c>
      <c r="F1370" s="54">
        <v>-16.899999999999999</v>
      </c>
      <c r="G1370">
        <v>6</v>
      </c>
      <c r="H1370" t="s">
        <v>31</v>
      </c>
      <c r="I1370" t="s">
        <v>32</v>
      </c>
      <c r="J1370">
        <v>8</v>
      </c>
      <c r="K1370">
        <v>250</v>
      </c>
      <c r="L1370" t="s">
        <v>33</v>
      </c>
      <c r="M1370">
        <v>0</v>
      </c>
      <c r="N1370">
        <v>1</v>
      </c>
      <c r="O1370">
        <v>1</v>
      </c>
      <c r="P1370" s="13">
        <v>1</v>
      </c>
      <c r="Q1370" s="46"/>
      <c r="R1370" s="14">
        <v>1.17287917737819E-2</v>
      </c>
      <c r="S1370" s="14">
        <v>-0.515759535223282</v>
      </c>
      <c r="T1370" s="14"/>
      <c r="U1370" s="14">
        <v>0.41851851851851901</v>
      </c>
      <c r="V1370"/>
      <c r="W1370" s="14"/>
      <c r="X1370" s="14"/>
      <c r="Y1370" s="14"/>
      <c r="Z1370" s="14"/>
      <c r="AA1370" s="14"/>
      <c r="AB1370" s="14"/>
    </row>
    <row r="1371" spans="1:28" ht="16.2" x14ac:dyDescent="0.35">
      <c r="A1371" t="s">
        <v>28</v>
      </c>
      <c r="B1371">
        <v>300</v>
      </c>
      <c r="C1371" s="4">
        <f t="shared" si="28"/>
        <v>300</v>
      </c>
      <c r="D1371" t="s">
        <v>29</v>
      </c>
      <c r="E1371" s="5" t="s">
        <v>30</v>
      </c>
      <c r="F1371" s="54">
        <v>-16.899999999999999</v>
      </c>
      <c r="G1371">
        <v>6</v>
      </c>
      <c r="H1371" t="s">
        <v>31</v>
      </c>
      <c r="I1371" t="s">
        <v>32</v>
      </c>
      <c r="J1371">
        <v>8</v>
      </c>
      <c r="K1371">
        <v>250</v>
      </c>
      <c r="L1371" t="s">
        <v>33</v>
      </c>
      <c r="M1371">
        <v>0</v>
      </c>
      <c r="N1371">
        <v>1</v>
      </c>
      <c r="O1371">
        <v>7</v>
      </c>
      <c r="P1371" s="13">
        <v>1</v>
      </c>
      <c r="Q1371" s="46"/>
      <c r="R1371" s="14">
        <v>6.6495151395211102E-2</v>
      </c>
      <c r="S1371" s="14">
        <v>-0.49295605150405097</v>
      </c>
      <c r="T1371" s="14"/>
      <c r="U1371" s="14">
        <v>-1</v>
      </c>
      <c r="V1371"/>
      <c r="W1371" s="14"/>
      <c r="X1371" s="14"/>
      <c r="Y1371" s="14"/>
      <c r="Z1371" s="14"/>
      <c r="AA1371" s="14"/>
      <c r="AB1371" s="14"/>
    </row>
    <row r="1372" spans="1:28" ht="16.2" x14ac:dyDescent="0.35">
      <c r="A1372" t="s">
        <v>28</v>
      </c>
      <c r="B1372">
        <v>300</v>
      </c>
      <c r="C1372" s="4">
        <f t="shared" si="28"/>
        <v>300</v>
      </c>
      <c r="D1372" t="s">
        <v>29</v>
      </c>
      <c r="E1372" s="5" t="s">
        <v>30</v>
      </c>
      <c r="F1372" s="54">
        <v>-16.899999999999999</v>
      </c>
      <c r="G1372">
        <v>6</v>
      </c>
      <c r="H1372" t="s">
        <v>31</v>
      </c>
      <c r="I1372" t="s">
        <v>32</v>
      </c>
      <c r="J1372">
        <v>8</v>
      </c>
      <c r="K1372">
        <v>250</v>
      </c>
      <c r="L1372" t="s">
        <v>33</v>
      </c>
      <c r="M1372">
        <v>0</v>
      </c>
      <c r="N1372">
        <v>1</v>
      </c>
      <c r="O1372">
        <v>30</v>
      </c>
      <c r="P1372" s="13">
        <v>1</v>
      </c>
      <c r="Q1372" s="46"/>
      <c r="R1372" s="14">
        <v>-7.1443714225143007E-2</v>
      </c>
      <c r="S1372" s="14">
        <v>-0.41615537985094903</v>
      </c>
      <c r="T1372" s="14"/>
      <c r="U1372" s="14">
        <v>0.27397260273972601</v>
      </c>
      <c r="V1372"/>
      <c r="W1372" s="14"/>
      <c r="X1372" s="14"/>
      <c r="Y1372" s="14"/>
      <c r="Z1372" s="14"/>
      <c r="AA1372" s="14"/>
      <c r="AB1372" s="14"/>
    </row>
    <row r="1373" spans="1:28" ht="16.2" x14ac:dyDescent="0.35">
      <c r="A1373" t="s">
        <v>28</v>
      </c>
      <c r="B1373">
        <v>300</v>
      </c>
      <c r="C1373" s="4">
        <f t="shared" si="28"/>
        <v>300</v>
      </c>
      <c r="D1373" t="s">
        <v>29</v>
      </c>
      <c r="E1373" s="5" t="s">
        <v>30</v>
      </c>
      <c r="F1373" s="54">
        <v>-16.899999999999999</v>
      </c>
      <c r="G1373">
        <v>6</v>
      </c>
      <c r="H1373" t="s">
        <v>31</v>
      </c>
      <c r="I1373" t="s">
        <v>32</v>
      </c>
      <c r="J1373">
        <v>8</v>
      </c>
      <c r="K1373">
        <v>250</v>
      </c>
      <c r="L1373" t="s">
        <v>33</v>
      </c>
      <c r="M1373">
        <v>0</v>
      </c>
      <c r="N1373">
        <v>1</v>
      </c>
      <c r="O1373">
        <v>90</v>
      </c>
      <c r="P1373" s="13">
        <v>1</v>
      </c>
      <c r="Q1373" s="46"/>
      <c r="R1373" s="14">
        <v>-4.6376811594203003E-2</v>
      </c>
      <c r="S1373" s="14">
        <v>-0.50417626479133704</v>
      </c>
      <c r="T1373" s="14"/>
      <c r="U1373" s="14">
        <v>-0.109243697478992</v>
      </c>
      <c r="V1373"/>
      <c r="W1373" s="14"/>
      <c r="X1373" s="14"/>
      <c r="Y1373" s="14"/>
      <c r="Z1373" s="14"/>
      <c r="AA1373" s="14"/>
      <c r="AB1373" s="14"/>
    </row>
    <row r="1374" spans="1:28" ht="16.2" x14ac:dyDescent="0.35">
      <c r="A1374" t="s">
        <v>28</v>
      </c>
      <c r="B1374">
        <v>300</v>
      </c>
      <c r="C1374" s="4">
        <f t="shared" si="28"/>
        <v>300</v>
      </c>
      <c r="D1374" t="s">
        <v>29</v>
      </c>
      <c r="E1374" s="5" t="s">
        <v>30</v>
      </c>
      <c r="F1374" s="54">
        <v>-16.899999999999999</v>
      </c>
      <c r="G1374">
        <v>6</v>
      </c>
      <c r="H1374" t="s">
        <v>31</v>
      </c>
      <c r="I1374" t="s">
        <v>32</v>
      </c>
      <c r="J1374">
        <v>8</v>
      </c>
      <c r="K1374">
        <v>250</v>
      </c>
      <c r="L1374" t="s">
        <v>33</v>
      </c>
      <c r="M1374">
        <v>0</v>
      </c>
      <c r="N1374">
        <v>1</v>
      </c>
      <c r="O1374">
        <v>1</v>
      </c>
      <c r="P1374" s="13">
        <v>5</v>
      </c>
      <c r="Q1374" s="46"/>
      <c r="R1374" s="14">
        <v>9.86225087924998E-2</v>
      </c>
      <c r="S1374" s="14">
        <v>-0.51914139817320704</v>
      </c>
      <c r="T1374" s="14"/>
      <c r="U1374" s="14">
        <v>0.80617283950617302</v>
      </c>
      <c r="V1374"/>
      <c r="W1374" s="14"/>
      <c r="X1374" s="14"/>
      <c r="Y1374" s="14"/>
      <c r="Z1374" s="14"/>
      <c r="AA1374" s="14"/>
      <c r="AB1374" s="14"/>
    </row>
    <row r="1375" spans="1:28" ht="16.2" x14ac:dyDescent="0.35">
      <c r="A1375" t="s">
        <v>28</v>
      </c>
      <c r="B1375">
        <v>300</v>
      </c>
      <c r="C1375" s="4">
        <f t="shared" si="28"/>
        <v>300</v>
      </c>
      <c r="D1375" t="s">
        <v>29</v>
      </c>
      <c r="E1375" s="5" t="s">
        <v>30</v>
      </c>
      <c r="F1375" s="54">
        <v>-16.899999999999999</v>
      </c>
      <c r="G1375">
        <v>6</v>
      </c>
      <c r="H1375" t="s">
        <v>31</v>
      </c>
      <c r="I1375" t="s">
        <v>32</v>
      </c>
      <c r="J1375">
        <v>8</v>
      </c>
      <c r="K1375">
        <v>250</v>
      </c>
      <c r="L1375" t="s">
        <v>33</v>
      </c>
      <c r="M1375">
        <v>0</v>
      </c>
      <c r="N1375">
        <v>1</v>
      </c>
      <c r="O1375">
        <v>7</v>
      </c>
      <c r="P1375" s="13">
        <v>5</v>
      </c>
      <c r="Q1375" s="46"/>
      <c r="R1375" s="14">
        <v>0.17621376178833201</v>
      </c>
      <c r="S1375" s="14">
        <v>-0.46686960523730398</v>
      </c>
      <c r="T1375" s="14"/>
      <c r="U1375" s="14">
        <v>0.441176470588235</v>
      </c>
      <c r="V1375"/>
      <c r="W1375" s="14"/>
      <c r="X1375" s="14"/>
      <c r="Y1375" s="14"/>
      <c r="Z1375" s="14"/>
      <c r="AA1375" s="14"/>
      <c r="AB1375" s="14"/>
    </row>
    <row r="1376" spans="1:28" ht="16.2" x14ac:dyDescent="0.35">
      <c r="A1376" t="s">
        <v>28</v>
      </c>
      <c r="B1376">
        <v>300</v>
      </c>
      <c r="C1376" s="4">
        <f t="shared" si="28"/>
        <v>300</v>
      </c>
      <c r="D1376" t="s">
        <v>29</v>
      </c>
      <c r="E1376" s="5" t="s">
        <v>30</v>
      </c>
      <c r="F1376" s="54">
        <v>-16.899999999999999</v>
      </c>
      <c r="G1376">
        <v>6</v>
      </c>
      <c r="H1376" t="s">
        <v>31</v>
      </c>
      <c r="I1376" t="s">
        <v>32</v>
      </c>
      <c r="J1376">
        <v>8</v>
      </c>
      <c r="K1376">
        <v>250</v>
      </c>
      <c r="L1376" t="s">
        <v>33</v>
      </c>
      <c r="M1376">
        <v>0</v>
      </c>
      <c r="N1376">
        <v>1</v>
      </c>
      <c r="O1376">
        <v>30</v>
      </c>
      <c r="P1376" s="13">
        <v>5</v>
      </c>
      <c r="Q1376" s="46"/>
      <c r="R1376" s="14">
        <v>6.6495151395211102E-2</v>
      </c>
      <c r="S1376" s="14">
        <v>-0.47994278612589802</v>
      </c>
      <c r="T1376" s="14"/>
      <c r="U1376" s="14">
        <v>0</v>
      </c>
      <c r="V1376"/>
      <c r="W1376" s="14"/>
      <c r="X1376" s="14"/>
      <c r="Y1376" s="14"/>
      <c r="Z1376" s="14"/>
      <c r="AA1376" s="14"/>
      <c r="AB1376" s="14"/>
    </row>
    <row r="1377" spans="1:28" ht="16.2" x14ac:dyDescent="0.35">
      <c r="A1377" t="s">
        <v>28</v>
      </c>
      <c r="B1377">
        <v>300</v>
      </c>
      <c r="C1377" s="4">
        <f t="shared" si="28"/>
        <v>300</v>
      </c>
      <c r="D1377" t="s">
        <v>29</v>
      </c>
      <c r="E1377" s="5" t="s">
        <v>30</v>
      </c>
      <c r="F1377" s="54">
        <v>-16.899999999999999</v>
      </c>
      <c r="G1377">
        <v>6</v>
      </c>
      <c r="H1377" t="s">
        <v>31</v>
      </c>
      <c r="I1377" t="s">
        <v>32</v>
      </c>
      <c r="J1377">
        <v>8</v>
      </c>
      <c r="K1377">
        <v>250</v>
      </c>
      <c r="L1377" t="s">
        <v>33</v>
      </c>
      <c r="M1377">
        <v>0</v>
      </c>
      <c r="N1377">
        <v>1</v>
      </c>
      <c r="O1377">
        <v>90</v>
      </c>
      <c r="P1377" s="13">
        <v>5</v>
      </c>
      <c r="Q1377" s="46"/>
      <c r="R1377" s="14">
        <v>0</v>
      </c>
      <c r="S1377" s="14">
        <v>-0.519648502964703</v>
      </c>
      <c r="T1377" s="14"/>
      <c r="U1377" s="14">
        <v>0.242038216560509</v>
      </c>
      <c r="V1377"/>
      <c r="W1377" s="14"/>
      <c r="X1377" s="14"/>
      <c r="Y1377" s="14"/>
      <c r="Z1377" s="14"/>
      <c r="AA1377" s="14"/>
      <c r="AB1377" s="14"/>
    </row>
    <row r="1378" spans="1:28" ht="16.2" x14ac:dyDescent="0.35">
      <c r="A1378" t="s">
        <v>59</v>
      </c>
      <c r="B1378">
        <v>1500</v>
      </c>
      <c r="C1378" s="4">
        <f t="shared" si="28"/>
        <v>1500</v>
      </c>
      <c r="D1378" t="s">
        <v>29</v>
      </c>
      <c r="E1378" s="5" t="s">
        <v>30</v>
      </c>
      <c r="F1378" s="54">
        <v>-28.4</v>
      </c>
      <c r="G1378">
        <v>26.5</v>
      </c>
      <c r="H1378" t="s">
        <v>31</v>
      </c>
      <c r="I1378" t="s">
        <v>32</v>
      </c>
      <c r="J1378">
        <v>8</v>
      </c>
      <c r="K1378">
        <v>250</v>
      </c>
      <c r="L1378" t="s">
        <v>33</v>
      </c>
      <c r="M1378">
        <v>0</v>
      </c>
      <c r="N1378">
        <v>1</v>
      </c>
      <c r="O1378">
        <v>1</v>
      </c>
      <c r="P1378" s="13">
        <v>1</v>
      </c>
      <c r="Q1378" s="46"/>
      <c r="R1378" s="14">
        <v>0.35361496427070099</v>
      </c>
      <c r="S1378" s="14">
        <v>-0.46081530610649601</v>
      </c>
      <c r="T1378" s="14"/>
      <c r="U1378" s="14">
        <v>0.86339907192575405</v>
      </c>
      <c r="V1378"/>
      <c r="W1378" s="14"/>
      <c r="X1378" s="14"/>
      <c r="Y1378" s="14"/>
      <c r="Z1378" s="14"/>
      <c r="AA1378" s="14"/>
      <c r="AB1378" s="14"/>
    </row>
    <row r="1379" spans="1:28" ht="16.2" x14ac:dyDescent="0.35">
      <c r="A1379" t="s">
        <v>59</v>
      </c>
      <c r="B1379">
        <v>1500</v>
      </c>
      <c r="C1379" s="4">
        <f t="shared" si="28"/>
        <v>1500</v>
      </c>
      <c r="D1379" t="s">
        <v>29</v>
      </c>
      <c r="E1379" s="5" t="s">
        <v>30</v>
      </c>
      <c r="F1379" s="54">
        <v>-28.4</v>
      </c>
      <c r="G1379">
        <v>26.5</v>
      </c>
      <c r="H1379" t="s">
        <v>31</v>
      </c>
      <c r="I1379" t="s">
        <v>32</v>
      </c>
      <c r="J1379">
        <v>8</v>
      </c>
      <c r="K1379">
        <v>250</v>
      </c>
      <c r="L1379" t="s">
        <v>33</v>
      </c>
      <c r="M1379">
        <v>0</v>
      </c>
      <c r="N1379">
        <v>1</v>
      </c>
      <c r="O1379">
        <v>7</v>
      </c>
      <c r="P1379" s="13">
        <v>1</v>
      </c>
      <c r="Q1379" s="46"/>
      <c r="R1379" s="14">
        <v>0.31607945483543398</v>
      </c>
      <c r="S1379" s="14">
        <v>-0.468464936351216</v>
      </c>
      <c r="T1379" s="14"/>
      <c r="U1379" s="14">
        <v>0.95737999102736604</v>
      </c>
      <c r="V1379"/>
      <c r="W1379" s="14"/>
      <c r="X1379" s="14"/>
      <c r="Y1379" s="14"/>
      <c r="Z1379" s="14"/>
      <c r="AA1379" s="14"/>
      <c r="AB1379" s="14"/>
    </row>
    <row r="1380" spans="1:28" ht="16.2" x14ac:dyDescent="0.35">
      <c r="A1380" t="s">
        <v>59</v>
      </c>
      <c r="B1380">
        <v>1500</v>
      </c>
      <c r="C1380" s="4">
        <f t="shared" si="28"/>
        <v>1500</v>
      </c>
      <c r="D1380" t="s">
        <v>29</v>
      </c>
      <c r="E1380" s="5" t="s">
        <v>30</v>
      </c>
      <c r="F1380" s="54">
        <v>-28.4</v>
      </c>
      <c r="G1380">
        <v>26.5</v>
      </c>
      <c r="H1380" t="s">
        <v>31</v>
      </c>
      <c r="I1380" t="s">
        <v>32</v>
      </c>
      <c r="J1380">
        <v>8</v>
      </c>
      <c r="K1380">
        <v>250</v>
      </c>
      <c r="L1380" t="s">
        <v>33</v>
      </c>
      <c r="M1380">
        <v>0</v>
      </c>
      <c r="N1380">
        <v>1</v>
      </c>
      <c r="O1380">
        <v>30</v>
      </c>
      <c r="P1380" s="13">
        <v>1</v>
      </c>
      <c r="Q1380" s="46"/>
      <c r="R1380" s="14">
        <v>0.49496788008565301</v>
      </c>
      <c r="S1380" s="14">
        <v>-0.40766840274948002</v>
      </c>
      <c r="T1380" s="14"/>
      <c r="U1380" s="14">
        <v>0.95192743764172305</v>
      </c>
      <c r="V1380"/>
      <c r="W1380" s="14"/>
      <c r="X1380" s="14"/>
      <c r="Y1380" s="14"/>
      <c r="Z1380" s="14"/>
      <c r="AA1380" s="14"/>
      <c r="AB1380" s="14"/>
    </row>
    <row r="1381" spans="1:28" ht="16.2" x14ac:dyDescent="0.35">
      <c r="A1381" t="s">
        <v>59</v>
      </c>
      <c r="B1381">
        <v>1500</v>
      </c>
      <c r="C1381" s="4">
        <f t="shared" si="28"/>
        <v>1500</v>
      </c>
      <c r="D1381" t="s">
        <v>29</v>
      </c>
      <c r="E1381" s="5" t="s">
        <v>30</v>
      </c>
      <c r="F1381" s="54">
        <v>-28.4</v>
      </c>
      <c r="G1381">
        <v>26.5</v>
      </c>
      <c r="H1381" t="s">
        <v>31</v>
      </c>
      <c r="I1381" t="s">
        <v>32</v>
      </c>
      <c r="J1381">
        <v>8</v>
      </c>
      <c r="K1381">
        <v>250</v>
      </c>
      <c r="L1381" t="s">
        <v>33</v>
      </c>
      <c r="M1381">
        <v>0</v>
      </c>
      <c r="N1381">
        <v>1</v>
      </c>
      <c r="O1381">
        <v>90</v>
      </c>
      <c r="P1381" s="13">
        <v>1</v>
      </c>
      <c r="Q1381" s="46"/>
      <c r="R1381" s="14">
        <v>0.67553009575923395</v>
      </c>
      <c r="S1381" s="14">
        <v>-0.32013134365882701</v>
      </c>
      <c r="T1381" s="14"/>
      <c r="U1381" s="14">
        <v>0.95154723127035801</v>
      </c>
      <c r="V1381"/>
      <c r="W1381" s="14"/>
      <c r="X1381" s="14"/>
      <c r="Y1381" s="14"/>
      <c r="Z1381" s="14"/>
      <c r="AA1381" s="14"/>
      <c r="AB1381" s="14"/>
    </row>
    <row r="1382" spans="1:28" ht="16.2" x14ac:dyDescent="0.35">
      <c r="A1382" t="s">
        <v>59</v>
      </c>
      <c r="B1382">
        <v>1500</v>
      </c>
      <c r="C1382" s="4">
        <f t="shared" si="28"/>
        <v>1500</v>
      </c>
      <c r="D1382" t="s">
        <v>29</v>
      </c>
      <c r="E1382" s="5" t="s">
        <v>30</v>
      </c>
      <c r="F1382" s="54">
        <v>-28.4</v>
      </c>
      <c r="G1382">
        <v>26.5</v>
      </c>
      <c r="H1382" t="s">
        <v>31</v>
      </c>
      <c r="I1382" t="s">
        <v>32</v>
      </c>
      <c r="J1382">
        <v>8</v>
      </c>
      <c r="K1382">
        <v>250</v>
      </c>
      <c r="L1382" t="s">
        <v>33</v>
      </c>
      <c r="M1382">
        <v>0</v>
      </c>
      <c r="N1382">
        <v>1</v>
      </c>
      <c r="O1382">
        <v>1</v>
      </c>
      <c r="P1382" s="13">
        <v>5</v>
      </c>
      <c r="Q1382" s="46"/>
      <c r="R1382" s="14">
        <v>0.70994058285390904</v>
      </c>
      <c r="S1382" s="14">
        <v>-7.2259377453387993E-2</v>
      </c>
      <c r="T1382" s="14"/>
      <c r="U1382" s="14">
        <v>0.91188026192703497</v>
      </c>
      <c r="V1382"/>
      <c r="W1382" s="14"/>
      <c r="X1382" s="14"/>
      <c r="Y1382" s="14"/>
      <c r="Z1382" s="14"/>
      <c r="AA1382" s="14"/>
      <c r="AB1382" s="14"/>
    </row>
    <row r="1383" spans="1:28" ht="16.2" x14ac:dyDescent="0.35">
      <c r="A1383" t="s">
        <v>59</v>
      </c>
      <c r="B1383">
        <v>1500</v>
      </c>
      <c r="C1383" s="4">
        <f t="shared" si="28"/>
        <v>1500</v>
      </c>
      <c r="D1383" t="s">
        <v>29</v>
      </c>
      <c r="E1383" s="5" t="s">
        <v>30</v>
      </c>
      <c r="F1383" s="54">
        <v>-28.4</v>
      </c>
      <c r="G1383">
        <v>26.5</v>
      </c>
      <c r="H1383" t="s">
        <v>31</v>
      </c>
      <c r="I1383" t="s">
        <v>32</v>
      </c>
      <c r="J1383">
        <v>8</v>
      </c>
      <c r="K1383">
        <v>250</v>
      </c>
      <c r="L1383" t="s">
        <v>33</v>
      </c>
      <c r="M1383">
        <v>0</v>
      </c>
      <c r="N1383">
        <v>1</v>
      </c>
      <c r="O1383">
        <v>7</v>
      </c>
      <c r="P1383" s="13">
        <v>5</v>
      </c>
      <c r="Q1383" s="46"/>
      <c r="R1383" s="14">
        <v>0.71095042588393897</v>
      </c>
      <c r="S1383" s="14">
        <v>-0.295686866642072</v>
      </c>
      <c r="T1383" s="14"/>
      <c r="U1383" s="14">
        <v>0.968811556139199</v>
      </c>
      <c r="V1383"/>
      <c r="W1383" s="14"/>
      <c r="X1383" s="14"/>
      <c r="Y1383" s="14"/>
      <c r="Z1383" s="14"/>
      <c r="AA1383" s="14"/>
      <c r="AB1383" s="14"/>
    </row>
    <row r="1384" spans="1:28" ht="16.2" x14ac:dyDescent="0.35">
      <c r="A1384" t="s">
        <v>59</v>
      </c>
      <c r="B1384">
        <v>1500</v>
      </c>
      <c r="C1384" s="4">
        <f t="shared" si="28"/>
        <v>1500</v>
      </c>
      <c r="D1384" t="s">
        <v>29</v>
      </c>
      <c r="E1384" s="5" t="s">
        <v>30</v>
      </c>
      <c r="F1384" s="54">
        <v>-28.4</v>
      </c>
      <c r="G1384">
        <v>26.5</v>
      </c>
      <c r="H1384" t="s">
        <v>31</v>
      </c>
      <c r="I1384" t="s">
        <v>32</v>
      </c>
      <c r="J1384">
        <v>8</v>
      </c>
      <c r="K1384">
        <v>250</v>
      </c>
      <c r="L1384" t="s">
        <v>33</v>
      </c>
      <c r="M1384">
        <v>0</v>
      </c>
      <c r="N1384">
        <v>1</v>
      </c>
      <c r="O1384">
        <v>30</v>
      </c>
      <c r="P1384" s="13">
        <v>5</v>
      </c>
      <c r="Q1384" s="46"/>
      <c r="R1384" s="14">
        <v>0.77493081400897001</v>
      </c>
      <c r="S1384" s="14">
        <v>-0.18411174105803399</v>
      </c>
      <c r="T1384" s="14"/>
      <c r="U1384" s="14">
        <v>0.96520026263952696</v>
      </c>
      <c r="V1384"/>
      <c r="W1384" s="14"/>
      <c r="X1384" s="14"/>
      <c r="Y1384" s="14"/>
      <c r="Z1384" s="14"/>
      <c r="AA1384" s="14"/>
      <c r="AB1384" s="14"/>
    </row>
    <row r="1385" spans="1:28" ht="16.2" x14ac:dyDescent="0.35">
      <c r="A1385" t="s">
        <v>59</v>
      </c>
      <c r="B1385">
        <v>1500</v>
      </c>
      <c r="C1385" s="4">
        <f t="shared" si="28"/>
        <v>1500</v>
      </c>
      <c r="D1385" t="s">
        <v>29</v>
      </c>
      <c r="E1385" s="5" t="s">
        <v>30</v>
      </c>
      <c r="F1385" s="54">
        <v>-28.4</v>
      </c>
      <c r="G1385">
        <v>26.5</v>
      </c>
      <c r="H1385" t="s">
        <v>31</v>
      </c>
      <c r="I1385" t="s">
        <v>32</v>
      </c>
      <c r="J1385">
        <v>8</v>
      </c>
      <c r="K1385">
        <v>250</v>
      </c>
      <c r="L1385" t="s">
        <v>33</v>
      </c>
      <c r="M1385">
        <v>0</v>
      </c>
      <c r="N1385">
        <v>1</v>
      </c>
      <c r="O1385">
        <v>90</v>
      </c>
      <c r="P1385" s="13">
        <v>5</v>
      </c>
      <c r="Q1385" s="46"/>
      <c r="R1385" s="14">
        <v>0.85952248750694005</v>
      </c>
      <c r="S1385" s="14">
        <v>-0.18766212599725099</v>
      </c>
      <c r="T1385" s="14"/>
      <c r="U1385" s="14">
        <v>0.965853658536585</v>
      </c>
      <c r="V1385"/>
      <c r="W1385" s="14"/>
      <c r="X1385" s="14"/>
      <c r="Y1385" s="14"/>
      <c r="Z1385" s="14"/>
      <c r="AA1385" s="14"/>
      <c r="AB1385" s="14"/>
    </row>
    <row r="1386" spans="1:28" ht="16.2" x14ac:dyDescent="0.35">
      <c r="A1386" t="s">
        <v>28</v>
      </c>
      <c r="B1386">
        <v>28</v>
      </c>
      <c r="C1386">
        <v>163</v>
      </c>
      <c r="D1386" t="s">
        <v>77</v>
      </c>
      <c r="E1386" s="5" t="s">
        <v>30</v>
      </c>
      <c r="F1386" s="54">
        <v>-16.899999999999999</v>
      </c>
      <c r="G1386">
        <v>169.4</v>
      </c>
      <c r="H1386" t="s">
        <v>31</v>
      </c>
      <c r="I1386" t="s">
        <v>32</v>
      </c>
      <c r="J1386">
        <v>8</v>
      </c>
      <c r="K1386">
        <v>250</v>
      </c>
      <c r="L1386" t="s">
        <v>33</v>
      </c>
      <c r="M1386">
        <v>0</v>
      </c>
      <c r="N1386">
        <v>1</v>
      </c>
      <c r="O1386">
        <v>1</v>
      </c>
      <c r="P1386" s="13">
        <v>1</v>
      </c>
      <c r="Q1386" s="46"/>
      <c r="R1386" s="14">
        <v>0.25379109547494999</v>
      </c>
      <c r="S1386" s="14">
        <v>-0.51435083469116405</v>
      </c>
      <c r="T1386" s="14"/>
      <c r="U1386" s="14">
        <v>0.5400390625</v>
      </c>
      <c r="V1386"/>
      <c r="W1386" s="14"/>
      <c r="X1386" s="14"/>
      <c r="Y1386" s="14"/>
      <c r="Z1386" s="14"/>
      <c r="AA1386" s="14"/>
      <c r="AB1386" s="14"/>
    </row>
    <row r="1387" spans="1:28" ht="16.2" x14ac:dyDescent="0.35">
      <c r="A1387" t="s">
        <v>28</v>
      </c>
      <c r="B1387">
        <v>28</v>
      </c>
      <c r="C1387">
        <v>163</v>
      </c>
      <c r="D1387" t="s">
        <v>77</v>
      </c>
      <c r="E1387" s="5" t="s">
        <v>30</v>
      </c>
      <c r="F1387" s="54">
        <v>-16.899999999999999</v>
      </c>
      <c r="G1387">
        <v>169.4</v>
      </c>
      <c r="H1387" t="s">
        <v>31</v>
      </c>
      <c r="I1387" t="s">
        <v>32</v>
      </c>
      <c r="J1387">
        <v>8</v>
      </c>
      <c r="K1387">
        <v>250</v>
      </c>
      <c r="L1387" t="s">
        <v>33</v>
      </c>
      <c r="M1387">
        <v>0</v>
      </c>
      <c r="N1387">
        <v>1</v>
      </c>
      <c r="O1387">
        <v>7</v>
      </c>
      <c r="P1387" s="13">
        <v>1</v>
      </c>
      <c r="Q1387" s="46"/>
      <c r="R1387" s="14">
        <v>8.2474226804125195E-2</v>
      </c>
      <c r="S1387" s="14">
        <v>-0.51745180424733295</v>
      </c>
      <c r="T1387" s="14"/>
      <c r="U1387" s="14">
        <v>0.28571428571428598</v>
      </c>
      <c r="V1387"/>
      <c r="W1387" s="14"/>
      <c r="X1387" s="14"/>
      <c r="Y1387" s="14"/>
      <c r="Z1387" s="14"/>
      <c r="AA1387" s="14"/>
      <c r="AB1387" s="14"/>
    </row>
    <row r="1388" spans="1:28" ht="16.2" x14ac:dyDescent="0.35">
      <c r="A1388" t="s">
        <v>28</v>
      </c>
      <c r="B1388">
        <v>28</v>
      </c>
      <c r="C1388">
        <v>163</v>
      </c>
      <c r="D1388" t="s">
        <v>77</v>
      </c>
      <c r="E1388" s="5" t="s">
        <v>30</v>
      </c>
      <c r="F1388" s="54">
        <v>-16.899999999999999</v>
      </c>
      <c r="G1388">
        <v>169.4</v>
      </c>
      <c r="H1388" t="s">
        <v>31</v>
      </c>
      <c r="I1388" t="s">
        <v>32</v>
      </c>
      <c r="J1388">
        <v>8</v>
      </c>
      <c r="K1388">
        <v>250</v>
      </c>
      <c r="L1388" t="s">
        <v>33</v>
      </c>
      <c r="M1388">
        <v>0</v>
      </c>
      <c r="N1388">
        <v>1</v>
      </c>
      <c r="O1388">
        <v>30</v>
      </c>
      <c r="P1388" s="13">
        <v>1</v>
      </c>
      <c r="Q1388" s="46"/>
      <c r="R1388" s="14">
        <v>8.2474226804125195E-2</v>
      </c>
      <c r="S1388" s="14">
        <v>-0.49018832605019502</v>
      </c>
      <c r="T1388" s="14"/>
      <c r="U1388" s="14">
        <v>0.203007518796992</v>
      </c>
      <c r="V1388"/>
      <c r="W1388" s="14"/>
      <c r="X1388" s="14"/>
      <c r="Y1388" s="14"/>
      <c r="Z1388" s="14"/>
      <c r="AA1388" s="14"/>
      <c r="AB1388" s="14"/>
    </row>
    <row r="1389" spans="1:28" ht="16.2" x14ac:dyDescent="0.35">
      <c r="A1389" t="s">
        <v>28</v>
      </c>
      <c r="B1389">
        <v>28</v>
      </c>
      <c r="C1389">
        <v>163</v>
      </c>
      <c r="D1389" t="s">
        <v>77</v>
      </c>
      <c r="E1389" s="5" t="s">
        <v>30</v>
      </c>
      <c r="F1389" s="54">
        <v>-16.899999999999999</v>
      </c>
      <c r="G1389">
        <v>169.4</v>
      </c>
      <c r="H1389" t="s">
        <v>31</v>
      </c>
      <c r="I1389" t="s">
        <v>32</v>
      </c>
      <c r="J1389">
        <v>8</v>
      </c>
      <c r="K1389">
        <v>250</v>
      </c>
      <c r="L1389" t="s">
        <v>33</v>
      </c>
      <c r="M1389">
        <v>0</v>
      </c>
      <c r="N1389">
        <v>1</v>
      </c>
      <c r="O1389">
        <v>90</v>
      </c>
      <c r="P1389" s="13">
        <v>1</v>
      </c>
      <c r="Q1389" s="46"/>
      <c r="R1389" s="14">
        <v>6.1572700296732397E-2</v>
      </c>
      <c r="S1389" s="14">
        <v>-0.54951011178646503</v>
      </c>
      <c r="T1389" s="14"/>
      <c r="U1389" s="14">
        <v>0.105263157894737</v>
      </c>
      <c r="V1389"/>
      <c r="W1389" s="14"/>
      <c r="X1389" s="14"/>
      <c r="Y1389" s="14"/>
      <c r="Z1389" s="14"/>
      <c r="AA1389" s="14"/>
      <c r="AB1389" s="14"/>
    </row>
    <row r="1390" spans="1:28" ht="16.2" x14ac:dyDescent="0.35">
      <c r="A1390" t="s">
        <v>28</v>
      </c>
      <c r="B1390">
        <v>28</v>
      </c>
      <c r="C1390">
        <v>163</v>
      </c>
      <c r="D1390" t="s">
        <v>77</v>
      </c>
      <c r="E1390" s="5" t="s">
        <v>30</v>
      </c>
      <c r="F1390" s="54">
        <v>-16.899999999999999</v>
      </c>
      <c r="G1390">
        <v>169.4</v>
      </c>
      <c r="H1390" t="s">
        <v>31</v>
      </c>
      <c r="I1390" t="s">
        <v>32</v>
      </c>
      <c r="J1390">
        <v>8</v>
      </c>
      <c r="K1390">
        <v>250</v>
      </c>
      <c r="L1390" t="s">
        <v>33</v>
      </c>
      <c r="M1390">
        <v>0</v>
      </c>
      <c r="N1390">
        <v>1</v>
      </c>
      <c r="O1390">
        <v>1</v>
      </c>
      <c r="P1390" s="13">
        <v>5</v>
      </c>
      <c r="Q1390" s="46"/>
      <c r="R1390" s="14">
        <v>0.23892600841376199</v>
      </c>
      <c r="S1390" s="14">
        <v>-0.44616383889963701</v>
      </c>
      <c r="T1390" s="14"/>
      <c r="U1390" s="14">
        <v>0.85094936708860802</v>
      </c>
      <c r="V1390"/>
      <c r="W1390" s="14"/>
      <c r="X1390" s="14"/>
      <c r="Y1390" s="14"/>
      <c r="Z1390" s="14"/>
      <c r="AA1390" s="14"/>
      <c r="AB1390" s="14"/>
    </row>
    <row r="1391" spans="1:28" ht="16.2" x14ac:dyDescent="0.35">
      <c r="A1391" t="s">
        <v>28</v>
      </c>
      <c r="B1391">
        <v>28</v>
      </c>
      <c r="C1391">
        <v>163</v>
      </c>
      <c r="D1391" t="s">
        <v>77</v>
      </c>
      <c r="E1391" s="5" t="s">
        <v>30</v>
      </c>
      <c r="F1391" s="54">
        <v>-16.899999999999999</v>
      </c>
      <c r="G1391">
        <v>169.4</v>
      </c>
      <c r="H1391" t="s">
        <v>31</v>
      </c>
      <c r="I1391" t="s">
        <v>32</v>
      </c>
      <c r="J1391">
        <v>8</v>
      </c>
      <c r="K1391">
        <v>250</v>
      </c>
      <c r="L1391" t="s">
        <v>33</v>
      </c>
      <c r="M1391">
        <v>0</v>
      </c>
      <c r="N1391">
        <v>1</v>
      </c>
      <c r="O1391">
        <v>7</v>
      </c>
      <c r="P1391" s="13">
        <v>5</v>
      </c>
      <c r="Q1391" s="46"/>
      <c r="R1391" s="14">
        <v>0.18868249054007499</v>
      </c>
      <c r="S1391" s="14">
        <v>-0.49295605150405097</v>
      </c>
      <c r="T1391" s="14"/>
      <c r="U1391" s="14">
        <v>0.20168067226890801</v>
      </c>
      <c r="V1391"/>
      <c r="W1391" s="14"/>
      <c r="X1391" s="14"/>
      <c r="Y1391" s="14"/>
      <c r="Z1391" s="14"/>
      <c r="AA1391" s="14"/>
      <c r="AB1391" s="14"/>
    </row>
    <row r="1392" spans="1:28" ht="16.2" x14ac:dyDescent="0.35">
      <c r="A1392" t="s">
        <v>28</v>
      </c>
      <c r="B1392">
        <v>28</v>
      </c>
      <c r="C1392">
        <v>163</v>
      </c>
      <c r="D1392" t="s">
        <v>77</v>
      </c>
      <c r="E1392" s="5" t="s">
        <v>30</v>
      </c>
      <c r="F1392" s="54">
        <v>-16.899999999999999</v>
      </c>
      <c r="G1392">
        <v>169.4</v>
      </c>
      <c r="H1392" t="s">
        <v>31</v>
      </c>
      <c r="I1392" t="s">
        <v>32</v>
      </c>
      <c r="J1392">
        <v>8</v>
      </c>
      <c r="K1392">
        <v>250</v>
      </c>
      <c r="L1392" t="s">
        <v>33</v>
      </c>
      <c r="M1392">
        <v>0</v>
      </c>
      <c r="N1392">
        <v>1</v>
      </c>
      <c r="O1392">
        <v>30</v>
      </c>
      <c r="P1392" s="13">
        <v>5</v>
      </c>
      <c r="Q1392" s="46"/>
      <c r="R1392" s="14">
        <v>-1.8655925376298999E-2</v>
      </c>
      <c r="S1392" s="14">
        <v>-0.48842976322736797</v>
      </c>
      <c r="T1392" s="14"/>
      <c r="U1392" s="14">
        <v>0</v>
      </c>
      <c r="V1392"/>
      <c r="W1392" s="14"/>
      <c r="X1392" s="14"/>
      <c r="Y1392" s="14"/>
      <c r="Z1392" s="14"/>
      <c r="AA1392" s="14"/>
      <c r="AB1392" s="14"/>
    </row>
    <row r="1393" spans="1:28" ht="16.2" x14ac:dyDescent="0.35">
      <c r="A1393" t="s">
        <v>28</v>
      </c>
      <c r="B1393">
        <v>28</v>
      </c>
      <c r="C1393">
        <v>163</v>
      </c>
      <c r="D1393" t="s">
        <v>77</v>
      </c>
      <c r="E1393" s="5" t="s">
        <v>30</v>
      </c>
      <c r="F1393" s="54">
        <v>-16.899999999999999</v>
      </c>
      <c r="G1393">
        <v>169.4</v>
      </c>
      <c r="H1393" t="s">
        <v>31</v>
      </c>
      <c r="I1393" t="s">
        <v>32</v>
      </c>
      <c r="J1393">
        <v>8</v>
      </c>
      <c r="K1393">
        <v>250</v>
      </c>
      <c r="L1393" t="s">
        <v>33</v>
      </c>
      <c r="M1393">
        <v>0</v>
      </c>
      <c r="N1393">
        <v>1</v>
      </c>
      <c r="O1393">
        <v>90</v>
      </c>
      <c r="P1393" s="13">
        <v>5</v>
      </c>
      <c r="Q1393" s="46"/>
      <c r="R1393" s="14">
        <v>0.15062667860340201</v>
      </c>
      <c r="S1393" s="14">
        <v>-0.51666470642210105</v>
      </c>
      <c r="T1393" s="14"/>
      <c r="U1393" s="14">
        <v>-0.42016806722689098</v>
      </c>
      <c r="V1393"/>
      <c r="W1393" s="14"/>
      <c r="X1393" s="14"/>
      <c r="Y1393" s="14"/>
      <c r="Z1393" s="14"/>
      <c r="AA1393" s="14"/>
      <c r="AB1393" s="14"/>
    </row>
    <row r="1394" spans="1:28" ht="16.2" x14ac:dyDescent="0.35">
      <c r="A1394" t="s">
        <v>28</v>
      </c>
      <c r="B1394">
        <v>6</v>
      </c>
      <c r="C1394" s="4">
        <f t="shared" ref="C1394:C1401" si="29">B1394</f>
        <v>6</v>
      </c>
      <c r="D1394" t="s">
        <v>29</v>
      </c>
      <c r="E1394" s="5" t="s">
        <v>30</v>
      </c>
      <c r="F1394" s="54">
        <v>-16.899999999999999</v>
      </c>
      <c r="G1394">
        <v>4</v>
      </c>
      <c r="H1394" t="s">
        <v>31</v>
      </c>
      <c r="I1394" t="s">
        <v>32</v>
      </c>
      <c r="J1394">
        <v>8</v>
      </c>
      <c r="K1394">
        <v>250</v>
      </c>
      <c r="L1394" t="s">
        <v>33</v>
      </c>
      <c r="M1394">
        <v>0</v>
      </c>
      <c r="N1394">
        <v>1</v>
      </c>
      <c r="O1394">
        <v>1</v>
      </c>
      <c r="P1394" s="13">
        <v>1</v>
      </c>
      <c r="Q1394" s="46"/>
      <c r="R1394" s="14">
        <v>0.14959214710355401</v>
      </c>
      <c r="S1394" s="14">
        <v>-0.54168551505130103</v>
      </c>
      <c r="T1394" s="14"/>
      <c r="U1394" s="14">
        <v>0.68346774193548399</v>
      </c>
      <c r="V1394"/>
      <c r="W1394" s="14"/>
      <c r="X1394" s="14"/>
      <c r="Y1394" s="14"/>
      <c r="Z1394" s="14"/>
      <c r="AA1394" s="14"/>
      <c r="AB1394" s="14"/>
    </row>
    <row r="1395" spans="1:28" ht="16.2" x14ac:dyDescent="0.35">
      <c r="A1395" t="s">
        <v>28</v>
      </c>
      <c r="B1395">
        <v>6</v>
      </c>
      <c r="C1395" s="4">
        <f t="shared" si="29"/>
        <v>6</v>
      </c>
      <c r="D1395" t="s">
        <v>29</v>
      </c>
      <c r="E1395" s="5" t="s">
        <v>30</v>
      </c>
      <c r="F1395" s="54">
        <v>-16.899999999999999</v>
      </c>
      <c r="G1395">
        <v>4</v>
      </c>
      <c r="H1395" t="s">
        <v>31</v>
      </c>
      <c r="I1395" t="s">
        <v>32</v>
      </c>
      <c r="J1395">
        <v>8</v>
      </c>
      <c r="K1395">
        <v>250</v>
      </c>
      <c r="L1395" t="s">
        <v>33</v>
      </c>
      <c r="M1395">
        <v>0</v>
      </c>
      <c r="N1395">
        <v>1</v>
      </c>
      <c r="O1395">
        <v>7</v>
      </c>
      <c r="P1395" s="13">
        <v>1</v>
      </c>
      <c r="Q1395" s="46"/>
      <c r="R1395" s="14">
        <v>0.198742993035503</v>
      </c>
      <c r="S1395" s="14">
        <v>-0.500413296943505</v>
      </c>
      <c r="T1395" s="14"/>
      <c r="U1395" s="14">
        <v>0.39490445859872603</v>
      </c>
      <c r="V1395"/>
      <c r="W1395" s="14"/>
      <c r="X1395" s="14"/>
      <c r="Y1395" s="14"/>
      <c r="Z1395" s="14"/>
      <c r="AA1395" s="14"/>
      <c r="AB1395" s="14"/>
    </row>
    <row r="1396" spans="1:28" ht="16.2" x14ac:dyDescent="0.35">
      <c r="A1396" t="s">
        <v>28</v>
      </c>
      <c r="B1396">
        <v>6</v>
      </c>
      <c r="C1396" s="4">
        <f t="shared" si="29"/>
        <v>6</v>
      </c>
      <c r="D1396" t="s">
        <v>29</v>
      </c>
      <c r="E1396" s="5" t="s">
        <v>30</v>
      </c>
      <c r="F1396" s="54">
        <v>-16.899999999999999</v>
      </c>
      <c r="G1396">
        <v>4</v>
      </c>
      <c r="H1396" t="s">
        <v>31</v>
      </c>
      <c r="I1396" t="s">
        <v>32</v>
      </c>
      <c r="J1396">
        <v>8</v>
      </c>
      <c r="K1396">
        <v>250</v>
      </c>
      <c r="L1396" t="s">
        <v>33</v>
      </c>
      <c r="M1396">
        <v>0</v>
      </c>
      <c r="N1396">
        <v>1</v>
      </c>
      <c r="O1396">
        <v>30</v>
      </c>
      <c r="P1396" s="13">
        <v>1</v>
      </c>
      <c r="Q1396" s="46"/>
      <c r="R1396" s="14">
        <v>5.0140958517917701E-2</v>
      </c>
      <c r="S1396" s="14">
        <v>-0.50510807498472998</v>
      </c>
      <c r="T1396" s="14"/>
      <c r="U1396" s="14">
        <v>-0.34905660377358499</v>
      </c>
      <c r="V1396"/>
      <c r="W1396" s="14"/>
      <c r="X1396" s="14"/>
      <c r="Y1396" s="14"/>
      <c r="Z1396" s="14"/>
      <c r="AA1396" s="14"/>
      <c r="AB1396" s="14"/>
    </row>
    <row r="1397" spans="1:28" ht="16.2" x14ac:dyDescent="0.35">
      <c r="A1397" t="s">
        <v>28</v>
      </c>
      <c r="B1397">
        <v>6</v>
      </c>
      <c r="C1397" s="4">
        <f t="shared" si="29"/>
        <v>6</v>
      </c>
      <c r="D1397" t="s">
        <v>29</v>
      </c>
      <c r="E1397" s="5" t="s">
        <v>30</v>
      </c>
      <c r="F1397" s="54">
        <v>-16.899999999999999</v>
      </c>
      <c r="G1397">
        <v>4</v>
      </c>
      <c r="H1397" t="s">
        <v>31</v>
      </c>
      <c r="I1397" t="s">
        <v>32</v>
      </c>
      <c r="J1397">
        <v>8</v>
      </c>
      <c r="K1397">
        <v>250</v>
      </c>
      <c r="L1397" t="s">
        <v>33</v>
      </c>
      <c r="M1397">
        <v>0</v>
      </c>
      <c r="N1397">
        <v>1</v>
      </c>
      <c r="O1397">
        <v>90</v>
      </c>
      <c r="P1397" s="13">
        <v>1</v>
      </c>
      <c r="Q1397" s="46"/>
      <c r="R1397" s="14">
        <v>0.195463218147125</v>
      </c>
      <c r="S1397" s="14">
        <v>-0.53702167015570201</v>
      </c>
      <c r="T1397" s="14"/>
      <c r="U1397" s="14">
        <v>0.679245283018868</v>
      </c>
      <c r="V1397"/>
      <c r="W1397" s="14"/>
      <c r="X1397" s="14"/>
      <c r="Y1397" s="14"/>
      <c r="Z1397" s="14"/>
      <c r="AA1397" s="14"/>
      <c r="AB1397" s="14"/>
    </row>
    <row r="1398" spans="1:28" ht="16.2" x14ac:dyDescent="0.35">
      <c r="A1398" t="s">
        <v>28</v>
      </c>
      <c r="B1398">
        <v>6</v>
      </c>
      <c r="C1398" s="4">
        <f t="shared" si="29"/>
        <v>6</v>
      </c>
      <c r="D1398" t="s">
        <v>29</v>
      </c>
      <c r="E1398" s="5" t="s">
        <v>30</v>
      </c>
      <c r="F1398" s="54">
        <v>-16.899999999999999</v>
      </c>
      <c r="G1398">
        <v>4</v>
      </c>
      <c r="H1398" t="s">
        <v>31</v>
      </c>
      <c r="I1398" t="s">
        <v>32</v>
      </c>
      <c r="J1398">
        <v>8</v>
      </c>
      <c r="K1398">
        <v>250</v>
      </c>
      <c r="L1398" t="s">
        <v>33</v>
      </c>
      <c r="M1398">
        <v>0</v>
      </c>
      <c r="N1398">
        <v>1</v>
      </c>
      <c r="O1398">
        <v>1</v>
      </c>
      <c r="P1398" s="13">
        <v>5</v>
      </c>
      <c r="Q1398" s="46"/>
      <c r="R1398" s="14">
        <v>0.43371386484993701</v>
      </c>
      <c r="S1398" s="14">
        <v>-0.48842976322736797</v>
      </c>
      <c r="T1398" s="14"/>
      <c r="U1398" s="14">
        <v>0.84786821705426296</v>
      </c>
      <c r="V1398"/>
      <c r="W1398" s="14"/>
      <c r="X1398" s="14"/>
      <c r="Y1398" s="14"/>
      <c r="Z1398" s="14"/>
      <c r="AA1398" s="14"/>
      <c r="AB1398" s="14"/>
    </row>
    <row r="1399" spans="1:28" ht="16.2" x14ac:dyDescent="0.35">
      <c r="A1399" t="s">
        <v>28</v>
      </c>
      <c r="B1399">
        <v>6</v>
      </c>
      <c r="C1399" s="4">
        <f t="shared" si="29"/>
        <v>6</v>
      </c>
      <c r="D1399" t="s">
        <v>29</v>
      </c>
      <c r="E1399" s="5" t="s">
        <v>30</v>
      </c>
      <c r="F1399" s="54">
        <v>-16.899999999999999</v>
      </c>
      <c r="G1399">
        <v>4</v>
      </c>
      <c r="H1399" t="s">
        <v>31</v>
      </c>
      <c r="I1399" t="s">
        <v>32</v>
      </c>
      <c r="J1399">
        <v>8</v>
      </c>
      <c r="K1399">
        <v>250</v>
      </c>
      <c r="L1399" t="s">
        <v>33</v>
      </c>
      <c r="M1399">
        <v>0</v>
      </c>
      <c r="N1399">
        <v>1</v>
      </c>
      <c r="O1399">
        <v>7</v>
      </c>
      <c r="P1399" s="13">
        <v>5</v>
      </c>
      <c r="Q1399" s="46"/>
      <c r="R1399" s="14">
        <v>0.23313282393106599</v>
      </c>
      <c r="S1399" s="14">
        <v>-0.48363913229518202</v>
      </c>
      <c r="T1399" s="14"/>
      <c r="U1399" s="14">
        <v>0.73463687150837997</v>
      </c>
      <c r="V1399"/>
      <c r="W1399" s="14"/>
      <c r="X1399" s="14"/>
      <c r="Y1399" s="14"/>
      <c r="Z1399" s="14"/>
      <c r="AA1399" s="14"/>
      <c r="AB1399" s="14"/>
    </row>
    <row r="1400" spans="1:28" ht="16.2" x14ac:dyDescent="0.35">
      <c r="A1400" t="s">
        <v>28</v>
      </c>
      <c r="B1400">
        <v>6</v>
      </c>
      <c r="C1400" s="4">
        <f t="shared" si="29"/>
        <v>6</v>
      </c>
      <c r="D1400" t="s">
        <v>29</v>
      </c>
      <c r="E1400" s="5" t="s">
        <v>30</v>
      </c>
      <c r="F1400" s="54">
        <v>-16.899999999999999</v>
      </c>
      <c r="G1400">
        <v>4</v>
      </c>
      <c r="H1400" t="s">
        <v>31</v>
      </c>
      <c r="I1400" t="s">
        <v>32</v>
      </c>
      <c r="J1400">
        <v>8</v>
      </c>
      <c r="K1400">
        <v>250</v>
      </c>
      <c r="L1400" t="s">
        <v>33</v>
      </c>
      <c r="M1400">
        <v>0</v>
      </c>
      <c r="N1400">
        <v>1</v>
      </c>
      <c r="O1400">
        <v>30</v>
      </c>
      <c r="P1400" s="13">
        <v>5</v>
      </c>
      <c r="Q1400" s="46"/>
      <c r="R1400" s="14">
        <v>6.6495151395211102E-2</v>
      </c>
      <c r="S1400" s="14">
        <v>-0.47321437184725601</v>
      </c>
      <c r="T1400" s="14"/>
      <c r="U1400" s="14">
        <v>0.203007518796992</v>
      </c>
      <c r="V1400"/>
      <c r="W1400" s="14"/>
      <c r="X1400" s="14"/>
      <c r="Y1400" s="14"/>
      <c r="Z1400" s="14"/>
      <c r="AA1400" s="14"/>
      <c r="AB1400" s="14"/>
    </row>
    <row r="1401" spans="1:28" ht="16.2" x14ac:dyDescent="0.35">
      <c r="A1401" t="s">
        <v>28</v>
      </c>
      <c r="B1401">
        <v>6</v>
      </c>
      <c r="C1401" s="4">
        <f t="shared" si="29"/>
        <v>6</v>
      </c>
      <c r="D1401" t="s">
        <v>29</v>
      </c>
      <c r="E1401" s="5" t="s">
        <v>30</v>
      </c>
      <c r="F1401" s="54">
        <v>-16.899999999999999</v>
      </c>
      <c r="G1401">
        <v>4</v>
      </c>
      <c r="H1401" t="s">
        <v>31</v>
      </c>
      <c r="I1401" t="s">
        <v>32</v>
      </c>
      <c r="J1401">
        <v>8</v>
      </c>
      <c r="K1401">
        <v>250</v>
      </c>
      <c r="L1401" t="s">
        <v>33</v>
      </c>
      <c r="M1401">
        <v>0</v>
      </c>
      <c r="N1401">
        <v>1</v>
      </c>
      <c r="O1401">
        <v>90</v>
      </c>
      <c r="P1401" s="13">
        <v>5</v>
      </c>
      <c r="Q1401" s="46"/>
      <c r="R1401" s="14">
        <v>0</v>
      </c>
      <c r="S1401" s="14">
        <v>-0.55249390832906697</v>
      </c>
      <c r="T1401" s="14"/>
      <c r="U1401" s="14">
        <v>-0.109243697478992</v>
      </c>
      <c r="V1401"/>
      <c r="W1401" s="14"/>
      <c r="X1401" s="14"/>
      <c r="Y1401" s="14"/>
      <c r="Z1401" s="14"/>
      <c r="AA1401" s="14"/>
      <c r="AB1401" s="14"/>
    </row>
    <row r="1402" spans="1:28" x14ac:dyDescent="0.25">
      <c r="A1402" t="s">
        <v>52</v>
      </c>
      <c r="B1402">
        <v>200</v>
      </c>
      <c r="C1402" s="4">
        <v>200</v>
      </c>
      <c r="D1402" t="s">
        <v>29</v>
      </c>
      <c r="E1402" s="5" t="s">
        <v>30</v>
      </c>
      <c r="F1402" s="54">
        <v>-16.899999999999999</v>
      </c>
      <c r="G1402" s="7">
        <v>18</v>
      </c>
      <c r="H1402" t="s">
        <v>31</v>
      </c>
      <c r="I1402" t="s">
        <v>32</v>
      </c>
      <c r="J1402">
        <v>8</v>
      </c>
      <c r="K1402" s="7">
        <v>250</v>
      </c>
      <c r="L1402" t="s">
        <v>33</v>
      </c>
      <c r="M1402">
        <v>0</v>
      </c>
      <c r="N1402">
        <v>1</v>
      </c>
      <c r="O1402">
        <v>1</v>
      </c>
      <c r="P1402" s="13">
        <v>1</v>
      </c>
      <c r="Q1402" s="46"/>
      <c r="R1402" s="14">
        <v>-4.6600000000000003E-2</v>
      </c>
      <c r="S1402" s="14">
        <v>-0.23882099743598401</v>
      </c>
      <c r="T1402" s="14"/>
      <c r="U1402" s="46">
        <v>0.80784313725490198</v>
      </c>
      <c r="V1402"/>
      <c r="W1402" s="14">
        <v>0.2</v>
      </c>
      <c r="X1402" s="14">
        <v>-0.2016</v>
      </c>
      <c r="Y1402" s="14"/>
      <c r="Z1402" s="14"/>
      <c r="AA1402" s="14"/>
      <c r="AB1402" s="14"/>
    </row>
    <row r="1403" spans="1:28" x14ac:dyDescent="0.25">
      <c r="A1403" t="s">
        <v>52</v>
      </c>
      <c r="B1403">
        <v>200</v>
      </c>
      <c r="C1403" s="4">
        <v>200</v>
      </c>
      <c r="D1403" t="s">
        <v>29</v>
      </c>
      <c r="E1403" s="5" t="s">
        <v>30</v>
      </c>
      <c r="F1403" s="54">
        <v>-16.899999999999999</v>
      </c>
      <c r="G1403" s="7">
        <v>18</v>
      </c>
      <c r="H1403" t="s">
        <v>31</v>
      </c>
      <c r="I1403" t="s">
        <v>32</v>
      </c>
      <c r="J1403">
        <v>8</v>
      </c>
      <c r="K1403" s="7">
        <v>250</v>
      </c>
      <c r="L1403" t="s">
        <v>33</v>
      </c>
      <c r="M1403">
        <v>0</v>
      </c>
      <c r="N1403">
        <v>1</v>
      </c>
      <c r="O1403">
        <v>14</v>
      </c>
      <c r="P1403" s="13">
        <v>1</v>
      </c>
      <c r="Q1403" s="46"/>
      <c r="R1403" s="14">
        <v>3.1945788964181897E-2</v>
      </c>
      <c r="S1403" s="14">
        <v>-0.240194231396614</v>
      </c>
      <c r="T1403" s="14"/>
      <c r="U1403" s="46">
        <v>0</v>
      </c>
      <c r="V1403"/>
      <c r="W1403" s="14">
        <v>3.8461538461538498E-2</v>
      </c>
      <c r="X1403" s="14">
        <v>-0.46810000000000002</v>
      </c>
      <c r="Y1403" s="14"/>
      <c r="Z1403" s="14"/>
      <c r="AA1403" s="14"/>
      <c r="AB1403" s="14"/>
    </row>
    <row r="1404" spans="1:28" x14ac:dyDescent="0.25">
      <c r="A1404" t="s">
        <v>52</v>
      </c>
      <c r="B1404">
        <v>200</v>
      </c>
      <c r="C1404" s="4">
        <v>200</v>
      </c>
      <c r="D1404" t="s">
        <v>29</v>
      </c>
      <c r="E1404" s="5" t="s">
        <v>30</v>
      </c>
      <c r="F1404" s="54">
        <v>-16.899999999999999</v>
      </c>
      <c r="G1404" s="7">
        <v>18</v>
      </c>
      <c r="H1404" t="s">
        <v>31</v>
      </c>
      <c r="I1404" t="s">
        <v>32</v>
      </c>
      <c r="J1404">
        <v>8</v>
      </c>
      <c r="K1404" s="7">
        <v>250</v>
      </c>
      <c r="L1404" t="s">
        <v>33</v>
      </c>
      <c r="M1404">
        <v>0</v>
      </c>
      <c r="N1404">
        <v>1</v>
      </c>
      <c r="O1404">
        <v>1</v>
      </c>
      <c r="P1404" s="13">
        <v>5</v>
      </c>
      <c r="Q1404" s="46"/>
      <c r="R1404" s="14">
        <v>0.210734017363852</v>
      </c>
      <c r="S1404" s="14">
        <v>-0.259314000198546</v>
      </c>
      <c r="T1404" s="14"/>
      <c r="U1404" s="46">
        <v>0.95315487571701696</v>
      </c>
      <c r="V1404"/>
      <c r="W1404" s="14">
        <v>0.891891891891892</v>
      </c>
      <c r="X1404" s="14">
        <v>0.81331441586080699</v>
      </c>
      <c r="Y1404" s="14"/>
      <c r="Z1404" s="14"/>
      <c r="AA1404" s="14"/>
      <c r="AB1404" s="14"/>
    </row>
    <row r="1405" spans="1:28" x14ac:dyDescent="0.25">
      <c r="A1405" t="s">
        <v>52</v>
      </c>
      <c r="B1405">
        <v>200</v>
      </c>
      <c r="C1405" s="4">
        <v>200</v>
      </c>
      <c r="D1405" t="s">
        <v>29</v>
      </c>
      <c r="E1405" s="5" t="s">
        <v>30</v>
      </c>
      <c r="F1405" s="54">
        <v>-16.899999999999999</v>
      </c>
      <c r="G1405" s="7">
        <v>18</v>
      </c>
      <c r="H1405" t="s">
        <v>31</v>
      </c>
      <c r="I1405" t="s">
        <v>32</v>
      </c>
      <c r="J1405">
        <v>8</v>
      </c>
      <c r="K1405" s="7">
        <v>250</v>
      </c>
      <c r="L1405" t="s">
        <v>33</v>
      </c>
      <c r="M1405">
        <v>0</v>
      </c>
      <c r="N1405">
        <v>1</v>
      </c>
      <c r="O1405">
        <v>14</v>
      </c>
      <c r="P1405" s="13">
        <v>5</v>
      </c>
      <c r="Q1405" s="46"/>
      <c r="R1405" s="14">
        <v>-9.6000000000000495E-3</v>
      </c>
      <c r="S1405" s="14">
        <v>-0.23489475609038099</v>
      </c>
      <c r="T1405" s="14"/>
      <c r="U1405" s="46">
        <v>8.6956521739130405E-2</v>
      </c>
      <c r="V1405"/>
      <c r="W1405" s="14">
        <v>0.13793103448275901</v>
      </c>
      <c r="X1405" s="14">
        <v>0.105705598282955</v>
      </c>
      <c r="Y1405" s="14"/>
      <c r="Z1405" s="14"/>
      <c r="AA1405" s="14"/>
      <c r="AB1405" s="14"/>
    </row>
    <row r="1406" spans="1:28" x14ac:dyDescent="0.25">
      <c r="A1406" t="s">
        <v>52</v>
      </c>
      <c r="B1406">
        <v>200</v>
      </c>
      <c r="C1406" s="4">
        <v>200</v>
      </c>
      <c r="D1406" t="s">
        <v>29</v>
      </c>
      <c r="E1406" s="5" t="s">
        <v>30</v>
      </c>
      <c r="F1406" s="54">
        <v>-16.899999999999999</v>
      </c>
      <c r="G1406" s="7">
        <v>18</v>
      </c>
      <c r="H1406" t="s">
        <v>31</v>
      </c>
      <c r="I1406" t="s">
        <v>32</v>
      </c>
      <c r="J1406">
        <v>8</v>
      </c>
      <c r="K1406" s="7">
        <v>250</v>
      </c>
      <c r="L1406" t="s">
        <v>33</v>
      </c>
      <c r="M1406">
        <v>0</v>
      </c>
      <c r="N1406">
        <v>1</v>
      </c>
      <c r="O1406">
        <v>1</v>
      </c>
      <c r="P1406" s="13">
        <v>10</v>
      </c>
      <c r="Q1406" s="46"/>
      <c r="R1406" s="14">
        <v>0.28835752917734098</v>
      </c>
      <c r="S1406" s="14">
        <v>-1.7622985474513998E-2</v>
      </c>
      <c r="T1406" s="14"/>
      <c r="U1406" s="46">
        <v>0.97029702970297005</v>
      </c>
      <c r="V1406"/>
      <c r="W1406" s="14">
        <v>0.89701338825952603</v>
      </c>
      <c r="X1406" s="14">
        <v>0.79158416873345705</v>
      </c>
      <c r="Y1406" s="14"/>
      <c r="Z1406" s="14"/>
      <c r="AA1406" s="14"/>
      <c r="AB1406" s="14"/>
    </row>
    <row r="1407" spans="1:28" x14ac:dyDescent="0.25">
      <c r="A1407" t="s">
        <v>52</v>
      </c>
      <c r="B1407">
        <v>200</v>
      </c>
      <c r="C1407" s="4">
        <v>200</v>
      </c>
      <c r="D1407" t="s">
        <v>29</v>
      </c>
      <c r="E1407" s="5" t="s">
        <v>30</v>
      </c>
      <c r="F1407" s="54">
        <v>-16.899999999999999</v>
      </c>
      <c r="G1407" s="7">
        <v>18</v>
      </c>
      <c r="H1407" t="s">
        <v>31</v>
      </c>
      <c r="I1407" t="s">
        <v>32</v>
      </c>
      <c r="J1407">
        <v>8</v>
      </c>
      <c r="K1407" s="7">
        <v>250</v>
      </c>
      <c r="L1407" t="s">
        <v>33</v>
      </c>
      <c r="M1407">
        <v>0</v>
      </c>
      <c r="N1407">
        <v>1</v>
      </c>
      <c r="O1407">
        <v>14</v>
      </c>
      <c r="P1407" s="13">
        <v>10</v>
      </c>
      <c r="Q1407" s="46"/>
      <c r="R1407" s="14">
        <v>4.4342507645259897E-2</v>
      </c>
      <c r="S1407" s="14">
        <v>0.30811323006903202</v>
      </c>
      <c r="T1407" s="14"/>
      <c r="U1407" s="46">
        <v>0</v>
      </c>
      <c r="V1407"/>
      <c r="W1407" s="14">
        <v>9.0909090909090995E-2</v>
      </c>
      <c r="X1407" s="14">
        <v>0.49323468301829398</v>
      </c>
      <c r="Y1407" s="14"/>
      <c r="Z1407" s="14"/>
      <c r="AA1407" s="14"/>
      <c r="AB1407" s="14"/>
    </row>
    <row r="1408" spans="1:28" x14ac:dyDescent="0.25">
      <c r="A1408" t="s">
        <v>44</v>
      </c>
      <c r="B1408">
        <v>5000</v>
      </c>
      <c r="C1408" s="4">
        <f>B1408</f>
        <v>5000</v>
      </c>
      <c r="D1408" t="s">
        <v>29</v>
      </c>
      <c r="E1408" s="5" t="s">
        <v>30</v>
      </c>
      <c r="F1408" s="54">
        <v>-3.7</v>
      </c>
      <c r="G1408">
        <v>300</v>
      </c>
      <c r="H1408" t="s">
        <v>38</v>
      </c>
      <c r="I1408" t="s">
        <v>63</v>
      </c>
      <c r="J1408" s="7">
        <v>8</v>
      </c>
      <c r="K1408">
        <v>16</v>
      </c>
      <c r="L1408" t="s">
        <v>33</v>
      </c>
      <c r="M1408">
        <v>0</v>
      </c>
      <c r="N1408">
        <v>1</v>
      </c>
      <c r="O1408">
        <v>0.66700000000000004</v>
      </c>
      <c r="P1408" s="13">
        <v>0.06</v>
      </c>
      <c r="Q1408" s="46"/>
      <c r="R1408" s="14"/>
      <c r="S1408" s="14"/>
      <c r="T1408" s="14">
        <v>-0.18522383709389301</v>
      </c>
      <c r="U1408" s="46">
        <v>0</v>
      </c>
      <c r="V1408" s="14">
        <v>1.01829478771142E-2</v>
      </c>
      <c r="W1408" s="14">
        <v>-6.3800277392510402E-2</v>
      </c>
      <c r="X1408" s="14">
        <v>0</v>
      </c>
      <c r="Y1408" s="14"/>
      <c r="Z1408" s="14"/>
      <c r="AA1408" s="14"/>
      <c r="AB1408" s="14"/>
    </row>
    <row r="1409" spans="1:28" x14ac:dyDescent="0.25">
      <c r="A1409" t="s">
        <v>44</v>
      </c>
      <c r="B1409">
        <v>5000</v>
      </c>
      <c r="C1409" s="4">
        <f>B1409</f>
        <v>5000</v>
      </c>
      <c r="D1409" t="s">
        <v>29</v>
      </c>
      <c r="E1409" s="5" t="s">
        <v>30</v>
      </c>
      <c r="F1409" s="54">
        <v>-3.7</v>
      </c>
      <c r="G1409">
        <v>300</v>
      </c>
      <c r="H1409" t="s">
        <v>38</v>
      </c>
      <c r="I1409" t="s">
        <v>63</v>
      </c>
      <c r="J1409" s="7">
        <v>8</v>
      </c>
      <c r="K1409">
        <v>16</v>
      </c>
      <c r="L1409" t="s">
        <v>33</v>
      </c>
      <c r="M1409">
        <v>0</v>
      </c>
      <c r="N1409">
        <v>1</v>
      </c>
      <c r="O1409">
        <v>0.66700000000000004</v>
      </c>
      <c r="P1409" s="13">
        <v>0.2</v>
      </c>
      <c r="Q1409" s="46"/>
      <c r="R1409" s="14"/>
      <c r="S1409" s="14"/>
      <c r="T1409" s="14">
        <v>-0.18166685850070699</v>
      </c>
      <c r="U1409" s="46">
        <v>0</v>
      </c>
      <c r="V1409" s="14">
        <v>-0.15375832540437701</v>
      </c>
      <c r="W1409" s="14">
        <v>0.18980797636632199</v>
      </c>
      <c r="X1409" s="14">
        <v>0</v>
      </c>
      <c r="Y1409" s="14"/>
      <c r="Z1409" s="14"/>
      <c r="AA1409" s="14"/>
      <c r="AB1409" s="14"/>
    </row>
    <row r="1410" spans="1:28" x14ac:dyDescent="0.25">
      <c r="A1410" t="s">
        <v>44</v>
      </c>
      <c r="B1410">
        <v>5000</v>
      </c>
      <c r="C1410" s="4">
        <f>B1410</f>
        <v>5000</v>
      </c>
      <c r="D1410" t="s">
        <v>29</v>
      </c>
      <c r="E1410" s="5" t="s">
        <v>30</v>
      </c>
      <c r="F1410" s="54">
        <v>-3.7</v>
      </c>
      <c r="G1410">
        <v>300</v>
      </c>
      <c r="H1410" t="s">
        <v>38</v>
      </c>
      <c r="I1410" t="s">
        <v>63</v>
      </c>
      <c r="J1410" s="7">
        <v>8</v>
      </c>
      <c r="K1410">
        <v>16</v>
      </c>
      <c r="L1410" t="s">
        <v>33</v>
      </c>
      <c r="M1410">
        <v>0</v>
      </c>
      <c r="N1410">
        <v>1</v>
      </c>
      <c r="O1410">
        <v>0.66700000000000004</v>
      </c>
      <c r="P1410" s="13">
        <v>0.6</v>
      </c>
      <c r="Q1410" s="46"/>
      <c r="R1410" s="46"/>
      <c r="S1410" s="46"/>
      <c r="T1410" s="46">
        <v>-0.17272210350901901</v>
      </c>
      <c r="U1410" s="46">
        <v>0</v>
      </c>
      <c r="V1410" s="14">
        <v>-9.5145631067961201E-2</v>
      </c>
      <c r="W1410" s="14">
        <v>0.12614678899082599</v>
      </c>
      <c r="X1410" s="14">
        <v>0</v>
      </c>
      <c r="Y1410" s="14"/>
      <c r="Z1410" s="14"/>
      <c r="AA1410" s="14"/>
      <c r="AB1410" s="14"/>
    </row>
    <row r="1411" spans="1:28" x14ac:dyDescent="0.25">
      <c r="A1411" t="s">
        <v>44</v>
      </c>
      <c r="B1411">
        <v>5000</v>
      </c>
      <c r="C1411" s="4">
        <f>B1411</f>
        <v>5000</v>
      </c>
      <c r="D1411" t="s">
        <v>29</v>
      </c>
      <c r="E1411" s="5" t="s">
        <v>30</v>
      </c>
      <c r="F1411" s="54">
        <v>-3.7</v>
      </c>
      <c r="G1411">
        <v>300</v>
      </c>
      <c r="H1411" t="s">
        <v>38</v>
      </c>
      <c r="I1411" t="s">
        <v>63</v>
      </c>
      <c r="J1411" s="7">
        <v>8</v>
      </c>
      <c r="K1411">
        <v>16</v>
      </c>
      <c r="L1411" t="s">
        <v>33</v>
      </c>
      <c r="M1411">
        <v>0</v>
      </c>
      <c r="N1411">
        <v>1</v>
      </c>
      <c r="O1411">
        <v>0.66700000000000004</v>
      </c>
      <c r="P1411" s="13">
        <v>2</v>
      </c>
      <c r="Q1411" s="46"/>
      <c r="R1411" s="46"/>
      <c r="S1411" s="46"/>
      <c r="T1411" s="46">
        <v>-0.17371596517476201</v>
      </c>
      <c r="U1411" s="46">
        <v>0</v>
      </c>
      <c r="V1411" s="14">
        <v>7.9984393289114303E-2</v>
      </c>
      <c r="W1411" s="14">
        <v>0.57456872565386796</v>
      </c>
      <c r="X1411" s="14">
        <v>0.17573900504686399</v>
      </c>
      <c r="Y1411" s="14"/>
      <c r="Z1411" s="14"/>
      <c r="AA1411" s="14"/>
      <c r="AB1411" s="14"/>
    </row>
    <row r="1412" spans="1:28" x14ac:dyDescent="0.25">
      <c r="A1412" t="s">
        <v>44</v>
      </c>
      <c r="B1412">
        <v>5000</v>
      </c>
      <c r="C1412" s="4">
        <f>B1412</f>
        <v>5000</v>
      </c>
      <c r="D1412" t="s">
        <v>29</v>
      </c>
      <c r="E1412" s="5" t="s">
        <v>30</v>
      </c>
      <c r="F1412" s="54">
        <v>-3.7</v>
      </c>
      <c r="G1412">
        <v>300</v>
      </c>
      <c r="H1412" t="s">
        <v>38</v>
      </c>
      <c r="I1412" t="s">
        <v>63</v>
      </c>
      <c r="J1412" s="7">
        <v>8</v>
      </c>
      <c r="K1412">
        <v>16</v>
      </c>
      <c r="L1412" t="s">
        <v>33</v>
      </c>
      <c r="M1412">
        <v>0</v>
      </c>
      <c r="N1412">
        <v>1</v>
      </c>
      <c r="O1412">
        <v>0.66700000000000004</v>
      </c>
      <c r="P1412" s="13">
        <v>10</v>
      </c>
      <c r="Q1412" s="46"/>
      <c r="R1412" s="46"/>
      <c r="S1412" s="46"/>
      <c r="T1412" s="46">
        <v>-0.165241986761584</v>
      </c>
      <c r="U1412" s="46">
        <v>0.84719535783365596</v>
      </c>
      <c r="V1412" s="14">
        <v>-1</v>
      </c>
      <c r="W1412" s="14">
        <v>0.91523565948118402</v>
      </c>
      <c r="X1412" s="14">
        <v>0.97702991452991494</v>
      </c>
      <c r="Y1412" s="14"/>
      <c r="Z1412" s="14"/>
      <c r="AA1412" s="14"/>
      <c r="AB1412" s="14"/>
    </row>
    <row r="1413" spans="1:28" x14ac:dyDescent="0.25">
      <c r="A1413" t="s">
        <v>61</v>
      </c>
      <c r="B1413">
        <v>1.5</v>
      </c>
      <c r="C1413">
        <v>1000</v>
      </c>
      <c r="D1413" t="s">
        <v>35</v>
      </c>
      <c r="E1413" t="s">
        <v>128</v>
      </c>
      <c r="F1413" s="54">
        <v>-27.6</v>
      </c>
      <c r="G1413">
        <v>400</v>
      </c>
      <c r="H1413" t="s">
        <v>38</v>
      </c>
      <c r="I1413" t="s">
        <v>63</v>
      </c>
      <c r="J1413" s="7">
        <v>8</v>
      </c>
      <c r="K1413">
        <v>16</v>
      </c>
      <c r="L1413" t="s">
        <v>33</v>
      </c>
      <c r="M1413">
        <v>0</v>
      </c>
      <c r="N1413">
        <v>1</v>
      </c>
      <c r="O1413">
        <v>0.66700000000000004</v>
      </c>
      <c r="P1413" s="13">
        <v>0.06</v>
      </c>
      <c r="Q1413" s="46"/>
      <c r="R1413" s="46"/>
      <c r="S1413" s="46"/>
      <c r="T1413" s="46">
        <v>-0.169217433424556</v>
      </c>
      <c r="U1413" s="46">
        <v>0.32550693703308398</v>
      </c>
      <c r="V1413" s="14">
        <v>-4.6904969485614699E-2</v>
      </c>
      <c r="W1413" s="14">
        <v>-6.3800277392510402E-2</v>
      </c>
      <c r="X1413" s="14">
        <v>0.29199999999999998</v>
      </c>
      <c r="Y1413" s="14"/>
      <c r="Z1413" s="14"/>
      <c r="AA1413" s="14"/>
      <c r="AB1413" s="14"/>
    </row>
    <row r="1414" spans="1:28" x14ac:dyDescent="0.25">
      <c r="A1414" t="s">
        <v>61</v>
      </c>
      <c r="B1414">
        <v>1.5</v>
      </c>
      <c r="C1414">
        <v>1000</v>
      </c>
      <c r="D1414" t="s">
        <v>35</v>
      </c>
      <c r="E1414" t="s">
        <v>128</v>
      </c>
      <c r="F1414" s="54">
        <v>-27.6</v>
      </c>
      <c r="G1414">
        <v>400</v>
      </c>
      <c r="H1414" t="s">
        <v>38</v>
      </c>
      <c r="I1414" t="s">
        <v>63</v>
      </c>
      <c r="J1414" s="7">
        <v>8</v>
      </c>
      <c r="K1414">
        <v>16</v>
      </c>
      <c r="L1414" t="s">
        <v>33</v>
      </c>
      <c r="M1414">
        <v>0</v>
      </c>
      <c r="N1414">
        <v>1</v>
      </c>
      <c r="O1414">
        <v>0.66700000000000004</v>
      </c>
      <c r="P1414" s="13">
        <v>0.2</v>
      </c>
      <c r="Q1414" s="46"/>
      <c r="R1414" s="46"/>
      <c r="S1414" s="46"/>
      <c r="T1414" s="46">
        <v>-0.15002021072309699</v>
      </c>
      <c r="U1414" s="46">
        <v>0.82937365010799102</v>
      </c>
      <c r="V1414" s="14">
        <v>-0.102568981921979</v>
      </c>
      <c r="W1414" s="14">
        <v>-5.0136736554238698E-2</v>
      </c>
      <c r="X1414" s="14">
        <v>0.65031280869278896</v>
      </c>
      <c r="Y1414" s="14"/>
      <c r="Z1414" s="14"/>
      <c r="AA1414" s="14"/>
      <c r="AB1414" s="14"/>
    </row>
    <row r="1415" spans="1:28" x14ac:dyDescent="0.25">
      <c r="A1415" t="s">
        <v>61</v>
      </c>
      <c r="B1415">
        <v>1.5</v>
      </c>
      <c r="C1415">
        <v>1000</v>
      </c>
      <c r="D1415" t="s">
        <v>35</v>
      </c>
      <c r="E1415" t="s">
        <v>128</v>
      </c>
      <c r="F1415" s="54">
        <v>-27.6</v>
      </c>
      <c r="G1415">
        <v>400</v>
      </c>
      <c r="H1415" t="s">
        <v>38</v>
      </c>
      <c r="I1415" t="s">
        <v>63</v>
      </c>
      <c r="J1415" s="7">
        <v>8</v>
      </c>
      <c r="K1415">
        <v>16</v>
      </c>
      <c r="L1415" t="s">
        <v>33</v>
      </c>
      <c r="M1415">
        <v>0</v>
      </c>
      <c r="N1415">
        <v>1</v>
      </c>
      <c r="O1415">
        <v>0.66700000000000004</v>
      </c>
      <c r="P1415" s="13">
        <v>0.6</v>
      </c>
      <c r="Q1415" s="46"/>
      <c r="R1415" s="46"/>
      <c r="S1415" s="46"/>
      <c r="T1415" s="46">
        <v>-0.16126654009861099</v>
      </c>
      <c r="U1415" s="46">
        <v>0.94479867237313298</v>
      </c>
      <c r="V1415" s="14">
        <v>-0.142630185348632</v>
      </c>
      <c r="W1415" s="14">
        <v>0.67006639083998898</v>
      </c>
      <c r="X1415" s="14">
        <v>0.837813072693952</v>
      </c>
      <c r="Y1415" s="14"/>
      <c r="Z1415" s="14"/>
      <c r="AA1415" s="14"/>
      <c r="AB1415" s="14"/>
    </row>
    <row r="1416" spans="1:28" x14ac:dyDescent="0.25">
      <c r="A1416" t="s">
        <v>61</v>
      </c>
      <c r="B1416">
        <v>1.5</v>
      </c>
      <c r="C1416">
        <v>1000</v>
      </c>
      <c r="D1416" t="s">
        <v>35</v>
      </c>
      <c r="E1416" t="s">
        <v>128</v>
      </c>
      <c r="F1416" s="54">
        <v>-27.6</v>
      </c>
      <c r="G1416">
        <v>400</v>
      </c>
      <c r="H1416" t="s">
        <v>38</v>
      </c>
      <c r="I1416" t="s">
        <v>63</v>
      </c>
      <c r="J1416" s="7">
        <v>8</v>
      </c>
      <c r="K1416">
        <v>16</v>
      </c>
      <c r="L1416" t="s">
        <v>33</v>
      </c>
      <c r="M1416">
        <v>0</v>
      </c>
      <c r="N1416">
        <v>1</v>
      </c>
      <c r="O1416">
        <v>0.66700000000000004</v>
      </c>
      <c r="P1416" s="13">
        <v>2</v>
      </c>
      <c r="Q1416" s="46"/>
      <c r="R1416" s="46"/>
      <c r="S1416" s="46"/>
      <c r="T1416" s="46">
        <v>-0.173977507718378</v>
      </c>
      <c r="U1416" s="46">
        <v>0.97961290322580696</v>
      </c>
      <c r="V1416" s="14">
        <v>-0.27078032230704002</v>
      </c>
      <c r="W1416" s="14">
        <v>0.952345332709989</v>
      </c>
      <c r="X1416" s="14">
        <v>0.78507308361141104</v>
      </c>
      <c r="Y1416" s="14"/>
      <c r="Z1416" s="14"/>
      <c r="AA1416" s="14"/>
      <c r="AB1416" s="14"/>
    </row>
    <row r="1417" spans="1:28" x14ac:dyDescent="0.25">
      <c r="A1417" t="s">
        <v>61</v>
      </c>
      <c r="B1417">
        <v>1.5</v>
      </c>
      <c r="C1417">
        <v>1000</v>
      </c>
      <c r="D1417" t="s">
        <v>35</v>
      </c>
      <c r="E1417" t="s">
        <v>128</v>
      </c>
      <c r="F1417" s="54">
        <v>-27.6</v>
      </c>
      <c r="G1417">
        <v>400</v>
      </c>
      <c r="H1417" t="s">
        <v>38</v>
      </c>
      <c r="I1417" t="s">
        <v>63</v>
      </c>
      <c r="J1417" s="7">
        <v>8</v>
      </c>
      <c r="K1417">
        <v>16</v>
      </c>
      <c r="L1417" t="s">
        <v>33</v>
      </c>
      <c r="M1417">
        <v>0</v>
      </c>
      <c r="N1417">
        <v>1</v>
      </c>
      <c r="O1417">
        <v>0.66700000000000004</v>
      </c>
      <c r="P1417" s="13">
        <v>10</v>
      </c>
      <c r="Q1417" s="46"/>
      <c r="R1417" s="46"/>
      <c r="S1417" s="46"/>
      <c r="T1417" s="46">
        <v>-0.15399565738606999</v>
      </c>
      <c r="U1417" s="46">
        <v>0.99126299491263004</v>
      </c>
      <c r="V1417" s="14">
        <v>0.76687979539641904</v>
      </c>
      <c r="W1417" s="14">
        <v>0.98107924425716997</v>
      </c>
      <c r="X1417" s="14">
        <v>0.99863331532276001</v>
      </c>
      <c r="Y1417" s="14"/>
      <c r="Z1417" s="14"/>
      <c r="AA1417" s="14"/>
      <c r="AB1417" s="14"/>
    </row>
    <row r="1418" spans="1:28" x14ac:dyDescent="0.25">
      <c r="A1418" t="s">
        <v>61</v>
      </c>
      <c r="B1418">
        <v>1.5</v>
      </c>
      <c r="C1418">
        <v>1000</v>
      </c>
      <c r="D1418" t="s">
        <v>35</v>
      </c>
      <c r="E1418" t="s">
        <v>47</v>
      </c>
      <c r="F1418" s="54">
        <v>-27.6</v>
      </c>
      <c r="G1418">
        <v>400</v>
      </c>
      <c r="H1418" t="s">
        <v>38</v>
      </c>
      <c r="I1418" t="s">
        <v>63</v>
      </c>
      <c r="J1418" s="7">
        <v>8</v>
      </c>
      <c r="K1418">
        <v>16</v>
      </c>
      <c r="L1418" t="s">
        <v>33</v>
      </c>
      <c r="M1418">
        <v>0</v>
      </c>
      <c r="N1418">
        <v>1</v>
      </c>
      <c r="O1418">
        <v>0.66700000000000004</v>
      </c>
      <c r="P1418" s="13">
        <v>0.06</v>
      </c>
      <c r="Q1418" s="46"/>
      <c r="R1418" s="46"/>
      <c r="S1418" s="46"/>
      <c r="T1418" s="46">
        <v>-0.17172824184327601</v>
      </c>
      <c r="U1418" s="46">
        <v>0</v>
      </c>
      <c r="V1418" s="14">
        <v>1.01829478771142E-2</v>
      </c>
      <c r="W1418" s="25">
        <v>0.36920384951881002</v>
      </c>
      <c r="X1418" s="25">
        <v>0.59496567505720799</v>
      </c>
    </row>
    <row r="1419" spans="1:28" x14ac:dyDescent="0.25">
      <c r="A1419" t="s">
        <v>61</v>
      </c>
      <c r="B1419">
        <v>1.5</v>
      </c>
      <c r="C1419">
        <v>1000</v>
      </c>
      <c r="D1419" t="s">
        <v>35</v>
      </c>
      <c r="E1419" t="s">
        <v>47</v>
      </c>
      <c r="F1419" s="54">
        <v>-27.6</v>
      </c>
      <c r="G1419">
        <v>400</v>
      </c>
      <c r="H1419" t="s">
        <v>38</v>
      </c>
      <c r="I1419" t="s">
        <v>63</v>
      </c>
      <c r="J1419" s="7">
        <v>8</v>
      </c>
      <c r="K1419">
        <v>16</v>
      </c>
      <c r="L1419" t="s">
        <v>33</v>
      </c>
      <c r="M1419">
        <v>0</v>
      </c>
      <c r="N1419">
        <v>1</v>
      </c>
      <c r="O1419">
        <v>0.66700000000000004</v>
      </c>
      <c r="P1419" s="13">
        <v>0.2</v>
      </c>
      <c r="Q1419" s="46"/>
      <c r="R1419" s="46"/>
      <c r="S1419" s="46"/>
      <c r="T1419" s="46">
        <v>-0.15723878492691601</v>
      </c>
      <c r="U1419" s="46">
        <v>0.71684587813620104</v>
      </c>
      <c r="V1419" s="14">
        <v>-6.2416745956231999E-2</v>
      </c>
      <c r="W1419" s="25">
        <v>0.65200380670402902</v>
      </c>
      <c r="X1419" s="25">
        <v>0.51351351351351304</v>
      </c>
    </row>
    <row r="1420" spans="1:28" x14ac:dyDescent="0.25">
      <c r="A1420" t="s">
        <v>61</v>
      </c>
      <c r="B1420">
        <v>1.5</v>
      </c>
      <c r="C1420">
        <v>1000</v>
      </c>
      <c r="D1420" t="s">
        <v>35</v>
      </c>
      <c r="E1420" t="s">
        <v>47</v>
      </c>
      <c r="F1420" s="54">
        <v>-27.6</v>
      </c>
      <c r="G1420">
        <v>400</v>
      </c>
      <c r="H1420" t="s">
        <v>38</v>
      </c>
      <c r="I1420" t="s">
        <v>63</v>
      </c>
      <c r="J1420" s="7">
        <v>8</v>
      </c>
      <c r="K1420">
        <v>16</v>
      </c>
      <c r="L1420" t="s">
        <v>33</v>
      </c>
      <c r="M1420">
        <v>0</v>
      </c>
      <c r="N1420">
        <v>1</v>
      </c>
      <c r="O1420">
        <v>0.66700000000000004</v>
      </c>
      <c r="P1420" s="13">
        <v>0.6</v>
      </c>
      <c r="Q1420" s="46"/>
      <c r="R1420" s="46"/>
      <c r="S1420" s="46"/>
      <c r="T1420" s="46">
        <v>-0.150752529845224</v>
      </c>
      <c r="U1420" s="46">
        <v>0.87027914614121504</v>
      </c>
      <c r="V1420" s="14">
        <v>-0.13027360988525999</v>
      </c>
      <c r="W1420" s="25">
        <v>0.84282898657010596</v>
      </c>
      <c r="X1420" s="25">
        <v>0.69226311214140801</v>
      </c>
    </row>
    <row r="1421" spans="1:28" x14ac:dyDescent="0.25">
      <c r="A1421" t="s">
        <v>61</v>
      </c>
      <c r="B1421">
        <v>1.5</v>
      </c>
      <c r="C1421">
        <v>1000</v>
      </c>
      <c r="D1421" t="s">
        <v>35</v>
      </c>
      <c r="E1421" t="s">
        <v>47</v>
      </c>
      <c r="F1421" s="54">
        <v>-27.6</v>
      </c>
      <c r="G1421">
        <v>400</v>
      </c>
      <c r="H1421" t="s">
        <v>38</v>
      </c>
      <c r="I1421" t="s">
        <v>63</v>
      </c>
      <c r="J1421" s="7">
        <v>8</v>
      </c>
      <c r="K1421">
        <v>16</v>
      </c>
      <c r="L1421" t="s">
        <v>33</v>
      </c>
      <c r="M1421">
        <v>0</v>
      </c>
      <c r="N1421">
        <v>1</v>
      </c>
      <c r="O1421">
        <v>0.66700000000000004</v>
      </c>
      <c r="P1421" s="13">
        <v>2</v>
      </c>
      <c r="Q1421" s="46"/>
      <c r="R1421" s="46"/>
      <c r="S1421" s="46"/>
      <c r="T1421" s="46">
        <v>-0.16398658255222401</v>
      </c>
      <c r="U1421" s="46">
        <v>0.97285339976805096</v>
      </c>
      <c r="V1421" s="14">
        <v>-0.31297709923664102</v>
      </c>
      <c r="W1421" s="25">
        <v>0.96642954375795898</v>
      </c>
      <c r="X1421" s="25">
        <v>0.68243055555555598</v>
      </c>
    </row>
    <row r="1422" spans="1:28" x14ac:dyDescent="0.25">
      <c r="A1422" t="s">
        <v>61</v>
      </c>
      <c r="B1422">
        <v>1.5</v>
      </c>
      <c r="C1422">
        <v>1000</v>
      </c>
      <c r="D1422" t="s">
        <v>35</v>
      </c>
      <c r="E1422" t="s">
        <v>47</v>
      </c>
      <c r="F1422" s="54">
        <v>-27.6</v>
      </c>
      <c r="G1422">
        <v>400</v>
      </c>
      <c r="H1422" t="s">
        <v>38</v>
      </c>
      <c r="I1422" t="s">
        <v>63</v>
      </c>
      <c r="J1422" s="7">
        <v>8</v>
      </c>
      <c r="K1422">
        <v>16</v>
      </c>
      <c r="L1422" t="s">
        <v>33</v>
      </c>
      <c r="M1422">
        <v>0</v>
      </c>
      <c r="N1422">
        <v>1</v>
      </c>
      <c r="O1422">
        <v>0.66700000000000004</v>
      </c>
      <c r="P1422" s="13">
        <v>10</v>
      </c>
      <c r="Q1422" s="46"/>
      <c r="R1422" s="46"/>
      <c r="S1422" s="46"/>
      <c r="T1422" s="46">
        <v>-0.13631538143758701</v>
      </c>
      <c r="U1422" s="46">
        <v>0.98681547929487801</v>
      </c>
      <c r="V1422" s="14">
        <v>0.73468199679813695</v>
      </c>
      <c r="W1422" s="25">
        <v>0.968796234028245</v>
      </c>
      <c r="X1422" s="25">
        <v>0.99592995740653101</v>
      </c>
    </row>
    <row r="1423" spans="1:28" x14ac:dyDescent="0.25">
      <c r="A1423" t="s">
        <v>61</v>
      </c>
      <c r="B1423">
        <v>1.5</v>
      </c>
      <c r="C1423">
        <v>1000</v>
      </c>
      <c r="D1423" t="s">
        <v>35</v>
      </c>
      <c r="E1423" t="s">
        <v>129</v>
      </c>
      <c r="F1423" s="54">
        <v>-27.6</v>
      </c>
      <c r="G1423">
        <v>400</v>
      </c>
      <c r="H1423" t="s">
        <v>38</v>
      </c>
      <c r="I1423" t="s">
        <v>63</v>
      </c>
      <c r="J1423" s="7">
        <v>8</v>
      </c>
      <c r="K1423">
        <v>16</v>
      </c>
      <c r="L1423" t="s">
        <v>33</v>
      </c>
      <c r="M1423">
        <v>0</v>
      </c>
      <c r="N1423">
        <v>1</v>
      </c>
      <c r="O1423">
        <v>0.66700000000000004</v>
      </c>
      <c r="P1423" s="13">
        <v>0.06</v>
      </c>
      <c r="Q1423" s="46"/>
      <c r="R1423" s="46"/>
      <c r="S1423" s="46"/>
      <c r="T1423" s="46">
        <v>-0.18595615621601899</v>
      </c>
      <c r="U1423" s="46">
        <v>-0.240506329113924</v>
      </c>
      <c r="V1423" s="14">
        <v>0</v>
      </c>
      <c r="W1423" s="25">
        <v>0.30806142034549</v>
      </c>
      <c r="X1423" s="25">
        <v>0.345252774352651</v>
      </c>
    </row>
    <row r="1424" spans="1:28" x14ac:dyDescent="0.25">
      <c r="A1424" t="s">
        <v>61</v>
      </c>
      <c r="B1424">
        <v>1.5</v>
      </c>
      <c r="C1424">
        <v>1000</v>
      </c>
      <c r="D1424" t="s">
        <v>35</v>
      </c>
      <c r="E1424" t="s">
        <v>129</v>
      </c>
      <c r="F1424" s="54">
        <v>-27.6</v>
      </c>
      <c r="G1424">
        <v>400</v>
      </c>
      <c r="H1424" t="s">
        <v>38</v>
      </c>
      <c r="I1424" t="s">
        <v>63</v>
      </c>
      <c r="J1424" s="7">
        <v>8</v>
      </c>
      <c r="K1424">
        <v>16</v>
      </c>
      <c r="L1424" t="s">
        <v>33</v>
      </c>
      <c r="M1424">
        <v>0</v>
      </c>
      <c r="N1424">
        <v>1</v>
      </c>
      <c r="O1424">
        <v>0.66700000000000004</v>
      </c>
      <c r="P1424" s="13">
        <v>0.2</v>
      </c>
      <c r="Q1424" s="46"/>
      <c r="R1424" s="46"/>
      <c r="S1424" s="46"/>
      <c r="T1424" s="46">
        <v>-0.18020222025645399</v>
      </c>
      <c r="U1424" s="46">
        <v>0.69976247030878902</v>
      </c>
      <c r="V1424" s="14">
        <v>8.3696599825632198E-2</v>
      </c>
      <c r="W1424" s="25">
        <v>0.18980797636632199</v>
      </c>
      <c r="X1424" s="25">
        <v>0.44543080939947799</v>
      </c>
    </row>
    <row r="1425" spans="1:28" x14ac:dyDescent="0.25">
      <c r="A1425" t="s">
        <v>61</v>
      </c>
      <c r="B1425">
        <v>1.5</v>
      </c>
      <c r="C1425">
        <v>1000</v>
      </c>
      <c r="D1425" t="s">
        <v>35</v>
      </c>
      <c r="E1425" t="s">
        <v>129</v>
      </c>
      <c r="F1425" s="54">
        <v>-27.6</v>
      </c>
      <c r="G1425">
        <v>400</v>
      </c>
      <c r="H1425" t="s">
        <v>38</v>
      </c>
      <c r="I1425" t="s">
        <v>63</v>
      </c>
      <c r="J1425" s="7">
        <v>8</v>
      </c>
      <c r="K1425">
        <v>16</v>
      </c>
      <c r="L1425" t="s">
        <v>33</v>
      </c>
      <c r="M1425">
        <v>0</v>
      </c>
      <c r="N1425">
        <v>1</v>
      </c>
      <c r="O1425">
        <v>0.66700000000000004</v>
      </c>
      <c r="P1425" s="13">
        <v>0.6</v>
      </c>
      <c r="Q1425" s="46"/>
      <c r="R1425" s="46"/>
      <c r="S1425" s="46"/>
      <c r="T1425" s="46">
        <v>-0.161475774133505</v>
      </c>
      <c r="U1425" s="46">
        <v>0.78706199460916404</v>
      </c>
      <c r="V1425" s="14">
        <v>6.5644070592116202E-2</v>
      </c>
      <c r="W1425" s="25">
        <v>0.85997223129696199</v>
      </c>
      <c r="X1425" s="25">
        <v>0.92160625968849197</v>
      </c>
    </row>
    <row r="1426" spans="1:28" x14ac:dyDescent="0.25">
      <c r="A1426" t="s">
        <v>61</v>
      </c>
      <c r="B1426">
        <v>1.5</v>
      </c>
      <c r="C1426">
        <v>1000</v>
      </c>
      <c r="D1426" t="s">
        <v>35</v>
      </c>
      <c r="E1426" t="s">
        <v>129</v>
      </c>
      <c r="F1426" s="54">
        <v>-27.6</v>
      </c>
      <c r="G1426">
        <v>400</v>
      </c>
      <c r="H1426" t="s">
        <v>38</v>
      </c>
      <c r="I1426" t="s">
        <v>63</v>
      </c>
      <c r="J1426" s="7">
        <v>8</v>
      </c>
      <c r="K1426">
        <v>16</v>
      </c>
      <c r="L1426" t="s">
        <v>33</v>
      </c>
      <c r="M1426">
        <v>0</v>
      </c>
      <c r="N1426">
        <v>1</v>
      </c>
      <c r="O1426">
        <v>0.66700000000000004</v>
      </c>
      <c r="P1426" s="13">
        <v>2</v>
      </c>
      <c r="Q1426" s="46"/>
      <c r="R1426" s="46"/>
      <c r="S1426" s="46"/>
      <c r="T1426" s="46">
        <v>-0.15927881676712499</v>
      </c>
      <c r="U1426" s="46">
        <v>0.95506257110352699</v>
      </c>
      <c r="V1426" s="14">
        <v>0.27922971114167799</v>
      </c>
      <c r="W1426" s="25">
        <v>0.96005642780636902</v>
      </c>
      <c r="X1426" s="25">
        <v>0.84141351088916605</v>
      </c>
    </row>
    <row r="1427" spans="1:28" x14ac:dyDescent="0.25">
      <c r="A1427" t="s">
        <v>61</v>
      </c>
      <c r="B1427">
        <v>1.5</v>
      </c>
      <c r="C1427">
        <v>1000</v>
      </c>
      <c r="D1427" t="s">
        <v>35</v>
      </c>
      <c r="E1427" t="s">
        <v>129</v>
      </c>
      <c r="F1427" s="54">
        <v>-27.6</v>
      </c>
      <c r="G1427">
        <v>400</v>
      </c>
      <c r="H1427" t="s">
        <v>38</v>
      </c>
      <c r="I1427" t="s">
        <v>63</v>
      </c>
      <c r="J1427" s="7">
        <v>8</v>
      </c>
      <c r="K1427">
        <v>16</v>
      </c>
      <c r="L1427" t="s">
        <v>33</v>
      </c>
      <c r="M1427">
        <v>0</v>
      </c>
      <c r="N1427">
        <v>1</v>
      </c>
      <c r="O1427">
        <v>0.66700000000000004</v>
      </c>
      <c r="P1427" s="13">
        <v>10</v>
      </c>
      <c r="Q1427" s="46"/>
      <c r="R1427" s="46"/>
      <c r="S1427" s="46"/>
      <c r="T1427" s="46">
        <v>-0.12454596697483999</v>
      </c>
      <c r="U1427" s="46">
        <v>0.98519212746016904</v>
      </c>
      <c r="V1427" s="14">
        <v>0.54965415019762798</v>
      </c>
      <c r="W1427" s="25">
        <v>0.97301017935045997</v>
      </c>
      <c r="X1427" s="25">
        <v>0.997926061687607</v>
      </c>
    </row>
    <row r="1428" spans="1:28" x14ac:dyDescent="0.25">
      <c r="A1428" t="s">
        <v>61</v>
      </c>
      <c r="B1428">
        <v>1.5</v>
      </c>
      <c r="C1428">
        <v>1000</v>
      </c>
      <c r="D1428" t="s">
        <v>35</v>
      </c>
      <c r="E1428" t="s">
        <v>74</v>
      </c>
      <c r="F1428" s="54">
        <v>-27.6</v>
      </c>
      <c r="G1428">
        <v>400</v>
      </c>
      <c r="H1428" t="s">
        <v>38</v>
      </c>
      <c r="I1428" t="s">
        <v>63</v>
      </c>
      <c r="J1428" s="7">
        <v>8</v>
      </c>
      <c r="K1428">
        <v>16</v>
      </c>
      <c r="L1428" t="s">
        <v>33</v>
      </c>
      <c r="M1428">
        <v>0</v>
      </c>
      <c r="N1428">
        <v>1</v>
      </c>
      <c r="O1428">
        <v>0.66700000000000004</v>
      </c>
      <c r="P1428" s="13">
        <v>0.06</v>
      </c>
      <c r="Q1428" s="46"/>
      <c r="R1428" s="46"/>
      <c r="S1428" s="46"/>
      <c r="T1428" s="46">
        <v>-0.17722063525922399</v>
      </c>
      <c r="U1428" s="46">
        <v>0.19387755102040799</v>
      </c>
      <c r="V1428" s="14">
        <v>0</v>
      </c>
      <c r="W1428" s="25">
        <v>0.226394849785408</v>
      </c>
      <c r="X1428" s="25">
        <v>0.51351351351351304</v>
      </c>
    </row>
    <row r="1429" spans="1:28" x14ac:dyDescent="0.25">
      <c r="A1429" t="s">
        <v>61</v>
      </c>
      <c r="B1429">
        <v>1.5</v>
      </c>
      <c r="C1429">
        <v>1000</v>
      </c>
      <c r="D1429" t="s">
        <v>35</v>
      </c>
      <c r="E1429" t="s">
        <v>74</v>
      </c>
      <c r="F1429" s="54">
        <v>-27.6</v>
      </c>
      <c r="G1429">
        <v>400</v>
      </c>
      <c r="H1429" t="s">
        <v>38</v>
      </c>
      <c r="I1429" t="s">
        <v>63</v>
      </c>
      <c r="J1429" s="7">
        <v>8</v>
      </c>
      <c r="K1429">
        <v>16</v>
      </c>
      <c r="L1429" t="s">
        <v>33</v>
      </c>
      <c r="M1429">
        <v>0</v>
      </c>
      <c r="N1429">
        <v>1</v>
      </c>
      <c r="O1429">
        <v>0.66700000000000004</v>
      </c>
      <c r="P1429" s="13">
        <v>0.2</v>
      </c>
      <c r="Q1429" s="46"/>
      <c r="R1429" s="46"/>
      <c r="S1429" s="46"/>
      <c r="T1429" s="46">
        <v>-0.13976774301332601</v>
      </c>
      <c r="U1429" s="46">
        <v>0.5844838921762</v>
      </c>
      <c r="V1429" s="14">
        <v>0.31575520833333298</v>
      </c>
      <c r="W1429" s="25">
        <v>0.18980797636632199</v>
      </c>
      <c r="X1429" s="25">
        <v>0.67866868381240597</v>
      </c>
    </row>
    <row r="1430" spans="1:28" x14ac:dyDescent="0.25">
      <c r="A1430" t="s">
        <v>61</v>
      </c>
      <c r="B1430">
        <v>1.5</v>
      </c>
      <c r="C1430">
        <v>1000</v>
      </c>
      <c r="D1430" t="s">
        <v>35</v>
      </c>
      <c r="E1430" t="s">
        <v>74</v>
      </c>
      <c r="F1430" s="54">
        <v>-27.6</v>
      </c>
      <c r="G1430">
        <v>400</v>
      </c>
      <c r="H1430" t="s">
        <v>38</v>
      </c>
      <c r="I1430" t="s">
        <v>63</v>
      </c>
      <c r="J1430" s="7">
        <v>8</v>
      </c>
      <c r="K1430">
        <v>16</v>
      </c>
      <c r="L1430" t="s">
        <v>33</v>
      </c>
      <c r="M1430">
        <v>0</v>
      </c>
      <c r="N1430">
        <v>1</v>
      </c>
      <c r="O1430">
        <v>0.66700000000000004</v>
      </c>
      <c r="P1430" s="13">
        <v>0.6</v>
      </c>
      <c r="Q1430" s="46"/>
      <c r="R1430" s="46"/>
      <c r="S1430" s="46"/>
      <c r="T1430" s="46">
        <v>-0.16074345501137799</v>
      </c>
      <c r="U1430" s="46">
        <v>0.85768970952488199</v>
      </c>
      <c r="V1430" s="14">
        <v>-2.4889673433362701E-2</v>
      </c>
      <c r="W1430" s="25">
        <v>0.87165475165624895</v>
      </c>
      <c r="X1430" s="25">
        <v>0.962245369547442</v>
      </c>
    </row>
    <row r="1431" spans="1:28" x14ac:dyDescent="0.25">
      <c r="A1431" t="s">
        <v>61</v>
      </c>
      <c r="B1431">
        <v>1.5</v>
      </c>
      <c r="C1431">
        <v>1000</v>
      </c>
      <c r="D1431" t="s">
        <v>35</v>
      </c>
      <c r="E1431" t="s">
        <v>74</v>
      </c>
      <c r="F1431" s="54">
        <v>-27.6</v>
      </c>
      <c r="G1431">
        <v>400</v>
      </c>
      <c r="H1431" t="s">
        <v>38</v>
      </c>
      <c r="I1431" t="s">
        <v>63</v>
      </c>
      <c r="J1431" s="7">
        <v>8</v>
      </c>
      <c r="K1431">
        <v>16</v>
      </c>
      <c r="L1431" t="s">
        <v>33</v>
      </c>
      <c r="M1431">
        <v>0</v>
      </c>
      <c r="N1431">
        <v>1</v>
      </c>
      <c r="O1431">
        <v>0.66700000000000004</v>
      </c>
      <c r="P1431" s="13">
        <v>2</v>
      </c>
      <c r="Q1431" s="46"/>
      <c r="R1431" s="46"/>
      <c r="S1431" s="46"/>
      <c r="T1431" s="46">
        <v>-0.135792296350354</v>
      </c>
      <c r="U1431" s="46">
        <v>0.97101980924431397</v>
      </c>
      <c r="V1431" s="14">
        <v>0.38118357170974898</v>
      </c>
      <c r="W1431" s="25">
        <v>0.962810721408766</v>
      </c>
      <c r="X1431" s="25">
        <v>0.834993144259219</v>
      </c>
    </row>
    <row r="1432" spans="1:28" x14ac:dyDescent="0.25">
      <c r="A1432" t="s">
        <v>61</v>
      </c>
      <c r="B1432">
        <v>1.5</v>
      </c>
      <c r="C1432">
        <v>1000</v>
      </c>
      <c r="D1432" t="s">
        <v>35</v>
      </c>
      <c r="E1432" t="s">
        <v>74</v>
      </c>
      <c r="F1432" s="54">
        <v>-27.6</v>
      </c>
      <c r="G1432">
        <v>400</v>
      </c>
      <c r="H1432" t="s">
        <v>38</v>
      </c>
      <c r="I1432" t="s">
        <v>63</v>
      </c>
      <c r="J1432" s="7">
        <v>8</v>
      </c>
      <c r="K1432">
        <v>16</v>
      </c>
      <c r="L1432" t="s">
        <v>33</v>
      </c>
      <c r="M1432">
        <v>0</v>
      </c>
      <c r="N1432">
        <v>1</v>
      </c>
      <c r="O1432">
        <v>0.66700000000000004</v>
      </c>
      <c r="P1432" s="13">
        <v>10</v>
      </c>
      <c r="Q1432" s="46"/>
      <c r="R1432" s="46"/>
      <c r="S1432" s="46"/>
      <c r="T1432" s="46">
        <v>-0.13877388134758301</v>
      </c>
      <c r="U1432" s="46">
        <v>0.98874182802786004</v>
      </c>
      <c r="V1432" s="14">
        <v>0.71528970794939895</v>
      </c>
      <c r="W1432" s="25">
        <v>0.97772942531677998</v>
      </c>
      <c r="X1432" s="25">
        <v>0.99810543475866298</v>
      </c>
    </row>
    <row r="1433" spans="1:28" x14ac:dyDescent="0.25">
      <c r="A1433" t="s">
        <v>61</v>
      </c>
      <c r="B1433">
        <v>1.5</v>
      </c>
      <c r="C1433">
        <v>1000</v>
      </c>
      <c r="D1433" t="s">
        <v>35</v>
      </c>
      <c r="E1433" t="s">
        <v>128</v>
      </c>
      <c r="F1433" s="54">
        <v>-27.6</v>
      </c>
      <c r="G1433">
        <v>400</v>
      </c>
      <c r="H1433" t="s">
        <v>38</v>
      </c>
      <c r="I1433" t="s">
        <v>63</v>
      </c>
      <c r="J1433" s="7">
        <v>8</v>
      </c>
      <c r="K1433">
        <v>16</v>
      </c>
      <c r="L1433" t="s">
        <v>33</v>
      </c>
      <c r="M1433">
        <v>0</v>
      </c>
      <c r="N1433">
        <v>1</v>
      </c>
      <c r="O1433">
        <v>14</v>
      </c>
      <c r="P1433" s="13">
        <v>2</v>
      </c>
      <c r="Q1433" s="46"/>
      <c r="R1433" s="46"/>
      <c r="S1433" s="46">
        <v>-1.1020934872954099E-2</v>
      </c>
      <c r="T1433" s="46">
        <v>-0.13384071344307599</v>
      </c>
      <c r="U1433" s="46">
        <v>0</v>
      </c>
      <c r="V1433" s="14">
        <v>0.396437198067633</v>
      </c>
      <c r="W1433" s="14">
        <v>-0.412818745692626</v>
      </c>
      <c r="X1433" s="14">
        <v>0.146666666666667</v>
      </c>
      <c r="Y1433" s="14"/>
      <c r="Z1433" s="14"/>
      <c r="AA1433" s="14"/>
      <c r="AB1433" s="14"/>
    </row>
    <row r="1434" spans="1:28" x14ac:dyDescent="0.25">
      <c r="A1434" t="s">
        <v>61</v>
      </c>
      <c r="B1434">
        <v>1.5</v>
      </c>
      <c r="C1434">
        <v>1000</v>
      </c>
      <c r="D1434" t="s">
        <v>35</v>
      </c>
      <c r="E1434" t="s">
        <v>128</v>
      </c>
      <c r="F1434" s="54">
        <v>-27.6</v>
      </c>
      <c r="G1434">
        <v>400</v>
      </c>
      <c r="H1434" t="s">
        <v>38</v>
      </c>
      <c r="I1434" t="s">
        <v>63</v>
      </c>
      <c r="J1434" s="7">
        <v>8</v>
      </c>
      <c r="K1434">
        <v>16</v>
      </c>
      <c r="L1434" t="s">
        <v>33</v>
      </c>
      <c r="M1434">
        <v>0</v>
      </c>
      <c r="N1434">
        <v>1</v>
      </c>
      <c r="O1434">
        <v>14</v>
      </c>
      <c r="P1434" s="13">
        <v>10</v>
      </c>
      <c r="Q1434" s="46"/>
      <c r="R1434" s="46"/>
      <c r="S1434" s="46">
        <v>0.21251617915986301</v>
      </c>
      <c r="T1434" s="46">
        <v>-0.11006038476283</v>
      </c>
      <c r="U1434" s="46">
        <v>0</v>
      </c>
      <c r="V1434" s="14">
        <v>0</v>
      </c>
      <c r="W1434" s="14">
        <v>0.45539906103286398</v>
      </c>
      <c r="X1434" s="14">
        <v>0.98809523809523803</v>
      </c>
      <c r="Y1434" s="14"/>
      <c r="Z1434" s="14"/>
      <c r="AA1434" s="14"/>
      <c r="AB1434" s="14"/>
    </row>
    <row r="1435" spans="1:28" x14ac:dyDescent="0.25">
      <c r="A1435" t="s">
        <v>61</v>
      </c>
      <c r="B1435">
        <v>1.5</v>
      </c>
      <c r="C1435">
        <v>1000</v>
      </c>
      <c r="D1435" t="s">
        <v>35</v>
      </c>
      <c r="E1435" t="s">
        <v>47</v>
      </c>
      <c r="F1435" s="54">
        <v>-27.6</v>
      </c>
      <c r="G1435">
        <v>400</v>
      </c>
      <c r="H1435" t="s">
        <v>38</v>
      </c>
      <c r="I1435" t="s">
        <v>63</v>
      </c>
      <c r="J1435" s="7">
        <v>8</v>
      </c>
      <c r="K1435">
        <v>16</v>
      </c>
      <c r="L1435" t="s">
        <v>33</v>
      </c>
      <c r="M1435">
        <v>0</v>
      </c>
      <c r="N1435">
        <v>1</v>
      </c>
      <c r="O1435">
        <v>14</v>
      </c>
      <c r="P1435" s="13">
        <v>2</v>
      </c>
      <c r="Q1435" s="46"/>
      <c r="R1435" s="46"/>
      <c r="S1435" s="46">
        <v>7.6371604054254694E-2</v>
      </c>
      <c r="T1435" s="46">
        <v>-0.12557406693720199</v>
      </c>
      <c r="U1435" s="46">
        <v>0</v>
      </c>
      <c r="V1435" s="14">
        <v>0.371383647798742</v>
      </c>
      <c r="W1435" s="14">
        <v>-0.412818745692626</v>
      </c>
      <c r="X1435" s="25">
        <v>0.146666666666667</v>
      </c>
    </row>
    <row r="1436" spans="1:28" x14ac:dyDescent="0.25">
      <c r="A1436" t="s">
        <v>61</v>
      </c>
      <c r="B1436">
        <v>1.5</v>
      </c>
      <c r="C1436">
        <v>1000</v>
      </c>
      <c r="D1436" t="s">
        <v>35</v>
      </c>
      <c r="E1436" t="s">
        <v>47</v>
      </c>
      <c r="F1436" s="54">
        <v>-27.6</v>
      </c>
      <c r="G1436">
        <v>400</v>
      </c>
      <c r="H1436" t="s">
        <v>38</v>
      </c>
      <c r="I1436" t="s">
        <v>63</v>
      </c>
      <c r="J1436" s="7">
        <v>8</v>
      </c>
      <c r="K1436">
        <v>16</v>
      </c>
      <c r="L1436" t="s">
        <v>33</v>
      </c>
      <c r="M1436">
        <v>0</v>
      </c>
      <c r="N1436">
        <v>1</v>
      </c>
      <c r="O1436">
        <v>14</v>
      </c>
      <c r="P1436" s="13">
        <v>10</v>
      </c>
      <c r="Q1436" s="46"/>
      <c r="R1436" s="46"/>
      <c r="S1436" s="46">
        <v>8.1427370769052501E-2</v>
      </c>
      <c r="T1436" s="46">
        <v>-0.125708378279802</v>
      </c>
      <c r="U1436" s="46">
        <v>0</v>
      </c>
      <c r="V1436" s="14">
        <v>0</v>
      </c>
      <c r="W1436" s="25">
        <v>0.27500000000000002</v>
      </c>
      <c r="X1436" s="25">
        <v>0</v>
      </c>
    </row>
    <row r="1437" spans="1:28" x14ac:dyDescent="0.25">
      <c r="A1437" t="s">
        <v>61</v>
      </c>
      <c r="B1437">
        <v>1.5</v>
      </c>
      <c r="C1437">
        <v>1000</v>
      </c>
      <c r="D1437" t="s">
        <v>35</v>
      </c>
      <c r="E1437" t="s">
        <v>129</v>
      </c>
      <c r="F1437" s="54">
        <v>-27.6</v>
      </c>
      <c r="G1437">
        <v>400</v>
      </c>
      <c r="H1437" t="s">
        <v>38</v>
      </c>
      <c r="I1437" t="s">
        <v>63</v>
      </c>
      <c r="J1437" s="7">
        <v>8</v>
      </c>
      <c r="K1437">
        <v>16</v>
      </c>
      <c r="L1437" t="s">
        <v>33</v>
      </c>
      <c r="M1437">
        <v>0</v>
      </c>
      <c r="N1437">
        <v>1</v>
      </c>
      <c r="O1437">
        <v>14</v>
      </c>
      <c r="P1437" s="13">
        <v>2</v>
      </c>
      <c r="Q1437" s="46"/>
      <c r="R1437" s="46"/>
      <c r="S1437" s="46">
        <v>-6.0134097245268199E-2</v>
      </c>
      <c r="T1437" s="46">
        <v>-0.137467119693295</v>
      </c>
      <c r="U1437" s="46">
        <v>-1</v>
      </c>
      <c r="V1437" s="14">
        <v>0.63441843452816404</v>
      </c>
      <c r="W1437" s="25">
        <v>0.127480457005412</v>
      </c>
      <c r="X1437" s="25">
        <v>0</v>
      </c>
    </row>
    <row r="1438" spans="1:28" x14ac:dyDescent="0.25">
      <c r="A1438" t="s">
        <v>61</v>
      </c>
      <c r="B1438">
        <v>1.5</v>
      </c>
      <c r="C1438">
        <v>1000</v>
      </c>
      <c r="D1438" t="s">
        <v>35</v>
      </c>
      <c r="E1438" t="s">
        <v>129</v>
      </c>
      <c r="F1438" s="54">
        <v>-27.6</v>
      </c>
      <c r="G1438">
        <v>400</v>
      </c>
      <c r="H1438" t="s">
        <v>38</v>
      </c>
      <c r="I1438" t="s">
        <v>63</v>
      </c>
      <c r="J1438" s="7">
        <v>8</v>
      </c>
      <c r="K1438">
        <v>16</v>
      </c>
      <c r="L1438" t="s">
        <v>33</v>
      </c>
      <c r="M1438">
        <v>0</v>
      </c>
      <c r="N1438">
        <v>1</v>
      </c>
      <c r="O1438">
        <v>14</v>
      </c>
      <c r="P1438" s="13">
        <v>10</v>
      </c>
      <c r="Q1438" s="46"/>
      <c r="R1438" s="46"/>
      <c r="S1438" s="46">
        <v>-3.0521749344311899E-2</v>
      </c>
      <c r="T1438" s="46">
        <v>-0.137265652679394</v>
      </c>
      <c r="U1438" s="46">
        <v>0</v>
      </c>
      <c r="V1438" s="14">
        <v>-0.121350364963504</v>
      </c>
      <c r="W1438" s="25">
        <v>0.45539906103286398</v>
      </c>
      <c r="X1438" s="25">
        <v>0.98809523809523803</v>
      </c>
    </row>
    <row r="1439" spans="1:28" x14ac:dyDescent="0.25">
      <c r="A1439" t="s">
        <v>61</v>
      </c>
      <c r="B1439">
        <v>1.5</v>
      </c>
      <c r="C1439">
        <v>1000</v>
      </c>
      <c r="D1439" t="s">
        <v>35</v>
      </c>
      <c r="E1439" t="s">
        <v>74</v>
      </c>
      <c r="F1439" s="54">
        <v>-27.6</v>
      </c>
      <c r="G1439">
        <v>400</v>
      </c>
      <c r="H1439" t="s">
        <v>38</v>
      </c>
      <c r="I1439" t="s">
        <v>63</v>
      </c>
      <c r="J1439" s="7">
        <v>8</v>
      </c>
      <c r="K1439">
        <v>16</v>
      </c>
      <c r="L1439" t="s">
        <v>33</v>
      </c>
      <c r="M1439">
        <v>0</v>
      </c>
      <c r="N1439">
        <v>1</v>
      </c>
      <c r="O1439">
        <v>14</v>
      </c>
      <c r="P1439" s="13">
        <v>2</v>
      </c>
      <c r="Q1439" s="46"/>
      <c r="R1439" s="46"/>
      <c r="S1439" s="46">
        <v>-3.55775160591097E-2</v>
      </c>
      <c r="T1439" s="46">
        <v>-0.13633630484107601</v>
      </c>
      <c r="U1439" s="46">
        <v>0</v>
      </c>
      <c r="V1439" s="14">
        <v>0.34135090609555202</v>
      </c>
      <c r="W1439" s="25">
        <v>0.127480457005412</v>
      </c>
      <c r="X1439" s="25">
        <v>0</v>
      </c>
    </row>
    <row r="1440" spans="1:28" x14ac:dyDescent="0.25">
      <c r="A1440" t="s">
        <v>61</v>
      </c>
      <c r="B1440">
        <v>1.5</v>
      </c>
      <c r="C1440">
        <v>1000</v>
      </c>
      <c r="D1440" t="s">
        <v>35</v>
      </c>
      <c r="E1440" t="s">
        <v>74</v>
      </c>
      <c r="F1440" s="54">
        <v>-27.6</v>
      </c>
      <c r="G1440">
        <v>400</v>
      </c>
      <c r="H1440" t="s">
        <v>38</v>
      </c>
      <c r="I1440" t="s">
        <v>63</v>
      </c>
      <c r="J1440" s="7">
        <v>8</v>
      </c>
      <c r="K1440">
        <v>16</v>
      </c>
      <c r="L1440" t="s">
        <v>33</v>
      </c>
      <c r="M1440">
        <v>0</v>
      </c>
      <c r="N1440">
        <v>1</v>
      </c>
      <c r="O1440">
        <v>14</v>
      </c>
      <c r="P1440" s="13">
        <v>10</v>
      </c>
      <c r="Q1440" s="46"/>
      <c r="R1440" s="46"/>
      <c r="S1440" s="46">
        <v>4.7481508541128398E-2</v>
      </c>
      <c r="T1440" s="46">
        <v>-0.12725729134366501</v>
      </c>
      <c r="U1440" s="46">
        <v>0</v>
      </c>
      <c r="V1440" s="14">
        <v>0.45172586293146599</v>
      </c>
      <c r="W1440" s="25">
        <v>0.45539906103286398</v>
      </c>
      <c r="X1440" s="25">
        <v>0.98484848484848497</v>
      </c>
    </row>
    <row r="1441" spans="1:28" ht="16.2" x14ac:dyDescent="0.35">
      <c r="A1441" t="s">
        <v>39</v>
      </c>
      <c r="B1441">
        <v>22</v>
      </c>
      <c r="C1441" s="4">
        <f t="shared" ref="C1441:C1456" si="30">B1441</f>
        <v>22</v>
      </c>
      <c r="D1441" t="s">
        <v>29</v>
      </c>
      <c r="E1441" s="5" t="s">
        <v>30</v>
      </c>
      <c r="F1441" s="54">
        <v>-16.899999999999999</v>
      </c>
      <c r="G1441">
        <v>53.27</v>
      </c>
      <c r="H1441" t="s">
        <v>31</v>
      </c>
      <c r="I1441" t="s">
        <v>32</v>
      </c>
      <c r="J1441" s="7">
        <v>8</v>
      </c>
      <c r="K1441">
        <v>250</v>
      </c>
      <c r="L1441" t="s">
        <v>33</v>
      </c>
      <c r="M1441">
        <v>0</v>
      </c>
      <c r="N1441">
        <v>1</v>
      </c>
      <c r="O1441">
        <v>1</v>
      </c>
      <c r="P1441" s="13">
        <v>0.8</v>
      </c>
      <c r="Q1441" s="46">
        <v>-0.29835331503683399</v>
      </c>
      <c r="R1441" s="46">
        <v>0.51172603277401496</v>
      </c>
      <c r="S1441" s="46"/>
      <c r="T1441" s="46"/>
      <c r="U1441" s="46"/>
      <c r="V1441"/>
      <c r="W1441" s="14"/>
      <c r="X1441" s="14"/>
      <c r="Y1441" s="14"/>
      <c r="Z1441" s="14"/>
      <c r="AA1441" s="14"/>
      <c r="AB1441" s="14"/>
    </row>
    <row r="1442" spans="1:28" ht="16.2" x14ac:dyDescent="0.35">
      <c r="A1442" t="s">
        <v>39</v>
      </c>
      <c r="B1442">
        <v>22</v>
      </c>
      <c r="C1442" s="4">
        <f t="shared" si="30"/>
        <v>22</v>
      </c>
      <c r="D1442" t="s">
        <v>29</v>
      </c>
      <c r="E1442" s="5" t="s">
        <v>30</v>
      </c>
      <c r="F1442" s="54">
        <v>-16.899999999999999</v>
      </c>
      <c r="G1442">
        <v>53.27</v>
      </c>
      <c r="H1442" t="s">
        <v>31</v>
      </c>
      <c r="I1442" t="s">
        <v>32</v>
      </c>
      <c r="J1442" s="7">
        <v>8</v>
      </c>
      <c r="K1442">
        <v>250</v>
      </c>
      <c r="L1442" t="s">
        <v>33</v>
      </c>
      <c r="M1442">
        <v>0</v>
      </c>
      <c r="N1442">
        <v>1</v>
      </c>
      <c r="O1442">
        <v>7</v>
      </c>
      <c r="P1442" s="13">
        <v>0.8</v>
      </c>
      <c r="Q1442" s="46">
        <v>4.9299642955232002E-2</v>
      </c>
      <c r="R1442" s="46">
        <v>0.629127226652753</v>
      </c>
      <c r="S1442" s="46"/>
      <c r="T1442" s="46"/>
      <c r="U1442" s="46"/>
      <c r="V1442"/>
      <c r="W1442" s="14"/>
      <c r="X1442" s="14"/>
      <c r="Y1442" s="14"/>
      <c r="Z1442" s="14"/>
      <c r="AA1442" s="14"/>
      <c r="AB1442" s="14"/>
    </row>
    <row r="1443" spans="1:28" ht="16.2" x14ac:dyDescent="0.35">
      <c r="A1443" t="s">
        <v>39</v>
      </c>
      <c r="B1443">
        <v>22</v>
      </c>
      <c r="C1443" s="4">
        <f t="shared" si="30"/>
        <v>22</v>
      </c>
      <c r="D1443" t="s">
        <v>29</v>
      </c>
      <c r="E1443" s="5" t="s">
        <v>30</v>
      </c>
      <c r="F1443" s="54">
        <v>-16.899999999999999</v>
      </c>
      <c r="G1443">
        <v>53.27</v>
      </c>
      <c r="H1443" t="s">
        <v>31</v>
      </c>
      <c r="I1443" t="s">
        <v>32</v>
      </c>
      <c r="J1443" s="7">
        <v>8</v>
      </c>
      <c r="K1443">
        <v>250</v>
      </c>
      <c r="L1443" t="s">
        <v>33</v>
      </c>
      <c r="M1443">
        <v>0</v>
      </c>
      <c r="N1443">
        <v>1</v>
      </c>
      <c r="O1443">
        <v>30</v>
      </c>
      <c r="P1443" s="13">
        <v>0.8</v>
      </c>
      <c r="Q1443" s="46">
        <v>0.27659352142110799</v>
      </c>
      <c r="R1443" s="46">
        <v>0.48244838525144401</v>
      </c>
      <c r="S1443" s="46"/>
      <c r="T1443" s="46"/>
      <c r="U1443" s="46"/>
      <c r="V1443"/>
      <c r="W1443" s="14"/>
      <c r="X1443" s="14"/>
      <c r="Y1443" s="14"/>
      <c r="Z1443" s="14"/>
      <c r="AA1443" s="14"/>
      <c r="AB1443" s="14"/>
    </row>
    <row r="1444" spans="1:28" ht="16.2" x14ac:dyDescent="0.35">
      <c r="A1444" t="s">
        <v>39</v>
      </c>
      <c r="B1444">
        <v>280</v>
      </c>
      <c r="C1444" s="4">
        <f t="shared" si="30"/>
        <v>280</v>
      </c>
      <c r="D1444" t="s">
        <v>29</v>
      </c>
      <c r="E1444" s="5" t="s">
        <v>30</v>
      </c>
      <c r="F1444" s="54">
        <v>-16.899999999999999</v>
      </c>
      <c r="G1444">
        <v>4.25</v>
      </c>
      <c r="H1444" t="s">
        <v>31</v>
      </c>
      <c r="I1444" t="s">
        <v>32</v>
      </c>
      <c r="J1444" s="7">
        <v>8</v>
      </c>
      <c r="K1444">
        <v>250</v>
      </c>
      <c r="L1444" t="s">
        <v>33</v>
      </c>
      <c r="M1444">
        <v>0</v>
      </c>
      <c r="N1444">
        <v>1</v>
      </c>
      <c r="O1444">
        <v>1</v>
      </c>
      <c r="P1444" s="13">
        <v>0.8</v>
      </c>
      <c r="Q1444" s="46">
        <v>-0.15282392026578101</v>
      </c>
      <c r="R1444" s="46">
        <v>0.49172625127681402</v>
      </c>
      <c r="S1444" s="46"/>
      <c r="T1444" s="46"/>
      <c r="U1444" s="46"/>
      <c r="V1444"/>
      <c r="W1444" s="14"/>
      <c r="X1444" s="14"/>
      <c r="Y1444" s="14"/>
      <c r="Z1444" s="14"/>
      <c r="AA1444" s="14"/>
      <c r="AB1444" s="14"/>
    </row>
    <row r="1445" spans="1:28" ht="16.2" x14ac:dyDescent="0.35">
      <c r="A1445" t="s">
        <v>39</v>
      </c>
      <c r="B1445">
        <v>280</v>
      </c>
      <c r="C1445" s="4">
        <f t="shared" si="30"/>
        <v>280</v>
      </c>
      <c r="D1445" t="s">
        <v>29</v>
      </c>
      <c r="E1445" s="5" t="s">
        <v>30</v>
      </c>
      <c r="F1445" s="54">
        <v>-16.899999999999999</v>
      </c>
      <c r="G1445">
        <v>4.25</v>
      </c>
      <c r="H1445" t="s">
        <v>31</v>
      </c>
      <c r="I1445" t="s">
        <v>32</v>
      </c>
      <c r="J1445" s="7">
        <v>8</v>
      </c>
      <c r="K1445">
        <v>250</v>
      </c>
      <c r="L1445" t="s">
        <v>33</v>
      </c>
      <c r="M1445">
        <v>0</v>
      </c>
      <c r="N1445">
        <v>1</v>
      </c>
      <c r="O1445">
        <v>7</v>
      </c>
      <c r="P1445" s="13">
        <v>0.8</v>
      </c>
      <c r="Q1445" s="46">
        <v>0</v>
      </c>
      <c r="R1445" s="46">
        <v>0.14830979888746099</v>
      </c>
      <c r="S1445" s="46"/>
      <c r="T1445" s="46"/>
      <c r="U1445" s="46"/>
      <c r="V1445"/>
      <c r="W1445" s="14"/>
      <c r="X1445" s="14"/>
      <c r="Y1445" s="14"/>
      <c r="Z1445" s="14"/>
      <c r="AA1445" s="14"/>
      <c r="AB1445" s="14"/>
    </row>
    <row r="1446" spans="1:28" ht="16.2" x14ac:dyDescent="0.35">
      <c r="A1446" t="s">
        <v>39</v>
      </c>
      <c r="B1446">
        <v>280</v>
      </c>
      <c r="C1446" s="4">
        <f t="shared" si="30"/>
        <v>280</v>
      </c>
      <c r="D1446" t="s">
        <v>29</v>
      </c>
      <c r="E1446" s="5" t="s">
        <v>30</v>
      </c>
      <c r="F1446" s="54">
        <v>-16.899999999999999</v>
      </c>
      <c r="G1446">
        <v>4.25</v>
      </c>
      <c r="H1446" t="s">
        <v>31</v>
      </c>
      <c r="I1446" t="s">
        <v>32</v>
      </c>
      <c r="J1446" s="7">
        <v>8</v>
      </c>
      <c r="K1446">
        <v>250</v>
      </c>
      <c r="L1446" t="s">
        <v>33</v>
      </c>
      <c r="M1446">
        <v>0</v>
      </c>
      <c r="N1446">
        <v>1</v>
      </c>
      <c r="O1446">
        <v>30</v>
      </c>
      <c r="P1446" s="13">
        <v>0.8</v>
      </c>
      <c r="Q1446" s="46">
        <v>0.19770541198284899</v>
      </c>
      <c r="R1446" s="46">
        <v>7.5436640654029802E-2</v>
      </c>
      <c r="S1446" s="46"/>
      <c r="T1446" s="46"/>
      <c r="U1446" s="46"/>
      <c r="V1446"/>
      <c r="W1446" s="14"/>
      <c r="X1446" s="14"/>
      <c r="Y1446" s="14"/>
      <c r="Z1446" s="14"/>
      <c r="AA1446" s="14"/>
      <c r="AB1446" s="14"/>
    </row>
    <row r="1447" spans="1:28" ht="16.2" x14ac:dyDescent="0.35">
      <c r="A1447" t="s">
        <v>39</v>
      </c>
      <c r="B1447">
        <v>22</v>
      </c>
      <c r="C1447" s="4">
        <f t="shared" si="30"/>
        <v>22</v>
      </c>
      <c r="D1447" t="s">
        <v>29</v>
      </c>
      <c r="E1447" s="5" t="s">
        <v>30</v>
      </c>
      <c r="F1447" s="54">
        <v>-16.899999999999999</v>
      </c>
      <c r="G1447">
        <v>53.27</v>
      </c>
      <c r="H1447" t="s">
        <v>31</v>
      </c>
      <c r="I1447" t="s">
        <v>32</v>
      </c>
      <c r="J1447" s="7">
        <v>8</v>
      </c>
      <c r="K1447">
        <v>250</v>
      </c>
      <c r="L1447" t="s">
        <v>33</v>
      </c>
      <c r="M1447">
        <v>0</v>
      </c>
      <c r="N1447">
        <v>1</v>
      </c>
      <c r="O1447">
        <v>1</v>
      </c>
      <c r="P1447" s="13">
        <v>20</v>
      </c>
      <c r="Q1447" s="46">
        <v>0.117470839441647</v>
      </c>
      <c r="R1447" s="46">
        <v>-4.6322347266881003E-2</v>
      </c>
      <c r="S1447" s="46"/>
      <c r="T1447" s="46"/>
      <c r="U1447" s="46"/>
      <c r="V1447"/>
      <c r="W1447" s="14"/>
      <c r="X1447" s="14"/>
      <c r="Y1447" s="14"/>
      <c r="Z1447" s="14"/>
      <c r="AA1447" s="14"/>
      <c r="AB1447" s="14"/>
    </row>
    <row r="1448" spans="1:28" ht="16.2" x14ac:dyDescent="0.35">
      <c r="A1448" t="s">
        <v>39</v>
      </c>
      <c r="B1448">
        <v>22</v>
      </c>
      <c r="C1448" s="4">
        <f t="shared" si="30"/>
        <v>22</v>
      </c>
      <c r="D1448" t="s">
        <v>29</v>
      </c>
      <c r="E1448" s="5" t="s">
        <v>30</v>
      </c>
      <c r="F1448" s="54">
        <v>-16.899999999999999</v>
      </c>
      <c r="G1448">
        <v>53.27</v>
      </c>
      <c r="H1448" t="s">
        <v>31</v>
      </c>
      <c r="I1448" t="s">
        <v>32</v>
      </c>
      <c r="J1448" s="7">
        <v>8</v>
      </c>
      <c r="K1448">
        <v>250</v>
      </c>
      <c r="L1448" t="s">
        <v>33</v>
      </c>
      <c r="M1448">
        <v>0</v>
      </c>
      <c r="N1448">
        <v>1</v>
      </c>
      <c r="O1448">
        <v>7</v>
      </c>
      <c r="P1448" s="13">
        <v>20</v>
      </c>
      <c r="Q1448" s="46">
        <v>0.23935615008515099</v>
      </c>
      <c r="R1448" s="46">
        <v>0.34275525029718501</v>
      </c>
      <c r="S1448" s="46"/>
      <c r="T1448" s="46"/>
      <c r="U1448" s="46"/>
      <c r="V1448"/>
      <c r="W1448" s="14"/>
      <c r="X1448" s="14"/>
      <c r="Y1448" s="14"/>
      <c r="Z1448" s="14"/>
      <c r="AA1448" s="14"/>
      <c r="AB1448" s="14"/>
    </row>
    <row r="1449" spans="1:28" ht="16.2" x14ac:dyDescent="0.35">
      <c r="A1449" t="s">
        <v>39</v>
      </c>
      <c r="B1449">
        <v>22</v>
      </c>
      <c r="C1449" s="4">
        <f t="shared" si="30"/>
        <v>22</v>
      </c>
      <c r="D1449" t="s">
        <v>29</v>
      </c>
      <c r="E1449" s="5" t="s">
        <v>30</v>
      </c>
      <c r="F1449" s="54">
        <v>-16.899999999999999</v>
      </c>
      <c r="G1449">
        <v>53.27</v>
      </c>
      <c r="H1449" t="s">
        <v>31</v>
      </c>
      <c r="I1449" t="s">
        <v>32</v>
      </c>
      <c r="J1449" s="7">
        <v>8</v>
      </c>
      <c r="K1449">
        <v>250</v>
      </c>
      <c r="L1449" t="s">
        <v>33</v>
      </c>
      <c r="M1449">
        <v>0</v>
      </c>
      <c r="N1449">
        <v>1</v>
      </c>
      <c r="O1449">
        <v>30</v>
      </c>
      <c r="P1449" s="13">
        <v>20</v>
      </c>
      <c r="Q1449" s="46">
        <v>0.36060955899330399</v>
      </c>
      <c r="R1449" s="46">
        <v>0.16482040953340099</v>
      </c>
      <c r="S1449" s="46"/>
      <c r="T1449" s="46"/>
      <c r="U1449" s="46"/>
      <c r="V1449"/>
      <c r="W1449" s="14"/>
      <c r="X1449" s="14"/>
      <c r="Y1449" s="14"/>
      <c r="Z1449" s="14"/>
      <c r="AA1449" s="14"/>
      <c r="AB1449" s="14"/>
    </row>
    <row r="1450" spans="1:28" ht="16.2" x14ac:dyDescent="0.35">
      <c r="A1450" t="s">
        <v>39</v>
      </c>
      <c r="B1450">
        <v>280</v>
      </c>
      <c r="C1450" s="4">
        <f t="shared" si="30"/>
        <v>280</v>
      </c>
      <c r="D1450" t="s">
        <v>29</v>
      </c>
      <c r="E1450" s="5" t="s">
        <v>30</v>
      </c>
      <c r="F1450" s="54">
        <v>-16.899999999999999</v>
      </c>
      <c r="G1450">
        <v>4.25</v>
      </c>
      <c r="H1450" t="s">
        <v>31</v>
      </c>
      <c r="I1450" t="s">
        <v>32</v>
      </c>
      <c r="J1450" s="7">
        <v>8</v>
      </c>
      <c r="K1450">
        <v>250</v>
      </c>
      <c r="L1450" t="s">
        <v>33</v>
      </c>
      <c r="M1450">
        <v>0</v>
      </c>
      <c r="N1450">
        <v>1</v>
      </c>
      <c r="O1450">
        <v>1</v>
      </c>
      <c r="P1450" s="13">
        <v>20</v>
      </c>
      <c r="Q1450" s="46">
        <v>0.191521662968586</v>
      </c>
      <c r="R1450" s="46">
        <v>0.35971176735507898</v>
      </c>
      <c r="S1450" s="46"/>
      <c r="T1450" s="46"/>
      <c r="U1450" s="46"/>
      <c r="V1450"/>
      <c r="W1450" s="14"/>
      <c r="X1450" s="14"/>
      <c r="Y1450" s="14"/>
      <c r="Z1450" s="14"/>
      <c r="AA1450" s="14"/>
      <c r="AB1450" s="14"/>
    </row>
    <row r="1451" spans="1:28" ht="16.2" x14ac:dyDescent="0.35">
      <c r="A1451" t="s">
        <v>39</v>
      </c>
      <c r="B1451">
        <v>280</v>
      </c>
      <c r="C1451" s="4">
        <f t="shared" si="30"/>
        <v>280</v>
      </c>
      <c r="D1451" t="s">
        <v>29</v>
      </c>
      <c r="E1451" s="5" t="s">
        <v>30</v>
      </c>
      <c r="F1451" s="54">
        <v>-16.899999999999999</v>
      </c>
      <c r="G1451">
        <v>4.25</v>
      </c>
      <c r="H1451" t="s">
        <v>31</v>
      </c>
      <c r="I1451" t="s">
        <v>32</v>
      </c>
      <c r="J1451" s="7">
        <v>8</v>
      </c>
      <c r="K1451">
        <v>250</v>
      </c>
      <c r="L1451" t="s">
        <v>33</v>
      </c>
      <c r="M1451">
        <v>0</v>
      </c>
      <c r="N1451">
        <v>1</v>
      </c>
      <c r="O1451">
        <v>7</v>
      </c>
      <c r="P1451" s="13">
        <v>20</v>
      </c>
      <c r="Q1451" s="46">
        <v>0.31833398975974803</v>
      </c>
      <c r="R1451" s="46">
        <v>0.261118123097481</v>
      </c>
      <c r="S1451" s="46"/>
      <c r="T1451" s="46"/>
      <c r="U1451" s="46"/>
      <c r="V1451"/>
      <c r="W1451" s="14"/>
      <c r="X1451" s="14"/>
      <c r="Y1451" s="14"/>
      <c r="Z1451" s="14"/>
      <c r="AA1451" s="14"/>
      <c r="AB1451" s="14"/>
    </row>
    <row r="1452" spans="1:28" ht="16.2" x14ac:dyDescent="0.35">
      <c r="A1452" t="s">
        <v>39</v>
      </c>
      <c r="B1452">
        <v>280</v>
      </c>
      <c r="C1452" s="4">
        <f t="shared" si="30"/>
        <v>280</v>
      </c>
      <c r="D1452" t="s">
        <v>29</v>
      </c>
      <c r="E1452" s="5" t="s">
        <v>30</v>
      </c>
      <c r="F1452" s="54">
        <v>-16.899999999999999</v>
      </c>
      <c r="G1452">
        <v>4.25</v>
      </c>
      <c r="H1452" t="s">
        <v>31</v>
      </c>
      <c r="I1452" t="s">
        <v>32</v>
      </c>
      <c r="J1452" s="7">
        <v>8</v>
      </c>
      <c r="K1452">
        <v>250</v>
      </c>
      <c r="L1452" t="s">
        <v>33</v>
      </c>
      <c r="M1452">
        <v>0</v>
      </c>
      <c r="N1452">
        <v>1</v>
      </c>
      <c r="O1452">
        <v>30</v>
      </c>
      <c r="P1452" s="13">
        <v>20</v>
      </c>
      <c r="Q1452" s="46">
        <v>0.38500488584880499</v>
      </c>
      <c r="R1452" s="46">
        <v>0.16482040953340099</v>
      </c>
      <c r="S1452" s="46"/>
      <c r="T1452" s="46"/>
      <c r="U1452" s="46"/>
      <c r="V1452"/>
      <c r="W1452" s="14"/>
      <c r="X1452" s="14"/>
      <c r="Y1452" s="14"/>
      <c r="Z1452" s="14"/>
      <c r="AA1452" s="14"/>
      <c r="AB1452" s="14"/>
    </row>
    <row r="1453" spans="1:28" x14ac:dyDescent="0.25">
      <c r="A1453" t="s">
        <v>130</v>
      </c>
      <c r="B1453">
        <v>6</v>
      </c>
      <c r="C1453">
        <f t="shared" si="30"/>
        <v>6</v>
      </c>
      <c r="D1453" t="s">
        <v>29</v>
      </c>
      <c r="E1453" s="5" t="s">
        <v>30</v>
      </c>
      <c r="G1453">
        <v>27.62</v>
      </c>
      <c r="H1453" t="s">
        <v>38</v>
      </c>
      <c r="I1453" t="s">
        <v>32</v>
      </c>
      <c r="J1453">
        <v>8</v>
      </c>
      <c r="K1453">
        <v>20</v>
      </c>
      <c r="L1453" t="s">
        <v>33</v>
      </c>
      <c r="M1453">
        <v>30</v>
      </c>
      <c r="N1453">
        <v>15</v>
      </c>
      <c r="O1453">
        <v>2</v>
      </c>
      <c r="P1453" s="13">
        <v>50</v>
      </c>
      <c r="Q1453">
        <v>0.33638812280382502</v>
      </c>
      <c r="R1453">
        <v>0.97875010826743702</v>
      </c>
      <c r="U1453"/>
      <c r="V1453"/>
    </row>
    <row r="1454" spans="1:28" x14ac:dyDescent="0.25">
      <c r="A1454" t="s">
        <v>130</v>
      </c>
      <c r="B1454">
        <v>6</v>
      </c>
      <c r="C1454">
        <f t="shared" si="30"/>
        <v>6</v>
      </c>
      <c r="D1454" t="s">
        <v>29</v>
      </c>
      <c r="E1454" s="5" t="s">
        <v>30</v>
      </c>
      <c r="G1454">
        <v>27.62</v>
      </c>
      <c r="H1454" t="s">
        <v>38</v>
      </c>
      <c r="I1454" t="s">
        <v>32</v>
      </c>
      <c r="J1454">
        <v>8</v>
      </c>
      <c r="K1454">
        <v>20</v>
      </c>
      <c r="L1454" t="s">
        <v>33</v>
      </c>
      <c r="M1454">
        <v>30</v>
      </c>
      <c r="N1454">
        <v>15</v>
      </c>
      <c r="O1454">
        <v>10</v>
      </c>
      <c r="P1454" s="13">
        <v>50</v>
      </c>
      <c r="Q1454">
        <v>0.18451843564147899</v>
      </c>
      <c r="R1454">
        <v>0.58891964586992196</v>
      </c>
      <c r="U1454"/>
      <c r="V1454"/>
    </row>
    <row r="1455" spans="1:28" x14ac:dyDescent="0.25">
      <c r="A1455" t="s">
        <v>130</v>
      </c>
      <c r="B1455">
        <v>6</v>
      </c>
      <c r="C1455">
        <f t="shared" si="30"/>
        <v>6</v>
      </c>
      <c r="D1455" t="s">
        <v>29</v>
      </c>
      <c r="E1455" s="5" t="s">
        <v>30</v>
      </c>
      <c r="G1455">
        <v>27.62</v>
      </c>
      <c r="H1455" t="s">
        <v>38</v>
      </c>
      <c r="I1455" t="s">
        <v>32</v>
      </c>
      <c r="J1455">
        <v>8</v>
      </c>
      <c r="K1455">
        <v>20</v>
      </c>
      <c r="L1455" t="s">
        <v>33</v>
      </c>
      <c r="M1455">
        <v>30</v>
      </c>
      <c r="N1455">
        <v>15</v>
      </c>
      <c r="O1455">
        <v>20</v>
      </c>
      <c r="P1455" s="13">
        <v>50</v>
      </c>
      <c r="Q1455">
        <v>0.15745005098915099</v>
      </c>
      <c r="R1455">
        <v>0.32308787065051098</v>
      </c>
      <c r="U1455"/>
      <c r="V1455"/>
    </row>
    <row r="1456" spans="1:28" x14ac:dyDescent="0.25">
      <c r="A1456" t="s">
        <v>130</v>
      </c>
      <c r="B1456">
        <v>6</v>
      </c>
      <c r="C1456">
        <f t="shared" si="30"/>
        <v>6</v>
      </c>
      <c r="D1456" t="s">
        <v>29</v>
      </c>
      <c r="E1456" s="5" t="s">
        <v>30</v>
      </c>
      <c r="G1456">
        <v>27.62</v>
      </c>
      <c r="H1456" t="s">
        <v>38</v>
      </c>
      <c r="I1456" t="s">
        <v>32</v>
      </c>
      <c r="J1456">
        <v>8</v>
      </c>
      <c r="K1456">
        <v>20</v>
      </c>
      <c r="L1456" t="s">
        <v>33</v>
      </c>
      <c r="M1456">
        <v>30</v>
      </c>
      <c r="N1456">
        <v>15</v>
      </c>
      <c r="O1456">
        <v>30</v>
      </c>
      <c r="P1456" s="13">
        <v>50</v>
      </c>
      <c r="Q1456">
        <v>0.115697235505849</v>
      </c>
      <c r="R1456">
        <v>0.31252454875097402</v>
      </c>
      <c r="U1456"/>
      <c r="V1456"/>
    </row>
    <row r="1457" spans="1:27" x14ac:dyDescent="0.25">
      <c r="A1457" t="s">
        <v>52</v>
      </c>
      <c r="B1457">
        <v>70</v>
      </c>
      <c r="C1457">
        <v>5000</v>
      </c>
      <c r="D1457" t="s">
        <v>115</v>
      </c>
      <c r="E1457" s="5" t="s">
        <v>30</v>
      </c>
      <c r="H1457" t="s">
        <v>38</v>
      </c>
      <c r="I1457" t="s">
        <v>32</v>
      </c>
      <c r="J1457">
        <v>7</v>
      </c>
      <c r="K1457">
        <v>30</v>
      </c>
      <c r="L1457" t="s">
        <v>33</v>
      </c>
      <c r="M1457">
        <v>0</v>
      </c>
      <c r="N1457">
        <v>1</v>
      </c>
      <c r="O1457">
        <v>2</v>
      </c>
      <c r="P1457" s="13">
        <v>22</v>
      </c>
      <c r="T1457">
        <v>0.79980448206308496</v>
      </c>
      <c r="V1457"/>
      <c r="W1457">
        <f>(9.47249-0.19385)/9.47249</f>
        <v>0.97953547588859957</v>
      </c>
      <c r="X1457">
        <f>(12.07991-4.71807)/12.07991</f>
        <v>0.60942838150284229</v>
      </c>
    </row>
    <row r="1458" spans="1:27" x14ac:dyDescent="0.25">
      <c r="A1458" t="s">
        <v>52</v>
      </c>
      <c r="B1458">
        <v>200</v>
      </c>
      <c r="C1458">
        <v>200</v>
      </c>
      <c r="D1458" t="s">
        <v>115</v>
      </c>
      <c r="E1458" s="5" t="s">
        <v>30</v>
      </c>
      <c r="H1458" t="s">
        <v>38</v>
      </c>
      <c r="I1458" t="s">
        <v>32</v>
      </c>
      <c r="J1458">
        <v>7</v>
      </c>
      <c r="K1458">
        <v>30</v>
      </c>
      <c r="L1458" t="s">
        <v>33</v>
      </c>
      <c r="M1458">
        <v>0</v>
      </c>
      <c r="N1458">
        <v>1</v>
      </c>
      <c r="O1458">
        <v>2</v>
      </c>
      <c r="P1458" s="13">
        <v>22</v>
      </c>
      <c r="T1458">
        <v>-0.135739893682779</v>
      </c>
      <c r="V1458"/>
      <c r="W1458">
        <v>0</v>
      </c>
      <c r="X1458">
        <f>(8.06308-4.71807)/8.06308</f>
        <v>0.41485511739930642</v>
      </c>
    </row>
    <row r="1459" spans="1:27" x14ac:dyDescent="0.25">
      <c r="A1459" t="s">
        <v>36</v>
      </c>
      <c r="B1459">
        <v>20</v>
      </c>
      <c r="C1459">
        <v>20</v>
      </c>
      <c r="D1459" t="s">
        <v>29</v>
      </c>
      <c r="E1459" t="s">
        <v>37</v>
      </c>
      <c r="F1459" s="14">
        <v>-44.5</v>
      </c>
      <c r="H1459" t="s">
        <v>38</v>
      </c>
      <c r="I1459" t="s">
        <v>32</v>
      </c>
      <c r="J1459">
        <v>6</v>
      </c>
      <c r="K1459">
        <v>35</v>
      </c>
      <c r="L1459" t="s">
        <v>33</v>
      </c>
      <c r="M1459">
        <v>0</v>
      </c>
      <c r="N1459">
        <v>1</v>
      </c>
      <c r="O1459">
        <v>1</v>
      </c>
      <c r="P1459" s="13">
        <f>50/35</f>
        <v>1.4285714285714286</v>
      </c>
      <c r="Q1459">
        <f>(225.90012-123.00517)/225.90012</f>
        <v>0.45548869119679963</v>
      </c>
      <c r="S1459">
        <f>(5.28005-3.31966)/5.28005</f>
        <v>0.37128246891601407</v>
      </c>
      <c r="T1459">
        <f>(3.36704-3.05924)/3.36704</f>
        <v>9.1415605398213223E-2</v>
      </c>
      <c r="V1459" s="14">
        <v>0.44847060899875402</v>
      </c>
      <c r="W1459">
        <v>0.71480558296590802</v>
      </c>
      <c r="AA1459">
        <v>0.627625704252887</v>
      </c>
    </row>
    <row r="1460" spans="1:27" x14ac:dyDescent="0.25">
      <c r="A1460" t="s">
        <v>34</v>
      </c>
      <c r="B1460">
        <v>17.78</v>
      </c>
      <c r="C1460">
        <v>1108.45</v>
      </c>
      <c r="D1460" t="s">
        <v>35</v>
      </c>
      <c r="E1460" s="5" t="s">
        <v>30</v>
      </c>
      <c r="G1460">
        <v>140.6</v>
      </c>
      <c r="H1460" t="s">
        <v>38</v>
      </c>
      <c r="I1460" t="s">
        <v>125</v>
      </c>
      <c r="J1460">
        <v>8</v>
      </c>
      <c r="L1460" t="s">
        <v>45</v>
      </c>
      <c r="M1460">
        <v>0</v>
      </c>
      <c r="N1460">
        <v>1</v>
      </c>
      <c r="O1460">
        <v>1</v>
      </c>
      <c r="P1460" s="13">
        <v>2</v>
      </c>
      <c r="V1460" s="14">
        <f>(2.27007-1.07617)/2.27007</f>
        <v>0.52593091842982809</v>
      </c>
      <c r="W1460" s="14">
        <v>0.31835395932222998</v>
      </c>
      <c r="X1460" s="14">
        <v>0.34822267890501701</v>
      </c>
      <c r="AA1460" s="57"/>
    </row>
    <row r="1461" spans="1:27" x14ac:dyDescent="0.25">
      <c r="A1461" t="s">
        <v>34</v>
      </c>
      <c r="B1461">
        <v>31.67</v>
      </c>
      <c r="C1461">
        <v>1198.58</v>
      </c>
      <c r="D1461" t="s">
        <v>35</v>
      </c>
      <c r="E1461" s="5" t="s">
        <v>30</v>
      </c>
      <c r="G1461">
        <v>204.9</v>
      </c>
      <c r="H1461" t="s">
        <v>38</v>
      </c>
      <c r="I1461" t="s">
        <v>125</v>
      </c>
      <c r="J1461">
        <v>8</v>
      </c>
      <c r="L1461" t="s">
        <v>45</v>
      </c>
      <c r="M1461">
        <v>0</v>
      </c>
      <c r="N1461">
        <v>1</v>
      </c>
      <c r="O1461">
        <v>1</v>
      </c>
      <c r="P1461" s="13">
        <v>2</v>
      </c>
      <c r="V1461" s="14">
        <f>(3.93996-1.07617)/3.93996</f>
        <v>0.72685763307241691</v>
      </c>
      <c r="W1461" s="14">
        <v>0.24433255900515999</v>
      </c>
      <c r="X1461" s="14">
        <v>0.55833085202626798</v>
      </c>
    </row>
    <row r="1462" spans="1:27" x14ac:dyDescent="0.25">
      <c r="A1462" t="s">
        <v>34</v>
      </c>
      <c r="B1462">
        <v>15.49</v>
      </c>
      <c r="C1462">
        <v>20000</v>
      </c>
      <c r="D1462" t="s">
        <v>35</v>
      </c>
      <c r="E1462" s="5" t="s">
        <v>30</v>
      </c>
      <c r="G1462">
        <v>217.3</v>
      </c>
      <c r="H1462" t="s">
        <v>38</v>
      </c>
      <c r="I1462" t="s">
        <v>125</v>
      </c>
      <c r="J1462">
        <v>8</v>
      </c>
      <c r="L1462" t="s">
        <v>45</v>
      </c>
      <c r="M1462">
        <v>0</v>
      </c>
      <c r="N1462">
        <v>1</v>
      </c>
      <c r="O1462">
        <v>1</v>
      </c>
      <c r="P1462" s="13">
        <v>2</v>
      </c>
      <c r="V1462" s="14">
        <f>(5.27432-1.07617)/5.27432</f>
        <v>0.79596042712615078</v>
      </c>
      <c r="W1462" s="14">
        <v>0.33145156652682201</v>
      </c>
      <c r="X1462" s="14">
        <v>0.46690730906037398</v>
      </c>
    </row>
    <row r="1463" spans="1:27" x14ac:dyDescent="0.25">
      <c r="A1463" t="s">
        <v>34</v>
      </c>
      <c r="B1463">
        <v>15</v>
      </c>
      <c r="C1463">
        <v>1108.45</v>
      </c>
      <c r="D1463" t="s">
        <v>35</v>
      </c>
      <c r="E1463" s="5" t="s">
        <v>30</v>
      </c>
      <c r="G1463">
        <v>140.6</v>
      </c>
      <c r="H1463" t="s">
        <v>38</v>
      </c>
      <c r="I1463" t="s">
        <v>125</v>
      </c>
      <c r="J1463">
        <v>8</v>
      </c>
      <c r="L1463" t="s">
        <v>45</v>
      </c>
      <c r="M1463">
        <v>0</v>
      </c>
      <c r="N1463">
        <v>1</v>
      </c>
      <c r="O1463">
        <v>7</v>
      </c>
      <c r="P1463" s="13">
        <v>2</v>
      </c>
      <c r="V1463" s="14">
        <f>(0.44411-2.29348)/2.29348</f>
        <v>-0.80635976768927575</v>
      </c>
      <c r="W1463" s="14">
        <v>-0.79554340479808106</v>
      </c>
      <c r="X1463" s="14">
        <v>-0.46103233456114601</v>
      </c>
    </row>
    <row r="1464" spans="1:27" x14ac:dyDescent="0.25">
      <c r="A1464" t="s">
        <v>34</v>
      </c>
      <c r="B1464">
        <v>40</v>
      </c>
      <c r="C1464">
        <v>1198.58</v>
      </c>
      <c r="D1464" t="s">
        <v>35</v>
      </c>
      <c r="E1464" s="5" t="s">
        <v>30</v>
      </c>
      <c r="G1464">
        <v>204.9</v>
      </c>
      <c r="H1464" t="s">
        <v>38</v>
      </c>
      <c r="I1464" t="s">
        <v>125</v>
      </c>
      <c r="J1464">
        <v>8</v>
      </c>
      <c r="L1464" t="s">
        <v>45</v>
      </c>
      <c r="M1464">
        <v>0</v>
      </c>
      <c r="N1464">
        <v>1</v>
      </c>
      <c r="O1464">
        <v>7</v>
      </c>
      <c r="P1464" s="13">
        <v>2</v>
      </c>
      <c r="V1464" s="14">
        <f>(0.51434-2.29348)/2.29348</f>
        <v>-0.77573817953502977</v>
      </c>
      <c r="W1464" s="14">
        <v>-0.67804783852591899</v>
      </c>
      <c r="X1464" s="14">
        <v>-9.1595786082544501E-3</v>
      </c>
    </row>
    <row r="1465" spans="1:27" x14ac:dyDescent="0.25">
      <c r="A1465" t="s">
        <v>34</v>
      </c>
      <c r="B1465">
        <v>15</v>
      </c>
      <c r="C1465">
        <v>20000</v>
      </c>
      <c r="D1465" t="s">
        <v>35</v>
      </c>
      <c r="E1465" s="5" t="s">
        <v>30</v>
      </c>
      <c r="G1465">
        <v>217.3</v>
      </c>
      <c r="H1465" t="s">
        <v>38</v>
      </c>
      <c r="I1465" t="s">
        <v>125</v>
      </c>
      <c r="J1465">
        <v>8</v>
      </c>
      <c r="L1465" t="s">
        <v>45</v>
      </c>
      <c r="M1465">
        <v>0</v>
      </c>
      <c r="N1465">
        <v>1</v>
      </c>
      <c r="O1465">
        <v>7</v>
      </c>
      <c r="P1465" s="13">
        <v>2</v>
      </c>
      <c r="V1465" s="14">
        <f>(0.74844-2.29348)/2.29348</f>
        <v>-0.67366621902087664</v>
      </c>
      <c r="W1465" s="14">
        <v>-0.91303914045812695</v>
      </c>
      <c r="X1465" s="14">
        <v>-0.314479076829074</v>
      </c>
    </row>
    <row r="1466" spans="1:27" x14ac:dyDescent="0.25">
      <c r="A1466" t="s">
        <v>131</v>
      </c>
      <c r="B1466">
        <v>36</v>
      </c>
      <c r="C1466">
        <v>36</v>
      </c>
      <c r="D1466" t="s">
        <v>29</v>
      </c>
      <c r="E1466" s="5" t="s">
        <v>30</v>
      </c>
      <c r="G1466">
        <v>84.6</v>
      </c>
      <c r="H1466" t="s">
        <v>38</v>
      </c>
      <c r="I1466" t="s">
        <v>40</v>
      </c>
      <c r="J1466">
        <v>7</v>
      </c>
      <c r="K1466">
        <v>18</v>
      </c>
      <c r="L1466" t="s">
        <v>33</v>
      </c>
      <c r="M1466">
        <v>0</v>
      </c>
      <c r="N1466">
        <v>1</v>
      </c>
      <c r="O1466">
        <v>1</v>
      </c>
      <c r="P1466" s="13">
        <v>1</v>
      </c>
      <c r="S1466">
        <v>-1.6806722689075699E-2</v>
      </c>
      <c r="T1466">
        <f>(51.4-53.5)/53.5</f>
        <v>-3.9252336448598157E-2</v>
      </c>
      <c r="U1466">
        <v>-0.17977528089887601</v>
      </c>
      <c r="V1466"/>
      <c r="W1466" s="14"/>
    </row>
    <row r="1467" spans="1:27" x14ac:dyDescent="0.25">
      <c r="A1467" t="s">
        <v>131</v>
      </c>
      <c r="B1467">
        <v>36</v>
      </c>
      <c r="C1467">
        <v>36</v>
      </c>
      <c r="D1467" t="s">
        <v>29</v>
      </c>
      <c r="E1467" s="5" t="s">
        <v>30</v>
      </c>
      <c r="G1467">
        <v>84.6</v>
      </c>
      <c r="H1467" t="s">
        <v>38</v>
      </c>
      <c r="I1467" t="s">
        <v>40</v>
      </c>
      <c r="J1467">
        <v>7</v>
      </c>
      <c r="K1467">
        <v>18</v>
      </c>
      <c r="L1467" t="s">
        <v>33</v>
      </c>
      <c r="M1467">
        <v>0</v>
      </c>
      <c r="N1467">
        <v>1</v>
      </c>
      <c r="O1467">
        <v>1</v>
      </c>
      <c r="P1467" s="13">
        <v>3</v>
      </c>
      <c r="S1467">
        <v>0.237179487179487</v>
      </c>
      <c r="T1467">
        <f>(68.2-53.5)/68.2</f>
        <v>0.21554252199413493</v>
      </c>
      <c r="U1467">
        <v>0.48980891719745201</v>
      </c>
      <c r="V1467"/>
      <c r="W1467" s="14"/>
    </row>
    <row r="1468" spans="1:27" x14ac:dyDescent="0.25">
      <c r="A1468" t="s">
        <v>131</v>
      </c>
      <c r="B1468">
        <v>36</v>
      </c>
      <c r="C1468">
        <v>36</v>
      </c>
      <c r="D1468" t="s">
        <v>29</v>
      </c>
      <c r="E1468" s="5" t="s">
        <v>30</v>
      </c>
      <c r="G1468">
        <v>84.6</v>
      </c>
      <c r="H1468" t="s">
        <v>38</v>
      </c>
      <c r="I1468" t="s">
        <v>40</v>
      </c>
      <c r="J1468">
        <v>7</v>
      </c>
      <c r="K1468">
        <v>18</v>
      </c>
      <c r="L1468" t="s">
        <v>33</v>
      </c>
      <c r="M1468">
        <v>0</v>
      </c>
      <c r="N1468">
        <v>1</v>
      </c>
      <c r="O1468">
        <v>1</v>
      </c>
      <c r="P1468" s="13">
        <v>9</v>
      </c>
      <c r="S1468">
        <v>0.34495412844036699</v>
      </c>
      <c r="T1468">
        <f>(44.6-53.5)/53.5</f>
        <v>-0.16635514018691586</v>
      </c>
      <c r="U1468">
        <v>0.83850806451612903</v>
      </c>
      <c r="V1468"/>
      <c r="W1468" s="14"/>
    </row>
    <row r="1469" spans="1:27" x14ac:dyDescent="0.25">
      <c r="A1469" t="s">
        <v>131</v>
      </c>
      <c r="B1469">
        <v>36</v>
      </c>
      <c r="C1469">
        <v>36</v>
      </c>
      <c r="D1469" t="s">
        <v>29</v>
      </c>
      <c r="E1469" s="5" t="s">
        <v>30</v>
      </c>
      <c r="G1469">
        <v>84.6</v>
      </c>
      <c r="H1469" t="s">
        <v>38</v>
      </c>
      <c r="I1469" t="s">
        <v>40</v>
      </c>
      <c r="J1469">
        <v>7</v>
      </c>
      <c r="K1469">
        <v>18</v>
      </c>
      <c r="L1469" t="s">
        <v>33</v>
      </c>
      <c r="M1469">
        <v>0</v>
      </c>
      <c r="N1469">
        <v>1</v>
      </c>
      <c r="O1469">
        <v>3</v>
      </c>
      <c r="P1469" s="13">
        <v>1</v>
      </c>
      <c r="S1469">
        <v>4.4843049327354403E-2</v>
      </c>
      <c r="T1469">
        <f>(56.4-52.9)/52.9</f>
        <v>6.6162570888468816E-2</v>
      </c>
      <c r="U1469">
        <v>-0.319148936170213</v>
      </c>
      <c r="V1469"/>
      <c r="W1469" s="14"/>
    </row>
    <row r="1470" spans="1:27" x14ac:dyDescent="0.25">
      <c r="A1470" t="s">
        <v>131</v>
      </c>
      <c r="B1470">
        <v>36</v>
      </c>
      <c r="C1470">
        <v>36</v>
      </c>
      <c r="D1470" t="s">
        <v>29</v>
      </c>
      <c r="E1470" s="5" t="s">
        <v>30</v>
      </c>
      <c r="G1470">
        <v>84.6</v>
      </c>
      <c r="H1470" t="s">
        <v>38</v>
      </c>
      <c r="I1470" t="s">
        <v>40</v>
      </c>
      <c r="J1470">
        <v>7</v>
      </c>
      <c r="K1470">
        <v>18</v>
      </c>
      <c r="L1470" t="s">
        <v>33</v>
      </c>
      <c r="M1470">
        <v>0</v>
      </c>
      <c r="N1470">
        <v>1</v>
      </c>
      <c r="O1470">
        <v>3</v>
      </c>
      <c r="P1470" s="13">
        <v>3</v>
      </c>
      <c r="S1470">
        <v>0.14686248331108201</v>
      </c>
      <c r="T1470">
        <f>(62.8-52.9)/62.8</f>
        <v>0.15764331210191082</v>
      </c>
      <c r="U1470">
        <v>0.12962962962963001</v>
      </c>
      <c r="V1470"/>
      <c r="W1470" s="14"/>
    </row>
    <row r="1471" spans="1:27" x14ac:dyDescent="0.25">
      <c r="A1471" t="s">
        <v>131</v>
      </c>
      <c r="B1471">
        <v>36</v>
      </c>
      <c r="C1471">
        <v>36</v>
      </c>
      <c r="D1471" t="s">
        <v>29</v>
      </c>
      <c r="E1471" s="5" t="s">
        <v>30</v>
      </c>
      <c r="G1471">
        <v>84.6</v>
      </c>
      <c r="H1471" t="s">
        <v>38</v>
      </c>
      <c r="I1471" t="s">
        <v>40</v>
      </c>
      <c r="J1471">
        <v>7</v>
      </c>
      <c r="K1471">
        <v>18</v>
      </c>
      <c r="L1471" t="s">
        <v>33</v>
      </c>
      <c r="M1471">
        <v>0</v>
      </c>
      <c r="N1471">
        <v>1</v>
      </c>
      <c r="O1471">
        <v>3</v>
      </c>
      <c r="P1471" s="13">
        <v>9</v>
      </c>
      <c r="S1471">
        <v>0.36732673267326699</v>
      </c>
      <c r="T1471">
        <f>(62.4-52.9)/62.4</f>
        <v>0.15224358974358976</v>
      </c>
      <c r="U1471">
        <v>0.91754385964912299</v>
      </c>
      <c r="V1471"/>
      <c r="W1471" s="14"/>
    </row>
    <row r="1472" spans="1:27" x14ac:dyDescent="0.25">
      <c r="A1472" t="s">
        <v>131</v>
      </c>
      <c r="B1472">
        <v>36</v>
      </c>
      <c r="C1472">
        <v>36</v>
      </c>
      <c r="D1472" t="s">
        <v>29</v>
      </c>
      <c r="E1472" s="5" t="s">
        <v>30</v>
      </c>
      <c r="G1472">
        <v>84.6</v>
      </c>
      <c r="H1472" t="s">
        <v>38</v>
      </c>
      <c r="I1472" t="s">
        <v>40</v>
      </c>
      <c r="J1472">
        <v>7</v>
      </c>
      <c r="K1472">
        <v>18</v>
      </c>
      <c r="L1472" t="s">
        <v>33</v>
      </c>
      <c r="M1472">
        <v>0</v>
      </c>
      <c r="N1472">
        <v>1</v>
      </c>
      <c r="O1472">
        <v>28</v>
      </c>
      <c r="P1472" s="13">
        <v>1</v>
      </c>
      <c r="S1472">
        <v>0.27390791027154698</v>
      </c>
      <c r="T1472">
        <f>(60.6-49.5)/60.6</f>
        <v>0.18316831683168319</v>
      </c>
      <c r="U1472">
        <v>-4.91803278688525E-2</v>
      </c>
      <c r="V1472"/>
      <c r="W1472" s="14"/>
    </row>
    <row r="1473" spans="1:23" x14ac:dyDescent="0.25">
      <c r="A1473" t="s">
        <v>131</v>
      </c>
      <c r="B1473">
        <v>36</v>
      </c>
      <c r="C1473">
        <v>36</v>
      </c>
      <c r="D1473" t="s">
        <v>29</v>
      </c>
      <c r="E1473" s="5" t="s">
        <v>30</v>
      </c>
      <c r="G1473">
        <v>84.6</v>
      </c>
      <c r="H1473" t="s">
        <v>38</v>
      </c>
      <c r="I1473" t="s">
        <v>40</v>
      </c>
      <c r="J1473">
        <v>7</v>
      </c>
      <c r="K1473">
        <v>18</v>
      </c>
      <c r="L1473" t="s">
        <v>33</v>
      </c>
      <c r="M1473">
        <v>0</v>
      </c>
      <c r="N1473">
        <v>1</v>
      </c>
      <c r="O1473">
        <v>28</v>
      </c>
      <c r="P1473" s="13">
        <v>3</v>
      </c>
      <c r="S1473">
        <v>0.159836065573771</v>
      </c>
      <c r="T1473">
        <f>(62-49.5)/62</f>
        <v>0.20161290322580644</v>
      </c>
      <c r="U1473">
        <v>-0.46448087431694002</v>
      </c>
      <c r="V1473"/>
      <c r="W1473" s="14"/>
    </row>
    <row r="1474" spans="1:23" x14ac:dyDescent="0.25">
      <c r="A1474" t="s">
        <v>131</v>
      </c>
      <c r="B1474">
        <v>36</v>
      </c>
      <c r="C1474">
        <v>36</v>
      </c>
      <c r="D1474" t="s">
        <v>29</v>
      </c>
      <c r="E1474" s="5" t="s">
        <v>30</v>
      </c>
      <c r="G1474">
        <v>84.6</v>
      </c>
      <c r="H1474" t="s">
        <v>38</v>
      </c>
      <c r="I1474" t="s">
        <v>40</v>
      </c>
      <c r="J1474">
        <v>7</v>
      </c>
      <c r="K1474">
        <v>18</v>
      </c>
      <c r="L1474" t="s">
        <v>33</v>
      </c>
      <c r="M1474">
        <v>0</v>
      </c>
      <c r="N1474">
        <v>1</v>
      </c>
      <c r="O1474">
        <v>28</v>
      </c>
      <c r="P1474" s="13">
        <v>9</v>
      </c>
      <c r="S1474">
        <v>7.3795180722891707E-2</v>
      </c>
      <c r="T1474">
        <f>(52.9-49.5)/52.9</f>
        <v>6.4272211720226818E-2</v>
      </c>
      <c r="U1474">
        <v>0.35106382978723399</v>
      </c>
      <c r="V1474"/>
      <c r="W1474" s="14"/>
    </row>
    <row r="1475" spans="1:23" x14ac:dyDescent="0.25">
      <c r="A1475" t="s">
        <v>131</v>
      </c>
      <c r="B1475">
        <v>22</v>
      </c>
      <c r="C1475">
        <v>22</v>
      </c>
      <c r="D1475" t="s">
        <v>29</v>
      </c>
      <c r="E1475" s="5" t="s">
        <v>30</v>
      </c>
      <c r="G1475">
        <v>73.5</v>
      </c>
      <c r="H1475" t="s">
        <v>38</v>
      </c>
      <c r="I1475" t="s">
        <v>40</v>
      </c>
      <c r="J1475">
        <v>7</v>
      </c>
      <c r="K1475">
        <v>18</v>
      </c>
      <c r="L1475" t="s">
        <v>33</v>
      </c>
      <c r="M1475">
        <v>0</v>
      </c>
      <c r="N1475">
        <v>1</v>
      </c>
      <c r="O1475">
        <v>1</v>
      </c>
      <c r="P1475" s="13">
        <v>1</v>
      </c>
      <c r="S1475">
        <v>-0.15826330532212901</v>
      </c>
      <c r="T1475">
        <f>(45.6-53.5)/53.5</f>
        <v>-0.14766355140186913</v>
      </c>
      <c r="U1475">
        <v>0.124590163934426</v>
      </c>
      <c r="V1475"/>
    </row>
    <row r="1476" spans="1:23" x14ac:dyDescent="0.25">
      <c r="A1476" t="s">
        <v>131</v>
      </c>
      <c r="B1476">
        <v>22</v>
      </c>
      <c r="C1476">
        <v>22</v>
      </c>
      <c r="D1476" t="s">
        <v>29</v>
      </c>
      <c r="E1476" s="5" t="s">
        <v>30</v>
      </c>
      <c r="G1476">
        <v>73.5</v>
      </c>
      <c r="H1476" t="s">
        <v>38</v>
      </c>
      <c r="I1476" t="s">
        <v>40</v>
      </c>
      <c r="J1476">
        <v>7</v>
      </c>
      <c r="K1476">
        <v>18</v>
      </c>
      <c r="L1476" t="s">
        <v>33</v>
      </c>
      <c r="M1476">
        <v>0</v>
      </c>
      <c r="N1476">
        <v>1</v>
      </c>
      <c r="O1476">
        <v>1</v>
      </c>
      <c r="P1476" s="13">
        <v>3</v>
      </c>
      <c r="S1476">
        <v>0.13768115942028999</v>
      </c>
      <c r="T1476">
        <f>(57.3-53.5)/57.3</f>
        <v>6.631762652705056E-2</v>
      </c>
      <c r="U1476">
        <v>0.45136986301369902</v>
      </c>
      <c r="V1476"/>
    </row>
    <row r="1477" spans="1:23" x14ac:dyDescent="0.25">
      <c r="A1477" t="s">
        <v>131</v>
      </c>
      <c r="B1477">
        <v>22</v>
      </c>
      <c r="C1477">
        <v>22</v>
      </c>
      <c r="D1477" t="s">
        <v>29</v>
      </c>
      <c r="E1477" s="5" t="s">
        <v>30</v>
      </c>
      <c r="G1477">
        <v>73.5</v>
      </c>
      <c r="H1477" t="s">
        <v>38</v>
      </c>
      <c r="I1477" t="s">
        <v>40</v>
      </c>
      <c r="J1477">
        <v>7</v>
      </c>
      <c r="K1477">
        <v>18</v>
      </c>
      <c r="L1477" t="s">
        <v>33</v>
      </c>
      <c r="M1477">
        <v>0</v>
      </c>
      <c r="N1477">
        <v>1</v>
      </c>
      <c r="O1477">
        <v>1</v>
      </c>
      <c r="P1477" s="13">
        <v>9</v>
      </c>
      <c r="S1477">
        <v>0.356756756756757</v>
      </c>
      <c r="T1477">
        <f>(49.3-53.5)/53.5</f>
        <v>-7.8504672897196315E-2</v>
      </c>
      <c r="U1477">
        <v>0.84043824701195202</v>
      </c>
      <c r="V1477"/>
    </row>
    <row r="1478" spans="1:23" x14ac:dyDescent="0.25">
      <c r="A1478" t="s">
        <v>131</v>
      </c>
      <c r="B1478">
        <v>22</v>
      </c>
      <c r="C1478">
        <v>22</v>
      </c>
      <c r="D1478" t="s">
        <v>29</v>
      </c>
      <c r="E1478" s="5" t="s">
        <v>30</v>
      </c>
      <c r="G1478">
        <v>73.5</v>
      </c>
      <c r="H1478" t="s">
        <v>38</v>
      </c>
      <c r="I1478" t="s">
        <v>40</v>
      </c>
      <c r="J1478">
        <v>7</v>
      </c>
      <c r="K1478">
        <v>18</v>
      </c>
      <c r="L1478" t="s">
        <v>33</v>
      </c>
      <c r="M1478">
        <v>0</v>
      </c>
      <c r="N1478">
        <v>1</v>
      </c>
      <c r="O1478">
        <v>3</v>
      </c>
      <c r="P1478" s="13">
        <v>1</v>
      </c>
      <c r="S1478">
        <v>6.5789473684210606E-2</v>
      </c>
      <c r="T1478">
        <f>(57.9-52.9)/57.9</f>
        <v>8.6355785837651119E-2</v>
      </c>
      <c r="U1478">
        <v>-0.26595744680851102</v>
      </c>
      <c r="V1478"/>
    </row>
    <row r="1479" spans="1:23" x14ac:dyDescent="0.25">
      <c r="A1479" t="s">
        <v>131</v>
      </c>
      <c r="B1479">
        <v>22</v>
      </c>
      <c r="C1479">
        <v>22</v>
      </c>
      <c r="D1479" t="s">
        <v>29</v>
      </c>
      <c r="E1479" s="5" t="s">
        <v>30</v>
      </c>
      <c r="G1479">
        <v>73.5</v>
      </c>
      <c r="H1479" t="s">
        <v>38</v>
      </c>
      <c r="I1479" t="s">
        <v>40</v>
      </c>
      <c r="J1479">
        <v>7</v>
      </c>
      <c r="K1479">
        <v>18</v>
      </c>
      <c r="L1479" t="s">
        <v>33</v>
      </c>
      <c r="M1479">
        <v>0</v>
      </c>
      <c r="N1479">
        <v>1</v>
      </c>
      <c r="O1479">
        <v>3</v>
      </c>
      <c r="P1479" s="13">
        <v>3</v>
      </c>
      <c r="S1479">
        <v>0.22168087697929401</v>
      </c>
      <c r="T1479">
        <f>(64.5-52.9)/64.5</f>
        <v>0.1798449612403101</v>
      </c>
      <c r="U1479">
        <v>0.55023923444976097</v>
      </c>
      <c r="V1479"/>
    </row>
    <row r="1480" spans="1:23" x14ac:dyDescent="0.25">
      <c r="A1480" t="s">
        <v>131</v>
      </c>
      <c r="B1480">
        <v>22</v>
      </c>
      <c r="C1480">
        <v>22</v>
      </c>
      <c r="D1480" t="s">
        <v>29</v>
      </c>
      <c r="E1480" s="5" t="s">
        <v>30</v>
      </c>
      <c r="G1480">
        <v>73.5</v>
      </c>
      <c r="H1480" t="s">
        <v>38</v>
      </c>
      <c r="I1480" t="s">
        <v>40</v>
      </c>
      <c r="J1480">
        <v>7</v>
      </c>
      <c r="K1480">
        <v>18</v>
      </c>
      <c r="L1480" t="s">
        <v>33</v>
      </c>
      <c r="M1480">
        <v>0</v>
      </c>
      <c r="N1480">
        <v>1</v>
      </c>
      <c r="O1480">
        <v>3</v>
      </c>
      <c r="P1480" s="13">
        <v>9</v>
      </c>
      <c r="S1480">
        <v>0.329485834207765</v>
      </c>
      <c r="T1480">
        <f>(67.4-52.9)/67.4</f>
        <v>0.21513353115727013</v>
      </c>
      <c r="U1480">
        <v>0.83001808318264003</v>
      </c>
      <c r="V1480"/>
    </row>
    <row r="1481" spans="1:23" x14ac:dyDescent="0.25">
      <c r="A1481" t="s">
        <v>131</v>
      </c>
      <c r="B1481">
        <v>22</v>
      </c>
      <c r="C1481">
        <v>22</v>
      </c>
      <c r="D1481" t="s">
        <v>29</v>
      </c>
      <c r="E1481" s="5" t="s">
        <v>30</v>
      </c>
      <c r="G1481">
        <v>73.5</v>
      </c>
      <c r="H1481" t="s">
        <v>38</v>
      </c>
      <c r="I1481" t="s">
        <v>40</v>
      </c>
      <c r="J1481">
        <v>7</v>
      </c>
      <c r="K1481">
        <v>18</v>
      </c>
      <c r="L1481" t="s">
        <v>33</v>
      </c>
      <c r="M1481">
        <v>0</v>
      </c>
      <c r="N1481">
        <v>1</v>
      </c>
      <c r="O1481">
        <v>28</v>
      </c>
      <c r="P1481" s="13">
        <v>1</v>
      </c>
      <c r="S1481">
        <v>2.3809523809523801E-2</v>
      </c>
      <c r="T1481">
        <f>(55-49.5)/55</f>
        <v>0.1</v>
      </c>
      <c r="U1481">
        <v>-0.73770491803278704</v>
      </c>
      <c r="V1481"/>
    </row>
    <row r="1482" spans="1:23" x14ac:dyDescent="0.25">
      <c r="A1482" t="s">
        <v>131</v>
      </c>
      <c r="B1482">
        <v>22</v>
      </c>
      <c r="C1482">
        <v>22</v>
      </c>
      <c r="D1482" t="s">
        <v>29</v>
      </c>
      <c r="E1482" s="5" t="s">
        <v>30</v>
      </c>
      <c r="G1482">
        <v>73.5</v>
      </c>
      <c r="H1482" t="s">
        <v>38</v>
      </c>
      <c r="I1482" t="s">
        <v>40</v>
      </c>
      <c r="J1482">
        <v>7</v>
      </c>
      <c r="K1482">
        <v>18</v>
      </c>
      <c r="L1482" t="s">
        <v>33</v>
      </c>
      <c r="M1482">
        <v>0</v>
      </c>
      <c r="N1482">
        <v>1</v>
      </c>
      <c r="O1482">
        <v>28</v>
      </c>
      <c r="P1482" s="13">
        <v>3</v>
      </c>
      <c r="S1482">
        <v>-3.4146341463414699E-2</v>
      </c>
      <c r="T1482">
        <f>(45.6-49.5)/49.5</f>
        <v>-7.8787878787878754E-2</v>
      </c>
      <c r="U1482">
        <v>-0.30054644808743203</v>
      </c>
      <c r="V1482"/>
    </row>
    <row r="1483" spans="1:23" x14ac:dyDescent="0.25">
      <c r="A1483" t="s">
        <v>131</v>
      </c>
      <c r="B1483">
        <v>22</v>
      </c>
      <c r="C1483">
        <v>22</v>
      </c>
      <c r="D1483" t="s">
        <v>29</v>
      </c>
      <c r="E1483" s="5" t="s">
        <v>30</v>
      </c>
      <c r="G1483">
        <v>73.5</v>
      </c>
      <c r="H1483" t="s">
        <v>38</v>
      </c>
      <c r="I1483" t="s">
        <v>40</v>
      </c>
      <c r="J1483">
        <v>7</v>
      </c>
      <c r="K1483">
        <v>18</v>
      </c>
      <c r="L1483" t="s">
        <v>33</v>
      </c>
      <c r="M1483">
        <v>0</v>
      </c>
      <c r="N1483">
        <v>1</v>
      </c>
      <c r="O1483">
        <v>28</v>
      </c>
      <c r="P1483" s="13">
        <v>9</v>
      </c>
      <c r="S1483">
        <v>-7.4796747967479704E-2</v>
      </c>
      <c r="T1483">
        <f>(46.2-49.5)/49.5</f>
        <v>-6.666666666666661E-2</v>
      </c>
      <c r="U1483">
        <v>-0.37704918032786899</v>
      </c>
      <c r="V1483"/>
    </row>
    <row r="1484" spans="1:23" x14ac:dyDescent="0.25">
      <c r="A1484" t="s">
        <v>131</v>
      </c>
      <c r="B1484">
        <v>8.5</v>
      </c>
      <c r="C1484">
        <v>270</v>
      </c>
      <c r="D1484" t="s">
        <v>35</v>
      </c>
      <c r="E1484" s="5" t="s">
        <v>30</v>
      </c>
      <c r="G1484">
        <v>154</v>
      </c>
      <c r="H1484" t="s">
        <v>38</v>
      </c>
      <c r="I1484" t="s">
        <v>40</v>
      </c>
      <c r="J1484">
        <v>7</v>
      </c>
      <c r="K1484">
        <v>18</v>
      </c>
      <c r="L1484" t="s">
        <v>33</v>
      </c>
      <c r="M1484">
        <v>0</v>
      </c>
      <c r="N1484">
        <v>1</v>
      </c>
      <c r="O1484">
        <v>1</v>
      </c>
      <c r="P1484" s="13">
        <v>1</v>
      </c>
      <c r="S1484">
        <v>0.152019002375297</v>
      </c>
      <c r="T1484">
        <f>(55.6-53.5)/55.6</f>
        <v>3.7769784172661892E-2</v>
      </c>
      <c r="U1484">
        <v>0.55251396648044704</v>
      </c>
      <c r="V1484"/>
    </row>
    <row r="1485" spans="1:23" x14ac:dyDescent="0.25">
      <c r="A1485" t="s">
        <v>131</v>
      </c>
      <c r="B1485">
        <v>8.5</v>
      </c>
      <c r="C1485">
        <v>270</v>
      </c>
      <c r="D1485" t="s">
        <v>35</v>
      </c>
      <c r="E1485" s="5" t="s">
        <v>30</v>
      </c>
      <c r="G1485">
        <v>154</v>
      </c>
      <c r="H1485" t="s">
        <v>38</v>
      </c>
      <c r="I1485" t="s">
        <v>40</v>
      </c>
      <c r="J1485">
        <v>7</v>
      </c>
      <c r="K1485">
        <v>18</v>
      </c>
      <c r="L1485" t="s">
        <v>33</v>
      </c>
      <c r="M1485">
        <v>0</v>
      </c>
      <c r="N1485">
        <v>1</v>
      </c>
      <c r="O1485">
        <v>1</v>
      </c>
      <c r="P1485" s="13">
        <v>3</v>
      </c>
      <c r="S1485">
        <v>0.55374999999999996</v>
      </c>
      <c r="T1485">
        <f>(31.7-53.5)/53.5</f>
        <v>-0.40747663551401869</v>
      </c>
      <c r="U1485">
        <v>0.93034782608695599</v>
      </c>
      <c r="V1485"/>
    </row>
    <row r="1486" spans="1:23" x14ac:dyDescent="0.25">
      <c r="A1486" t="s">
        <v>131</v>
      </c>
      <c r="B1486">
        <v>8.5</v>
      </c>
      <c r="C1486">
        <v>270</v>
      </c>
      <c r="D1486" t="s">
        <v>35</v>
      </c>
      <c r="E1486" s="5" t="s">
        <v>30</v>
      </c>
      <c r="G1486">
        <v>154</v>
      </c>
      <c r="H1486" t="s">
        <v>38</v>
      </c>
      <c r="I1486" t="s">
        <v>40</v>
      </c>
      <c r="J1486">
        <v>7</v>
      </c>
      <c r="K1486">
        <v>18</v>
      </c>
      <c r="L1486" t="s">
        <v>33</v>
      </c>
      <c r="M1486">
        <v>0</v>
      </c>
      <c r="N1486">
        <v>1</v>
      </c>
      <c r="O1486">
        <v>1</v>
      </c>
      <c r="P1486" s="13">
        <v>9</v>
      </c>
      <c r="S1486">
        <v>0.68407079646017699</v>
      </c>
      <c r="T1486">
        <f>(44.6-53.5)/53.5</f>
        <v>-0.16635514018691586</v>
      </c>
      <c r="U1486">
        <v>0.95693548387096805</v>
      </c>
      <c r="V1486"/>
    </row>
    <row r="1487" spans="1:23" x14ac:dyDescent="0.25">
      <c r="A1487" t="s">
        <v>131</v>
      </c>
      <c r="B1487">
        <v>8.5</v>
      </c>
      <c r="C1487">
        <v>270</v>
      </c>
      <c r="D1487" t="s">
        <v>35</v>
      </c>
      <c r="E1487" s="5" t="s">
        <v>30</v>
      </c>
      <c r="G1487">
        <v>154</v>
      </c>
      <c r="H1487" t="s">
        <v>38</v>
      </c>
      <c r="I1487" t="s">
        <v>40</v>
      </c>
      <c r="J1487">
        <v>7</v>
      </c>
      <c r="K1487">
        <v>18</v>
      </c>
      <c r="L1487" t="s">
        <v>33</v>
      </c>
      <c r="M1487">
        <v>0</v>
      </c>
      <c r="N1487">
        <v>1</v>
      </c>
      <c r="O1487">
        <v>3</v>
      </c>
      <c r="P1487" s="13">
        <v>1</v>
      </c>
      <c r="S1487">
        <v>0.29934210526315802</v>
      </c>
      <c r="T1487">
        <f>(79.9-52.9)/79.9</f>
        <v>0.33792240300375476</v>
      </c>
      <c r="U1487">
        <v>0.32857142857142901</v>
      </c>
      <c r="V1487"/>
    </row>
    <row r="1488" spans="1:23" x14ac:dyDescent="0.25">
      <c r="A1488" t="s">
        <v>131</v>
      </c>
      <c r="B1488">
        <v>8.5</v>
      </c>
      <c r="C1488">
        <v>270</v>
      </c>
      <c r="D1488" t="s">
        <v>35</v>
      </c>
      <c r="E1488" s="5" t="s">
        <v>30</v>
      </c>
      <c r="G1488">
        <v>154</v>
      </c>
      <c r="H1488" t="s">
        <v>38</v>
      </c>
      <c r="I1488" t="s">
        <v>40</v>
      </c>
      <c r="J1488">
        <v>7</v>
      </c>
      <c r="K1488">
        <v>18</v>
      </c>
      <c r="L1488" t="s">
        <v>33</v>
      </c>
      <c r="M1488">
        <v>0</v>
      </c>
      <c r="N1488">
        <v>1</v>
      </c>
      <c r="O1488">
        <v>3</v>
      </c>
      <c r="P1488" s="13">
        <v>3</v>
      </c>
      <c r="S1488">
        <v>0.624117647058823</v>
      </c>
      <c r="T1488">
        <f>(69.7-52.9)/69.7</f>
        <v>0.24103299856527982</v>
      </c>
      <c r="U1488">
        <v>0.96505576208178401</v>
      </c>
      <c r="V1488"/>
    </row>
    <row r="1489" spans="1:22" x14ac:dyDescent="0.25">
      <c r="A1489" t="s">
        <v>131</v>
      </c>
      <c r="B1489">
        <v>8.5</v>
      </c>
      <c r="C1489">
        <v>270</v>
      </c>
      <c r="D1489" t="s">
        <v>35</v>
      </c>
      <c r="E1489" s="5" t="s">
        <v>30</v>
      </c>
      <c r="G1489">
        <v>154</v>
      </c>
      <c r="H1489" t="s">
        <v>38</v>
      </c>
      <c r="I1489" t="s">
        <v>40</v>
      </c>
      <c r="J1489">
        <v>7</v>
      </c>
      <c r="K1489">
        <v>18</v>
      </c>
      <c r="L1489" t="s">
        <v>33</v>
      </c>
      <c r="M1489">
        <v>0</v>
      </c>
      <c r="N1489">
        <v>1</v>
      </c>
      <c r="O1489">
        <v>3</v>
      </c>
      <c r="P1489" s="13">
        <v>9</v>
      </c>
      <c r="S1489">
        <v>0.76067415730337096</v>
      </c>
      <c r="T1489">
        <f>(81.1-52.9)/81.1</f>
        <v>0.34771886559802712</v>
      </c>
      <c r="U1489">
        <v>0.99216666666666697</v>
      </c>
      <c r="V1489"/>
    </row>
    <row r="1490" spans="1:22" x14ac:dyDescent="0.25">
      <c r="A1490" t="s">
        <v>131</v>
      </c>
      <c r="B1490">
        <v>8.5</v>
      </c>
      <c r="C1490">
        <v>270</v>
      </c>
      <c r="D1490" t="s">
        <v>35</v>
      </c>
      <c r="E1490" s="5" t="s">
        <v>30</v>
      </c>
      <c r="G1490">
        <v>154</v>
      </c>
      <c r="H1490" t="s">
        <v>38</v>
      </c>
      <c r="I1490" t="s">
        <v>40</v>
      </c>
      <c r="J1490">
        <v>7</v>
      </c>
      <c r="K1490">
        <v>18</v>
      </c>
      <c r="L1490" t="s">
        <v>33</v>
      </c>
      <c r="M1490">
        <v>0</v>
      </c>
      <c r="N1490">
        <v>1</v>
      </c>
      <c r="O1490">
        <v>28</v>
      </c>
      <c r="P1490" s="13">
        <v>1</v>
      </c>
      <c r="S1490">
        <v>0.25724637681159401</v>
      </c>
      <c r="T1490">
        <f>(63.9-49.5)/63.9</f>
        <v>0.22535211267605632</v>
      </c>
      <c r="U1490">
        <v>0.67667844522968201</v>
      </c>
      <c r="V1490"/>
    </row>
    <row r="1491" spans="1:22" x14ac:dyDescent="0.25">
      <c r="A1491" t="s">
        <v>131</v>
      </c>
      <c r="B1491">
        <v>8.5</v>
      </c>
      <c r="C1491">
        <v>270</v>
      </c>
      <c r="D1491" t="s">
        <v>35</v>
      </c>
      <c r="E1491" s="5" t="s">
        <v>30</v>
      </c>
      <c r="G1491">
        <v>154</v>
      </c>
      <c r="H1491" t="s">
        <v>38</v>
      </c>
      <c r="I1491" t="s">
        <v>40</v>
      </c>
      <c r="J1491">
        <v>7</v>
      </c>
      <c r="K1491">
        <v>18</v>
      </c>
      <c r="L1491" t="s">
        <v>33</v>
      </c>
      <c r="M1491">
        <v>0</v>
      </c>
      <c r="N1491">
        <v>1</v>
      </c>
      <c r="O1491">
        <v>28</v>
      </c>
      <c r="P1491" s="13">
        <v>3</v>
      </c>
      <c r="S1491">
        <v>0.445945945945946</v>
      </c>
      <c r="T1491">
        <f>(75-49.5)/75</f>
        <v>0.34</v>
      </c>
      <c r="U1491">
        <v>0.78162291169451104</v>
      </c>
      <c r="V1491"/>
    </row>
    <row r="1492" spans="1:22" x14ac:dyDescent="0.25">
      <c r="A1492" t="s">
        <v>131</v>
      </c>
      <c r="B1492">
        <v>8.5</v>
      </c>
      <c r="C1492">
        <v>270</v>
      </c>
      <c r="D1492" t="s">
        <v>35</v>
      </c>
      <c r="E1492" s="5" t="s">
        <v>30</v>
      </c>
      <c r="G1492">
        <v>154</v>
      </c>
      <c r="H1492" t="s">
        <v>38</v>
      </c>
      <c r="I1492" t="s">
        <v>40</v>
      </c>
      <c r="J1492">
        <v>7</v>
      </c>
      <c r="K1492">
        <v>18</v>
      </c>
      <c r="L1492" t="s">
        <v>33</v>
      </c>
      <c r="M1492">
        <v>0</v>
      </c>
      <c r="N1492">
        <v>1</v>
      </c>
      <c r="O1492">
        <v>28</v>
      </c>
      <c r="P1492" s="13">
        <v>9</v>
      </c>
      <c r="S1492">
        <v>0.74375000000000002</v>
      </c>
      <c r="T1492">
        <f>(133-49.5)/133</f>
        <v>0.6278195488721805</v>
      </c>
      <c r="U1492">
        <v>0.95067385444743902</v>
      </c>
      <c r="V1492"/>
    </row>
    <row r="1493" spans="1:22" x14ac:dyDescent="0.25">
      <c r="A1493" t="s">
        <v>131</v>
      </c>
      <c r="B1493">
        <v>14</v>
      </c>
      <c r="C1493">
        <v>21</v>
      </c>
      <c r="D1493" t="s">
        <v>132</v>
      </c>
      <c r="E1493" s="5" t="s">
        <v>30</v>
      </c>
      <c r="G1493">
        <v>96.9</v>
      </c>
      <c r="H1493" t="s">
        <v>38</v>
      </c>
      <c r="I1493" t="s">
        <v>40</v>
      </c>
      <c r="J1493">
        <v>7</v>
      </c>
      <c r="K1493">
        <v>18</v>
      </c>
      <c r="L1493" t="s">
        <v>33</v>
      </c>
      <c r="M1493">
        <v>0</v>
      </c>
      <c r="N1493">
        <v>1</v>
      </c>
      <c r="O1493">
        <v>1</v>
      </c>
      <c r="P1493" s="13">
        <v>1</v>
      </c>
      <c r="S1493">
        <v>-4.4817927170868403E-2</v>
      </c>
      <c r="T1493">
        <f>(54.1-53.5)/54.1</f>
        <v>1.1090573012939028E-2</v>
      </c>
      <c r="U1493">
        <v>-6.9912609238451898E-2</v>
      </c>
      <c r="V1493"/>
    </row>
    <row r="1494" spans="1:22" x14ac:dyDescent="0.25">
      <c r="A1494" t="s">
        <v>131</v>
      </c>
      <c r="B1494">
        <v>14</v>
      </c>
      <c r="C1494">
        <v>21</v>
      </c>
      <c r="D1494" t="s">
        <v>132</v>
      </c>
      <c r="E1494" s="5" t="s">
        <v>30</v>
      </c>
      <c r="G1494">
        <v>96.9</v>
      </c>
      <c r="H1494" t="s">
        <v>38</v>
      </c>
      <c r="I1494" t="s">
        <v>40</v>
      </c>
      <c r="J1494">
        <v>7</v>
      </c>
      <c r="K1494">
        <v>18</v>
      </c>
      <c r="L1494" t="s">
        <v>33</v>
      </c>
      <c r="M1494">
        <v>0</v>
      </c>
      <c r="N1494">
        <v>1</v>
      </c>
      <c r="O1494">
        <v>1</v>
      </c>
      <c r="P1494" s="13">
        <v>3</v>
      </c>
      <c r="S1494">
        <v>-6.1624649859944099E-2</v>
      </c>
      <c r="T1494">
        <f>(50.4-53.5)/53.5</f>
        <v>-5.7943925233644888E-2</v>
      </c>
      <c r="U1494">
        <v>-0.41822721598002499</v>
      </c>
      <c r="V1494"/>
    </row>
    <row r="1495" spans="1:22" x14ac:dyDescent="0.25">
      <c r="A1495" t="s">
        <v>131</v>
      </c>
      <c r="B1495">
        <v>14</v>
      </c>
      <c r="C1495">
        <v>21</v>
      </c>
      <c r="D1495" t="s">
        <v>132</v>
      </c>
      <c r="E1495" s="5" t="s">
        <v>30</v>
      </c>
      <c r="G1495">
        <v>96.9</v>
      </c>
      <c r="H1495" t="s">
        <v>38</v>
      </c>
      <c r="I1495" t="s">
        <v>40</v>
      </c>
      <c r="J1495">
        <v>7</v>
      </c>
      <c r="K1495">
        <v>18</v>
      </c>
      <c r="L1495" t="s">
        <v>33</v>
      </c>
      <c r="M1495">
        <v>0</v>
      </c>
      <c r="N1495">
        <v>1</v>
      </c>
      <c r="O1495">
        <v>1</v>
      </c>
      <c r="P1495" s="13">
        <v>9</v>
      </c>
      <c r="S1495">
        <v>0.204899777282851</v>
      </c>
      <c r="T1495">
        <f>(55.9-53.5)/55.9</f>
        <v>4.2933810375670817E-2</v>
      </c>
      <c r="U1495">
        <v>0.64400000000000002</v>
      </c>
      <c r="V1495"/>
    </row>
    <row r="1496" spans="1:22" x14ac:dyDescent="0.25">
      <c r="A1496" t="s">
        <v>131</v>
      </c>
      <c r="B1496">
        <v>14</v>
      </c>
      <c r="C1496">
        <v>21</v>
      </c>
      <c r="D1496" t="s">
        <v>132</v>
      </c>
      <c r="E1496" s="5" t="s">
        <v>30</v>
      </c>
      <c r="G1496">
        <v>96.9</v>
      </c>
      <c r="H1496" t="s">
        <v>38</v>
      </c>
      <c r="I1496" t="s">
        <v>40</v>
      </c>
      <c r="J1496">
        <v>7</v>
      </c>
      <c r="K1496">
        <v>18</v>
      </c>
      <c r="L1496" t="s">
        <v>33</v>
      </c>
      <c r="M1496">
        <v>0</v>
      </c>
      <c r="N1496">
        <v>1</v>
      </c>
      <c r="O1496">
        <v>3</v>
      </c>
      <c r="P1496" s="13">
        <v>1</v>
      </c>
      <c r="S1496">
        <v>-1.4084507042253501E-2</v>
      </c>
      <c r="T1496">
        <f>(57-52.9)/57</f>
        <v>7.1929824561403538E-2</v>
      </c>
      <c r="U1496">
        <v>-0.51063829787234005</v>
      </c>
      <c r="V1496"/>
    </row>
    <row r="1497" spans="1:22" x14ac:dyDescent="0.25">
      <c r="A1497" t="s">
        <v>131</v>
      </c>
      <c r="B1497">
        <v>14</v>
      </c>
      <c r="C1497">
        <v>21</v>
      </c>
      <c r="D1497" t="s">
        <v>132</v>
      </c>
      <c r="E1497" s="5" t="s">
        <v>30</v>
      </c>
      <c r="G1497">
        <v>96.9</v>
      </c>
      <c r="H1497" t="s">
        <v>38</v>
      </c>
      <c r="I1497" t="s">
        <v>40</v>
      </c>
      <c r="J1497">
        <v>7</v>
      </c>
      <c r="K1497">
        <v>18</v>
      </c>
      <c r="L1497" t="s">
        <v>33</v>
      </c>
      <c r="M1497">
        <v>0</v>
      </c>
      <c r="N1497">
        <v>1</v>
      </c>
      <c r="O1497">
        <v>3</v>
      </c>
      <c r="P1497" s="13">
        <v>3</v>
      </c>
      <c r="S1497">
        <v>0.18181818181818199</v>
      </c>
      <c r="T1497">
        <f>(70.6-52.9)/70.6</f>
        <v>0.25070821529745041</v>
      </c>
      <c r="U1497">
        <v>-0.72340425531914898</v>
      </c>
      <c r="V1497"/>
    </row>
    <row r="1498" spans="1:22" x14ac:dyDescent="0.25">
      <c r="A1498" t="s">
        <v>131</v>
      </c>
      <c r="B1498">
        <v>14</v>
      </c>
      <c r="C1498">
        <v>21</v>
      </c>
      <c r="D1498" t="s">
        <v>132</v>
      </c>
      <c r="E1498" s="5" t="s">
        <v>30</v>
      </c>
      <c r="G1498">
        <v>96.9</v>
      </c>
      <c r="H1498" t="s">
        <v>38</v>
      </c>
      <c r="I1498" t="s">
        <v>40</v>
      </c>
      <c r="J1498">
        <v>7</v>
      </c>
      <c r="K1498">
        <v>18</v>
      </c>
      <c r="L1498" t="s">
        <v>33</v>
      </c>
      <c r="M1498">
        <v>0</v>
      </c>
      <c r="N1498">
        <v>1</v>
      </c>
      <c r="O1498">
        <v>3</v>
      </c>
      <c r="P1498" s="13">
        <v>9</v>
      </c>
      <c r="S1498">
        <v>0.36732673267326699</v>
      </c>
      <c r="T1498">
        <f>(86.4-52.9)/86.4</f>
        <v>0.38773148148148157</v>
      </c>
      <c r="U1498">
        <v>0.52525252525252497</v>
      </c>
      <c r="V1498"/>
    </row>
    <row r="1499" spans="1:22" x14ac:dyDescent="0.25">
      <c r="A1499" t="s">
        <v>131</v>
      </c>
      <c r="B1499">
        <v>14</v>
      </c>
      <c r="C1499">
        <v>21</v>
      </c>
      <c r="D1499" t="s">
        <v>132</v>
      </c>
      <c r="E1499" s="5" t="s">
        <v>30</v>
      </c>
      <c r="G1499">
        <v>96.9</v>
      </c>
      <c r="H1499" t="s">
        <v>38</v>
      </c>
      <c r="I1499" t="s">
        <v>40</v>
      </c>
      <c r="J1499">
        <v>7</v>
      </c>
      <c r="K1499">
        <v>18</v>
      </c>
      <c r="L1499" t="s">
        <v>33</v>
      </c>
      <c r="M1499">
        <v>0</v>
      </c>
      <c r="N1499">
        <v>1</v>
      </c>
      <c r="O1499">
        <v>28</v>
      </c>
      <c r="P1499" s="13">
        <v>1</v>
      </c>
      <c r="S1499">
        <v>-1.1382113821138301E-2</v>
      </c>
      <c r="T1499">
        <f>(50.9-49.5)/63.9</f>
        <v>2.190923317683879E-2</v>
      </c>
      <c r="U1499">
        <v>-0.69398907103825103</v>
      </c>
      <c r="V1499"/>
    </row>
    <row r="1500" spans="1:22" x14ac:dyDescent="0.25">
      <c r="A1500" t="s">
        <v>131</v>
      </c>
      <c r="B1500">
        <v>14</v>
      </c>
      <c r="C1500">
        <v>21</v>
      </c>
      <c r="D1500" t="s">
        <v>132</v>
      </c>
      <c r="E1500" s="5" t="s">
        <v>30</v>
      </c>
      <c r="G1500">
        <v>96.9</v>
      </c>
      <c r="H1500" t="s">
        <v>38</v>
      </c>
      <c r="I1500" t="s">
        <v>40</v>
      </c>
      <c r="J1500">
        <v>7</v>
      </c>
      <c r="K1500">
        <v>18</v>
      </c>
      <c r="L1500" t="s">
        <v>33</v>
      </c>
      <c r="M1500">
        <v>0</v>
      </c>
      <c r="N1500">
        <v>1</v>
      </c>
      <c r="O1500">
        <v>28</v>
      </c>
      <c r="P1500" s="13">
        <v>3</v>
      </c>
      <c r="S1500">
        <v>-1.6260162601626201E-3</v>
      </c>
      <c r="T1500">
        <f>(47.8-49.5)/49.5</f>
        <v>-3.4343434343434398E-2</v>
      </c>
      <c r="U1500">
        <v>-0.46994535519125702</v>
      </c>
      <c r="V1500"/>
    </row>
    <row r="1501" spans="1:22" x14ac:dyDescent="0.25">
      <c r="A1501" t="s">
        <v>131</v>
      </c>
      <c r="B1501">
        <v>14</v>
      </c>
      <c r="C1501">
        <v>21</v>
      </c>
      <c r="D1501" t="s">
        <v>132</v>
      </c>
      <c r="E1501" s="5" t="s">
        <v>30</v>
      </c>
      <c r="G1501">
        <v>96.9</v>
      </c>
      <c r="H1501" t="s">
        <v>38</v>
      </c>
      <c r="I1501" t="s">
        <v>40</v>
      </c>
      <c r="J1501">
        <v>7</v>
      </c>
      <c r="K1501">
        <v>18</v>
      </c>
      <c r="L1501" t="s">
        <v>33</v>
      </c>
      <c r="M1501">
        <v>0</v>
      </c>
      <c r="N1501">
        <v>1</v>
      </c>
      <c r="O1501">
        <v>28</v>
      </c>
      <c r="P1501" s="13">
        <v>9</v>
      </c>
      <c r="S1501">
        <v>9.1580502215657306E-2</v>
      </c>
      <c r="T1501">
        <f>(59.8-49.5)/59.8</f>
        <v>0.17224080267558525</v>
      </c>
      <c r="U1501">
        <v>-0.77595628415300599</v>
      </c>
      <c r="V1501"/>
    </row>
    <row r="1502" spans="1:22" x14ac:dyDescent="0.25">
      <c r="A1502" t="s">
        <v>52</v>
      </c>
      <c r="B1502">
        <v>100</v>
      </c>
      <c r="C1502">
        <v>100</v>
      </c>
      <c r="D1502" t="s">
        <v>29</v>
      </c>
      <c r="E1502" s="5" t="s">
        <v>30</v>
      </c>
      <c r="G1502">
        <v>14</v>
      </c>
      <c r="H1502" t="s">
        <v>38</v>
      </c>
      <c r="I1502" t="s">
        <v>40</v>
      </c>
      <c r="J1502">
        <v>7</v>
      </c>
      <c r="K1502">
        <v>18</v>
      </c>
      <c r="L1502" t="s">
        <v>33</v>
      </c>
      <c r="M1502">
        <v>0</v>
      </c>
      <c r="N1502">
        <v>1</v>
      </c>
      <c r="O1502">
        <v>2</v>
      </c>
      <c r="P1502" s="13">
        <v>1.0999999999999999E-2</v>
      </c>
      <c r="Q1502">
        <v>-0.30601904359776799</v>
      </c>
      <c r="U1502">
        <v>-0.17829623287671201</v>
      </c>
      <c r="V1502"/>
    </row>
    <row r="1503" spans="1:22" x14ac:dyDescent="0.25">
      <c r="A1503" t="s">
        <v>52</v>
      </c>
      <c r="B1503">
        <v>100</v>
      </c>
      <c r="C1503">
        <v>100</v>
      </c>
      <c r="D1503" t="s">
        <v>29</v>
      </c>
      <c r="E1503" s="5" t="s">
        <v>30</v>
      </c>
      <c r="G1503">
        <v>14</v>
      </c>
      <c r="H1503" t="s">
        <v>38</v>
      </c>
      <c r="I1503" t="s">
        <v>40</v>
      </c>
      <c r="J1503">
        <v>7</v>
      </c>
      <c r="K1503">
        <v>18</v>
      </c>
      <c r="L1503" t="s">
        <v>33</v>
      </c>
      <c r="M1503">
        <v>0</v>
      </c>
      <c r="N1503">
        <v>1</v>
      </c>
      <c r="O1503">
        <v>2</v>
      </c>
      <c r="P1503" s="13">
        <v>3.3000000000000002E-2</v>
      </c>
      <c r="Q1503">
        <v>-0.24368180027434899</v>
      </c>
      <c r="U1503">
        <v>-0.24507705479451999</v>
      </c>
      <c r="V1503"/>
    </row>
    <row r="1504" spans="1:22" x14ac:dyDescent="0.25">
      <c r="A1504" t="s">
        <v>52</v>
      </c>
      <c r="B1504">
        <v>100</v>
      </c>
      <c r="C1504">
        <v>100</v>
      </c>
      <c r="D1504" t="s">
        <v>29</v>
      </c>
      <c r="E1504" s="5" t="s">
        <v>30</v>
      </c>
      <c r="G1504">
        <v>14</v>
      </c>
      <c r="H1504" t="s">
        <v>38</v>
      </c>
      <c r="I1504" t="s">
        <v>40</v>
      </c>
      <c r="J1504">
        <v>7</v>
      </c>
      <c r="K1504">
        <v>18</v>
      </c>
      <c r="L1504" t="s">
        <v>33</v>
      </c>
      <c r="M1504">
        <v>0</v>
      </c>
      <c r="N1504">
        <v>1</v>
      </c>
      <c r="O1504">
        <v>2</v>
      </c>
      <c r="P1504" s="13">
        <v>0.1</v>
      </c>
      <c r="Q1504">
        <v>0.39248143904641403</v>
      </c>
      <c r="U1504">
        <v>-8.9041095890410898E-2</v>
      </c>
      <c r="V1504"/>
    </row>
    <row r="1505" spans="1:22" x14ac:dyDescent="0.25">
      <c r="A1505" t="s">
        <v>52</v>
      </c>
      <c r="B1505">
        <v>130</v>
      </c>
      <c r="C1505">
        <v>130</v>
      </c>
      <c r="D1505" t="s">
        <v>29</v>
      </c>
      <c r="E1505" t="s">
        <v>64</v>
      </c>
      <c r="G1505">
        <v>18</v>
      </c>
      <c r="H1505" t="s">
        <v>38</v>
      </c>
      <c r="I1505" t="s">
        <v>40</v>
      </c>
      <c r="J1505">
        <v>7</v>
      </c>
      <c r="K1505">
        <v>18</v>
      </c>
      <c r="L1505" t="s">
        <v>33</v>
      </c>
      <c r="M1505">
        <v>0</v>
      </c>
      <c r="N1505">
        <v>1</v>
      </c>
      <c r="O1505">
        <v>2</v>
      </c>
      <c r="P1505" s="13">
        <v>1.0999999999999999E-2</v>
      </c>
      <c r="Q1505">
        <v>-0.16434355660831701</v>
      </c>
      <c r="U1505">
        <v>0.53682958263110903</v>
      </c>
      <c r="V1505"/>
    </row>
    <row r="1506" spans="1:22" x14ac:dyDescent="0.25">
      <c r="A1506" t="s">
        <v>52</v>
      </c>
      <c r="B1506">
        <v>130</v>
      </c>
      <c r="C1506">
        <v>130</v>
      </c>
      <c r="D1506" t="s">
        <v>29</v>
      </c>
      <c r="E1506" t="s">
        <v>64</v>
      </c>
      <c r="G1506">
        <v>18</v>
      </c>
      <c r="H1506" t="s">
        <v>38</v>
      </c>
      <c r="I1506" t="s">
        <v>40</v>
      </c>
      <c r="J1506">
        <v>7</v>
      </c>
      <c r="K1506">
        <v>18</v>
      </c>
      <c r="L1506" t="s">
        <v>33</v>
      </c>
      <c r="M1506">
        <v>0</v>
      </c>
      <c r="N1506">
        <v>1</v>
      </c>
      <c r="O1506">
        <v>2</v>
      </c>
      <c r="P1506" s="13">
        <v>3.3000000000000002E-2</v>
      </c>
      <c r="Q1506">
        <v>-0.102006313284897</v>
      </c>
      <c r="U1506">
        <v>0.67923103329900403</v>
      </c>
      <c r="V1506"/>
    </row>
    <row r="1507" spans="1:22" x14ac:dyDescent="0.25">
      <c r="A1507" t="s">
        <v>52</v>
      </c>
      <c r="B1507">
        <v>130</v>
      </c>
      <c r="C1507">
        <v>130</v>
      </c>
      <c r="D1507" t="s">
        <v>29</v>
      </c>
      <c r="E1507" t="s">
        <v>64</v>
      </c>
      <c r="G1507">
        <v>18</v>
      </c>
      <c r="H1507" t="s">
        <v>38</v>
      </c>
      <c r="I1507" t="s">
        <v>40</v>
      </c>
      <c r="J1507">
        <v>7</v>
      </c>
      <c r="K1507">
        <v>18</v>
      </c>
      <c r="L1507" t="s">
        <v>33</v>
      </c>
      <c r="M1507">
        <v>0</v>
      </c>
      <c r="N1507">
        <v>1</v>
      </c>
      <c r="O1507">
        <v>2</v>
      </c>
      <c r="P1507" s="13">
        <v>0.1</v>
      </c>
      <c r="Q1507">
        <v>0.61510326752621802</v>
      </c>
      <c r="U1507">
        <v>0.86190180603588396</v>
      </c>
      <c r="V1507"/>
    </row>
    <row r="1508" spans="1:22" x14ac:dyDescent="0.25">
      <c r="A1508" t="s">
        <v>44</v>
      </c>
      <c r="B1508">
        <v>14</v>
      </c>
      <c r="C1508">
        <v>14</v>
      </c>
      <c r="D1508" t="s">
        <v>29</v>
      </c>
      <c r="E1508" s="5" t="s">
        <v>30</v>
      </c>
      <c r="G1508">
        <f>(295+338)/2</f>
        <v>316.5</v>
      </c>
      <c r="H1508" t="s">
        <v>38</v>
      </c>
      <c r="I1508" t="s">
        <v>40</v>
      </c>
      <c r="J1508">
        <v>7</v>
      </c>
      <c r="K1508">
        <v>18</v>
      </c>
      <c r="L1508" t="s">
        <v>33</v>
      </c>
      <c r="M1508">
        <v>0</v>
      </c>
      <c r="N1508">
        <v>1</v>
      </c>
      <c r="O1508">
        <v>2</v>
      </c>
      <c r="P1508" s="13">
        <v>8.1</v>
      </c>
      <c r="Q1508">
        <v>0.42041702302362599</v>
      </c>
      <c r="U1508">
        <v>0.96352194383066403</v>
      </c>
      <c r="V1508"/>
    </row>
    <row r="1509" spans="1:22" x14ac:dyDescent="0.25">
      <c r="A1509" t="s">
        <v>52</v>
      </c>
      <c r="B1509">
        <v>100</v>
      </c>
      <c r="C1509">
        <v>100</v>
      </c>
      <c r="D1509" t="s">
        <v>29</v>
      </c>
      <c r="E1509" s="5" t="s">
        <v>30</v>
      </c>
      <c r="G1509">
        <v>14</v>
      </c>
      <c r="H1509" t="s">
        <v>38</v>
      </c>
      <c r="I1509" t="s">
        <v>40</v>
      </c>
      <c r="J1509">
        <v>7</v>
      </c>
      <c r="K1509">
        <v>18</v>
      </c>
      <c r="L1509" t="s">
        <v>33</v>
      </c>
      <c r="M1509">
        <v>0</v>
      </c>
      <c r="N1509">
        <v>1</v>
      </c>
      <c r="O1509">
        <v>2</v>
      </c>
      <c r="P1509" s="13">
        <v>1.0999999999999999E-2</v>
      </c>
      <c r="Q1509">
        <v>-0.40880933254363699</v>
      </c>
      <c r="U1509">
        <v>0.68248772504091704</v>
      </c>
      <c r="V1509"/>
    </row>
    <row r="1510" spans="1:22" x14ac:dyDescent="0.25">
      <c r="A1510" t="s">
        <v>52</v>
      </c>
      <c r="B1510">
        <v>100</v>
      </c>
      <c r="C1510">
        <v>100</v>
      </c>
      <c r="D1510" t="s">
        <v>29</v>
      </c>
      <c r="E1510" s="5" t="s">
        <v>30</v>
      </c>
      <c r="G1510">
        <v>14</v>
      </c>
      <c r="H1510" t="s">
        <v>38</v>
      </c>
      <c r="I1510" t="s">
        <v>40</v>
      </c>
      <c r="J1510">
        <v>7</v>
      </c>
      <c r="K1510">
        <v>18</v>
      </c>
      <c r="L1510" t="s">
        <v>33</v>
      </c>
      <c r="M1510">
        <v>0</v>
      </c>
      <c r="N1510">
        <v>1</v>
      </c>
      <c r="O1510">
        <v>2</v>
      </c>
      <c r="P1510" s="13">
        <v>3.3000000000000002E-2</v>
      </c>
      <c r="Q1510">
        <v>-0.21803166398021301</v>
      </c>
      <c r="U1510">
        <v>0.89569892473118295</v>
      </c>
      <c r="V1510"/>
    </row>
    <row r="1511" spans="1:22" x14ac:dyDescent="0.25">
      <c r="A1511" t="s">
        <v>52</v>
      </c>
      <c r="B1511">
        <v>100</v>
      </c>
      <c r="C1511">
        <v>100</v>
      </c>
      <c r="D1511" t="s">
        <v>29</v>
      </c>
      <c r="E1511" s="5" t="s">
        <v>30</v>
      </c>
      <c r="G1511">
        <v>14</v>
      </c>
      <c r="H1511" t="s">
        <v>38</v>
      </c>
      <c r="I1511" t="s">
        <v>40</v>
      </c>
      <c r="J1511">
        <v>7</v>
      </c>
      <c r="K1511">
        <v>18</v>
      </c>
      <c r="L1511" t="s">
        <v>33</v>
      </c>
      <c r="M1511">
        <v>0</v>
      </c>
      <c r="N1511">
        <v>1</v>
      </c>
      <c r="O1511">
        <v>2</v>
      </c>
      <c r="P1511" s="13">
        <v>0.1</v>
      </c>
      <c r="Q1511">
        <v>0.50743756714991695</v>
      </c>
      <c r="U1511">
        <v>0.94499574709384804</v>
      </c>
      <c r="V1511"/>
    </row>
    <row r="1512" spans="1:22" x14ac:dyDescent="0.25">
      <c r="A1512" t="s">
        <v>52</v>
      </c>
      <c r="B1512">
        <v>130</v>
      </c>
      <c r="C1512">
        <v>130</v>
      </c>
      <c r="D1512" t="s">
        <v>29</v>
      </c>
      <c r="E1512" t="s">
        <v>64</v>
      </c>
      <c r="G1512">
        <v>18</v>
      </c>
      <c r="H1512" t="s">
        <v>38</v>
      </c>
      <c r="I1512" t="s">
        <v>40</v>
      </c>
      <c r="J1512">
        <v>7</v>
      </c>
      <c r="K1512">
        <v>18</v>
      </c>
      <c r="L1512" t="s">
        <v>33</v>
      </c>
      <c r="M1512">
        <v>0</v>
      </c>
      <c r="N1512">
        <v>1</v>
      </c>
      <c r="O1512">
        <v>2</v>
      </c>
      <c r="P1512" s="13">
        <v>1.0999999999999999E-2</v>
      </c>
      <c r="Q1512">
        <v>-0.370653808809422</v>
      </c>
      <c r="U1512">
        <v>0.68248772504091704</v>
      </c>
      <c r="V1512"/>
    </row>
    <row r="1513" spans="1:22" x14ac:dyDescent="0.25">
      <c r="A1513" t="s">
        <v>52</v>
      </c>
      <c r="B1513">
        <v>130</v>
      </c>
      <c r="C1513">
        <v>130</v>
      </c>
      <c r="D1513" t="s">
        <v>29</v>
      </c>
      <c r="E1513" t="s">
        <v>64</v>
      </c>
      <c r="G1513">
        <v>18</v>
      </c>
      <c r="H1513" t="s">
        <v>38</v>
      </c>
      <c r="I1513" t="s">
        <v>40</v>
      </c>
      <c r="J1513">
        <v>7</v>
      </c>
      <c r="K1513">
        <v>18</v>
      </c>
      <c r="L1513" t="s">
        <v>33</v>
      </c>
      <c r="M1513">
        <v>0</v>
      </c>
      <c r="N1513">
        <v>1</v>
      </c>
      <c r="O1513">
        <v>2</v>
      </c>
      <c r="P1513" s="13">
        <v>3.3000000000000002E-2</v>
      </c>
      <c r="Q1513">
        <v>-0.15807293393409699</v>
      </c>
      <c r="U1513">
        <v>0.89569892473118295</v>
      </c>
      <c r="V1513"/>
    </row>
    <row r="1514" spans="1:22" x14ac:dyDescent="0.25">
      <c r="A1514" t="s">
        <v>52</v>
      </c>
      <c r="B1514">
        <v>130</v>
      </c>
      <c r="C1514">
        <v>130</v>
      </c>
      <c r="D1514" t="s">
        <v>29</v>
      </c>
      <c r="E1514" t="s">
        <v>64</v>
      </c>
      <c r="G1514">
        <v>18</v>
      </c>
      <c r="H1514" t="s">
        <v>38</v>
      </c>
      <c r="I1514" t="s">
        <v>40</v>
      </c>
      <c r="J1514">
        <v>7</v>
      </c>
      <c r="K1514">
        <v>18</v>
      </c>
      <c r="L1514" t="s">
        <v>33</v>
      </c>
      <c r="M1514">
        <v>0</v>
      </c>
      <c r="N1514">
        <v>1</v>
      </c>
      <c r="O1514">
        <v>2</v>
      </c>
      <c r="P1514" s="13">
        <v>0.1</v>
      </c>
      <c r="Q1514">
        <v>0.85387055685457103</v>
      </c>
      <c r="U1514">
        <v>0.996457462155105</v>
      </c>
      <c r="V1514"/>
    </row>
    <row r="1515" spans="1:22" x14ac:dyDescent="0.25">
      <c r="A1515" t="s">
        <v>44</v>
      </c>
      <c r="B1515">
        <v>14</v>
      </c>
      <c r="C1515">
        <v>14</v>
      </c>
      <c r="D1515" t="s">
        <v>29</v>
      </c>
      <c r="E1515" s="5" t="s">
        <v>30</v>
      </c>
      <c r="G1515">
        <f>(295+338)/2</f>
        <v>316.5</v>
      </c>
      <c r="H1515" t="s">
        <v>38</v>
      </c>
      <c r="I1515" t="s">
        <v>40</v>
      </c>
      <c r="J1515">
        <v>7</v>
      </c>
      <c r="K1515">
        <v>18</v>
      </c>
      <c r="L1515" t="s">
        <v>33</v>
      </c>
      <c r="M1515">
        <v>0</v>
      </c>
      <c r="N1515">
        <v>1</v>
      </c>
      <c r="O1515">
        <v>2</v>
      </c>
      <c r="P1515" s="13">
        <v>8.1</v>
      </c>
      <c r="Q1515">
        <v>0.49800303510112398</v>
      </c>
      <c r="U1515">
        <v>0.99821709202194597</v>
      </c>
      <c r="V1515"/>
    </row>
    <row r="1516" spans="1:22" x14ac:dyDescent="0.25">
      <c r="A1516" t="s">
        <v>52</v>
      </c>
      <c r="B1516">
        <v>100</v>
      </c>
      <c r="C1516">
        <v>100</v>
      </c>
      <c r="D1516" t="s">
        <v>29</v>
      </c>
      <c r="E1516" s="5" t="s">
        <v>30</v>
      </c>
      <c r="G1516">
        <v>14</v>
      </c>
      <c r="H1516" t="s">
        <v>38</v>
      </c>
      <c r="I1516" t="s">
        <v>40</v>
      </c>
      <c r="J1516">
        <v>7</v>
      </c>
      <c r="K1516">
        <v>18</v>
      </c>
      <c r="L1516" t="s">
        <v>33</v>
      </c>
      <c r="M1516">
        <v>0</v>
      </c>
      <c r="N1516">
        <v>1</v>
      </c>
      <c r="O1516">
        <v>2</v>
      </c>
      <c r="P1516" s="13">
        <v>1.0999999999999999E-2</v>
      </c>
      <c r="Q1516">
        <v>-0.116535336295568</v>
      </c>
      <c r="U1516">
        <v>0</v>
      </c>
      <c r="V1516"/>
    </row>
    <row r="1517" spans="1:22" x14ac:dyDescent="0.25">
      <c r="A1517" t="s">
        <v>52</v>
      </c>
      <c r="B1517">
        <v>100</v>
      </c>
      <c r="C1517">
        <v>100</v>
      </c>
      <c r="D1517" t="s">
        <v>29</v>
      </c>
      <c r="E1517" s="5" t="s">
        <v>30</v>
      </c>
      <c r="G1517">
        <v>14</v>
      </c>
      <c r="H1517" t="s">
        <v>38</v>
      </c>
      <c r="I1517" t="s">
        <v>40</v>
      </c>
      <c r="J1517">
        <v>7</v>
      </c>
      <c r="K1517">
        <v>18</v>
      </c>
      <c r="L1517" t="s">
        <v>33</v>
      </c>
      <c r="M1517">
        <v>0</v>
      </c>
      <c r="N1517">
        <v>1</v>
      </c>
      <c r="O1517">
        <v>2</v>
      </c>
      <c r="P1517" s="13">
        <v>3.3000000000000002E-2</v>
      </c>
      <c r="Q1517">
        <v>-0.116535336295568</v>
      </c>
      <c r="U1517">
        <v>0.44784946236559098</v>
      </c>
      <c r="V1517"/>
    </row>
    <row r="1518" spans="1:22" x14ac:dyDescent="0.25">
      <c r="A1518" t="s">
        <v>52</v>
      </c>
      <c r="B1518">
        <v>100</v>
      </c>
      <c r="C1518">
        <v>100</v>
      </c>
      <c r="D1518" t="s">
        <v>29</v>
      </c>
      <c r="E1518" s="5" t="s">
        <v>30</v>
      </c>
      <c r="G1518">
        <v>14</v>
      </c>
      <c r="H1518" t="s">
        <v>38</v>
      </c>
      <c r="I1518" t="s">
        <v>40</v>
      </c>
      <c r="J1518">
        <v>7</v>
      </c>
      <c r="K1518">
        <v>18</v>
      </c>
      <c r="L1518" t="s">
        <v>33</v>
      </c>
      <c r="M1518">
        <v>0</v>
      </c>
      <c r="N1518">
        <v>1</v>
      </c>
      <c r="O1518">
        <v>2</v>
      </c>
      <c r="P1518" s="13">
        <v>0.1</v>
      </c>
      <c r="Q1518">
        <v>-0.135957882468212</v>
      </c>
      <c r="U1518">
        <v>0</v>
      </c>
      <c r="V1518"/>
    </row>
    <row r="1519" spans="1:22" x14ac:dyDescent="0.25">
      <c r="A1519" t="s">
        <v>52</v>
      </c>
      <c r="B1519">
        <v>130</v>
      </c>
      <c r="C1519">
        <v>130</v>
      </c>
      <c r="D1519" t="s">
        <v>29</v>
      </c>
      <c r="E1519" t="s">
        <v>64</v>
      </c>
      <c r="G1519">
        <v>18</v>
      </c>
      <c r="H1519" t="s">
        <v>38</v>
      </c>
      <c r="I1519" t="s">
        <v>40</v>
      </c>
      <c r="J1519">
        <v>7</v>
      </c>
      <c r="K1519">
        <v>18</v>
      </c>
      <c r="L1519" t="s">
        <v>33</v>
      </c>
      <c r="M1519">
        <v>0</v>
      </c>
      <c r="N1519">
        <v>1</v>
      </c>
      <c r="O1519">
        <v>2</v>
      </c>
      <c r="P1519" s="13">
        <v>1.0999999999999999E-2</v>
      </c>
      <c r="Q1519">
        <v>-0.135957882468212</v>
      </c>
      <c r="U1519">
        <v>0.54896794027228801</v>
      </c>
      <c r="V1519"/>
    </row>
    <row r="1520" spans="1:22" x14ac:dyDescent="0.25">
      <c r="A1520" t="s">
        <v>52</v>
      </c>
      <c r="B1520">
        <v>130</v>
      </c>
      <c r="C1520">
        <v>130</v>
      </c>
      <c r="D1520" t="s">
        <v>29</v>
      </c>
      <c r="E1520" t="s">
        <v>64</v>
      </c>
      <c r="G1520">
        <v>18</v>
      </c>
      <c r="H1520" t="s">
        <v>38</v>
      </c>
      <c r="I1520" t="s">
        <v>40</v>
      </c>
      <c r="J1520">
        <v>7</v>
      </c>
      <c r="K1520">
        <v>18</v>
      </c>
      <c r="L1520" t="s">
        <v>33</v>
      </c>
      <c r="M1520">
        <v>0</v>
      </c>
      <c r="N1520">
        <v>1</v>
      </c>
      <c r="O1520">
        <v>2</v>
      </c>
      <c r="P1520" s="13">
        <v>3.3000000000000002E-2</v>
      </c>
      <c r="Q1520">
        <v>-0.116535336295568</v>
      </c>
      <c r="U1520">
        <v>0.66977491961414803</v>
      </c>
      <c r="V1520"/>
    </row>
    <row r="1521" spans="1:24" x14ac:dyDescent="0.25">
      <c r="A1521" t="s">
        <v>52</v>
      </c>
      <c r="B1521">
        <v>130</v>
      </c>
      <c r="C1521">
        <v>130</v>
      </c>
      <c r="D1521" t="s">
        <v>29</v>
      </c>
      <c r="E1521" t="s">
        <v>64</v>
      </c>
      <c r="G1521">
        <v>18</v>
      </c>
      <c r="H1521" t="s">
        <v>38</v>
      </c>
      <c r="I1521" t="s">
        <v>40</v>
      </c>
      <c r="J1521">
        <v>7</v>
      </c>
      <c r="K1521">
        <v>18</v>
      </c>
      <c r="L1521" t="s">
        <v>33</v>
      </c>
      <c r="M1521">
        <v>0</v>
      </c>
      <c r="N1521">
        <v>1</v>
      </c>
      <c r="O1521">
        <v>2</v>
      </c>
      <c r="P1521" s="13">
        <v>0.1</v>
      </c>
      <c r="Q1521">
        <v>-4.5319333662540803E-2</v>
      </c>
      <c r="U1521">
        <v>0.54896794027228801</v>
      </c>
      <c r="V1521"/>
    </row>
    <row r="1522" spans="1:24" x14ac:dyDescent="0.25">
      <c r="A1522" t="s">
        <v>44</v>
      </c>
      <c r="B1522">
        <v>14</v>
      </c>
      <c r="C1522">
        <v>14</v>
      </c>
      <c r="D1522" t="s">
        <v>29</v>
      </c>
      <c r="E1522" s="5" t="s">
        <v>30</v>
      </c>
      <c r="G1522">
        <f>(295+338)/2</f>
        <v>316.5</v>
      </c>
      <c r="H1522" t="s">
        <v>38</v>
      </c>
      <c r="I1522" t="s">
        <v>40</v>
      </c>
      <c r="J1522">
        <v>7</v>
      </c>
      <c r="K1522">
        <v>18</v>
      </c>
      <c r="L1522" t="s">
        <v>33</v>
      </c>
      <c r="M1522">
        <v>0</v>
      </c>
      <c r="N1522">
        <v>1</v>
      </c>
      <c r="O1522">
        <v>2</v>
      </c>
      <c r="P1522" s="13">
        <v>8.1</v>
      </c>
      <c r="Q1522">
        <v>0.31793746617702201</v>
      </c>
      <c r="U1522">
        <v>0.949391415759129</v>
      </c>
      <c r="V1522"/>
    </row>
    <row r="1523" spans="1:24" x14ac:dyDescent="0.25">
      <c r="A1523" t="s">
        <v>133</v>
      </c>
      <c r="B1523">
        <v>42.46</v>
      </c>
      <c r="C1523">
        <v>42.46</v>
      </c>
      <c r="D1523" t="s">
        <v>29</v>
      </c>
      <c r="E1523" s="5" t="s">
        <v>30</v>
      </c>
      <c r="F1523" s="14">
        <v>-20.22</v>
      </c>
      <c r="G1523">
        <v>15</v>
      </c>
      <c r="H1523" t="s">
        <v>31</v>
      </c>
      <c r="I1523" t="s">
        <v>40</v>
      </c>
      <c r="J1523">
        <v>6</v>
      </c>
      <c r="K1523">
        <v>200</v>
      </c>
      <c r="L1523" t="s">
        <v>33</v>
      </c>
      <c r="M1523">
        <v>0</v>
      </c>
      <c r="N1523">
        <v>1</v>
      </c>
      <c r="O1523">
        <v>1</v>
      </c>
      <c r="P1523" s="13">
        <v>0.25</v>
      </c>
      <c r="Q1523">
        <v>0.31037604877165498</v>
      </c>
      <c r="R1523">
        <v>0.33485497237569101</v>
      </c>
      <c r="S1523">
        <v>-0.22124466324434899</v>
      </c>
      <c r="T1523">
        <v>-0.26400901591789599</v>
      </c>
      <c r="U1523">
        <v>1</v>
      </c>
      <c r="V1523" s="14">
        <v>0.94253965994218702</v>
      </c>
      <c r="X1523">
        <v>1</v>
      </c>
    </row>
    <row r="1524" spans="1:24" x14ac:dyDescent="0.25">
      <c r="A1524" t="s">
        <v>133</v>
      </c>
      <c r="B1524">
        <v>42.46</v>
      </c>
      <c r="C1524">
        <v>42.46</v>
      </c>
      <c r="D1524" t="s">
        <v>29</v>
      </c>
      <c r="E1524" s="5" t="s">
        <v>30</v>
      </c>
      <c r="F1524" s="14">
        <v>-20.22</v>
      </c>
      <c r="G1524">
        <v>15</v>
      </c>
      <c r="H1524" t="s">
        <v>31</v>
      </c>
      <c r="I1524" t="s">
        <v>40</v>
      </c>
      <c r="J1524">
        <v>6</v>
      </c>
      <c r="K1524">
        <v>200</v>
      </c>
      <c r="L1524" t="s">
        <v>33</v>
      </c>
      <c r="M1524">
        <v>0</v>
      </c>
      <c r="N1524">
        <v>1</v>
      </c>
      <c r="O1524">
        <v>3</v>
      </c>
      <c r="P1524" s="13">
        <v>0.25</v>
      </c>
      <c r="Q1524">
        <v>0.33534189153785698</v>
      </c>
      <c r="R1524">
        <v>0.362762430939226</v>
      </c>
      <c r="S1524">
        <v>0.26215303021714598</v>
      </c>
      <c r="T1524">
        <v>-8.6202009140931096E-2</v>
      </c>
      <c r="U1524">
        <v>1</v>
      </c>
      <c r="V1524" s="14">
        <v>0.87810185065337598</v>
      </c>
      <c r="X1524">
        <v>-0.34785747885921797</v>
      </c>
    </row>
    <row r="1525" spans="1:24" x14ac:dyDescent="0.25">
      <c r="A1525" t="s">
        <v>133</v>
      </c>
      <c r="B1525">
        <v>42.46</v>
      </c>
      <c r="C1525">
        <v>42.46</v>
      </c>
      <c r="D1525" t="s">
        <v>29</v>
      </c>
      <c r="E1525" s="5" t="s">
        <v>30</v>
      </c>
      <c r="F1525" s="14">
        <v>-20.22</v>
      </c>
      <c r="G1525">
        <v>15</v>
      </c>
      <c r="H1525" t="s">
        <v>31</v>
      </c>
      <c r="I1525" t="s">
        <v>40</v>
      </c>
      <c r="J1525">
        <v>6</v>
      </c>
      <c r="K1525">
        <v>200</v>
      </c>
      <c r="L1525" t="s">
        <v>33</v>
      </c>
      <c r="M1525">
        <v>0</v>
      </c>
      <c r="N1525">
        <v>1</v>
      </c>
      <c r="O1525">
        <v>7</v>
      </c>
      <c r="P1525" s="13">
        <v>0.25</v>
      </c>
      <c r="Q1525">
        <v>0.64626465778210795</v>
      </c>
      <c r="R1525">
        <v>0.53867052820300598</v>
      </c>
      <c r="S1525">
        <v>0.380130389823917</v>
      </c>
      <c r="T1525">
        <v>4.1300266883792597E-2</v>
      </c>
      <c r="U1525">
        <v>1</v>
      </c>
      <c r="V1525" s="14">
        <v>0.83890195673585699</v>
      </c>
      <c r="X1525">
        <v>1</v>
      </c>
    </row>
    <row r="1526" spans="1:24" x14ac:dyDescent="0.25">
      <c r="A1526" t="s">
        <v>133</v>
      </c>
      <c r="B1526">
        <v>42.46</v>
      </c>
      <c r="C1526">
        <v>42.46</v>
      </c>
      <c r="D1526" t="s">
        <v>29</v>
      </c>
      <c r="E1526" s="5" t="s">
        <v>30</v>
      </c>
      <c r="F1526" s="14">
        <v>-20.22</v>
      </c>
      <c r="G1526">
        <v>15</v>
      </c>
      <c r="H1526" t="s">
        <v>31</v>
      </c>
      <c r="I1526" t="s">
        <v>40</v>
      </c>
      <c r="J1526">
        <v>6</v>
      </c>
      <c r="K1526">
        <v>200</v>
      </c>
      <c r="L1526" t="s">
        <v>33</v>
      </c>
      <c r="M1526">
        <v>0</v>
      </c>
      <c r="N1526">
        <v>1</v>
      </c>
      <c r="O1526">
        <v>14</v>
      </c>
      <c r="P1526" s="13">
        <v>0.25</v>
      </c>
      <c r="Q1526">
        <v>0.84603357006951396</v>
      </c>
      <c r="R1526">
        <v>0.84882070955204902</v>
      </c>
      <c r="S1526">
        <v>0.69947723125289796</v>
      </c>
      <c r="T1526">
        <v>0.50180444272570301</v>
      </c>
      <c r="U1526">
        <v>1</v>
      </c>
      <c r="V1526" s="14">
        <v>0.93687302459198896</v>
      </c>
      <c r="X1526">
        <v>1</v>
      </c>
    </row>
    <row r="1527" spans="1:24" x14ac:dyDescent="0.25">
      <c r="A1527" t="s">
        <v>133</v>
      </c>
      <c r="B1527">
        <v>42.46</v>
      </c>
      <c r="C1527">
        <v>42.46</v>
      </c>
      <c r="D1527" t="s">
        <v>29</v>
      </c>
      <c r="E1527" s="5" t="s">
        <v>30</v>
      </c>
      <c r="F1527" s="14">
        <v>-20.22</v>
      </c>
      <c r="G1527">
        <v>15</v>
      </c>
      <c r="H1527" t="s">
        <v>31</v>
      </c>
      <c r="I1527" t="s">
        <v>40</v>
      </c>
      <c r="J1527">
        <v>6</v>
      </c>
      <c r="K1527">
        <v>200</v>
      </c>
      <c r="L1527" t="s">
        <v>33</v>
      </c>
      <c r="M1527">
        <v>0</v>
      </c>
      <c r="N1527">
        <v>1</v>
      </c>
      <c r="O1527">
        <v>30</v>
      </c>
      <c r="P1527" s="13">
        <v>0.25</v>
      </c>
      <c r="Q1527">
        <v>0.81254487856388602</v>
      </c>
      <c r="R1527">
        <v>0.80109209039898099</v>
      </c>
      <c r="S1527">
        <v>0.61460117511467705</v>
      </c>
      <c r="T1527">
        <v>0.44307929368229099</v>
      </c>
      <c r="U1527">
        <v>1</v>
      </c>
      <c r="V1527" s="14">
        <v>0.87810185065337598</v>
      </c>
      <c r="X1527">
        <v>1</v>
      </c>
    </row>
    <row r="1528" spans="1:24" x14ac:dyDescent="0.25">
      <c r="A1528" t="s">
        <v>133</v>
      </c>
      <c r="B1528">
        <v>42.46</v>
      </c>
      <c r="C1528">
        <v>42.46</v>
      </c>
      <c r="D1528" t="s">
        <v>29</v>
      </c>
      <c r="E1528" s="5" t="s">
        <v>30</v>
      </c>
      <c r="F1528" s="14">
        <v>-20.22</v>
      </c>
      <c r="G1528">
        <v>15</v>
      </c>
      <c r="H1528" t="s">
        <v>31</v>
      </c>
      <c r="I1528" t="s">
        <v>40</v>
      </c>
      <c r="J1528">
        <v>6</v>
      </c>
      <c r="K1528">
        <v>200</v>
      </c>
      <c r="L1528" t="s">
        <v>33</v>
      </c>
      <c r="M1528">
        <v>0</v>
      </c>
      <c r="N1528">
        <v>1</v>
      </c>
      <c r="O1528">
        <v>90</v>
      </c>
      <c r="P1528" s="13">
        <v>0.25</v>
      </c>
      <c r="Q1528">
        <v>0.72148344905267003</v>
      </c>
      <c r="R1528">
        <v>0.76752972681216003</v>
      </c>
      <c r="S1528">
        <v>0.391644052909637</v>
      </c>
      <c r="T1528">
        <v>0.164099336613171</v>
      </c>
      <c r="U1528">
        <v>1</v>
      </c>
      <c r="V1528" s="14">
        <v>0.73525921819779705</v>
      </c>
      <c r="X1528">
        <v>1</v>
      </c>
    </row>
    <row r="1529" spans="1:24" x14ac:dyDescent="0.25">
      <c r="A1529" t="s">
        <v>133</v>
      </c>
      <c r="B1529">
        <v>42.46</v>
      </c>
      <c r="C1529">
        <v>42.46</v>
      </c>
      <c r="D1529" t="s">
        <v>29</v>
      </c>
      <c r="E1529" s="5" t="s">
        <v>30</v>
      </c>
      <c r="F1529" s="14">
        <v>-20.22</v>
      </c>
      <c r="G1529">
        <v>15</v>
      </c>
      <c r="H1529" t="s">
        <v>31</v>
      </c>
      <c r="I1529" t="s">
        <v>40</v>
      </c>
      <c r="J1529">
        <v>6</v>
      </c>
      <c r="K1529">
        <v>200</v>
      </c>
      <c r="L1529" t="s">
        <v>33</v>
      </c>
      <c r="M1529">
        <v>0</v>
      </c>
      <c r="N1529">
        <v>1</v>
      </c>
      <c r="O1529">
        <v>180</v>
      </c>
      <c r="P1529" s="13">
        <v>0.25</v>
      </c>
      <c r="Q1529">
        <v>0.77773527161438405</v>
      </c>
      <c r="R1529">
        <v>0.83432296894273905</v>
      </c>
      <c r="S1529">
        <v>0.55861962615584604</v>
      </c>
      <c r="T1529">
        <v>0.37427878020937499</v>
      </c>
      <c r="U1529">
        <v>1</v>
      </c>
      <c r="V1529" s="14">
        <v>0.56264324634487195</v>
      </c>
      <c r="X1529">
        <v>1</v>
      </c>
    </row>
    <row r="1530" spans="1:24" x14ac:dyDescent="0.25">
      <c r="A1530" t="s">
        <v>133</v>
      </c>
      <c r="B1530">
        <v>42.46</v>
      </c>
      <c r="C1530">
        <v>42.46</v>
      </c>
      <c r="D1530" t="s">
        <v>29</v>
      </c>
      <c r="E1530" s="5" t="s">
        <v>30</v>
      </c>
      <c r="F1530" s="14">
        <v>-20.22</v>
      </c>
      <c r="G1530">
        <v>15</v>
      </c>
      <c r="H1530" t="s">
        <v>31</v>
      </c>
      <c r="I1530" t="s">
        <v>40</v>
      </c>
      <c r="J1530">
        <v>6</v>
      </c>
      <c r="K1530">
        <v>200</v>
      </c>
      <c r="L1530" t="s">
        <v>33</v>
      </c>
      <c r="M1530">
        <v>0</v>
      </c>
      <c r="N1530">
        <v>1</v>
      </c>
      <c r="O1530">
        <v>1</v>
      </c>
      <c r="P1530" s="13">
        <v>1</v>
      </c>
      <c r="Q1530">
        <v>0.44129297276150398</v>
      </c>
      <c r="R1530">
        <v>0.46836861424668103</v>
      </c>
      <c r="S1530">
        <v>0.27786035304526702</v>
      </c>
      <c r="T1530">
        <v>-0.44206196252449498</v>
      </c>
      <c r="U1530">
        <v>1</v>
      </c>
      <c r="V1530" s="14">
        <v>0.96253255494154599</v>
      </c>
      <c r="X1530">
        <v>1</v>
      </c>
    </row>
    <row r="1531" spans="1:24" x14ac:dyDescent="0.25">
      <c r="A1531" t="s">
        <v>133</v>
      </c>
      <c r="B1531">
        <v>42.46</v>
      </c>
      <c r="C1531">
        <v>42.46</v>
      </c>
      <c r="D1531" t="s">
        <v>29</v>
      </c>
      <c r="E1531" s="5" t="s">
        <v>30</v>
      </c>
      <c r="F1531" s="14">
        <v>-20.22</v>
      </c>
      <c r="G1531">
        <v>15</v>
      </c>
      <c r="H1531" t="s">
        <v>31</v>
      </c>
      <c r="I1531" t="s">
        <v>40</v>
      </c>
      <c r="J1531">
        <v>6</v>
      </c>
      <c r="K1531">
        <v>200</v>
      </c>
      <c r="L1531" t="s">
        <v>33</v>
      </c>
      <c r="M1531">
        <v>0</v>
      </c>
      <c r="N1531">
        <v>1</v>
      </c>
      <c r="O1531">
        <v>3</v>
      </c>
      <c r="P1531" s="13">
        <v>1</v>
      </c>
      <c r="Q1531">
        <v>0.73540393400221105</v>
      </c>
      <c r="R1531">
        <v>0.81256576408214698</v>
      </c>
      <c r="S1531">
        <v>0.54320113638617595</v>
      </c>
      <c r="T1531">
        <v>-0.114009234126661</v>
      </c>
      <c r="U1531">
        <v>1</v>
      </c>
      <c r="V1531" s="14">
        <v>0.94958007345532802</v>
      </c>
      <c r="X1531">
        <v>0.37266120232329902</v>
      </c>
    </row>
    <row r="1532" spans="1:24" x14ac:dyDescent="0.25">
      <c r="A1532" t="s">
        <v>133</v>
      </c>
      <c r="B1532">
        <v>42.46</v>
      </c>
      <c r="C1532">
        <v>42.46</v>
      </c>
      <c r="D1532" t="s">
        <v>29</v>
      </c>
      <c r="E1532" s="5" t="s">
        <v>30</v>
      </c>
      <c r="F1532" s="14">
        <v>-20.22</v>
      </c>
      <c r="G1532">
        <v>15</v>
      </c>
      <c r="H1532" t="s">
        <v>31</v>
      </c>
      <c r="I1532" t="s">
        <v>40</v>
      </c>
      <c r="J1532">
        <v>6</v>
      </c>
      <c r="K1532">
        <v>200</v>
      </c>
      <c r="L1532" t="s">
        <v>33</v>
      </c>
      <c r="M1532">
        <v>0</v>
      </c>
      <c r="N1532">
        <v>1</v>
      </c>
      <c r="O1532">
        <v>7</v>
      </c>
      <c r="P1532" s="13">
        <v>1</v>
      </c>
      <c r="Q1532">
        <v>0.85558838570373297</v>
      </c>
      <c r="R1532">
        <v>0.85941984929585902</v>
      </c>
      <c r="S1532">
        <v>0.69738204913393398</v>
      </c>
      <c r="T1532">
        <v>1.4977069630012E-2</v>
      </c>
      <c r="U1532">
        <v>1</v>
      </c>
      <c r="V1532" s="14">
        <v>0.95577316751594199</v>
      </c>
      <c r="X1532">
        <v>1</v>
      </c>
    </row>
    <row r="1533" spans="1:24" x14ac:dyDescent="0.25">
      <c r="A1533" t="s">
        <v>133</v>
      </c>
      <c r="B1533">
        <v>42.46</v>
      </c>
      <c r="C1533">
        <v>42.46</v>
      </c>
      <c r="D1533" t="s">
        <v>29</v>
      </c>
      <c r="E1533" s="5" t="s">
        <v>30</v>
      </c>
      <c r="F1533" s="14">
        <v>-20.22</v>
      </c>
      <c r="G1533">
        <v>15</v>
      </c>
      <c r="H1533" t="s">
        <v>31</v>
      </c>
      <c r="I1533" t="s">
        <v>40</v>
      </c>
      <c r="J1533">
        <v>6</v>
      </c>
      <c r="K1533">
        <v>200</v>
      </c>
      <c r="L1533" t="s">
        <v>33</v>
      </c>
      <c r="M1533">
        <v>0</v>
      </c>
      <c r="N1533">
        <v>1</v>
      </c>
      <c r="O1533">
        <v>14</v>
      </c>
      <c r="P1533" s="13">
        <v>1</v>
      </c>
      <c r="Q1533">
        <v>0.92123472495277703</v>
      </c>
      <c r="R1533">
        <v>0.898856805608647</v>
      </c>
      <c r="S1533">
        <v>0.81993522525313001</v>
      </c>
      <c r="T1533">
        <v>0.59758541673791798</v>
      </c>
      <c r="U1533">
        <v>1</v>
      </c>
      <c r="V1533" s="14">
        <v>0.96006521889371998</v>
      </c>
      <c r="X1533">
        <v>1</v>
      </c>
    </row>
    <row r="1534" spans="1:24" x14ac:dyDescent="0.25">
      <c r="A1534" t="s">
        <v>133</v>
      </c>
      <c r="B1534">
        <v>42.46</v>
      </c>
      <c r="C1534">
        <v>42.46</v>
      </c>
      <c r="D1534" t="s">
        <v>29</v>
      </c>
      <c r="E1534" s="5" t="s">
        <v>30</v>
      </c>
      <c r="F1534" s="14">
        <v>-20.22</v>
      </c>
      <c r="G1534">
        <v>15</v>
      </c>
      <c r="H1534" t="s">
        <v>31</v>
      </c>
      <c r="I1534" t="s">
        <v>40</v>
      </c>
      <c r="J1534">
        <v>6</v>
      </c>
      <c r="K1534">
        <v>200</v>
      </c>
      <c r="L1534" t="s">
        <v>33</v>
      </c>
      <c r="M1534">
        <v>0</v>
      </c>
      <c r="N1534">
        <v>1</v>
      </c>
      <c r="O1534">
        <v>30</v>
      </c>
      <c r="P1534" s="13">
        <v>1</v>
      </c>
      <c r="Q1534">
        <v>0.90844513515929604</v>
      </c>
      <c r="R1534">
        <v>0.88685418377428404</v>
      </c>
      <c r="S1534">
        <v>0.79717176852458405</v>
      </c>
      <c r="T1534">
        <v>0.58090448240349102</v>
      </c>
      <c r="U1534">
        <v>1</v>
      </c>
      <c r="V1534" s="14">
        <v>0.98993285815306598</v>
      </c>
      <c r="X1534">
        <v>1</v>
      </c>
    </row>
    <row r="1535" spans="1:24" x14ac:dyDescent="0.25">
      <c r="A1535" t="s">
        <v>133</v>
      </c>
      <c r="B1535">
        <v>42.46</v>
      </c>
      <c r="C1535">
        <v>42.46</v>
      </c>
      <c r="D1535" t="s">
        <v>29</v>
      </c>
      <c r="E1535" s="5" t="s">
        <v>30</v>
      </c>
      <c r="F1535" s="14">
        <v>-20.22</v>
      </c>
      <c r="G1535">
        <v>15</v>
      </c>
      <c r="H1535" t="s">
        <v>31</v>
      </c>
      <c r="I1535" t="s">
        <v>40</v>
      </c>
      <c r="J1535">
        <v>6</v>
      </c>
      <c r="K1535">
        <v>200</v>
      </c>
      <c r="L1535" t="s">
        <v>33</v>
      </c>
      <c r="M1535">
        <v>0</v>
      </c>
      <c r="N1535">
        <v>1</v>
      </c>
      <c r="O1535">
        <v>90</v>
      </c>
      <c r="P1535" s="13">
        <v>1</v>
      </c>
      <c r="Q1535">
        <v>0.88705344968639199</v>
      </c>
      <c r="R1535">
        <v>0.91571493602589504</v>
      </c>
      <c r="S1535">
        <v>0.52641876196677995</v>
      </c>
      <c r="T1535">
        <v>-0.21510005828298201</v>
      </c>
      <c r="U1535">
        <v>1</v>
      </c>
      <c r="V1535" s="14">
        <v>0.96606386674981104</v>
      </c>
      <c r="X1535">
        <v>1</v>
      </c>
    </row>
    <row r="1536" spans="1:24" x14ac:dyDescent="0.25">
      <c r="A1536" t="s">
        <v>133</v>
      </c>
      <c r="B1536">
        <v>42.46</v>
      </c>
      <c r="C1536">
        <v>42.46</v>
      </c>
      <c r="D1536" t="s">
        <v>29</v>
      </c>
      <c r="E1536" s="5" t="s">
        <v>30</v>
      </c>
      <c r="F1536" s="14">
        <v>-20.22</v>
      </c>
      <c r="G1536">
        <v>15</v>
      </c>
      <c r="H1536" t="s">
        <v>31</v>
      </c>
      <c r="I1536" t="s">
        <v>40</v>
      </c>
      <c r="J1536">
        <v>6</v>
      </c>
      <c r="K1536">
        <v>200</v>
      </c>
      <c r="L1536" t="s">
        <v>33</v>
      </c>
      <c r="M1536">
        <v>0</v>
      </c>
      <c r="N1536">
        <v>1</v>
      </c>
      <c r="O1536">
        <v>180</v>
      </c>
      <c r="P1536" s="13">
        <v>1</v>
      </c>
      <c r="Q1536">
        <v>0.92173283415376195</v>
      </c>
      <c r="R1536">
        <v>0.93998393448913997</v>
      </c>
      <c r="S1536">
        <v>0.60414683357854204</v>
      </c>
      <c r="T1536">
        <v>0.39719830583340798</v>
      </c>
      <c r="U1536">
        <v>1</v>
      </c>
      <c r="V1536" s="14">
        <v>0.85919470658751096</v>
      </c>
      <c r="X1536">
        <v>1</v>
      </c>
    </row>
    <row r="1537" spans="1:24" x14ac:dyDescent="0.25">
      <c r="A1537" t="s">
        <v>133</v>
      </c>
      <c r="B1537">
        <v>42.46</v>
      </c>
      <c r="C1537">
        <v>42.46</v>
      </c>
      <c r="D1537" t="s">
        <v>29</v>
      </c>
      <c r="E1537" s="5" t="s">
        <v>30</v>
      </c>
      <c r="F1537" s="14">
        <v>-20.22</v>
      </c>
      <c r="G1537">
        <v>15</v>
      </c>
      <c r="H1537" t="s">
        <v>31</v>
      </c>
      <c r="I1537" t="s">
        <v>40</v>
      </c>
      <c r="J1537">
        <v>6</v>
      </c>
      <c r="K1537">
        <v>200</v>
      </c>
      <c r="L1537" t="s">
        <v>33</v>
      </c>
      <c r="M1537">
        <v>0</v>
      </c>
      <c r="N1537">
        <v>1</v>
      </c>
      <c r="O1537">
        <v>1</v>
      </c>
      <c r="P1537" s="13">
        <v>3</v>
      </c>
      <c r="Q1537">
        <v>0.58424308588064</v>
      </c>
      <c r="R1537">
        <v>0.63794419153663096</v>
      </c>
      <c r="S1537">
        <v>0.40067507724748003</v>
      </c>
      <c r="T1537">
        <v>-0.41750254120466901</v>
      </c>
      <c r="U1537">
        <v>1</v>
      </c>
      <c r="V1537" s="14">
        <v>0.96253255494154599</v>
      </c>
      <c r="X1537">
        <v>1</v>
      </c>
    </row>
    <row r="1538" spans="1:24" x14ac:dyDescent="0.25">
      <c r="A1538" t="s">
        <v>133</v>
      </c>
      <c r="B1538">
        <v>42.46</v>
      </c>
      <c r="C1538">
        <v>42.46</v>
      </c>
      <c r="D1538" t="s">
        <v>29</v>
      </c>
      <c r="E1538" s="5" t="s">
        <v>30</v>
      </c>
      <c r="F1538" s="14">
        <v>-20.22</v>
      </c>
      <c r="G1538">
        <v>15</v>
      </c>
      <c r="H1538" t="s">
        <v>31</v>
      </c>
      <c r="I1538" t="s">
        <v>40</v>
      </c>
      <c r="J1538">
        <v>6</v>
      </c>
      <c r="K1538">
        <v>200</v>
      </c>
      <c r="L1538" t="s">
        <v>33</v>
      </c>
      <c r="M1538">
        <v>0</v>
      </c>
      <c r="N1538">
        <v>1</v>
      </c>
      <c r="O1538">
        <v>3</v>
      </c>
      <c r="P1538" s="13">
        <v>3</v>
      </c>
      <c r="Q1538">
        <v>0.79366267059225404</v>
      </c>
      <c r="R1538">
        <v>0.88208638802666695</v>
      </c>
      <c r="S1538">
        <v>0.629177452716846</v>
      </c>
      <c r="T1538">
        <v>-7.7859712206935494E-2</v>
      </c>
      <c r="U1538">
        <v>1</v>
      </c>
      <c r="V1538" s="14">
        <v>0.95149054554159296</v>
      </c>
      <c r="X1538">
        <v>0.64398409415760205</v>
      </c>
    </row>
    <row r="1539" spans="1:24" x14ac:dyDescent="0.25">
      <c r="A1539" t="s">
        <v>133</v>
      </c>
      <c r="B1539">
        <v>42.46</v>
      </c>
      <c r="C1539">
        <v>42.46</v>
      </c>
      <c r="D1539" t="s">
        <v>29</v>
      </c>
      <c r="E1539" s="5" t="s">
        <v>30</v>
      </c>
      <c r="F1539" s="14">
        <v>-20.22</v>
      </c>
      <c r="G1539">
        <v>15</v>
      </c>
      <c r="H1539" t="s">
        <v>31</v>
      </c>
      <c r="I1539" t="s">
        <v>40</v>
      </c>
      <c r="J1539">
        <v>6</v>
      </c>
      <c r="K1539">
        <v>200</v>
      </c>
      <c r="L1539" t="s">
        <v>33</v>
      </c>
      <c r="M1539">
        <v>0</v>
      </c>
      <c r="N1539">
        <v>1</v>
      </c>
      <c r="O1539">
        <v>7</v>
      </c>
      <c r="P1539" s="13">
        <v>3</v>
      </c>
      <c r="Q1539">
        <v>0.89490659857545996</v>
      </c>
      <c r="R1539">
        <v>0.88745058235713004</v>
      </c>
      <c r="S1539">
        <v>0.72183424498563697</v>
      </c>
      <c r="T1539">
        <v>-0.103897451988124</v>
      </c>
      <c r="U1539">
        <v>1</v>
      </c>
      <c r="V1539" s="14">
        <v>0.97273026252623895</v>
      </c>
      <c r="X1539">
        <v>1</v>
      </c>
    </row>
    <row r="1540" spans="1:24" x14ac:dyDescent="0.25">
      <c r="A1540" t="s">
        <v>133</v>
      </c>
      <c r="B1540">
        <v>42.46</v>
      </c>
      <c r="C1540">
        <v>42.46</v>
      </c>
      <c r="D1540" t="s">
        <v>29</v>
      </c>
      <c r="E1540" s="5" t="s">
        <v>30</v>
      </c>
      <c r="F1540" s="14">
        <v>-20.22</v>
      </c>
      <c r="G1540">
        <v>15</v>
      </c>
      <c r="H1540" t="s">
        <v>31</v>
      </c>
      <c r="I1540" t="s">
        <v>40</v>
      </c>
      <c r="J1540">
        <v>6</v>
      </c>
      <c r="K1540">
        <v>200</v>
      </c>
      <c r="L1540" t="s">
        <v>33</v>
      </c>
      <c r="M1540">
        <v>0</v>
      </c>
      <c r="N1540">
        <v>1</v>
      </c>
      <c r="O1540">
        <v>14</v>
      </c>
      <c r="P1540" s="13">
        <v>3</v>
      </c>
      <c r="Q1540">
        <v>0.95076120419068999</v>
      </c>
      <c r="R1540">
        <v>0.93100960935793198</v>
      </c>
      <c r="S1540">
        <v>0.85279954766704402</v>
      </c>
      <c r="T1540">
        <v>0.43107975030985601</v>
      </c>
      <c r="U1540">
        <v>1</v>
      </c>
      <c r="V1540" s="14">
        <v>0.96074548822985495</v>
      </c>
      <c r="X1540">
        <v>1</v>
      </c>
    </row>
    <row r="1541" spans="1:24" x14ac:dyDescent="0.25">
      <c r="A1541" t="s">
        <v>133</v>
      </c>
      <c r="B1541">
        <v>42.46</v>
      </c>
      <c r="C1541">
        <v>42.46</v>
      </c>
      <c r="D1541" t="s">
        <v>29</v>
      </c>
      <c r="E1541" s="5" t="s">
        <v>30</v>
      </c>
      <c r="F1541" s="14">
        <v>-20.22</v>
      </c>
      <c r="G1541">
        <v>15</v>
      </c>
      <c r="H1541" t="s">
        <v>31</v>
      </c>
      <c r="I1541" t="s">
        <v>40</v>
      </c>
      <c r="J1541">
        <v>6</v>
      </c>
      <c r="K1541">
        <v>200</v>
      </c>
      <c r="L1541" t="s">
        <v>33</v>
      </c>
      <c r="M1541">
        <v>0</v>
      </c>
      <c r="N1541">
        <v>1</v>
      </c>
      <c r="O1541">
        <v>30</v>
      </c>
      <c r="P1541" s="13">
        <v>3</v>
      </c>
      <c r="Q1541">
        <v>0.92786046738441397</v>
      </c>
      <c r="R1541">
        <v>0.93784561851395598</v>
      </c>
      <c r="S1541">
        <v>0.77069686626817102</v>
      </c>
      <c r="T1541">
        <v>0.55060326115699398</v>
      </c>
      <c r="U1541">
        <v>1</v>
      </c>
      <c r="V1541" s="14">
        <v>0.98466835997651603</v>
      </c>
      <c r="X1541">
        <v>1</v>
      </c>
    </row>
    <row r="1542" spans="1:24" x14ac:dyDescent="0.25">
      <c r="A1542" t="s">
        <v>133</v>
      </c>
      <c r="B1542">
        <v>42.46</v>
      </c>
      <c r="C1542">
        <v>42.46</v>
      </c>
      <c r="D1542" t="s">
        <v>29</v>
      </c>
      <c r="E1542" s="5" t="s">
        <v>30</v>
      </c>
      <c r="F1542" s="14">
        <v>-20.22</v>
      </c>
      <c r="G1542">
        <v>15</v>
      </c>
      <c r="H1542" t="s">
        <v>31</v>
      </c>
      <c r="I1542" t="s">
        <v>40</v>
      </c>
      <c r="J1542">
        <v>6</v>
      </c>
      <c r="K1542">
        <v>200</v>
      </c>
      <c r="L1542" t="s">
        <v>33</v>
      </c>
      <c r="M1542">
        <v>0</v>
      </c>
      <c r="N1542">
        <v>1</v>
      </c>
      <c r="O1542">
        <v>90</v>
      </c>
      <c r="P1542" s="13">
        <v>3</v>
      </c>
      <c r="Q1542">
        <v>0.92527457657698298</v>
      </c>
      <c r="R1542">
        <v>0.94107693003248705</v>
      </c>
      <c r="S1542">
        <v>0.66194019987490904</v>
      </c>
      <c r="T1542">
        <v>9.2875370545619299E-2</v>
      </c>
      <c r="U1542">
        <v>1</v>
      </c>
      <c r="V1542" s="14">
        <v>0.98512364428481003</v>
      </c>
      <c r="X1542">
        <v>1</v>
      </c>
    </row>
    <row r="1543" spans="1:24" x14ac:dyDescent="0.25">
      <c r="A1543" t="s">
        <v>133</v>
      </c>
      <c r="B1543">
        <v>42.46</v>
      </c>
      <c r="C1543">
        <v>42.46</v>
      </c>
      <c r="D1543" t="s">
        <v>29</v>
      </c>
      <c r="E1543" s="5" t="s">
        <v>30</v>
      </c>
      <c r="F1543" s="14">
        <v>-20.22</v>
      </c>
      <c r="G1543">
        <v>15</v>
      </c>
      <c r="H1543" t="s">
        <v>31</v>
      </c>
      <c r="I1543" t="s">
        <v>40</v>
      </c>
      <c r="J1543">
        <v>6</v>
      </c>
      <c r="K1543">
        <v>200</v>
      </c>
      <c r="L1543" t="s">
        <v>33</v>
      </c>
      <c r="M1543">
        <v>0</v>
      </c>
      <c r="N1543">
        <v>1</v>
      </c>
      <c r="O1543">
        <v>180</v>
      </c>
      <c r="P1543" s="13">
        <v>3</v>
      </c>
      <c r="Q1543">
        <v>0.95280739161336203</v>
      </c>
      <c r="R1543">
        <v>0.95480971959321304</v>
      </c>
      <c r="S1543">
        <v>0.69598235376530104</v>
      </c>
      <c r="T1543">
        <v>0.193068572488267</v>
      </c>
      <c r="U1543">
        <v>1</v>
      </c>
      <c r="V1543" s="14">
        <v>0.91330797760775495</v>
      </c>
      <c r="X1543">
        <v>1</v>
      </c>
    </row>
    <row r="1544" spans="1:24" x14ac:dyDescent="0.25">
      <c r="A1544" t="s">
        <v>134</v>
      </c>
      <c r="B1544">
        <v>10</v>
      </c>
      <c r="C1544">
        <v>10</v>
      </c>
      <c r="D1544" t="s">
        <v>29</v>
      </c>
      <c r="E1544" s="5" t="s">
        <v>30</v>
      </c>
      <c r="H1544" t="s">
        <v>38</v>
      </c>
      <c r="I1544" t="s">
        <v>40</v>
      </c>
      <c r="J1544">
        <v>6</v>
      </c>
      <c r="K1544">
        <v>20</v>
      </c>
      <c r="L1544" t="s">
        <v>68</v>
      </c>
      <c r="M1544">
        <v>0</v>
      </c>
      <c r="N1544">
        <v>1</v>
      </c>
      <c r="O1544">
        <v>2</v>
      </c>
      <c r="P1544" s="13">
        <v>5</v>
      </c>
      <c r="S1544">
        <v>0.90670662097237797</v>
      </c>
      <c r="T1544">
        <v>0.84167999091685597</v>
      </c>
      <c r="U1544" s="5">
        <v>1</v>
      </c>
      <c r="V1544" s="14">
        <v>0.81663549507550304</v>
      </c>
      <c r="W1544">
        <v>0.87794084423177998</v>
      </c>
      <c r="X1544">
        <v>0.94460667051342595</v>
      </c>
    </row>
    <row r="1545" spans="1:24" x14ac:dyDescent="0.25">
      <c r="A1545" t="s">
        <v>134</v>
      </c>
      <c r="B1545">
        <v>10</v>
      </c>
      <c r="C1545">
        <v>10</v>
      </c>
      <c r="D1545" t="s">
        <v>29</v>
      </c>
      <c r="E1545" s="5" t="s">
        <v>30</v>
      </c>
      <c r="F1545"/>
      <c r="H1545" t="s">
        <v>38</v>
      </c>
      <c r="I1545" t="s">
        <v>40</v>
      </c>
      <c r="J1545">
        <v>6</v>
      </c>
      <c r="K1545">
        <v>20</v>
      </c>
      <c r="L1545" t="s">
        <v>68</v>
      </c>
      <c r="M1545">
        <v>0</v>
      </c>
      <c r="N1545">
        <v>1</v>
      </c>
      <c r="O1545">
        <v>2</v>
      </c>
      <c r="P1545" s="13">
        <v>10</v>
      </c>
      <c r="S1545">
        <v>0.93270432357544097</v>
      </c>
      <c r="T1545">
        <v>0.87707531205</v>
      </c>
      <c r="U1545" s="5">
        <v>1</v>
      </c>
      <c r="V1545" s="14">
        <v>0.88325176525522497</v>
      </c>
      <c r="W1545">
        <v>0.89917609490742001</v>
      </c>
      <c r="X1545">
        <v>0.95452848623618003</v>
      </c>
    </row>
    <row r="1546" spans="1:24" x14ac:dyDescent="0.25">
      <c r="A1546" t="s">
        <v>134</v>
      </c>
      <c r="B1546">
        <v>10</v>
      </c>
      <c r="C1546">
        <v>10</v>
      </c>
      <c r="D1546" t="s">
        <v>29</v>
      </c>
      <c r="E1546" s="5" t="s">
        <v>30</v>
      </c>
      <c r="F1546"/>
      <c r="H1546" t="s">
        <v>38</v>
      </c>
      <c r="I1546" t="s">
        <v>40</v>
      </c>
      <c r="J1546">
        <v>6</v>
      </c>
      <c r="K1546">
        <v>20</v>
      </c>
      <c r="L1546" t="s">
        <v>68</v>
      </c>
      <c r="M1546">
        <v>0</v>
      </c>
      <c r="N1546">
        <v>1</v>
      </c>
      <c r="O1546">
        <v>2</v>
      </c>
      <c r="P1546" s="13">
        <v>20</v>
      </c>
      <c r="S1546">
        <v>0.95532783723915404</v>
      </c>
      <c r="T1546">
        <v>0.90161023622823899</v>
      </c>
      <c r="U1546" s="5">
        <v>1</v>
      </c>
      <c r="V1546" s="14">
        <v>0.90647499763276296</v>
      </c>
      <c r="W1546">
        <v>0.92067572702579703</v>
      </c>
      <c r="X1546">
        <v>0.97286339285937595</v>
      </c>
    </row>
    <row r="1547" spans="1:24" x14ac:dyDescent="0.25">
      <c r="A1547" t="s">
        <v>134</v>
      </c>
      <c r="B1547">
        <v>10</v>
      </c>
      <c r="C1547">
        <v>10</v>
      </c>
      <c r="D1547" t="s">
        <v>29</v>
      </c>
      <c r="E1547" s="5" t="s">
        <v>30</v>
      </c>
      <c r="H1547" t="s">
        <v>38</v>
      </c>
      <c r="I1547" t="s">
        <v>40</v>
      </c>
      <c r="J1547">
        <v>6</v>
      </c>
      <c r="K1547">
        <v>20</v>
      </c>
      <c r="L1547" t="s">
        <v>68</v>
      </c>
      <c r="M1547">
        <v>13</v>
      </c>
      <c r="N1547">
        <v>3</v>
      </c>
      <c r="O1547">
        <v>2</v>
      </c>
      <c r="P1547" s="13">
        <v>20</v>
      </c>
      <c r="S1547">
        <v>0.93674385207469402</v>
      </c>
      <c r="T1547">
        <v>0.71690487353413301</v>
      </c>
      <c r="U1547" s="5">
        <v>1</v>
      </c>
      <c r="V1547" s="14">
        <v>0.801277459955546</v>
      </c>
      <c r="W1547">
        <v>0.86779501119129598</v>
      </c>
      <c r="X1547">
        <v>0.90087192575430297</v>
      </c>
    </row>
    <row r="1548" spans="1:24" x14ac:dyDescent="0.25">
      <c r="A1548" t="s">
        <v>135</v>
      </c>
      <c r="B1548">
        <v>20</v>
      </c>
      <c r="C1548">
        <v>20</v>
      </c>
      <c r="D1548" t="s">
        <v>29</v>
      </c>
      <c r="E1548" s="5" t="s">
        <v>30</v>
      </c>
      <c r="F1548" s="14">
        <v>2</v>
      </c>
      <c r="G1548">
        <v>43.8</v>
      </c>
      <c r="H1548" t="s">
        <v>38</v>
      </c>
      <c r="I1548" t="s">
        <v>32</v>
      </c>
      <c r="J1548">
        <v>8</v>
      </c>
      <c r="K1548">
        <v>25</v>
      </c>
      <c r="L1548" t="s">
        <v>33</v>
      </c>
      <c r="M1548">
        <v>0</v>
      </c>
      <c r="N1548">
        <v>1</v>
      </c>
      <c r="O1548">
        <v>3</v>
      </c>
      <c r="P1548" s="13">
        <v>0.4</v>
      </c>
      <c r="Q1548">
        <v>0.82913983820373105</v>
      </c>
      <c r="R1548">
        <v>0.89851737756041905</v>
      </c>
      <c r="U1548"/>
      <c r="V1548"/>
    </row>
    <row r="1549" spans="1:24" x14ac:dyDescent="0.25">
      <c r="A1549" t="s">
        <v>135</v>
      </c>
      <c r="B1549">
        <v>20</v>
      </c>
      <c r="C1549">
        <v>20</v>
      </c>
      <c r="D1549" t="s">
        <v>29</v>
      </c>
      <c r="E1549" s="5" t="s">
        <v>30</v>
      </c>
      <c r="F1549" s="14">
        <v>2</v>
      </c>
      <c r="G1549">
        <v>43.8</v>
      </c>
      <c r="H1549" t="s">
        <v>38</v>
      </c>
      <c r="I1549" t="s">
        <v>32</v>
      </c>
      <c r="J1549">
        <v>8</v>
      </c>
      <c r="K1549">
        <v>25</v>
      </c>
      <c r="L1549" t="s">
        <v>33</v>
      </c>
      <c r="M1549">
        <v>0</v>
      </c>
      <c r="N1549">
        <v>1</v>
      </c>
      <c r="O1549">
        <v>3</v>
      </c>
      <c r="P1549" s="13">
        <v>0.8</v>
      </c>
      <c r="Q1549">
        <v>0.86385760892443697</v>
      </c>
      <c r="R1549">
        <v>0.89779999841783398</v>
      </c>
      <c r="U1549"/>
      <c r="V1549"/>
    </row>
    <row r="1550" spans="1:24" x14ac:dyDescent="0.25">
      <c r="A1550" t="s">
        <v>135</v>
      </c>
      <c r="B1550">
        <v>20</v>
      </c>
      <c r="C1550">
        <v>20</v>
      </c>
      <c r="D1550" t="s">
        <v>29</v>
      </c>
      <c r="E1550" s="5" t="s">
        <v>30</v>
      </c>
      <c r="F1550" s="14">
        <v>2</v>
      </c>
      <c r="G1550">
        <v>43.8</v>
      </c>
      <c r="H1550" t="s">
        <v>38</v>
      </c>
      <c r="I1550" t="s">
        <v>32</v>
      </c>
      <c r="J1550">
        <v>8</v>
      </c>
      <c r="K1550">
        <v>25</v>
      </c>
      <c r="L1550" t="s">
        <v>33</v>
      </c>
      <c r="M1550">
        <v>0</v>
      </c>
      <c r="N1550">
        <v>1</v>
      </c>
      <c r="O1550">
        <v>3</v>
      </c>
      <c r="P1550" s="13">
        <v>2</v>
      </c>
      <c r="Q1550">
        <v>0.91663108712288999</v>
      </c>
      <c r="R1550">
        <v>0.95842217312454803</v>
      </c>
      <c r="U1550"/>
      <c r="V1550"/>
    </row>
    <row r="1551" spans="1:24" x14ac:dyDescent="0.25">
      <c r="A1551" t="s">
        <v>135</v>
      </c>
      <c r="B1551">
        <v>20</v>
      </c>
      <c r="C1551">
        <v>20</v>
      </c>
      <c r="D1551" t="s">
        <v>29</v>
      </c>
      <c r="E1551" s="5" t="s">
        <v>30</v>
      </c>
      <c r="F1551" s="14">
        <v>2</v>
      </c>
      <c r="G1551">
        <v>43.8</v>
      </c>
      <c r="H1551" t="s">
        <v>38</v>
      </c>
      <c r="I1551" t="s">
        <v>32</v>
      </c>
      <c r="J1551">
        <v>8</v>
      </c>
      <c r="K1551">
        <v>25</v>
      </c>
      <c r="L1551" t="s">
        <v>33</v>
      </c>
      <c r="M1551">
        <v>0</v>
      </c>
      <c r="N1551">
        <v>1</v>
      </c>
      <c r="O1551">
        <v>3</v>
      </c>
      <c r="P1551" s="13">
        <v>4</v>
      </c>
      <c r="Q1551">
        <v>0.89536212248364599</v>
      </c>
      <c r="R1551">
        <v>0.95332072116396505</v>
      </c>
      <c r="U1551"/>
      <c r="V1551"/>
    </row>
    <row r="1552" spans="1:24" x14ac:dyDescent="0.25">
      <c r="A1552" t="s">
        <v>135</v>
      </c>
      <c r="B1552">
        <v>20</v>
      </c>
      <c r="C1552">
        <v>20</v>
      </c>
      <c r="D1552" t="s">
        <v>29</v>
      </c>
      <c r="E1552" s="5" t="s">
        <v>30</v>
      </c>
      <c r="F1552" s="14">
        <v>2</v>
      </c>
      <c r="G1552">
        <v>43.8</v>
      </c>
      <c r="H1552" t="s">
        <v>38</v>
      </c>
      <c r="I1552" t="s">
        <v>32</v>
      </c>
      <c r="J1552">
        <v>8</v>
      </c>
      <c r="K1552">
        <v>25</v>
      </c>
      <c r="L1552" t="s">
        <v>33</v>
      </c>
      <c r="M1552">
        <v>0</v>
      </c>
      <c r="N1552">
        <v>1</v>
      </c>
      <c r="O1552">
        <v>1</v>
      </c>
      <c r="P1552" s="13">
        <v>2</v>
      </c>
      <c r="Q1552">
        <v>0.72361393013566899</v>
      </c>
      <c r="R1552">
        <v>0.70696134100514896</v>
      </c>
      <c r="U1552"/>
      <c r="V1552"/>
    </row>
    <row r="1553" spans="1:26" x14ac:dyDescent="0.25">
      <c r="A1553" t="s">
        <v>135</v>
      </c>
      <c r="B1553">
        <v>20</v>
      </c>
      <c r="C1553">
        <v>20</v>
      </c>
      <c r="D1553" t="s">
        <v>29</v>
      </c>
      <c r="E1553" s="5" t="s">
        <v>30</v>
      </c>
      <c r="F1553" s="14">
        <v>2</v>
      </c>
      <c r="G1553">
        <v>43.8</v>
      </c>
      <c r="H1553" t="s">
        <v>38</v>
      </c>
      <c r="I1553" t="s">
        <v>32</v>
      </c>
      <c r="J1553">
        <v>8</v>
      </c>
      <c r="K1553">
        <v>25</v>
      </c>
      <c r="L1553" t="s">
        <v>33</v>
      </c>
      <c r="M1553">
        <v>0</v>
      </c>
      <c r="N1553">
        <v>1</v>
      </c>
      <c r="O1553">
        <v>7</v>
      </c>
      <c r="P1553" s="13">
        <v>2</v>
      </c>
      <c r="Q1553">
        <v>0.88991713735626699</v>
      </c>
      <c r="R1553">
        <v>0.92367367576820902</v>
      </c>
      <c r="U1553"/>
      <c r="V1553"/>
    </row>
    <row r="1554" spans="1:26" x14ac:dyDescent="0.25">
      <c r="A1554" t="s">
        <v>135</v>
      </c>
      <c r="B1554">
        <v>20</v>
      </c>
      <c r="C1554">
        <v>20</v>
      </c>
      <c r="D1554" t="s">
        <v>29</v>
      </c>
      <c r="E1554" s="5" t="s">
        <v>30</v>
      </c>
      <c r="F1554" s="14">
        <v>2</v>
      </c>
      <c r="G1554">
        <v>43.8</v>
      </c>
      <c r="H1554" t="s">
        <v>38</v>
      </c>
      <c r="I1554" t="s">
        <v>32</v>
      </c>
      <c r="J1554">
        <v>8</v>
      </c>
      <c r="K1554">
        <v>25</v>
      </c>
      <c r="L1554" t="s">
        <v>33</v>
      </c>
      <c r="M1554">
        <v>0</v>
      </c>
      <c r="N1554">
        <v>1</v>
      </c>
      <c r="O1554">
        <v>14</v>
      </c>
      <c r="P1554" s="13">
        <v>2</v>
      </c>
      <c r="Q1554">
        <v>0.76855123674911696</v>
      </c>
      <c r="R1554">
        <v>0.82069562159961496</v>
      </c>
      <c r="U1554"/>
      <c r="V1554"/>
    </row>
    <row r="1555" spans="1:26" x14ac:dyDescent="0.25">
      <c r="A1555" t="s">
        <v>135</v>
      </c>
      <c r="B1555">
        <v>20</v>
      </c>
      <c r="C1555">
        <v>20</v>
      </c>
      <c r="D1555" t="s">
        <v>29</v>
      </c>
      <c r="E1555" s="5" t="s">
        <v>30</v>
      </c>
      <c r="F1555" s="14">
        <v>2</v>
      </c>
      <c r="G1555">
        <v>43.8</v>
      </c>
      <c r="H1555" t="s">
        <v>38</v>
      </c>
      <c r="I1555" t="s">
        <v>32</v>
      </c>
      <c r="J1555">
        <v>8</v>
      </c>
      <c r="K1555">
        <v>25</v>
      </c>
      <c r="L1555" t="s">
        <v>33</v>
      </c>
      <c r="M1555">
        <v>0</v>
      </c>
      <c r="N1555">
        <v>1</v>
      </c>
      <c r="O1555">
        <v>28</v>
      </c>
      <c r="P1555" s="13">
        <v>2</v>
      </c>
      <c r="Q1555">
        <v>0.66237113402061898</v>
      </c>
      <c r="R1555">
        <v>0.69305458483725901</v>
      </c>
      <c r="U1555"/>
      <c r="V1555"/>
    </row>
    <row r="1556" spans="1:26" x14ac:dyDescent="0.25">
      <c r="A1556" t="s">
        <v>135</v>
      </c>
      <c r="B1556">
        <v>20</v>
      </c>
      <c r="C1556">
        <v>20</v>
      </c>
      <c r="D1556" t="s">
        <v>29</v>
      </c>
      <c r="E1556" s="5" t="s">
        <v>30</v>
      </c>
      <c r="F1556" s="14">
        <v>2</v>
      </c>
      <c r="G1556">
        <v>43.8</v>
      </c>
      <c r="H1556" t="s">
        <v>38</v>
      </c>
      <c r="I1556" t="s">
        <v>32</v>
      </c>
      <c r="J1556">
        <v>8</v>
      </c>
      <c r="K1556">
        <v>25</v>
      </c>
      <c r="L1556" t="s">
        <v>33</v>
      </c>
      <c r="M1556">
        <v>0</v>
      </c>
      <c r="N1556">
        <v>1</v>
      </c>
      <c r="O1556">
        <v>42</v>
      </c>
      <c r="P1556" s="13">
        <v>2</v>
      </c>
      <c r="Q1556">
        <v>0.42594852451741699</v>
      </c>
      <c r="R1556">
        <v>0.69939502055378899</v>
      </c>
      <c r="U1556"/>
      <c r="V1556"/>
    </row>
    <row r="1557" spans="1:26" x14ac:dyDescent="0.25">
      <c r="A1557" t="s">
        <v>135</v>
      </c>
      <c r="B1557">
        <v>20</v>
      </c>
      <c r="C1557">
        <v>20</v>
      </c>
      <c r="D1557" t="s">
        <v>29</v>
      </c>
      <c r="E1557" s="5" t="s">
        <v>30</v>
      </c>
      <c r="F1557" s="14">
        <v>2.2999999999999998</v>
      </c>
      <c r="G1557" s="14">
        <v>50</v>
      </c>
      <c r="H1557" t="s">
        <v>38</v>
      </c>
      <c r="I1557" t="s">
        <v>32</v>
      </c>
      <c r="J1557">
        <v>8</v>
      </c>
      <c r="K1557">
        <v>25</v>
      </c>
      <c r="L1557" t="s">
        <v>33</v>
      </c>
      <c r="M1557">
        <v>0</v>
      </c>
      <c r="N1557">
        <v>1</v>
      </c>
      <c r="O1557">
        <v>3</v>
      </c>
      <c r="P1557" s="13">
        <v>2</v>
      </c>
      <c r="Q1557">
        <v>0.83049709278519401</v>
      </c>
      <c r="R1557">
        <v>0.94149462904482095</v>
      </c>
      <c r="U1557"/>
      <c r="V1557"/>
    </row>
    <row r="1558" spans="1:26" x14ac:dyDescent="0.25">
      <c r="A1558" t="s">
        <v>135</v>
      </c>
      <c r="B1558">
        <v>20</v>
      </c>
      <c r="C1558">
        <v>20</v>
      </c>
      <c r="D1558" t="s">
        <v>29</v>
      </c>
      <c r="E1558" s="5" t="s">
        <v>136</v>
      </c>
      <c r="F1558" s="14">
        <v>2.2000000000000002</v>
      </c>
      <c r="G1558" s="14">
        <v>50</v>
      </c>
      <c r="H1558" t="s">
        <v>38</v>
      </c>
      <c r="I1558" t="s">
        <v>32</v>
      </c>
      <c r="J1558">
        <v>8</v>
      </c>
      <c r="K1558">
        <v>25</v>
      </c>
      <c r="L1558" t="s">
        <v>33</v>
      </c>
      <c r="M1558">
        <v>0</v>
      </c>
      <c r="N1558">
        <v>1</v>
      </c>
      <c r="O1558">
        <v>3</v>
      </c>
      <c r="P1558" s="13">
        <v>2</v>
      </c>
      <c r="Q1558">
        <v>0.81520302846326897</v>
      </c>
      <c r="R1558">
        <v>0.91943035596515699</v>
      </c>
      <c r="U1558"/>
      <c r="V1558"/>
    </row>
    <row r="1559" spans="1:26" x14ac:dyDescent="0.25">
      <c r="A1559" t="s">
        <v>134</v>
      </c>
      <c r="B1559">
        <v>600</v>
      </c>
      <c r="C1559">
        <v>600</v>
      </c>
      <c r="D1559" t="s">
        <v>29</v>
      </c>
      <c r="E1559" s="5" t="s">
        <v>30</v>
      </c>
      <c r="F1559" s="14">
        <v>-16.2</v>
      </c>
      <c r="H1559" t="s">
        <v>38</v>
      </c>
      <c r="I1559" t="s">
        <v>40</v>
      </c>
      <c r="J1559">
        <v>10</v>
      </c>
      <c r="K1559">
        <v>25</v>
      </c>
      <c r="L1559" t="s">
        <v>45</v>
      </c>
      <c r="M1559">
        <v>0</v>
      </c>
      <c r="N1559">
        <v>1</v>
      </c>
      <c r="O1559">
        <v>1</v>
      </c>
      <c r="P1559" s="13">
        <v>40</v>
      </c>
      <c r="Q1559">
        <v>0.49184835500434498</v>
      </c>
      <c r="S1559">
        <v>0.57535411436079098</v>
      </c>
      <c r="V1559" s="14">
        <v>0.93063746041124495</v>
      </c>
      <c r="W1559">
        <v>0.98770808176884795</v>
      </c>
      <c r="X1559">
        <v>0.95081068047773298</v>
      </c>
      <c r="Z1559">
        <v>0.62319859951858403</v>
      </c>
    </row>
    <row r="1560" spans="1:26" x14ac:dyDescent="0.25">
      <c r="A1560" t="s">
        <v>134</v>
      </c>
      <c r="B1560">
        <v>600</v>
      </c>
      <c r="C1560">
        <v>600</v>
      </c>
      <c r="D1560" t="s">
        <v>29</v>
      </c>
      <c r="E1560" s="5" t="s">
        <v>30</v>
      </c>
      <c r="F1560" s="14">
        <v>-16.2</v>
      </c>
      <c r="H1560" t="s">
        <v>38</v>
      </c>
      <c r="I1560" t="s">
        <v>32</v>
      </c>
      <c r="J1560">
        <v>10</v>
      </c>
      <c r="K1560">
        <v>25</v>
      </c>
      <c r="L1560" t="s">
        <v>45</v>
      </c>
      <c r="M1560">
        <v>0</v>
      </c>
      <c r="N1560">
        <v>1</v>
      </c>
      <c r="O1560">
        <v>1</v>
      </c>
      <c r="P1560" s="13">
        <v>40</v>
      </c>
      <c r="Q1560">
        <v>0.50751845211482005</v>
      </c>
      <c r="S1560">
        <v>0.65015519955831003</v>
      </c>
      <c r="V1560" s="14">
        <v>0.67511080021834002</v>
      </c>
      <c r="W1560">
        <v>0.97019507806777205</v>
      </c>
      <c r="X1560">
        <v>0.96045583884800201</v>
      </c>
      <c r="Z1560">
        <v>0.66703152154084</v>
      </c>
    </row>
    <row r="1561" spans="1:26" x14ac:dyDescent="0.25">
      <c r="A1561" t="s">
        <v>34</v>
      </c>
      <c r="B1561">
        <v>27</v>
      </c>
      <c r="C1561">
        <v>10000</v>
      </c>
      <c r="D1561" t="s">
        <v>35</v>
      </c>
      <c r="E1561" s="5" t="s">
        <v>30</v>
      </c>
      <c r="H1561" t="s">
        <v>38</v>
      </c>
      <c r="I1561" t="s">
        <v>40</v>
      </c>
      <c r="J1561">
        <v>10</v>
      </c>
      <c r="K1561">
        <v>25</v>
      </c>
      <c r="L1561" t="s">
        <v>45</v>
      </c>
      <c r="M1561">
        <v>0</v>
      </c>
      <c r="N1561">
        <v>1</v>
      </c>
      <c r="O1561">
        <v>1</v>
      </c>
      <c r="P1561" s="13">
        <v>2</v>
      </c>
      <c r="Q1561">
        <v>0.44454842402676698</v>
      </c>
      <c r="S1561">
        <v>0.31960862967304299</v>
      </c>
      <c r="V1561" s="14">
        <v>0.89433088626562296</v>
      </c>
      <c r="W1561">
        <v>0.95825463986083503</v>
      </c>
      <c r="X1561">
        <v>0.94979339412114705</v>
      </c>
      <c r="Z1561">
        <v>0.72650125364464602</v>
      </c>
    </row>
    <row r="1562" spans="1:26" x14ac:dyDescent="0.25">
      <c r="A1562" t="s">
        <v>34</v>
      </c>
      <c r="B1562">
        <v>27</v>
      </c>
      <c r="C1562">
        <v>10000</v>
      </c>
      <c r="D1562" t="s">
        <v>35</v>
      </c>
      <c r="E1562" s="5" t="s">
        <v>30</v>
      </c>
      <c r="H1562" t="s">
        <v>38</v>
      </c>
      <c r="I1562" t="s">
        <v>32</v>
      </c>
      <c r="J1562">
        <v>10</v>
      </c>
      <c r="K1562">
        <v>25</v>
      </c>
      <c r="L1562" t="s">
        <v>45</v>
      </c>
      <c r="M1562">
        <v>0</v>
      </c>
      <c r="N1562">
        <v>1</v>
      </c>
      <c r="O1562">
        <v>1</v>
      </c>
      <c r="P1562" s="13">
        <v>2</v>
      </c>
      <c r="Q1562">
        <v>0.407600651120341</v>
      </c>
      <c r="S1562">
        <v>0.28284535696066898</v>
      </c>
      <c r="V1562" s="14">
        <v>0.67191097398145105</v>
      </c>
      <c r="W1562">
        <v>0.930615638538553</v>
      </c>
      <c r="X1562">
        <v>0.96236244229363299</v>
      </c>
      <c r="Z1562">
        <v>0.25837770791899201</v>
      </c>
    </row>
    <row r="1563" spans="1:26" x14ac:dyDescent="0.25">
      <c r="A1563" t="s">
        <v>134</v>
      </c>
      <c r="B1563">
        <v>600</v>
      </c>
      <c r="C1563">
        <v>600</v>
      </c>
      <c r="D1563" t="s">
        <v>29</v>
      </c>
      <c r="E1563" s="5" t="s">
        <v>30</v>
      </c>
      <c r="F1563" s="14">
        <v>-16.2</v>
      </c>
      <c r="H1563" t="s">
        <v>38</v>
      </c>
      <c r="I1563" t="s">
        <v>40</v>
      </c>
      <c r="J1563">
        <v>10</v>
      </c>
      <c r="K1563">
        <v>25</v>
      </c>
      <c r="L1563" t="s">
        <v>45</v>
      </c>
      <c r="M1563">
        <v>0</v>
      </c>
      <c r="N1563">
        <v>1</v>
      </c>
      <c r="O1563">
        <v>7</v>
      </c>
      <c r="P1563" s="13">
        <v>40</v>
      </c>
      <c r="Q1563">
        <v>0.63034599320329099</v>
      </c>
      <c r="S1563">
        <v>0.55868297127490896</v>
      </c>
      <c r="V1563" s="14">
        <v>0.87068256275094202</v>
      </c>
      <c r="W1563">
        <v>0.93700754134628705</v>
      </c>
      <c r="X1563">
        <v>0.96062473545059901</v>
      </c>
      <c r="Z1563">
        <v>0.67376859682824797</v>
      </c>
    </row>
    <row r="1564" spans="1:26" x14ac:dyDescent="0.25">
      <c r="A1564" t="s">
        <v>134</v>
      </c>
      <c r="B1564">
        <v>600</v>
      </c>
      <c r="C1564">
        <v>600</v>
      </c>
      <c r="D1564" t="s">
        <v>29</v>
      </c>
      <c r="E1564" s="5" t="s">
        <v>30</v>
      </c>
      <c r="F1564" s="14">
        <v>-16.2</v>
      </c>
      <c r="H1564" t="s">
        <v>38</v>
      </c>
      <c r="I1564" t="s">
        <v>32</v>
      </c>
      <c r="J1564">
        <v>10</v>
      </c>
      <c r="K1564">
        <v>25</v>
      </c>
      <c r="L1564" t="s">
        <v>45</v>
      </c>
      <c r="M1564">
        <v>0</v>
      </c>
      <c r="N1564">
        <v>1</v>
      </c>
      <c r="O1564">
        <v>7</v>
      </c>
      <c r="P1564" s="13">
        <v>40</v>
      </c>
      <c r="Q1564">
        <v>0.56933342016300803</v>
      </c>
      <c r="S1564">
        <v>0.60002110087838401</v>
      </c>
      <c r="V1564" s="14">
        <v>0.60738927220120198</v>
      </c>
      <c r="W1564">
        <v>0.71175378158581604</v>
      </c>
      <c r="X1564">
        <v>0.86683492962643505</v>
      </c>
      <c r="Z1564">
        <v>0.80809714604748895</v>
      </c>
    </row>
    <row r="1565" spans="1:26" x14ac:dyDescent="0.25">
      <c r="A1565" t="s">
        <v>34</v>
      </c>
      <c r="B1565">
        <v>27</v>
      </c>
      <c r="C1565">
        <v>10000</v>
      </c>
      <c r="D1565" t="s">
        <v>35</v>
      </c>
      <c r="E1565" s="5" t="s">
        <v>30</v>
      </c>
      <c r="H1565" t="s">
        <v>38</v>
      </c>
      <c r="I1565" t="s">
        <v>40</v>
      </c>
      <c r="J1565">
        <v>10</v>
      </c>
      <c r="K1565">
        <v>25</v>
      </c>
      <c r="L1565" t="s">
        <v>45</v>
      </c>
      <c r="M1565">
        <v>0</v>
      </c>
      <c r="N1565">
        <v>1</v>
      </c>
      <c r="O1565">
        <v>7</v>
      </c>
      <c r="P1565" s="13">
        <v>2</v>
      </c>
      <c r="Q1565">
        <v>0.57899079056149805</v>
      </c>
      <c r="S1565">
        <v>0.42194209608633798</v>
      </c>
      <c r="V1565" s="14">
        <v>0.77365462055168999</v>
      </c>
      <c r="W1565">
        <v>0.92389362573378098</v>
      </c>
      <c r="X1565">
        <v>0.93794081965543497</v>
      </c>
      <c r="Z1565">
        <v>0.65312925530974197</v>
      </c>
    </row>
    <row r="1566" spans="1:26" x14ac:dyDescent="0.25">
      <c r="A1566" t="s">
        <v>34</v>
      </c>
      <c r="B1566">
        <v>27</v>
      </c>
      <c r="C1566">
        <v>10000</v>
      </c>
      <c r="D1566" t="s">
        <v>35</v>
      </c>
      <c r="E1566" s="5" t="s">
        <v>30</v>
      </c>
      <c r="H1566" t="s">
        <v>38</v>
      </c>
      <c r="I1566" t="s">
        <v>32</v>
      </c>
      <c r="J1566">
        <v>10</v>
      </c>
      <c r="K1566">
        <v>25</v>
      </c>
      <c r="L1566" t="s">
        <v>45</v>
      </c>
      <c r="M1566">
        <v>0</v>
      </c>
      <c r="N1566">
        <v>1</v>
      </c>
      <c r="O1566">
        <v>7</v>
      </c>
      <c r="P1566" s="13">
        <v>2</v>
      </c>
      <c r="Q1566">
        <v>0.44527295738451</v>
      </c>
      <c r="S1566">
        <v>0.48935126120906802</v>
      </c>
      <c r="V1566" s="14">
        <v>0.52574872169466802</v>
      </c>
      <c r="W1566">
        <v>0.76150749695562203</v>
      </c>
      <c r="X1566">
        <v>0.85338624560154197</v>
      </c>
      <c r="Z1566">
        <v>0.424069191533401</v>
      </c>
    </row>
    <row r="1567" spans="1:26" x14ac:dyDescent="0.25">
      <c r="A1567" t="s">
        <v>134</v>
      </c>
      <c r="B1567">
        <v>600</v>
      </c>
      <c r="C1567">
        <v>600</v>
      </c>
      <c r="D1567" t="s">
        <v>29</v>
      </c>
      <c r="E1567" s="5" t="s">
        <v>30</v>
      </c>
      <c r="F1567" s="14">
        <v>-16.2</v>
      </c>
      <c r="H1567" t="s">
        <v>38</v>
      </c>
      <c r="I1567" t="s">
        <v>40</v>
      </c>
      <c r="J1567">
        <v>10</v>
      </c>
      <c r="K1567">
        <v>25</v>
      </c>
      <c r="L1567" t="s">
        <v>45</v>
      </c>
      <c r="M1567">
        <v>4</v>
      </c>
      <c r="N1567">
        <v>28</v>
      </c>
      <c r="O1567">
        <v>56</v>
      </c>
      <c r="P1567" s="13">
        <v>40</v>
      </c>
      <c r="Q1567">
        <v>0.80960139842630396</v>
      </c>
      <c r="S1567">
        <v>0.96217439404639704</v>
      </c>
      <c r="V1567" s="14">
        <v>0.882561536380849</v>
      </c>
      <c r="W1567">
        <v>0.92230511691720896</v>
      </c>
      <c r="X1567">
        <v>0.93772380409940403</v>
      </c>
      <c r="Z1567">
        <v>0.74183814252724301</v>
      </c>
    </row>
    <row r="1568" spans="1:26" x14ac:dyDescent="0.25">
      <c r="A1568" t="s">
        <v>134</v>
      </c>
      <c r="B1568">
        <v>600</v>
      </c>
      <c r="C1568">
        <v>600</v>
      </c>
      <c r="D1568" t="s">
        <v>29</v>
      </c>
      <c r="E1568" s="5" t="s">
        <v>30</v>
      </c>
      <c r="F1568" s="14">
        <v>-16.2</v>
      </c>
      <c r="H1568" t="s">
        <v>38</v>
      </c>
      <c r="I1568" t="s">
        <v>32</v>
      </c>
      <c r="J1568">
        <v>10</v>
      </c>
      <c r="K1568">
        <v>25</v>
      </c>
      <c r="L1568" t="s">
        <v>45</v>
      </c>
      <c r="M1568">
        <v>4</v>
      </c>
      <c r="N1568">
        <v>28</v>
      </c>
      <c r="O1568">
        <v>56</v>
      </c>
      <c r="P1568" s="13">
        <v>40</v>
      </c>
      <c r="Q1568">
        <v>0.73237360467847901</v>
      </c>
      <c r="S1568">
        <v>0.96764012812679501</v>
      </c>
      <c r="V1568" s="14">
        <v>0.97607730435981499</v>
      </c>
      <c r="W1568">
        <v>0.95560974919395703</v>
      </c>
      <c r="X1568">
        <v>0.98036344634391703</v>
      </c>
      <c r="Z1568">
        <v>0.62888190716221604</v>
      </c>
    </row>
    <row r="1569" spans="1:26" x14ac:dyDescent="0.25">
      <c r="A1569" t="s">
        <v>34</v>
      </c>
      <c r="B1569">
        <v>27</v>
      </c>
      <c r="C1569">
        <v>10000</v>
      </c>
      <c r="D1569" t="s">
        <v>35</v>
      </c>
      <c r="E1569" s="5" t="s">
        <v>30</v>
      </c>
      <c r="H1569" t="s">
        <v>38</v>
      </c>
      <c r="I1569" t="s">
        <v>40</v>
      </c>
      <c r="J1569">
        <v>10</v>
      </c>
      <c r="K1569">
        <v>25</v>
      </c>
      <c r="L1569" t="s">
        <v>45</v>
      </c>
      <c r="M1569">
        <v>4</v>
      </c>
      <c r="N1569">
        <v>28</v>
      </c>
      <c r="O1569">
        <v>56</v>
      </c>
      <c r="P1569" s="13">
        <v>2</v>
      </c>
      <c r="Q1569">
        <v>0.34981585474931498</v>
      </c>
      <c r="S1569">
        <v>0.79379074066591804</v>
      </c>
      <c r="V1569" s="14">
        <v>0.78055597675006305</v>
      </c>
      <c r="W1569">
        <v>0.86941995696503704</v>
      </c>
      <c r="X1569">
        <v>0.88944216370789297</v>
      </c>
      <c r="Z1569">
        <v>0.38132536511192</v>
      </c>
    </row>
    <row r="1570" spans="1:26" x14ac:dyDescent="0.25">
      <c r="A1570" t="s">
        <v>34</v>
      </c>
      <c r="B1570">
        <v>27</v>
      </c>
      <c r="C1570">
        <v>10000</v>
      </c>
      <c r="D1570" t="s">
        <v>35</v>
      </c>
      <c r="E1570" s="5" t="s">
        <v>30</v>
      </c>
      <c r="H1570" t="s">
        <v>38</v>
      </c>
      <c r="I1570" t="s">
        <v>32</v>
      </c>
      <c r="J1570">
        <v>10</v>
      </c>
      <c r="K1570">
        <v>25</v>
      </c>
      <c r="L1570" t="s">
        <v>45</v>
      </c>
      <c r="M1570">
        <v>4</v>
      </c>
      <c r="N1570">
        <v>28</v>
      </c>
      <c r="O1570">
        <v>56</v>
      </c>
      <c r="P1570" s="13">
        <v>2</v>
      </c>
      <c r="Q1570">
        <v>0.39053041428576002</v>
      </c>
      <c r="S1570">
        <v>0.86209739400628604</v>
      </c>
      <c r="V1570" s="14">
        <v>0.883741201878667</v>
      </c>
      <c r="W1570">
        <v>0.76859243361233398</v>
      </c>
      <c r="X1570">
        <v>0.90569194248432205</v>
      </c>
      <c r="Z1570">
        <v>-0.21691048212666</v>
      </c>
    </row>
    <row r="1571" spans="1:26" x14ac:dyDescent="0.25">
      <c r="A1571" t="s">
        <v>131</v>
      </c>
      <c r="B1571">
        <v>10.5</v>
      </c>
      <c r="C1571">
        <v>10.5</v>
      </c>
      <c r="D1571" t="s">
        <v>29</v>
      </c>
      <c r="E1571" s="5" t="s">
        <v>30</v>
      </c>
      <c r="H1571" t="s">
        <v>38</v>
      </c>
      <c r="I1571" t="s">
        <v>40</v>
      </c>
      <c r="J1571">
        <v>8</v>
      </c>
      <c r="K1571">
        <v>18</v>
      </c>
      <c r="L1571" t="s">
        <v>33</v>
      </c>
      <c r="M1571">
        <v>0</v>
      </c>
      <c r="N1571">
        <v>1</v>
      </c>
      <c r="O1571">
        <v>1</v>
      </c>
      <c r="P1571" s="13">
        <v>1</v>
      </c>
      <c r="S1571">
        <v>5.9374999999999997E-2</v>
      </c>
      <c r="T1571">
        <v>1.4265335235378001E-2</v>
      </c>
      <c r="U1571">
        <v>-0.858108108108108</v>
      </c>
      <c r="V1571"/>
    </row>
    <row r="1572" spans="1:26" x14ac:dyDescent="0.25">
      <c r="A1572" t="s">
        <v>131</v>
      </c>
      <c r="B1572">
        <v>10.5</v>
      </c>
      <c r="C1572">
        <v>10.5</v>
      </c>
      <c r="D1572" t="s">
        <v>29</v>
      </c>
      <c r="E1572" s="5" t="s">
        <v>30</v>
      </c>
      <c r="H1572" t="s">
        <v>38</v>
      </c>
      <c r="I1572" t="s">
        <v>40</v>
      </c>
      <c r="J1572">
        <v>8</v>
      </c>
      <c r="K1572">
        <v>18</v>
      </c>
      <c r="L1572" t="s">
        <v>33</v>
      </c>
      <c r="M1572">
        <v>0</v>
      </c>
      <c r="N1572">
        <v>1</v>
      </c>
      <c r="O1572">
        <v>1</v>
      </c>
      <c r="P1572" s="13">
        <v>3</v>
      </c>
      <c r="S1572">
        <v>0.63441295546558696</v>
      </c>
      <c r="T1572">
        <v>-0.17655571635311099</v>
      </c>
      <c r="U1572">
        <v>0.95432098765432105</v>
      </c>
      <c r="V1572"/>
    </row>
    <row r="1573" spans="1:26" x14ac:dyDescent="0.25">
      <c r="A1573" t="s">
        <v>131</v>
      </c>
      <c r="B1573">
        <v>10.5</v>
      </c>
      <c r="C1573">
        <v>10.5</v>
      </c>
      <c r="D1573" t="s">
        <v>29</v>
      </c>
      <c r="E1573" s="5" t="s">
        <v>30</v>
      </c>
      <c r="H1573" t="s">
        <v>38</v>
      </c>
      <c r="I1573" t="s">
        <v>40</v>
      </c>
      <c r="J1573">
        <v>8</v>
      </c>
      <c r="K1573">
        <v>18</v>
      </c>
      <c r="L1573" t="s">
        <v>33</v>
      </c>
      <c r="M1573">
        <v>0</v>
      </c>
      <c r="N1573">
        <v>1</v>
      </c>
      <c r="O1573">
        <v>1</v>
      </c>
      <c r="P1573" s="13">
        <v>9</v>
      </c>
      <c r="S1573">
        <v>0.69389830508474604</v>
      </c>
      <c r="T1573">
        <v>-0.32995658465991301</v>
      </c>
      <c r="U1573">
        <v>0.96558139534883702</v>
      </c>
      <c r="V1573"/>
    </row>
    <row r="1574" spans="1:26" x14ac:dyDescent="0.25">
      <c r="A1574" t="s">
        <v>131</v>
      </c>
      <c r="B1574">
        <v>38</v>
      </c>
      <c r="C1574">
        <v>38</v>
      </c>
      <c r="D1574" t="s">
        <v>29</v>
      </c>
      <c r="E1574" s="5" t="s">
        <v>30</v>
      </c>
      <c r="H1574" t="s">
        <v>38</v>
      </c>
      <c r="I1574" t="s">
        <v>40</v>
      </c>
      <c r="J1574">
        <v>8</v>
      </c>
      <c r="K1574">
        <v>18</v>
      </c>
      <c r="L1574" t="s">
        <v>33</v>
      </c>
      <c r="M1574">
        <v>0</v>
      </c>
      <c r="N1574">
        <v>1</v>
      </c>
      <c r="O1574">
        <v>1</v>
      </c>
      <c r="P1574" s="13">
        <v>1</v>
      </c>
      <c r="S1574">
        <v>0.20789473684210499</v>
      </c>
      <c r="T1574">
        <v>0.24315443592552</v>
      </c>
      <c r="U1574">
        <v>0.26732673267326701</v>
      </c>
      <c r="V1574"/>
    </row>
    <row r="1575" spans="1:26" x14ac:dyDescent="0.25">
      <c r="A1575" t="s">
        <v>131</v>
      </c>
      <c r="B1575">
        <v>38</v>
      </c>
      <c r="C1575">
        <v>38</v>
      </c>
      <c r="D1575" t="s">
        <v>29</v>
      </c>
      <c r="E1575" s="5" t="s">
        <v>30</v>
      </c>
      <c r="H1575" t="s">
        <v>38</v>
      </c>
      <c r="I1575" t="s">
        <v>40</v>
      </c>
      <c r="J1575">
        <v>8</v>
      </c>
      <c r="K1575">
        <v>18</v>
      </c>
      <c r="L1575" t="s">
        <v>33</v>
      </c>
      <c r="M1575">
        <v>0</v>
      </c>
      <c r="N1575">
        <v>1</v>
      </c>
      <c r="O1575">
        <v>1</v>
      </c>
      <c r="P1575" s="13">
        <v>3</v>
      </c>
      <c r="S1575">
        <v>0.52968749999999998</v>
      </c>
      <c r="T1575">
        <v>0.36779505946934998</v>
      </c>
      <c r="U1575">
        <v>0.86296296296296304</v>
      </c>
      <c r="V1575"/>
    </row>
    <row r="1576" spans="1:26" x14ac:dyDescent="0.25">
      <c r="A1576" t="s">
        <v>131</v>
      </c>
      <c r="B1576">
        <v>38</v>
      </c>
      <c r="C1576">
        <v>38</v>
      </c>
      <c r="D1576" t="s">
        <v>29</v>
      </c>
      <c r="E1576" s="5" t="s">
        <v>30</v>
      </c>
      <c r="H1576" t="s">
        <v>38</v>
      </c>
      <c r="I1576" t="s">
        <v>40</v>
      </c>
      <c r="J1576">
        <v>8</v>
      </c>
      <c r="K1576">
        <v>18</v>
      </c>
      <c r="L1576" t="s">
        <v>33</v>
      </c>
      <c r="M1576">
        <v>0</v>
      </c>
      <c r="N1576">
        <v>1</v>
      </c>
      <c r="O1576">
        <v>1</v>
      </c>
      <c r="P1576" s="13">
        <v>9</v>
      </c>
      <c r="S1576">
        <v>0.60044247787610605</v>
      </c>
      <c r="T1576">
        <v>-0.33285094066570198</v>
      </c>
      <c r="U1576">
        <v>0.95006747638326605</v>
      </c>
      <c r="V1576"/>
    </row>
    <row r="1577" spans="1:26" x14ac:dyDescent="0.25">
      <c r="A1577" t="s">
        <v>44</v>
      </c>
      <c r="B1577">
        <v>14</v>
      </c>
      <c r="C1577">
        <v>14</v>
      </c>
      <c r="D1577" t="s">
        <v>29</v>
      </c>
      <c r="E1577" s="5" t="s">
        <v>30</v>
      </c>
      <c r="H1577" t="s">
        <v>38</v>
      </c>
      <c r="I1577" t="s">
        <v>40</v>
      </c>
      <c r="J1577">
        <v>8</v>
      </c>
      <c r="K1577">
        <v>18</v>
      </c>
      <c r="L1577" t="s">
        <v>33</v>
      </c>
      <c r="M1577">
        <v>0</v>
      </c>
      <c r="N1577">
        <v>1</v>
      </c>
      <c r="O1577">
        <v>1</v>
      </c>
      <c r="P1577" s="13">
        <v>9</v>
      </c>
      <c r="S1577">
        <v>0.60097216084843097</v>
      </c>
      <c r="T1577">
        <v>-0.66570188133140396</v>
      </c>
      <c r="U1577">
        <v>0.95534097767048898</v>
      </c>
      <c r="V1577"/>
    </row>
    <row r="1578" spans="1:26" x14ac:dyDescent="0.25">
      <c r="A1578" t="s">
        <v>131</v>
      </c>
      <c r="B1578">
        <v>10.5</v>
      </c>
      <c r="C1578">
        <v>10.5</v>
      </c>
      <c r="D1578" t="s">
        <v>29</v>
      </c>
      <c r="E1578" s="5" t="s">
        <v>30</v>
      </c>
      <c r="H1578" t="s">
        <v>38</v>
      </c>
      <c r="I1578" t="s">
        <v>40</v>
      </c>
      <c r="J1578">
        <v>8</v>
      </c>
      <c r="K1578">
        <v>18</v>
      </c>
      <c r="L1578" t="s">
        <v>33</v>
      </c>
      <c r="M1578">
        <v>0</v>
      </c>
      <c r="N1578">
        <v>1</v>
      </c>
      <c r="O1578">
        <v>3</v>
      </c>
      <c r="P1578" s="13">
        <v>1</v>
      </c>
      <c r="S1578">
        <v>0.27685185185185202</v>
      </c>
      <c r="T1578">
        <v>0.28832951945080099</v>
      </c>
      <c r="U1578">
        <v>5.8823529411764802E-2</v>
      </c>
      <c r="V1578"/>
    </row>
    <row r="1579" spans="1:26" x14ac:dyDescent="0.25">
      <c r="A1579" t="s">
        <v>131</v>
      </c>
      <c r="B1579">
        <v>10.5</v>
      </c>
      <c r="C1579">
        <v>10.5</v>
      </c>
      <c r="D1579" t="s">
        <v>29</v>
      </c>
      <c r="E1579" s="5" t="s">
        <v>30</v>
      </c>
      <c r="H1579" t="s">
        <v>38</v>
      </c>
      <c r="I1579" t="s">
        <v>40</v>
      </c>
      <c r="J1579">
        <v>8</v>
      </c>
      <c r="K1579">
        <v>18</v>
      </c>
      <c r="L1579" t="s">
        <v>33</v>
      </c>
      <c r="M1579">
        <v>0</v>
      </c>
      <c r="N1579">
        <v>1</v>
      </c>
      <c r="O1579">
        <v>3</v>
      </c>
      <c r="P1579" s="13">
        <v>3</v>
      </c>
      <c r="S1579">
        <v>0.63160377358490605</v>
      </c>
      <c r="T1579">
        <v>0.31270718232044198</v>
      </c>
      <c r="U1579">
        <v>0.97724039829303</v>
      </c>
      <c r="V1579"/>
    </row>
    <row r="1580" spans="1:26" x14ac:dyDescent="0.25">
      <c r="A1580" t="s">
        <v>131</v>
      </c>
      <c r="B1580">
        <v>10.5</v>
      </c>
      <c r="C1580">
        <v>10.5</v>
      </c>
      <c r="D1580" t="s">
        <v>29</v>
      </c>
      <c r="E1580" s="5" t="s">
        <v>30</v>
      </c>
      <c r="H1580" t="s">
        <v>38</v>
      </c>
      <c r="I1580" t="s">
        <v>40</v>
      </c>
      <c r="J1580">
        <v>8</v>
      </c>
      <c r="K1580">
        <v>18</v>
      </c>
      <c r="L1580" t="s">
        <v>33</v>
      </c>
      <c r="M1580">
        <v>0</v>
      </c>
      <c r="N1580">
        <v>1</v>
      </c>
      <c r="O1580">
        <v>3</v>
      </c>
      <c r="P1580" s="13">
        <v>9</v>
      </c>
      <c r="S1580">
        <v>0.774277456647399</v>
      </c>
      <c r="T1580">
        <v>0.50279776179056801</v>
      </c>
      <c r="U1580">
        <v>0.98830409356725102</v>
      </c>
      <c r="V1580"/>
    </row>
    <row r="1581" spans="1:26" x14ac:dyDescent="0.25">
      <c r="A1581" t="s">
        <v>131</v>
      </c>
      <c r="B1581">
        <v>38</v>
      </c>
      <c r="C1581">
        <v>38</v>
      </c>
      <c r="D1581" t="s">
        <v>29</v>
      </c>
      <c r="E1581" s="5" t="s">
        <v>30</v>
      </c>
      <c r="H1581" t="s">
        <v>38</v>
      </c>
      <c r="I1581" t="s">
        <v>40</v>
      </c>
      <c r="J1581">
        <v>8</v>
      </c>
      <c r="K1581">
        <v>18</v>
      </c>
      <c r="L1581" t="s">
        <v>33</v>
      </c>
      <c r="M1581">
        <v>0</v>
      </c>
      <c r="N1581">
        <v>1</v>
      </c>
      <c r="O1581">
        <v>3</v>
      </c>
      <c r="P1581" s="13">
        <v>1</v>
      </c>
      <c r="S1581">
        <v>0.35720164609053501</v>
      </c>
      <c r="T1581">
        <v>0.37612838515546598</v>
      </c>
      <c r="U1581">
        <v>-0.3125</v>
      </c>
      <c r="V1581"/>
    </row>
    <row r="1582" spans="1:26" x14ac:dyDescent="0.25">
      <c r="A1582" t="s">
        <v>131</v>
      </c>
      <c r="B1582">
        <v>38</v>
      </c>
      <c r="C1582">
        <v>38</v>
      </c>
      <c r="D1582" t="s">
        <v>29</v>
      </c>
      <c r="E1582" s="5" t="s">
        <v>30</v>
      </c>
      <c r="H1582" t="s">
        <v>38</v>
      </c>
      <c r="I1582" t="s">
        <v>40</v>
      </c>
      <c r="J1582">
        <v>8</v>
      </c>
      <c r="K1582">
        <v>18</v>
      </c>
      <c r="L1582" t="s">
        <v>33</v>
      </c>
      <c r="M1582">
        <v>0</v>
      </c>
      <c r="N1582">
        <v>1</v>
      </c>
      <c r="O1582">
        <v>3</v>
      </c>
      <c r="P1582" s="13">
        <v>3</v>
      </c>
      <c r="S1582">
        <v>0.11751412429378499</v>
      </c>
      <c r="T1582">
        <v>1.42630744849445E-2</v>
      </c>
      <c r="U1582">
        <v>0.5</v>
      </c>
      <c r="V1582"/>
    </row>
    <row r="1583" spans="1:26" x14ac:dyDescent="0.25">
      <c r="A1583" t="s">
        <v>131</v>
      </c>
      <c r="B1583">
        <v>38</v>
      </c>
      <c r="C1583">
        <v>38</v>
      </c>
      <c r="D1583" t="s">
        <v>29</v>
      </c>
      <c r="E1583" s="5" t="s">
        <v>30</v>
      </c>
      <c r="H1583" t="s">
        <v>38</v>
      </c>
      <c r="I1583" t="s">
        <v>40</v>
      </c>
      <c r="J1583">
        <v>8</v>
      </c>
      <c r="K1583">
        <v>18</v>
      </c>
      <c r="L1583" t="s">
        <v>33</v>
      </c>
      <c r="M1583">
        <v>0</v>
      </c>
      <c r="N1583">
        <v>1</v>
      </c>
      <c r="O1583">
        <v>3</v>
      </c>
      <c r="P1583" s="13">
        <v>9</v>
      </c>
      <c r="S1583">
        <v>0.52666666666666695</v>
      </c>
      <c r="T1583">
        <v>0.13611111111111099</v>
      </c>
      <c r="U1583">
        <v>0.97250859106529197</v>
      </c>
      <c r="V1583"/>
    </row>
    <row r="1584" spans="1:26" x14ac:dyDescent="0.25">
      <c r="A1584" t="s">
        <v>44</v>
      </c>
      <c r="B1584">
        <v>14</v>
      </c>
      <c r="C1584">
        <v>14</v>
      </c>
      <c r="D1584" t="s">
        <v>29</v>
      </c>
      <c r="E1584" s="5" t="s">
        <v>30</v>
      </c>
      <c r="H1584" t="s">
        <v>38</v>
      </c>
      <c r="I1584" t="s">
        <v>40</v>
      </c>
      <c r="J1584">
        <v>8</v>
      </c>
      <c r="K1584">
        <v>18</v>
      </c>
      <c r="L1584" t="s">
        <v>33</v>
      </c>
      <c r="M1584">
        <v>0</v>
      </c>
      <c r="N1584">
        <v>1</v>
      </c>
      <c r="O1584">
        <v>3</v>
      </c>
      <c r="P1584" s="13">
        <v>9</v>
      </c>
      <c r="S1584">
        <v>0.66466294547015903</v>
      </c>
      <c r="T1584">
        <v>7.9881656804733706E-2</v>
      </c>
      <c r="U1584">
        <v>0.98343685300206996</v>
      </c>
      <c r="V1584"/>
    </row>
    <row r="1585" spans="1:23" x14ac:dyDescent="0.25">
      <c r="A1585" t="s">
        <v>131</v>
      </c>
      <c r="B1585">
        <v>10.5</v>
      </c>
      <c r="C1585">
        <v>10.5</v>
      </c>
      <c r="D1585" t="s">
        <v>29</v>
      </c>
      <c r="E1585" s="5" t="s">
        <v>30</v>
      </c>
      <c r="H1585" t="s">
        <v>38</v>
      </c>
      <c r="I1585" t="s">
        <v>40</v>
      </c>
      <c r="J1585">
        <v>8</v>
      </c>
      <c r="K1585">
        <v>18</v>
      </c>
      <c r="L1585" t="s">
        <v>33</v>
      </c>
      <c r="M1585">
        <v>0</v>
      </c>
      <c r="N1585">
        <v>1</v>
      </c>
      <c r="O1585">
        <v>28</v>
      </c>
      <c r="P1585" s="13">
        <v>1</v>
      </c>
      <c r="S1585">
        <v>-0.21208530805687201</v>
      </c>
      <c r="T1585">
        <v>-0.11692844677137899</v>
      </c>
      <c r="U1585">
        <v>-0.76315789473684204</v>
      </c>
      <c r="V1585"/>
    </row>
    <row r="1586" spans="1:23" x14ac:dyDescent="0.25">
      <c r="A1586" t="s">
        <v>131</v>
      </c>
      <c r="B1586">
        <v>10.5</v>
      </c>
      <c r="C1586">
        <v>10.5</v>
      </c>
      <c r="D1586" t="s">
        <v>29</v>
      </c>
      <c r="E1586" s="5" t="s">
        <v>30</v>
      </c>
      <c r="H1586" t="s">
        <v>38</v>
      </c>
      <c r="I1586" t="s">
        <v>40</v>
      </c>
      <c r="J1586">
        <v>8</v>
      </c>
      <c r="K1586">
        <v>18</v>
      </c>
      <c r="L1586" t="s">
        <v>33</v>
      </c>
      <c r="M1586">
        <v>0</v>
      </c>
      <c r="N1586">
        <v>1</v>
      </c>
      <c r="O1586">
        <v>28</v>
      </c>
      <c r="P1586" s="13">
        <v>3</v>
      </c>
      <c r="S1586">
        <v>-0.28909952606635098</v>
      </c>
      <c r="T1586">
        <v>-0.25654450261780098</v>
      </c>
      <c r="U1586">
        <v>-0.18421052631578899</v>
      </c>
      <c r="V1586"/>
    </row>
    <row r="1587" spans="1:23" x14ac:dyDescent="0.25">
      <c r="A1587" t="s">
        <v>131</v>
      </c>
      <c r="B1587">
        <v>10.5</v>
      </c>
      <c r="C1587">
        <v>10.5</v>
      </c>
      <c r="D1587" t="s">
        <v>29</v>
      </c>
      <c r="E1587" s="5" t="s">
        <v>30</v>
      </c>
      <c r="H1587" t="s">
        <v>38</v>
      </c>
      <c r="I1587" t="s">
        <v>40</v>
      </c>
      <c r="J1587">
        <v>8</v>
      </c>
      <c r="K1587">
        <v>18</v>
      </c>
      <c r="L1587" t="s">
        <v>33</v>
      </c>
      <c r="M1587">
        <v>0</v>
      </c>
      <c r="N1587">
        <v>1</v>
      </c>
      <c r="O1587">
        <v>28</v>
      </c>
      <c r="P1587" s="13">
        <v>9</v>
      </c>
      <c r="S1587">
        <v>0.13877551020408199</v>
      </c>
      <c r="T1587">
        <v>0.148588410104012</v>
      </c>
      <c r="U1587">
        <v>0.67521367521367504</v>
      </c>
      <c r="V1587"/>
    </row>
    <row r="1588" spans="1:23" x14ac:dyDescent="0.25">
      <c r="A1588" t="s">
        <v>131</v>
      </c>
      <c r="B1588">
        <v>38</v>
      </c>
      <c r="C1588">
        <v>38</v>
      </c>
      <c r="D1588" t="s">
        <v>29</v>
      </c>
      <c r="E1588" s="5" t="s">
        <v>30</v>
      </c>
      <c r="H1588" t="s">
        <v>38</v>
      </c>
      <c r="I1588" t="s">
        <v>40</v>
      </c>
      <c r="J1588">
        <v>8</v>
      </c>
      <c r="K1588">
        <v>18</v>
      </c>
      <c r="L1588" t="s">
        <v>33</v>
      </c>
      <c r="M1588">
        <v>0</v>
      </c>
      <c r="N1588">
        <v>1</v>
      </c>
      <c r="O1588">
        <v>28</v>
      </c>
      <c r="P1588" s="13">
        <v>1</v>
      </c>
      <c r="S1588">
        <v>-0.43720379146919403</v>
      </c>
      <c r="T1588">
        <v>-0.37870855148342097</v>
      </c>
      <c r="U1588">
        <v>-0.86842105263157898</v>
      </c>
      <c r="V1588"/>
    </row>
    <row r="1589" spans="1:23" x14ac:dyDescent="0.25">
      <c r="A1589" t="s">
        <v>131</v>
      </c>
      <c r="B1589">
        <v>38</v>
      </c>
      <c r="C1589">
        <v>38</v>
      </c>
      <c r="D1589" t="s">
        <v>29</v>
      </c>
      <c r="E1589" s="5" t="s">
        <v>30</v>
      </c>
      <c r="H1589" t="s">
        <v>38</v>
      </c>
      <c r="I1589" t="s">
        <v>40</v>
      </c>
      <c r="J1589">
        <v>8</v>
      </c>
      <c r="K1589">
        <v>18</v>
      </c>
      <c r="L1589" t="s">
        <v>33</v>
      </c>
      <c r="M1589">
        <v>0</v>
      </c>
      <c r="N1589">
        <v>1</v>
      </c>
      <c r="O1589">
        <v>28</v>
      </c>
      <c r="P1589" s="13">
        <v>3</v>
      </c>
      <c r="S1589">
        <v>-0.40758293838862603</v>
      </c>
      <c r="T1589">
        <v>-0.273996509598604</v>
      </c>
      <c r="U1589">
        <v>-0.89473684210526305</v>
      </c>
      <c r="V1589"/>
    </row>
    <row r="1590" spans="1:23" x14ac:dyDescent="0.25">
      <c r="A1590" t="s">
        <v>131</v>
      </c>
      <c r="B1590">
        <v>38</v>
      </c>
      <c r="C1590">
        <v>38</v>
      </c>
      <c r="D1590" t="s">
        <v>29</v>
      </c>
      <c r="E1590" s="5" t="s">
        <v>30</v>
      </c>
      <c r="H1590" t="s">
        <v>38</v>
      </c>
      <c r="I1590" t="s">
        <v>40</v>
      </c>
      <c r="J1590">
        <v>8</v>
      </c>
      <c r="K1590">
        <v>18</v>
      </c>
      <c r="L1590" t="s">
        <v>33</v>
      </c>
      <c r="M1590">
        <v>0</v>
      </c>
      <c r="N1590">
        <v>1</v>
      </c>
      <c r="O1590">
        <v>28</v>
      </c>
      <c r="P1590" s="13">
        <v>9</v>
      </c>
      <c r="S1590">
        <v>0.27241379310344799</v>
      </c>
      <c r="T1590">
        <v>0.246052631578947</v>
      </c>
      <c r="U1590">
        <v>0.77647058823529402</v>
      </c>
      <c r="V1590"/>
    </row>
    <row r="1591" spans="1:23" x14ac:dyDescent="0.25">
      <c r="A1591" t="s">
        <v>44</v>
      </c>
      <c r="B1591">
        <v>14</v>
      </c>
      <c r="C1591">
        <v>14</v>
      </c>
      <c r="D1591" t="s">
        <v>29</v>
      </c>
      <c r="E1591" s="5" t="s">
        <v>30</v>
      </c>
      <c r="H1591" t="s">
        <v>38</v>
      </c>
      <c r="I1591" t="s">
        <v>40</v>
      </c>
      <c r="J1591">
        <v>8</v>
      </c>
      <c r="K1591">
        <v>18</v>
      </c>
      <c r="L1591" t="s">
        <v>33</v>
      </c>
      <c r="M1591">
        <v>0</v>
      </c>
      <c r="N1591">
        <v>1</v>
      </c>
      <c r="O1591">
        <v>28</v>
      </c>
      <c r="P1591" s="13">
        <v>9</v>
      </c>
      <c r="S1591">
        <v>0.58484997540580397</v>
      </c>
      <c r="T1591">
        <v>0.43041749502982102</v>
      </c>
      <c r="U1591">
        <v>0.93831168831168799</v>
      </c>
      <c r="V1591"/>
    </row>
    <row r="1592" spans="1:23" x14ac:dyDescent="0.25">
      <c r="A1592" t="s">
        <v>34</v>
      </c>
      <c r="B1592">
        <v>75</v>
      </c>
      <c r="C1592">
        <v>1350</v>
      </c>
      <c r="D1592" t="s">
        <v>35</v>
      </c>
      <c r="E1592" s="5" t="s">
        <v>30</v>
      </c>
      <c r="F1592" s="14">
        <v>-14.8</v>
      </c>
      <c r="H1592" t="s">
        <v>38</v>
      </c>
      <c r="I1592" t="s">
        <v>32</v>
      </c>
      <c r="J1592">
        <v>7</v>
      </c>
      <c r="K1592">
        <v>20</v>
      </c>
      <c r="L1592" t="s">
        <v>45</v>
      </c>
      <c r="M1592">
        <v>0</v>
      </c>
      <c r="N1592">
        <v>1</v>
      </c>
      <c r="O1592">
        <v>3</v>
      </c>
      <c r="P1592" s="13">
        <v>4</v>
      </c>
      <c r="Q1592">
        <v>0.80835773231819497</v>
      </c>
      <c r="R1592">
        <v>0.57673655423883297</v>
      </c>
      <c r="V1592" s="14">
        <v>0.95468664683452198</v>
      </c>
      <c r="W1592">
        <v>0.933406807822036</v>
      </c>
    </row>
    <row r="1593" spans="1:23" x14ac:dyDescent="0.25">
      <c r="A1593" t="s">
        <v>34</v>
      </c>
      <c r="B1593">
        <v>12</v>
      </c>
      <c r="C1593">
        <v>1350</v>
      </c>
      <c r="D1593" t="s">
        <v>35</v>
      </c>
      <c r="E1593" s="5" t="s">
        <v>30</v>
      </c>
      <c r="F1593" s="14">
        <v>-16.8</v>
      </c>
      <c r="G1593">
        <v>24</v>
      </c>
      <c r="H1593" t="s">
        <v>38</v>
      </c>
      <c r="I1593" t="s">
        <v>32</v>
      </c>
      <c r="J1593">
        <v>7</v>
      </c>
      <c r="K1593">
        <v>20</v>
      </c>
      <c r="L1593" t="s">
        <v>45</v>
      </c>
      <c r="M1593">
        <v>0</v>
      </c>
      <c r="N1593">
        <v>1</v>
      </c>
      <c r="O1593">
        <v>3</v>
      </c>
      <c r="P1593" s="13">
        <v>1.6</v>
      </c>
      <c r="Q1593">
        <v>0.31533395795534003</v>
      </c>
      <c r="R1593">
        <v>0.48879650507328098</v>
      </c>
      <c r="V1593" s="14">
        <v>0.87216902323072298</v>
      </c>
      <c r="W1593">
        <v>0.77033088429499597</v>
      </c>
    </row>
    <row r="1594" spans="1:23" x14ac:dyDescent="0.25">
      <c r="A1594" t="s">
        <v>34</v>
      </c>
      <c r="B1594">
        <v>12</v>
      </c>
      <c r="C1594">
        <v>1350</v>
      </c>
      <c r="D1594" t="s">
        <v>35</v>
      </c>
      <c r="E1594" s="5" t="s">
        <v>30</v>
      </c>
      <c r="F1594" s="14">
        <v>-16.8</v>
      </c>
      <c r="G1594">
        <v>24</v>
      </c>
      <c r="H1594" t="s">
        <v>38</v>
      </c>
      <c r="I1594" t="s">
        <v>32</v>
      </c>
      <c r="J1594">
        <v>7</v>
      </c>
      <c r="K1594">
        <v>20</v>
      </c>
      <c r="L1594" t="s">
        <v>45</v>
      </c>
      <c r="M1594">
        <v>0</v>
      </c>
      <c r="N1594">
        <v>1</v>
      </c>
      <c r="O1594">
        <v>3</v>
      </c>
      <c r="P1594" s="13">
        <v>4</v>
      </c>
      <c r="Q1594">
        <v>0.65041131953600795</v>
      </c>
      <c r="R1594">
        <v>0.461720380245769</v>
      </c>
      <c r="V1594" s="14">
        <v>0.808306464289411</v>
      </c>
      <c r="W1594">
        <v>0.73069921256449799</v>
      </c>
    </row>
    <row r="1595" spans="1:23" x14ac:dyDescent="0.25">
      <c r="A1595" t="s">
        <v>34</v>
      </c>
      <c r="B1595">
        <v>12</v>
      </c>
      <c r="C1595">
        <v>1350</v>
      </c>
      <c r="D1595" t="s">
        <v>35</v>
      </c>
      <c r="E1595" s="5" t="s">
        <v>30</v>
      </c>
      <c r="F1595" s="14">
        <v>-14.6</v>
      </c>
      <c r="G1595">
        <v>30</v>
      </c>
      <c r="H1595" t="s">
        <v>38</v>
      </c>
      <c r="I1595" t="s">
        <v>32</v>
      </c>
      <c r="J1595">
        <v>7</v>
      </c>
      <c r="K1595">
        <v>20</v>
      </c>
      <c r="L1595" t="s">
        <v>45</v>
      </c>
      <c r="M1595">
        <v>0</v>
      </c>
      <c r="N1595">
        <v>1</v>
      </c>
      <c r="O1595">
        <v>3</v>
      </c>
      <c r="P1595" s="13">
        <v>1.6</v>
      </c>
      <c r="Q1595">
        <v>0.37217787139535702</v>
      </c>
      <c r="R1595">
        <v>0.29752366197864999</v>
      </c>
      <c r="V1595" s="14">
        <v>0.70019667098383498</v>
      </c>
      <c r="W1595">
        <v>0.61703284709270501</v>
      </c>
    </row>
    <row r="1596" spans="1:23" x14ac:dyDescent="0.25">
      <c r="A1596" t="s">
        <v>34</v>
      </c>
      <c r="B1596">
        <v>12</v>
      </c>
      <c r="C1596">
        <v>1350</v>
      </c>
      <c r="D1596" t="s">
        <v>35</v>
      </c>
      <c r="E1596" s="5" t="s">
        <v>30</v>
      </c>
      <c r="F1596" s="14">
        <v>-14.6</v>
      </c>
      <c r="G1596">
        <v>30</v>
      </c>
      <c r="H1596" t="s">
        <v>38</v>
      </c>
      <c r="I1596" t="s">
        <v>32</v>
      </c>
      <c r="J1596">
        <v>7</v>
      </c>
      <c r="K1596">
        <v>20</v>
      </c>
      <c r="L1596" t="s">
        <v>45</v>
      </c>
      <c r="M1596">
        <v>0</v>
      </c>
      <c r="N1596">
        <v>1</v>
      </c>
      <c r="O1596">
        <v>3</v>
      </c>
      <c r="P1596" s="13">
        <v>4</v>
      </c>
      <c r="Q1596">
        <v>0.67811998866934697</v>
      </c>
      <c r="R1596">
        <v>0.45608576676537799</v>
      </c>
      <c r="V1596" s="14">
        <v>0.61693162229457998</v>
      </c>
      <c r="W1596">
        <v>0.773003280102603</v>
      </c>
    </row>
    <row r="1597" spans="1:23" x14ac:dyDescent="0.25">
      <c r="A1597" t="s">
        <v>34</v>
      </c>
      <c r="B1597">
        <v>12</v>
      </c>
      <c r="C1597">
        <v>1350</v>
      </c>
      <c r="D1597" t="s">
        <v>35</v>
      </c>
      <c r="E1597" s="5" t="s">
        <v>47</v>
      </c>
      <c r="F1597" s="14">
        <v>-15.7</v>
      </c>
      <c r="G1597">
        <v>141</v>
      </c>
      <c r="H1597" t="s">
        <v>38</v>
      </c>
      <c r="I1597" t="s">
        <v>32</v>
      </c>
      <c r="J1597">
        <v>7</v>
      </c>
      <c r="K1597">
        <v>20</v>
      </c>
      <c r="L1597" t="s">
        <v>45</v>
      </c>
      <c r="M1597">
        <v>0</v>
      </c>
      <c r="N1597">
        <v>1</v>
      </c>
      <c r="O1597">
        <v>3</v>
      </c>
      <c r="P1597" s="13">
        <v>1.6</v>
      </c>
      <c r="Q1597">
        <v>0.56600559422944896</v>
      </c>
      <c r="R1597">
        <v>0.32393709959231198</v>
      </c>
      <c r="V1597" s="14">
        <v>0.61693162229457998</v>
      </c>
      <c r="W1597">
        <v>0.60936431855558504</v>
      </c>
    </row>
    <row r="1598" spans="1:23" x14ac:dyDescent="0.25">
      <c r="A1598" t="s">
        <v>34</v>
      </c>
      <c r="B1598">
        <v>12</v>
      </c>
      <c r="C1598">
        <v>1350</v>
      </c>
      <c r="D1598" t="s">
        <v>35</v>
      </c>
      <c r="E1598" s="5" t="s">
        <v>47</v>
      </c>
      <c r="F1598" s="14">
        <v>-15.7</v>
      </c>
      <c r="G1598">
        <v>141</v>
      </c>
      <c r="H1598" t="s">
        <v>38</v>
      </c>
      <c r="I1598" t="s">
        <v>32</v>
      </c>
      <c r="J1598">
        <v>7</v>
      </c>
      <c r="K1598">
        <v>20</v>
      </c>
      <c r="L1598" t="s">
        <v>45</v>
      </c>
      <c r="M1598">
        <v>0</v>
      </c>
      <c r="N1598">
        <v>1</v>
      </c>
      <c r="O1598">
        <v>3</v>
      </c>
      <c r="P1598" s="13">
        <v>4</v>
      </c>
      <c r="Q1598">
        <v>0.68046504519328199</v>
      </c>
      <c r="R1598">
        <v>0.41306150516756701</v>
      </c>
      <c r="V1598" s="14">
        <v>0.71525222957504198</v>
      </c>
      <c r="W1598">
        <v>0.78548414084253204</v>
      </c>
    </row>
    <row r="1599" spans="1:23" x14ac:dyDescent="0.25">
      <c r="A1599" t="s">
        <v>34</v>
      </c>
      <c r="B1599">
        <v>12</v>
      </c>
      <c r="C1599">
        <v>1350</v>
      </c>
      <c r="D1599" t="s">
        <v>35</v>
      </c>
      <c r="E1599" s="5" t="s">
        <v>105</v>
      </c>
      <c r="F1599" s="14">
        <v>18</v>
      </c>
      <c r="G1599">
        <v>182</v>
      </c>
      <c r="H1599" t="s">
        <v>38</v>
      </c>
      <c r="I1599" t="s">
        <v>32</v>
      </c>
      <c r="J1599">
        <v>7</v>
      </c>
      <c r="K1599">
        <v>20</v>
      </c>
      <c r="L1599" t="s">
        <v>45</v>
      </c>
      <c r="M1599">
        <v>0</v>
      </c>
      <c r="N1599">
        <v>1</v>
      </c>
      <c r="O1599">
        <v>3</v>
      </c>
      <c r="P1599" s="13">
        <v>1.6</v>
      </c>
      <c r="Q1599">
        <v>0.43956565336709902</v>
      </c>
      <c r="R1599">
        <v>0.190482168012609</v>
      </c>
      <c r="V1599" s="14">
        <v>0.68346016029577505</v>
      </c>
      <c r="W1599">
        <v>0.60138240581662805</v>
      </c>
    </row>
    <row r="1600" spans="1:23" x14ac:dyDescent="0.25">
      <c r="A1600" t="s">
        <v>34</v>
      </c>
      <c r="B1600">
        <v>12</v>
      </c>
      <c r="C1600">
        <v>1350</v>
      </c>
      <c r="D1600" t="s">
        <v>35</v>
      </c>
      <c r="E1600" s="5" t="s">
        <v>105</v>
      </c>
      <c r="F1600" s="14">
        <v>18</v>
      </c>
      <c r="G1600">
        <v>182</v>
      </c>
      <c r="H1600" t="s">
        <v>38</v>
      </c>
      <c r="I1600" t="s">
        <v>32</v>
      </c>
      <c r="J1600">
        <v>7</v>
      </c>
      <c r="K1600">
        <v>20</v>
      </c>
      <c r="L1600" t="s">
        <v>45</v>
      </c>
      <c r="M1600">
        <v>0</v>
      </c>
      <c r="N1600">
        <v>1</v>
      </c>
      <c r="O1600">
        <v>3</v>
      </c>
      <c r="P1600" s="13">
        <v>4</v>
      </c>
      <c r="Q1600">
        <v>0.68595615647246799</v>
      </c>
      <c r="R1600">
        <v>0.40710776051403103</v>
      </c>
      <c r="V1600" s="14">
        <v>0.72886723441867796</v>
      </c>
      <c r="W1600">
        <v>0.73069921256449799</v>
      </c>
    </row>
    <row r="1601" spans="1:23" x14ac:dyDescent="0.25">
      <c r="A1601" t="s">
        <v>34</v>
      </c>
      <c r="B1601">
        <v>12</v>
      </c>
      <c r="C1601">
        <v>1350</v>
      </c>
      <c r="D1601" t="s">
        <v>35</v>
      </c>
      <c r="E1601" s="5" t="s">
        <v>30</v>
      </c>
      <c r="F1601" s="14">
        <v>-15.3</v>
      </c>
      <c r="G1601">
        <v>30</v>
      </c>
      <c r="H1601" t="s">
        <v>38</v>
      </c>
      <c r="I1601" t="s">
        <v>32</v>
      </c>
      <c r="J1601">
        <v>7</v>
      </c>
      <c r="K1601">
        <v>20</v>
      </c>
      <c r="L1601" t="s">
        <v>45</v>
      </c>
      <c r="M1601">
        <v>0</v>
      </c>
      <c r="N1601">
        <v>1</v>
      </c>
      <c r="O1601">
        <v>3</v>
      </c>
      <c r="P1601" s="13">
        <v>1.6</v>
      </c>
      <c r="Q1601">
        <v>0.67429545666289004</v>
      </c>
      <c r="R1601">
        <v>0.58315378206785595</v>
      </c>
      <c r="V1601" s="14">
        <v>0.92419602302015202</v>
      </c>
      <c r="W1601">
        <v>0.85780346163252996</v>
      </c>
    </row>
    <row r="1602" spans="1:23" x14ac:dyDescent="0.25">
      <c r="A1602" t="s">
        <v>34</v>
      </c>
      <c r="B1602">
        <v>12</v>
      </c>
      <c r="C1602">
        <v>1350</v>
      </c>
      <c r="D1602" t="s">
        <v>35</v>
      </c>
      <c r="E1602" s="5" t="s">
        <v>30</v>
      </c>
      <c r="F1602" s="14">
        <v>-15.3</v>
      </c>
      <c r="G1602">
        <v>30</v>
      </c>
      <c r="H1602" t="s">
        <v>38</v>
      </c>
      <c r="I1602" t="s">
        <v>32</v>
      </c>
      <c r="J1602">
        <v>7</v>
      </c>
      <c r="K1602">
        <v>20</v>
      </c>
      <c r="L1602" t="s">
        <v>45</v>
      </c>
      <c r="M1602">
        <v>0</v>
      </c>
      <c r="N1602">
        <v>1</v>
      </c>
      <c r="O1602">
        <v>3</v>
      </c>
      <c r="P1602" s="13">
        <v>4</v>
      </c>
      <c r="Q1602">
        <v>0.56600559422944896</v>
      </c>
      <c r="R1602">
        <v>0.51780002492418897</v>
      </c>
      <c r="V1602" s="14">
        <v>0.88511834533655198</v>
      </c>
      <c r="W1602">
        <v>0.76408139191978797</v>
      </c>
    </row>
    <row r="1603" spans="1:23" x14ac:dyDescent="0.25">
      <c r="A1603" t="s">
        <v>34</v>
      </c>
      <c r="B1603">
        <v>12</v>
      </c>
      <c r="C1603">
        <v>1350</v>
      </c>
      <c r="D1603" t="s">
        <v>35</v>
      </c>
      <c r="E1603" s="5" t="s">
        <v>47</v>
      </c>
      <c r="F1603" s="14">
        <v>-24</v>
      </c>
      <c r="G1603">
        <v>179</v>
      </c>
      <c r="H1603" t="s">
        <v>38</v>
      </c>
      <c r="I1603" t="s">
        <v>32</v>
      </c>
      <c r="J1603">
        <v>7</v>
      </c>
      <c r="K1603">
        <v>20</v>
      </c>
      <c r="L1603" t="s">
        <v>45</v>
      </c>
      <c r="M1603">
        <v>0</v>
      </c>
      <c r="N1603">
        <v>1</v>
      </c>
      <c r="O1603">
        <v>3</v>
      </c>
      <c r="P1603" s="13">
        <v>1.6</v>
      </c>
      <c r="Q1603">
        <v>0.30447641431545103</v>
      </c>
      <c r="R1603">
        <v>0.448383356459921</v>
      </c>
      <c r="V1603" s="14">
        <v>0.76826532693127703</v>
      </c>
      <c r="W1603">
        <v>0.60138240581662805</v>
      </c>
    </row>
    <row r="1604" spans="1:23" x14ac:dyDescent="0.25">
      <c r="A1604" t="s">
        <v>34</v>
      </c>
      <c r="B1604">
        <v>12</v>
      </c>
      <c r="C1604">
        <v>1350</v>
      </c>
      <c r="D1604" t="s">
        <v>35</v>
      </c>
      <c r="E1604" s="5" t="s">
        <v>47</v>
      </c>
      <c r="F1604" s="14">
        <v>-24</v>
      </c>
      <c r="G1604">
        <v>179</v>
      </c>
      <c r="H1604" t="s">
        <v>38</v>
      </c>
      <c r="I1604" t="s">
        <v>32</v>
      </c>
      <c r="J1604">
        <v>7</v>
      </c>
      <c r="K1604">
        <v>20</v>
      </c>
      <c r="L1604" t="s">
        <v>45</v>
      </c>
      <c r="M1604">
        <v>0</v>
      </c>
      <c r="N1604">
        <v>1</v>
      </c>
      <c r="O1604">
        <v>3</v>
      </c>
      <c r="P1604" s="13">
        <v>4</v>
      </c>
      <c r="Q1604">
        <v>0.57276964945972597</v>
      </c>
      <c r="R1604">
        <v>0.49812792376801801</v>
      </c>
      <c r="V1604" s="14">
        <v>0.87343710646850303</v>
      </c>
      <c r="W1604">
        <v>0.69726600933026195</v>
      </c>
    </row>
    <row r="1605" spans="1:23" x14ac:dyDescent="0.25">
      <c r="A1605" t="s">
        <v>34</v>
      </c>
      <c r="B1605">
        <v>12</v>
      </c>
      <c r="C1605">
        <v>1350</v>
      </c>
      <c r="D1605" t="s">
        <v>35</v>
      </c>
      <c r="E1605" s="5" t="s">
        <v>105</v>
      </c>
      <c r="F1605" s="14">
        <v>-17.600000000000001</v>
      </c>
      <c r="G1605">
        <v>111</v>
      </c>
      <c r="H1605" t="s">
        <v>38</v>
      </c>
      <c r="I1605" t="s">
        <v>32</v>
      </c>
      <c r="J1605">
        <v>7</v>
      </c>
      <c r="K1605">
        <v>20</v>
      </c>
      <c r="L1605" t="s">
        <v>45</v>
      </c>
      <c r="M1605">
        <v>0</v>
      </c>
      <c r="N1605">
        <v>1</v>
      </c>
      <c r="O1605">
        <v>3</v>
      </c>
      <c r="P1605" s="13">
        <v>1.6</v>
      </c>
      <c r="Q1605">
        <v>0.31533395795534003</v>
      </c>
      <c r="R1605">
        <v>0.42248756218905498</v>
      </c>
      <c r="V1605" s="14">
        <v>0.66474565929442397</v>
      </c>
      <c r="W1605">
        <v>0.49577204862774399</v>
      </c>
    </row>
    <row r="1606" spans="1:23" x14ac:dyDescent="0.25">
      <c r="A1606" t="s">
        <v>34</v>
      </c>
      <c r="B1606">
        <v>12</v>
      </c>
      <c r="C1606">
        <v>1350</v>
      </c>
      <c r="D1606" t="s">
        <v>35</v>
      </c>
      <c r="E1606" s="5" t="s">
        <v>105</v>
      </c>
      <c r="F1606" s="14">
        <v>-17.600000000000001</v>
      </c>
      <c r="G1606">
        <v>111</v>
      </c>
      <c r="H1606" t="s">
        <v>38</v>
      </c>
      <c r="I1606" t="s">
        <v>32</v>
      </c>
      <c r="J1606">
        <v>7</v>
      </c>
      <c r="K1606">
        <v>20</v>
      </c>
      <c r="L1606" t="s">
        <v>45</v>
      </c>
      <c r="M1606">
        <v>0</v>
      </c>
      <c r="N1606">
        <v>1</v>
      </c>
      <c r="O1606">
        <v>3</v>
      </c>
      <c r="P1606" s="13">
        <v>4</v>
      </c>
      <c r="Q1606">
        <v>0.58646563041198896</v>
      </c>
      <c r="R1606">
        <v>0.507120595803222</v>
      </c>
      <c r="V1606" s="14">
        <v>0.86922069922460998</v>
      </c>
      <c r="W1606">
        <v>0.68118547991149703</v>
      </c>
    </row>
    <row r="1607" spans="1:23" x14ac:dyDescent="0.25">
      <c r="A1607" t="s">
        <v>34</v>
      </c>
      <c r="B1607">
        <v>75</v>
      </c>
      <c r="C1607">
        <v>1350</v>
      </c>
      <c r="D1607" t="s">
        <v>35</v>
      </c>
      <c r="E1607" s="5" t="s">
        <v>30</v>
      </c>
      <c r="F1607" s="14">
        <v>-14.8</v>
      </c>
      <c r="H1607" t="s">
        <v>38</v>
      </c>
      <c r="I1607" t="s">
        <v>32</v>
      </c>
      <c r="J1607">
        <v>7</v>
      </c>
      <c r="K1607">
        <v>20</v>
      </c>
      <c r="L1607" t="s">
        <v>45</v>
      </c>
      <c r="M1607">
        <v>0</v>
      </c>
      <c r="N1607">
        <v>1</v>
      </c>
      <c r="O1607">
        <v>60</v>
      </c>
      <c r="P1607" s="13">
        <v>4</v>
      </c>
      <c r="Q1607">
        <v>0.64167295270188096</v>
      </c>
      <c r="R1607">
        <v>0.45740864792445501</v>
      </c>
      <c r="V1607" s="14">
        <v>-0.34903000000000001</v>
      </c>
      <c r="W1607">
        <v>-0.33882000000000001</v>
      </c>
    </row>
    <row r="1608" spans="1:23" x14ac:dyDescent="0.25">
      <c r="A1608" t="s">
        <v>34</v>
      </c>
      <c r="B1608">
        <v>12</v>
      </c>
      <c r="C1608">
        <v>1350</v>
      </c>
      <c r="D1608" t="s">
        <v>35</v>
      </c>
      <c r="E1608" s="5" t="s">
        <v>30</v>
      </c>
      <c r="F1608" s="14">
        <v>-16.8</v>
      </c>
      <c r="G1608">
        <v>24</v>
      </c>
      <c r="H1608" t="s">
        <v>38</v>
      </c>
      <c r="I1608" t="s">
        <v>32</v>
      </c>
      <c r="J1608">
        <v>7</v>
      </c>
      <c r="K1608">
        <v>20</v>
      </c>
      <c r="L1608" t="s">
        <v>45</v>
      </c>
      <c r="M1608">
        <v>0</v>
      </c>
      <c r="N1608">
        <v>1</v>
      </c>
      <c r="O1608">
        <v>60</v>
      </c>
      <c r="P1608" s="13">
        <v>1.6</v>
      </c>
      <c r="Q1608">
        <v>6.13989547662874E-2</v>
      </c>
      <c r="R1608">
        <v>0.29344645168552003</v>
      </c>
      <c r="V1608" s="14">
        <v>7.5845370447383306E-2</v>
      </c>
      <c r="W1608">
        <v>2.8956516672816599E-2</v>
      </c>
    </row>
    <row r="1609" spans="1:23" x14ac:dyDescent="0.25">
      <c r="A1609" t="s">
        <v>34</v>
      </c>
      <c r="B1609">
        <v>12</v>
      </c>
      <c r="C1609">
        <v>1350</v>
      </c>
      <c r="D1609" t="s">
        <v>35</v>
      </c>
      <c r="E1609" s="5" t="s">
        <v>30</v>
      </c>
      <c r="F1609" s="14">
        <v>-16.8</v>
      </c>
      <c r="G1609">
        <v>24</v>
      </c>
      <c r="H1609" t="s">
        <v>38</v>
      </c>
      <c r="I1609" t="s">
        <v>32</v>
      </c>
      <c r="J1609">
        <v>7</v>
      </c>
      <c r="K1609">
        <v>20</v>
      </c>
      <c r="L1609" t="s">
        <v>45</v>
      </c>
      <c r="M1609">
        <v>0</v>
      </c>
      <c r="N1609">
        <v>1</v>
      </c>
      <c r="O1609">
        <v>60</v>
      </c>
      <c r="P1609" s="13">
        <v>4</v>
      </c>
      <c r="Q1609">
        <v>0.39546138296428401</v>
      </c>
      <c r="R1609">
        <v>0.39671804235791602</v>
      </c>
      <c r="V1609" s="14">
        <v>-0.44700000000000001</v>
      </c>
      <c r="W1609">
        <v>-0.28797</v>
      </c>
    </row>
    <row r="1610" spans="1:23" x14ac:dyDescent="0.25">
      <c r="A1610" t="s">
        <v>34</v>
      </c>
      <c r="B1610">
        <v>12</v>
      </c>
      <c r="C1610">
        <v>1350</v>
      </c>
      <c r="D1610" t="s">
        <v>35</v>
      </c>
      <c r="E1610" s="5" t="s">
        <v>30</v>
      </c>
      <c r="F1610" s="14">
        <v>-14.6</v>
      </c>
      <c r="G1610">
        <v>30</v>
      </c>
      <c r="H1610" t="s">
        <v>38</v>
      </c>
      <c r="I1610" t="s">
        <v>32</v>
      </c>
      <c r="J1610">
        <v>7</v>
      </c>
      <c r="K1610">
        <v>20</v>
      </c>
      <c r="L1610" t="s">
        <v>45</v>
      </c>
      <c r="M1610">
        <v>0</v>
      </c>
      <c r="N1610">
        <v>1</v>
      </c>
      <c r="O1610">
        <v>60</v>
      </c>
      <c r="P1610" s="13">
        <v>1.6</v>
      </c>
      <c r="Q1610">
        <v>0.76762980102776102</v>
      </c>
      <c r="R1610">
        <v>0.46950826599059797</v>
      </c>
      <c r="V1610" s="14">
        <v>-0.54498000000000002</v>
      </c>
      <c r="W1610">
        <v>-0.70745999999999998</v>
      </c>
    </row>
    <row r="1611" spans="1:23" x14ac:dyDescent="0.25">
      <c r="A1611" t="s">
        <v>34</v>
      </c>
      <c r="B1611">
        <v>12</v>
      </c>
      <c r="C1611">
        <v>1350</v>
      </c>
      <c r="D1611" t="s">
        <v>35</v>
      </c>
      <c r="E1611" s="5" t="s">
        <v>30</v>
      </c>
      <c r="F1611" s="14">
        <v>-14.6</v>
      </c>
      <c r="G1611">
        <v>30</v>
      </c>
      <c r="H1611" t="s">
        <v>38</v>
      </c>
      <c r="I1611" t="s">
        <v>32</v>
      </c>
      <c r="J1611">
        <v>7</v>
      </c>
      <c r="K1611">
        <v>20</v>
      </c>
      <c r="L1611" t="s">
        <v>45</v>
      </c>
      <c r="M1611">
        <v>0</v>
      </c>
      <c r="N1611">
        <v>1</v>
      </c>
      <c r="O1611">
        <v>60</v>
      </c>
      <c r="P1611" s="13">
        <v>4</v>
      </c>
      <c r="Q1611">
        <v>0.80870288534381596</v>
      </c>
      <c r="R1611">
        <v>0.58277738545258195</v>
      </c>
      <c r="V1611" s="14">
        <v>-0.54498000000000002</v>
      </c>
      <c r="W1611">
        <v>-0.49136000000000002</v>
      </c>
    </row>
    <row r="1612" spans="1:23" x14ac:dyDescent="0.25">
      <c r="A1612" t="s">
        <v>34</v>
      </c>
      <c r="B1612">
        <v>12</v>
      </c>
      <c r="C1612">
        <v>1350</v>
      </c>
      <c r="D1612" t="s">
        <v>35</v>
      </c>
      <c r="E1612" s="5" t="s">
        <v>47</v>
      </c>
      <c r="F1612" s="14">
        <v>-15.7</v>
      </c>
      <c r="G1612">
        <v>141</v>
      </c>
      <c r="H1612" t="s">
        <v>38</v>
      </c>
      <c r="I1612" t="s">
        <v>32</v>
      </c>
      <c r="J1612">
        <v>7</v>
      </c>
      <c r="K1612">
        <v>20</v>
      </c>
      <c r="L1612" t="s">
        <v>45</v>
      </c>
      <c r="M1612">
        <v>0</v>
      </c>
      <c r="N1612">
        <v>1</v>
      </c>
      <c r="O1612">
        <v>60</v>
      </c>
      <c r="P1612" s="13">
        <v>1.6</v>
      </c>
      <c r="Q1612">
        <v>0.74954634531231901</v>
      </c>
      <c r="R1612">
        <v>0.47840131285119297</v>
      </c>
      <c r="V1612" s="14">
        <v>-0.62336000000000003</v>
      </c>
      <c r="W1612">
        <v>-0.65661000000000003</v>
      </c>
    </row>
    <row r="1613" spans="1:23" x14ac:dyDescent="0.25">
      <c r="A1613" t="s">
        <v>34</v>
      </c>
      <c r="B1613">
        <v>12</v>
      </c>
      <c r="C1613">
        <v>1350</v>
      </c>
      <c r="D1613" t="s">
        <v>35</v>
      </c>
      <c r="E1613" s="5" t="s">
        <v>47</v>
      </c>
      <c r="F1613" s="14">
        <v>-15.7</v>
      </c>
      <c r="G1613">
        <v>141</v>
      </c>
      <c r="H1613" t="s">
        <v>38</v>
      </c>
      <c r="I1613" t="s">
        <v>32</v>
      </c>
      <c r="J1613">
        <v>7</v>
      </c>
      <c r="K1613">
        <v>20</v>
      </c>
      <c r="L1613" t="s">
        <v>45</v>
      </c>
      <c r="M1613">
        <v>0</v>
      </c>
      <c r="N1613">
        <v>1</v>
      </c>
      <c r="O1613">
        <v>60</v>
      </c>
      <c r="P1613" s="13">
        <v>4</v>
      </c>
      <c r="Q1613">
        <v>0.83207999936555999</v>
      </c>
      <c r="R1613">
        <v>0.70846975502147902</v>
      </c>
      <c r="V1613" s="14">
        <v>-0.72133999999999998</v>
      </c>
      <c r="W1613">
        <v>-0.60575999999999997</v>
      </c>
    </row>
    <row r="1614" spans="1:23" x14ac:dyDescent="0.25">
      <c r="A1614" t="s">
        <v>34</v>
      </c>
      <c r="B1614">
        <v>12</v>
      </c>
      <c r="C1614">
        <v>1350</v>
      </c>
      <c r="D1614" t="s">
        <v>35</v>
      </c>
      <c r="E1614" s="5" t="s">
        <v>105</v>
      </c>
      <c r="F1614" s="14">
        <v>18</v>
      </c>
      <c r="G1614">
        <v>182</v>
      </c>
      <c r="H1614" t="s">
        <v>38</v>
      </c>
      <c r="I1614" t="s">
        <v>32</v>
      </c>
      <c r="J1614">
        <v>7</v>
      </c>
      <c r="K1614">
        <v>20</v>
      </c>
      <c r="L1614" t="s">
        <v>45</v>
      </c>
      <c r="M1614">
        <v>0</v>
      </c>
      <c r="N1614">
        <v>1</v>
      </c>
      <c r="O1614">
        <v>60</v>
      </c>
      <c r="P1614" s="13">
        <v>1.6</v>
      </c>
      <c r="Q1614">
        <v>0.73603155305206003</v>
      </c>
      <c r="R1614">
        <v>0.45152412053166702</v>
      </c>
      <c r="V1614" s="14">
        <v>-0.27065</v>
      </c>
      <c r="W1614">
        <v>-0.38967000000000002</v>
      </c>
    </row>
    <row r="1615" spans="1:23" x14ac:dyDescent="0.25">
      <c r="A1615" t="s">
        <v>34</v>
      </c>
      <c r="B1615">
        <v>12</v>
      </c>
      <c r="C1615">
        <v>1350</v>
      </c>
      <c r="D1615" t="s">
        <v>35</v>
      </c>
      <c r="E1615" s="5" t="s">
        <v>105</v>
      </c>
      <c r="F1615" s="14">
        <v>18</v>
      </c>
      <c r="G1615">
        <v>182</v>
      </c>
      <c r="H1615" t="s">
        <v>38</v>
      </c>
      <c r="I1615" t="s">
        <v>32</v>
      </c>
      <c r="J1615">
        <v>7</v>
      </c>
      <c r="K1615">
        <v>20</v>
      </c>
      <c r="L1615" t="s">
        <v>45</v>
      </c>
      <c r="M1615">
        <v>0</v>
      </c>
      <c r="N1615">
        <v>1</v>
      </c>
      <c r="O1615">
        <v>60</v>
      </c>
      <c r="P1615" s="13">
        <v>4</v>
      </c>
      <c r="Q1615">
        <v>0.81836298865746904</v>
      </c>
      <c r="R1615">
        <v>0.58277738545258195</v>
      </c>
      <c r="V1615" s="14">
        <v>-0.54498000000000002</v>
      </c>
      <c r="W1615">
        <v>-0.55491999999999997</v>
      </c>
    </row>
    <row r="1616" spans="1:23" x14ac:dyDescent="0.25">
      <c r="A1616" t="s">
        <v>34</v>
      </c>
      <c r="B1616">
        <v>12</v>
      </c>
      <c r="C1616">
        <v>1350</v>
      </c>
      <c r="D1616" t="s">
        <v>35</v>
      </c>
      <c r="E1616" s="5" t="s">
        <v>30</v>
      </c>
      <c r="F1616" s="14">
        <v>-15.3</v>
      </c>
      <c r="G1616">
        <v>30</v>
      </c>
      <c r="H1616" t="s">
        <v>38</v>
      </c>
      <c r="I1616" t="s">
        <v>32</v>
      </c>
      <c r="J1616">
        <v>7</v>
      </c>
      <c r="K1616">
        <v>20</v>
      </c>
      <c r="L1616" t="s">
        <v>45</v>
      </c>
      <c r="M1616">
        <v>0</v>
      </c>
      <c r="N1616">
        <v>1</v>
      </c>
      <c r="O1616">
        <v>60</v>
      </c>
      <c r="P1616" s="13">
        <v>1.6</v>
      </c>
      <c r="Q1616">
        <v>-0.31072315908926101</v>
      </c>
      <c r="R1616">
        <v>0.25022768330372203</v>
      </c>
      <c r="V1616" s="14">
        <v>7.5845370447383306E-2</v>
      </c>
      <c r="W1616">
        <v>2.8956516672816599E-2</v>
      </c>
    </row>
    <row r="1617" spans="1:28" x14ac:dyDescent="0.25">
      <c r="A1617" t="s">
        <v>34</v>
      </c>
      <c r="B1617">
        <v>12</v>
      </c>
      <c r="C1617">
        <v>1350</v>
      </c>
      <c r="D1617" t="s">
        <v>35</v>
      </c>
      <c r="E1617" s="5" t="s">
        <v>30</v>
      </c>
      <c r="F1617" s="14">
        <v>-15.3</v>
      </c>
      <c r="G1617">
        <v>30</v>
      </c>
      <c r="H1617" t="s">
        <v>38</v>
      </c>
      <c r="I1617" t="s">
        <v>32</v>
      </c>
      <c r="J1617">
        <v>7</v>
      </c>
      <c r="K1617">
        <v>20</v>
      </c>
      <c r="L1617" t="s">
        <v>45</v>
      </c>
      <c r="M1617">
        <v>0</v>
      </c>
      <c r="N1617">
        <v>1</v>
      </c>
      <c r="O1617">
        <v>60</v>
      </c>
      <c r="P1617" s="13">
        <v>4</v>
      </c>
      <c r="Q1617">
        <v>-0.139007715082126</v>
      </c>
      <c r="R1617">
        <v>0.25022768330372203</v>
      </c>
      <c r="V1617" s="14">
        <v>-0.34903000000000001</v>
      </c>
      <c r="W1617">
        <v>-0.13542999999999999</v>
      </c>
    </row>
    <row r="1618" spans="1:28" x14ac:dyDescent="0.25">
      <c r="A1618" t="s">
        <v>34</v>
      </c>
      <c r="B1618">
        <v>12</v>
      </c>
      <c r="C1618">
        <v>1350</v>
      </c>
      <c r="D1618" t="s">
        <v>35</v>
      </c>
      <c r="E1618" s="5" t="s">
        <v>47</v>
      </c>
      <c r="F1618" s="14">
        <v>-24</v>
      </c>
      <c r="G1618">
        <v>179</v>
      </c>
      <c r="H1618" t="s">
        <v>38</v>
      </c>
      <c r="I1618" t="s">
        <v>32</v>
      </c>
      <c r="J1618">
        <v>7</v>
      </c>
      <c r="K1618">
        <v>20</v>
      </c>
      <c r="L1618" t="s">
        <v>45</v>
      </c>
      <c r="M1618">
        <v>0</v>
      </c>
      <c r="N1618">
        <v>1</v>
      </c>
      <c r="O1618">
        <v>60</v>
      </c>
      <c r="P1618" s="13">
        <v>1.6</v>
      </c>
      <c r="Q1618">
        <v>-0.58873858925351297</v>
      </c>
      <c r="R1618">
        <v>0.199799228783581</v>
      </c>
      <c r="V1618" s="14">
        <v>3.6764339586924E-3</v>
      </c>
      <c r="W1618">
        <v>-8.4580000000000002E-2</v>
      </c>
    </row>
    <row r="1619" spans="1:28" x14ac:dyDescent="0.25">
      <c r="A1619" t="s">
        <v>34</v>
      </c>
      <c r="B1619">
        <v>12</v>
      </c>
      <c r="C1619">
        <v>1350</v>
      </c>
      <c r="D1619" t="s">
        <v>35</v>
      </c>
      <c r="E1619" s="5" t="s">
        <v>47</v>
      </c>
      <c r="F1619" s="14">
        <v>-24</v>
      </c>
      <c r="G1619">
        <v>179</v>
      </c>
      <c r="H1619" t="s">
        <v>38</v>
      </c>
      <c r="I1619" t="s">
        <v>32</v>
      </c>
      <c r="J1619">
        <v>7</v>
      </c>
      <c r="K1619">
        <v>20</v>
      </c>
      <c r="L1619" t="s">
        <v>45</v>
      </c>
      <c r="M1619">
        <v>0</v>
      </c>
      <c r="N1619">
        <v>1</v>
      </c>
      <c r="O1619">
        <v>60</v>
      </c>
      <c r="P1619" s="13">
        <v>4</v>
      </c>
      <c r="Q1619">
        <v>8.9355299539755906E-2</v>
      </c>
      <c r="R1619">
        <v>0.30438817630274001</v>
      </c>
      <c r="V1619" s="14">
        <v>-0.17266999999999999</v>
      </c>
      <c r="W1619">
        <v>-8.4580000000000002E-2</v>
      </c>
    </row>
    <row r="1620" spans="1:28" x14ac:dyDescent="0.25">
      <c r="A1620" t="s">
        <v>34</v>
      </c>
      <c r="B1620">
        <v>12</v>
      </c>
      <c r="C1620">
        <v>1350</v>
      </c>
      <c r="D1620" t="s">
        <v>35</v>
      </c>
      <c r="E1620" s="5" t="s">
        <v>105</v>
      </c>
      <c r="F1620" s="14">
        <v>-17.600000000000001</v>
      </c>
      <c r="G1620">
        <v>111</v>
      </c>
      <c r="H1620" t="s">
        <v>38</v>
      </c>
      <c r="I1620" t="s">
        <v>32</v>
      </c>
      <c r="J1620">
        <v>7</v>
      </c>
      <c r="K1620">
        <v>20</v>
      </c>
      <c r="L1620" t="s">
        <v>45</v>
      </c>
      <c r="M1620">
        <v>0</v>
      </c>
      <c r="N1620">
        <v>1</v>
      </c>
      <c r="O1620">
        <v>60</v>
      </c>
      <c r="P1620" s="13">
        <v>1.6</v>
      </c>
      <c r="Q1620">
        <v>-0.17171544400713501</v>
      </c>
      <c r="R1620">
        <v>0.26118107456011302</v>
      </c>
      <c r="V1620" s="14">
        <v>0.15257828058133099</v>
      </c>
      <c r="W1620">
        <v>0.25088021574649799</v>
      </c>
    </row>
    <row r="1621" spans="1:28" x14ac:dyDescent="0.25">
      <c r="A1621" t="s">
        <v>34</v>
      </c>
      <c r="B1621">
        <v>12</v>
      </c>
      <c r="C1621">
        <v>1350</v>
      </c>
      <c r="D1621" t="s">
        <v>35</v>
      </c>
      <c r="E1621" s="5" t="s">
        <v>105</v>
      </c>
      <c r="F1621" s="14">
        <v>-17.600000000000001</v>
      </c>
      <c r="G1621">
        <v>111</v>
      </c>
      <c r="H1621" t="s">
        <v>38</v>
      </c>
      <c r="I1621" t="s">
        <v>32</v>
      </c>
      <c r="J1621">
        <v>7</v>
      </c>
      <c r="K1621">
        <v>20</v>
      </c>
      <c r="L1621" t="s">
        <v>45</v>
      </c>
      <c r="M1621">
        <v>0</v>
      </c>
      <c r="N1621">
        <v>1</v>
      </c>
      <c r="O1621">
        <v>60</v>
      </c>
      <c r="P1621" s="13">
        <v>4</v>
      </c>
      <c r="Q1621">
        <v>0.146550465717075</v>
      </c>
      <c r="R1621">
        <v>0.27313648863800799</v>
      </c>
      <c r="V1621" s="14">
        <v>-0.34903000000000001</v>
      </c>
      <c r="W1621">
        <v>2.8956516672816599E-2</v>
      </c>
    </row>
    <row r="1622" spans="1:28" x14ac:dyDescent="0.25">
      <c r="A1622" s="62" t="s">
        <v>44</v>
      </c>
      <c r="B1622" s="63">
        <v>8</v>
      </c>
      <c r="C1622" s="64">
        <v>8</v>
      </c>
      <c r="D1622" s="64" t="s">
        <v>29</v>
      </c>
      <c r="E1622" s="63" t="s">
        <v>30</v>
      </c>
      <c r="F1622" s="64">
        <v>-3.7</v>
      </c>
      <c r="G1622" s="63">
        <v>350</v>
      </c>
      <c r="H1622" s="63" t="s">
        <v>38</v>
      </c>
      <c r="I1622" s="63" t="s">
        <v>32</v>
      </c>
      <c r="J1622" s="65">
        <v>10</v>
      </c>
      <c r="K1622" s="64">
        <v>23.91</v>
      </c>
      <c r="L1622" s="62" t="s">
        <v>45</v>
      </c>
      <c r="M1622" s="63">
        <v>0</v>
      </c>
      <c r="N1622" s="63">
        <v>1</v>
      </c>
      <c r="O1622" s="63">
        <v>1</v>
      </c>
      <c r="P1622" s="66">
        <v>4</v>
      </c>
      <c r="Q1622" s="67">
        <v>0.33333299999999999</v>
      </c>
      <c r="R1622" s="63"/>
      <c r="S1622" s="63"/>
      <c r="T1622" s="67">
        <v>-0.144927536</v>
      </c>
      <c r="U1622" s="67">
        <v>0.993243243</v>
      </c>
      <c r="V1622" s="63"/>
      <c r="W1622" s="63"/>
      <c r="X1622" s="63"/>
      <c r="Y1622" s="63"/>
      <c r="Z1622" s="63"/>
      <c r="AA1622" s="63"/>
      <c r="AB1622" s="63"/>
    </row>
    <row r="1623" spans="1:28" x14ac:dyDescent="0.25">
      <c r="A1623" s="62" t="s">
        <v>44</v>
      </c>
      <c r="B1623" s="63">
        <v>8</v>
      </c>
      <c r="C1623" s="64">
        <v>8</v>
      </c>
      <c r="D1623" s="64" t="s">
        <v>29</v>
      </c>
      <c r="E1623" s="63" t="s">
        <v>30</v>
      </c>
      <c r="F1623" s="64">
        <v>-3.7</v>
      </c>
      <c r="G1623" s="63">
        <v>350</v>
      </c>
      <c r="H1623" s="63" t="s">
        <v>38</v>
      </c>
      <c r="I1623" s="63" t="s">
        <v>32</v>
      </c>
      <c r="J1623" s="65">
        <v>10</v>
      </c>
      <c r="K1623" s="64">
        <v>23.91</v>
      </c>
      <c r="L1623" s="62" t="s">
        <v>45</v>
      </c>
      <c r="M1623" s="63">
        <v>0</v>
      </c>
      <c r="N1623" s="63">
        <v>1</v>
      </c>
      <c r="O1623" s="63">
        <v>14</v>
      </c>
      <c r="P1623" s="66">
        <v>4</v>
      </c>
      <c r="Q1623" s="67">
        <v>8.5713999999999999E-2</v>
      </c>
      <c r="R1623" s="63"/>
      <c r="S1623" s="63"/>
      <c r="T1623" s="67">
        <v>0.242038217</v>
      </c>
      <c r="U1623" s="67">
        <v>0.96296296299999995</v>
      </c>
      <c r="V1623" s="63"/>
      <c r="W1623" s="63"/>
      <c r="X1623" s="63"/>
      <c r="Y1623" s="63"/>
      <c r="Z1623" s="63"/>
      <c r="AA1623" s="63"/>
      <c r="AB1623" s="63"/>
    </row>
    <row r="1624" spans="1:28" x14ac:dyDescent="0.25">
      <c r="A1624" s="63" t="s">
        <v>134</v>
      </c>
      <c r="B1624" s="63">
        <v>2500</v>
      </c>
      <c r="C1624" s="64">
        <v>2500</v>
      </c>
      <c r="D1624" s="64" t="s">
        <v>29</v>
      </c>
      <c r="E1624" s="63" t="s">
        <v>30</v>
      </c>
      <c r="F1624" s="68">
        <v>-28.4</v>
      </c>
      <c r="G1624" s="64">
        <v>26.5</v>
      </c>
      <c r="H1624" s="63" t="s">
        <v>38</v>
      </c>
      <c r="I1624" s="63" t="s">
        <v>32</v>
      </c>
      <c r="J1624" s="65">
        <v>45148</v>
      </c>
      <c r="K1624" s="64">
        <v>20</v>
      </c>
      <c r="L1624" s="63" t="s">
        <v>33</v>
      </c>
      <c r="M1624" s="63">
        <v>0</v>
      </c>
      <c r="N1624" s="63">
        <v>1</v>
      </c>
      <c r="O1624" s="63">
        <v>1</v>
      </c>
      <c r="P1624" s="66">
        <v>2.5</v>
      </c>
      <c r="Q1624" s="63"/>
      <c r="R1624" s="63"/>
      <c r="S1624" s="63"/>
      <c r="T1624" s="63"/>
      <c r="U1624" s="63"/>
      <c r="V1624" s="63">
        <v>0.52985099999999996</v>
      </c>
      <c r="W1624" s="63">
        <v>0.66049400000000003</v>
      </c>
      <c r="X1624" s="63">
        <v>-0.46353</v>
      </c>
      <c r="Y1624" s="63"/>
      <c r="Z1624" s="63"/>
      <c r="AA1624" s="63"/>
      <c r="AB1624" s="63"/>
    </row>
    <row r="1625" spans="1:28" x14ac:dyDescent="0.25">
      <c r="A1625" s="63" t="s">
        <v>134</v>
      </c>
      <c r="B1625" s="63">
        <v>2500</v>
      </c>
      <c r="C1625" s="64">
        <v>2500</v>
      </c>
      <c r="D1625" s="64" t="s">
        <v>29</v>
      </c>
      <c r="E1625" s="63" t="s">
        <v>30</v>
      </c>
      <c r="F1625" s="68">
        <v>-28.4</v>
      </c>
      <c r="G1625" s="64">
        <v>26.5</v>
      </c>
      <c r="H1625" s="63" t="s">
        <v>38</v>
      </c>
      <c r="I1625" s="63" t="s">
        <v>32</v>
      </c>
      <c r="J1625" s="65">
        <v>45148</v>
      </c>
      <c r="K1625" s="64">
        <v>20</v>
      </c>
      <c r="L1625" s="63" t="s">
        <v>33</v>
      </c>
      <c r="M1625" s="63">
        <v>0</v>
      </c>
      <c r="N1625" s="63">
        <v>1</v>
      </c>
      <c r="O1625" s="63">
        <v>15</v>
      </c>
      <c r="P1625" s="66">
        <v>2.5</v>
      </c>
      <c r="Q1625" s="63"/>
      <c r="R1625" s="63"/>
      <c r="S1625" s="63"/>
      <c r="T1625" s="63"/>
      <c r="U1625" s="63"/>
      <c r="V1625" s="63">
        <v>0.66412199999999999</v>
      </c>
      <c r="W1625" s="63">
        <v>-1.719E-2</v>
      </c>
      <c r="X1625" s="63">
        <v>0.303398</v>
      </c>
      <c r="Y1625" s="63"/>
      <c r="Z1625" s="63"/>
      <c r="AA1625" s="63"/>
      <c r="AB1625" s="63"/>
    </row>
    <row r="1626" spans="1:28" x14ac:dyDescent="0.25">
      <c r="A1626" s="63" t="s">
        <v>34</v>
      </c>
      <c r="B1626" s="63">
        <v>20</v>
      </c>
      <c r="C1626" s="63">
        <v>20000</v>
      </c>
      <c r="D1626" s="63" t="s">
        <v>35</v>
      </c>
      <c r="E1626" s="63" t="s">
        <v>30</v>
      </c>
      <c r="F1626" s="64">
        <v>-11</v>
      </c>
      <c r="G1626" s="63">
        <v>170</v>
      </c>
      <c r="H1626" s="63" t="s">
        <v>38</v>
      </c>
      <c r="I1626" s="63" t="s">
        <v>32</v>
      </c>
      <c r="J1626" s="65">
        <v>45148</v>
      </c>
      <c r="K1626" s="64">
        <v>23.91</v>
      </c>
      <c r="L1626" s="77" t="s">
        <v>158</v>
      </c>
      <c r="M1626" s="63">
        <v>18</v>
      </c>
      <c r="N1626" s="63">
        <v>6</v>
      </c>
      <c r="O1626" s="63">
        <v>3</v>
      </c>
      <c r="P1626" s="66">
        <v>3</v>
      </c>
      <c r="Q1626" s="63"/>
      <c r="R1626" s="63"/>
      <c r="S1626" s="63">
        <v>0.22641510000000001</v>
      </c>
      <c r="T1626" s="63">
        <v>-3.546099E-3</v>
      </c>
      <c r="U1626" s="63">
        <v>0.875</v>
      </c>
      <c r="V1626" s="63">
        <v>-0.63704000000000005</v>
      </c>
      <c r="W1626" s="63"/>
      <c r="X1626" s="63"/>
      <c r="Y1626" s="63"/>
      <c r="Z1626" s="63"/>
      <c r="AA1626" s="63"/>
      <c r="AB1626" s="63"/>
    </row>
    <row r="1627" spans="1:28" x14ac:dyDescent="0.25">
      <c r="A1627" s="63" t="s">
        <v>159</v>
      </c>
      <c r="B1627" s="63">
        <v>50</v>
      </c>
      <c r="C1627" s="63">
        <v>50</v>
      </c>
      <c r="D1627" s="63" t="s">
        <v>29</v>
      </c>
      <c r="E1627" s="63" t="s">
        <v>30</v>
      </c>
      <c r="F1627" s="63">
        <v>-30</v>
      </c>
      <c r="G1627" s="64">
        <v>0.92</v>
      </c>
      <c r="H1627" s="63" t="s">
        <v>38</v>
      </c>
      <c r="I1627" s="63" t="s">
        <v>32</v>
      </c>
      <c r="J1627" s="65">
        <v>8</v>
      </c>
      <c r="K1627" s="63">
        <v>25</v>
      </c>
      <c r="L1627" s="63" t="s">
        <v>33</v>
      </c>
      <c r="M1627" s="63">
        <v>0</v>
      </c>
      <c r="N1627" s="63">
        <v>1</v>
      </c>
      <c r="O1627" s="63">
        <v>0.5</v>
      </c>
      <c r="P1627" s="66">
        <v>1</v>
      </c>
      <c r="Q1627" s="63"/>
      <c r="R1627" s="63"/>
      <c r="S1627" s="63"/>
      <c r="T1627" s="63"/>
      <c r="U1627" s="63"/>
      <c r="V1627" s="63">
        <v>0.639876</v>
      </c>
      <c r="W1627" s="63">
        <v>0.53074200000000005</v>
      </c>
      <c r="X1627" s="63"/>
      <c r="Y1627" s="63"/>
      <c r="Z1627" s="63"/>
      <c r="AA1627" s="63"/>
      <c r="AB1627" s="63"/>
    </row>
    <row r="1628" spans="1:28" x14ac:dyDescent="0.25">
      <c r="A1628" s="63" t="s">
        <v>159</v>
      </c>
      <c r="B1628" s="63">
        <v>50</v>
      </c>
      <c r="C1628" s="63">
        <v>50</v>
      </c>
      <c r="D1628" s="63" t="s">
        <v>29</v>
      </c>
      <c r="E1628" s="63" t="s">
        <v>30</v>
      </c>
      <c r="F1628" s="63">
        <v>-30</v>
      </c>
      <c r="G1628" s="64">
        <v>0.92</v>
      </c>
      <c r="H1628" s="63" t="s">
        <v>38</v>
      </c>
      <c r="I1628" s="63" t="s">
        <v>32</v>
      </c>
      <c r="J1628" s="65">
        <v>8</v>
      </c>
      <c r="K1628" s="63">
        <v>25</v>
      </c>
      <c r="L1628" s="63" t="s">
        <v>33</v>
      </c>
      <c r="M1628" s="63">
        <v>0</v>
      </c>
      <c r="N1628" s="63">
        <v>1</v>
      </c>
      <c r="O1628" s="63">
        <v>1</v>
      </c>
      <c r="P1628" s="66">
        <v>1</v>
      </c>
      <c r="Q1628" s="63"/>
      <c r="R1628" s="63"/>
      <c r="S1628" s="63"/>
      <c r="T1628" s="63"/>
      <c r="U1628" s="63"/>
      <c r="V1628" s="63">
        <v>0.63539000000000001</v>
      </c>
      <c r="W1628" s="63">
        <v>0.49653900000000001</v>
      </c>
      <c r="X1628" s="63"/>
      <c r="Y1628" s="63"/>
      <c r="Z1628" s="63"/>
      <c r="AA1628" s="63"/>
      <c r="AB1628" s="63"/>
    </row>
    <row r="1629" spans="1:28" x14ac:dyDescent="0.25">
      <c r="A1629" s="63" t="s">
        <v>159</v>
      </c>
      <c r="B1629" s="63">
        <v>50</v>
      </c>
      <c r="C1629" s="63">
        <v>50</v>
      </c>
      <c r="D1629" s="63" t="s">
        <v>29</v>
      </c>
      <c r="E1629" s="63" t="s">
        <v>30</v>
      </c>
      <c r="F1629" s="63">
        <v>-30</v>
      </c>
      <c r="G1629" s="64">
        <v>0.92</v>
      </c>
      <c r="H1629" s="63" t="s">
        <v>38</v>
      </c>
      <c r="I1629" s="63" t="s">
        <v>32</v>
      </c>
      <c r="J1629" s="65">
        <v>8</v>
      </c>
      <c r="K1629" s="63">
        <v>25</v>
      </c>
      <c r="L1629" s="63" t="s">
        <v>33</v>
      </c>
      <c r="M1629" s="63">
        <v>0</v>
      </c>
      <c r="N1629" s="63">
        <v>1</v>
      </c>
      <c r="O1629" s="63">
        <v>3</v>
      </c>
      <c r="P1629" s="66">
        <v>1</v>
      </c>
      <c r="Q1629" s="63"/>
      <c r="R1629" s="63"/>
      <c r="S1629" s="63"/>
      <c r="T1629" s="63"/>
      <c r="U1629" s="63"/>
      <c r="V1629" s="63">
        <v>0.373747</v>
      </c>
      <c r="W1629" s="63">
        <v>0.47425699999999998</v>
      </c>
      <c r="X1629" s="63"/>
      <c r="Y1629" s="63"/>
      <c r="Z1629" s="63"/>
      <c r="AA1629" s="63"/>
      <c r="AB1629" s="63"/>
    </row>
    <row r="1630" spans="1:28" x14ac:dyDescent="0.25">
      <c r="A1630" s="63" t="s">
        <v>159</v>
      </c>
      <c r="B1630" s="63">
        <v>50</v>
      </c>
      <c r="C1630" s="63">
        <v>50</v>
      </c>
      <c r="D1630" s="63" t="s">
        <v>29</v>
      </c>
      <c r="E1630" s="63" t="s">
        <v>30</v>
      </c>
      <c r="F1630" s="63">
        <v>-30</v>
      </c>
      <c r="G1630" s="64">
        <v>0.92</v>
      </c>
      <c r="H1630" s="63" t="s">
        <v>38</v>
      </c>
      <c r="I1630" s="63" t="s">
        <v>32</v>
      </c>
      <c r="J1630" s="65">
        <v>8</v>
      </c>
      <c r="K1630" s="63">
        <v>25</v>
      </c>
      <c r="L1630" s="63" t="s">
        <v>33</v>
      </c>
      <c r="M1630" s="63">
        <v>0</v>
      </c>
      <c r="N1630" s="63">
        <v>1</v>
      </c>
      <c r="O1630" s="63">
        <v>4</v>
      </c>
      <c r="P1630" s="66">
        <v>1</v>
      </c>
      <c r="Q1630" s="63"/>
      <c r="R1630" s="63"/>
      <c r="S1630" s="63"/>
      <c r="T1630" s="63"/>
      <c r="U1630" s="63"/>
      <c r="V1630" s="63">
        <v>0.43189100000000002</v>
      </c>
      <c r="W1630" s="63">
        <v>0.35893799999999998</v>
      </c>
      <c r="X1630" s="63"/>
      <c r="Y1630" s="63"/>
      <c r="Z1630" s="63"/>
      <c r="AA1630" s="63"/>
      <c r="AB1630" s="63"/>
    </row>
    <row r="1631" spans="1:28" x14ac:dyDescent="0.25">
      <c r="A1631" s="63" t="s">
        <v>41</v>
      </c>
      <c r="B1631" s="63">
        <v>2500</v>
      </c>
      <c r="C1631" s="63">
        <v>2</v>
      </c>
      <c r="D1631" s="63" t="s">
        <v>42</v>
      </c>
      <c r="E1631" s="63" t="s">
        <v>30</v>
      </c>
      <c r="F1631" s="63">
        <v>-49.7</v>
      </c>
      <c r="G1631" s="64">
        <v>374.5</v>
      </c>
      <c r="H1631" s="63" t="s">
        <v>38</v>
      </c>
      <c r="I1631" s="63" t="s">
        <v>40</v>
      </c>
      <c r="J1631" s="65">
        <v>8</v>
      </c>
      <c r="K1631" s="63">
        <v>19.7</v>
      </c>
      <c r="L1631" s="63" t="s">
        <v>33</v>
      </c>
      <c r="M1631" s="63">
        <v>0</v>
      </c>
      <c r="N1631" s="63">
        <v>1</v>
      </c>
      <c r="O1631" s="63">
        <v>1</v>
      </c>
      <c r="P1631" s="66">
        <v>0.91370558400000002</v>
      </c>
      <c r="Q1631" s="63"/>
      <c r="R1631" s="63"/>
      <c r="S1631" s="63"/>
      <c r="T1631" s="63"/>
      <c r="U1631" s="63"/>
      <c r="V1631" s="63">
        <v>0.78723399999999999</v>
      </c>
      <c r="W1631" s="63">
        <v>0.72972999999999999</v>
      </c>
      <c r="X1631" s="63"/>
      <c r="Y1631" s="63"/>
      <c r="Z1631" s="63"/>
      <c r="AA1631" s="63"/>
      <c r="AB1631" s="63"/>
    </row>
    <row r="1632" spans="1:28" x14ac:dyDescent="0.25">
      <c r="A1632" s="63" t="s">
        <v>41</v>
      </c>
      <c r="B1632" s="63">
        <v>2500</v>
      </c>
      <c r="C1632" s="63">
        <v>2</v>
      </c>
      <c r="D1632" s="63" t="s">
        <v>42</v>
      </c>
      <c r="E1632" s="63" t="s">
        <v>30</v>
      </c>
      <c r="F1632" s="63">
        <v>-49.7</v>
      </c>
      <c r="G1632" s="64">
        <v>374.5</v>
      </c>
      <c r="H1632" s="63" t="s">
        <v>38</v>
      </c>
      <c r="I1632" s="63" t="s">
        <v>40</v>
      </c>
      <c r="J1632" s="65">
        <v>8</v>
      </c>
      <c r="K1632" s="63">
        <v>19.7</v>
      </c>
      <c r="L1632" s="63" t="s">
        <v>33</v>
      </c>
      <c r="M1632" s="63">
        <v>0</v>
      </c>
      <c r="N1632" s="63">
        <v>1</v>
      </c>
      <c r="O1632" s="63">
        <v>1</v>
      </c>
      <c r="P1632" s="66">
        <v>2.7411167509999999</v>
      </c>
      <c r="Q1632" s="63"/>
      <c r="R1632" s="63"/>
      <c r="S1632" s="63"/>
      <c r="T1632" s="63"/>
      <c r="U1632" s="63"/>
      <c r="V1632" s="63">
        <v>0.85714299999999999</v>
      </c>
      <c r="W1632" s="63">
        <v>0.87341800000000003</v>
      </c>
      <c r="X1632" s="63"/>
      <c r="Y1632" s="63"/>
      <c r="Z1632" s="63"/>
      <c r="AA1632" s="63"/>
      <c r="AB1632" s="63"/>
    </row>
    <row r="1633" spans="1:28" x14ac:dyDescent="0.25">
      <c r="A1633" s="63" t="s">
        <v>41</v>
      </c>
      <c r="B1633" s="63">
        <v>2500</v>
      </c>
      <c r="C1633" s="63">
        <v>2</v>
      </c>
      <c r="D1633" s="63" t="s">
        <v>42</v>
      </c>
      <c r="E1633" s="63" t="s">
        <v>30</v>
      </c>
      <c r="F1633" s="63">
        <v>-49.7</v>
      </c>
      <c r="G1633" s="64">
        <v>374.5</v>
      </c>
      <c r="H1633" s="63" t="s">
        <v>38</v>
      </c>
      <c r="I1633" s="63" t="s">
        <v>40</v>
      </c>
      <c r="J1633" s="65">
        <v>8</v>
      </c>
      <c r="K1633" s="63">
        <v>19.7</v>
      </c>
      <c r="L1633" s="63" t="s">
        <v>33</v>
      </c>
      <c r="M1633" s="63">
        <v>0</v>
      </c>
      <c r="N1633" s="63">
        <v>1</v>
      </c>
      <c r="O1633" s="63">
        <v>1</v>
      </c>
      <c r="P1633" s="66">
        <v>8.2233502539999996</v>
      </c>
      <c r="Q1633" s="63"/>
      <c r="R1633" s="63"/>
      <c r="S1633" s="63"/>
      <c r="T1633" s="63"/>
      <c r="U1633" s="63"/>
      <c r="V1633" s="63">
        <v>0.67741899999999999</v>
      </c>
      <c r="W1633" s="63">
        <v>0.88372099999999998</v>
      </c>
      <c r="X1633" s="63"/>
      <c r="Y1633" s="63"/>
      <c r="Z1633" s="63"/>
      <c r="AA1633" s="63"/>
      <c r="AB1633" s="63"/>
    </row>
    <row r="1634" spans="1:28" x14ac:dyDescent="0.25">
      <c r="A1634" s="63" t="s">
        <v>43</v>
      </c>
      <c r="B1634" s="63">
        <v>1500</v>
      </c>
      <c r="C1634" s="63">
        <v>2</v>
      </c>
      <c r="D1634" s="63" t="s">
        <v>42</v>
      </c>
      <c r="E1634" s="63" t="s">
        <v>30</v>
      </c>
      <c r="F1634" s="63">
        <v>-13.9</v>
      </c>
      <c r="G1634" s="63">
        <v>411</v>
      </c>
      <c r="H1634" s="63" t="s">
        <v>38</v>
      </c>
      <c r="I1634" s="63" t="s">
        <v>40</v>
      </c>
      <c r="J1634" s="65">
        <v>8</v>
      </c>
      <c r="K1634" s="63">
        <v>19.7</v>
      </c>
      <c r="L1634" s="63" t="s">
        <v>33</v>
      </c>
      <c r="M1634" s="63">
        <v>0</v>
      </c>
      <c r="N1634" s="63">
        <v>1</v>
      </c>
      <c r="O1634" s="63">
        <v>1</v>
      </c>
      <c r="P1634" s="66">
        <v>2.7411167509999999</v>
      </c>
      <c r="Q1634" s="63"/>
      <c r="R1634" s="63"/>
      <c r="S1634" s="63"/>
      <c r="T1634" s="63"/>
      <c r="U1634" s="63"/>
      <c r="V1634" s="63">
        <v>0.6875</v>
      </c>
      <c r="W1634" s="63"/>
      <c r="X1634" s="63"/>
      <c r="Y1634" s="63"/>
      <c r="Z1634" s="63"/>
      <c r="AA1634" s="63"/>
      <c r="AB1634" s="63"/>
    </row>
    <row r="1635" spans="1:28" x14ac:dyDescent="0.25">
      <c r="A1635" s="63" t="s">
        <v>43</v>
      </c>
      <c r="B1635" s="63">
        <v>1500</v>
      </c>
      <c r="C1635" s="63">
        <v>2</v>
      </c>
      <c r="D1635" s="63" t="s">
        <v>42</v>
      </c>
      <c r="E1635" s="63" t="s">
        <v>30</v>
      </c>
      <c r="F1635" s="63">
        <v>-13.9</v>
      </c>
      <c r="G1635" s="63">
        <v>411</v>
      </c>
      <c r="H1635" s="63" t="s">
        <v>38</v>
      </c>
      <c r="I1635" s="63" t="s">
        <v>40</v>
      </c>
      <c r="J1635" s="65">
        <v>8</v>
      </c>
      <c r="K1635" s="63">
        <v>19.7</v>
      </c>
      <c r="L1635" s="63" t="s">
        <v>33</v>
      </c>
      <c r="M1635" s="63">
        <v>0</v>
      </c>
      <c r="N1635" s="63">
        <v>1</v>
      </c>
      <c r="O1635" s="63">
        <v>1</v>
      </c>
      <c r="P1635" s="66">
        <v>8.2233502539999996</v>
      </c>
      <c r="Q1635" s="63"/>
      <c r="R1635" s="63"/>
      <c r="S1635" s="63"/>
      <c r="T1635" s="63"/>
      <c r="U1635" s="63"/>
      <c r="V1635" s="63">
        <v>0.72972999999999999</v>
      </c>
      <c r="W1635" s="63"/>
      <c r="X1635" s="63"/>
      <c r="Y1635" s="63"/>
      <c r="Z1635" s="63"/>
      <c r="AA1635" s="63"/>
      <c r="AB1635" s="63"/>
    </row>
    <row r="1636" spans="1:28" x14ac:dyDescent="0.25">
      <c r="A1636" s="63" t="s">
        <v>134</v>
      </c>
      <c r="B1636" s="63">
        <v>49.62</v>
      </c>
      <c r="C1636" s="63">
        <v>49.62</v>
      </c>
      <c r="D1636" s="63" t="s">
        <v>29</v>
      </c>
      <c r="E1636" s="63" t="s">
        <v>30</v>
      </c>
      <c r="F1636" s="68">
        <v>-28.4</v>
      </c>
      <c r="G1636" s="64">
        <v>26.5</v>
      </c>
      <c r="H1636" s="63" t="s">
        <v>31</v>
      </c>
      <c r="I1636" s="63" t="s">
        <v>32</v>
      </c>
      <c r="J1636" s="69">
        <v>10</v>
      </c>
      <c r="K1636" s="63">
        <v>170</v>
      </c>
      <c r="L1636" s="63" t="s">
        <v>33</v>
      </c>
      <c r="M1636" s="63">
        <v>0</v>
      </c>
      <c r="N1636" s="63">
        <v>1</v>
      </c>
      <c r="O1636" s="63">
        <v>7</v>
      </c>
      <c r="P1636" s="66">
        <v>50</v>
      </c>
      <c r="Q1636" s="63">
        <v>0.3125</v>
      </c>
      <c r="R1636" s="63">
        <v>0.82978700000000005</v>
      </c>
      <c r="S1636" s="63"/>
      <c r="T1636" s="63"/>
      <c r="U1636" s="63"/>
      <c r="V1636" s="63"/>
      <c r="W1636" s="63">
        <v>0.15609799999999999</v>
      </c>
      <c r="X1636" s="63">
        <v>0.23321600000000001</v>
      </c>
      <c r="Y1636" s="63"/>
      <c r="Z1636" s="63"/>
      <c r="AA1636" s="63"/>
      <c r="AB1636" s="63"/>
    </row>
    <row r="1637" spans="1:28" x14ac:dyDescent="0.25">
      <c r="A1637" s="63" t="s">
        <v>134</v>
      </c>
      <c r="B1637" s="63">
        <v>49.62</v>
      </c>
      <c r="C1637" s="63">
        <v>49.62</v>
      </c>
      <c r="D1637" s="63" t="s">
        <v>29</v>
      </c>
      <c r="E1637" s="63" t="s">
        <v>30</v>
      </c>
      <c r="F1637" s="68">
        <v>-28.4</v>
      </c>
      <c r="G1637" s="64">
        <v>26.5</v>
      </c>
      <c r="H1637" s="63" t="s">
        <v>31</v>
      </c>
      <c r="I1637" s="63" t="s">
        <v>32</v>
      </c>
      <c r="J1637" s="69">
        <v>10</v>
      </c>
      <c r="K1637" s="63">
        <v>170</v>
      </c>
      <c r="L1637" s="63" t="s">
        <v>33</v>
      </c>
      <c r="M1637" s="63">
        <v>0</v>
      </c>
      <c r="N1637" s="63">
        <v>1</v>
      </c>
      <c r="O1637" s="63">
        <v>14</v>
      </c>
      <c r="P1637" s="66">
        <v>50</v>
      </c>
      <c r="Q1637" s="63">
        <v>0.57281599999999999</v>
      </c>
      <c r="R1637" s="63">
        <v>0.854545</v>
      </c>
      <c r="S1637" s="63"/>
      <c r="T1637" s="63"/>
      <c r="U1637" s="63"/>
      <c r="V1637" s="63"/>
      <c r="W1637" s="63">
        <v>0.25225199999999998</v>
      </c>
      <c r="X1637" s="63">
        <v>0.309446</v>
      </c>
      <c r="Y1637" s="63"/>
      <c r="Z1637" s="63"/>
      <c r="AA1637" s="63"/>
      <c r="AB1637" s="63"/>
    </row>
    <row r="1638" spans="1:28" x14ac:dyDescent="0.25">
      <c r="A1638" s="63" t="s">
        <v>134</v>
      </c>
      <c r="B1638" s="63">
        <v>49.62</v>
      </c>
      <c r="C1638" s="63">
        <v>49.62</v>
      </c>
      <c r="D1638" s="63" t="s">
        <v>29</v>
      </c>
      <c r="E1638" s="63" t="s">
        <v>30</v>
      </c>
      <c r="F1638" s="68">
        <v>-28.4</v>
      </c>
      <c r="G1638" s="64">
        <v>26.5</v>
      </c>
      <c r="H1638" s="63" t="s">
        <v>31</v>
      </c>
      <c r="I1638" s="63" t="s">
        <v>32</v>
      </c>
      <c r="J1638" s="69">
        <v>10</v>
      </c>
      <c r="K1638" s="63">
        <v>170</v>
      </c>
      <c r="L1638" s="63" t="s">
        <v>33</v>
      </c>
      <c r="M1638" s="63">
        <v>0</v>
      </c>
      <c r="N1638" s="63">
        <v>1</v>
      </c>
      <c r="O1638" s="63">
        <v>28</v>
      </c>
      <c r="P1638" s="66">
        <v>50</v>
      </c>
      <c r="Q1638" s="63">
        <v>0.669014</v>
      </c>
      <c r="R1638" s="63">
        <v>0.87148599999999998</v>
      </c>
      <c r="S1638" s="63"/>
      <c r="T1638" s="63"/>
      <c r="U1638" s="63"/>
      <c r="V1638" s="63"/>
      <c r="W1638" s="63">
        <v>0.30887999999999999</v>
      </c>
      <c r="X1638" s="63">
        <v>0.313531</v>
      </c>
      <c r="Y1638" s="63"/>
      <c r="Z1638" s="63"/>
      <c r="AA1638" s="63"/>
      <c r="AB1638" s="63"/>
    </row>
    <row r="1639" spans="1:28" x14ac:dyDescent="0.25">
      <c r="A1639" s="63" t="s">
        <v>134</v>
      </c>
      <c r="B1639" s="63">
        <v>49.62</v>
      </c>
      <c r="C1639" s="63">
        <v>49.62</v>
      </c>
      <c r="D1639" s="63" t="s">
        <v>29</v>
      </c>
      <c r="E1639" s="63" t="s">
        <v>30</v>
      </c>
      <c r="F1639" s="68">
        <v>-28.4</v>
      </c>
      <c r="G1639" s="64">
        <v>26.5</v>
      </c>
      <c r="H1639" s="63" t="s">
        <v>31</v>
      </c>
      <c r="I1639" s="63" t="s">
        <v>32</v>
      </c>
      <c r="J1639" s="69">
        <v>10</v>
      </c>
      <c r="K1639" s="63">
        <v>170</v>
      </c>
      <c r="L1639" s="63" t="s">
        <v>33</v>
      </c>
      <c r="M1639" s="63">
        <v>0</v>
      </c>
      <c r="N1639" s="63">
        <v>1</v>
      </c>
      <c r="O1639" s="63">
        <v>56</v>
      </c>
      <c r="P1639" s="66">
        <v>50</v>
      </c>
      <c r="Q1639" s="63">
        <v>0.70700600000000002</v>
      </c>
      <c r="R1639" s="63">
        <v>0.89310299999999998</v>
      </c>
      <c r="S1639" s="63"/>
      <c r="T1639" s="63"/>
      <c r="U1639" s="63"/>
      <c r="V1639" s="63"/>
      <c r="W1639" s="63">
        <v>0.22689100000000001</v>
      </c>
      <c r="X1639" s="63">
        <v>0.26245800000000002</v>
      </c>
      <c r="Y1639" s="63"/>
      <c r="Z1639" s="63"/>
      <c r="AA1639" s="63"/>
      <c r="AB1639" s="63"/>
    </row>
    <row r="1640" spans="1:28" x14ac:dyDescent="0.25">
      <c r="A1640" s="63" t="s">
        <v>160</v>
      </c>
      <c r="B1640" s="63">
        <v>55.3</v>
      </c>
      <c r="C1640" s="63">
        <v>55.3</v>
      </c>
      <c r="D1640" s="63" t="s">
        <v>29</v>
      </c>
      <c r="E1640" s="63" t="s">
        <v>30</v>
      </c>
      <c r="F1640" s="63">
        <v>-32.11</v>
      </c>
      <c r="G1640" s="70"/>
      <c r="H1640" s="63" t="s">
        <v>31</v>
      </c>
      <c r="I1640" s="63" t="s">
        <v>32</v>
      </c>
      <c r="J1640" s="69">
        <v>10</v>
      </c>
      <c r="K1640" s="63">
        <v>170</v>
      </c>
      <c r="L1640" s="63" t="s">
        <v>33</v>
      </c>
      <c r="M1640" s="63">
        <v>0</v>
      </c>
      <c r="N1640" s="63">
        <v>1</v>
      </c>
      <c r="O1640" s="63">
        <v>7</v>
      </c>
      <c r="P1640" s="66">
        <v>6</v>
      </c>
      <c r="Q1640" s="63">
        <v>0.91149899999999995</v>
      </c>
      <c r="R1640" s="63">
        <v>0.69306900000000005</v>
      </c>
      <c r="S1640" s="63"/>
      <c r="T1640" s="63"/>
      <c r="U1640" s="63"/>
      <c r="V1640" s="63"/>
      <c r="W1640" s="63">
        <v>0.25675700000000001</v>
      </c>
      <c r="X1640" s="63">
        <v>0.28571400000000002</v>
      </c>
      <c r="Y1640" s="63"/>
      <c r="Z1640" s="63"/>
      <c r="AA1640" s="63"/>
      <c r="AB1640" s="63"/>
    </row>
    <row r="1641" spans="1:28" x14ac:dyDescent="0.25">
      <c r="A1641" s="63" t="s">
        <v>160</v>
      </c>
      <c r="B1641" s="63">
        <v>55.3</v>
      </c>
      <c r="C1641" s="63">
        <v>55.3</v>
      </c>
      <c r="D1641" s="63" t="s">
        <v>29</v>
      </c>
      <c r="E1641" s="63" t="s">
        <v>30</v>
      </c>
      <c r="F1641" s="63">
        <v>-32.11</v>
      </c>
      <c r="G1641" s="70"/>
      <c r="H1641" s="63" t="s">
        <v>31</v>
      </c>
      <c r="I1641" s="63" t="s">
        <v>32</v>
      </c>
      <c r="J1641" s="69">
        <v>10</v>
      </c>
      <c r="K1641" s="63">
        <v>170</v>
      </c>
      <c r="L1641" s="63" t="s">
        <v>33</v>
      </c>
      <c r="M1641" s="63">
        <v>0</v>
      </c>
      <c r="N1641" s="63">
        <v>1</v>
      </c>
      <c r="O1641" s="63">
        <v>14</v>
      </c>
      <c r="P1641" s="66">
        <v>6</v>
      </c>
      <c r="Q1641" s="63">
        <v>0.94273700000000005</v>
      </c>
      <c r="R1641" s="63">
        <v>0.752</v>
      </c>
      <c r="S1641" s="63"/>
      <c r="T1641" s="63"/>
      <c r="U1641" s="63"/>
      <c r="V1641" s="63"/>
      <c r="W1641" s="63">
        <v>0.22362899999999999</v>
      </c>
      <c r="X1641" s="63">
        <v>0.180147</v>
      </c>
      <c r="Y1641" s="63"/>
      <c r="Z1641" s="63"/>
      <c r="AA1641" s="63"/>
      <c r="AB1641" s="63"/>
    </row>
    <row r="1642" spans="1:28" x14ac:dyDescent="0.25">
      <c r="A1642" s="63" t="s">
        <v>160</v>
      </c>
      <c r="B1642" s="63">
        <v>55.3</v>
      </c>
      <c r="C1642" s="63">
        <v>55.3</v>
      </c>
      <c r="D1642" s="63" t="s">
        <v>29</v>
      </c>
      <c r="E1642" s="63" t="s">
        <v>30</v>
      </c>
      <c r="F1642" s="63">
        <v>-32.11</v>
      </c>
      <c r="G1642" s="70"/>
      <c r="H1642" s="63" t="s">
        <v>31</v>
      </c>
      <c r="I1642" s="63" t="s">
        <v>32</v>
      </c>
      <c r="J1642" s="69">
        <v>10</v>
      </c>
      <c r="K1642" s="63">
        <v>170</v>
      </c>
      <c r="L1642" s="63" t="s">
        <v>33</v>
      </c>
      <c r="M1642" s="63">
        <v>0</v>
      </c>
      <c r="N1642" s="63">
        <v>1</v>
      </c>
      <c r="O1642" s="63">
        <v>28</v>
      </c>
      <c r="P1642" s="66">
        <v>6</v>
      </c>
      <c r="Q1642" s="63">
        <v>0.963368</v>
      </c>
      <c r="R1642" s="63">
        <v>0.74399999999999999</v>
      </c>
      <c r="S1642" s="63"/>
      <c r="T1642" s="63"/>
      <c r="U1642" s="63"/>
      <c r="V1642" s="63"/>
      <c r="W1642" s="63">
        <v>0.28112399999999999</v>
      </c>
      <c r="X1642" s="63">
        <v>0.29966300000000001</v>
      </c>
      <c r="Y1642" s="63"/>
      <c r="Z1642" s="63"/>
      <c r="AA1642" s="63"/>
      <c r="AB1642" s="63"/>
    </row>
    <row r="1643" spans="1:28" x14ac:dyDescent="0.25">
      <c r="A1643" s="63" t="s">
        <v>160</v>
      </c>
      <c r="B1643" s="63">
        <v>55.3</v>
      </c>
      <c r="C1643" s="63">
        <v>55.3</v>
      </c>
      <c r="D1643" s="63" t="s">
        <v>29</v>
      </c>
      <c r="E1643" s="63" t="s">
        <v>30</v>
      </c>
      <c r="F1643" s="63">
        <v>-32.11</v>
      </c>
      <c r="G1643" s="70"/>
      <c r="H1643" s="63" t="s">
        <v>31</v>
      </c>
      <c r="I1643" s="63" t="s">
        <v>32</v>
      </c>
      <c r="J1643" s="69">
        <v>10</v>
      </c>
      <c r="K1643" s="63">
        <v>170</v>
      </c>
      <c r="L1643" s="63" t="s">
        <v>33</v>
      </c>
      <c r="M1643" s="63">
        <v>0</v>
      </c>
      <c r="N1643" s="63">
        <v>1</v>
      </c>
      <c r="O1643" s="63">
        <v>56</v>
      </c>
      <c r="P1643" s="66">
        <v>6</v>
      </c>
      <c r="Q1643" s="63">
        <v>0.97340400000000005</v>
      </c>
      <c r="R1643" s="63">
        <v>0.74193500000000001</v>
      </c>
      <c r="S1643" s="63"/>
      <c r="T1643" s="63"/>
      <c r="U1643" s="63"/>
      <c r="V1643" s="63"/>
      <c r="W1643" s="63">
        <v>0.31698100000000001</v>
      </c>
      <c r="X1643" s="63">
        <v>0.37356299999999998</v>
      </c>
      <c r="Y1643" s="63"/>
      <c r="Z1643" s="63"/>
      <c r="AA1643" s="63"/>
      <c r="AB1643" s="63"/>
    </row>
    <row r="1644" spans="1:28" x14ac:dyDescent="0.25">
      <c r="A1644" s="63" t="s">
        <v>161</v>
      </c>
      <c r="B1644" s="63">
        <v>60</v>
      </c>
      <c r="C1644" s="63">
        <v>2</v>
      </c>
      <c r="D1644" s="67" t="s">
        <v>42</v>
      </c>
      <c r="E1644" s="63" t="s">
        <v>30</v>
      </c>
      <c r="F1644" s="63">
        <v>-53.9</v>
      </c>
      <c r="G1644" s="64">
        <v>374.5</v>
      </c>
      <c r="H1644" s="63" t="s">
        <v>38</v>
      </c>
      <c r="I1644" s="63" t="s">
        <v>40</v>
      </c>
      <c r="J1644" s="63">
        <v>7</v>
      </c>
      <c r="K1644" s="64">
        <v>20</v>
      </c>
      <c r="L1644" s="63" t="s">
        <v>45</v>
      </c>
      <c r="M1644" s="63">
        <v>28</v>
      </c>
      <c r="N1644" s="63">
        <v>3</v>
      </c>
      <c r="O1644" s="63">
        <v>1</v>
      </c>
      <c r="P1644" s="66">
        <v>0.15</v>
      </c>
      <c r="Q1644" s="63"/>
      <c r="R1644" s="63"/>
      <c r="S1644" s="63">
        <v>-0.212121</v>
      </c>
      <c r="T1644" s="63">
        <v>-0.15</v>
      </c>
      <c r="U1644" s="63">
        <v>0.188679245</v>
      </c>
      <c r="V1644" s="63">
        <v>-4.4249999999999998E-2</v>
      </c>
      <c r="W1644" s="63">
        <v>-0.16392999999999999</v>
      </c>
      <c r="X1644" s="63">
        <v>-9.0910000000000005E-2</v>
      </c>
      <c r="Y1644" s="63"/>
      <c r="Z1644" s="63">
        <v>4.2553000000000001E-2</v>
      </c>
      <c r="AA1644" s="63">
        <v>5.5556000000000001E-2</v>
      </c>
      <c r="AB1644" s="63"/>
    </row>
    <row r="1645" spans="1:28" x14ac:dyDescent="0.25">
      <c r="A1645" s="63" t="s">
        <v>161</v>
      </c>
      <c r="B1645" s="63">
        <v>60</v>
      </c>
      <c r="C1645" s="63">
        <v>2</v>
      </c>
      <c r="D1645" s="67" t="s">
        <v>42</v>
      </c>
      <c r="E1645" s="63" t="s">
        <v>30</v>
      </c>
      <c r="F1645" s="63">
        <v>-53.9</v>
      </c>
      <c r="G1645" s="64">
        <v>374.5</v>
      </c>
      <c r="H1645" s="63" t="s">
        <v>38</v>
      </c>
      <c r="I1645" s="63" t="s">
        <v>40</v>
      </c>
      <c r="J1645" s="63">
        <v>7</v>
      </c>
      <c r="K1645" s="64">
        <v>20</v>
      </c>
      <c r="L1645" s="63" t="s">
        <v>45</v>
      </c>
      <c r="M1645" s="63">
        <v>28</v>
      </c>
      <c r="N1645" s="63">
        <v>3</v>
      </c>
      <c r="O1645" s="63">
        <v>7</v>
      </c>
      <c r="P1645" s="66">
        <v>0.15</v>
      </c>
      <c r="Q1645" s="63"/>
      <c r="R1645" s="63"/>
      <c r="S1645" s="63">
        <v>0.1081081</v>
      </c>
      <c r="T1645" s="63">
        <v>7.6923077000000006E-2</v>
      </c>
      <c r="U1645" s="63">
        <v>8.5106382999999994E-2</v>
      </c>
      <c r="V1645" s="63">
        <v>1.7391E-2</v>
      </c>
      <c r="W1645" s="63">
        <v>5.5556000000000001E-2</v>
      </c>
      <c r="X1645" s="63">
        <v>0.2</v>
      </c>
      <c r="Y1645" s="63"/>
      <c r="Z1645" s="63">
        <v>-0.12222</v>
      </c>
      <c r="AA1645" s="63">
        <v>0.105263</v>
      </c>
      <c r="AB1645" s="63"/>
    </row>
    <row r="1646" spans="1:28" x14ac:dyDescent="0.25">
      <c r="A1646" s="63" t="s">
        <v>161</v>
      </c>
      <c r="B1646" s="63">
        <v>60</v>
      </c>
      <c r="C1646" s="63">
        <v>2</v>
      </c>
      <c r="D1646" s="67" t="s">
        <v>42</v>
      </c>
      <c r="E1646" s="63" t="s">
        <v>30</v>
      </c>
      <c r="F1646" s="63">
        <v>-53.9</v>
      </c>
      <c r="G1646" s="64">
        <v>374.5</v>
      </c>
      <c r="H1646" s="63" t="s">
        <v>38</v>
      </c>
      <c r="I1646" s="63" t="s">
        <v>40</v>
      </c>
      <c r="J1646" s="63">
        <v>7</v>
      </c>
      <c r="K1646" s="64">
        <v>20</v>
      </c>
      <c r="L1646" s="63" t="s">
        <v>45</v>
      </c>
      <c r="M1646" s="63">
        <v>28</v>
      </c>
      <c r="N1646" s="63">
        <v>3</v>
      </c>
      <c r="O1646" s="63">
        <v>28</v>
      </c>
      <c r="P1646" s="66">
        <v>0.15</v>
      </c>
      <c r="Q1646" s="63"/>
      <c r="R1646" s="63"/>
      <c r="S1646" s="63">
        <v>0.77241380000000004</v>
      </c>
      <c r="T1646" s="63">
        <v>0.24050632899999999</v>
      </c>
      <c r="U1646" s="63">
        <v>0.78921568600000003</v>
      </c>
      <c r="V1646" s="63">
        <v>-0.20354</v>
      </c>
      <c r="W1646" s="63">
        <v>0.5</v>
      </c>
      <c r="X1646" s="63">
        <v>0.72151900000000002</v>
      </c>
      <c r="Y1646" s="63"/>
      <c r="Z1646" s="63">
        <v>0</v>
      </c>
      <c r="AA1646" s="63">
        <v>0.78389799999999998</v>
      </c>
      <c r="AB1646" s="63"/>
    </row>
    <row r="1647" spans="1:28" x14ac:dyDescent="0.25">
      <c r="A1647" s="63" t="s">
        <v>161</v>
      </c>
      <c r="B1647" s="63">
        <v>60</v>
      </c>
      <c r="C1647" s="63">
        <v>2</v>
      </c>
      <c r="D1647" s="67" t="s">
        <v>42</v>
      </c>
      <c r="E1647" s="63" t="s">
        <v>30</v>
      </c>
      <c r="F1647" s="63">
        <v>-53.9</v>
      </c>
      <c r="G1647" s="64">
        <v>374.5</v>
      </c>
      <c r="H1647" s="63" t="s">
        <v>38</v>
      </c>
      <c r="I1647" s="63" t="s">
        <v>40</v>
      </c>
      <c r="J1647" s="63">
        <v>7</v>
      </c>
      <c r="K1647" s="64">
        <v>20</v>
      </c>
      <c r="L1647" s="63" t="s">
        <v>45</v>
      </c>
      <c r="M1647" s="63">
        <v>28</v>
      </c>
      <c r="N1647" s="63">
        <v>3</v>
      </c>
      <c r="O1647" s="63">
        <v>1</v>
      </c>
      <c r="P1647" s="66">
        <v>1.5</v>
      </c>
      <c r="Q1647" s="63"/>
      <c r="R1647" s="63"/>
      <c r="S1647" s="63">
        <v>-0.18181800000000001</v>
      </c>
      <c r="T1647" s="63">
        <v>-0.18840579700000001</v>
      </c>
      <c r="U1647" s="63">
        <v>-0.18918918900000001</v>
      </c>
      <c r="V1647" s="63">
        <v>0.16981099999999999</v>
      </c>
      <c r="W1647" s="63">
        <v>-0.24390000000000001</v>
      </c>
      <c r="X1647" s="63">
        <v>-0.21212</v>
      </c>
      <c r="Y1647" s="63"/>
      <c r="Z1647" s="63">
        <v>0</v>
      </c>
      <c r="AA1647" s="63">
        <v>-0.28947000000000001</v>
      </c>
      <c r="AB1647" s="63"/>
    </row>
    <row r="1648" spans="1:28" x14ac:dyDescent="0.25">
      <c r="A1648" s="63" t="s">
        <v>161</v>
      </c>
      <c r="B1648" s="63">
        <v>60</v>
      </c>
      <c r="C1648" s="63">
        <v>2</v>
      </c>
      <c r="D1648" s="67" t="s">
        <v>42</v>
      </c>
      <c r="E1648" s="63" t="s">
        <v>30</v>
      </c>
      <c r="F1648" s="63">
        <v>-53.9</v>
      </c>
      <c r="G1648" s="64">
        <v>374.5</v>
      </c>
      <c r="H1648" s="63" t="s">
        <v>38</v>
      </c>
      <c r="I1648" s="63" t="s">
        <v>40</v>
      </c>
      <c r="J1648" s="63">
        <v>7</v>
      </c>
      <c r="K1648" s="64">
        <v>20</v>
      </c>
      <c r="L1648" s="63" t="s">
        <v>45</v>
      </c>
      <c r="M1648" s="63">
        <v>28</v>
      </c>
      <c r="N1648" s="63">
        <v>3</v>
      </c>
      <c r="O1648" s="63">
        <v>7</v>
      </c>
      <c r="P1648" s="66">
        <v>1.5</v>
      </c>
      <c r="Q1648" s="63"/>
      <c r="R1648" s="63"/>
      <c r="S1648" s="63">
        <v>-0.272727</v>
      </c>
      <c r="T1648" s="63">
        <v>-0.26086956500000003</v>
      </c>
      <c r="U1648" s="63">
        <v>-0.29729729700000002</v>
      </c>
      <c r="V1648" s="63">
        <v>0.15384600000000001</v>
      </c>
      <c r="W1648" s="63">
        <v>-9.7559999999999994E-2</v>
      </c>
      <c r="X1648" s="63">
        <v>0.108108</v>
      </c>
      <c r="Y1648" s="63"/>
      <c r="Z1648" s="63">
        <v>-9.2310000000000003E-2</v>
      </c>
      <c r="AA1648" s="63">
        <v>0.35593200000000003</v>
      </c>
      <c r="AB1648" s="63"/>
    </row>
    <row r="1649" spans="1:28" x14ac:dyDescent="0.25">
      <c r="A1649" s="63" t="s">
        <v>161</v>
      </c>
      <c r="B1649" s="63">
        <v>60</v>
      </c>
      <c r="C1649" s="63">
        <v>2</v>
      </c>
      <c r="D1649" s="67" t="s">
        <v>42</v>
      </c>
      <c r="E1649" s="63" t="s">
        <v>30</v>
      </c>
      <c r="F1649" s="63">
        <v>-53.9</v>
      </c>
      <c r="G1649" s="64">
        <v>374.5</v>
      </c>
      <c r="H1649" s="63" t="s">
        <v>38</v>
      </c>
      <c r="I1649" s="63" t="s">
        <v>40</v>
      </c>
      <c r="J1649" s="63">
        <v>7</v>
      </c>
      <c r="K1649" s="64">
        <v>20</v>
      </c>
      <c r="L1649" s="63" t="s">
        <v>45</v>
      </c>
      <c r="M1649" s="63">
        <v>28</v>
      </c>
      <c r="N1649" s="63">
        <v>3</v>
      </c>
      <c r="O1649" s="63">
        <v>28</v>
      </c>
      <c r="P1649" s="66">
        <v>1.5</v>
      </c>
      <c r="Q1649" s="63"/>
      <c r="R1649" s="63"/>
      <c r="S1649" s="63">
        <v>0.68867920000000005</v>
      </c>
      <c r="T1649" s="63">
        <v>0.13750000000000001</v>
      </c>
      <c r="U1649" s="63">
        <v>-2.7027026999999999E-2</v>
      </c>
      <c r="V1649" s="63">
        <v>-0.35227000000000003</v>
      </c>
      <c r="W1649" s="63">
        <v>-0.63414999999999999</v>
      </c>
      <c r="X1649" s="63">
        <v>-0.57576000000000005</v>
      </c>
      <c r="Y1649" s="63"/>
      <c r="Z1649" s="63">
        <v>-0.56923000000000001</v>
      </c>
      <c r="AA1649" s="63">
        <v>-0.76315999999999995</v>
      </c>
      <c r="AB1649" s="63"/>
    </row>
    <row r="1650" spans="1:28" x14ac:dyDescent="0.25">
      <c r="A1650" s="63" t="s">
        <v>161</v>
      </c>
      <c r="B1650" s="63">
        <v>60</v>
      </c>
      <c r="C1650" s="63">
        <v>2</v>
      </c>
      <c r="D1650" s="67" t="s">
        <v>42</v>
      </c>
      <c r="E1650" s="63" t="s">
        <v>30</v>
      </c>
      <c r="F1650" s="63">
        <v>-53.9</v>
      </c>
      <c r="G1650" s="64">
        <v>374.5</v>
      </c>
      <c r="H1650" s="63" t="s">
        <v>38</v>
      </c>
      <c r="I1650" s="63" t="s">
        <v>40</v>
      </c>
      <c r="J1650" s="63">
        <v>7</v>
      </c>
      <c r="K1650" s="64">
        <v>20</v>
      </c>
      <c r="L1650" s="63" t="s">
        <v>45</v>
      </c>
      <c r="M1650" s="63">
        <v>28</v>
      </c>
      <c r="N1650" s="63">
        <v>3</v>
      </c>
      <c r="O1650" s="63">
        <v>84</v>
      </c>
      <c r="P1650" s="66">
        <v>1.5</v>
      </c>
      <c r="Q1650" s="63"/>
      <c r="R1650" s="63"/>
      <c r="S1650" s="63">
        <v>0.14893619999999999</v>
      </c>
      <c r="T1650" s="63">
        <v>0.16091954</v>
      </c>
      <c r="U1650" s="63">
        <v>0.109090909</v>
      </c>
      <c r="V1650" s="63">
        <v>6.4935000000000007E-2</v>
      </c>
      <c r="W1650" s="63">
        <v>0.15625</v>
      </c>
      <c r="X1650" s="63">
        <v>0.28571400000000002</v>
      </c>
      <c r="Y1650" s="63"/>
      <c r="Z1650" s="63">
        <v>7.8431000000000001E-2</v>
      </c>
      <c r="AA1650" s="63">
        <v>0.47058800000000001</v>
      </c>
      <c r="AB1650" s="63"/>
    </row>
    <row r="1651" spans="1:28" x14ac:dyDescent="0.25">
      <c r="A1651" s="63" t="s">
        <v>162</v>
      </c>
      <c r="B1651" s="63">
        <v>8200</v>
      </c>
      <c r="C1651" s="63">
        <v>2</v>
      </c>
      <c r="D1651" s="67" t="s">
        <v>42</v>
      </c>
      <c r="E1651" s="63" t="s">
        <v>30</v>
      </c>
      <c r="F1651" s="63">
        <v>-49</v>
      </c>
      <c r="G1651" s="64">
        <v>374.5</v>
      </c>
      <c r="H1651" s="63" t="s">
        <v>38</v>
      </c>
      <c r="I1651" s="63" t="s">
        <v>40</v>
      </c>
      <c r="J1651" s="63">
        <v>7</v>
      </c>
      <c r="K1651" s="64">
        <v>20</v>
      </c>
      <c r="L1651" s="63" t="s">
        <v>45</v>
      </c>
      <c r="M1651" s="63">
        <v>28</v>
      </c>
      <c r="N1651" s="63">
        <v>3</v>
      </c>
      <c r="O1651" s="63">
        <v>1</v>
      </c>
      <c r="P1651" s="66">
        <v>0.15</v>
      </c>
      <c r="Q1651" s="63"/>
      <c r="R1651" s="63"/>
      <c r="S1651" s="63">
        <v>-0.22500000000000001</v>
      </c>
      <c r="T1651" s="63">
        <v>-0.20547945200000001</v>
      </c>
      <c r="U1651" s="63">
        <v>-8.1632652999999999E-2</v>
      </c>
      <c r="V1651" s="63">
        <v>-0.19444</v>
      </c>
      <c r="W1651" s="63">
        <v>-0.22222</v>
      </c>
      <c r="X1651" s="63">
        <v>0.16666700000000001</v>
      </c>
      <c r="Y1651" s="63"/>
      <c r="Z1651" s="63">
        <v>0.18965499999999999</v>
      </c>
      <c r="AA1651" s="63">
        <v>0.56097600000000003</v>
      </c>
      <c r="AB1651" s="63"/>
    </row>
    <row r="1652" spans="1:28" x14ac:dyDescent="0.25">
      <c r="A1652" s="63" t="s">
        <v>162</v>
      </c>
      <c r="B1652" s="63">
        <v>8200</v>
      </c>
      <c r="C1652" s="63">
        <v>2</v>
      </c>
      <c r="D1652" s="67" t="s">
        <v>42</v>
      </c>
      <c r="E1652" s="63" t="s">
        <v>30</v>
      </c>
      <c r="F1652" s="63">
        <v>-49</v>
      </c>
      <c r="G1652" s="64">
        <v>374.5</v>
      </c>
      <c r="H1652" s="63" t="s">
        <v>38</v>
      </c>
      <c r="I1652" s="63" t="s">
        <v>40</v>
      </c>
      <c r="J1652" s="63">
        <v>7</v>
      </c>
      <c r="K1652" s="64">
        <v>20</v>
      </c>
      <c r="L1652" s="63" t="s">
        <v>45</v>
      </c>
      <c r="M1652" s="63">
        <v>28</v>
      </c>
      <c r="N1652" s="63">
        <v>3</v>
      </c>
      <c r="O1652" s="63">
        <v>7</v>
      </c>
      <c r="P1652" s="66">
        <v>0.15</v>
      </c>
      <c r="Q1652" s="63"/>
      <c r="R1652" s="63"/>
      <c r="S1652" s="63">
        <v>0.14893619999999999</v>
      </c>
      <c r="T1652" s="63">
        <v>0.141176471</v>
      </c>
      <c r="U1652" s="63">
        <v>-0.408163265</v>
      </c>
      <c r="V1652" s="63">
        <v>7.6923000000000005E-2</v>
      </c>
      <c r="W1652" s="63">
        <v>0.30769200000000002</v>
      </c>
      <c r="X1652" s="63">
        <v>0.375</v>
      </c>
      <c r="Y1652" s="63"/>
      <c r="Z1652" s="63">
        <v>0.37333300000000003</v>
      </c>
      <c r="AA1652" s="63">
        <v>0.581395</v>
      </c>
      <c r="AB1652" s="63"/>
    </row>
    <row r="1653" spans="1:28" x14ac:dyDescent="0.25">
      <c r="A1653" s="63" t="s">
        <v>162</v>
      </c>
      <c r="B1653" s="63">
        <v>8200</v>
      </c>
      <c r="C1653" s="63">
        <v>2</v>
      </c>
      <c r="D1653" s="67" t="s">
        <v>42</v>
      </c>
      <c r="E1653" s="63" t="s">
        <v>30</v>
      </c>
      <c r="F1653" s="63">
        <v>-49</v>
      </c>
      <c r="G1653" s="64">
        <v>374.5</v>
      </c>
      <c r="H1653" s="63" t="s">
        <v>38</v>
      </c>
      <c r="I1653" s="63" t="s">
        <v>40</v>
      </c>
      <c r="J1653" s="63">
        <v>7</v>
      </c>
      <c r="K1653" s="64">
        <v>20</v>
      </c>
      <c r="L1653" s="63" t="s">
        <v>45</v>
      </c>
      <c r="M1653" s="63">
        <v>28</v>
      </c>
      <c r="N1653" s="63">
        <v>3</v>
      </c>
      <c r="O1653" s="63">
        <v>84</v>
      </c>
      <c r="P1653" s="66">
        <v>0.15</v>
      </c>
      <c r="Q1653" s="63"/>
      <c r="R1653" s="63"/>
      <c r="S1653" s="63">
        <v>-7.4999999999999997E-2</v>
      </c>
      <c r="T1653" s="63">
        <v>-0.38372093000000002</v>
      </c>
      <c r="U1653" s="63">
        <v>0.35869565199999998</v>
      </c>
      <c r="V1653" s="63">
        <v>0.31343300000000002</v>
      </c>
      <c r="W1653" s="63">
        <v>0.81395300000000004</v>
      </c>
      <c r="X1653" s="63">
        <v>0.72307699999999997</v>
      </c>
      <c r="Y1653" s="63"/>
      <c r="Z1653" s="63">
        <v>0.53448300000000004</v>
      </c>
      <c r="AA1653" s="63">
        <v>0.83333299999999999</v>
      </c>
      <c r="AB1653" s="63"/>
    </row>
    <row r="1654" spans="1:28" x14ac:dyDescent="0.25">
      <c r="A1654" s="63" t="s">
        <v>162</v>
      </c>
      <c r="B1654" s="63">
        <v>8200</v>
      </c>
      <c r="C1654" s="63">
        <v>2</v>
      </c>
      <c r="D1654" s="67" t="s">
        <v>42</v>
      </c>
      <c r="E1654" s="63" t="s">
        <v>30</v>
      </c>
      <c r="F1654" s="63">
        <v>-49</v>
      </c>
      <c r="G1654" s="64">
        <v>374.5</v>
      </c>
      <c r="H1654" s="63" t="s">
        <v>38</v>
      </c>
      <c r="I1654" s="63" t="s">
        <v>40</v>
      </c>
      <c r="J1654" s="63">
        <v>7</v>
      </c>
      <c r="K1654" s="64">
        <v>20</v>
      </c>
      <c r="L1654" s="63" t="s">
        <v>45</v>
      </c>
      <c r="M1654" s="63">
        <v>28</v>
      </c>
      <c r="N1654" s="63">
        <v>3</v>
      </c>
      <c r="O1654" s="63">
        <v>1</v>
      </c>
      <c r="P1654" s="66">
        <v>1.5</v>
      </c>
      <c r="Q1654" s="63"/>
      <c r="R1654" s="63"/>
      <c r="S1654" s="63">
        <v>0.14893619999999999</v>
      </c>
      <c r="T1654" s="63">
        <v>-0.12790697700000001</v>
      </c>
      <c r="U1654" s="63">
        <v>0.63580246900000004</v>
      </c>
      <c r="V1654" s="63">
        <v>0.25806499999999999</v>
      </c>
      <c r="W1654" s="63">
        <v>0.75384600000000002</v>
      </c>
      <c r="X1654" s="63">
        <v>0.77777799999999997</v>
      </c>
      <c r="Y1654" s="63"/>
      <c r="Z1654" s="63">
        <v>0.50909099999999996</v>
      </c>
      <c r="AA1654" s="63">
        <v>0.84146299999999996</v>
      </c>
      <c r="AB1654" s="63"/>
    </row>
    <row r="1655" spans="1:28" x14ac:dyDescent="0.25">
      <c r="A1655" s="63" t="s">
        <v>162</v>
      </c>
      <c r="B1655" s="63">
        <v>8200</v>
      </c>
      <c r="C1655" s="63">
        <v>2</v>
      </c>
      <c r="D1655" s="67" t="s">
        <v>42</v>
      </c>
      <c r="E1655" s="63" t="s">
        <v>30</v>
      </c>
      <c r="F1655" s="63">
        <v>-49</v>
      </c>
      <c r="G1655" s="64">
        <v>374.5</v>
      </c>
      <c r="H1655" s="63" t="s">
        <v>38</v>
      </c>
      <c r="I1655" s="63" t="s">
        <v>40</v>
      </c>
      <c r="J1655" s="63">
        <v>7</v>
      </c>
      <c r="K1655" s="64">
        <v>20</v>
      </c>
      <c r="L1655" s="63" t="s">
        <v>45</v>
      </c>
      <c r="M1655" s="63">
        <v>28</v>
      </c>
      <c r="N1655" s="63">
        <v>3</v>
      </c>
      <c r="O1655" s="63">
        <v>7</v>
      </c>
      <c r="P1655" s="66">
        <v>1.5</v>
      </c>
      <c r="Q1655" s="63"/>
      <c r="R1655" s="63"/>
      <c r="S1655" s="63">
        <v>0.78142080000000003</v>
      </c>
      <c r="T1655" s="63">
        <v>0.47560975599999999</v>
      </c>
      <c r="U1655" s="63">
        <v>0.76400000000000001</v>
      </c>
      <c r="V1655" s="63">
        <v>-0.26086999999999999</v>
      </c>
      <c r="W1655" s="63">
        <v>0.69230800000000003</v>
      </c>
      <c r="X1655" s="63">
        <v>0.90055200000000002</v>
      </c>
      <c r="Y1655" s="63"/>
      <c r="Z1655" s="63">
        <v>0.18181800000000001</v>
      </c>
      <c r="AA1655" s="63">
        <v>0.92352900000000004</v>
      </c>
      <c r="AB1655" s="63"/>
    </row>
    <row r="1656" spans="1:28" x14ac:dyDescent="0.25">
      <c r="A1656" s="63" t="s">
        <v>162</v>
      </c>
      <c r="B1656" s="63">
        <v>8200</v>
      </c>
      <c r="C1656" s="63">
        <v>2</v>
      </c>
      <c r="D1656" s="67" t="s">
        <v>42</v>
      </c>
      <c r="E1656" s="63" t="s">
        <v>30</v>
      </c>
      <c r="F1656" s="63">
        <v>-49</v>
      </c>
      <c r="G1656" s="64">
        <v>374.5</v>
      </c>
      <c r="H1656" s="63" t="s">
        <v>38</v>
      </c>
      <c r="I1656" s="63" t="s">
        <v>40</v>
      </c>
      <c r="J1656" s="63">
        <v>7</v>
      </c>
      <c r="K1656" s="64">
        <v>20</v>
      </c>
      <c r="L1656" s="63" t="s">
        <v>45</v>
      </c>
      <c r="M1656" s="63">
        <v>28</v>
      </c>
      <c r="N1656" s="63">
        <v>3</v>
      </c>
      <c r="O1656" s="63">
        <v>28</v>
      </c>
      <c r="P1656" s="66">
        <v>1.5</v>
      </c>
      <c r="Q1656" s="63"/>
      <c r="R1656" s="63"/>
      <c r="S1656" s="63">
        <v>0.27272730000000001</v>
      </c>
      <c r="T1656" s="63">
        <v>0.11627907</v>
      </c>
      <c r="U1656" s="63">
        <v>-0.31372549</v>
      </c>
      <c r="V1656" s="63">
        <v>-5.5559999999999998E-2</v>
      </c>
      <c r="W1656" s="63">
        <v>0.5</v>
      </c>
      <c r="X1656" s="63">
        <v>-0.33333000000000002</v>
      </c>
      <c r="Y1656" s="63"/>
      <c r="Z1656" s="63">
        <v>0.13953499999999999</v>
      </c>
      <c r="AA1656" s="63">
        <v>-0.46154000000000001</v>
      </c>
      <c r="AB1656" s="63"/>
    </row>
    <row r="1657" spans="1:28" x14ac:dyDescent="0.25">
      <c r="A1657" s="63" t="s">
        <v>162</v>
      </c>
      <c r="B1657" s="63">
        <v>8200</v>
      </c>
      <c r="C1657" s="63">
        <v>2</v>
      </c>
      <c r="D1657" s="67" t="s">
        <v>42</v>
      </c>
      <c r="E1657" s="63" t="s">
        <v>30</v>
      </c>
      <c r="F1657" s="63">
        <v>-49</v>
      </c>
      <c r="G1657" s="64">
        <v>374.5</v>
      </c>
      <c r="H1657" s="63" t="s">
        <v>38</v>
      </c>
      <c r="I1657" s="63" t="s">
        <v>40</v>
      </c>
      <c r="J1657" s="63">
        <v>7</v>
      </c>
      <c r="K1657" s="64">
        <v>20</v>
      </c>
      <c r="L1657" s="63" t="s">
        <v>45</v>
      </c>
      <c r="M1657" s="63">
        <v>28</v>
      </c>
      <c r="N1657" s="63">
        <v>3</v>
      </c>
      <c r="O1657" s="63">
        <v>84</v>
      </c>
      <c r="P1657" s="66">
        <v>1.5</v>
      </c>
      <c r="Q1657" s="63"/>
      <c r="R1657" s="63"/>
      <c r="S1657" s="63">
        <v>0.40740739999999998</v>
      </c>
      <c r="T1657" s="63">
        <v>0.17391304299999999</v>
      </c>
      <c r="U1657" s="63">
        <v>-0.156862745</v>
      </c>
      <c r="V1657" s="63">
        <v>0.18181800000000001</v>
      </c>
      <c r="W1657" s="63">
        <v>0.375</v>
      </c>
      <c r="X1657" s="63">
        <v>4.5455000000000002E-2</v>
      </c>
      <c r="Y1657" s="63"/>
      <c r="Z1657" s="63">
        <v>0.27450999999999998</v>
      </c>
      <c r="AA1657" s="63">
        <v>0.235294</v>
      </c>
      <c r="AB1657" s="63"/>
    </row>
    <row r="1658" spans="1:28" x14ac:dyDescent="0.25">
      <c r="A1658" s="63" t="s">
        <v>34</v>
      </c>
      <c r="B1658" s="63">
        <v>49</v>
      </c>
      <c r="C1658" s="63">
        <v>3860</v>
      </c>
      <c r="D1658" s="63" t="s">
        <v>35</v>
      </c>
      <c r="E1658" s="63" t="s">
        <v>30</v>
      </c>
      <c r="F1658" s="63">
        <v>-16.8</v>
      </c>
      <c r="G1658" s="64">
        <v>152</v>
      </c>
      <c r="H1658" s="63" t="s">
        <v>38</v>
      </c>
      <c r="I1658" s="63" t="s">
        <v>40</v>
      </c>
      <c r="J1658" s="63">
        <v>7</v>
      </c>
      <c r="K1658" s="64">
        <v>20</v>
      </c>
      <c r="L1658" s="63" t="s">
        <v>45</v>
      </c>
      <c r="M1658" s="63">
        <v>28</v>
      </c>
      <c r="N1658" s="63">
        <v>3</v>
      </c>
      <c r="O1658" s="63">
        <v>1</v>
      </c>
      <c r="P1658" s="66">
        <v>0.15</v>
      </c>
      <c r="Q1658" s="63"/>
      <c r="R1658" s="63"/>
      <c r="S1658" s="63">
        <v>0.88148150000000003</v>
      </c>
      <c r="T1658" s="63">
        <v>0.51898734199999996</v>
      </c>
      <c r="U1658" s="63">
        <v>-0.41176470599999998</v>
      </c>
      <c r="V1658" s="63">
        <v>0.217391</v>
      </c>
      <c r="W1658" s="63">
        <v>0.48717899999999997</v>
      </c>
      <c r="X1658" s="63">
        <v>0.5625</v>
      </c>
      <c r="Y1658" s="63"/>
      <c r="Z1658" s="63">
        <v>0.21276600000000001</v>
      </c>
      <c r="AA1658" s="63">
        <v>0.72916700000000001</v>
      </c>
      <c r="AB1658" s="63"/>
    </row>
    <row r="1659" spans="1:28" x14ac:dyDescent="0.25">
      <c r="A1659" s="63" t="s">
        <v>34</v>
      </c>
      <c r="B1659" s="63">
        <v>49</v>
      </c>
      <c r="C1659" s="63">
        <v>3860</v>
      </c>
      <c r="D1659" s="63" t="s">
        <v>35</v>
      </c>
      <c r="E1659" s="63" t="s">
        <v>30</v>
      </c>
      <c r="F1659" s="63">
        <v>-16.8</v>
      </c>
      <c r="G1659" s="64">
        <v>152</v>
      </c>
      <c r="H1659" s="63" t="s">
        <v>38</v>
      </c>
      <c r="I1659" s="63" t="s">
        <v>40</v>
      </c>
      <c r="J1659" s="63">
        <v>7</v>
      </c>
      <c r="K1659" s="64">
        <v>20</v>
      </c>
      <c r="L1659" s="63" t="s">
        <v>45</v>
      </c>
      <c r="M1659" s="63">
        <v>28</v>
      </c>
      <c r="N1659" s="63">
        <v>3</v>
      </c>
      <c r="O1659" s="63">
        <v>7</v>
      </c>
      <c r="P1659" s="66">
        <v>0.15</v>
      </c>
      <c r="Q1659" s="63"/>
      <c r="R1659" s="63"/>
      <c r="S1659" s="63">
        <v>0.1923077</v>
      </c>
      <c r="T1659" s="63">
        <v>-0.104166667</v>
      </c>
      <c r="U1659" s="63">
        <v>0.236842105</v>
      </c>
      <c r="V1659" s="63">
        <v>-0.15</v>
      </c>
      <c r="W1659" s="63">
        <v>-0.14285999999999999</v>
      </c>
      <c r="X1659" s="63">
        <v>-0.30769000000000002</v>
      </c>
      <c r="Y1659" s="63"/>
      <c r="Z1659" s="63">
        <v>-0.23077</v>
      </c>
      <c r="AA1659" s="63">
        <v>-0.19048000000000001</v>
      </c>
      <c r="AB1659" s="63"/>
    </row>
    <row r="1660" spans="1:28" x14ac:dyDescent="0.25">
      <c r="A1660" s="63" t="s">
        <v>34</v>
      </c>
      <c r="B1660" s="63">
        <v>49</v>
      </c>
      <c r="C1660" s="63">
        <v>3860</v>
      </c>
      <c r="D1660" s="63" t="s">
        <v>35</v>
      </c>
      <c r="E1660" s="63" t="s">
        <v>30</v>
      </c>
      <c r="F1660" s="63">
        <v>-16.8</v>
      </c>
      <c r="G1660" s="64">
        <v>152</v>
      </c>
      <c r="H1660" s="63" t="s">
        <v>38</v>
      </c>
      <c r="I1660" s="63" t="s">
        <v>40</v>
      </c>
      <c r="J1660" s="63">
        <v>7</v>
      </c>
      <c r="K1660" s="64">
        <v>20</v>
      </c>
      <c r="L1660" s="63" t="s">
        <v>45</v>
      </c>
      <c r="M1660" s="63">
        <v>28</v>
      </c>
      <c r="N1660" s="63">
        <v>3</v>
      </c>
      <c r="O1660" s="63">
        <v>84</v>
      </c>
      <c r="P1660" s="66">
        <v>0.15</v>
      </c>
      <c r="Q1660" s="63"/>
      <c r="R1660" s="63"/>
      <c r="S1660" s="63">
        <v>-0.14285700000000001</v>
      </c>
      <c r="T1660" s="63">
        <v>-2.0833332999999999E-2</v>
      </c>
      <c r="U1660" s="63">
        <v>0.12121212100000001</v>
      </c>
      <c r="V1660" s="63">
        <v>-6.25E-2</v>
      </c>
      <c r="W1660" s="63">
        <v>-0.35714000000000001</v>
      </c>
      <c r="X1660" s="63">
        <v>0.27777800000000002</v>
      </c>
      <c r="Y1660" s="63"/>
      <c r="Z1660" s="63">
        <v>-0.15384999999999999</v>
      </c>
      <c r="AA1660" s="63">
        <v>0.19230800000000001</v>
      </c>
      <c r="AB1660" s="63"/>
    </row>
    <row r="1661" spans="1:28" x14ac:dyDescent="0.25">
      <c r="A1661" s="63" t="s">
        <v>34</v>
      </c>
      <c r="B1661" s="63">
        <v>49</v>
      </c>
      <c r="C1661" s="63">
        <v>3860</v>
      </c>
      <c r="D1661" s="63" t="s">
        <v>35</v>
      </c>
      <c r="E1661" s="63" t="s">
        <v>30</v>
      </c>
      <c r="F1661" s="63">
        <v>-16.8</v>
      </c>
      <c r="G1661" s="64">
        <v>152</v>
      </c>
      <c r="H1661" s="63" t="s">
        <v>38</v>
      </c>
      <c r="I1661" s="63" t="s">
        <v>40</v>
      </c>
      <c r="J1661" s="63">
        <v>7</v>
      </c>
      <c r="K1661" s="64">
        <v>20</v>
      </c>
      <c r="L1661" s="63" t="s">
        <v>45</v>
      </c>
      <c r="M1661" s="63">
        <v>28</v>
      </c>
      <c r="N1661" s="63">
        <v>3</v>
      </c>
      <c r="O1661" s="63">
        <v>1</v>
      </c>
      <c r="P1661" s="66">
        <v>1.5</v>
      </c>
      <c r="Q1661" s="63"/>
      <c r="R1661" s="63"/>
      <c r="S1661" s="63">
        <v>0.52272730000000001</v>
      </c>
      <c r="T1661" s="63">
        <v>0.37662337699999998</v>
      </c>
      <c r="U1661" s="63">
        <v>0.12121212100000001</v>
      </c>
      <c r="V1661" s="63">
        <v>-0.25</v>
      </c>
      <c r="W1661" s="63">
        <v>0.6</v>
      </c>
      <c r="X1661" s="63">
        <v>0.38095200000000001</v>
      </c>
      <c r="Y1661" s="63"/>
      <c r="Z1661" s="63">
        <v>0</v>
      </c>
      <c r="AA1661" s="63">
        <v>0.51162799999999997</v>
      </c>
      <c r="AB1661" s="63"/>
    </row>
    <row r="1662" spans="1:28" x14ac:dyDescent="0.25">
      <c r="A1662" s="63" t="s">
        <v>34</v>
      </c>
      <c r="B1662" s="63">
        <v>49</v>
      </c>
      <c r="C1662" s="63">
        <v>3860</v>
      </c>
      <c r="D1662" s="63" t="s">
        <v>35</v>
      </c>
      <c r="E1662" s="63" t="s">
        <v>30</v>
      </c>
      <c r="F1662" s="63">
        <v>-16.8</v>
      </c>
      <c r="G1662" s="64">
        <v>152</v>
      </c>
      <c r="H1662" s="63" t="s">
        <v>38</v>
      </c>
      <c r="I1662" s="63" t="s">
        <v>40</v>
      </c>
      <c r="J1662" s="63">
        <v>7</v>
      </c>
      <c r="K1662" s="64">
        <v>20</v>
      </c>
      <c r="L1662" s="63" t="s">
        <v>45</v>
      </c>
      <c r="M1662" s="63">
        <v>28</v>
      </c>
      <c r="N1662" s="63">
        <v>3</v>
      </c>
      <c r="O1662" s="63">
        <v>7</v>
      </c>
      <c r="P1662" s="66">
        <v>1.5</v>
      </c>
      <c r="Q1662" s="63"/>
      <c r="R1662" s="63"/>
      <c r="S1662" s="63">
        <v>0.30769229999999997</v>
      </c>
      <c r="T1662" s="63">
        <v>0.289156627</v>
      </c>
      <c r="U1662" s="63">
        <v>-0.109375</v>
      </c>
      <c r="V1662" s="63">
        <v>0.30232599999999998</v>
      </c>
      <c r="W1662" s="63">
        <v>0.111111</v>
      </c>
      <c r="X1662" s="63">
        <v>0.4375</v>
      </c>
      <c r="Y1662" s="63"/>
      <c r="Z1662" s="63">
        <v>0.25</v>
      </c>
      <c r="AA1662" s="63">
        <v>0.16128999999999999</v>
      </c>
      <c r="AB1662" s="63"/>
    </row>
    <row r="1663" spans="1:28" x14ac:dyDescent="0.25">
      <c r="A1663" s="63" t="s">
        <v>34</v>
      </c>
      <c r="B1663" s="63">
        <v>49</v>
      </c>
      <c r="C1663" s="63">
        <v>3860</v>
      </c>
      <c r="D1663" s="63" t="s">
        <v>35</v>
      </c>
      <c r="E1663" s="63" t="s">
        <v>30</v>
      </c>
      <c r="F1663" s="63">
        <v>-16.8</v>
      </c>
      <c r="G1663" s="64">
        <v>152</v>
      </c>
      <c r="H1663" s="63" t="s">
        <v>38</v>
      </c>
      <c r="I1663" s="63" t="s">
        <v>40</v>
      </c>
      <c r="J1663" s="63">
        <v>7</v>
      </c>
      <c r="K1663" s="64">
        <v>20</v>
      </c>
      <c r="L1663" s="63" t="s">
        <v>45</v>
      </c>
      <c r="M1663" s="63">
        <v>28</v>
      </c>
      <c r="N1663" s="63">
        <v>3</v>
      </c>
      <c r="O1663" s="63">
        <v>28</v>
      </c>
      <c r="P1663" s="66">
        <v>1.5</v>
      </c>
      <c r="Q1663" s="63"/>
      <c r="R1663" s="63"/>
      <c r="S1663" s="63">
        <v>0.27027030000000002</v>
      </c>
      <c r="T1663" s="63">
        <v>0.21333333300000001</v>
      </c>
      <c r="U1663" s="63">
        <v>-0.140625</v>
      </c>
      <c r="V1663" s="63">
        <v>9.0909000000000004E-2</v>
      </c>
      <c r="W1663" s="63">
        <v>-0.3125</v>
      </c>
      <c r="X1663" s="63">
        <v>0.5</v>
      </c>
      <c r="Y1663" s="63"/>
      <c r="Z1663" s="63">
        <v>-0.39394000000000001</v>
      </c>
      <c r="AA1663" s="63">
        <v>-0.26923000000000002</v>
      </c>
      <c r="AB1663" s="63"/>
    </row>
    <row r="1664" spans="1:28" x14ac:dyDescent="0.25">
      <c r="A1664" s="63" t="s">
        <v>34</v>
      </c>
      <c r="B1664" s="63">
        <v>49</v>
      </c>
      <c r="C1664" s="63">
        <v>3860</v>
      </c>
      <c r="D1664" s="63" t="s">
        <v>35</v>
      </c>
      <c r="E1664" s="63" t="s">
        <v>30</v>
      </c>
      <c r="F1664" s="63">
        <v>-16.8</v>
      </c>
      <c r="G1664" s="64">
        <v>152</v>
      </c>
      <c r="H1664" s="63" t="s">
        <v>38</v>
      </c>
      <c r="I1664" s="63" t="s">
        <v>40</v>
      </c>
      <c r="J1664" s="63">
        <v>7</v>
      </c>
      <c r="K1664" s="64">
        <v>20</v>
      </c>
      <c r="L1664" s="63" t="s">
        <v>45</v>
      </c>
      <c r="M1664" s="63">
        <v>28</v>
      </c>
      <c r="N1664" s="63">
        <v>3</v>
      </c>
      <c r="O1664" s="63">
        <v>84</v>
      </c>
      <c r="P1664" s="66">
        <v>1.5</v>
      </c>
      <c r="Q1664" s="63"/>
      <c r="R1664" s="63"/>
      <c r="S1664" s="63">
        <v>0.34146339999999997</v>
      </c>
      <c r="T1664" s="63">
        <v>0.305882353</v>
      </c>
      <c r="U1664" s="63">
        <v>-0.375</v>
      </c>
      <c r="V1664" s="63">
        <v>0.55882399999999999</v>
      </c>
      <c r="W1664" s="63">
        <v>0.54285700000000003</v>
      </c>
      <c r="X1664" s="63">
        <v>0.74285699999999999</v>
      </c>
      <c r="Y1664" s="63"/>
      <c r="Z1664" s="63">
        <v>0.15384600000000001</v>
      </c>
      <c r="AA1664" s="63">
        <v>0.60606099999999996</v>
      </c>
      <c r="AB1664" s="63"/>
    </row>
    <row r="1665" spans="1:28" x14ac:dyDescent="0.25">
      <c r="A1665" s="63" t="s">
        <v>34</v>
      </c>
      <c r="B1665" s="63">
        <v>12</v>
      </c>
      <c r="C1665" s="63">
        <v>6500</v>
      </c>
      <c r="D1665" s="63" t="s">
        <v>35</v>
      </c>
      <c r="E1665" s="63" t="s">
        <v>30</v>
      </c>
      <c r="F1665" s="64">
        <v>-11</v>
      </c>
      <c r="G1665" s="63">
        <v>320</v>
      </c>
      <c r="H1665" s="63" t="s">
        <v>38</v>
      </c>
      <c r="I1665" s="63" t="s">
        <v>40</v>
      </c>
      <c r="J1665" s="65">
        <v>8</v>
      </c>
      <c r="K1665" s="63">
        <v>20</v>
      </c>
      <c r="L1665" s="63" t="s">
        <v>45</v>
      </c>
      <c r="M1665" s="63">
        <v>0</v>
      </c>
      <c r="N1665" s="63">
        <v>1</v>
      </c>
      <c r="O1665" s="63">
        <v>56</v>
      </c>
      <c r="P1665" s="66">
        <v>2</v>
      </c>
      <c r="Q1665" s="63"/>
      <c r="R1665" s="63"/>
      <c r="S1665" s="63"/>
      <c r="T1665" s="63"/>
      <c r="U1665" s="63"/>
      <c r="V1665" s="63">
        <v>-0.30769000000000002</v>
      </c>
      <c r="W1665" s="63">
        <v>0.8</v>
      </c>
      <c r="X1665" s="63">
        <v>-0.22222</v>
      </c>
      <c r="Y1665" s="63">
        <v>0.16666700000000001</v>
      </c>
      <c r="Z1665" s="63">
        <v>0.16666700000000001</v>
      </c>
      <c r="AA1665" s="63">
        <v>0.33333299999999999</v>
      </c>
      <c r="AB1665" s="63">
        <v>0.9</v>
      </c>
    </row>
    <row r="1666" spans="1:28" x14ac:dyDescent="0.25">
      <c r="A1666" s="63" t="s">
        <v>34</v>
      </c>
      <c r="B1666" s="63">
        <v>12</v>
      </c>
      <c r="C1666" s="63">
        <v>6500</v>
      </c>
      <c r="D1666" s="63" t="s">
        <v>35</v>
      </c>
      <c r="E1666" s="63" t="s">
        <v>30</v>
      </c>
      <c r="F1666" s="64">
        <v>-11</v>
      </c>
      <c r="G1666" s="63">
        <v>320</v>
      </c>
      <c r="H1666" s="63" t="s">
        <v>38</v>
      </c>
      <c r="I1666" s="63" t="s">
        <v>40</v>
      </c>
      <c r="J1666" s="65">
        <v>8</v>
      </c>
      <c r="K1666" s="63">
        <v>20</v>
      </c>
      <c r="L1666" s="63" t="s">
        <v>45</v>
      </c>
      <c r="M1666" s="63">
        <v>0</v>
      </c>
      <c r="N1666" s="63">
        <v>1</v>
      </c>
      <c r="O1666" s="63">
        <v>56</v>
      </c>
      <c r="P1666" s="66">
        <v>4</v>
      </c>
      <c r="Q1666" s="63"/>
      <c r="R1666" s="63"/>
      <c r="S1666" s="63"/>
      <c r="T1666" s="63"/>
      <c r="U1666" s="63"/>
      <c r="V1666" s="63">
        <v>-0.15384999999999999</v>
      </c>
      <c r="W1666" s="63">
        <v>0</v>
      </c>
      <c r="X1666" s="63">
        <v>-5.5559999999999998E-2</v>
      </c>
      <c r="Y1666" s="63">
        <v>9.0909000000000004E-2</v>
      </c>
      <c r="Z1666" s="63">
        <v>0.33333299999999999</v>
      </c>
      <c r="AA1666" s="63">
        <v>0.55555600000000005</v>
      </c>
      <c r="AB1666" s="63">
        <v>0.91666700000000001</v>
      </c>
    </row>
    <row r="1667" spans="1:28" x14ac:dyDescent="0.25">
      <c r="A1667" s="63" t="s">
        <v>57</v>
      </c>
      <c r="B1667" s="63">
        <v>55</v>
      </c>
      <c r="C1667" s="63">
        <v>55</v>
      </c>
      <c r="D1667" s="63" t="s">
        <v>29</v>
      </c>
      <c r="E1667" s="63" t="s">
        <v>30</v>
      </c>
      <c r="F1667" s="63">
        <v>-14.4</v>
      </c>
      <c r="G1667" s="63">
        <v>29</v>
      </c>
      <c r="H1667" s="63" t="s">
        <v>31</v>
      </c>
      <c r="I1667" s="63" t="s">
        <v>32</v>
      </c>
      <c r="J1667" s="65">
        <v>7</v>
      </c>
      <c r="K1667" s="64">
        <v>25</v>
      </c>
      <c r="L1667" s="63" t="s">
        <v>33</v>
      </c>
      <c r="M1667" s="63">
        <v>0</v>
      </c>
      <c r="N1667" s="63">
        <v>1</v>
      </c>
      <c r="O1667" s="63">
        <v>1</v>
      </c>
      <c r="P1667" s="66">
        <v>0.15</v>
      </c>
      <c r="Q1667" s="67">
        <v>0.42261900000000002</v>
      </c>
      <c r="R1667" s="67">
        <v>0.55615000000000003</v>
      </c>
      <c r="S1667" s="67">
        <v>0.39</v>
      </c>
      <c r="T1667" s="63"/>
      <c r="U1667" s="63"/>
      <c r="V1667" s="63"/>
      <c r="W1667" s="63"/>
      <c r="X1667" s="67">
        <v>0.37142900000000001</v>
      </c>
      <c r="Y1667" s="63"/>
      <c r="Z1667" s="63"/>
      <c r="AA1667" s="63"/>
      <c r="AB1667" s="67">
        <v>0.30434800000000001</v>
      </c>
    </row>
    <row r="1668" spans="1:28" x14ac:dyDescent="0.25">
      <c r="A1668" s="63" t="s">
        <v>57</v>
      </c>
      <c r="B1668" s="63">
        <v>55</v>
      </c>
      <c r="C1668" s="63">
        <v>55</v>
      </c>
      <c r="D1668" s="63" t="s">
        <v>29</v>
      </c>
      <c r="E1668" s="63" t="s">
        <v>30</v>
      </c>
      <c r="F1668" s="63">
        <v>-14.4</v>
      </c>
      <c r="G1668" s="63">
        <v>29</v>
      </c>
      <c r="H1668" s="63" t="s">
        <v>31</v>
      </c>
      <c r="I1668" s="63" t="s">
        <v>32</v>
      </c>
      <c r="J1668" s="63">
        <v>7</v>
      </c>
      <c r="K1668" s="64">
        <v>25</v>
      </c>
      <c r="L1668" s="63" t="s">
        <v>33</v>
      </c>
      <c r="M1668" s="63">
        <v>0</v>
      </c>
      <c r="N1668" s="63">
        <v>1</v>
      </c>
      <c r="O1668" s="63">
        <v>1</v>
      </c>
      <c r="P1668" s="66">
        <v>1.5</v>
      </c>
      <c r="Q1668" s="67">
        <v>0.77546300000000001</v>
      </c>
      <c r="R1668" s="67">
        <v>0.77925500000000003</v>
      </c>
      <c r="S1668" s="67">
        <v>0.68062829999999996</v>
      </c>
      <c r="T1668" s="63"/>
      <c r="U1668" s="63"/>
      <c r="V1668" s="63"/>
      <c r="W1668" s="63"/>
      <c r="X1668" s="67">
        <v>0.47410400000000003</v>
      </c>
      <c r="Y1668" s="63"/>
      <c r="Z1668" s="63"/>
      <c r="AA1668" s="63"/>
      <c r="AB1668" s="67">
        <v>0.367589</v>
      </c>
    </row>
    <row r="1669" spans="1:28" x14ac:dyDescent="0.25">
      <c r="A1669" s="63" t="s">
        <v>134</v>
      </c>
      <c r="B1669" s="63">
        <v>51.58</v>
      </c>
      <c r="C1669" s="63">
        <v>51.58</v>
      </c>
      <c r="D1669" s="63" t="s">
        <v>29</v>
      </c>
      <c r="E1669" s="63" t="s">
        <v>30</v>
      </c>
      <c r="F1669" s="63">
        <v>-36.5</v>
      </c>
      <c r="G1669" s="64">
        <v>26.5</v>
      </c>
      <c r="H1669" s="63" t="s">
        <v>31</v>
      </c>
      <c r="I1669" s="63" t="s">
        <v>32</v>
      </c>
      <c r="J1669" s="63">
        <v>51</v>
      </c>
      <c r="K1669" s="64">
        <v>279</v>
      </c>
      <c r="L1669" s="63" t="s">
        <v>33</v>
      </c>
      <c r="M1669" s="63">
        <v>28</v>
      </c>
      <c r="N1669" s="63">
        <v>8</v>
      </c>
      <c r="O1669" s="63">
        <v>1</v>
      </c>
      <c r="P1669" s="66">
        <v>2.63</v>
      </c>
      <c r="Q1669" s="63"/>
      <c r="R1669" s="63"/>
      <c r="S1669" s="63"/>
      <c r="T1669" s="63"/>
      <c r="U1669" s="63"/>
      <c r="V1669" s="67">
        <v>0.25641000000000003</v>
      </c>
      <c r="W1669" s="63"/>
      <c r="X1669" s="67">
        <v>0.15151500000000001</v>
      </c>
      <c r="Y1669" s="63"/>
      <c r="Z1669" s="63"/>
      <c r="AA1669" s="63"/>
      <c r="AB1669" s="63"/>
    </row>
    <row r="1670" spans="1:28" x14ac:dyDescent="0.25">
      <c r="A1670" s="63" t="s">
        <v>134</v>
      </c>
      <c r="B1670" s="63">
        <v>51.58</v>
      </c>
      <c r="C1670" s="63">
        <v>51.58</v>
      </c>
      <c r="D1670" s="63" t="s">
        <v>29</v>
      </c>
      <c r="E1670" s="63" t="s">
        <v>30</v>
      </c>
      <c r="F1670" s="63">
        <v>-36.5</v>
      </c>
      <c r="G1670" s="64">
        <v>26.5</v>
      </c>
      <c r="H1670" s="63" t="s">
        <v>31</v>
      </c>
      <c r="I1670" s="63" t="s">
        <v>32</v>
      </c>
      <c r="J1670" s="63">
        <v>51</v>
      </c>
      <c r="K1670" s="64">
        <v>279</v>
      </c>
      <c r="L1670" s="63" t="s">
        <v>33</v>
      </c>
      <c r="M1670" s="63">
        <v>28</v>
      </c>
      <c r="N1670" s="63">
        <v>8</v>
      </c>
      <c r="O1670" s="63">
        <v>1</v>
      </c>
      <c r="P1670" s="66">
        <v>5.26</v>
      </c>
      <c r="Q1670" s="63"/>
      <c r="R1670" s="63"/>
      <c r="S1670" s="63"/>
      <c r="T1670" s="63"/>
      <c r="U1670" s="63"/>
      <c r="V1670" s="67">
        <v>0.42</v>
      </c>
      <c r="W1670" s="63"/>
      <c r="X1670" s="67">
        <v>0.39130399999999999</v>
      </c>
      <c r="Y1670" s="63"/>
      <c r="Z1670" s="63"/>
      <c r="AA1670" s="63"/>
      <c r="AB1670" s="63"/>
    </row>
    <row r="1671" spans="1:28" x14ac:dyDescent="0.25">
      <c r="A1671" s="63" t="s">
        <v>134</v>
      </c>
      <c r="B1671" s="63">
        <v>51.58</v>
      </c>
      <c r="C1671" s="63">
        <v>51.58</v>
      </c>
      <c r="D1671" s="63" t="s">
        <v>29</v>
      </c>
      <c r="E1671" s="63" t="s">
        <v>30</v>
      </c>
      <c r="F1671" s="63">
        <v>-36.5</v>
      </c>
      <c r="G1671" s="64">
        <v>26.5</v>
      </c>
      <c r="H1671" s="63" t="s">
        <v>31</v>
      </c>
      <c r="I1671" s="63" t="s">
        <v>32</v>
      </c>
      <c r="J1671" s="63">
        <v>51</v>
      </c>
      <c r="K1671" s="64">
        <v>279</v>
      </c>
      <c r="L1671" s="63" t="s">
        <v>33</v>
      </c>
      <c r="M1671" s="63">
        <v>28</v>
      </c>
      <c r="N1671" s="63">
        <v>8</v>
      </c>
      <c r="O1671" s="63">
        <v>1</v>
      </c>
      <c r="P1671" s="66">
        <v>10.52</v>
      </c>
      <c r="Q1671" s="63"/>
      <c r="R1671" s="63"/>
      <c r="S1671" s="63"/>
      <c r="T1671" s="63"/>
      <c r="U1671" s="63"/>
      <c r="V1671" s="67">
        <v>0.43689299999999998</v>
      </c>
      <c r="W1671" s="63"/>
      <c r="X1671" s="67">
        <v>0.70680600000000005</v>
      </c>
      <c r="Y1671" s="63"/>
      <c r="Z1671" s="63"/>
      <c r="AA1671" s="63"/>
      <c r="AB1671" s="63"/>
    </row>
    <row r="1672" spans="1:28" x14ac:dyDescent="0.25">
      <c r="A1672" s="63" t="s">
        <v>57</v>
      </c>
      <c r="B1672" s="63">
        <v>23.1</v>
      </c>
      <c r="C1672" s="63">
        <v>23.1</v>
      </c>
      <c r="D1672" s="63" t="s">
        <v>29</v>
      </c>
      <c r="E1672" s="63" t="s">
        <v>30</v>
      </c>
      <c r="F1672" s="63">
        <v>-45.7</v>
      </c>
      <c r="G1672" s="63">
        <v>29</v>
      </c>
      <c r="H1672" s="63" t="s">
        <v>31</v>
      </c>
      <c r="I1672" s="63" t="s">
        <v>40</v>
      </c>
      <c r="J1672" s="65">
        <v>6</v>
      </c>
      <c r="K1672" s="63">
        <v>120</v>
      </c>
      <c r="L1672" s="63" t="s">
        <v>33</v>
      </c>
      <c r="M1672" s="63">
        <v>0</v>
      </c>
      <c r="N1672" s="63">
        <v>1</v>
      </c>
      <c r="O1672" s="63">
        <v>1</v>
      </c>
      <c r="P1672" s="66">
        <v>0.4597</v>
      </c>
      <c r="Q1672" s="63">
        <v>0.494118</v>
      </c>
      <c r="R1672" s="63">
        <v>0.54263600000000001</v>
      </c>
      <c r="S1672" s="63">
        <v>0.30666670000000001</v>
      </c>
      <c r="T1672" s="63"/>
      <c r="U1672" s="63">
        <v>0.93253968300000001</v>
      </c>
      <c r="V1672" s="63"/>
      <c r="W1672" s="63"/>
      <c r="X1672" s="63"/>
      <c r="Y1672" s="63"/>
      <c r="Z1672" s="63"/>
      <c r="AA1672" s="63">
        <v>0.89411799999999997</v>
      </c>
      <c r="AB1672" s="63"/>
    </row>
    <row r="1673" spans="1:28" x14ac:dyDescent="0.25">
      <c r="A1673" s="63" t="s">
        <v>57</v>
      </c>
      <c r="B1673" s="63">
        <v>23.1</v>
      </c>
      <c r="C1673" s="63">
        <v>23.1</v>
      </c>
      <c r="D1673" s="63" t="s">
        <v>29</v>
      </c>
      <c r="E1673" s="63" t="s">
        <v>30</v>
      </c>
      <c r="F1673" s="63">
        <v>-45.7</v>
      </c>
      <c r="G1673" s="63">
        <v>29</v>
      </c>
      <c r="H1673" s="63" t="s">
        <v>31</v>
      </c>
      <c r="I1673" s="63" t="s">
        <v>40</v>
      </c>
      <c r="J1673" s="65">
        <v>6</v>
      </c>
      <c r="K1673" s="63">
        <v>120</v>
      </c>
      <c r="L1673" s="63" t="s">
        <v>33</v>
      </c>
      <c r="M1673" s="63">
        <v>0</v>
      </c>
      <c r="N1673" s="63">
        <v>1</v>
      </c>
      <c r="O1673" s="63">
        <v>1</v>
      </c>
      <c r="P1673" s="66">
        <v>0.68959999999999999</v>
      </c>
      <c r="Q1673" s="63">
        <v>0.83004</v>
      </c>
      <c r="R1673" s="63">
        <v>0.642424</v>
      </c>
      <c r="S1673" s="63">
        <v>0.54185019999999995</v>
      </c>
      <c r="T1673" s="63"/>
      <c r="U1673" s="63">
        <v>0.95952380999999998</v>
      </c>
      <c r="V1673" s="63"/>
      <c r="W1673" s="63"/>
      <c r="X1673" s="63"/>
      <c r="Y1673" s="63"/>
      <c r="Z1673" s="63"/>
      <c r="AA1673" s="63">
        <v>0.97376099999999999</v>
      </c>
      <c r="AB1673" s="63"/>
    </row>
    <row r="1674" spans="1:28" x14ac:dyDescent="0.25">
      <c r="A1674" s="63" t="s">
        <v>57</v>
      </c>
      <c r="B1674" s="63">
        <v>23.1</v>
      </c>
      <c r="C1674" s="63">
        <v>23.1</v>
      </c>
      <c r="D1674" s="63" t="s">
        <v>29</v>
      </c>
      <c r="E1674" s="63" t="s">
        <v>30</v>
      </c>
      <c r="F1674" s="63">
        <v>-45.7</v>
      </c>
      <c r="G1674" s="63">
        <v>29</v>
      </c>
      <c r="H1674" s="63" t="s">
        <v>31</v>
      </c>
      <c r="I1674" s="63" t="s">
        <v>40</v>
      </c>
      <c r="J1674" s="65">
        <v>6</v>
      </c>
      <c r="K1674" s="63">
        <v>120</v>
      </c>
      <c r="L1674" s="63" t="s">
        <v>33</v>
      </c>
      <c r="M1674" s="63">
        <v>0</v>
      </c>
      <c r="N1674" s="63">
        <v>1</v>
      </c>
      <c r="O1674" s="63">
        <v>1</v>
      </c>
      <c r="P1674" s="66">
        <v>1.3792</v>
      </c>
      <c r="Q1674" s="63">
        <v>0.84965000000000002</v>
      </c>
      <c r="R1674" s="63">
        <v>0.74235799999999996</v>
      </c>
      <c r="S1674" s="63">
        <v>0.54585150000000004</v>
      </c>
      <c r="T1674" s="63"/>
      <c r="U1674" s="63">
        <v>0.96188340800000005</v>
      </c>
      <c r="V1674" s="63"/>
      <c r="W1674" s="63"/>
      <c r="X1674" s="63"/>
      <c r="Y1674" s="63"/>
      <c r="Z1674" s="63"/>
      <c r="AA1674" s="63">
        <v>0.95871600000000001</v>
      </c>
      <c r="AB1674" s="63"/>
    </row>
    <row r="1675" spans="1:28" x14ac:dyDescent="0.25">
      <c r="A1675" s="63" t="s">
        <v>48</v>
      </c>
      <c r="B1675" s="63">
        <v>5.3</v>
      </c>
      <c r="C1675" s="63">
        <v>5.3</v>
      </c>
      <c r="D1675" s="63" t="s">
        <v>29</v>
      </c>
      <c r="E1675" s="63" t="s">
        <v>30</v>
      </c>
      <c r="F1675" s="63">
        <v>-16.600000000000001</v>
      </c>
      <c r="G1675" s="63">
        <v>91.8</v>
      </c>
      <c r="H1675" s="63" t="s">
        <v>31</v>
      </c>
      <c r="I1675" s="63" t="s">
        <v>40</v>
      </c>
      <c r="J1675" s="65">
        <v>6</v>
      </c>
      <c r="K1675" s="63">
        <v>120</v>
      </c>
      <c r="L1675" s="63" t="s">
        <v>33</v>
      </c>
      <c r="M1675" s="63">
        <v>0</v>
      </c>
      <c r="N1675" s="63">
        <v>1</v>
      </c>
      <c r="O1675" s="63">
        <v>1</v>
      </c>
      <c r="P1675" s="66">
        <v>1.089</v>
      </c>
      <c r="Q1675" s="63">
        <v>0.156863</v>
      </c>
      <c r="R1675" s="63">
        <v>0.31395299999999998</v>
      </c>
      <c r="S1675" s="63">
        <v>0.22962959999999999</v>
      </c>
      <c r="T1675" s="63"/>
      <c r="U1675" s="63">
        <v>0.696428571</v>
      </c>
      <c r="V1675" s="63"/>
      <c r="W1675" s="63"/>
      <c r="X1675" s="63"/>
      <c r="Y1675" s="63"/>
      <c r="Z1675" s="63"/>
      <c r="AA1675" s="63">
        <v>-0.33333000000000002</v>
      </c>
      <c r="AB1675" s="63"/>
    </row>
    <row r="1676" spans="1:28" x14ac:dyDescent="0.25">
      <c r="A1676" s="63" t="s">
        <v>48</v>
      </c>
      <c r="B1676" s="63">
        <v>5.3</v>
      </c>
      <c r="C1676" s="63">
        <v>5.3</v>
      </c>
      <c r="D1676" s="63" t="s">
        <v>29</v>
      </c>
      <c r="E1676" s="63" t="s">
        <v>30</v>
      </c>
      <c r="F1676" s="63">
        <v>-16.600000000000001</v>
      </c>
      <c r="G1676" s="63">
        <v>91.8</v>
      </c>
      <c r="H1676" s="63" t="s">
        <v>31</v>
      </c>
      <c r="I1676" s="63" t="s">
        <v>40</v>
      </c>
      <c r="J1676" s="65">
        <v>6</v>
      </c>
      <c r="K1676" s="63">
        <v>120</v>
      </c>
      <c r="L1676" s="63" t="s">
        <v>33</v>
      </c>
      <c r="M1676" s="63">
        <v>0</v>
      </c>
      <c r="N1676" s="63">
        <v>1</v>
      </c>
      <c r="O1676" s="63">
        <v>1</v>
      </c>
      <c r="P1676" s="66">
        <v>1.6335</v>
      </c>
      <c r="Q1676" s="63">
        <v>0.469136</v>
      </c>
      <c r="R1676" s="63">
        <v>0.79225400000000001</v>
      </c>
      <c r="S1676" s="63">
        <v>0.55172410000000005</v>
      </c>
      <c r="T1676" s="63"/>
      <c r="U1676" s="63">
        <v>0.95086705199999999</v>
      </c>
      <c r="V1676" s="63"/>
      <c r="W1676" s="63"/>
      <c r="X1676" s="63"/>
      <c r="Y1676" s="63"/>
      <c r="Z1676" s="63"/>
      <c r="AA1676" s="63">
        <v>0.88461500000000004</v>
      </c>
      <c r="AB1676" s="63"/>
    </row>
    <row r="1677" spans="1:28" x14ac:dyDescent="0.25">
      <c r="A1677" s="63" t="s">
        <v>48</v>
      </c>
      <c r="B1677" s="63">
        <v>5.3</v>
      </c>
      <c r="C1677" s="63">
        <v>5.3</v>
      </c>
      <c r="D1677" s="63" t="s">
        <v>29</v>
      </c>
      <c r="E1677" s="63" t="s">
        <v>30</v>
      </c>
      <c r="F1677" s="63">
        <v>-16.600000000000001</v>
      </c>
      <c r="G1677" s="63">
        <v>91.8</v>
      </c>
      <c r="H1677" s="63" t="s">
        <v>31</v>
      </c>
      <c r="I1677" s="63" t="s">
        <v>40</v>
      </c>
      <c r="J1677" s="65">
        <v>6</v>
      </c>
      <c r="K1677" s="63">
        <v>120</v>
      </c>
      <c r="L1677" s="63" t="s">
        <v>33</v>
      </c>
      <c r="M1677" s="63">
        <v>0</v>
      </c>
      <c r="N1677" s="63">
        <v>1</v>
      </c>
      <c r="O1677" s="63">
        <v>1</v>
      </c>
      <c r="P1677" s="66">
        <v>3.2669999999999999</v>
      </c>
      <c r="Q1677" s="63">
        <v>0.74096399999999996</v>
      </c>
      <c r="R1677" s="63">
        <v>0.85644799999999999</v>
      </c>
      <c r="S1677" s="63">
        <v>0.72845950000000004</v>
      </c>
      <c r="T1677" s="63"/>
      <c r="U1677" s="63">
        <v>0.96255506599999996</v>
      </c>
      <c r="V1677" s="63"/>
      <c r="W1677" s="63"/>
      <c r="X1677" s="63"/>
      <c r="Y1677" s="63"/>
      <c r="Z1677" s="63"/>
      <c r="AA1677" s="63">
        <v>0.92307700000000004</v>
      </c>
      <c r="AB1677" s="63"/>
    </row>
    <row r="1678" spans="1:28" x14ac:dyDescent="0.25">
      <c r="A1678" s="63" t="s">
        <v>44</v>
      </c>
      <c r="B1678" s="63">
        <v>15.3</v>
      </c>
      <c r="C1678" s="63">
        <v>15.3</v>
      </c>
      <c r="D1678" s="63" t="s">
        <v>29</v>
      </c>
      <c r="E1678" s="63" t="s">
        <v>30</v>
      </c>
      <c r="F1678" s="63">
        <v>-37.799999999999997</v>
      </c>
      <c r="G1678" s="63">
        <v>254</v>
      </c>
      <c r="H1678" s="63" t="s">
        <v>31</v>
      </c>
      <c r="I1678" s="63" t="s">
        <v>40</v>
      </c>
      <c r="J1678" s="65">
        <v>6</v>
      </c>
      <c r="K1678" s="63">
        <v>120</v>
      </c>
      <c r="L1678" s="63" t="s">
        <v>33</v>
      </c>
      <c r="M1678" s="63">
        <v>0</v>
      </c>
      <c r="N1678" s="63">
        <v>1</v>
      </c>
      <c r="O1678" s="63">
        <v>1</v>
      </c>
      <c r="P1678" s="66">
        <v>0.39400000000000002</v>
      </c>
      <c r="Q1678" s="63">
        <v>-9.3020000000000005E-2</v>
      </c>
      <c r="R1678" s="63">
        <v>-0.10169</v>
      </c>
      <c r="S1678" s="63">
        <v>1.88679E-2</v>
      </c>
      <c r="T1678" s="63"/>
      <c r="U1678" s="63">
        <v>0.26086956500000003</v>
      </c>
      <c r="V1678" s="63"/>
      <c r="W1678" s="63"/>
      <c r="X1678" s="63"/>
      <c r="Y1678" s="63"/>
      <c r="Z1678" s="63"/>
      <c r="AA1678" s="63">
        <v>0.25</v>
      </c>
      <c r="AB1678" s="63"/>
    </row>
    <row r="1679" spans="1:28" x14ac:dyDescent="0.25">
      <c r="A1679" s="63" t="s">
        <v>44</v>
      </c>
      <c r="B1679" s="63">
        <v>15.3</v>
      </c>
      <c r="C1679" s="63">
        <v>15.3</v>
      </c>
      <c r="D1679" s="63" t="s">
        <v>29</v>
      </c>
      <c r="E1679" s="63" t="s">
        <v>30</v>
      </c>
      <c r="F1679" s="63">
        <v>-37.799999999999997</v>
      </c>
      <c r="G1679" s="63">
        <v>254</v>
      </c>
      <c r="H1679" s="63" t="s">
        <v>31</v>
      </c>
      <c r="I1679" s="63" t="s">
        <v>40</v>
      </c>
      <c r="J1679" s="65">
        <v>6</v>
      </c>
      <c r="K1679" s="63">
        <v>120</v>
      </c>
      <c r="L1679" s="63" t="s">
        <v>33</v>
      </c>
      <c r="M1679" s="63">
        <v>0</v>
      </c>
      <c r="N1679" s="63">
        <v>1</v>
      </c>
      <c r="O1679" s="63">
        <v>1</v>
      </c>
      <c r="P1679" s="66">
        <v>0.59099999999999997</v>
      </c>
      <c r="Q1679" s="63">
        <v>-2.3259999999999999E-2</v>
      </c>
      <c r="R1679" s="63">
        <v>0.144928</v>
      </c>
      <c r="S1679" s="63">
        <v>7.1428599999999995E-2</v>
      </c>
      <c r="T1679" s="63"/>
      <c r="U1679" s="63">
        <v>0.15</v>
      </c>
      <c r="V1679" s="63"/>
      <c r="W1679" s="63"/>
      <c r="X1679" s="63"/>
      <c r="Y1679" s="63"/>
      <c r="Z1679" s="63"/>
      <c r="AA1679" s="63">
        <v>-0.55556000000000005</v>
      </c>
      <c r="AB1679" s="63"/>
    </row>
    <row r="1680" spans="1:28" x14ac:dyDescent="0.25">
      <c r="A1680" s="63" t="s">
        <v>44</v>
      </c>
      <c r="B1680" s="63">
        <v>15.3</v>
      </c>
      <c r="C1680" s="63">
        <v>15.3</v>
      </c>
      <c r="D1680" s="63" t="s">
        <v>29</v>
      </c>
      <c r="E1680" s="63" t="s">
        <v>30</v>
      </c>
      <c r="F1680" s="63">
        <v>-37.799999999999997</v>
      </c>
      <c r="G1680" s="63">
        <v>254</v>
      </c>
      <c r="H1680" s="63" t="s">
        <v>31</v>
      </c>
      <c r="I1680" s="63" t="s">
        <v>40</v>
      </c>
      <c r="J1680" s="65">
        <v>6</v>
      </c>
      <c r="K1680" s="63">
        <v>120</v>
      </c>
      <c r="L1680" s="63" t="s">
        <v>33</v>
      </c>
      <c r="M1680" s="63">
        <v>0</v>
      </c>
      <c r="N1680" s="63">
        <v>1</v>
      </c>
      <c r="O1680" s="63">
        <v>1</v>
      </c>
      <c r="P1680" s="66">
        <v>1.1819999999999999</v>
      </c>
      <c r="Q1680" s="63">
        <v>-6.9769999999999999E-2</v>
      </c>
      <c r="R1680" s="63">
        <v>-3.39E-2</v>
      </c>
      <c r="S1680" s="63">
        <v>0.1811024</v>
      </c>
      <c r="T1680" s="63"/>
      <c r="U1680" s="63">
        <v>0.696428571</v>
      </c>
      <c r="V1680" s="63"/>
      <c r="W1680" s="63"/>
      <c r="X1680" s="63"/>
      <c r="Y1680" s="63"/>
      <c r="Z1680" s="63"/>
      <c r="AA1680" s="63">
        <v>-0.77778000000000003</v>
      </c>
      <c r="AB1680" s="63"/>
    </row>
    <row r="1681" spans="1:28" x14ac:dyDescent="0.25">
      <c r="A1681" s="63" t="s">
        <v>34</v>
      </c>
      <c r="B1681" s="63">
        <v>26</v>
      </c>
      <c r="C1681" s="63">
        <v>3900</v>
      </c>
      <c r="D1681" s="63" t="s">
        <v>35</v>
      </c>
      <c r="E1681" s="63" t="s">
        <v>30</v>
      </c>
      <c r="F1681" s="64">
        <v>-11</v>
      </c>
      <c r="G1681" s="63">
        <v>62</v>
      </c>
      <c r="H1681" s="63" t="s">
        <v>38</v>
      </c>
      <c r="I1681" s="63" t="s">
        <v>40</v>
      </c>
      <c r="J1681" s="65">
        <v>8</v>
      </c>
      <c r="K1681" s="63">
        <v>19</v>
      </c>
      <c r="L1681" s="63" t="s">
        <v>33</v>
      </c>
      <c r="M1681" s="63">
        <v>0</v>
      </c>
      <c r="N1681" s="63">
        <v>1</v>
      </c>
      <c r="O1681" s="63">
        <v>1</v>
      </c>
      <c r="P1681" s="66">
        <v>0.9</v>
      </c>
      <c r="Q1681" s="63"/>
      <c r="R1681" s="63"/>
      <c r="S1681" s="63"/>
      <c r="T1681" s="63"/>
      <c r="U1681" s="63">
        <v>0.96363636399999997</v>
      </c>
      <c r="V1681" s="63"/>
      <c r="W1681" s="63"/>
      <c r="X1681" s="63"/>
      <c r="Y1681" s="63"/>
      <c r="Z1681" s="63"/>
      <c r="AA1681" s="63"/>
      <c r="AB1681" s="63"/>
    </row>
    <row r="1682" spans="1:28" x14ac:dyDescent="0.25">
      <c r="A1682" s="63" t="s">
        <v>34</v>
      </c>
      <c r="B1682" s="63">
        <v>26</v>
      </c>
      <c r="C1682" s="63">
        <v>3900</v>
      </c>
      <c r="D1682" s="63" t="s">
        <v>35</v>
      </c>
      <c r="E1682" s="63" t="s">
        <v>30</v>
      </c>
      <c r="F1682" s="64">
        <v>-11</v>
      </c>
      <c r="G1682" s="63">
        <v>62</v>
      </c>
      <c r="H1682" s="63" t="s">
        <v>38</v>
      </c>
      <c r="I1682" s="63" t="s">
        <v>40</v>
      </c>
      <c r="J1682" s="65">
        <v>8</v>
      </c>
      <c r="K1682" s="63">
        <v>19</v>
      </c>
      <c r="L1682" s="63" t="s">
        <v>33</v>
      </c>
      <c r="M1682" s="63">
        <v>0</v>
      </c>
      <c r="N1682" s="63">
        <v>1</v>
      </c>
      <c r="O1682" s="63">
        <v>28</v>
      </c>
      <c r="P1682" s="66">
        <v>0.9</v>
      </c>
      <c r="Q1682" s="63"/>
      <c r="R1682" s="63"/>
      <c r="S1682" s="63"/>
      <c r="T1682" s="63"/>
      <c r="U1682" s="63">
        <v>0.875</v>
      </c>
      <c r="V1682" s="63"/>
      <c r="W1682" s="63"/>
      <c r="X1682" s="63"/>
      <c r="Y1682" s="63"/>
      <c r="Z1682" s="63"/>
      <c r="AA1682" s="63"/>
      <c r="AB1682" s="63"/>
    </row>
    <row r="1683" spans="1:28" x14ac:dyDescent="0.25">
      <c r="A1683" s="63" t="s">
        <v>34</v>
      </c>
      <c r="B1683" s="63">
        <v>26</v>
      </c>
      <c r="C1683" s="63">
        <v>3900</v>
      </c>
      <c r="D1683" s="63" t="s">
        <v>35</v>
      </c>
      <c r="E1683" s="63" t="s">
        <v>30</v>
      </c>
      <c r="F1683" s="64">
        <v>-11</v>
      </c>
      <c r="G1683" s="63">
        <v>62</v>
      </c>
      <c r="H1683" s="63" t="s">
        <v>38</v>
      </c>
      <c r="I1683" s="63" t="s">
        <v>40</v>
      </c>
      <c r="J1683" s="65">
        <v>8</v>
      </c>
      <c r="K1683" s="63">
        <v>19</v>
      </c>
      <c r="L1683" s="63" t="s">
        <v>33</v>
      </c>
      <c r="M1683" s="63">
        <v>0</v>
      </c>
      <c r="N1683" s="63">
        <v>1</v>
      </c>
      <c r="O1683" s="63">
        <v>1</v>
      </c>
      <c r="P1683" s="66">
        <v>2.7</v>
      </c>
      <c r="Q1683" s="63"/>
      <c r="R1683" s="63"/>
      <c r="S1683" s="63"/>
      <c r="T1683" s="63"/>
      <c r="U1683" s="63">
        <v>0.95180722900000003</v>
      </c>
      <c r="V1683" s="63"/>
      <c r="W1683" s="63"/>
      <c r="X1683" s="63"/>
      <c r="Y1683" s="63"/>
      <c r="Z1683" s="63"/>
      <c r="AA1683" s="63"/>
      <c r="AB1683" s="63"/>
    </row>
    <row r="1684" spans="1:28" x14ac:dyDescent="0.25">
      <c r="A1684" s="63" t="s">
        <v>34</v>
      </c>
      <c r="B1684" s="63">
        <v>26</v>
      </c>
      <c r="C1684" s="63">
        <v>3900</v>
      </c>
      <c r="D1684" s="63" t="s">
        <v>35</v>
      </c>
      <c r="E1684" s="63" t="s">
        <v>30</v>
      </c>
      <c r="F1684" s="64">
        <v>-11</v>
      </c>
      <c r="G1684" s="63">
        <v>62</v>
      </c>
      <c r="H1684" s="63" t="s">
        <v>38</v>
      </c>
      <c r="I1684" s="63" t="s">
        <v>40</v>
      </c>
      <c r="J1684" s="65">
        <v>8</v>
      </c>
      <c r="K1684" s="63">
        <v>19</v>
      </c>
      <c r="L1684" s="63" t="s">
        <v>33</v>
      </c>
      <c r="M1684" s="63">
        <v>0</v>
      </c>
      <c r="N1684" s="63">
        <v>1</v>
      </c>
      <c r="O1684" s="63">
        <v>28</v>
      </c>
      <c r="P1684" s="66">
        <v>2.7</v>
      </c>
      <c r="Q1684" s="63"/>
      <c r="R1684" s="63"/>
      <c r="S1684" s="63"/>
      <c r="T1684" s="63"/>
      <c r="U1684" s="63">
        <v>0.95744680900000001</v>
      </c>
      <c r="V1684" s="63"/>
      <c r="W1684" s="63"/>
      <c r="X1684" s="63"/>
      <c r="Y1684" s="63"/>
      <c r="Z1684" s="63"/>
      <c r="AA1684" s="63"/>
      <c r="AB1684" s="63"/>
    </row>
    <row r="1685" spans="1:28" x14ac:dyDescent="0.25">
      <c r="A1685" s="63" t="s">
        <v>34</v>
      </c>
      <c r="B1685" s="63">
        <v>26</v>
      </c>
      <c r="C1685" s="63">
        <v>1000</v>
      </c>
      <c r="D1685" s="63" t="s">
        <v>35</v>
      </c>
      <c r="E1685" s="63" t="s">
        <v>30</v>
      </c>
      <c r="F1685" s="64">
        <v>-11</v>
      </c>
      <c r="G1685" s="63">
        <v>62</v>
      </c>
      <c r="H1685" s="63" t="s">
        <v>38</v>
      </c>
      <c r="I1685" s="63" t="s">
        <v>40</v>
      </c>
      <c r="J1685" s="65">
        <v>8</v>
      </c>
      <c r="K1685" s="63">
        <v>19</v>
      </c>
      <c r="L1685" s="63" t="s">
        <v>33</v>
      </c>
      <c r="M1685" s="63">
        <v>0</v>
      </c>
      <c r="N1685" s="63">
        <v>1</v>
      </c>
      <c r="O1685" s="63">
        <v>1</v>
      </c>
      <c r="P1685" s="66">
        <v>0.9</v>
      </c>
      <c r="Q1685" s="63"/>
      <c r="R1685" s="63"/>
      <c r="S1685" s="63"/>
      <c r="T1685" s="63"/>
      <c r="U1685" s="63">
        <v>0.813953488</v>
      </c>
      <c r="V1685" s="63"/>
      <c r="W1685" s="63"/>
      <c r="X1685" s="63"/>
      <c r="Y1685" s="63"/>
      <c r="Z1685" s="63"/>
      <c r="AA1685" s="63"/>
      <c r="AB1685" s="63"/>
    </row>
    <row r="1686" spans="1:28" x14ac:dyDescent="0.25">
      <c r="A1686" s="63" t="s">
        <v>34</v>
      </c>
      <c r="B1686" s="63">
        <v>26</v>
      </c>
      <c r="C1686" s="63">
        <v>1000</v>
      </c>
      <c r="D1686" s="63" t="s">
        <v>35</v>
      </c>
      <c r="E1686" s="63" t="s">
        <v>30</v>
      </c>
      <c r="F1686" s="64">
        <v>-11</v>
      </c>
      <c r="G1686" s="63">
        <v>62</v>
      </c>
      <c r="H1686" s="63" t="s">
        <v>38</v>
      </c>
      <c r="I1686" s="63" t="s">
        <v>40</v>
      </c>
      <c r="J1686" s="65">
        <v>8</v>
      </c>
      <c r="K1686" s="63">
        <v>19</v>
      </c>
      <c r="L1686" s="63" t="s">
        <v>33</v>
      </c>
      <c r="M1686" s="63">
        <v>0</v>
      </c>
      <c r="N1686" s="63">
        <v>1</v>
      </c>
      <c r="O1686" s="63">
        <v>28</v>
      </c>
      <c r="P1686" s="66">
        <v>0.9</v>
      </c>
      <c r="Q1686" s="63"/>
      <c r="R1686" s="63"/>
      <c r="S1686" s="63"/>
      <c r="T1686" s="63"/>
      <c r="U1686" s="63">
        <v>0.111111111</v>
      </c>
      <c r="V1686" s="63"/>
      <c r="W1686" s="63"/>
      <c r="X1686" s="63"/>
      <c r="Y1686" s="63"/>
      <c r="Z1686" s="63"/>
      <c r="AA1686" s="63"/>
      <c r="AB1686" s="63"/>
    </row>
    <row r="1687" spans="1:28" x14ac:dyDescent="0.25">
      <c r="A1687" s="63" t="s">
        <v>34</v>
      </c>
      <c r="B1687" s="63">
        <v>26</v>
      </c>
      <c r="C1687" s="63">
        <v>1000</v>
      </c>
      <c r="D1687" s="63" t="s">
        <v>35</v>
      </c>
      <c r="E1687" s="63" t="s">
        <v>30</v>
      </c>
      <c r="F1687" s="64">
        <v>-11</v>
      </c>
      <c r="G1687" s="63">
        <v>62</v>
      </c>
      <c r="H1687" s="63" t="s">
        <v>38</v>
      </c>
      <c r="I1687" s="63" t="s">
        <v>40</v>
      </c>
      <c r="J1687" s="65">
        <v>8</v>
      </c>
      <c r="K1687" s="63">
        <v>19</v>
      </c>
      <c r="L1687" s="63" t="s">
        <v>33</v>
      </c>
      <c r="M1687" s="63">
        <v>0</v>
      </c>
      <c r="N1687" s="63">
        <v>1</v>
      </c>
      <c r="O1687" s="63">
        <v>1</v>
      </c>
      <c r="P1687" s="66">
        <v>2.7</v>
      </c>
      <c r="Q1687" s="63"/>
      <c r="R1687" s="63"/>
      <c r="S1687" s="63"/>
      <c r="T1687" s="63"/>
      <c r="U1687" s="63">
        <v>0.96019900499999999</v>
      </c>
      <c r="V1687" s="63"/>
      <c r="W1687" s="63"/>
      <c r="X1687" s="63"/>
      <c r="Y1687" s="63"/>
      <c r="Z1687" s="63"/>
      <c r="AA1687" s="63"/>
      <c r="AB1687" s="63"/>
    </row>
    <row r="1688" spans="1:28" x14ac:dyDescent="0.25">
      <c r="A1688" s="63" t="s">
        <v>34</v>
      </c>
      <c r="B1688" s="63">
        <v>26</v>
      </c>
      <c r="C1688" s="63">
        <v>1000</v>
      </c>
      <c r="D1688" s="63" t="s">
        <v>35</v>
      </c>
      <c r="E1688" s="63" t="s">
        <v>30</v>
      </c>
      <c r="F1688" s="64">
        <v>-11</v>
      </c>
      <c r="G1688" s="63">
        <v>62</v>
      </c>
      <c r="H1688" s="63" t="s">
        <v>38</v>
      </c>
      <c r="I1688" s="63" t="s">
        <v>40</v>
      </c>
      <c r="J1688" s="65">
        <v>8</v>
      </c>
      <c r="K1688" s="63">
        <v>19</v>
      </c>
      <c r="L1688" s="63" t="s">
        <v>33</v>
      </c>
      <c r="M1688" s="63">
        <v>0</v>
      </c>
      <c r="N1688" s="63">
        <v>1</v>
      </c>
      <c r="O1688" s="63">
        <v>28</v>
      </c>
      <c r="P1688" s="66">
        <v>2.7</v>
      </c>
      <c r="Q1688" s="63"/>
      <c r="R1688" s="63"/>
      <c r="S1688" s="63"/>
      <c r="T1688" s="63"/>
      <c r="U1688" s="63">
        <v>0.46666666699999998</v>
      </c>
      <c r="V1688" s="63"/>
      <c r="W1688" s="63"/>
      <c r="X1688" s="63"/>
      <c r="Y1688" s="63"/>
      <c r="Z1688" s="63"/>
      <c r="AA1688" s="63"/>
      <c r="AB1688" s="63"/>
    </row>
    <row r="1689" spans="1:28" x14ac:dyDescent="0.25">
      <c r="A1689" s="63" t="s">
        <v>34</v>
      </c>
      <c r="B1689" s="63">
        <v>26</v>
      </c>
      <c r="C1689" s="63">
        <v>3100</v>
      </c>
      <c r="D1689" s="63" t="s">
        <v>35</v>
      </c>
      <c r="E1689" s="63" t="s">
        <v>163</v>
      </c>
      <c r="F1689" s="64">
        <v>-11</v>
      </c>
      <c r="G1689" s="63">
        <v>62</v>
      </c>
      <c r="H1689" s="63" t="s">
        <v>38</v>
      </c>
      <c r="I1689" s="63" t="s">
        <v>40</v>
      </c>
      <c r="J1689" s="65">
        <v>8</v>
      </c>
      <c r="K1689" s="63">
        <v>19</v>
      </c>
      <c r="L1689" s="63" t="s">
        <v>33</v>
      </c>
      <c r="M1689" s="63">
        <v>0</v>
      </c>
      <c r="N1689" s="63">
        <v>1</v>
      </c>
      <c r="O1689" s="63">
        <v>1</v>
      </c>
      <c r="P1689" s="66">
        <v>0.9</v>
      </c>
      <c r="Q1689" s="63"/>
      <c r="R1689" s="63"/>
      <c r="S1689" s="63"/>
      <c r="T1689" s="63"/>
      <c r="U1689" s="63">
        <v>0.77142857099999995</v>
      </c>
      <c r="V1689" s="63"/>
      <c r="W1689" s="63"/>
      <c r="X1689" s="63"/>
      <c r="Y1689" s="63"/>
      <c r="Z1689" s="63"/>
      <c r="AA1689" s="63"/>
      <c r="AB1689" s="63"/>
    </row>
    <row r="1690" spans="1:28" x14ac:dyDescent="0.25">
      <c r="A1690" s="63" t="s">
        <v>34</v>
      </c>
      <c r="B1690" s="63">
        <v>26</v>
      </c>
      <c r="C1690" s="63">
        <v>3100</v>
      </c>
      <c r="D1690" s="63" t="s">
        <v>35</v>
      </c>
      <c r="E1690" s="63" t="s">
        <v>47</v>
      </c>
      <c r="F1690" s="64">
        <v>-11</v>
      </c>
      <c r="G1690" s="63">
        <v>62</v>
      </c>
      <c r="H1690" s="63" t="s">
        <v>38</v>
      </c>
      <c r="I1690" s="63" t="s">
        <v>40</v>
      </c>
      <c r="J1690" s="65">
        <v>8</v>
      </c>
      <c r="K1690" s="63">
        <v>19</v>
      </c>
      <c r="L1690" s="63" t="s">
        <v>33</v>
      </c>
      <c r="M1690" s="63">
        <v>0</v>
      </c>
      <c r="N1690" s="63">
        <v>1</v>
      </c>
      <c r="O1690" s="63">
        <v>28</v>
      </c>
      <c r="P1690" s="66">
        <v>0.9</v>
      </c>
      <c r="Q1690" s="63"/>
      <c r="R1690" s="63"/>
      <c r="S1690" s="63"/>
      <c r="T1690" s="63"/>
      <c r="U1690" s="63">
        <v>2.4588498E-2</v>
      </c>
      <c r="V1690" s="63"/>
      <c r="W1690" s="63"/>
      <c r="X1690" s="63"/>
      <c r="Y1690" s="63"/>
      <c r="Z1690" s="63"/>
      <c r="AA1690" s="63"/>
      <c r="AB1690" s="63"/>
    </row>
    <row r="1691" spans="1:28" x14ac:dyDescent="0.25">
      <c r="A1691" s="63" t="s">
        <v>34</v>
      </c>
      <c r="B1691" s="63">
        <v>26</v>
      </c>
      <c r="C1691" s="63">
        <v>3100</v>
      </c>
      <c r="D1691" s="63" t="s">
        <v>35</v>
      </c>
      <c r="E1691" s="63" t="s">
        <v>47</v>
      </c>
      <c r="F1691" s="64">
        <v>-11</v>
      </c>
      <c r="G1691" s="63">
        <v>62</v>
      </c>
      <c r="H1691" s="63" t="s">
        <v>38</v>
      </c>
      <c r="I1691" s="63" t="s">
        <v>40</v>
      </c>
      <c r="J1691" s="65">
        <v>8</v>
      </c>
      <c r="K1691" s="63">
        <v>19</v>
      </c>
      <c r="L1691" s="63" t="s">
        <v>33</v>
      </c>
      <c r="M1691" s="63">
        <v>0</v>
      </c>
      <c r="N1691" s="63">
        <v>1</v>
      </c>
      <c r="O1691" s="63">
        <v>1</v>
      </c>
      <c r="P1691" s="66">
        <v>2.7</v>
      </c>
      <c r="Q1691" s="63"/>
      <c r="R1691" s="63"/>
      <c r="S1691" s="63"/>
      <c r="T1691" s="63"/>
      <c r="U1691" s="63">
        <v>0.93650793700000001</v>
      </c>
      <c r="V1691" s="63"/>
      <c r="W1691" s="63"/>
      <c r="X1691" s="63"/>
      <c r="Y1691" s="63"/>
      <c r="Z1691" s="63"/>
      <c r="AA1691" s="63"/>
      <c r="AB1691" s="63"/>
    </row>
    <row r="1692" spans="1:28" x14ac:dyDescent="0.25">
      <c r="A1692" s="63" t="s">
        <v>34</v>
      </c>
      <c r="B1692" s="63">
        <v>26</v>
      </c>
      <c r="C1692" s="63">
        <v>3100</v>
      </c>
      <c r="D1692" s="63" t="s">
        <v>35</v>
      </c>
      <c r="E1692" s="63" t="s">
        <v>47</v>
      </c>
      <c r="F1692" s="64">
        <v>-11</v>
      </c>
      <c r="G1692" s="63">
        <v>62</v>
      </c>
      <c r="H1692" s="63" t="s">
        <v>38</v>
      </c>
      <c r="I1692" s="63" t="s">
        <v>40</v>
      </c>
      <c r="J1692" s="65">
        <v>8</v>
      </c>
      <c r="K1692" s="63">
        <v>19</v>
      </c>
      <c r="L1692" s="63" t="s">
        <v>33</v>
      </c>
      <c r="M1692" s="63">
        <v>0</v>
      </c>
      <c r="N1692" s="63">
        <v>1</v>
      </c>
      <c r="O1692" s="63">
        <v>28</v>
      </c>
      <c r="P1692" s="66">
        <v>2.7</v>
      </c>
      <c r="Q1692" s="63"/>
      <c r="R1692" s="63"/>
      <c r="S1692" s="63"/>
      <c r="T1692" s="63"/>
      <c r="U1692" s="63">
        <v>0.80952380999999995</v>
      </c>
      <c r="V1692" s="63"/>
      <c r="W1692" s="63"/>
      <c r="X1692" s="63"/>
      <c r="Y1692" s="63"/>
      <c r="Z1692" s="63"/>
      <c r="AA1692" s="63"/>
      <c r="AB1692" s="63"/>
    </row>
    <row r="1693" spans="1:28" x14ac:dyDescent="0.25">
      <c r="A1693" s="63" t="s">
        <v>34</v>
      </c>
      <c r="B1693" s="63">
        <v>26</v>
      </c>
      <c r="C1693" s="63">
        <v>3300</v>
      </c>
      <c r="D1693" s="63" t="s">
        <v>35</v>
      </c>
      <c r="E1693" s="63" t="s">
        <v>164</v>
      </c>
      <c r="F1693" s="64">
        <v>-11</v>
      </c>
      <c r="G1693" s="63">
        <v>62</v>
      </c>
      <c r="H1693" s="63" t="s">
        <v>38</v>
      </c>
      <c r="I1693" s="63" t="s">
        <v>40</v>
      </c>
      <c r="J1693" s="65">
        <v>8</v>
      </c>
      <c r="K1693" s="63">
        <v>19</v>
      </c>
      <c r="L1693" s="63" t="s">
        <v>33</v>
      </c>
      <c r="M1693" s="63">
        <v>0</v>
      </c>
      <c r="N1693" s="63">
        <v>1</v>
      </c>
      <c r="O1693" s="63">
        <v>1</v>
      </c>
      <c r="P1693" s="66">
        <v>0.9</v>
      </c>
      <c r="Q1693" s="63"/>
      <c r="R1693" s="63"/>
      <c r="S1693" s="63"/>
      <c r="T1693" s="63"/>
      <c r="U1693" s="63">
        <v>0.75757575799999999</v>
      </c>
      <c r="V1693" s="63"/>
      <c r="W1693" s="63"/>
      <c r="X1693" s="63"/>
      <c r="Y1693" s="63"/>
      <c r="Z1693" s="63"/>
      <c r="AA1693" s="63"/>
      <c r="AB1693" s="63"/>
    </row>
    <row r="1694" spans="1:28" x14ac:dyDescent="0.25">
      <c r="A1694" s="63" t="s">
        <v>34</v>
      </c>
      <c r="B1694" s="63">
        <v>26</v>
      </c>
      <c r="C1694" s="63">
        <v>3300</v>
      </c>
      <c r="D1694" s="63" t="s">
        <v>35</v>
      </c>
      <c r="E1694" s="63" t="s">
        <v>47</v>
      </c>
      <c r="F1694" s="64">
        <v>-11</v>
      </c>
      <c r="G1694" s="63">
        <v>62</v>
      </c>
      <c r="H1694" s="63" t="s">
        <v>38</v>
      </c>
      <c r="I1694" s="63" t="s">
        <v>40</v>
      </c>
      <c r="J1694" s="65">
        <v>8</v>
      </c>
      <c r="K1694" s="63">
        <v>19</v>
      </c>
      <c r="L1694" s="63" t="s">
        <v>33</v>
      </c>
      <c r="M1694" s="63">
        <v>0</v>
      </c>
      <c r="N1694" s="63">
        <v>1</v>
      </c>
      <c r="O1694" s="63">
        <v>28</v>
      </c>
      <c r="P1694" s="66">
        <v>0.9</v>
      </c>
      <c r="Q1694" s="63"/>
      <c r="R1694" s="63"/>
      <c r="S1694" s="63"/>
      <c r="T1694" s="63"/>
      <c r="U1694" s="63">
        <v>0.68</v>
      </c>
      <c r="V1694" s="63"/>
      <c r="W1694" s="63"/>
      <c r="X1694" s="63"/>
      <c r="Y1694" s="63"/>
      <c r="Z1694" s="63"/>
      <c r="AA1694" s="63"/>
      <c r="AB1694" s="63"/>
    </row>
    <row r="1695" spans="1:28" x14ac:dyDescent="0.25">
      <c r="A1695" s="63" t="s">
        <v>34</v>
      </c>
      <c r="B1695" s="63">
        <v>26</v>
      </c>
      <c r="C1695" s="63">
        <v>3300</v>
      </c>
      <c r="D1695" s="63" t="s">
        <v>35</v>
      </c>
      <c r="E1695" s="63" t="s">
        <v>47</v>
      </c>
      <c r="F1695" s="64">
        <v>-11</v>
      </c>
      <c r="G1695" s="63">
        <v>62</v>
      </c>
      <c r="H1695" s="63" t="s">
        <v>38</v>
      </c>
      <c r="I1695" s="63" t="s">
        <v>40</v>
      </c>
      <c r="J1695" s="65">
        <v>8</v>
      </c>
      <c r="K1695" s="63">
        <v>19</v>
      </c>
      <c r="L1695" s="63" t="s">
        <v>33</v>
      </c>
      <c r="M1695" s="63">
        <v>0</v>
      </c>
      <c r="N1695" s="63">
        <v>1</v>
      </c>
      <c r="O1695" s="63">
        <v>1</v>
      </c>
      <c r="P1695" s="66">
        <v>2.7</v>
      </c>
      <c r="Q1695" s="63"/>
      <c r="R1695" s="63"/>
      <c r="S1695" s="63"/>
      <c r="T1695" s="63"/>
      <c r="U1695" s="63">
        <v>0.95061728400000001</v>
      </c>
      <c r="V1695" s="63"/>
      <c r="W1695" s="63"/>
      <c r="X1695" s="63"/>
      <c r="Y1695" s="63"/>
      <c r="Z1695" s="63"/>
      <c r="AA1695" s="63"/>
      <c r="AB1695" s="63"/>
    </row>
    <row r="1696" spans="1:28" x14ac:dyDescent="0.25">
      <c r="A1696" s="63" t="s">
        <v>34</v>
      </c>
      <c r="B1696" s="63">
        <v>26</v>
      </c>
      <c r="C1696" s="63">
        <v>3300</v>
      </c>
      <c r="D1696" s="63" t="s">
        <v>35</v>
      </c>
      <c r="E1696" s="63" t="s">
        <v>47</v>
      </c>
      <c r="F1696" s="64">
        <v>-11</v>
      </c>
      <c r="G1696" s="63">
        <v>62</v>
      </c>
      <c r="H1696" s="63" t="s">
        <v>38</v>
      </c>
      <c r="I1696" s="63" t="s">
        <v>40</v>
      </c>
      <c r="J1696" s="65">
        <v>8</v>
      </c>
      <c r="K1696" s="63">
        <v>19</v>
      </c>
      <c r="L1696" s="63" t="s">
        <v>33</v>
      </c>
      <c r="M1696" s="63">
        <v>0</v>
      </c>
      <c r="N1696" s="63">
        <v>1</v>
      </c>
      <c r="O1696" s="63">
        <v>28</v>
      </c>
      <c r="P1696" s="66">
        <v>2.7</v>
      </c>
      <c r="Q1696" s="63"/>
      <c r="R1696" s="63"/>
      <c r="S1696" s="63"/>
      <c r="T1696" s="63"/>
      <c r="U1696" s="63">
        <v>0.84</v>
      </c>
      <c r="V1696" s="63"/>
      <c r="W1696" s="63"/>
      <c r="X1696" s="63"/>
      <c r="Y1696" s="63"/>
      <c r="Z1696" s="63"/>
      <c r="AA1696" s="63"/>
      <c r="AB1696" s="63"/>
    </row>
    <row r="1697" spans="1:28" x14ac:dyDescent="0.25">
      <c r="A1697" s="63" t="s">
        <v>165</v>
      </c>
      <c r="B1697" s="63">
        <v>119.37</v>
      </c>
      <c r="C1697" s="63">
        <v>119.37</v>
      </c>
      <c r="D1697" s="63" t="s">
        <v>29</v>
      </c>
      <c r="E1697" s="63" t="s">
        <v>30</v>
      </c>
      <c r="F1697" s="63">
        <v>-3.92</v>
      </c>
      <c r="G1697" s="70"/>
      <c r="H1697" s="63" t="s">
        <v>38</v>
      </c>
      <c r="I1697" s="63" t="s">
        <v>32</v>
      </c>
      <c r="J1697" s="65">
        <v>8</v>
      </c>
      <c r="K1697" s="64">
        <v>23.91</v>
      </c>
      <c r="L1697" s="63" t="s">
        <v>45</v>
      </c>
      <c r="M1697" s="63">
        <v>28</v>
      </c>
      <c r="N1697" s="63">
        <v>8</v>
      </c>
      <c r="O1697" s="63">
        <v>28</v>
      </c>
      <c r="P1697" s="66">
        <v>3.6</v>
      </c>
      <c r="Q1697" s="67">
        <v>0.100575</v>
      </c>
      <c r="R1697" s="67">
        <v>-0.35949999999999999</v>
      </c>
      <c r="S1697" s="63"/>
      <c r="T1697" s="63"/>
      <c r="U1697" s="63"/>
      <c r="V1697" s="63"/>
      <c r="W1697" s="63"/>
      <c r="X1697" s="63"/>
      <c r="Y1697" s="63"/>
      <c r="Z1697" s="63"/>
      <c r="AA1697" s="63"/>
      <c r="AB1697" s="63"/>
    </row>
    <row r="1698" spans="1:28" x14ac:dyDescent="0.25">
      <c r="A1698" s="63" t="s">
        <v>165</v>
      </c>
      <c r="B1698" s="63">
        <v>119.37</v>
      </c>
      <c r="C1698" s="63">
        <v>119.37</v>
      </c>
      <c r="D1698" s="63" t="s">
        <v>29</v>
      </c>
      <c r="E1698" s="63" t="s">
        <v>30</v>
      </c>
      <c r="F1698" s="63">
        <v>-3.92</v>
      </c>
      <c r="G1698" s="70"/>
      <c r="H1698" s="63" t="s">
        <v>38</v>
      </c>
      <c r="I1698" s="63" t="s">
        <v>32</v>
      </c>
      <c r="J1698" s="65">
        <v>8</v>
      </c>
      <c r="K1698" s="64">
        <v>23.91</v>
      </c>
      <c r="L1698" s="63" t="s">
        <v>45</v>
      </c>
      <c r="M1698" s="63">
        <v>28</v>
      </c>
      <c r="N1698" s="63">
        <v>8</v>
      </c>
      <c r="O1698" s="63">
        <v>28</v>
      </c>
      <c r="P1698" s="66">
        <v>36</v>
      </c>
      <c r="Q1698" s="67">
        <v>5.7229000000000002E-2</v>
      </c>
      <c r="R1698" s="67">
        <v>-0.32645000000000002</v>
      </c>
      <c r="S1698" s="63"/>
      <c r="T1698" s="63"/>
      <c r="U1698" s="63"/>
      <c r="V1698" s="63"/>
      <c r="W1698" s="63"/>
      <c r="X1698" s="63"/>
      <c r="Y1698" s="63"/>
      <c r="Z1698" s="63"/>
      <c r="AA1698" s="63"/>
      <c r="AB1698" s="63"/>
    </row>
    <row r="1699" spans="1:28" x14ac:dyDescent="0.25">
      <c r="A1699" s="63" t="s">
        <v>166</v>
      </c>
      <c r="B1699" s="63">
        <v>28.61</v>
      </c>
      <c r="C1699" s="63">
        <v>28.61</v>
      </c>
      <c r="D1699" s="63" t="s">
        <v>29</v>
      </c>
      <c r="E1699" s="63" t="s">
        <v>30</v>
      </c>
      <c r="F1699" s="63">
        <v>-4.21</v>
      </c>
      <c r="G1699" s="70"/>
      <c r="H1699" s="63" t="s">
        <v>38</v>
      </c>
      <c r="I1699" s="63" t="s">
        <v>32</v>
      </c>
      <c r="J1699" s="65">
        <v>8</v>
      </c>
      <c r="K1699" s="64">
        <v>23.91</v>
      </c>
      <c r="L1699" s="63" t="s">
        <v>45</v>
      </c>
      <c r="M1699" s="63">
        <v>28</v>
      </c>
      <c r="N1699" s="63">
        <v>8</v>
      </c>
      <c r="O1699" s="63">
        <v>28</v>
      </c>
      <c r="P1699" s="66">
        <v>3.6</v>
      </c>
      <c r="Q1699" s="67">
        <v>5.7229000000000002E-2</v>
      </c>
      <c r="R1699" s="67">
        <v>-0.52066000000000001</v>
      </c>
      <c r="S1699" s="63"/>
      <c r="T1699" s="63"/>
      <c r="U1699" s="63"/>
      <c r="V1699" s="63"/>
      <c r="W1699" s="63"/>
      <c r="X1699" s="63"/>
      <c r="Y1699" s="63"/>
      <c r="Z1699" s="63"/>
      <c r="AA1699" s="63"/>
      <c r="AB1699" s="63"/>
    </row>
    <row r="1700" spans="1:28" x14ac:dyDescent="0.25">
      <c r="A1700" s="63" t="s">
        <v>166</v>
      </c>
      <c r="B1700" s="63">
        <v>28.61</v>
      </c>
      <c r="C1700" s="63">
        <v>28.61</v>
      </c>
      <c r="D1700" s="63" t="s">
        <v>29</v>
      </c>
      <c r="E1700" s="63" t="s">
        <v>30</v>
      </c>
      <c r="F1700" s="63">
        <v>-4.21</v>
      </c>
      <c r="G1700" s="70"/>
      <c r="H1700" s="63" t="s">
        <v>38</v>
      </c>
      <c r="I1700" s="63" t="s">
        <v>32</v>
      </c>
      <c r="J1700" s="65">
        <v>8</v>
      </c>
      <c r="K1700" s="64">
        <v>23.91</v>
      </c>
      <c r="L1700" s="63" t="s">
        <v>45</v>
      </c>
      <c r="M1700" s="63">
        <v>28</v>
      </c>
      <c r="N1700" s="63">
        <v>8</v>
      </c>
      <c r="O1700" s="63">
        <v>28</v>
      </c>
      <c r="P1700" s="66">
        <v>36</v>
      </c>
      <c r="Q1700" s="67">
        <v>5.4380999999999999E-2</v>
      </c>
      <c r="R1700" s="67">
        <v>-2.0660000000000001E-2</v>
      </c>
      <c r="S1700" s="63"/>
      <c r="T1700" s="63"/>
      <c r="U1700" s="63"/>
      <c r="V1700" s="63"/>
      <c r="W1700" s="63"/>
      <c r="X1700" s="63"/>
      <c r="Y1700" s="63"/>
      <c r="Z1700" s="63"/>
      <c r="AA1700" s="63"/>
      <c r="AB1700" s="63"/>
    </row>
    <row r="1701" spans="1:28" x14ac:dyDescent="0.25">
      <c r="A1701" s="63" t="s">
        <v>131</v>
      </c>
      <c r="B1701" s="71">
        <v>35.85</v>
      </c>
      <c r="C1701" s="71">
        <v>35.85</v>
      </c>
      <c r="D1701" s="71" t="s">
        <v>29</v>
      </c>
      <c r="E1701" s="71" t="s">
        <v>30</v>
      </c>
      <c r="F1701" s="68">
        <v>-11.53</v>
      </c>
      <c r="G1701" s="71">
        <v>57.13</v>
      </c>
      <c r="H1701" s="63" t="s">
        <v>38</v>
      </c>
      <c r="I1701" s="63" t="s">
        <v>40</v>
      </c>
      <c r="J1701" s="65">
        <v>36</v>
      </c>
      <c r="K1701" s="63">
        <v>28</v>
      </c>
      <c r="L1701" s="63" t="s">
        <v>167</v>
      </c>
      <c r="M1701" s="63">
        <v>3</v>
      </c>
      <c r="N1701" s="63">
        <v>3</v>
      </c>
      <c r="O1701" s="63">
        <v>20</v>
      </c>
      <c r="P1701" s="72">
        <v>3.57</v>
      </c>
      <c r="Q1701" s="63"/>
      <c r="R1701" s="63"/>
      <c r="S1701" s="63">
        <v>0.72499999999999998</v>
      </c>
      <c r="T1701" s="67">
        <v>0.64537907400000005</v>
      </c>
      <c r="U1701" s="63"/>
      <c r="V1701" s="63"/>
      <c r="W1701" s="63"/>
      <c r="X1701" s="63"/>
      <c r="Y1701" s="63"/>
      <c r="Z1701" s="63"/>
      <c r="AA1701" s="63"/>
      <c r="AB1701" s="63"/>
    </row>
    <row r="1702" spans="1:28" x14ac:dyDescent="0.25">
      <c r="A1702" s="63" t="s">
        <v>34</v>
      </c>
      <c r="B1702" s="63">
        <v>15</v>
      </c>
      <c r="C1702" s="63">
        <v>2600</v>
      </c>
      <c r="D1702" s="63" t="s">
        <v>35</v>
      </c>
      <c r="E1702" s="63" t="s">
        <v>30</v>
      </c>
      <c r="F1702" s="63">
        <v>-30</v>
      </c>
      <c r="G1702" s="63">
        <v>175</v>
      </c>
      <c r="H1702" s="63" t="s">
        <v>38</v>
      </c>
      <c r="I1702" s="63" t="s">
        <v>32</v>
      </c>
      <c r="J1702" s="65">
        <v>6</v>
      </c>
      <c r="K1702" s="64">
        <v>20</v>
      </c>
      <c r="L1702" s="63" t="s">
        <v>137</v>
      </c>
      <c r="M1702" s="63">
        <v>30</v>
      </c>
      <c r="N1702" s="63">
        <v>22</v>
      </c>
      <c r="O1702" s="63">
        <v>10</v>
      </c>
      <c r="P1702" s="72">
        <v>1.5</v>
      </c>
      <c r="Q1702" s="63"/>
      <c r="R1702" s="63"/>
      <c r="S1702" s="63"/>
      <c r="T1702" s="63"/>
      <c r="U1702" s="63"/>
      <c r="V1702" s="67">
        <v>0.80434799999999995</v>
      </c>
      <c r="W1702" s="67">
        <v>0.4</v>
      </c>
      <c r="X1702" s="67">
        <v>-1.047E-2</v>
      </c>
      <c r="Y1702" s="63"/>
      <c r="Z1702" s="67">
        <v>0.108434</v>
      </c>
      <c r="AA1702" s="63"/>
      <c r="AB1702" s="63"/>
    </row>
    <row r="1703" spans="1:28" x14ac:dyDescent="0.25">
      <c r="A1703" s="63" t="s">
        <v>34</v>
      </c>
      <c r="B1703" s="63">
        <v>15</v>
      </c>
      <c r="C1703" s="63">
        <v>2600</v>
      </c>
      <c r="D1703" s="63" t="s">
        <v>35</v>
      </c>
      <c r="E1703" s="63" t="s">
        <v>30</v>
      </c>
      <c r="F1703" s="63">
        <v>-30</v>
      </c>
      <c r="G1703" s="63">
        <v>175</v>
      </c>
      <c r="H1703" s="63" t="s">
        <v>38</v>
      </c>
      <c r="I1703" s="63" t="s">
        <v>32</v>
      </c>
      <c r="J1703" s="65">
        <v>6</v>
      </c>
      <c r="K1703" s="64">
        <v>20</v>
      </c>
      <c r="L1703" s="63" t="s">
        <v>137</v>
      </c>
      <c r="M1703" s="63">
        <v>30</v>
      </c>
      <c r="N1703" s="63">
        <v>22</v>
      </c>
      <c r="O1703" s="63">
        <v>10</v>
      </c>
      <c r="P1703" s="72">
        <v>5</v>
      </c>
      <c r="Q1703" s="63"/>
      <c r="R1703" s="63"/>
      <c r="S1703" s="63"/>
      <c r="T1703" s="63"/>
      <c r="U1703" s="63"/>
      <c r="V1703" s="67">
        <v>0.93308599999999997</v>
      </c>
      <c r="W1703" s="67">
        <v>-0.33333000000000002</v>
      </c>
      <c r="X1703" s="67">
        <v>1.0363000000000001E-2</v>
      </c>
      <c r="Y1703" s="63"/>
      <c r="Z1703" s="67">
        <v>-0.28828999999999999</v>
      </c>
      <c r="AA1703" s="63"/>
      <c r="AB1703" s="63"/>
    </row>
    <row r="1704" spans="1:28" x14ac:dyDescent="0.25">
      <c r="A1704" s="63" t="s">
        <v>34</v>
      </c>
      <c r="B1704" s="63">
        <v>15</v>
      </c>
      <c r="C1704" s="63">
        <v>2600</v>
      </c>
      <c r="D1704" s="63" t="s">
        <v>35</v>
      </c>
      <c r="E1704" s="63" t="s">
        <v>30</v>
      </c>
      <c r="F1704" s="63">
        <v>-30</v>
      </c>
      <c r="G1704" s="63">
        <v>175</v>
      </c>
      <c r="H1704" s="63" t="s">
        <v>38</v>
      </c>
      <c r="I1704" s="63" t="s">
        <v>32</v>
      </c>
      <c r="J1704" s="65">
        <v>6</v>
      </c>
      <c r="K1704" s="64">
        <v>20</v>
      </c>
      <c r="L1704" s="63" t="s">
        <v>137</v>
      </c>
      <c r="M1704" s="63">
        <v>30</v>
      </c>
      <c r="N1704" s="63">
        <v>22</v>
      </c>
      <c r="O1704" s="63">
        <v>10</v>
      </c>
      <c r="P1704" s="72">
        <v>15</v>
      </c>
      <c r="Q1704" s="63"/>
      <c r="R1704" s="63"/>
      <c r="S1704" s="63"/>
      <c r="T1704" s="63"/>
      <c r="U1704" s="63"/>
      <c r="V1704" s="67">
        <v>0.92139700000000002</v>
      </c>
      <c r="W1704" s="67">
        <v>0.98095200000000005</v>
      </c>
      <c r="X1704" s="67">
        <v>0.44797700000000001</v>
      </c>
      <c r="Y1704" s="63"/>
      <c r="Z1704" s="67">
        <v>-0.32883000000000001</v>
      </c>
      <c r="AA1704" s="63"/>
      <c r="AB1704" s="63"/>
    </row>
    <row r="1705" spans="1:28" x14ac:dyDescent="0.25">
      <c r="A1705" s="63" t="s">
        <v>57</v>
      </c>
      <c r="B1705" s="63">
        <v>10</v>
      </c>
      <c r="C1705" s="63">
        <v>10</v>
      </c>
      <c r="D1705" s="63" t="s">
        <v>29</v>
      </c>
      <c r="E1705" s="63" t="s">
        <v>168</v>
      </c>
      <c r="F1705" s="73">
        <v>-26</v>
      </c>
      <c r="G1705" s="71">
        <v>29</v>
      </c>
      <c r="H1705" s="63" t="s">
        <v>31</v>
      </c>
      <c r="I1705" s="63" t="s">
        <v>32</v>
      </c>
      <c r="J1705" s="65">
        <v>6</v>
      </c>
      <c r="K1705" s="63">
        <v>240</v>
      </c>
      <c r="L1705" s="64" t="s">
        <v>167</v>
      </c>
      <c r="M1705" s="63">
        <v>5</v>
      </c>
      <c r="N1705" s="63">
        <v>5</v>
      </c>
      <c r="O1705" s="63">
        <v>6</v>
      </c>
      <c r="P1705" s="72">
        <v>1.25</v>
      </c>
      <c r="Q1705" s="63"/>
      <c r="R1705" s="67">
        <v>0.5625</v>
      </c>
      <c r="S1705" s="67">
        <v>0.3125</v>
      </c>
      <c r="T1705" s="63"/>
      <c r="U1705" s="63"/>
      <c r="V1705" s="63"/>
      <c r="W1705" s="63"/>
      <c r="X1705" s="63"/>
      <c r="Y1705" s="63"/>
      <c r="Z1705" s="63"/>
      <c r="AA1705" s="63"/>
      <c r="AB1705" s="63"/>
    </row>
    <row r="1706" spans="1:28" x14ac:dyDescent="0.25">
      <c r="A1706" s="63" t="s">
        <v>57</v>
      </c>
      <c r="B1706" s="63">
        <v>10</v>
      </c>
      <c r="C1706" s="63">
        <v>10</v>
      </c>
      <c r="D1706" s="63" t="s">
        <v>29</v>
      </c>
      <c r="E1706" s="63" t="s">
        <v>168</v>
      </c>
      <c r="F1706" s="73">
        <v>-26</v>
      </c>
      <c r="G1706" s="71">
        <v>29</v>
      </c>
      <c r="H1706" s="63" t="s">
        <v>31</v>
      </c>
      <c r="I1706" s="63" t="s">
        <v>32</v>
      </c>
      <c r="J1706" s="65">
        <v>6</v>
      </c>
      <c r="K1706" s="63">
        <v>240</v>
      </c>
      <c r="L1706" s="64" t="s">
        <v>167</v>
      </c>
      <c r="M1706" s="63">
        <v>5</v>
      </c>
      <c r="N1706" s="63">
        <v>5</v>
      </c>
      <c r="O1706" s="63">
        <v>6</v>
      </c>
      <c r="P1706" s="72">
        <v>3.75</v>
      </c>
      <c r="Q1706" s="63"/>
      <c r="R1706" s="67">
        <v>0.83333299999999999</v>
      </c>
      <c r="S1706" s="67">
        <v>0.81034479999999998</v>
      </c>
      <c r="T1706" s="63"/>
      <c r="U1706" s="63"/>
      <c r="V1706" s="63"/>
      <c r="W1706" s="63"/>
      <c r="X1706" s="63"/>
      <c r="Y1706" s="63"/>
      <c r="Z1706" s="63"/>
      <c r="AA1706" s="63"/>
      <c r="AB1706" s="63"/>
    </row>
    <row r="1707" spans="1:28" x14ac:dyDescent="0.25">
      <c r="A1707" s="63" t="s">
        <v>57</v>
      </c>
      <c r="B1707" s="63">
        <v>10</v>
      </c>
      <c r="C1707" s="63">
        <v>10</v>
      </c>
      <c r="D1707" s="63" t="s">
        <v>29</v>
      </c>
      <c r="E1707" s="63" t="s">
        <v>168</v>
      </c>
      <c r="F1707" s="73">
        <v>-26</v>
      </c>
      <c r="G1707" s="71">
        <v>29</v>
      </c>
      <c r="H1707" s="63" t="s">
        <v>31</v>
      </c>
      <c r="I1707" s="63" t="s">
        <v>32</v>
      </c>
      <c r="J1707" s="65">
        <v>6</v>
      </c>
      <c r="K1707" s="63">
        <v>240</v>
      </c>
      <c r="L1707" s="64" t="s">
        <v>167</v>
      </c>
      <c r="M1707" s="63">
        <v>5</v>
      </c>
      <c r="N1707" s="63">
        <v>5</v>
      </c>
      <c r="O1707" s="63">
        <v>6</v>
      </c>
      <c r="P1707" s="72">
        <v>12.5</v>
      </c>
      <c r="Q1707" s="63"/>
      <c r="R1707" s="67">
        <v>0.93269199999999997</v>
      </c>
      <c r="S1707" s="67">
        <v>0.91338580000000003</v>
      </c>
      <c r="T1707" s="63"/>
      <c r="U1707" s="63"/>
      <c r="V1707" s="63"/>
      <c r="W1707" s="63"/>
      <c r="X1707" s="63"/>
      <c r="Y1707" s="63"/>
      <c r="Z1707" s="63"/>
      <c r="AA1707" s="63"/>
      <c r="AB1707" s="63"/>
    </row>
    <row r="1708" spans="1:28" x14ac:dyDescent="0.25">
      <c r="A1708" s="63" t="s">
        <v>57</v>
      </c>
      <c r="B1708" s="63">
        <v>10</v>
      </c>
      <c r="C1708" s="63">
        <v>10</v>
      </c>
      <c r="D1708" s="63" t="s">
        <v>29</v>
      </c>
      <c r="E1708" s="63" t="s">
        <v>168</v>
      </c>
      <c r="F1708" s="73">
        <v>-26</v>
      </c>
      <c r="G1708" s="71">
        <v>29</v>
      </c>
      <c r="H1708" s="63" t="s">
        <v>31</v>
      </c>
      <c r="I1708" s="63" t="s">
        <v>32</v>
      </c>
      <c r="J1708" s="65">
        <v>6</v>
      </c>
      <c r="K1708" s="63">
        <v>240</v>
      </c>
      <c r="L1708" s="64" t="s">
        <v>167</v>
      </c>
      <c r="M1708" s="63">
        <v>5</v>
      </c>
      <c r="N1708" s="63">
        <v>5</v>
      </c>
      <c r="O1708" s="63">
        <v>6</v>
      </c>
      <c r="P1708" s="72">
        <v>36.04</v>
      </c>
      <c r="Q1708" s="63"/>
      <c r="R1708" s="67">
        <v>0.97569399999999995</v>
      </c>
      <c r="S1708" s="67">
        <v>0.95669289999999996</v>
      </c>
      <c r="T1708" s="63"/>
      <c r="U1708" s="63"/>
      <c r="V1708" s="63"/>
      <c r="W1708" s="63"/>
      <c r="X1708" s="63"/>
      <c r="Y1708" s="63"/>
      <c r="Z1708" s="63"/>
      <c r="AA1708" s="63"/>
      <c r="AB1708" s="63"/>
    </row>
    <row r="1709" spans="1:28" x14ac:dyDescent="0.25">
      <c r="A1709" s="63" t="s">
        <v>57</v>
      </c>
      <c r="B1709" s="63">
        <v>10</v>
      </c>
      <c r="C1709" s="63">
        <v>10</v>
      </c>
      <c r="D1709" s="63" t="s">
        <v>29</v>
      </c>
      <c r="E1709" s="63" t="s">
        <v>168</v>
      </c>
      <c r="F1709" s="73">
        <v>-26</v>
      </c>
      <c r="G1709" s="71">
        <v>29</v>
      </c>
      <c r="H1709" s="63" t="s">
        <v>31</v>
      </c>
      <c r="I1709" s="63" t="s">
        <v>32</v>
      </c>
      <c r="J1709" s="65">
        <v>6</v>
      </c>
      <c r="K1709" s="63">
        <v>240</v>
      </c>
      <c r="L1709" s="64" t="s">
        <v>167</v>
      </c>
      <c r="M1709" s="63">
        <v>5</v>
      </c>
      <c r="N1709" s="63">
        <v>5</v>
      </c>
      <c r="O1709" s="63">
        <v>27</v>
      </c>
      <c r="P1709" s="72">
        <v>1.25</v>
      </c>
      <c r="Q1709" s="63"/>
      <c r="R1709" s="67">
        <v>-0.36364000000000002</v>
      </c>
      <c r="S1709" s="67">
        <v>-0.3</v>
      </c>
      <c r="T1709" s="63"/>
      <c r="U1709" s="63"/>
      <c r="V1709" s="63"/>
      <c r="W1709" s="63"/>
      <c r="X1709" s="63"/>
      <c r="Y1709" s="63"/>
      <c r="Z1709" s="63"/>
      <c r="AA1709" s="63"/>
      <c r="AB1709" s="63"/>
    </row>
    <row r="1710" spans="1:28" x14ac:dyDescent="0.25">
      <c r="A1710" s="63" t="s">
        <v>57</v>
      </c>
      <c r="B1710" s="63">
        <v>10</v>
      </c>
      <c r="C1710" s="63">
        <v>10</v>
      </c>
      <c r="D1710" s="63" t="s">
        <v>29</v>
      </c>
      <c r="E1710" s="63" t="s">
        <v>168</v>
      </c>
      <c r="F1710" s="73">
        <v>-26</v>
      </c>
      <c r="G1710" s="71">
        <v>29</v>
      </c>
      <c r="H1710" s="63" t="s">
        <v>31</v>
      </c>
      <c r="I1710" s="63" t="s">
        <v>32</v>
      </c>
      <c r="J1710" s="65">
        <v>6</v>
      </c>
      <c r="K1710" s="63">
        <v>240</v>
      </c>
      <c r="L1710" s="64" t="s">
        <v>167</v>
      </c>
      <c r="M1710" s="63">
        <v>5</v>
      </c>
      <c r="N1710" s="63">
        <v>5</v>
      </c>
      <c r="O1710" s="63">
        <v>27</v>
      </c>
      <c r="P1710" s="72">
        <v>3.75</v>
      </c>
      <c r="Q1710" s="63"/>
      <c r="R1710" s="67">
        <v>-0.45455000000000001</v>
      </c>
      <c r="S1710" s="67">
        <v>-0.1</v>
      </c>
      <c r="T1710" s="63"/>
      <c r="U1710" s="63"/>
      <c r="V1710" s="63"/>
      <c r="W1710" s="63"/>
      <c r="X1710" s="63"/>
      <c r="Y1710" s="63"/>
      <c r="Z1710" s="63"/>
      <c r="AA1710" s="63"/>
      <c r="AB1710" s="63"/>
    </row>
    <row r="1711" spans="1:28" x14ac:dyDescent="0.25">
      <c r="A1711" s="63" t="s">
        <v>57</v>
      </c>
      <c r="B1711" s="63">
        <v>10</v>
      </c>
      <c r="C1711" s="63">
        <v>10</v>
      </c>
      <c r="D1711" s="63" t="s">
        <v>29</v>
      </c>
      <c r="E1711" s="63" t="s">
        <v>168</v>
      </c>
      <c r="F1711" s="73">
        <v>-26</v>
      </c>
      <c r="G1711" s="71">
        <v>29</v>
      </c>
      <c r="H1711" s="63" t="s">
        <v>31</v>
      </c>
      <c r="I1711" s="63" t="s">
        <v>32</v>
      </c>
      <c r="J1711" s="65">
        <v>6</v>
      </c>
      <c r="K1711" s="63">
        <v>240</v>
      </c>
      <c r="L1711" s="64" t="s">
        <v>167</v>
      </c>
      <c r="M1711" s="63">
        <v>5</v>
      </c>
      <c r="N1711" s="63">
        <v>5</v>
      </c>
      <c r="O1711" s="63">
        <v>27</v>
      </c>
      <c r="P1711" s="72">
        <v>12.5</v>
      </c>
      <c r="Q1711" s="63"/>
      <c r="R1711" s="67">
        <v>-0.27272999999999997</v>
      </c>
      <c r="S1711" s="67">
        <v>0.28571429999999998</v>
      </c>
      <c r="T1711" s="63"/>
      <c r="U1711" s="63"/>
      <c r="V1711" s="63"/>
      <c r="W1711" s="63"/>
      <c r="X1711" s="63"/>
      <c r="Y1711" s="63"/>
      <c r="Z1711" s="63"/>
      <c r="AA1711" s="63"/>
      <c r="AB1711" s="63"/>
    </row>
    <row r="1712" spans="1:28" x14ac:dyDescent="0.25">
      <c r="A1712" s="63" t="s">
        <v>57</v>
      </c>
      <c r="B1712" s="63">
        <v>10</v>
      </c>
      <c r="C1712" s="63">
        <v>10</v>
      </c>
      <c r="D1712" s="63" t="s">
        <v>29</v>
      </c>
      <c r="E1712" s="63" t="s">
        <v>168</v>
      </c>
      <c r="F1712" s="73">
        <v>-26</v>
      </c>
      <c r="G1712" s="71">
        <v>29</v>
      </c>
      <c r="H1712" s="63" t="s">
        <v>31</v>
      </c>
      <c r="I1712" s="63" t="s">
        <v>32</v>
      </c>
      <c r="J1712" s="65">
        <v>6</v>
      </c>
      <c r="K1712" s="63">
        <v>240</v>
      </c>
      <c r="L1712" s="64" t="s">
        <v>167</v>
      </c>
      <c r="M1712" s="63">
        <v>5</v>
      </c>
      <c r="N1712" s="63">
        <v>5</v>
      </c>
      <c r="O1712" s="63">
        <v>27</v>
      </c>
      <c r="P1712" s="72">
        <v>36.04</v>
      </c>
      <c r="Q1712" s="63"/>
      <c r="R1712" s="67">
        <v>-0.45455000000000001</v>
      </c>
      <c r="S1712" s="67">
        <v>-3.8713999999999998E-2</v>
      </c>
      <c r="T1712" s="63"/>
      <c r="U1712" s="63"/>
      <c r="V1712" s="63"/>
      <c r="W1712" s="63"/>
      <c r="X1712" s="63"/>
      <c r="Y1712" s="63"/>
      <c r="Z1712" s="63"/>
      <c r="AA1712" s="63"/>
      <c r="AB1712" s="63"/>
    </row>
    <row r="1713" spans="1:28" x14ac:dyDescent="0.25">
      <c r="A1713" s="63" t="s">
        <v>57</v>
      </c>
      <c r="B1713" s="63">
        <v>10</v>
      </c>
      <c r="C1713" s="63">
        <v>10</v>
      </c>
      <c r="D1713" s="63" t="s">
        <v>29</v>
      </c>
      <c r="E1713" s="63" t="s">
        <v>169</v>
      </c>
      <c r="F1713" s="68">
        <v>-26</v>
      </c>
      <c r="G1713" s="71">
        <v>29</v>
      </c>
      <c r="H1713" s="63" t="s">
        <v>31</v>
      </c>
      <c r="I1713" s="63" t="s">
        <v>32</v>
      </c>
      <c r="J1713" s="65">
        <v>6</v>
      </c>
      <c r="K1713" s="63">
        <v>240</v>
      </c>
      <c r="L1713" s="64" t="s">
        <v>167</v>
      </c>
      <c r="M1713" s="63">
        <v>5</v>
      </c>
      <c r="N1713" s="63">
        <v>5</v>
      </c>
      <c r="O1713" s="63">
        <v>6</v>
      </c>
      <c r="P1713" s="72">
        <v>1.67</v>
      </c>
      <c r="Q1713" s="63"/>
      <c r="R1713" s="63">
        <v>0.66666700000000001</v>
      </c>
      <c r="S1713" s="63">
        <v>0.47058820000000001</v>
      </c>
      <c r="T1713" s="63"/>
      <c r="U1713" s="63"/>
      <c r="V1713" s="63"/>
      <c r="W1713" s="63"/>
      <c r="X1713" s="63"/>
      <c r="Y1713" s="63"/>
      <c r="Z1713" s="63"/>
      <c r="AA1713" s="63"/>
      <c r="AB1713" s="63"/>
    </row>
    <row r="1714" spans="1:28" x14ac:dyDescent="0.25">
      <c r="A1714" s="63" t="s">
        <v>57</v>
      </c>
      <c r="B1714" s="63">
        <v>10</v>
      </c>
      <c r="C1714" s="63">
        <v>10</v>
      </c>
      <c r="D1714" s="63" t="s">
        <v>29</v>
      </c>
      <c r="E1714" s="63" t="s">
        <v>169</v>
      </c>
      <c r="F1714" s="68">
        <v>-26</v>
      </c>
      <c r="G1714" s="71">
        <v>29</v>
      </c>
      <c r="H1714" s="63" t="s">
        <v>31</v>
      </c>
      <c r="I1714" s="63" t="s">
        <v>32</v>
      </c>
      <c r="J1714" s="65">
        <v>6</v>
      </c>
      <c r="K1714" s="63">
        <v>240</v>
      </c>
      <c r="L1714" s="64" t="s">
        <v>167</v>
      </c>
      <c r="M1714" s="63">
        <v>5</v>
      </c>
      <c r="N1714" s="63">
        <v>5</v>
      </c>
      <c r="O1714" s="63">
        <v>6</v>
      </c>
      <c r="P1714" s="72">
        <v>4.79</v>
      </c>
      <c r="Q1714" s="63"/>
      <c r="R1714" s="63">
        <v>0.84210499999999999</v>
      </c>
      <c r="S1714" s="63">
        <v>0.85245899999999997</v>
      </c>
      <c r="T1714" s="63"/>
      <c r="U1714" s="63"/>
      <c r="V1714" s="63"/>
      <c r="W1714" s="63"/>
      <c r="X1714" s="63"/>
      <c r="Y1714" s="63"/>
      <c r="Z1714" s="63"/>
      <c r="AA1714" s="63"/>
      <c r="AB1714" s="63"/>
    </row>
    <row r="1715" spans="1:28" x14ac:dyDescent="0.25">
      <c r="A1715" s="63" t="s">
        <v>57</v>
      </c>
      <c r="B1715" s="63">
        <v>10</v>
      </c>
      <c r="C1715" s="63">
        <v>10</v>
      </c>
      <c r="D1715" s="63" t="s">
        <v>29</v>
      </c>
      <c r="E1715" s="63" t="s">
        <v>169</v>
      </c>
      <c r="F1715" s="68">
        <v>-26</v>
      </c>
      <c r="G1715" s="71">
        <v>29</v>
      </c>
      <c r="H1715" s="63" t="s">
        <v>31</v>
      </c>
      <c r="I1715" s="63" t="s">
        <v>32</v>
      </c>
      <c r="J1715" s="65">
        <v>6</v>
      </c>
      <c r="K1715" s="63">
        <v>240</v>
      </c>
      <c r="L1715" s="64" t="s">
        <v>167</v>
      </c>
      <c r="M1715" s="63">
        <v>5</v>
      </c>
      <c r="N1715" s="63">
        <v>5</v>
      </c>
      <c r="O1715" s="63">
        <v>6</v>
      </c>
      <c r="P1715" s="72">
        <v>15.625</v>
      </c>
      <c r="Q1715" s="63"/>
      <c r="R1715" s="63">
        <v>0.95744700000000005</v>
      </c>
      <c r="S1715" s="63">
        <v>0.93129770000000001</v>
      </c>
      <c r="T1715" s="63"/>
      <c r="U1715" s="63"/>
      <c r="V1715" s="63"/>
      <c r="W1715" s="63"/>
      <c r="X1715" s="63"/>
      <c r="Y1715" s="63"/>
      <c r="Z1715" s="63"/>
      <c r="AA1715" s="63"/>
      <c r="AB1715" s="63"/>
    </row>
    <row r="1716" spans="1:28" x14ac:dyDescent="0.25">
      <c r="A1716" s="63" t="s">
        <v>57</v>
      </c>
      <c r="B1716" s="63">
        <v>10</v>
      </c>
      <c r="C1716" s="63">
        <v>10</v>
      </c>
      <c r="D1716" s="63" t="s">
        <v>29</v>
      </c>
      <c r="E1716" s="63" t="s">
        <v>169</v>
      </c>
      <c r="F1716" s="68">
        <v>-26</v>
      </c>
      <c r="G1716" s="71">
        <v>29</v>
      </c>
      <c r="H1716" s="63" t="s">
        <v>31</v>
      </c>
      <c r="I1716" s="63" t="s">
        <v>32</v>
      </c>
      <c r="J1716" s="65">
        <v>6</v>
      </c>
      <c r="K1716" s="63">
        <v>240</v>
      </c>
      <c r="L1716" s="64" t="s">
        <v>167</v>
      </c>
      <c r="M1716" s="63">
        <v>5</v>
      </c>
      <c r="N1716" s="63">
        <v>5</v>
      </c>
      <c r="O1716" s="63">
        <v>6</v>
      </c>
      <c r="P1716" s="72">
        <v>45.625</v>
      </c>
      <c r="Q1716" s="63"/>
      <c r="R1716" s="63">
        <v>0.978182</v>
      </c>
      <c r="S1716" s="63">
        <v>0.96864110000000003</v>
      </c>
      <c r="T1716" s="63"/>
      <c r="U1716" s="63"/>
      <c r="V1716" s="63"/>
      <c r="W1716" s="63"/>
      <c r="X1716" s="63"/>
      <c r="Y1716" s="63"/>
      <c r="Z1716" s="63"/>
      <c r="AA1716" s="63"/>
      <c r="AB1716" s="63"/>
    </row>
    <row r="1717" spans="1:28" x14ac:dyDescent="0.25">
      <c r="A1717" s="63" t="s">
        <v>57</v>
      </c>
      <c r="B1717" s="63">
        <v>10</v>
      </c>
      <c r="C1717" s="63">
        <v>10</v>
      </c>
      <c r="D1717" s="63" t="s">
        <v>29</v>
      </c>
      <c r="E1717" s="63" t="s">
        <v>169</v>
      </c>
      <c r="F1717" s="68">
        <v>-26</v>
      </c>
      <c r="G1717" s="71">
        <v>29</v>
      </c>
      <c r="H1717" s="63" t="s">
        <v>31</v>
      </c>
      <c r="I1717" s="63" t="s">
        <v>32</v>
      </c>
      <c r="J1717" s="65">
        <v>6</v>
      </c>
      <c r="K1717" s="63">
        <v>240</v>
      </c>
      <c r="L1717" s="64" t="s">
        <v>167</v>
      </c>
      <c r="M1717" s="63">
        <v>5</v>
      </c>
      <c r="N1717" s="63">
        <v>5</v>
      </c>
      <c r="O1717" s="63">
        <v>27</v>
      </c>
      <c r="P1717" s="72">
        <v>1.67</v>
      </c>
      <c r="Q1717" s="63"/>
      <c r="R1717" s="63">
        <v>-0.3</v>
      </c>
      <c r="S1717" s="63">
        <v>0.42857139999999999</v>
      </c>
      <c r="T1717" s="63"/>
      <c r="U1717" s="63"/>
      <c r="V1717" s="63"/>
      <c r="W1717" s="63"/>
      <c r="X1717" s="63"/>
      <c r="Y1717" s="63"/>
      <c r="Z1717" s="63"/>
      <c r="AA1717" s="63"/>
      <c r="AB1717" s="63"/>
    </row>
    <row r="1718" spans="1:28" x14ac:dyDescent="0.25">
      <c r="A1718" s="63" t="s">
        <v>57</v>
      </c>
      <c r="B1718" s="63">
        <v>10</v>
      </c>
      <c r="C1718" s="63">
        <v>10</v>
      </c>
      <c r="D1718" s="63" t="s">
        <v>29</v>
      </c>
      <c r="E1718" s="63" t="s">
        <v>169</v>
      </c>
      <c r="F1718" s="68">
        <v>-26</v>
      </c>
      <c r="G1718" s="71">
        <v>29</v>
      </c>
      <c r="H1718" s="63" t="s">
        <v>31</v>
      </c>
      <c r="I1718" s="63" t="s">
        <v>32</v>
      </c>
      <c r="J1718" s="65">
        <v>6</v>
      </c>
      <c r="K1718" s="63">
        <v>240</v>
      </c>
      <c r="L1718" s="64" t="s">
        <v>167</v>
      </c>
      <c r="M1718" s="63">
        <v>5</v>
      </c>
      <c r="N1718" s="63">
        <v>5</v>
      </c>
      <c r="O1718" s="63">
        <v>27</v>
      </c>
      <c r="P1718" s="72">
        <v>4.79</v>
      </c>
      <c r="Q1718" s="63"/>
      <c r="R1718" s="63">
        <v>-0.4</v>
      </c>
      <c r="S1718" s="63">
        <v>0.27272730000000001</v>
      </c>
      <c r="T1718" s="63"/>
      <c r="U1718" s="63"/>
      <c r="V1718" s="63"/>
      <c r="W1718" s="63"/>
      <c r="X1718" s="63"/>
      <c r="Y1718" s="63"/>
      <c r="Z1718" s="63"/>
      <c r="AA1718" s="63"/>
      <c r="AB1718" s="63"/>
    </row>
    <row r="1719" spans="1:28" x14ac:dyDescent="0.25">
      <c r="A1719" s="63" t="s">
        <v>57</v>
      </c>
      <c r="B1719" s="63">
        <v>10</v>
      </c>
      <c r="C1719" s="63">
        <v>10</v>
      </c>
      <c r="D1719" s="63" t="s">
        <v>29</v>
      </c>
      <c r="E1719" s="63" t="s">
        <v>169</v>
      </c>
      <c r="F1719" s="68">
        <v>-26</v>
      </c>
      <c r="G1719" s="71">
        <v>29</v>
      </c>
      <c r="H1719" s="63" t="s">
        <v>31</v>
      </c>
      <c r="I1719" s="63" t="s">
        <v>32</v>
      </c>
      <c r="J1719" s="65">
        <v>6</v>
      </c>
      <c r="K1719" s="63">
        <v>240</v>
      </c>
      <c r="L1719" s="64" t="s">
        <v>167</v>
      </c>
      <c r="M1719" s="63">
        <v>5</v>
      </c>
      <c r="N1719" s="63">
        <v>5</v>
      </c>
      <c r="O1719" s="63">
        <v>27</v>
      </c>
      <c r="P1719" s="72">
        <v>15.625</v>
      </c>
      <c r="Q1719" s="63"/>
      <c r="R1719" s="63">
        <v>-0.5</v>
      </c>
      <c r="S1719" s="63">
        <v>-2.4464E-2</v>
      </c>
      <c r="T1719" s="63"/>
      <c r="U1719" s="63"/>
      <c r="V1719" s="63"/>
      <c r="W1719" s="63"/>
      <c r="X1719" s="63"/>
      <c r="Y1719" s="63"/>
      <c r="Z1719" s="63"/>
      <c r="AA1719" s="63"/>
      <c r="AB1719" s="63"/>
    </row>
    <row r="1720" spans="1:28" x14ac:dyDescent="0.25">
      <c r="A1720" s="63" t="s">
        <v>57</v>
      </c>
      <c r="B1720" s="63">
        <v>10</v>
      </c>
      <c r="C1720" s="63">
        <v>10</v>
      </c>
      <c r="D1720" s="63" t="s">
        <v>29</v>
      </c>
      <c r="E1720" s="63" t="s">
        <v>169</v>
      </c>
      <c r="F1720" s="68">
        <v>-26</v>
      </c>
      <c r="G1720" s="71">
        <v>29</v>
      </c>
      <c r="H1720" s="63" t="s">
        <v>31</v>
      </c>
      <c r="I1720" s="63" t="s">
        <v>32</v>
      </c>
      <c r="J1720" s="65">
        <v>6</v>
      </c>
      <c r="K1720" s="63">
        <v>240</v>
      </c>
      <c r="L1720" s="64" t="s">
        <v>167</v>
      </c>
      <c r="M1720" s="63">
        <v>5</v>
      </c>
      <c r="N1720" s="63">
        <v>5</v>
      </c>
      <c r="O1720" s="63">
        <v>27</v>
      </c>
      <c r="P1720" s="72">
        <v>45.625</v>
      </c>
      <c r="Q1720" s="63"/>
      <c r="R1720" s="63">
        <v>-0.54303999999999997</v>
      </c>
      <c r="S1720" s="63">
        <v>-0.125</v>
      </c>
      <c r="T1720" s="63"/>
      <c r="U1720" s="63"/>
      <c r="V1720" s="63"/>
      <c r="W1720" s="63"/>
      <c r="X1720" s="63"/>
      <c r="Y1720" s="63"/>
      <c r="Z1720" s="63"/>
      <c r="AA1720" s="63"/>
      <c r="AB1720" s="63"/>
    </row>
    <row r="1721" spans="1:28" x14ac:dyDescent="0.25">
      <c r="A1721" s="63" t="s">
        <v>52</v>
      </c>
      <c r="B1721" s="63">
        <v>652.9</v>
      </c>
      <c r="C1721" s="74">
        <v>652.9</v>
      </c>
      <c r="D1721" s="63" t="s">
        <v>29</v>
      </c>
      <c r="E1721" s="63" t="s">
        <v>30</v>
      </c>
      <c r="F1721" s="68">
        <v>-16.899999999999999</v>
      </c>
      <c r="G1721" s="71">
        <v>18</v>
      </c>
      <c r="H1721" s="63" t="s">
        <v>38</v>
      </c>
      <c r="I1721" s="63" t="s">
        <v>40</v>
      </c>
      <c r="J1721" s="65">
        <v>7</v>
      </c>
      <c r="K1721" s="63">
        <v>18.5</v>
      </c>
      <c r="L1721" s="63" t="s">
        <v>33</v>
      </c>
      <c r="M1721" s="63">
        <v>0</v>
      </c>
      <c r="N1721" s="63">
        <v>1</v>
      </c>
      <c r="O1721" s="63">
        <v>1</v>
      </c>
      <c r="P1721" s="75">
        <v>1.2E-2</v>
      </c>
      <c r="Q1721" s="63"/>
      <c r="R1721" s="63"/>
      <c r="S1721" s="67">
        <v>-8.7499999999999994E-2</v>
      </c>
      <c r="T1721" s="63"/>
      <c r="U1721" s="63">
        <v>0.66666666699999999</v>
      </c>
      <c r="V1721" s="63"/>
      <c r="W1721" s="63"/>
      <c r="X1721" s="63"/>
      <c r="Y1721" s="63"/>
      <c r="Z1721" s="63"/>
      <c r="AA1721" s="63"/>
      <c r="AB1721" s="63"/>
    </row>
    <row r="1722" spans="1:28" x14ac:dyDescent="0.25">
      <c r="A1722" s="63" t="s">
        <v>52</v>
      </c>
      <c r="B1722" s="63">
        <v>193.8</v>
      </c>
      <c r="C1722" s="74">
        <v>193.8</v>
      </c>
      <c r="D1722" s="63" t="s">
        <v>29</v>
      </c>
      <c r="E1722" s="63" t="s">
        <v>30</v>
      </c>
      <c r="F1722" s="68">
        <v>-16.899999999999999</v>
      </c>
      <c r="G1722" s="71">
        <v>18</v>
      </c>
      <c r="H1722" s="63" t="s">
        <v>38</v>
      </c>
      <c r="I1722" s="63" t="s">
        <v>40</v>
      </c>
      <c r="J1722" s="65">
        <v>7</v>
      </c>
      <c r="K1722" s="63">
        <v>18.5</v>
      </c>
      <c r="L1722" s="63" t="s">
        <v>33</v>
      </c>
      <c r="M1722" s="63">
        <v>0</v>
      </c>
      <c r="N1722" s="63">
        <v>1</v>
      </c>
      <c r="O1722" s="63">
        <v>1</v>
      </c>
      <c r="P1722" s="75">
        <v>3.5999999999999997E-2</v>
      </c>
      <c r="Q1722" s="63"/>
      <c r="R1722" s="63"/>
      <c r="S1722" s="67">
        <v>0.1208791</v>
      </c>
      <c r="T1722" s="63"/>
      <c r="U1722" s="63">
        <v>0.92424242400000001</v>
      </c>
      <c r="V1722" s="63"/>
      <c r="W1722" s="63"/>
      <c r="X1722" s="63"/>
      <c r="Y1722" s="63"/>
      <c r="Z1722" s="63"/>
      <c r="AA1722" s="63"/>
      <c r="AB1722" s="63"/>
    </row>
    <row r="1723" spans="1:28" x14ac:dyDescent="0.25">
      <c r="A1723" s="63" t="s">
        <v>52</v>
      </c>
      <c r="B1723" s="63">
        <v>123.9</v>
      </c>
      <c r="C1723" s="74">
        <v>123.9</v>
      </c>
      <c r="D1723" s="63" t="s">
        <v>29</v>
      </c>
      <c r="E1723" s="63" t="s">
        <v>30</v>
      </c>
      <c r="F1723" s="68">
        <v>-16.899999999999999</v>
      </c>
      <c r="G1723" s="71">
        <v>18</v>
      </c>
      <c r="H1723" s="63" t="s">
        <v>38</v>
      </c>
      <c r="I1723" s="63" t="s">
        <v>40</v>
      </c>
      <c r="J1723" s="65">
        <v>7</v>
      </c>
      <c r="K1723" s="63">
        <v>18.5</v>
      </c>
      <c r="L1723" s="63" t="s">
        <v>33</v>
      </c>
      <c r="M1723" s="63">
        <v>0</v>
      </c>
      <c r="N1723" s="63">
        <v>1</v>
      </c>
      <c r="O1723" s="63">
        <v>1</v>
      </c>
      <c r="P1723" s="75">
        <v>0.108</v>
      </c>
      <c r="Q1723" s="63"/>
      <c r="R1723" s="63"/>
      <c r="S1723" s="67">
        <v>-2.1000000000000001E-2</v>
      </c>
      <c r="T1723" s="63"/>
      <c r="U1723" s="63">
        <v>0.88636363600000001</v>
      </c>
      <c r="V1723" s="63"/>
      <c r="W1723" s="63"/>
      <c r="X1723" s="63"/>
      <c r="Y1723" s="63"/>
      <c r="Z1723" s="63"/>
      <c r="AA1723" s="63"/>
      <c r="AB1723" s="63"/>
    </row>
    <row r="1724" spans="1:28" x14ac:dyDescent="0.25">
      <c r="A1724" s="63" t="s">
        <v>52</v>
      </c>
      <c r="B1724" s="63">
        <v>652.9</v>
      </c>
      <c r="C1724" s="74">
        <v>652.9</v>
      </c>
      <c r="D1724" s="63" t="s">
        <v>29</v>
      </c>
      <c r="E1724" s="63" t="s">
        <v>30</v>
      </c>
      <c r="F1724" s="68">
        <v>-16.899999999999999</v>
      </c>
      <c r="G1724" s="71">
        <v>18</v>
      </c>
      <c r="H1724" s="63" t="s">
        <v>38</v>
      </c>
      <c r="I1724" s="63" t="s">
        <v>40</v>
      </c>
      <c r="J1724" s="65">
        <v>7</v>
      </c>
      <c r="K1724" s="63">
        <v>18.5</v>
      </c>
      <c r="L1724" s="63" t="s">
        <v>33</v>
      </c>
      <c r="M1724" s="63">
        <v>0</v>
      </c>
      <c r="N1724" s="63">
        <v>1</v>
      </c>
      <c r="O1724" s="63">
        <v>3</v>
      </c>
      <c r="P1724" s="75">
        <v>1.2E-2</v>
      </c>
      <c r="Q1724" s="63"/>
      <c r="R1724" s="63"/>
      <c r="S1724" s="67">
        <v>-9.0909000000000004E-2</v>
      </c>
      <c r="T1724" s="63"/>
      <c r="U1724" s="63">
        <v>0.73866666700000005</v>
      </c>
      <c r="V1724" s="63"/>
      <c r="W1724" s="63"/>
      <c r="X1724" s="63"/>
      <c r="Y1724" s="63"/>
      <c r="Z1724" s="63"/>
      <c r="AA1724" s="63"/>
      <c r="AB1724" s="63"/>
    </row>
    <row r="1725" spans="1:28" x14ac:dyDescent="0.25">
      <c r="A1725" s="63" t="s">
        <v>52</v>
      </c>
      <c r="B1725" s="63">
        <v>193.8</v>
      </c>
      <c r="C1725" s="74">
        <v>193.8</v>
      </c>
      <c r="D1725" s="63" t="s">
        <v>29</v>
      </c>
      <c r="E1725" s="63" t="s">
        <v>30</v>
      </c>
      <c r="F1725" s="68">
        <v>-16.899999999999999</v>
      </c>
      <c r="G1725" s="71">
        <v>18</v>
      </c>
      <c r="H1725" s="63" t="s">
        <v>38</v>
      </c>
      <c r="I1725" s="63" t="s">
        <v>40</v>
      </c>
      <c r="J1725" s="65">
        <v>7</v>
      </c>
      <c r="K1725" s="63">
        <v>18.5</v>
      </c>
      <c r="L1725" s="63" t="s">
        <v>33</v>
      </c>
      <c r="M1725" s="63">
        <v>0</v>
      </c>
      <c r="N1725" s="63">
        <v>1</v>
      </c>
      <c r="O1725" s="63">
        <v>3</v>
      </c>
      <c r="P1725" s="75">
        <v>3.5999999999999997E-2</v>
      </c>
      <c r="Q1725" s="63"/>
      <c r="R1725" s="63"/>
      <c r="S1725" s="67">
        <v>0.27868850000000001</v>
      </c>
      <c r="T1725" s="63"/>
      <c r="U1725" s="63">
        <v>0.98462745100000004</v>
      </c>
      <c r="V1725" s="63"/>
      <c r="W1725" s="63"/>
      <c r="X1725" s="63"/>
      <c r="Y1725" s="63"/>
      <c r="Z1725" s="63"/>
      <c r="AA1725" s="63"/>
      <c r="AB1725" s="63"/>
    </row>
    <row r="1726" spans="1:28" x14ac:dyDescent="0.25">
      <c r="A1726" s="63" t="s">
        <v>52</v>
      </c>
      <c r="B1726" s="63">
        <v>123.9</v>
      </c>
      <c r="C1726" s="74">
        <v>123.9</v>
      </c>
      <c r="D1726" s="63" t="s">
        <v>29</v>
      </c>
      <c r="E1726" s="63" t="s">
        <v>30</v>
      </c>
      <c r="F1726" s="68">
        <v>-16.899999999999999</v>
      </c>
      <c r="G1726" s="71">
        <v>18</v>
      </c>
      <c r="H1726" s="63" t="s">
        <v>38</v>
      </c>
      <c r="I1726" s="63" t="s">
        <v>40</v>
      </c>
      <c r="J1726" s="65">
        <v>7</v>
      </c>
      <c r="K1726" s="63">
        <v>18.5</v>
      </c>
      <c r="L1726" s="63" t="s">
        <v>33</v>
      </c>
      <c r="M1726" s="63">
        <v>0</v>
      </c>
      <c r="N1726" s="63">
        <v>1</v>
      </c>
      <c r="O1726" s="63">
        <v>3</v>
      </c>
      <c r="P1726" s="75">
        <v>0.108</v>
      </c>
      <c r="Q1726" s="63"/>
      <c r="R1726" s="63"/>
      <c r="S1726" s="67">
        <v>0.6</v>
      </c>
      <c r="T1726" s="63"/>
      <c r="U1726" s="63">
        <v>0.98994871799999995</v>
      </c>
      <c r="V1726" s="63"/>
      <c r="W1726" s="63"/>
      <c r="X1726" s="63"/>
      <c r="Y1726" s="63"/>
      <c r="Z1726" s="63"/>
      <c r="AA1726" s="63"/>
      <c r="AB1726" s="63"/>
    </row>
    <row r="1727" spans="1:28" x14ac:dyDescent="0.25">
      <c r="A1727" s="63" t="s">
        <v>52</v>
      </c>
      <c r="B1727" s="63">
        <v>652.9</v>
      </c>
      <c r="C1727" s="74">
        <v>652.9</v>
      </c>
      <c r="D1727" s="63" t="s">
        <v>29</v>
      </c>
      <c r="E1727" s="63" t="s">
        <v>30</v>
      </c>
      <c r="F1727" s="68">
        <v>-16.899999999999999</v>
      </c>
      <c r="G1727" s="71">
        <v>18</v>
      </c>
      <c r="H1727" s="63" t="s">
        <v>38</v>
      </c>
      <c r="I1727" s="63" t="s">
        <v>40</v>
      </c>
      <c r="J1727" s="65">
        <v>7</v>
      </c>
      <c r="K1727" s="63">
        <v>18.5</v>
      </c>
      <c r="L1727" s="63" t="s">
        <v>33</v>
      </c>
      <c r="M1727" s="63">
        <v>0</v>
      </c>
      <c r="N1727" s="63">
        <v>1</v>
      </c>
      <c r="O1727" s="63">
        <v>28</v>
      </c>
      <c r="P1727" s="75">
        <v>1.2E-2</v>
      </c>
      <c r="Q1727" s="63"/>
      <c r="R1727" s="63"/>
      <c r="S1727" s="67">
        <v>-6.8182000000000006E-2</v>
      </c>
      <c r="T1727" s="63"/>
      <c r="U1727" s="63">
        <v>-0.5</v>
      </c>
      <c r="V1727" s="63"/>
      <c r="W1727" s="63"/>
      <c r="X1727" s="63"/>
      <c r="Y1727" s="63"/>
      <c r="Z1727" s="63"/>
      <c r="AA1727" s="63"/>
      <c r="AB1727" s="63"/>
    </row>
    <row r="1728" spans="1:28" x14ac:dyDescent="0.25">
      <c r="A1728" s="63" t="s">
        <v>52</v>
      </c>
      <c r="B1728" s="63">
        <v>193.8</v>
      </c>
      <c r="C1728" s="74">
        <v>193.8</v>
      </c>
      <c r="D1728" s="63" t="s">
        <v>29</v>
      </c>
      <c r="E1728" s="63" t="s">
        <v>30</v>
      </c>
      <c r="F1728" s="68">
        <v>-16.899999999999999</v>
      </c>
      <c r="G1728" s="71">
        <v>18</v>
      </c>
      <c r="H1728" s="63" t="s">
        <v>38</v>
      </c>
      <c r="I1728" s="63" t="s">
        <v>40</v>
      </c>
      <c r="J1728" s="65">
        <v>7</v>
      </c>
      <c r="K1728" s="63">
        <v>18.5</v>
      </c>
      <c r="L1728" s="63" t="s">
        <v>33</v>
      </c>
      <c r="M1728" s="63">
        <v>0</v>
      </c>
      <c r="N1728" s="63">
        <v>1</v>
      </c>
      <c r="O1728" s="63">
        <v>28</v>
      </c>
      <c r="P1728" s="75">
        <v>3.5999999999999997E-2</v>
      </c>
      <c r="Q1728" s="63"/>
      <c r="R1728" s="63"/>
      <c r="S1728" s="67">
        <v>5.3763400000000003E-2</v>
      </c>
      <c r="T1728" s="63"/>
      <c r="U1728" s="63">
        <v>0.33333333300000001</v>
      </c>
      <c r="V1728" s="63"/>
      <c r="W1728" s="63"/>
      <c r="X1728" s="63"/>
      <c r="Y1728" s="63"/>
      <c r="Z1728" s="63"/>
      <c r="AA1728" s="63"/>
      <c r="AB1728" s="63"/>
    </row>
    <row r="1729" spans="1:28" x14ac:dyDescent="0.25">
      <c r="A1729" s="63" t="s">
        <v>52</v>
      </c>
      <c r="B1729" s="63">
        <v>123.9</v>
      </c>
      <c r="C1729" s="74">
        <v>123.9</v>
      </c>
      <c r="D1729" s="63" t="s">
        <v>29</v>
      </c>
      <c r="E1729" s="63" t="s">
        <v>30</v>
      </c>
      <c r="F1729" s="68">
        <v>-16.899999999999999</v>
      </c>
      <c r="G1729" s="71">
        <v>18</v>
      </c>
      <c r="H1729" s="63" t="s">
        <v>38</v>
      </c>
      <c r="I1729" s="63" t="s">
        <v>40</v>
      </c>
      <c r="J1729" s="65">
        <v>7</v>
      </c>
      <c r="K1729" s="63">
        <v>18.5</v>
      </c>
      <c r="L1729" s="78" t="s">
        <v>170</v>
      </c>
      <c r="M1729" s="63">
        <v>0</v>
      </c>
      <c r="N1729" s="63">
        <v>1</v>
      </c>
      <c r="O1729" s="63">
        <v>28</v>
      </c>
      <c r="P1729" s="75">
        <v>0.108</v>
      </c>
      <c r="Q1729" s="63"/>
      <c r="R1729" s="63"/>
      <c r="S1729" s="67">
        <v>8.3333299999999999E-2</v>
      </c>
      <c r="T1729" s="63"/>
      <c r="U1729" s="63">
        <v>-0.63476666699999995</v>
      </c>
      <c r="V1729" s="63"/>
      <c r="W1729" s="63"/>
      <c r="X1729" s="63"/>
      <c r="Y1729" s="63"/>
      <c r="Z1729" s="63"/>
      <c r="AA1729" s="63"/>
      <c r="AB1729" s="63"/>
    </row>
    <row r="1730" spans="1:28" x14ac:dyDescent="0.25">
      <c r="A1730" s="63" t="s">
        <v>171</v>
      </c>
      <c r="B1730" s="63">
        <v>50</v>
      </c>
      <c r="C1730" s="63">
        <v>50</v>
      </c>
      <c r="D1730" s="63" t="s">
        <v>29</v>
      </c>
      <c r="E1730" s="63" t="s">
        <v>30</v>
      </c>
      <c r="F1730" s="63">
        <v>-27.5</v>
      </c>
      <c r="G1730" s="70"/>
      <c r="H1730" s="63" t="s">
        <v>31</v>
      </c>
      <c r="I1730" s="63" t="s">
        <v>32</v>
      </c>
      <c r="J1730" s="69">
        <v>10</v>
      </c>
      <c r="K1730" s="63">
        <v>130</v>
      </c>
      <c r="L1730" s="78" t="s">
        <v>170</v>
      </c>
      <c r="M1730" s="63">
        <v>0</v>
      </c>
      <c r="N1730" s="63">
        <v>1</v>
      </c>
      <c r="O1730" s="63">
        <v>7</v>
      </c>
      <c r="P1730" s="66">
        <v>250</v>
      </c>
      <c r="Q1730" s="63">
        <v>5.5129999999999998E-2</v>
      </c>
      <c r="R1730" s="67">
        <v>0.32724999999999999</v>
      </c>
      <c r="S1730" s="63"/>
      <c r="T1730" s="63"/>
      <c r="U1730" s="63"/>
      <c r="V1730" s="63"/>
      <c r="W1730" s="63"/>
      <c r="X1730" s="63"/>
      <c r="Y1730" s="63"/>
      <c r="Z1730" s="63"/>
      <c r="AA1730" s="63"/>
      <c r="AB1730" s="63"/>
    </row>
    <row r="1731" spans="1:28" x14ac:dyDescent="0.25">
      <c r="A1731" s="63" t="s">
        <v>171</v>
      </c>
      <c r="B1731" s="63">
        <v>50</v>
      </c>
      <c r="C1731" s="63">
        <v>50</v>
      </c>
      <c r="D1731" s="63" t="s">
        <v>29</v>
      </c>
      <c r="E1731" s="63" t="s">
        <v>30</v>
      </c>
      <c r="F1731" s="63">
        <v>-27.5</v>
      </c>
      <c r="G1731" s="70"/>
      <c r="H1731" s="63" t="s">
        <v>31</v>
      </c>
      <c r="I1731" s="63" t="s">
        <v>32</v>
      </c>
      <c r="J1731" s="69">
        <v>10</v>
      </c>
      <c r="K1731" s="63">
        <v>130</v>
      </c>
      <c r="L1731" s="78" t="s">
        <v>170</v>
      </c>
      <c r="M1731" s="63">
        <v>0</v>
      </c>
      <c r="N1731" s="63">
        <v>1</v>
      </c>
      <c r="O1731" s="63">
        <v>28</v>
      </c>
      <c r="P1731" s="66">
        <v>250</v>
      </c>
      <c r="Q1731" s="63">
        <v>-6.1670000000000003E-2</v>
      </c>
      <c r="R1731" s="67">
        <v>-0.24424999999999999</v>
      </c>
      <c r="S1731" s="63"/>
      <c r="T1731" s="63"/>
      <c r="U1731" s="63"/>
      <c r="V1731" s="63"/>
      <c r="W1731" s="63"/>
      <c r="X1731" s="63"/>
      <c r="Y1731" s="63"/>
      <c r="Z1731" s="63"/>
      <c r="AA1731" s="63"/>
      <c r="AB1731" s="63"/>
    </row>
    <row r="1732" spans="1:28" x14ac:dyDescent="0.25">
      <c r="A1732" s="63" t="s">
        <v>172</v>
      </c>
      <c r="B1732" s="63">
        <v>10</v>
      </c>
      <c r="C1732" s="63">
        <v>105</v>
      </c>
      <c r="D1732" s="63" t="s">
        <v>173</v>
      </c>
      <c r="E1732" s="63" t="s">
        <v>30</v>
      </c>
      <c r="F1732" s="63">
        <v>-32.4</v>
      </c>
      <c r="G1732" s="63">
        <v>1.36</v>
      </c>
      <c r="H1732" s="63" t="s">
        <v>31</v>
      </c>
      <c r="I1732" s="63" t="s">
        <v>32</v>
      </c>
      <c r="J1732" s="65">
        <v>12</v>
      </c>
      <c r="K1732" s="64">
        <v>300</v>
      </c>
      <c r="L1732" s="63" t="s">
        <v>167</v>
      </c>
      <c r="M1732" s="63">
        <v>14</v>
      </c>
      <c r="N1732" s="63">
        <v>14</v>
      </c>
      <c r="O1732" s="63">
        <v>0.66659999999999997</v>
      </c>
      <c r="P1732" s="76">
        <v>33.299999999999997</v>
      </c>
      <c r="Q1732" s="63"/>
      <c r="R1732" s="63"/>
      <c r="S1732" s="63"/>
      <c r="T1732" s="63"/>
      <c r="U1732" s="63"/>
      <c r="V1732" s="67">
        <v>6.1538000000000002E-2</v>
      </c>
      <c r="W1732" s="63"/>
      <c r="X1732" s="67">
        <v>0.17777799999999999</v>
      </c>
      <c r="Y1732" s="63"/>
      <c r="Z1732" s="67">
        <v>3.2786999999999997E-2</v>
      </c>
      <c r="AA1732" s="67">
        <v>0.30952400000000002</v>
      </c>
      <c r="AB1732" s="63"/>
    </row>
    <row r="1733" spans="1:28" x14ac:dyDescent="0.25">
      <c r="A1733" s="63" t="s">
        <v>57</v>
      </c>
      <c r="B1733" s="63">
        <v>7</v>
      </c>
      <c r="C1733" s="63">
        <v>7</v>
      </c>
      <c r="D1733" s="63" t="s">
        <v>29</v>
      </c>
      <c r="E1733" s="63" t="s">
        <v>30</v>
      </c>
      <c r="F1733" s="68">
        <v>-26</v>
      </c>
      <c r="G1733" s="71">
        <v>29</v>
      </c>
      <c r="H1733" s="63" t="s">
        <v>38</v>
      </c>
      <c r="I1733" s="63" t="s">
        <v>40</v>
      </c>
      <c r="J1733" s="65">
        <v>6</v>
      </c>
      <c r="K1733" s="63">
        <v>24</v>
      </c>
      <c r="L1733" s="63" t="s">
        <v>167</v>
      </c>
      <c r="M1733" s="63">
        <v>42</v>
      </c>
      <c r="N1733" s="63">
        <v>42</v>
      </c>
      <c r="O1733" s="63">
        <v>0</v>
      </c>
      <c r="P1733" s="66">
        <v>0.2</v>
      </c>
      <c r="Q1733" s="63"/>
      <c r="R1733" s="63"/>
      <c r="S1733" s="63"/>
      <c r="T1733" s="63"/>
      <c r="U1733" s="63"/>
      <c r="V1733" s="63"/>
      <c r="W1733" s="63">
        <v>0.141791</v>
      </c>
      <c r="X1733" s="63">
        <v>0.37030999999999997</v>
      </c>
      <c r="Y1733" s="63">
        <v>0.50021000000000004</v>
      </c>
      <c r="Z1733" s="63"/>
      <c r="AA1733" s="63"/>
      <c r="AB1733" s="63"/>
    </row>
    <row r="1734" spans="1:28" x14ac:dyDescent="0.25">
      <c r="A1734" s="63" t="s">
        <v>174</v>
      </c>
      <c r="B1734" s="63">
        <v>29.7</v>
      </c>
      <c r="C1734" s="63">
        <v>29.7</v>
      </c>
      <c r="D1734" s="63" t="s">
        <v>29</v>
      </c>
      <c r="E1734" s="63" t="s">
        <v>30</v>
      </c>
      <c r="F1734" s="63"/>
      <c r="G1734" s="63"/>
      <c r="H1734" s="63" t="s">
        <v>38</v>
      </c>
      <c r="I1734" s="63" t="s">
        <v>40</v>
      </c>
      <c r="J1734" s="65">
        <v>8</v>
      </c>
      <c r="K1734" s="63">
        <v>24</v>
      </c>
      <c r="L1734" s="63" t="s">
        <v>167</v>
      </c>
      <c r="M1734" s="63">
        <v>77</v>
      </c>
      <c r="N1734" s="63">
        <v>77</v>
      </c>
      <c r="O1734" s="63">
        <v>0</v>
      </c>
      <c r="P1734" s="66">
        <v>1.6839999999999999</v>
      </c>
      <c r="Q1734" s="63"/>
      <c r="R1734" s="63"/>
      <c r="S1734" s="63"/>
      <c r="T1734" s="63"/>
      <c r="U1734" s="63"/>
      <c r="V1734" s="67">
        <v>0.54424799999999995</v>
      </c>
      <c r="W1734" s="63"/>
      <c r="X1734" s="67">
        <v>0.61992599999999998</v>
      </c>
      <c r="Y1734" s="63"/>
      <c r="Z1734" s="63"/>
      <c r="AA1734" s="63"/>
      <c r="AB1734" s="63"/>
    </row>
    <row r="1735" spans="1:28" x14ac:dyDescent="0.25">
      <c r="A1735" s="63" t="s">
        <v>34</v>
      </c>
      <c r="B1735" s="63">
        <v>27</v>
      </c>
      <c r="C1735" s="63">
        <v>10000</v>
      </c>
      <c r="D1735" s="63" t="s">
        <v>35</v>
      </c>
      <c r="E1735" s="63" t="s">
        <v>30</v>
      </c>
      <c r="F1735" s="63">
        <v>-16.8</v>
      </c>
      <c r="G1735" s="64">
        <v>152</v>
      </c>
      <c r="H1735" s="63" t="s">
        <v>38</v>
      </c>
      <c r="I1735" s="63" t="s">
        <v>40</v>
      </c>
      <c r="J1735" s="65">
        <v>12</v>
      </c>
      <c r="K1735" s="63">
        <v>25</v>
      </c>
      <c r="L1735" s="63" t="s">
        <v>45</v>
      </c>
      <c r="M1735" s="63">
        <v>0</v>
      </c>
      <c r="N1735" s="63">
        <v>1</v>
      </c>
      <c r="O1735" s="63">
        <v>7</v>
      </c>
      <c r="P1735" s="66">
        <v>2</v>
      </c>
      <c r="Q1735" s="63"/>
      <c r="R1735" s="63"/>
      <c r="S1735" s="67">
        <v>0.17915310000000001</v>
      </c>
      <c r="T1735" s="63"/>
      <c r="U1735" s="67">
        <v>0.84536082499999998</v>
      </c>
      <c r="V1735" s="67">
        <v>0.97014900000000004</v>
      </c>
      <c r="W1735" s="63"/>
      <c r="X1735" s="67">
        <v>0.91025599999999995</v>
      </c>
      <c r="Y1735" s="63"/>
      <c r="Z1735" s="63"/>
      <c r="AA1735" s="63"/>
      <c r="AB1735" s="63"/>
    </row>
    <row r="1736" spans="1:28" x14ac:dyDescent="0.25">
      <c r="A1736" s="63" t="s">
        <v>34</v>
      </c>
      <c r="B1736" s="63">
        <v>27</v>
      </c>
      <c r="C1736" s="63">
        <v>10000</v>
      </c>
      <c r="D1736" s="63" t="s">
        <v>35</v>
      </c>
      <c r="E1736" s="63" t="s">
        <v>30</v>
      </c>
      <c r="F1736" s="63">
        <v>-16.8</v>
      </c>
      <c r="G1736" s="64">
        <v>152</v>
      </c>
      <c r="H1736" s="63" t="s">
        <v>38</v>
      </c>
      <c r="I1736" s="63" t="s">
        <v>32</v>
      </c>
      <c r="J1736" s="65">
        <v>12</v>
      </c>
      <c r="K1736" s="63">
        <v>25</v>
      </c>
      <c r="L1736" s="63" t="s">
        <v>45</v>
      </c>
      <c r="M1736" s="63">
        <v>0</v>
      </c>
      <c r="N1736" s="63">
        <v>1</v>
      </c>
      <c r="O1736" s="63">
        <v>7</v>
      </c>
      <c r="P1736" s="66">
        <v>2</v>
      </c>
      <c r="Q1736" s="63"/>
      <c r="R1736" s="63"/>
      <c r="S1736" s="67">
        <v>0.34710740000000001</v>
      </c>
      <c r="T1736" s="63"/>
      <c r="U1736" s="67">
        <v>0.94285714300000001</v>
      </c>
      <c r="V1736" s="67">
        <v>0.83832300000000004</v>
      </c>
      <c r="W1736" s="63"/>
      <c r="X1736" s="67">
        <v>0.89697000000000005</v>
      </c>
      <c r="Y1736" s="63"/>
      <c r="Z1736" s="63"/>
      <c r="AA1736" s="63"/>
      <c r="AB1736" s="63"/>
    </row>
  </sheetData>
  <autoFilter ref="A1:AB1736" xr:uid="{00000000-0009-0000-0000-000000000000}"/>
  <phoneticPr fontId="14" type="noConversion"/>
  <pageMargins left="0.7" right="0.7" top="0.75" bottom="0.75" header="0.3" footer="0.3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647"/>
  <sheetViews>
    <sheetView zoomScale="55" zoomScaleNormal="55" workbookViewId="0">
      <selection activeCell="F12" sqref="F12"/>
    </sheetView>
  </sheetViews>
  <sheetFormatPr defaultColWidth="9" defaultRowHeight="13.8" x14ac:dyDescent="0.25"/>
  <sheetData>
    <row r="1" spans="1:32" ht="16.2" x14ac:dyDescent="0.25">
      <c r="A1" s="1" t="s">
        <v>138</v>
      </c>
      <c r="B1" s="1" t="s">
        <v>139</v>
      </c>
      <c r="C1" s="1" t="s">
        <v>140</v>
      </c>
      <c r="D1" s="1" t="s">
        <v>141</v>
      </c>
      <c r="E1" s="1" t="s">
        <v>142</v>
      </c>
      <c r="F1" s="1" t="s">
        <v>143</v>
      </c>
      <c r="G1" s="1" t="s">
        <v>144</v>
      </c>
      <c r="H1" s="1" t="s">
        <v>145</v>
      </c>
      <c r="I1" s="1" t="s">
        <v>146</v>
      </c>
      <c r="J1" s="1" t="s">
        <v>147</v>
      </c>
      <c r="K1" s="2" t="s">
        <v>148</v>
      </c>
      <c r="L1" s="2" t="s">
        <v>2</v>
      </c>
      <c r="M1" s="1" t="s">
        <v>149</v>
      </c>
      <c r="N1" s="1" t="s">
        <v>150</v>
      </c>
      <c r="O1" s="3" t="s">
        <v>151</v>
      </c>
      <c r="P1" s="1" t="s">
        <v>152</v>
      </c>
      <c r="Q1" s="9" t="s">
        <v>31</v>
      </c>
      <c r="R1" s="9" t="s">
        <v>153</v>
      </c>
      <c r="S1" s="9" t="s">
        <v>32</v>
      </c>
      <c r="T1" s="10" t="s">
        <v>40</v>
      </c>
      <c r="U1" s="9" t="s">
        <v>9</v>
      </c>
      <c r="V1" s="9" t="s">
        <v>10</v>
      </c>
      <c r="W1" s="9" t="s">
        <v>45</v>
      </c>
      <c r="X1" s="9" t="s">
        <v>154</v>
      </c>
      <c r="Y1" s="9" t="s">
        <v>155</v>
      </c>
      <c r="Z1" s="9" t="s">
        <v>156</v>
      </c>
      <c r="AA1" s="9" t="s">
        <v>157</v>
      </c>
      <c r="AB1" s="9" t="s">
        <v>12</v>
      </c>
      <c r="AC1" s="9" t="s">
        <v>13</v>
      </c>
      <c r="AD1" s="9" t="s">
        <v>14</v>
      </c>
      <c r="AE1" s="11" t="s">
        <v>15</v>
      </c>
      <c r="AF1" s="42" t="s">
        <v>16</v>
      </c>
    </row>
    <row r="2" spans="1:32" x14ac:dyDescent="0.25">
      <c r="A2">
        <v>1</v>
      </c>
      <c r="B2">
        <v>0</v>
      </c>
      <c r="C2">
        <v>12.01</v>
      </c>
      <c r="D2">
        <v>0</v>
      </c>
      <c r="E2">
        <v>0</v>
      </c>
      <c r="F2">
        <v>0</v>
      </c>
      <c r="G2">
        <v>0</v>
      </c>
      <c r="H2">
        <v>1</v>
      </c>
      <c r="I2">
        <v>0</v>
      </c>
      <c r="J2">
        <v>1</v>
      </c>
      <c r="K2">
        <v>88</v>
      </c>
      <c r="L2">
        <v>5000</v>
      </c>
      <c r="M2">
        <v>0</v>
      </c>
      <c r="N2" s="5">
        <v>0</v>
      </c>
      <c r="O2" s="6">
        <v>-11</v>
      </c>
      <c r="P2" s="7">
        <v>152</v>
      </c>
      <c r="Q2">
        <v>1</v>
      </c>
      <c r="R2">
        <v>0</v>
      </c>
      <c r="S2">
        <v>1</v>
      </c>
      <c r="T2">
        <v>0</v>
      </c>
      <c r="U2" s="7">
        <v>8</v>
      </c>
      <c r="V2">
        <v>262.2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1</v>
      </c>
      <c r="AD2">
        <v>1</v>
      </c>
      <c r="AE2" s="13">
        <v>0.16</v>
      </c>
      <c r="AF2" s="46">
        <v>0.45106550670645301</v>
      </c>
    </row>
    <row r="3" spans="1:32" x14ac:dyDescent="0.25">
      <c r="A3">
        <v>1</v>
      </c>
      <c r="B3">
        <v>0</v>
      </c>
      <c r="C3">
        <v>12.01</v>
      </c>
      <c r="D3">
        <v>0</v>
      </c>
      <c r="E3">
        <v>0</v>
      </c>
      <c r="F3">
        <v>0</v>
      </c>
      <c r="G3">
        <v>0</v>
      </c>
      <c r="H3">
        <v>1</v>
      </c>
      <c r="I3">
        <v>0</v>
      </c>
      <c r="J3">
        <v>1</v>
      </c>
      <c r="K3">
        <v>88</v>
      </c>
      <c r="L3">
        <v>5000</v>
      </c>
      <c r="M3">
        <v>0</v>
      </c>
      <c r="N3" s="5">
        <v>0</v>
      </c>
      <c r="O3" s="6">
        <v>-11</v>
      </c>
      <c r="P3" s="7">
        <v>152</v>
      </c>
      <c r="Q3">
        <v>1</v>
      </c>
      <c r="R3">
        <v>0</v>
      </c>
      <c r="S3">
        <v>1</v>
      </c>
      <c r="T3">
        <v>0</v>
      </c>
      <c r="U3" s="7">
        <v>8</v>
      </c>
      <c r="V3">
        <v>262.2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1</v>
      </c>
      <c r="AD3">
        <v>7</v>
      </c>
      <c r="AE3" s="13">
        <v>0.16</v>
      </c>
      <c r="AF3" s="46">
        <v>-0.202763752325272</v>
      </c>
    </row>
    <row r="4" spans="1:32" x14ac:dyDescent="0.25">
      <c r="A4">
        <v>1</v>
      </c>
      <c r="B4">
        <v>0</v>
      </c>
      <c r="C4">
        <v>12.01</v>
      </c>
      <c r="D4">
        <v>0</v>
      </c>
      <c r="E4">
        <v>0</v>
      </c>
      <c r="F4">
        <v>0</v>
      </c>
      <c r="G4">
        <v>0</v>
      </c>
      <c r="H4">
        <v>1</v>
      </c>
      <c r="I4">
        <v>0</v>
      </c>
      <c r="J4">
        <v>1</v>
      </c>
      <c r="K4">
        <v>88</v>
      </c>
      <c r="L4">
        <v>5000</v>
      </c>
      <c r="M4">
        <v>0</v>
      </c>
      <c r="N4" s="5">
        <v>0</v>
      </c>
      <c r="O4" s="6">
        <v>-11</v>
      </c>
      <c r="P4" s="7">
        <v>152</v>
      </c>
      <c r="Q4">
        <v>1</v>
      </c>
      <c r="R4">
        <v>0</v>
      </c>
      <c r="S4">
        <v>1</v>
      </c>
      <c r="T4">
        <v>0</v>
      </c>
      <c r="U4" s="7">
        <v>8</v>
      </c>
      <c r="V4">
        <v>262.2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1</v>
      </c>
      <c r="AD4">
        <v>28</v>
      </c>
      <c r="AE4" s="13">
        <v>0.16</v>
      </c>
      <c r="AF4" s="46">
        <v>-0.59011449735449695</v>
      </c>
    </row>
    <row r="5" spans="1:32" x14ac:dyDescent="0.25">
      <c r="A5">
        <v>1</v>
      </c>
      <c r="B5">
        <v>0</v>
      </c>
      <c r="C5">
        <v>12.01</v>
      </c>
      <c r="D5">
        <v>0</v>
      </c>
      <c r="E5">
        <v>0</v>
      </c>
      <c r="F5">
        <v>0</v>
      </c>
      <c r="G5">
        <v>0</v>
      </c>
      <c r="H5">
        <v>1</v>
      </c>
      <c r="I5">
        <v>0</v>
      </c>
      <c r="J5">
        <v>1</v>
      </c>
      <c r="K5">
        <v>88</v>
      </c>
      <c r="L5">
        <v>5000</v>
      </c>
      <c r="M5">
        <v>0</v>
      </c>
      <c r="N5" s="5">
        <v>0</v>
      </c>
      <c r="O5" s="6">
        <v>-11</v>
      </c>
      <c r="P5" s="7">
        <v>152</v>
      </c>
      <c r="Q5">
        <v>1</v>
      </c>
      <c r="R5">
        <v>0</v>
      </c>
      <c r="S5">
        <v>1</v>
      </c>
      <c r="T5">
        <v>0</v>
      </c>
      <c r="U5" s="7">
        <v>8</v>
      </c>
      <c r="V5">
        <v>262.2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1</v>
      </c>
      <c r="AD5">
        <v>91</v>
      </c>
      <c r="AE5" s="13">
        <v>0.16</v>
      </c>
      <c r="AF5" s="46">
        <v>-0.69176400162337703</v>
      </c>
    </row>
    <row r="6" spans="1:32" x14ac:dyDescent="0.25">
      <c r="A6">
        <v>1</v>
      </c>
      <c r="B6">
        <v>0</v>
      </c>
      <c r="C6">
        <v>12.01</v>
      </c>
      <c r="D6">
        <v>0</v>
      </c>
      <c r="E6">
        <v>0</v>
      </c>
      <c r="F6">
        <v>0</v>
      </c>
      <c r="G6">
        <v>0</v>
      </c>
      <c r="H6">
        <v>1</v>
      </c>
      <c r="I6">
        <v>0</v>
      </c>
      <c r="J6">
        <v>1</v>
      </c>
      <c r="K6">
        <v>88</v>
      </c>
      <c r="L6">
        <v>5000</v>
      </c>
      <c r="M6">
        <v>0</v>
      </c>
      <c r="N6" s="5">
        <v>0</v>
      </c>
      <c r="O6" s="6">
        <v>-11</v>
      </c>
      <c r="P6" s="7">
        <v>152</v>
      </c>
      <c r="Q6">
        <v>1</v>
      </c>
      <c r="R6">
        <v>0</v>
      </c>
      <c r="S6">
        <v>1</v>
      </c>
      <c r="T6">
        <v>0</v>
      </c>
      <c r="U6" s="7">
        <v>8</v>
      </c>
      <c r="V6">
        <v>262.2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1</v>
      </c>
      <c r="AD6">
        <v>1</v>
      </c>
      <c r="AE6" s="13">
        <v>0.64</v>
      </c>
      <c r="AF6" s="46">
        <v>0.77489736157049705</v>
      </c>
    </row>
    <row r="7" spans="1:32" x14ac:dyDescent="0.25">
      <c r="A7">
        <v>1</v>
      </c>
      <c r="B7">
        <v>0</v>
      </c>
      <c r="C7">
        <v>12.01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1</v>
      </c>
      <c r="K7">
        <v>88</v>
      </c>
      <c r="L7">
        <v>5000</v>
      </c>
      <c r="M7">
        <v>0</v>
      </c>
      <c r="N7" s="5">
        <v>0</v>
      </c>
      <c r="O7" s="6">
        <v>-11</v>
      </c>
      <c r="P7" s="7">
        <v>152</v>
      </c>
      <c r="Q7">
        <v>1</v>
      </c>
      <c r="R7">
        <v>0</v>
      </c>
      <c r="S7">
        <v>1</v>
      </c>
      <c r="T7">
        <v>0</v>
      </c>
      <c r="U7" s="7">
        <v>8</v>
      </c>
      <c r="V7">
        <v>262.2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1</v>
      </c>
      <c r="AD7">
        <v>7</v>
      </c>
      <c r="AE7" s="13">
        <v>0.64</v>
      </c>
      <c r="AF7" s="46">
        <v>0.37677781044141501</v>
      </c>
    </row>
    <row r="8" spans="1:32" x14ac:dyDescent="0.25">
      <c r="A8">
        <v>1</v>
      </c>
      <c r="B8">
        <v>0</v>
      </c>
      <c r="C8">
        <v>12.01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1</v>
      </c>
      <c r="K8">
        <v>88</v>
      </c>
      <c r="L8">
        <v>5000</v>
      </c>
      <c r="M8">
        <v>0</v>
      </c>
      <c r="N8" s="5">
        <v>0</v>
      </c>
      <c r="O8" s="6">
        <v>-11</v>
      </c>
      <c r="P8" s="7">
        <v>152</v>
      </c>
      <c r="Q8">
        <v>1</v>
      </c>
      <c r="R8">
        <v>0</v>
      </c>
      <c r="S8">
        <v>1</v>
      </c>
      <c r="T8">
        <v>0</v>
      </c>
      <c r="U8" s="7">
        <v>8</v>
      </c>
      <c r="V8">
        <v>262.2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1</v>
      </c>
      <c r="AD8">
        <v>28</v>
      </c>
      <c r="AE8" s="13">
        <v>0.64</v>
      </c>
      <c r="AF8" s="46">
        <v>0.21745287120268</v>
      </c>
    </row>
    <row r="9" spans="1:32" x14ac:dyDescent="0.25">
      <c r="A9">
        <v>1</v>
      </c>
      <c r="B9">
        <v>0</v>
      </c>
      <c r="C9">
        <v>12.01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1</v>
      </c>
      <c r="K9">
        <v>88</v>
      </c>
      <c r="L9">
        <v>5000</v>
      </c>
      <c r="M9">
        <v>0</v>
      </c>
      <c r="N9" s="5">
        <v>0</v>
      </c>
      <c r="O9" s="6">
        <v>-11</v>
      </c>
      <c r="P9" s="7">
        <v>152</v>
      </c>
      <c r="Q9">
        <v>1</v>
      </c>
      <c r="R9">
        <v>0</v>
      </c>
      <c r="S9">
        <v>1</v>
      </c>
      <c r="T9">
        <v>0</v>
      </c>
      <c r="U9" s="7">
        <v>8</v>
      </c>
      <c r="V9">
        <v>262.2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1</v>
      </c>
      <c r="AD9">
        <v>91</v>
      </c>
      <c r="AE9" s="13">
        <v>0.64</v>
      </c>
      <c r="AF9" s="46">
        <v>-0.213998173701299</v>
      </c>
    </row>
    <row r="10" spans="1:32" x14ac:dyDescent="0.25">
      <c r="A10">
        <v>0</v>
      </c>
      <c r="B10">
        <v>0</v>
      </c>
      <c r="C10">
        <v>47.87</v>
      </c>
      <c r="D10">
        <v>16</v>
      </c>
      <c r="E10">
        <v>2</v>
      </c>
      <c r="F10">
        <v>0</v>
      </c>
      <c r="G10">
        <v>1</v>
      </c>
      <c r="H10">
        <v>0</v>
      </c>
      <c r="I10">
        <v>0</v>
      </c>
      <c r="J10">
        <v>0</v>
      </c>
      <c r="K10">
        <v>25</v>
      </c>
      <c r="L10" s="4">
        <v>25</v>
      </c>
      <c r="M10">
        <v>0</v>
      </c>
      <c r="N10" s="5">
        <v>0</v>
      </c>
      <c r="O10" s="6">
        <v>-26</v>
      </c>
      <c r="P10">
        <v>57</v>
      </c>
      <c r="Q10">
        <v>1</v>
      </c>
      <c r="R10">
        <v>0</v>
      </c>
      <c r="S10">
        <v>1</v>
      </c>
      <c r="T10">
        <v>0</v>
      </c>
      <c r="U10" s="7">
        <v>8</v>
      </c>
      <c r="V10" s="32">
        <v>187.5</v>
      </c>
      <c r="W10">
        <v>0</v>
      </c>
      <c r="X10">
        <v>0</v>
      </c>
      <c r="Y10">
        <v>0</v>
      </c>
      <c r="Z10">
        <v>0</v>
      </c>
      <c r="AA10">
        <v>1</v>
      </c>
      <c r="AB10" s="32">
        <v>0</v>
      </c>
      <c r="AC10" s="32">
        <v>1</v>
      </c>
      <c r="AD10">
        <v>0.16700000000000001</v>
      </c>
      <c r="AE10" s="22">
        <v>0.87242666666666702</v>
      </c>
      <c r="AF10" s="46">
        <v>0.25</v>
      </c>
    </row>
    <row r="11" spans="1:32" x14ac:dyDescent="0.25">
      <c r="A11">
        <v>0</v>
      </c>
      <c r="B11">
        <v>0</v>
      </c>
      <c r="C11">
        <v>47.87</v>
      </c>
      <c r="D11">
        <v>16</v>
      </c>
      <c r="E11">
        <v>2</v>
      </c>
      <c r="F11">
        <v>0</v>
      </c>
      <c r="G11">
        <v>1</v>
      </c>
      <c r="H11">
        <v>0</v>
      </c>
      <c r="I11">
        <v>0</v>
      </c>
      <c r="J11">
        <v>0</v>
      </c>
      <c r="K11">
        <v>25</v>
      </c>
      <c r="L11" s="4">
        <v>25</v>
      </c>
      <c r="M11">
        <v>0</v>
      </c>
      <c r="N11" s="5">
        <v>0</v>
      </c>
      <c r="O11" s="6">
        <v>-26</v>
      </c>
      <c r="P11">
        <v>57</v>
      </c>
      <c r="Q11">
        <v>1</v>
      </c>
      <c r="R11">
        <v>0</v>
      </c>
      <c r="S11">
        <v>1</v>
      </c>
      <c r="T11">
        <v>0</v>
      </c>
      <c r="U11" s="7">
        <v>8</v>
      </c>
      <c r="V11" s="32">
        <v>187.5</v>
      </c>
      <c r="W11">
        <v>0</v>
      </c>
      <c r="X11">
        <v>0</v>
      </c>
      <c r="Y11">
        <v>0</v>
      </c>
      <c r="Z11">
        <v>0</v>
      </c>
      <c r="AA11">
        <v>1</v>
      </c>
      <c r="AB11" s="32">
        <v>0</v>
      </c>
      <c r="AC11" s="32">
        <v>1</v>
      </c>
      <c r="AD11">
        <v>0.33300000000000002</v>
      </c>
      <c r="AE11" s="22">
        <v>0.87242666666666702</v>
      </c>
      <c r="AF11" s="46">
        <v>0.33333333333333298</v>
      </c>
    </row>
    <row r="12" spans="1:32" x14ac:dyDescent="0.25">
      <c r="A12">
        <v>0</v>
      </c>
      <c r="B12">
        <v>0</v>
      </c>
      <c r="C12">
        <v>47.87</v>
      </c>
      <c r="D12">
        <v>16</v>
      </c>
      <c r="E12">
        <v>2</v>
      </c>
      <c r="F12">
        <v>0</v>
      </c>
      <c r="G12">
        <v>1</v>
      </c>
      <c r="H12">
        <v>0</v>
      </c>
      <c r="I12">
        <v>0</v>
      </c>
      <c r="J12">
        <v>0</v>
      </c>
      <c r="K12">
        <v>25</v>
      </c>
      <c r="L12" s="4">
        <v>25</v>
      </c>
      <c r="M12">
        <v>0</v>
      </c>
      <c r="N12" s="5">
        <v>0</v>
      </c>
      <c r="O12" s="6">
        <v>-26</v>
      </c>
      <c r="P12">
        <v>57</v>
      </c>
      <c r="Q12">
        <v>1</v>
      </c>
      <c r="R12">
        <v>0</v>
      </c>
      <c r="S12">
        <v>1</v>
      </c>
      <c r="T12">
        <v>0</v>
      </c>
      <c r="U12" s="7">
        <v>8</v>
      </c>
      <c r="V12" s="32">
        <v>187.5</v>
      </c>
      <c r="W12">
        <v>0</v>
      </c>
      <c r="X12">
        <v>0</v>
      </c>
      <c r="Y12">
        <v>0</v>
      </c>
      <c r="Z12">
        <v>0</v>
      </c>
      <c r="AA12">
        <v>1</v>
      </c>
      <c r="AB12" s="32">
        <v>0</v>
      </c>
      <c r="AC12" s="32">
        <v>1</v>
      </c>
      <c r="AD12">
        <v>1</v>
      </c>
      <c r="AE12" s="22">
        <v>0.20927999999999999</v>
      </c>
      <c r="AF12" s="46">
        <v>-0.41666666666666702</v>
      </c>
    </row>
    <row r="13" spans="1:32" x14ac:dyDescent="0.25">
      <c r="A13">
        <v>0</v>
      </c>
      <c r="B13">
        <v>0</v>
      </c>
      <c r="C13">
        <v>47.87</v>
      </c>
      <c r="D13">
        <v>16</v>
      </c>
      <c r="E13">
        <v>2</v>
      </c>
      <c r="F13">
        <v>0</v>
      </c>
      <c r="G13">
        <v>1</v>
      </c>
      <c r="H13">
        <v>0</v>
      </c>
      <c r="I13">
        <v>0</v>
      </c>
      <c r="J13">
        <v>0</v>
      </c>
      <c r="K13">
        <v>25</v>
      </c>
      <c r="L13" s="4">
        <v>25</v>
      </c>
      <c r="M13">
        <v>0</v>
      </c>
      <c r="N13" s="5">
        <v>0</v>
      </c>
      <c r="O13" s="6">
        <v>-26</v>
      </c>
      <c r="P13">
        <v>57</v>
      </c>
      <c r="Q13">
        <v>1</v>
      </c>
      <c r="R13">
        <v>0</v>
      </c>
      <c r="S13">
        <v>1</v>
      </c>
      <c r="T13">
        <v>0</v>
      </c>
      <c r="U13" s="7">
        <v>8</v>
      </c>
      <c r="V13" s="32">
        <v>187.5</v>
      </c>
      <c r="W13">
        <v>0</v>
      </c>
      <c r="X13">
        <v>0</v>
      </c>
      <c r="Y13">
        <v>0</v>
      </c>
      <c r="Z13">
        <v>0</v>
      </c>
      <c r="AA13">
        <v>1</v>
      </c>
      <c r="AB13" s="32">
        <v>0</v>
      </c>
      <c r="AC13" s="32">
        <v>1</v>
      </c>
      <c r="AD13">
        <v>1</v>
      </c>
      <c r="AE13" s="22">
        <v>0.87242666666666702</v>
      </c>
      <c r="AF13" s="46">
        <v>0.14285714285714299</v>
      </c>
    </row>
    <row r="14" spans="1:32" x14ac:dyDescent="0.25">
      <c r="A14">
        <v>0</v>
      </c>
      <c r="B14">
        <v>0</v>
      </c>
      <c r="C14">
        <v>47.87</v>
      </c>
      <c r="D14">
        <v>16</v>
      </c>
      <c r="E14">
        <v>2</v>
      </c>
      <c r="F14">
        <v>0</v>
      </c>
      <c r="G14">
        <v>1</v>
      </c>
      <c r="H14">
        <v>0</v>
      </c>
      <c r="I14">
        <v>0</v>
      </c>
      <c r="J14">
        <v>0</v>
      </c>
      <c r="K14">
        <v>25</v>
      </c>
      <c r="L14" s="4">
        <v>25</v>
      </c>
      <c r="M14">
        <v>0</v>
      </c>
      <c r="N14" s="5">
        <v>0</v>
      </c>
      <c r="O14" s="6">
        <v>-26</v>
      </c>
      <c r="P14">
        <v>57</v>
      </c>
      <c r="Q14">
        <v>1</v>
      </c>
      <c r="R14">
        <v>0</v>
      </c>
      <c r="S14">
        <v>1</v>
      </c>
      <c r="T14">
        <v>0</v>
      </c>
      <c r="U14" s="7">
        <v>8</v>
      </c>
      <c r="V14" s="32">
        <v>187.5</v>
      </c>
      <c r="W14">
        <v>0</v>
      </c>
      <c r="X14">
        <v>0</v>
      </c>
      <c r="Y14">
        <v>0</v>
      </c>
      <c r="Z14">
        <v>0</v>
      </c>
      <c r="AA14">
        <v>1</v>
      </c>
      <c r="AB14" s="32">
        <v>0</v>
      </c>
      <c r="AC14" s="32">
        <v>1</v>
      </c>
      <c r="AD14">
        <v>7</v>
      </c>
      <c r="AE14" s="22">
        <v>0.87242666666666702</v>
      </c>
      <c r="AF14" s="46">
        <v>-8.3333333333333398E-2</v>
      </c>
    </row>
    <row r="15" spans="1:32" x14ac:dyDescent="0.25">
      <c r="A15">
        <v>1</v>
      </c>
      <c r="B15">
        <v>0</v>
      </c>
      <c r="C15">
        <v>12.01</v>
      </c>
      <c r="D15">
        <v>0</v>
      </c>
      <c r="E15">
        <v>0</v>
      </c>
      <c r="F15">
        <v>0</v>
      </c>
      <c r="G15">
        <v>1</v>
      </c>
      <c r="H15">
        <v>0</v>
      </c>
      <c r="I15">
        <v>0</v>
      </c>
      <c r="J15">
        <v>0</v>
      </c>
      <c r="K15">
        <v>21.1</v>
      </c>
      <c r="L15" s="4">
        <v>21.1</v>
      </c>
      <c r="M15">
        <v>0</v>
      </c>
      <c r="N15" s="5">
        <v>0</v>
      </c>
      <c r="O15" s="5">
        <v>-3.7</v>
      </c>
      <c r="P15" s="7">
        <v>254</v>
      </c>
      <c r="Q15">
        <v>0</v>
      </c>
      <c r="R15">
        <v>1</v>
      </c>
      <c r="S15">
        <v>1</v>
      </c>
      <c r="T15">
        <v>0</v>
      </c>
      <c r="U15">
        <v>9</v>
      </c>
      <c r="V15" s="31">
        <v>27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1</v>
      </c>
      <c r="AD15">
        <v>1</v>
      </c>
      <c r="AE15" s="13">
        <v>0.05</v>
      </c>
      <c r="AF15" s="51">
        <v>0.190590093934561</v>
      </c>
    </row>
    <row r="16" spans="1:32" x14ac:dyDescent="0.25">
      <c r="A16">
        <v>1</v>
      </c>
      <c r="B16">
        <v>0</v>
      </c>
      <c r="C16">
        <v>12.01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21.1</v>
      </c>
      <c r="L16" s="4">
        <v>21.1</v>
      </c>
      <c r="M16">
        <v>0</v>
      </c>
      <c r="N16" s="5">
        <v>0</v>
      </c>
      <c r="O16" s="5">
        <v>-3.7</v>
      </c>
      <c r="P16" s="7">
        <v>254</v>
      </c>
      <c r="Q16">
        <v>0</v>
      </c>
      <c r="R16">
        <v>1</v>
      </c>
      <c r="S16">
        <v>1</v>
      </c>
      <c r="T16">
        <v>0</v>
      </c>
      <c r="U16">
        <v>9</v>
      </c>
      <c r="V16" s="31">
        <v>27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1</v>
      </c>
      <c r="AD16">
        <v>1</v>
      </c>
      <c r="AE16" s="13">
        <v>0.5</v>
      </c>
      <c r="AF16" s="51">
        <v>2.6845649961713298E-2</v>
      </c>
    </row>
    <row r="17" spans="1:32" x14ac:dyDescent="0.25">
      <c r="A17">
        <v>0</v>
      </c>
      <c r="B17">
        <v>0</v>
      </c>
      <c r="C17">
        <v>107.9</v>
      </c>
      <c r="D17">
        <v>0</v>
      </c>
      <c r="E17">
        <v>0</v>
      </c>
      <c r="F17">
        <v>0</v>
      </c>
      <c r="G17">
        <v>1</v>
      </c>
      <c r="H17">
        <v>0</v>
      </c>
      <c r="I17">
        <v>0</v>
      </c>
      <c r="J17">
        <v>0</v>
      </c>
      <c r="K17">
        <v>14</v>
      </c>
      <c r="L17" s="4">
        <v>14</v>
      </c>
      <c r="M17">
        <v>0</v>
      </c>
      <c r="N17" s="5">
        <v>0</v>
      </c>
      <c r="O17" s="5">
        <v>-32.5</v>
      </c>
      <c r="P17" s="7">
        <v>5</v>
      </c>
      <c r="Q17">
        <v>0</v>
      </c>
      <c r="R17">
        <v>1</v>
      </c>
      <c r="S17">
        <v>1</v>
      </c>
      <c r="T17">
        <v>0</v>
      </c>
      <c r="U17">
        <v>9</v>
      </c>
      <c r="V17" s="31">
        <v>27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1</v>
      </c>
      <c r="AD17">
        <v>1</v>
      </c>
      <c r="AE17" s="13">
        <v>0.05</v>
      </c>
      <c r="AF17" s="51">
        <v>1.0721217890784E-2</v>
      </c>
    </row>
    <row r="18" spans="1:32" x14ac:dyDescent="0.25">
      <c r="A18">
        <v>0</v>
      </c>
      <c r="B18">
        <v>0</v>
      </c>
      <c r="C18">
        <v>107.9</v>
      </c>
      <c r="D18">
        <v>0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14</v>
      </c>
      <c r="L18" s="4">
        <v>14</v>
      </c>
      <c r="M18">
        <v>0</v>
      </c>
      <c r="N18" s="5">
        <v>0</v>
      </c>
      <c r="O18" s="5">
        <v>-32.5</v>
      </c>
      <c r="P18" s="7">
        <v>5</v>
      </c>
      <c r="Q18">
        <v>0</v>
      </c>
      <c r="R18">
        <v>1</v>
      </c>
      <c r="S18">
        <v>1</v>
      </c>
      <c r="T18">
        <v>0</v>
      </c>
      <c r="U18" s="32">
        <v>9</v>
      </c>
      <c r="V18" s="31">
        <v>27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1</v>
      </c>
      <c r="AD18">
        <v>1</v>
      </c>
      <c r="AE18" s="13">
        <v>0.5</v>
      </c>
      <c r="AF18" s="51">
        <v>1.0721217890784E-2</v>
      </c>
    </row>
    <row r="19" spans="1:32" x14ac:dyDescent="0.25">
      <c r="A19">
        <v>1</v>
      </c>
      <c r="B19">
        <v>0</v>
      </c>
      <c r="C19">
        <v>12.01</v>
      </c>
      <c r="D19">
        <v>0</v>
      </c>
      <c r="E19">
        <v>0</v>
      </c>
      <c r="F19">
        <v>0</v>
      </c>
      <c r="G19">
        <v>1</v>
      </c>
      <c r="H19">
        <v>0</v>
      </c>
      <c r="I19">
        <v>0</v>
      </c>
      <c r="J19">
        <v>0</v>
      </c>
      <c r="K19">
        <v>21.1</v>
      </c>
      <c r="L19" s="4">
        <v>21.1</v>
      </c>
      <c r="M19">
        <v>0</v>
      </c>
      <c r="N19" s="5">
        <v>0</v>
      </c>
      <c r="O19" s="5">
        <v>-3.7</v>
      </c>
      <c r="P19" s="7">
        <v>254</v>
      </c>
      <c r="Q19">
        <v>0</v>
      </c>
      <c r="R19">
        <v>1</v>
      </c>
      <c r="S19">
        <v>1</v>
      </c>
      <c r="T19">
        <v>0</v>
      </c>
      <c r="U19">
        <v>9</v>
      </c>
      <c r="V19" s="31">
        <v>27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1</v>
      </c>
      <c r="AD19">
        <v>3</v>
      </c>
      <c r="AE19" s="13">
        <v>0.5</v>
      </c>
      <c r="AF19" s="51">
        <v>0.35540683596050099</v>
      </c>
    </row>
    <row r="20" spans="1:32" x14ac:dyDescent="0.25">
      <c r="A20">
        <v>0</v>
      </c>
      <c r="B20">
        <v>0</v>
      </c>
      <c r="C20">
        <v>107.9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14</v>
      </c>
      <c r="L20" s="4">
        <v>14</v>
      </c>
      <c r="M20">
        <v>0</v>
      </c>
      <c r="N20" s="5">
        <v>0</v>
      </c>
      <c r="O20" s="5">
        <v>-32.5</v>
      </c>
      <c r="P20" s="7">
        <v>5</v>
      </c>
      <c r="Q20">
        <v>0</v>
      </c>
      <c r="R20">
        <v>1</v>
      </c>
      <c r="S20">
        <v>1</v>
      </c>
      <c r="T20">
        <v>0</v>
      </c>
      <c r="U20">
        <v>9</v>
      </c>
      <c r="V20" s="31">
        <v>27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1</v>
      </c>
      <c r="AD20">
        <v>3</v>
      </c>
      <c r="AE20" s="13">
        <v>0.5</v>
      </c>
      <c r="AF20" s="51">
        <v>0.35676625534564099</v>
      </c>
    </row>
    <row r="21" spans="1:32" x14ac:dyDescent="0.25">
      <c r="A21">
        <v>1</v>
      </c>
      <c r="B21">
        <v>0</v>
      </c>
      <c r="C21">
        <v>12.01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  <c r="K21">
        <v>21.1</v>
      </c>
      <c r="L21" s="4">
        <v>21.1</v>
      </c>
      <c r="M21">
        <v>0</v>
      </c>
      <c r="N21" s="5">
        <v>0</v>
      </c>
      <c r="O21" s="5">
        <v>-3.7</v>
      </c>
      <c r="P21" s="7">
        <v>254</v>
      </c>
      <c r="Q21">
        <v>0</v>
      </c>
      <c r="R21">
        <v>1</v>
      </c>
      <c r="S21">
        <v>1</v>
      </c>
      <c r="T21">
        <v>0</v>
      </c>
      <c r="U21">
        <v>9</v>
      </c>
      <c r="V21" s="31">
        <v>27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1</v>
      </c>
      <c r="AD21">
        <v>7</v>
      </c>
      <c r="AE21" s="13">
        <v>0.5</v>
      </c>
      <c r="AF21" s="51">
        <v>-0.161867351529868</v>
      </c>
    </row>
    <row r="22" spans="1:32" x14ac:dyDescent="0.25">
      <c r="A22">
        <v>0</v>
      </c>
      <c r="B22">
        <v>0</v>
      </c>
      <c r="C22">
        <v>107.9</v>
      </c>
      <c r="D22">
        <v>0</v>
      </c>
      <c r="E22">
        <v>0</v>
      </c>
      <c r="F22">
        <v>0</v>
      </c>
      <c r="G22">
        <v>1</v>
      </c>
      <c r="H22">
        <v>0</v>
      </c>
      <c r="I22">
        <v>0</v>
      </c>
      <c r="J22">
        <v>0</v>
      </c>
      <c r="K22">
        <v>14</v>
      </c>
      <c r="L22" s="4">
        <v>14</v>
      </c>
      <c r="M22">
        <v>0</v>
      </c>
      <c r="N22" s="5">
        <v>0</v>
      </c>
      <c r="O22" s="5">
        <v>-32.5</v>
      </c>
      <c r="P22" s="7">
        <v>5</v>
      </c>
      <c r="Q22">
        <v>0</v>
      </c>
      <c r="R22">
        <v>1</v>
      </c>
      <c r="S22">
        <v>1</v>
      </c>
      <c r="T22">
        <v>0</v>
      </c>
      <c r="U22">
        <v>9</v>
      </c>
      <c r="V22" s="31">
        <v>27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1</v>
      </c>
      <c r="AD22">
        <v>7</v>
      </c>
      <c r="AE22" s="13">
        <v>0.5</v>
      </c>
      <c r="AF22" s="51">
        <v>0.16745368468737801</v>
      </c>
    </row>
    <row r="23" spans="1:32" x14ac:dyDescent="0.25">
      <c r="A23">
        <v>0</v>
      </c>
      <c r="B23">
        <v>0</v>
      </c>
      <c r="C23">
        <v>58.69</v>
      </c>
      <c r="D23">
        <v>16</v>
      </c>
      <c r="E23">
        <v>1</v>
      </c>
      <c r="F23">
        <v>0</v>
      </c>
      <c r="G23">
        <v>1</v>
      </c>
      <c r="H23">
        <v>0</v>
      </c>
      <c r="I23">
        <v>0</v>
      </c>
      <c r="J23">
        <v>0</v>
      </c>
      <c r="K23">
        <v>50</v>
      </c>
      <c r="L23" s="4">
        <v>50</v>
      </c>
      <c r="M23">
        <v>0</v>
      </c>
      <c r="N23" s="5">
        <v>0</v>
      </c>
      <c r="O23" s="5">
        <v>-1.9</v>
      </c>
      <c r="P23" s="7">
        <v>91.8</v>
      </c>
      <c r="Q23">
        <v>1</v>
      </c>
      <c r="R23">
        <v>0</v>
      </c>
      <c r="S23">
        <v>1</v>
      </c>
      <c r="T23">
        <v>0</v>
      </c>
      <c r="U23">
        <v>8</v>
      </c>
      <c r="V23">
        <v>240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1</v>
      </c>
      <c r="AD23">
        <v>3</v>
      </c>
      <c r="AE23" s="13">
        <v>3.3</v>
      </c>
      <c r="AF23" s="51">
        <v>0.72138836397933404</v>
      </c>
    </row>
    <row r="24" spans="1:32" x14ac:dyDescent="0.25">
      <c r="A24">
        <v>0</v>
      </c>
      <c r="B24">
        <v>0</v>
      </c>
      <c r="C24">
        <v>58.69</v>
      </c>
      <c r="D24">
        <v>16</v>
      </c>
      <c r="E24">
        <v>1</v>
      </c>
      <c r="F24">
        <v>0</v>
      </c>
      <c r="G24">
        <v>1</v>
      </c>
      <c r="H24">
        <v>0</v>
      </c>
      <c r="I24">
        <v>0</v>
      </c>
      <c r="J24">
        <v>0</v>
      </c>
      <c r="K24">
        <v>50</v>
      </c>
      <c r="L24" s="4">
        <v>50</v>
      </c>
      <c r="M24">
        <v>0</v>
      </c>
      <c r="N24" s="5">
        <v>0</v>
      </c>
      <c r="O24" s="5">
        <v>-1.9</v>
      </c>
      <c r="P24" s="7">
        <v>91.8</v>
      </c>
      <c r="Q24">
        <v>1</v>
      </c>
      <c r="R24">
        <v>0</v>
      </c>
      <c r="S24">
        <v>1</v>
      </c>
      <c r="T24">
        <v>0</v>
      </c>
      <c r="U24">
        <v>8</v>
      </c>
      <c r="V24">
        <v>240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  <c r="AC24">
        <v>1</v>
      </c>
      <c r="AD24">
        <v>7</v>
      </c>
      <c r="AE24" s="13">
        <v>3.3</v>
      </c>
      <c r="AF24" s="51">
        <v>0.80598221781310897</v>
      </c>
    </row>
    <row r="25" spans="1:32" x14ac:dyDescent="0.25">
      <c r="A25">
        <v>0</v>
      </c>
      <c r="B25">
        <v>0</v>
      </c>
      <c r="C25">
        <v>58.69</v>
      </c>
      <c r="D25">
        <v>16</v>
      </c>
      <c r="E25">
        <v>1</v>
      </c>
      <c r="F25">
        <v>0</v>
      </c>
      <c r="G25">
        <v>1</v>
      </c>
      <c r="H25">
        <v>0</v>
      </c>
      <c r="I25">
        <v>0</v>
      </c>
      <c r="J25">
        <v>0</v>
      </c>
      <c r="K25">
        <v>50</v>
      </c>
      <c r="L25" s="4">
        <v>50</v>
      </c>
      <c r="M25">
        <v>0</v>
      </c>
      <c r="N25" s="5">
        <v>0</v>
      </c>
      <c r="O25" s="5">
        <v>-1.9</v>
      </c>
      <c r="P25" s="7">
        <v>91.8</v>
      </c>
      <c r="Q25">
        <v>1</v>
      </c>
      <c r="R25">
        <v>0</v>
      </c>
      <c r="S25">
        <v>1</v>
      </c>
      <c r="T25">
        <v>0</v>
      </c>
      <c r="U25">
        <v>8</v>
      </c>
      <c r="V25">
        <v>240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1</v>
      </c>
      <c r="AD25">
        <v>28</v>
      </c>
      <c r="AE25" s="13">
        <v>3.3</v>
      </c>
      <c r="AF25" s="51">
        <v>0.70933521898198204</v>
      </c>
    </row>
    <row r="26" spans="1:32" x14ac:dyDescent="0.25">
      <c r="A26">
        <v>0</v>
      </c>
      <c r="B26">
        <v>0</v>
      </c>
      <c r="C26">
        <v>65.41</v>
      </c>
      <c r="D26">
        <v>16</v>
      </c>
      <c r="E26">
        <v>1</v>
      </c>
      <c r="F26">
        <v>0</v>
      </c>
      <c r="G26">
        <v>0</v>
      </c>
      <c r="H26">
        <v>1</v>
      </c>
      <c r="I26">
        <v>0</v>
      </c>
      <c r="J26">
        <v>0</v>
      </c>
      <c r="K26">
        <v>71</v>
      </c>
      <c r="L26" s="4">
        <v>350</v>
      </c>
      <c r="M26">
        <v>0</v>
      </c>
      <c r="N26" s="5">
        <v>0</v>
      </c>
      <c r="O26" s="5">
        <v>-19.3</v>
      </c>
      <c r="P26">
        <v>14.7</v>
      </c>
      <c r="Q26">
        <v>0</v>
      </c>
      <c r="R26">
        <v>1</v>
      </c>
      <c r="S26">
        <v>1</v>
      </c>
      <c r="T26">
        <v>0</v>
      </c>
      <c r="U26" s="7">
        <v>8</v>
      </c>
      <c r="V26" s="4">
        <v>30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1</v>
      </c>
      <c r="AD26">
        <v>2</v>
      </c>
      <c r="AE26" s="13">
        <v>2.67</v>
      </c>
      <c r="AF26" s="51">
        <v>0.90140856179316997</v>
      </c>
    </row>
    <row r="27" spans="1:32" x14ac:dyDescent="0.25">
      <c r="A27">
        <v>0</v>
      </c>
      <c r="B27">
        <v>0</v>
      </c>
      <c r="C27">
        <v>65.41</v>
      </c>
      <c r="D27">
        <v>16</v>
      </c>
      <c r="E27">
        <v>1</v>
      </c>
      <c r="F27">
        <v>0</v>
      </c>
      <c r="G27">
        <v>0</v>
      </c>
      <c r="H27">
        <v>1</v>
      </c>
      <c r="I27">
        <v>0</v>
      </c>
      <c r="J27">
        <v>0</v>
      </c>
      <c r="K27">
        <v>71</v>
      </c>
      <c r="L27" s="4">
        <v>350</v>
      </c>
      <c r="M27">
        <v>0</v>
      </c>
      <c r="N27" s="5">
        <v>0</v>
      </c>
      <c r="O27" s="5">
        <v>-19.3</v>
      </c>
      <c r="P27">
        <v>14.7</v>
      </c>
      <c r="Q27">
        <v>0</v>
      </c>
      <c r="R27">
        <v>1</v>
      </c>
      <c r="S27">
        <v>1</v>
      </c>
      <c r="T27">
        <v>0</v>
      </c>
      <c r="U27" s="7">
        <v>8</v>
      </c>
      <c r="V27" s="4">
        <v>30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1</v>
      </c>
      <c r="AD27">
        <v>7</v>
      </c>
      <c r="AE27" s="13">
        <v>2.67</v>
      </c>
      <c r="AF27" s="51">
        <v>0.75714257959151998</v>
      </c>
    </row>
    <row r="28" spans="1:32" x14ac:dyDescent="0.25">
      <c r="A28">
        <v>0</v>
      </c>
      <c r="B28">
        <v>0</v>
      </c>
      <c r="C28">
        <v>65.41</v>
      </c>
      <c r="D28">
        <v>16</v>
      </c>
      <c r="E28">
        <v>1</v>
      </c>
      <c r="F28">
        <v>0</v>
      </c>
      <c r="G28">
        <v>0</v>
      </c>
      <c r="H28">
        <v>1</v>
      </c>
      <c r="I28">
        <v>0</v>
      </c>
      <c r="J28">
        <v>0</v>
      </c>
      <c r="K28">
        <v>71</v>
      </c>
      <c r="L28" s="4">
        <v>350</v>
      </c>
      <c r="M28">
        <v>0</v>
      </c>
      <c r="N28" s="5">
        <v>0</v>
      </c>
      <c r="O28" s="5">
        <v>-19.3</v>
      </c>
      <c r="P28">
        <v>14.7</v>
      </c>
      <c r="Q28">
        <v>0</v>
      </c>
      <c r="R28">
        <v>1</v>
      </c>
      <c r="S28">
        <v>1</v>
      </c>
      <c r="T28">
        <v>0</v>
      </c>
      <c r="U28" s="7">
        <v>8</v>
      </c>
      <c r="V28" s="4">
        <v>30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1</v>
      </c>
      <c r="AD28">
        <v>14</v>
      </c>
      <c r="AE28" s="13">
        <v>2.67</v>
      </c>
      <c r="AF28" s="51">
        <v>0.428566938740232</v>
      </c>
    </row>
    <row r="29" spans="1:32" x14ac:dyDescent="0.25">
      <c r="A29">
        <v>0</v>
      </c>
      <c r="B29">
        <v>0</v>
      </c>
      <c r="C29">
        <v>65.41</v>
      </c>
      <c r="D29">
        <v>16</v>
      </c>
      <c r="E29">
        <v>1</v>
      </c>
      <c r="F29">
        <v>0</v>
      </c>
      <c r="G29">
        <v>0</v>
      </c>
      <c r="H29">
        <v>1</v>
      </c>
      <c r="I29">
        <v>0</v>
      </c>
      <c r="J29">
        <v>0</v>
      </c>
      <c r="K29">
        <v>71</v>
      </c>
      <c r="L29" s="4">
        <v>350</v>
      </c>
      <c r="M29">
        <v>0</v>
      </c>
      <c r="N29" s="5">
        <v>0</v>
      </c>
      <c r="O29" s="5">
        <v>-19.3</v>
      </c>
      <c r="P29">
        <v>14.7</v>
      </c>
      <c r="Q29">
        <v>0</v>
      </c>
      <c r="R29">
        <v>1</v>
      </c>
      <c r="S29">
        <v>1</v>
      </c>
      <c r="T29">
        <v>0</v>
      </c>
      <c r="U29" s="7">
        <v>8</v>
      </c>
      <c r="V29" s="4">
        <v>30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1</v>
      </c>
      <c r="AD29">
        <v>28</v>
      </c>
      <c r="AE29" s="13">
        <v>2.67</v>
      </c>
      <c r="AF29" s="51">
        <v>0.11764186848158099</v>
      </c>
    </row>
    <row r="30" spans="1:32" x14ac:dyDescent="0.25">
      <c r="A30">
        <v>0</v>
      </c>
      <c r="B30">
        <v>0</v>
      </c>
      <c r="C30">
        <v>58.69</v>
      </c>
      <c r="D30">
        <v>16</v>
      </c>
      <c r="E30">
        <v>1</v>
      </c>
      <c r="F30">
        <v>0</v>
      </c>
      <c r="G30">
        <v>1</v>
      </c>
      <c r="H30">
        <v>0</v>
      </c>
      <c r="I30">
        <v>0</v>
      </c>
      <c r="J30">
        <v>0</v>
      </c>
      <c r="K30">
        <v>5.3</v>
      </c>
      <c r="L30" s="4">
        <v>5.3</v>
      </c>
      <c r="M30">
        <v>0</v>
      </c>
      <c r="N30" s="5">
        <v>0</v>
      </c>
      <c r="O30" s="5">
        <v>-21</v>
      </c>
      <c r="P30">
        <v>91.8</v>
      </c>
      <c r="Q30">
        <v>1</v>
      </c>
      <c r="R30">
        <v>0</v>
      </c>
      <c r="S30">
        <v>0</v>
      </c>
      <c r="T30">
        <v>1</v>
      </c>
      <c r="U30">
        <v>6</v>
      </c>
      <c r="V30">
        <v>225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1</v>
      </c>
      <c r="AD30">
        <v>28</v>
      </c>
      <c r="AE30" s="22">
        <v>0.72666666666666702</v>
      </c>
      <c r="AF30" s="51">
        <v>0.93809157455868097</v>
      </c>
    </row>
    <row r="31" spans="1:32" x14ac:dyDescent="0.25">
      <c r="A31">
        <v>0</v>
      </c>
      <c r="B31">
        <v>0</v>
      </c>
      <c r="C31">
        <v>58.93</v>
      </c>
      <c r="D31">
        <v>16</v>
      </c>
      <c r="E31">
        <v>4</v>
      </c>
      <c r="F31">
        <v>0</v>
      </c>
      <c r="G31">
        <v>1</v>
      </c>
      <c r="H31">
        <v>0</v>
      </c>
      <c r="I31">
        <v>0</v>
      </c>
      <c r="J31">
        <v>0</v>
      </c>
      <c r="K31">
        <v>18.399999999999999</v>
      </c>
      <c r="L31" s="4">
        <v>18.399999999999999</v>
      </c>
      <c r="M31">
        <v>0</v>
      </c>
      <c r="N31" s="5">
        <v>0</v>
      </c>
      <c r="O31" s="5">
        <v>-21.6</v>
      </c>
      <c r="P31">
        <v>35.799999999999997</v>
      </c>
      <c r="Q31">
        <v>1</v>
      </c>
      <c r="R31">
        <v>0</v>
      </c>
      <c r="S31">
        <v>0</v>
      </c>
      <c r="T31">
        <v>1</v>
      </c>
      <c r="U31">
        <v>6</v>
      </c>
      <c r="V31">
        <v>225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1</v>
      </c>
      <c r="AD31">
        <v>28</v>
      </c>
      <c r="AE31" s="22">
        <v>1.86222222222222</v>
      </c>
      <c r="AF31" s="51">
        <v>0.67048928236336003</v>
      </c>
    </row>
    <row r="32" spans="1:32" x14ac:dyDescent="0.25">
      <c r="A32">
        <v>0</v>
      </c>
      <c r="B32">
        <v>0</v>
      </c>
      <c r="C32">
        <v>52</v>
      </c>
      <c r="D32">
        <v>16</v>
      </c>
      <c r="E32">
        <v>3</v>
      </c>
      <c r="F32">
        <v>0</v>
      </c>
      <c r="G32">
        <v>1</v>
      </c>
      <c r="H32">
        <v>0</v>
      </c>
      <c r="I32">
        <v>0</v>
      </c>
      <c r="J32">
        <v>0</v>
      </c>
      <c r="K32">
        <v>205</v>
      </c>
      <c r="L32" s="4">
        <v>205</v>
      </c>
      <c r="M32">
        <v>0</v>
      </c>
      <c r="N32" s="5">
        <v>0</v>
      </c>
      <c r="O32" s="5">
        <v>-28.3</v>
      </c>
      <c r="P32">
        <v>74.42</v>
      </c>
      <c r="Q32">
        <v>1</v>
      </c>
      <c r="R32">
        <v>0</v>
      </c>
      <c r="S32">
        <v>0</v>
      </c>
      <c r="T32">
        <v>1</v>
      </c>
      <c r="U32">
        <v>6</v>
      </c>
      <c r="V32">
        <v>225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1</v>
      </c>
      <c r="AD32">
        <v>28</v>
      </c>
      <c r="AE32" s="22">
        <v>0.89600000000000002</v>
      </c>
      <c r="AF32" s="51">
        <v>0</v>
      </c>
    </row>
    <row r="33" spans="1:32" x14ac:dyDescent="0.25">
      <c r="A33">
        <v>0</v>
      </c>
      <c r="B33">
        <v>0</v>
      </c>
      <c r="C33">
        <v>63.55</v>
      </c>
      <c r="D33">
        <v>16</v>
      </c>
      <c r="E33">
        <v>1</v>
      </c>
      <c r="F33">
        <v>0</v>
      </c>
      <c r="G33">
        <v>1</v>
      </c>
      <c r="H33">
        <v>0</v>
      </c>
      <c r="I33">
        <v>0</v>
      </c>
      <c r="J33">
        <v>0</v>
      </c>
      <c r="K33">
        <v>23.1</v>
      </c>
      <c r="L33" s="4">
        <v>23.1</v>
      </c>
      <c r="M33">
        <v>0</v>
      </c>
      <c r="N33" s="5">
        <v>0</v>
      </c>
      <c r="O33" s="5">
        <v>-25.3</v>
      </c>
      <c r="P33">
        <v>29</v>
      </c>
      <c r="Q33">
        <v>1</v>
      </c>
      <c r="R33">
        <v>0</v>
      </c>
      <c r="S33">
        <v>0</v>
      </c>
      <c r="T33">
        <v>1</v>
      </c>
      <c r="U33">
        <v>6</v>
      </c>
      <c r="V33">
        <v>225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1</v>
      </c>
      <c r="AD33">
        <v>28</v>
      </c>
      <c r="AE33" s="22">
        <v>2.2888888888888901</v>
      </c>
      <c r="AF33" s="51">
        <v>0.46802336598731797</v>
      </c>
    </row>
    <row r="34" spans="1:32" x14ac:dyDescent="0.25">
      <c r="A34">
        <v>0</v>
      </c>
      <c r="B34">
        <v>0</v>
      </c>
      <c r="C34">
        <v>65.41</v>
      </c>
      <c r="D34">
        <v>16</v>
      </c>
      <c r="E34">
        <v>1</v>
      </c>
      <c r="F34">
        <v>0</v>
      </c>
      <c r="G34">
        <v>1</v>
      </c>
      <c r="H34">
        <v>0</v>
      </c>
      <c r="I34">
        <v>0</v>
      </c>
      <c r="J34">
        <v>0</v>
      </c>
      <c r="K34" s="37">
        <v>10.7</v>
      </c>
      <c r="L34" s="4">
        <v>10.7</v>
      </c>
      <c r="M34">
        <v>0</v>
      </c>
      <c r="N34" s="5">
        <v>0</v>
      </c>
      <c r="O34" s="38">
        <v>-27.1</v>
      </c>
      <c r="P34" s="37">
        <v>48.2</v>
      </c>
      <c r="Q34">
        <v>1</v>
      </c>
      <c r="R34">
        <v>0</v>
      </c>
      <c r="S34">
        <v>0</v>
      </c>
      <c r="T34">
        <v>1</v>
      </c>
      <c r="U34" s="37">
        <v>6</v>
      </c>
      <c r="V34" s="37">
        <v>225</v>
      </c>
      <c r="W34">
        <v>0</v>
      </c>
      <c r="X34" s="37">
        <v>0</v>
      </c>
      <c r="Y34" s="37">
        <v>0</v>
      </c>
      <c r="Z34" s="37">
        <v>0</v>
      </c>
      <c r="AA34" s="37">
        <v>1</v>
      </c>
      <c r="AB34" s="37">
        <v>0</v>
      </c>
      <c r="AC34" s="37">
        <v>1</v>
      </c>
      <c r="AD34" s="37">
        <v>1</v>
      </c>
      <c r="AE34" s="40">
        <v>0.45777777777777801</v>
      </c>
      <c r="AF34" s="52">
        <v>0.86447581130584095</v>
      </c>
    </row>
    <row r="35" spans="1:32" x14ac:dyDescent="0.25">
      <c r="A35">
        <v>0</v>
      </c>
      <c r="B35">
        <v>0</v>
      </c>
      <c r="C35">
        <v>65.41</v>
      </c>
      <c r="D35">
        <v>16</v>
      </c>
      <c r="E35">
        <v>1</v>
      </c>
      <c r="F35">
        <v>0</v>
      </c>
      <c r="G35">
        <v>1</v>
      </c>
      <c r="H35">
        <v>0</v>
      </c>
      <c r="I35">
        <v>0</v>
      </c>
      <c r="J35">
        <v>0</v>
      </c>
      <c r="K35" s="37">
        <v>10.7</v>
      </c>
      <c r="L35" s="4">
        <v>10.7</v>
      </c>
      <c r="M35">
        <v>0</v>
      </c>
      <c r="N35" s="5">
        <v>0</v>
      </c>
      <c r="O35" s="38">
        <v>-27.1</v>
      </c>
      <c r="P35" s="37">
        <v>48.2</v>
      </c>
      <c r="Q35">
        <v>1</v>
      </c>
      <c r="R35">
        <v>0</v>
      </c>
      <c r="S35">
        <v>0</v>
      </c>
      <c r="T35">
        <v>1</v>
      </c>
      <c r="U35" s="37">
        <v>6</v>
      </c>
      <c r="V35" s="37">
        <v>225</v>
      </c>
      <c r="W35">
        <v>0</v>
      </c>
      <c r="X35" s="37">
        <v>0</v>
      </c>
      <c r="Y35" s="37">
        <v>0</v>
      </c>
      <c r="Z35" s="37">
        <v>0</v>
      </c>
      <c r="AA35" s="37">
        <v>1</v>
      </c>
      <c r="AB35" s="37">
        <v>0</v>
      </c>
      <c r="AC35" s="37">
        <v>1</v>
      </c>
      <c r="AD35" s="37">
        <v>7</v>
      </c>
      <c r="AE35" s="40">
        <v>0.45777777777777801</v>
      </c>
      <c r="AF35" s="52">
        <v>0.69015684655231702</v>
      </c>
    </row>
    <row r="36" spans="1:32" x14ac:dyDescent="0.25">
      <c r="A36">
        <v>0</v>
      </c>
      <c r="B36">
        <v>0</v>
      </c>
      <c r="C36">
        <v>65.41</v>
      </c>
      <c r="D36">
        <v>16</v>
      </c>
      <c r="E36">
        <v>1</v>
      </c>
      <c r="F36">
        <v>0</v>
      </c>
      <c r="G36">
        <v>1</v>
      </c>
      <c r="H36">
        <v>0</v>
      </c>
      <c r="I36">
        <v>0</v>
      </c>
      <c r="J36">
        <v>0</v>
      </c>
      <c r="K36" s="37">
        <v>10.7</v>
      </c>
      <c r="L36" s="4">
        <v>10.7</v>
      </c>
      <c r="M36">
        <v>0</v>
      </c>
      <c r="N36" s="5">
        <v>0</v>
      </c>
      <c r="O36" s="38">
        <v>-27.1</v>
      </c>
      <c r="P36" s="37">
        <v>48.2</v>
      </c>
      <c r="Q36">
        <v>1</v>
      </c>
      <c r="R36">
        <v>0</v>
      </c>
      <c r="S36">
        <v>0</v>
      </c>
      <c r="T36">
        <v>1</v>
      </c>
      <c r="U36" s="37">
        <v>6</v>
      </c>
      <c r="V36" s="37">
        <v>225</v>
      </c>
      <c r="W36">
        <v>0</v>
      </c>
      <c r="X36" s="37">
        <v>0</v>
      </c>
      <c r="Y36" s="37">
        <v>0</v>
      </c>
      <c r="Z36" s="37">
        <v>0</v>
      </c>
      <c r="AA36" s="37">
        <v>1</v>
      </c>
      <c r="AB36" s="37">
        <v>0</v>
      </c>
      <c r="AC36" s="37">
        <v>1</v>
      </c>
      <c r="AD36" s="37">
        <v>28</v>
      </c>
      <c r="AE36" s="40">
        <v>0.45777777777777801</v>
      </c>
      <c r="AF36" s="52">
        <v>0.19139357919218</v>
      </c>
    </row>
    <row r="37" spans="1:32" x14ac:dyDescent="0.25">
      <c r="A37">
        <v>0</v>
      </c>
      <c r="B37">
        <v>0</v>
      </c>
      <c r="C37">
        <v>65.41</v>
      </c>
      <c r="D37">
        <v>16</v>
      </c>
      <c r="E37">
        <v>1</v>
      </c>
      <c r="F37">
        <v>0</v>
      </c>
      <c r="G37">
        <v>1</v>
      </c>
      <c r="H37">
        <v>0</v>
      </c>
      <c r="I37">
        <v>0</v>
      </c>
      <c r="J37">
        <v>0</v>
      </c>
      <c r="K37" s="37">
        <v>10.7</v>
      </c>
      <c r="L37" s="4">
        <v>10.7</v>
      </c>
      <c r="M37">
        <v>0</v>
      </c>
      <c r="N37" s="5">
        <v>0</v>
      </c>
      <c r="O37" s="38">
        <v>-27.1</v>
      </c>
      <c r="P37" s="37">
        <v>48.2</v>
      </c>
      <c r="Q37">
        <v>1</v>
      </c>
      <c r="R37">
        <v>0</v>
      </c>
      <c r="S37">
        <v>0</v>
      </c>
      <c r="T37">
        <v>1</v>
      </c>
      <c r="U37" s="37">
        <v>6</v>
      </c>
      <c r="V37" s="37">
        <v>225</v>
      </c>
      <c r="W37">
        <v>0</v>
      </c>
      <c r="X37" s="37">
        <v>0</v>
      </c>
      <c r="Y37" s="37">
        <v>0</v>
      </c>
      <c r="Z37" s="37">
        <v>0</v>
      </c>
      <c r="AA37" s="37">
        <v>1</v>
      </c>
      <c r="AB37" s="37">
        <v>0</v>
      </c>
      <c r="AC37" s="37">
        <v>1</v>
      </c>
      <c r="AD37" s="37">
        <v>1</v>
      </c>
      <c r="AE37" s="40">
        <v>1.37777777777778</v>
      </c>
      <c r="AF37" s="41">
        <v>0.92866716678986505</v>
      </c>
    </row>
    <row r="38" spans="1:32" x14ac:dyDescent="0.25">
      <c r="A38">
        <v>0</v>
      </c>
      <c r="B38">
        <v>0</v>
      </c>
      <c r="C38">
        <v>65.41</v>
      </c>
      <c r="D38">
        <v>16</v>
      </c>
      <c r="E38">
        <v>1</v>
      </c>
      <c r="F38">
        <v>0</v>
      </c>
      <c r="G38">
        <v>1</v>
      </c>
      <c r="H38">
        <v>0</v>
      </c>
      <c r="I38">
        <v>0</v>
      </c>
      <c r="J38">
        <v>0</v>
      </c>
      <c r="K38" s="37">
        <v>10.7</v>
      </c>
      <c r="L38" s="4">
        <v>10.7</v>
      </c>
      <c r="M38">
        <v>0</v>
      </c>
      <c r="N38" s="5">
        <v>0</v>
      </c>
      <c r="O38" s="38">
        <v>-27.1</v>
      </c>
      <c r="P38" s="37">
        <v>48.2</v>
      </c>
      <c r="Q38">
        <v>1</v>
      </c>
      <c r="R38">
        <v>0</v>
      </c>
      <c r="S38">
        <v>0</v>
      </c>
      <c r="T38">
        <v>1</v>
      </c>
      <c r="U38" s="37">
        <v>6</v>
      </c>
      <c r="V38" s="37">
        <v>225</v>
      </c>
      <c r="W38">
        <v>0</v>
      </c>
      <c r="X38" s="37">
        <v>0</v>
      </c>
      <c r="Y38" s="37">
        <v>0</v>
      </c>
      <c r="Z38" s="37">
        <v>0</v>
      </c>
      <c r="AA38" s="37">
        <v>1</v>
      </c>
      <c r="AB38" s="37">
        <v>0</v>
      </c>
      <c r="AC38" s="37">
        <v>1</v>
      </c>
      <c r="AD38" s="37">
        <v>7</v>
      </c>
      <c r="AE38" s="40">
        <v>1.37777777777778</v>
      </c>
      <c r="AF38" s="41">
        <v>0.43950889045395902</v>
      </c>
    </row>
    <row r="39" spans="1:32" x14ac:dyDescent="0.25">
      <c r="A39">
        <v>0</v>
      </c>
      <c r="B39">
        <v>0</v>
      </c>
      <c r="C39">
        <v>65.41</v>
      </c>
      <c r="D39">
        <v>16</v>
      </c>
      <c r="E39">
        <v>1</v>
      </c>
      <c r="F39">
        <v>0</v>
      </c>
      <c r="G39">
        <v>1</v>
      </c>
      <c r="H39">
        <v>0</v>
      </c>
      <c r="I39">
        <v>0</v>
      </c>
      <c r="J39">
        <v>0</v>
      </c>
      <c r="K39" s="37">
        <v>10.7</v>
      </c>
      <c r="L39" s="4">
        <v>10.7</v>
      </c>
      <c r="M39">
        <v>0</v>
      </c>
      <c r="N39" s="5">
        <v>0</v>
      </c>
      <c r="O39" s="38">
        <v>-27.1</v>
      </c>
      <c r="P39" s="37">
        <v>48.2</v>
      </c>
      <c r="Q39">
        <v>1</v>
      </c>
      <c r="R39">
        <v>0</v>
      </c>
      <c r="S39">
        <v>0</v>
      </c>
      <c r="T39">
        <v>1</v>
      </c>
      <c r="U39" s="37">
        <v>6</v>
      </c>
      <c r="V39" s="37">
        <v>225</v>
      </c>
      <c r="W39">
        <v>0</v>
      </c>
      <c r="X39" s="37">
        <v>0</v>
      </c>
      <c r="Y39" s="37">
        <v>0</v>
      </c>
      <c r="Z39" s="37">
        <v>0</v>
      </c>
      <c r="AA39" s="37">
        <v>1</v>
      </c>
      <c r="AB39" s="37">
        <v>0</v>
      </c>
      <c r="AC39" s="37">
        <v>1</v>
      </c>
      <c r="AD39" s="37">
        <v>28</v>
      </c>
      <c r="AE39" s="40">
        <v>1.37777777777778</v>
      </c>
      <c r="AF39" s="41">
        <v>0.16749311182368001</v>
      </c>
    </row>
    <row r="40" spans="1:32" x14ac:dyDescent="0.25">
      <c r="A40">
        <v>0</v>
      </c>
      <c r="B40">
        <v>0</v>
      </c>
      <c r="C40">
        <v>65.41</v>
      </c>
      <c r="D40">
        <v>16</v>
      </c>
      <c r="E40">
        <v>1</v>
      </c>
      <c r="F40">
        <v>0</v>
      </c>
      <c r="G40">
        <v>1</v>
      </c>
      <c r="H40">
        <v>0</v>
      </c>
      <c r="I40">
        <v>0</v>
      </c>
      <c r="J40">
        <v>0</v>
      </c>
      <c r="K40">
        <v>137</v>
      </c>
      <c r="L40" s="4">
        <v>137</v>
      </c>
      <c r="M40">
        <v>0</v>
      </c>
      <c r="N40" s="5">
        <v>0</v>
      </c>
      <c r="O40" s="5">
        <v>-25.9</v>
      </c>
      <c r="P40">
        <v>50</v>
      </c>
      <c r="Q40">
        <v>1</v>
      </c>
      <c r="R40">
        <v>0</v>
      </c>
      <c r="S40">
        <v>0</v>
      </c>
      <c r="T40">
        <v>1</v>
      </c>
      <c r="U40">
        <v>6</v>
      </c>
      <c r="V40">
        <v>225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1</v>
      </c>
      <c r="AD40">
        <v>1</v>
      </c>
      <c r="AE40" s="22">
        <v>1.37777777777778</v>
      </c>
      <c r="AF40" s="51">
        <v>0.93737195687028596</v>
      </c>
    </row>
    <row r="41" spans="1:32" x14ac:dyDescent="0.25">
      <c r="A41">
        <v>0</v>
      </c>
      <c r="B41">
        <v>0</v>
      </c>
      <c r="C41">
        <v>58.69</v>
      </c>
      <c r="D41">
        <v>16</v>
      </c>
      <c r="E41">
        <v>1</v>
      </c>
      <c r="F41">
        <v>0</v>
      </c>
      <c r="G41">
        <v>1</v>
      </c>
      <c r="H41">
        <v>0</v>
      </c>
      <c r="I41">
        <v>0</v>
      </c>
      <c r="J41">
        <v>0</v>
      </c>
      <c r="K41">
        <v>15</v>
      </c>
      <c r="L41" s="4">
        <v>15</v>
      </c>
      <c r="M41">
        <v>0</v>
      </c>
      <c r="N41" s="5">
        <v>0</v>
      </c>
      <c r="O41" s="5">
        <v>-26</v>
      </c>
      <c r="P41">
        <v>91.8</v>
      </c>
      <c r="Q41">
        <v>1</v>
      </c>
      <c r="R41">
        <v>0</v>
      </c>
      <c r="S41">
        <v>0</v>
      </c>
      <c r="T41">
        <v>1</v>
      </c>
      <c r="U41">
        <v>6</v>
      </c>
      <c r="V41">
        <v>225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1</v>
      </c>
      <c r="AD41">
        <v>1</v>
      </c>
      <c r="AE41" s="22">
        <v>0.72666666666666702</v>
      </c>
      <c r="AF41" s="51">
        <v>0.59970444870861705</v>
      </c>
    </row>
    <row r="42" spans="1:32" x14ac:dyDescent="0.25">
      <c r="A42">
        <v>0</v>
      </c>
      <c r="B42">
        <v>0</v>
      </c>
      <c r="C42">
        <v>65.41</v>
      </c>
      <c r="D42">
        <v>16</v>
      </c>
      <c r="E42">
        <v>1</v>
      </c>
      <c r="F42">
        <v>0</v>
      </c>
      <c r="G42">
        <v>1</v>
      </c>
      <c r="H42">
        <v>0</v>
      </c>
      <c r="I42">
        <v>0</v>
      </c>
      <c r="J42">
        <v>0</v>
      </c>
      <c r="K42">
        <v>10</v>
      </c>
      <c r="L42" s="4">
        <v>10</v>
      </c>
      <c r="M42">
        <v>0</v>
      </c>
      <c r="N42" s="5">
        <v>0</v>
      </c>
      <c r="O42" s="5">
        <v>-27.1</v>
      </c>
      <c r="P42">
        <v>48.2</v>
      </c>
      <c r="Q42">
        <v>1</v>
      </c>
      <c r="R42">
        <v>0</v>
      </c>
      <c r="S42">
        <v>0</v>
      </c>
      <c r="T42">
        <v>1</v>
      </c>
      <c r="U42">
        <v>6</v>
      </c>
      <c r="V42">
        <v>225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>
        <v>1</v>
      </c>
      <c r="AD42">
        <v>1</v>
      </c>
      <c r="AE42" s="22">
        <v>1.37777777777778</v>
      </c>
      <c r="AF42" s="51">
        <v>0.94526839565741905</v>
      </c>
    </row>
    <row r="43" spans="1:32" x14ac:dyDescent="0.25">
      <c r="A43">
        <v>0</v>
      </c>
      <c r="B43">
        <v>0</v>
      </c>
      <c r="C43">
        <v>63.55</v>
      </c>
      <c r="D43">
        <v>16</v>
      </c>
      <c r="E43">
        <v>1</v>
      </c>
      <c r="F43">
        <v>0</v>
      </c>
      <c r="G43">
        <v>1</v>
      </c>
      <c r="H43">
        <v>0</v>
      </c>
      <c r="I43">
        <v>0</v>
      </c>
      <c r="J43">
        <v>0</v>
      </c>
      <c r="K43">
        <v>50</v>
      </c>
      <c r="L43" s="4">
        <v>50</v>
      </c>
      <c r="M43">
        <v>0</v>
      </c>
      <c r="N43" s="5">
        <v>0</v>
      </c>
      <c r="O43" s="5">
        <v>-26.7</v>
      </c>
      <c r="P43">
        <v>29</v>
      </c>
      <c r="Q43">
        <v>1</v>
      </c>
      <c r="R43">
        <v>0</v>
      </c>
      <c r="S43">
        <v>0</v>
      </c>
      <c r="T43">
        <v>1</v>
      </c>
      <c r="U43">
        <v>6</v>
      </c>
      <c r="V43">
        <v>225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1</v>
      </c>
      <c r="AD43">
        <v>1</v>
      </c>
      <c r="AE43" s="22">
        <v>2.2888888888888901</v>
      </c>
      <c r="AF43" s="51">
        <v>0.939266879049098</v>
      </c>
    </row>
    <row r="44" spans="1:32" x14ac:dyDescent="0.25">
      <c r="A44">
        <v>0</v>
      </c>
      <c r="B44">
        <v>0</v>
      </c>
      <c r="C44">
        <v>58.69</v>
      </c>
      <c r="D44">
        <v>16</v>
      </c>
      <c r="E44">
        <v>1</v>
      </c>
      <c r="F44">
        <v>0</v>
      </c>
      <c r="G44">
        <v>1</v>
      </c>
      <c r="H44">
        <v>0</v>
      </c>
      <c r="I44">
        <v>0</v>
      </c>
      <c r="J44">
        <v>0</v>
      </c>
      <c r="K44">
        <v>15</v>
      </c>
      <c r="L44" s="4">
        <v>15</v>
      </c>
      <c r="M44">
        <v>0</v>
      </c>
      <c r="N44" s="5">
        <v>0</v>
      </c>
      <c r="O44" s="5">
        <v>-26</v>
      </c>
      <c r="P44">
        <v>91.8</v>
      </c>
      <c r="Q44">
        <v>1</v>
      </c>
      <c r="R44">
        <v>0</v>
      </c>
      <c r="S44">
        <v>0</v>
      </c>
      <c r="T44">
        <v>1</v>
      </c>
      <c r="U44">
        <v>6</v>
      </c>
      <c r="V44">
        <v>225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1</v>
      </c>
      <c r="AD44">
        <v>28</v>
      </c>
      <c r="AE44" s="22">
        <v>0.72666666666666702</v>
      </c>
      <c r="AF44" s="14">
        <v>0.93622692670052199</v>
      </c>
    </row>
    <row r="45" spans="1:32" x14ac:dyDescent="0.25">
      <c r="A45">
        <v>0</v>
      </c>
      <c r="B45">
        <v>0</v>
      </c>
      <c r="C45">
        <v>65.41</v>
      </c>
      <c r="D45">
        <v>16</v>
      </c>
      <c r="E45">
        <v>1</v>
      </c>
      <c r="F45">
        <v>0</v>
      </c>
      <c r="G45">
        <v>1</v>
      </c>
      <c r="H45">
        <v>0</v>
      </c>
      <c r="I45">
        <v>0</v>
      </c>
      <c r="J45">
        <v>0</v>
      </c>
      <c r="K45">
        <v>10</v>
      </c>
      <c r="L45" s="4">
        <v>10</v>
      </c>
      <c r="M45">
        <v>0</v>
      </c>
      <c r="N45" s="5">
        <v>0</v>
      </c>
      <c r="O45" s="5">
        <v>-27.1</v>
      </c>
      <c r="P45">
        <v>48.2</v>
      </c>
      <c r="Q45">
        <v>1</v>
      </c>
      <c r="R45">
        <v>0</v>
      </c>
      <c r="S45">
        <v>0</v>
      </c>
      <c r="T45">
        <v>1</v>
      </c>
      <c r="U45">
        <v>6</v>
      </c>
      <c r="V45">
        <v>225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1</v>
      </c>
      <c r="AD45">
        <v>28</v>
      </c>
      <c r="AE45" s="22">
        <v>1.37777777777778</v>
      </c>
      <c r="AF45" s="14">
        <v>0.395080180600965</v>
      </c>
    </row>
    <row r="46" spans="1:32" x14ac:dyDescent="0.25">
      <c r="A46">
        <v>0</v>
      </c>
      <c r="B46">
        <v>0</v>
      </c>
      <c r="C46">
        <v>63.55</v>
      </c>
      <c r="D46">
        <v>16</v>
      </c>
      <c r="E46">
        <v>1</v>
      </c>
      <c r="F46">
        <v>0</v>
      </c>
      <c r="G46">
        <v>1</v>
      </c>
      <c r="H46">
        <v>0</v>
      </c>
      <c r="I46">
        <v>0</v>
      </c>
      <c r="J46">
        <v>0</v>
      </c>
      <c r="K46">
        <v>50</v>
      </c>
      <c r="L46" s="4">
        <v>50</v>
      </c>
      <c r="M46">
        <v>0</v>
      </c>
      <c r="N46" s="5">
        <v>0</v>
      </c>
      <c r="O46" s="5">
        <v>-26.7</v>
      </c>
      <c r="P46">
        <v>29</v>
      </c>
      <c r="Q46">
        <v>1</v>
      </c>
      <c r="R46">
        <v>0</v>
      </c>
      <c r="S46">
        <v>0</v>
      </c>
      <c r="T46">
        <v>1</v>
      </c>
      <c r="U46">
        <v>6</v>
      </c>
      <c r="V46">
        <v>225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1</v>
      </c>
      <c r="AD46">
        <v>28</v>
      </c>
      <c r="AE46" s="22">
        <v>2.2888888888888901</v>
      </c>
      <c r="AF46" s="14">
        <v>0.41604544908019703</v>
      </c>
    </row>
    <row r="47" spans="1:32" x14ac:dyDescent="0.25">
      <c r="A47">
        <v>0</v>
      </c>
      <c r="B47">
        <v>0</v>
      </c>
      <c r="C47">
        <v>140.1</v>
      </c>
      <c r="D47">
        <v>16</v>
      </c>
      <c r="E47">
        <v>2</v>
      </c>
      <c r="F47">
        <v>0</v>
      </c>
      <c r="G47">
        <v>1</v>
      </c>
      <c r="H47">
        <v>0</v>
      </c>
      <c r="I47">
        <v>0</v>
      </c>
      <c r="J47">
        <v>0</v>
      </c>
      <c r="K47">
        <v>25</v>
      </c>
      <c r="L47" s="4">
        <v>25</v>
      </c>
      <c r="M47">
        <v>0</v>
      </c>
      <c r="N47" s="5">
        <v>0</v>
      </c>
      <c r="O47" s="5">
        <v>-32.4</v>
      </c>
      <c r="P47">
        <v>24.1</v>
      </c>
      <c r="Q47">
        <v>1</v>
      </c>
      <c r="R47">
        <v>0</v>
      </c>
      <c r="S47">
        <v>0</v>
      </c>
      <c r="T47">
        <v>1</v>
      </c>
      <c r="U47" s="7">
        <v>8</v>
      </c>
      <c r="V47">
        <v>225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>
        <v>1</v>
      </c>
      <c r="AD47">
        <v>1</v>
      </c>
      <c r="AE47" s="13">
        <v>2.778</v>
      </c>
      <c r="AF47" s="51">
        <v>0.60416666666666696</v>
      </c>
    </row>
    <row r="48" spans="1:32" x14ac:dyDescent="0.25">
      <c r="A48">
        <v>0</v>
      </c>
      <c r="B48">
        <v>0</v>
      </c>
      <c r="C48">
        <v>58.69</v>
      </c>
      <c r="D48">
        <v>16</v>
      </c>
      <c r="E48">
        <v>1</v>
      </c>
      <c r="F48">
        <v>0</v>
      </c>
      <c r="G48">
        <v>1</v>
      </c>
      <c r="H48">
        <v>0</v>
      </c>
      <c r="I48">
        <v>0</v>
      </c>
      <c r="J48">
        <v>0</v>
      </c>
      <c r="K48">
        <v>15</v>
      </c>
      <c r="L48" s="4">
        <v>15</v>
      </c>
      <c r="M48">
        <v>0</v>
      </c>
      <c r="N48" s="5">
        <v>0</v>
      </c>
      <c r="O48" s="5">
        <v>-26</v>
      </c>
      <c r="P48">
        <v>91.8</v>
      </c>
      <c r="Q48">
        <v>1</v>
      </c>
      <c r="R48">
        <v>0</v>
      </c>
      <c r="S48">
        <v>0</v>
      </c>
      <c r="T48">
        <v>1</v>
      </c>
      <c r="U48" s="7">
        <v>8</v>
      </c>
      <c r="V48">
        <v>225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1</v>
      </c>
      <c r="AD48">
        <v>1</v>
      </c>
      <c r="AE48" s="22">
        <v>0.72666666666666702</v>
      </c>
      <c r="AF48" s="51">
        <v>0.547619047619048</v>
      </c>
    </row>
    <row r="49" spans="1:32" x14ac:dyDescent="0.25">
      <c r="A49">
        <v>0</v>
      </c>
      <c r="B49">
        <v>0</v>
      </c>
      <c r="C49">
        <v>65.41</v>
      </c>
      <c r="D49">
        <v>16</v>
      </c>
      <c r="E49">
        <v>1</v>
      </c>
      <c r="F49">
        <v>0</v>
      </c>
      <c r="G49">
        <v>1</v>
      </c>
      <c r="H49">
        <v>0</v>
      </c>
      <c r="I49">
        <v>0</v>
      </c>
      <c r="J49">
        <v>0</v>
      </c>
      <c r="K49">
        <v>10</v>
      </c>
      <c r="L49" s="4">
        <v>10</v>
      </c>
      <c r="M49">
        <v>0</v>
      </c>
      <c r="N49" s="5">
        <v>0</v>
      </c>
      <c r="O49" s="5">
        <v>-27.1</v>
      </c>
      <c r="P49">
        <v>48.2</v>
      </c>
      <c r="Q49">
        <v>1</v>
      </c>
      <c r="R49">
        <v>0</v>
      </c>
      <c r="S49">
        <v>0</v>
      </c>
      <c r="T49">
        <v>1</v>
      </c>
      <c r="U49" s="7">
        <v>8</v>
      </c>
      <c r="V49">
        <v>225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1</v>
      </c>
      <c r="AD49">
        <v>1</v>
      </c>
      <c r="AE49" s="22">
        <v>1.37777777777778</v>
      </c>
      <c r="AF49" s="51">
        <v>0.92748091603053395</v>
      </c>
    </row>
    <row r="50" spans="1:32" x14ac:dyDescent="0.25">
      <c r="A50">
        <v>0</v>
      </c>
      <c r="B50">
        <v>0</v>
      </c>
      <c r="C50">
        <v>63.55</v>
      </c>
      <c r="D50">
        <v>16</v>
      </c>
      <c r="E50">
        <v>1</v>
      </c>
      <c r="F50">
        <v>0</v>
      </c>
      <c r="G50">
        <v>1</v>
      </c>
      <c r="H50">
        <v>0</v>
      </c>
      <c r="I50">
        <v>0</v>
      </c>
      <c r="J50">
        <v>0</v>
      </c>
      <c r="K50">
        <v>50</v>
      </c>
      <c r="L50" s="4">
        <v>50</v>
      </c>
      <c r="M50">
        <v>0</v>
      </c>
      <c r="N50" s="5">
        <v>0</v>
      </c>
      <c r="O50" s="5">
        <v>-26.7</v>
      </c>
      <c r="P50">
        <v>29</v>
      </c>
      <c r="Q50">
        <v>1</v>
      </c>
      <c r="R50">
        <v>0</v>
      </c>
      <c r="S50">
        <v>0</v>
      </c>
      <c r="T50">
        <v>1</v>
      </c>
      <c r="U50" s="7">
        <v>8</v>
      </c>
      <c r="V50">
        <v>225</v>
      </c>
      <c r="W50">
        <v>0</v>
      </c>
      <c r="X50">
        <v>0</v>
      </c>
      <c r="Y50">
        <v>0</v>
      </c>
      <c r="Z50">
        <v>0</v>
      </c>
      <c r="AA50">
        <v>1</v>
      </c>
      <c r="AB50">
        <v>0</v>
      </c>
      <c r="AC50">
        <v>1</v>
      </c>
      <c r="AD50">
        <v>1</v>
      </c>
      <c r="AE50" s="22">
        <v>2.2888888888888901</v>
      </c>
      <c r="AF50" s="51">
        <v>0.932384341637011</v>
      </c>
    </row>
    <row r="51" spans="1:32" x14ac:dyDescent="0.25">
      <c r="A51">
        <v>0</v>
      </c>
      <c r="B51">
        <v>0</v>
      </c>
      <c r="C51">
        <v>140.1</v>
      </c>
      <c r="D51">
        <v>16</v>
      </c>
      <c r="E51">
        <v>2</v>
      </c>
      <c r="F51">
        <v>0</v>
      </c>
      <c r="G51">
        <v>1</v>
      </c>
      <c r="H51">
        <v>0</v>
      </c>
      <c r="I51">
        <v>0</v>
      </c>
      <c r="J51">
        <v>0</v>
      </c>
      <c r="K51">
        <v>25</v>
      </c>
      <c r="L51" s="4">
        <v>25</v>
      </c>
      <c r="M51">
        <v>0</v>
      </c>
      <c r="N51" s="5">
        <v>0</v>
      </c>
      <c r="O51" s="5">
        <v>-32.4</v>
      </c>
      <c r="P51">
        <v>24.1</v>
      </c>
      <c r="Q51">
        <v>1</v>
      </c>
      <c r="R51">
        <v>0</v>
      </c>
      <c r="S51">
        <v>0</v>
      </c>
      <c r="T51">
        <v>1</v>
      </c>
      <c r="U51" s="7">
        <v>8</v>
      </c>
      <c r="V51">
        <v>225</v>
      </c>
      <c r="W51">
        <v>0</v>
      </c>
      <c r="X51">
        <v>0</v>
      </c>
      <c r="Y51">
        <v>0</v>
      </c>
      <c r="Z51">
        <v>0</v>
      </c>
      <c r="AA51">
        <v>1</v>
      </c>
      <c r="AB51">
        <v>0</v>
      </c>
      <c r="AC51">
        <v>1</v>
      </c>
      <c r="AD51">
        <v>28</v>
      </c>
      <c r="AE51" s="13">
        <v>2.778</v>
      </c>
      <c r="AF51" s="51">
        <v>0.59523809523809501</v>
      </c>
    </row>
    <row r="52" spans="1:32" x14ac:dyDescent="0.25">
      <c r="A52">
        <v>0</v>
      </c>
      <c r="B52">
        <v>0</v>
      </c>
      <c r="C52">
        <v>58.69</v>
      </c>
      <c r="D52">
        <v>16</v>
      </c>
      <c r="E52">
        <v>1</v>
      </c>
      <c r="F52">
        <v>0</v>
      </c>
      <c r="G52">
        <v>1</v>
      </c>
      <c r="H52">
        <v>0</v>
      </c>
      <c r="I52">
        <v>0</v>
      </c>
      <c r="J52">
        <v>0</v>
      </c>
      <c r="K52">
        <v>15</v>
      </c>
      <c r="L52" s="4">
        <v>15</v>
      </c>
      <c r="M52">
        <v>0</v>
      </c>
      <c r="N52" s="5">
        <v>0</v>
      </c>
      <c r="O52" s="5">
        <v>-26</v>
      </c>
      <c r="P52">
        <v>91.8</v>
      </c>
      <c r="Q52">
        <v>1</v>
      </c>
      <c r="R52">
        <v>0</v>
      </c>
      <c r="S52">
        <v>0</v>
      </c>
      <c r="T52">
        <v>1</v>
      </c>
      <c r="U52" s="7">
        <v>8</v>
      </c>
      <c r="V52">
        <v>225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1</v>
      </c>
      <c r="AD52">
        <v>28</v>
      </c>
      <c r="AE52" s="22">
        <v>0.72666666666666702</v>
      </c>
      <c r="AF52" s="51">
        <v>0.94753086419753096</v>
      </c>
    </row>
    <row r="53" spans="1:32" x14ac:dyDescent="0.25">
      <c r="A53">
        <v>0</v>
      </c>
      <c r="B53">
        <v>0</v>
      </c>
      <c r="C53">
        <v>65.41</v>
      </c>
      <c r="D53">
        <v>16</v>
      </c>
      <c r="E53">
        <v>1</v>
      </c>
      <c r="F53">
        <v>0</v>
      </c>
      <c r="G53">
        <v>1</v>
      </c>
      <c r="H53">
        <v>0</v>
      </c>
      <c r="I53">
        <v>0</v>
      </c>
      <c r="J53">
        <v>0</v>
      </c>
      <c r="K53">
        <v>10</v>
      </c>
      <c r="L53" s="4">
        <v>10</v>
      </c>
      <c r="M53">
        <v>0</v>
      </c>
      <c r="N53" s="5">
        <v>0</v>
      </c>
      <c r="O53" s="5">
        <v>-27.1</v>
      </c>
      <c r="P53">
        <v>48.2</v>
      </c>
      <c r="Q53">
        <v>1</v>
      </c>
      <c r="R53">
        <v>0</v>
      </c>
      <c r="S53">
        <v>0</v>
      </c>
      <c r="T53">
        <v>1</v>
      </c>
      <c r="U53" s="7">
        <v>8</v>
      </c>
      <c r="V53">
        <v>225</v>
      </c>
      <c r="W53">
        <v>0</v>
      </c>
      <c r="X53">
        <v>0</v>
      </c>
      <c r="Y53">
        <v>0</v>
      </c>
      <c r="Z53">
        <v>0</v>
      </c>
      <c r="AA53">
        <v>1</v>
      </c>
      <c r="AB53">
        <v>0</v>
      </c>
      <c r="AC53">
        <v>1</v>
      </c>
      <c r="AD53">
        <v>28</v>
      </c>
      <c r="AE53" s="22">
        <v>1.37777777777778</v>
      </c>
      <c r="AF53" s="51">
        <v>0.5</v>
      </c>
    </row>
    <row r="54" spans="1:32" x14ac:dyDescent="0.25">
      <c r="A54">
        <v>0</v>
      </c>
      <c r="B54">
        <v>0</v>
      </c>
      <c r="C54">
        <v>63.55</v>
      </c>
      <c r="D54">
        <v>16</v>
      </c>
      <c r="E54">
        <v>1</v>
      </c>
      <c r="F54">
        <v>0</v>
      </c>
      <c r="G54">
        <v>1</v>
      </c>
      <c r="H54">
        <v>0</v>
      </c>
      <c r="I54">
        <v>0</v>
      </c>
      <c r="J54">
        <v>0</v>
      </c>
      <c r="K54">
        <v>50</v>
      </c>
      <c r="L54" s="4">
        <v>50</v>
      </c>
      <c r="M54">
        <v>0</v>
      </c>
      <c r="N54" s="5">
        <v>0</v>
      </c>
      <c r="O54" s="5">
        <v>-26.7</v>
      </c>
      <c r="P54">
        <v>29</v>
      </c>
      <c r="Q54">
        <v>1</v>
      </c>
      <c r="R54">
        <v>0</v>
      </c>
      <c r="S54">
        <v>0</v>
      </c>
      <c r="T54">
        <v>1</v>
      </c>
      <c r="U54" s="7">
        <v>8</v>
      </c>
      <c r="V54">
        <v>225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1</v>
      </c>
      <c r="AD54">
        <v>28</v>
      </c>
      <c r="AE54" s="22">
        <v>2.2888888888888901</v>
      </c>
      <c r="AF54" s="51">
        <v>0.54054054054054002</v>
      </c>
    </row>
    <row r="55" spans="1:32" x14ac:dyDescent="0.25">
      <c r="A55">
        <v>0</v>
      </c>
      <c r="B55">
        <v>0</v>
      </c>
      <c r="C55">
        <v>65.41</v>
      </c>
      <c r="D55">
        <v>16</v>
      </c>
      <c r="E55">
        <v>1</v>
      </c>
      <c r="F55">
        <v>0</v>
      </c>
      <c r="G55">
        <v>1</v>
      </c>
      <c r="H55">
        <v>0</v>
      </c>
      <c r="I55">
        <v>0</v>
      </c>
      <c r="J55">
        <v>0</v>
      </c>
      <c r="K55">
        <v>50</v>
      </c>
      <c r="L55" s="4">
        <v>50</v>
      </c>
      <c r="M55">
        <v>0</v>
      </c>
      <c r="N55" s="5">
        <v>0</v>
      </c>
      <c r="O55" s="5">
        <v>-26.5</v>
      </c>
      <c r="P55">
        <v>10.8</v>
      </c>
      <c r="Q55">
        <v>1</v>
      </c>
      <c r="R55">
        <v>0</v>
      </c>
      <c r="S55">
        <v>1</v>
      </c>
      <c r="T55">
        <v>0</v>
      </c>
      <c r="U55" s="7">
        <v>8</v>
      </c>
      <c r="V55">
        <v>225</v>
      </c>
      <c r="W55">
        <v>0</v>
      </c>
      <c r="X55">
        <v>0</v>
      </c>
      <c r="Y55">
        <v>0</v>
      </c>
      <c r="Z55">
        <v>0</v>
      </c>
      <c r="AA55">
        <v>1</v>
      </c>
      <c r="AB55">
        <v>0</v>
      </c>
      <c r="AC55">
        <v>1</v>
      </c>
      <c r="AD55">
        <v>0.25</v>
      </c>
      <c r="AE55" s="13">
        <v>36.36</v>
      </c>
      <c r="AF55" s="51">
        <v>0.25847488520489498</v>
      </c>
    </row>
    <row r="56" spans="1:32" x14ac:dyDescent="0.25">
      <c r="A56">
        <v>0</v>
      </c>
      <c r="B56">
        <v>0</v>
      </c>
      <c r="C56">
        <v>65.41</v>
      </c>
      <c r="D56">
        <v>16</v>
      </c>
      <c r="E56">
        <v>1</v>
      </c>
      <c r="F56">
        <v>0</v>
      </c>
      <c r="G56">
        <v>1</v>
      </c>
      <c r="H56">
        <v>0</v>
      </c>
      <c r="I56">
        <v>0</v>
      </c>
      <c r="J56">
        <v>0</v>
      </c>
      <c r="K56">
        <v>50</v>
      </c>
      <c r="L56" s="4">
        <v>50</v>
      </c>
      <c r="M56">
        <v>0</v>
      </c>
      <c r="N56" s="5">
        <v>0</v>
      </c>
      <c r="O56" s="5">
        <v>-26.5</v>
      </c>
      <c r="P56">
        <v>10.8</v>
      </c>
      <c r="Q56">
        <v>1</v>
      </c>
      <c r="R56">
        <v>0</v>
      </c>
      <c r="S56">
        <v>1</v>
      </c>
      <c r="T56">
        <v>0</v>
      </c>
      <c r="U56" s="7">
        <v>8</v>
      </c>
      <c r="V56">
        <v>225</v>
      </c>
      <c r="W56">
        <v>0</v>
      </c>
      <c r="X56">
        <v>0</v>
      </c>
      <c r="Y56">
        <v>0</v>
      </c>
      <c r="Z56">
        <v>0</v>
      </c>
      <c r="AA56">
        <v>1</v>
      </c>
      <c r="AB56">
        <v>0</v>
      </c>
      <c r="AC56">
        <v>1</v>
      </c>
      <c r="AD56">
        <v>1</v>
      </c>
      <c r="AE56" s="13">
        <v>36.36</v>
      </c>
      <c r="AF56" s="51">
        <v>0.25218901851859099</v>
      </c>
    </row>
    <row r="57" spans="1:32" x14ac:dyDescent="0.25">
      <c r="A57">
        <v>0</v>
      </c>
      <c r="B57">
        <v>0</v>
      </c>
      <c r="C57">
        <v>65.41</v>
      </c>
      <c r="D57">
        <v>16</v>
      </c>
      <c r="E57">
        <v>1</v>
      </c>
      <c r="F57">
        <v>0</v>
      </c>
      <c r="G57">
        <v>1</v>
      </c>
      <c r="H57">
        <v>0</v>
      </c>
      <c r="I57">
        <v>0</v>
      </c>
      <c r="J57">
        <v>0</v>
      </c>
      <c r="K57">
        <v>50</v>
      </c>
      <c r="L57" s="4">
        <v>50</v>
      </c>
      <c r="M57">
        <v>0</v>
      </c>
      <c r="N57" s="5">
        <v>0</v>
      </c>
      <c r="O57" s="5">
        <v>-26.5</v>
      </c>
      <c r="P57">
        <v>10.8</v>
      </c>
      <c r="Q57">
        <v>1</v>
      </c>
      <c r="R57">
        <v>0</v>
      </c>
      <c r="S57">
        <v>1</v>
      </c>
      <c r="T57">
        <v>0</v>
      </c>
      <c r="U57" s="7">
        <v>8</v>
      </c>
      <c r="V57">
        <v>225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1</v>
      </c>
      <c r="AD57">
        <v>2</v>
      </c>
      <c r="AE57" s="13">
        <v>36.36</v>
      </c>
      <c r="AF57" s="51">
        <v>0.30656262428694098</v>
      </c>
    </row>
    <row r="58" spans="1:32" x14ac:dyDescent="0.25">
      <c r="A58">
        <v>0</v>
      </c>
      <c r="B58">
        <v>0</v>
      </c>
      <c r="C58">
        <v>65.41</v>
      </c>
      <c r="D58">
        <v>16</v>
      </c>
      <c r="E58">
        <v>1</v>
      </c>
      <c r="F58">
        <v>0</v>
      </c>
      <c r="G58">
        <v>1</v>
      </c>
      <c r="H58">
        <v>0</v>
      </c>
      <c r="I58">
        <v>0</v>
      </c>
      <c r="J58">
        <v>0</v>
      </c>
      <c r="K58">
        <v>50</v>
      </c>
      <c r="L58" s="4">
        <v>50</v>
      </c>
      <c r="M58">
        <v>0</v>
      </c>
      <c r="N58" s="5">
        <v>0</v>
      </c>
      <c r="O58" s="5">
        <v>-26.5</v>
      </c>
      <c r="P58">
        <v>10.8</v>
      </c>
      <c r="Q58">
        <v>1</v>
      </c>
      <c r="R58">
        <v>0</v>
      </c>
      <c r="S58">
        <v>1</v>
      </c>
      <c r="T58">
        <v>0</v>
      </c>
      <c r="U58" s="7">
        <v>8</v>
      </c>
      <c r="V58">
        <v>225</v>
      </c>
      <c r="W58">
        <v>0</v>
      </c>
      <c r="X58">
        <v>0</v>
      </c>
      <c r="Y58">
        <v>0</v>
      </c>
      <c r="Z58">
        <v>0</v>
      </c>
      <c r="AA58">
        <v>1</v>
      </c>
      <c r="AB58">
        <v>0</v>
      </c>
      <c r="AC58">
        <v>1</v>
      </c>
      <c r="AD58">
        <v>3</v>
      </c>
      <c r="AE58" s="13">
        <v>36.36</v>
      </c>
      <c r="AF58" s="51">
        <v>0.25218901851859099</v>
      </c>
    </row>
    <row r="59" spans="1:32" x14ac:dyDescent="0.25">
      <c r="A59">
        <v>1</v>
      </c>
      <c r="B59">
        <v>0</v>
      </c>
      <c r="C59">
        <v>12.01</v>
      </c>
      <c r="D59">
        <v>0</v>
      </c>
      <c r="E59">
        <v>0</v>
      </c>
      <c r="F59">
        <v>0</v>
      </c>
      <c r="G59">
        <v>0</v>
      </c>
      <c r="H59">
        <v>1</v>
      </c>
      <c r="I59">
        <v>0</v>
      </c>
      <c r="J59">
        <v>1</v>
      </c>
      <c r="K59">
        <v>255.2182</v>
      </c>
      <c r="L59">
        <v>1209.2883300000001</v>
      </c>
      <c r="M59">
        <v>0</v>
      </c>
      <c r="N59" s="5">
        <v>0</v>
      </c>
      <c r="O59" s="6">
        <v>-11</v>
      </c>
      <c r="P59" s="7">
        <v>152</v>
      </c>
      <c r="Q59">
        <v>0</v>
      </c>
      <c r="R59">
        <v>1</v>
      </c>
      <c r="S59">
        <v>1</v>
      </c>
      <c r="T59">
        <v>0</v>
      </c>
      <c r="U59" s="7">
        <v>8</v>
      </c>
      <c r="V59" s="4">
        <v>25</v>
      </c>
      <c r="W59">
        <v>1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 s="13">
        <v>4</v>
      </c>
      <c r="AF59" s="51">
        <v>0.27175286405105797</v>
      </c>
    </row>
    <row r="60" spans="1:32" x14ac:dyDescent="0.25">
      <c r="A60">
        <v>1</v>
      </c>
      <c r="B60">
        <v>0</v>
      </c>
      <c r="C60">
        <v>12.01</v>
      </c>
      <c r="D60">
        <v>0</v>
      </c>
      <c r="E60">
        <v>0</v>
      </c>
      <c r="F60">
        <v>0</v>
      </c>
      <c r="G60">
        <v>0</v>
      </c>
      <c r="H60">
        <v>1</v>
      </c>
      <c r="I60">
        <v>0</v>
      </c>
      <c r="J60">
        <v>1</v>
      </c>
      <c r="K60">
        <v>255.2182</v>
      </c>
      <c r="L60">
        <v>1209.2883300000001</v>
      </c>
      <c r="M60">
        <v>0</v>
      </c>
      <c r="N60" s="5">
        <v>0</v>
      </c>
      <c r="O60" s="6">
        <v>-11</v>
      </c>
      <c r="P60" s="7">
        <v>152</v>
      </c>
      <c r="Q60">
        <v>0</v>
      </c>
      <c r="R60">
        <v>1</v>
      </c>
      <c r="S60">
        <v>1</v>
      </c>
      <c r="T60">
        <v>0</v>
      </c>
      <c r="U60" s="7">
        <v>8</v>
      </c>
      <c r="V60" s="4">
        <v>25</v>
      </c>
      <c r="W60">
        <v>1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28</v>
      </c>
      <c r="AE60" s="13">
        <v>4</v>
      </c>
      <c r="AF60" s="51">
        <v>0.41129541799272801</v>
      </c>
    </row>
    <row r="61" spans="1:32" x14ac:dyDescent="0.25">
      <c r="A61">
        <v>1</v>
      </c>
      <c r="B61">
        <v>0</v>
      </c>
      <c r="C61">
        <v>12.01</v>
      </c>
      <c r="D61">
        <v>0</v>
      </c>
      <c r="E61">
        <v>0</v>
      </c>
      <c r="F61">
        <v>0</v>
      </c>
      <c r="G61">
        <v>0</v>
      </c>
      <c r="H61">
        <v>1</v>
      </c>
      <c r="I61">
        <v>0</v>
      </c>
      <c r="J61">
        <v>1</v>
      </c>
      <c r="K61">
        <v>220.66682</v>
      </c>
      <c r="L61">
        <v>343.03588000000002</v>
      </c>
      <c r="M61">
        <v>1</v>
      </c>
      <c r="N61" s="5">
        <v>0</v>
      </c>
      <c r="O61" s="6">
        <v>-11</v>
      </c>
      <c r="P61" s="7">
        <v>152</v>
      </c>
      <c r="Q61">
        <v>0</v>
      </c>
      <c r="R61">
        <v>1</v>
      </c>
      <c r="S61">
        <v>1</v>
      </c>
      <c r="T61">
        <v>0</v>
      </c>
      <c r="U61" s="7">
        <v>8</v>
      </c>
      <c r="V61" s="4">
        <v>25</v>
      </c>
      <c r="W61">
        <v>1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 s="13">
        <v>10</v>
      </c>
      <c r="AF61" s="51">
        <v>0.80503397622133399</v>
      </c>
    </row>
    <row r="62" spans="1:32" x14ac:dyDescent="0.25">
      <c r="A62">
        <v>1</v>
      </c>
      <c r="B62">
        <v>0</v>
      </c>
      <c r="C62">
        <v>12.01</v>
      </c>
      <c r="D62">
        <v>0</v>
      </c>
      <c r="E62">
        <v>0</v>
      </c>
      <c r="F62">
        <v>0</v>
      </c>
      <c r="G62">
        <v>0</v>
      </c>
      <c r="H62">
        <v>1</v>
      </c>
      <c r="I62">
        <v>0</v>
      </c>
      <c r="J62">
        <v>1</v>
      </c>
      <c r="K62">
        <v>220.66682</v>
      </c>
      <c r="L62">
        <v>343.03588000000002</v>
      </c>
      <c r="M62">
        <v>1</v>
      </c>
      <c r="N62" s="5">
        <v>0</v>
      </c>
      <c r="O62" s="6">
        <v>-11</v>
      </c>
      <c r="P62" s="7">
        <v>152</v>
      </c>
      <c r="Q62">
        <v>0</v>
      </c>
      <c r="R62">
        <v>1</v>
      </c>
      <c r="S62">
        <v>1</v>
      </c>
      <c r="T62">
        <v>0</v>
      </c>
      <c r="U62" s="7">
        <v>8</v>
      </c>
      <c r="V62" s="4">
        <v>25</v>
      </c>
      <c r="W62">
        <v>1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28</v>
      </c>
      <c r="AE62" s="13">
        <v>10</v>
      </c>
      <c r="AF62" s="51">
        <v>0.45688351712734898</v>
      </c>
    </row>
    <row r="63" spans="1:32" x14ac:dyDescent="0.25">
      <c r="A63">
        <v>1</v>
      </c>
      <c r="B63">
        <v>0</v>
      </c>
      <c r="C63">
        <v>12.01</v>
      </c>
      <c r="D63">
        <v>0</v>
      </c>
      <c r="E63">
        <v>0</v>
      </c>
      <c r="F63">
        <v>0</v>
      </c>
      <c r="G63">
        <v>0</v>
      </c>
      <c r="H63">
        <v>1</v>
      </c>
      <c r="I63">
        <v>0</v>
      </c>
      <c r="J63">
        <v>1</v>
      </c>
      <c r="K63">
        <v>1.8</v>
      </c>
      <c r="L63">
        <v>400</v>
      </c>
      <c r="M63">
        <v>0</v>
      </c>
      <c r="N63" s="5">
        <v>0</v>
      </c>
      <c r="O63" s="6">
        <v>-27.6</v>
      </c>
      <c r="P63">
        <v>878</v>
      </c>
      <c r="Q63">
        <v>1</v>
      </c>
      <c r="R63">
        <v>0</v>
      </c>
      <c r="S63">
        <v>1</v>
      </c>
      <c r="T63">
        <v>0</v>
      </c>
      <c r="U63">
        <v>7</v>
      </c>
      <c r="V63" s="7">
        <v>279</v>
      </c>
      <c r="W63">
        <v>0</v>
      </c>
      <c r="X63">
        <v>0</v>
      </c>
      <c r="Y63">
        <v>0</v>
      </c>
      <c r="Z63">
        <v>0</v>
      </c>
      <c r="AA63">
        <v>1</v>
      </c>
      <c r="AB63">
        <v>0</v>
      </c>
      <c r="AC63">
        <v>1</v>
      </c>
      <c r="AD63">
        <v>7</v>
      </c>
      <c r="AE63" s="13">
        <v>1</v>
      </c>
      <c r="AF63" s="51">
        <v>0.831339056013637</v>
      </c>
    </row>
    <row r="64" spans="1:32" x14ac:dyDescent="0.25">
      <c r="A64">
        <v>1</v>
      </c>
      <c r="B64">
        <v>0</v>
      </c>
      <c r="C64">
        <v>12.01</v>
      </c>
      <c r="D64">
        <v>0</v>
      </c>
      <c r="E64">
        <v>0</v>
      </c>
      <c r="F64">
        <v>0</v>
      </c>
      <c r="G64">
        <v>0</v>
      </c>
      <c r="H64">
        <v>1</v>
      </c>
      <c r="I64">
        <v>0</v>
      </c>
      <c r="J64">
        <v>1</v>
      </c>
      <c r="K64">
        <v>1.8</v>
      </c>
      <c r="L64">
        <v>2770</v>
      </c>
      <c r="M64">
        <v>0</v>
      </c>
      <c r="N64" s="5">
        <v>0</v>
      </c>
      <c r="O64" s="6">
        <v>-27.6</v>
      </c>
      <c r="P64">
        <v>878</v>
      </c>
      <c r="Q64">
        <v>1</v>
      </c>
      <c r="R64">
        <v>0</v>
      </c>
      <c r="S64">
        <v>1</v>
      </c>
      <c r="T64">
        <v>0</v>
      </c>
      <c r="U64">
        <v>7</v>
      </c>
      <c r="V64" s="7">
        <v>279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  <c r="AC64">
        <v>1</v>
      </c>
      <c r="AD64">
        <v>7</v>
      </c>
      <c r="AE64" s="13">
        <v>1</v>
      </c>
      <c r="AF64" s="51">
        <v>0.60660569665583197</v>
      </c>
    </row>
    <row r="65" spans="1:32" x14ac:dyDescent="0.25">
      <c r="A65">
        <v>1</v>
      </c>
      <c r="B65">
        <v>0</v>
      </c>
      <c r="C65">
        <v>12.01</v>
      </c>
      <c r="D65">
        <v>0</v>
      </c>
      <c r="E65">
        <v>0</v>
      </c>
      <c r="F65">
        <v>0</v>
      </c>
      <c r="G65">
        <v>0</v>
      </c>
      <c r="H65">
        <v>1</v>
      </c>
      <c r="I65">
        <v>0</v>
      </c>
      <c r="J65">
        <v>1</v>
      </c>
      <c r="K65">
        <v>1.8</v>
      </c>
      <c r="L65">
        <v>400</v>
      </c>
      <c r="M65">
        <v>0</v>
      </c>
      <c r="N65" s="5">
        <v>0</v>
      </c>
      <c r="O65" s="6">
        <v>-27.6</v>
      </c>
      <c r="P65">
        <v>878</v>
      </c>
      <c r="Q65">
        <v>1</v>
      </c>
      <c r="R65">
        <v>0</v>
      </c>
      <c r="S65">
        <v>1</v>
      </c>
      <c r="T65">
        <v>0</v>
      </c>
      <c r="U65">
        <v>7</v>
      </c>
      <c r="V65" s="7">
        <v>279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1</v>
      </c>
      <c r="AD65">
        <v>28</v>
      </c>
      <c r="AE65" s="13">
        <v>1</v>
      </c>
      <c r="AF65" s="51">
        <v>0.19031706920198099</v>
      </c>
    </row>
    <row r="66" spans="1:32" x14ac:dyDescent="0.25">
      <c r="A66">
        <v>1</v>
      </c>
      <c r="B66">
        <v>0</v>
      </c>
      <c r="C66">
        <v>12.01</v>
      </c>
      <c r="D66">
        <v>0</v>
      </c>
      <c r="E66">
        <v>0</v>
      </c>
      <c r="F66">
        <v>0</v>
      </c>
      <c r="G66">
        <v>0</v>
      </c>
      <c r="H66">
        <v>1</v>
      </c>
      <c r="I66">
        <v>0</v>
      </c>
      <c r="J66">
        <v>1</v>
      </c>
      <c r="K66">
        <v>1.8</v>
      </c>
      <c r="L66">
        <v>2770</v>
      </c>
      <c r="M66">
        <v>0</v>
      </c>
      <c r="N66" s="5">
        <v>0</v>
      </c>
      <c r="O66" s="6">
        <v>-27.6</v>
      </c>
      <c r="P66">
        <v>878</v>
      </c>
      <c r="Q66">
        <v>1</v>
      </c>
      <c r="R66">
        <v>0</v>
      </c>
      <c r="S66">
        <v>1</v>
      </c>
      <c r="T66">
        <v>0</v>
      </c>
      <c r="U66">
        <v>7</v>
      </c>
      <c r="V66" s="7">
        <v>279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1</v>
      </c>
      <c r="AD66">
        <v>28</v>
      </c>
      <c r="AE66" s="13">
        <v>1</v>
      </c>
      <c r="AF66" s="51">
        <v>-0.98513683636337501</v>
      </c>
    </row>
    <row r="67" spans="1:32" x14ac:dyDescent="0.25">
      <c r="A67">
        <v>1</v>
      </c>
      <c r="B67">
        <v>0</v>
      </c>
      <c r="C67">
        <v>12.01</v>
      </c>
      <c r="D67">
        <v>0</v>
      </c>
      <c r="E67">
        <v>0</v>
      </c>
      <c r="F67">
        <v>0</v>
      </c>
      <c r="G67">
        <v>0</v>
      </c>
      <c r="H67">
        <v>1</v>
      </c>
      <c r="I67">
        <v>0</v>
      </c>
      <c r="J67">
        <v>1</v>
      </c>
      <c r="K67">
        <v>1.8</v>
      </c>
      <c r="L67">
        <v>400</v>
      </c>
      <c r="M67">
        <v>0</v>
      </c>
      <c r="N67" s="5">
        <v>0</v>
      </c>
      <c r="O67" s="6">
        <v>-27.6</v>
      </c>
      <c r="P67">
        <v>878</v>
      </c>
      <c r="Q67">
        <v>1</v>
      </c>
      <c r="R67">
        <v>0</v>
      </c>
      <c r="S67">
        <v>1</v>
      </c>
      <c r="T67">
        <v>0</v>
      </c>
      <c r="U67">
        <v>7</v>
      </c>
      <c r="V67" s="7">
        <v>279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1</v>
      </c>
      <c r="AD67">
        <v>91</v>
      </c>
      <c r="AE67" s="13">
        <v>1</v>
      </c>
      <c r="AF67" s="51">
        <v>0.60541146550491698</v>
      </c>
    </row>
    <row r="68" spans="1:32" x14ac:dyDescent="0.25">
      <c r="A68">
        <v>1</v>
      </c>
      <c r="B68">
        <v>0</v>
      </c>
      <c r="C68">
        <v>12.01</v>
      </c>
      <c r="D68">
        <v>0</v>
      </c>
      <c r="E68">
        <v>0</v>
      </c>
      <c r="F68">
        <v>0</v>
      </c>
      <c r="G68">
        <v>0</v>
      </c>
      <c r="H68">
        <v>1</v>
      </c>
      <c r="I68">
        <v>0</v>
      </c>
      <c r="J68">
        <v>1</v>
      </c>
      <c r="K68">
        <v>1.8</v>
      </c>
      <c r="L68">
        <v>2770</v>
      </c>
      <c r="M68">
        <v>0</v>
      </c>
      <c r="N68" s="5">
        <v>0</v>
      </c>
      <c r="O68" s="6">
        <v>-27.6</v>
      </c>
      <c r="P68">
        <v>878</v>
      </c>
      <c r="Q68">
        <v>1</v>
      </c>
      <c r="R68">
        <v>0</v>
      </c>
      <c r="S68">
        <v>1</v>
      </c>
      <c r="T68">
        <v>0</v>
      </c>
      <c r="U68">
        <v>7</v>
      </c>
      <c r="V68" s="7">
        <v>279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1</v>
      </c>
      <c r="AD68">
        <v>91</v>
      </c>
      <c r="AE68" s="13">
        <v>1</v>
      </c>
      <c r="AF68" s="51">
        <v>0.45003119936657399</v>
      </c>
    </row>
    <row r="69" spans="1:32" x14ac:dyDescent="0.25">
      <c r="A69">
        <v>1</v>
      </c>
      <c r="B69">
        <v>0</v>
      </c>
      <c r="C69">
        <v>12.01</v>
      </c>
      <c r="D69">
        <v>0</v>
      </c>
      <c r="E69">
        <v>0</v>
      </c>
      <c r="F69">
        <v>0</v>
      </c>
      <c r="G69">
        <v>0</v>
      </c>
      <c r="H69">
        <v>1</v>
      </c>
      <c r="I69">
        <v>0</v>
      </c>
      <c r="J69">
        <v>1</v>
      </c>
      <c r="K69">
        <v>1.8</v>
      </c>
      <c r="L69">
        <v>400</v>
      </c>
      <c r="M69">
        <v>0</v>
      </c>
      <c r="N69" s="5">
        <v>0</v>
      </c>
      <c r="O69" s="6">
        <v>-27.6</v>
      </c>
      <c r="P69">
        <v>878</v>
      </c>
      <c r="Q69">
        <v>1</v>
      </c>
      <c r="R69">
        <v>0</v>
      </c>
      <c r="S69">
        <v>1</v>
      </c>
      <c r="T69">
        <v>0</v>
      </c>
      <c r="U69">
        <v>7</v>
      </c>
      <c r="V69" s="7">
        <v>279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1</v>
      </c>
      <c r="AD69">
        <v>182</v>
      </c>
      <c r="AE69" s="13">
        <v>1</v>
      </c>
      <c r="AF69" s="51">
        <v>0.74523472706325</v>
      </c>
    </row>
    <row r="70" spans="1:32" x14ac:dyDescent="0.25">
      <c r="A70">
        <v>1</v>
      </c>
      <c r="B70">
        <v>0</v>
      </c>
      <c r="C70">
        <v>12.01</v>
      </c>
      <c r="D70">
        <v>0</v>
      </c>
      <c r="E70">
        <v>0</v>
      </c>
      <c r="F70">
        <v>0</v>
      </c>
      <c r="G70">
        <v>0</v>
      </c>
      <c r="H70">
        <v>1</v>
      </c>
      <c r="I70">
        <v>0</v>
      </c>
      <c r="J70">
        <v>1</v>
      </c>
      <c r="K70">
        <v>1.8</v>
      </c>
      <c r="L70">
        <v>2770</v>
      </c>
      <c r="M70">
        <v>0</v>
      </c>
      <c r="N70" s="5">
        <v>0</v>
      </c>
      <c r="O70" s="6">
        <v>-27.6</v>
      </c>
      <c r="P70">
        <v>878</v>
      </c>
      <c r="Q70">
        <v>1</v>
      </c>
      <c r="R70">
        <v>0</v>
      </c>
      <c r="S70">
        <v>1</v>
      </c>
      <c r="T70">
        <v>0</v>
      </c>
      <c r="U70">
        <v>7</v>
      </c>
      <c r="V70" s="7">
        <v>279</v>
      </c>
      <c r="W70">
        <v>0</v>
      </c>
      <c r="X70">
        <v>0</v>
      </c>
      <c r="Y70">
        <v>0</v>
      </c>
      <c r="Z70">
        <v>0</v>
      </c>
      <c r="AA70">
        <v>1</v>
      </c>
      <c r="AB70">
        <v>0</v>
      </c>
      <c r="AC70">
        <v>1</v>
      </c>
      <c r="AD70">
        <v>182</v>
      </c>
      <c r="AE70" s="13">
        <v>1</v>
      </c>
      <c r="AF70" s="51">
        <v>0.78317559810097104</v>
      </c>
    </row>
    <row r="71" spans="1:32" x14ac:dyDescent="0.25">
      <c r="A71">
        <v>1</v>
      </c>
      <c r="B71">
        <v>0</v>
      </c>
      <c r="C71">
        <v>12.01</v>
      </c>
      <c r="D71">
        <v>0</v>
      </c>
      <c r="E71">
        <v>0</v>
      </c>
      <c r="F71">
        <v>0</v>
      </c>
      <c r="G71">
        <v>0</v>
      </c>
      <c r="H71">
        <v>1</v>
      </c>
      <c r="I71">
        <v>0</v>
      </c>
      <c r="J71">
        <v>1</v>
      </c>
      <c r="K71" s="4">
        <v>23</v>
      </c>
      <c r="L71" s="4">
        <v>510</v>
      </c>
      <c r="M71">
        <v>0</v>
      </c>
      <c r="N71" s="5">
        <v>0</v>
      </c>
      <c r="O71" s="5">
        <v>-27.6</v>
      </c>
      <c r="P71">
        <v>1064</v>
      </c>
      <c r="Q71">
        <v>1</v>
      </c>
      <c r="R71">
        <v>0</v>
      </c>
      <c r="S71">
        <v>1</v>
      </c>
      <c r="T71">
        <v>0</v>
      </c>
      <c r="U71">
        <v>9</v>
      </c>
      <c r="V71">
        <v>220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1</v>
      </c>
      <c r="AD71">
        <v>1</v>
      </c>
      <c r="AE71" s="13">
        <v>0.18</v>
      </c>
      <c r="AF71" s="51">
        <v>0.335909805211417</v>
      </c>
    </row>
    <row r="72" spans="1:32" x14ac:dyDescent="0.25">
      <c r="A72">
        <v>1</v>
      </c>
      <c r="B72">
        <v>0</v>
      </c>
      <c r="C72">
        <v>12.01</v>
      </c>
      <c r="D72">
        <v>0</v>
      </c>
      <c r="E72">
        <v>0</v>
      </c>
      <c r="F72">
        <v>0</v>
      </c>
      <c r="G72">
        <v>0</v>
      </c>
      <c r="H72">
        <v>1</v>
      </c>
      <c r="I72">
        <v>0</v>
      </c>
      <c r="J72">
        <v>1</v>
      </c>
      <c r="K72" s="4">
        <v>23</v>
      </c>
      <c r="L72" s="4">
        <v>510</v>
      </c>
      <c r="M72">
        <v>0</v>
      </c>
      <c r="N72" s="5">
        <v>0</v>
      </c>
      <c r="O72" s="5">
        <v>-27.6</v>
      </c>
      <c r="P72">
        <v>1064</v>
      </c>
      <c r="Q72">
        <v>1</v>
      </c>
      <c r="R72">
        <v>0</v>
      </c>
      <c r="S72">
        <v>1</v>
      </c>
      <c r="T72">
        <v>0</v>
      </c>
      <c r="U72">
        <v>9</v>
      </c>
      <c r="V72">
        <v>220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1</v>
      </c>
      <c r="AD72">
        <v>3</v>
      </c>
      <c r="AE72" s="13">
        <v>0.18</v>
      </c>
      <c r="AF72" s="51">
        <v>0.60530547593801598</v>
      </c>
    </row>
    <row r="73" spans="1:32" x14ac:dyDescent="0.25">
      <c r="A73">
        <v>1</v>
      </c>
      <c r="B73">
        <v>0</v>
      </c>
      <c r="C73">
        <v>12.01</v>
      </c>
      <c r="D73">
        <v>0</v>
      </c>
      <c r="E73">
        <v>0</v>
      </c>
      <c r="F73">
        <v>0</v>
      </c>
      <c r="G73">
        <v>0</v>
      </c>
      <c r="H73">
        <v>1</v>
      </c>
      <c r="I73">
        <v>0</v>
      </c>
      <c r="J73">
        <v>1</v>
      </c>
      <c r="K73" s="4">
        <v>23</v>
      </c>
      <c r="L73" s="4">
        <v>510</v>
      </c>
      <c r="M73">
        <v>0</v>
      </c>
      <c r="N73" s="5">
        <v>0</v>
      </c>
      <c r="O73" s="5">
        <v>-27.6</v>
      </c>
      <c r="P73">
        <v>1064</v>
      </c>
      <c r="Q73">
        <v>1</v>
      </c>
      <c r="R73">
        <v>0</v>
      </c>
      <c r="S73">
        <v>1</v>
      </c>
      <c r="T73">
        <v>0</v>
      </c>
      <c r="U73">
        <v>9</v>
      </c>
      <c r="V73">
        <v>220</v>
      </c>
      <c r="W73">
        <v>0</v>
      </c>
      <c r="X73">
        <v>0</v>
      </c>
      <c r="Y73">
        <v>0</v>
      </c>
      <c r="Z73">
        <v>0</v>
      </c>
      <c r="AA73">
        <v>1</v>
      </c>
      <c r="AB73">
        <v>0</v>
      </c>
      <c r="AC73">
        <v>1</v>
      </c>
      <c r="AD73">
        <v>7</v>
      </c>
      <c r="AE73" s="13">
        <v>0.18</v>
      </c>
      <c r="AF73" s="51">
        <v>0.53883547526613895</v>
      </c>
    </row>
    <row r="74" spans="1:32" x14ac:dyDescent="0.25">
      <c r="A74">
        <v>1</v>
      </c>
      <c r="B74">
        <v>0</v>
      </c>
      <c r="C74">
        <v>12.01</v>
      </c>
      <c r="D74">
        <v>0</v>
      </c>
      <c r="E74">
        <v>0</v>
      </c>
      <c r="F74">
        <v>0</v>
      </c>
      <c r="G74">
        <v>0</v>
      </c>
      <c r="H74">
        <v>1</v>
      </c>
      <c r="I74">
        <v>0</v>
      </c>
      <c r="J74">
        <v>1</v>
      </c>
      <c r="K74" s="4">
        <v>23</v>
      </c>
      <c r="L74" s="4">
        <v>510</v>
      </c>
      <c r="M74">
        <v>0</v>
      </c>
      <c r="N74" s="5">
        <v>0</v>
      </c>
      <c r="O74" s="5">
        <v>-27.6</v>
      </c>
      <c r="P74">
        <v>1064</v>
      </c>
      <c r="Q74">
        <v>1</v>
      </c>
      <c r="R74">
        <v>0</v>
      </c>
      <c r="S74">
        <v>1</v>
      </c>
      <c r="T74">
        <v>0</v>
      </c>
      <c r="U74">
        <v>9</v>
      </c>
      <c r="V74">
        <v>220</v>
      </c>
      <c r="W74">
        <v>0</v>
      </c>
      <c r="X74">
        <v>0</v>
      </c>
      <c r="Y74">
        <v>0</v>
      </c>
      <c r="Z74">
        <v>0</v>
      </c>
      <c r="AA74">
        <v>1</v>
      </c>
      <c r="AB74">
        <v>0</v>
      </c>
      <c r="AC74">
        <v>1</v>
      </c>
      <c r="AD74">
        <v>30</v>
      </c>
      <c r="AE74" s="13">
        <v>0.18</v>
      </c>
      <c r="AF74" s="51">
        <v>0.40453482639074001</v>
      </c>
    </row>
    <row r="75" spans="1:32" x14ac:dyDescent="0.25">
      <c r="A75">
        <v>1</v>
      </c>
      <c r="B75">
        <v>0</v>
      </c>
      <c r="C75">
        <v>12.01</v>
      </c>
      <c r="D75">
        <v>0</v>
      </c>
      <c r="E75">
        <v>0</v>
      </c>
      <c r="F75">
        <v>0</v>
      </c>
      <c r="G75">
        <v>0</v>
      </c>
      <c r="H75">
        <v>1</v>
      </c>
      <c r="I75">
        <v>0</v>
      </c>
      <c r="J75">
        <v>1</v>
      </c>
      <c r="K75" s="4">
        <v>23</v>
      </c>
      <c r="L75" s="4">
        <v>510</v>
      </c>
      <c r="M75">
        <v>0</v>
      </c>
      <c r="N75" s="5">
        <v>0</v>
      </c>
      <c r="O75" s="5">
        <v>-27.6</v>
      </c>
      <c r="P75">
        <v>1064</v>
      </c>
      <c r="Q75">
        <v>1</v>
      </c>
      <c r="R75">
        <v>0</v>
      </c>
      <c r="S75">
        <v>1</v>
      </c>
      <c r="T75">
        <v>0</v>
      </c>
      <c r="U75">
        <v>9</v>
      </c>
      <c r="V75">
        <v>220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1</v>
      </c>
      <c r="AD75">
        <v>90</v>
      </c>
      <c r="AE75" s="13">
        <v>0.18</v>
      </c>
      <c r="AF75" s="51">
        <v>0.240871927636333</v>
      </c>
    </row>
    <row r="76" spans="1:32" x14ac:dyDescent="0.25">
      <c r="A76">
        <v>1</v>
      </c>
      <c r="B76">
        <v>0</v>
      </c>
      <c r="C76">
        <v>12.01</v>
      </c>
      <c r="D76">
        <v>0</v>
      </c>
      <c r="E76">
        <v>0</v>
      </c>
      <c r="F76">
        <v>0</v>
      </c>
      <c r="G76">
        <v>0</v>
      </c>
      <c r="H76">
        <v>1</v>
      </c>
      <c r="I76">
        <v>0</v>
      </c>
      <c r="J76">
        <v>1</v>
      </c>
      <c r="K76">
        <v>23</v>
      </c>
      <c r="L76">
        <v>510</v>
      </c>
      <c r="M76">
        <v>0</v>
      </c>
      <c r="N76" s="5">
        <v>0</v>
      </c>
      <c r="O76" s="6">
        <v>-27.6</v>
      </c>
      <c r="P76">
        <v>1064</v>
      </c>
      <c r="Q76">
        <v>1</v>
      </c>
      <c r="R76">
        <v>0</v>
      </c>
      <c r="S76">
        <v>1</v>
      </c>
      <c r="T76">
        <v>0</v>
      </c>
      <c r="U76">
        <v>9</v>
      </c>
      <c r="V76">
        <v>220</v>
      </c>
      <c r="W76">
        <v>0</v>
      </c>
      <c r="X76">
        <v>0</v>
      </c>
      <c r="Y76">
        <v>0</v>
      </c>
      <c r="Z76">
        <v>0</v>
      </c>
      <c r="AA76">
        <v>1</v>
      </c>
      <c r="AB76">
        <v>0</v>
      </c>
      <c r="AC76">
        <v>1</v>
      </c>
      <c r="AD76">
        <v>1</v>
      </c>
      <c r="AE76" s="13">
        <v>1.8</v>
      </c>
      <c r="AF76" s="51">
        <v>0.49241114592813201</v>
      </c>
    </row>
    <row r="77" spans="1:32" x14ac:dyDescent="0.25">
      <c r="A77">
        <v>1</v>
      </c>
      <c r="B77">
        <v>0</v>
      </c>
      <c r="C77">
        <v>12.01</v>
      </c>
      <c r="D77">
        <v>0</v>
      </c>
      <c r="E77">
        <v>0</v>
      </c>
      <c r="F77">
        <v>0</v>
      </c>
      <c r="G77">
        <v>0</v>
      </c>
      <c r="H77">
        <v>1</v>
      </c>
      <c r="I77">
        <v>0</v>
      </c>
      <c r="J77">
        <v>1</v>
      </c>
      <c r="K77">
        <v>23</v>
      </c>
      <c r="L77">
        <v>510</v>
      </c>
      <c r="M77">
        <v>0</v>
      </c>
      <c r="N77" s="5">
        <v>0</v>
      </c>
      <c r="O77" s="6">
        <v>-27.6</v>
      </c>
      <c r="P77">
        <v>1064</v>
      </c>
      <c r="Q77">
        <v>1</v>
      </c>
      <c r="R77">
        <v>0</v>
      </c>
      <c r="S77">
        <v>1</v>
      </c>
      <c r="T77">
        <v>0</v>
      </c>
      <c r="U77">
        <v>9</v>
      </c>
      <c r="V77">
        <v>220</v>
      </c>
      <c r="W77">
        <v>0</v>
      </c>
      <c r="X77">
        <v>0</v>
      </c>
      <c r="Y77">
        <v>0</v>
      </c>
      <c r="Z77">
        <v>0</v>
      </c>
      <c r="AA77">
        <v>1</v>
      </c>
      <c r="AB77">
        <v>0</v>
      </c>
      <c r="AC77">
        <v>1</v>
      </c>
      <c r="AD77">
        <v>3</v>
      </c>
      <c r="AE77" s="13">
        <v>1.8</v>
      </c>
      <c r="AF77" s="51">
        <v>0.76810741580547803</v>
      </c>
    </row>
    <row r="78" spans="1:32" x14ac:dyDescent="0.25">
      <c r="A78">
        <v>1</v>
      </c>
      <c r="B78">
        <v>0</v>
      </c>
      <c r="C78">
        <v>12.01</v>
      </c>
      <c r="D78">
        <v>0</v>
      </c>
      <c r="E78">
        <v>0</v>
      </c>
      <c r="F78">
        <v>0</v>
      </c>
      <c r="G78">
        <v>0</v>
      </c>
      <c r="H78">
        <v>1</v>
      </c>
      <c r="I78">
        <v>0</v>
      </c>
      <c r="J78">
        <v>1</v>
      </c>
      <c r="K78">
        <v>23</v>
      </c>
      <c r="L78">
        <v>510</v>
      </c>
      <c r="M78">
        <v>0</v>
      </c>
      <c r="N78" s="5">
        <v>0</v>
      </c>
      <c r="O78" s="6">
        <v>-27.6</v>
      </c>
      <c r="P78">
        <v>1064</v>
      </c>
      <c r="Q78">
        <v>1</v>
      </c>
      <c r="R78">
        <v>0</v>
      </c>
      <c r="S78">
        <v>1</v>
      </c>
      <c r="T78">
        <v>0</v>
      </c>
      <c r="U78">
        <v>9</v>
      </c>
      <c r="V78">
        <v>220</v>
      </c>
      <c r="W78">
        <v>0</v>
      </c>
      <c r="X78">
        <v>0</v>
      </c>
      <c r="Y78">
        <v>0</v>
      </c>
      <c r="Z78">
        <v>0</v>
      </c>
      <c r="AA78">
        <v>1</v>
      </c>
      <c r="AB78">
        <v>0</v>
      </c>
      <c r="AC78">
        <v>1</v>
      </c>
      <c r="AD78">
        <v>7</v>
      </c>
      <c r="AE78" s="13">
        <v>1.8</v>
      </c>
      <c r="AF78" s="51">
        <v>0.801744841761034</v>
      </c>
    </row>
    <row r="79" spans="1:32" x14ac:dyDescent="0.25">
      <c r="A79">
        <v>1</v>
      </c>
      <c r="B79">
        <v>0</v>
      </c>
      <c r="C79">
        <v>12.01</v>
      </c>
      <c r="D79">
        <v>0</v>
      </c>
      <c r="E79">
        <v>0</v>
      </c>
      <c r="F79">
        <v>0</v>
      </c>
      <c r="G79">
        <v>0</v>
      </c>
      <c r="H79">
        <v>1</v>
      </c>
      <c r="I79">
        <v>0</v>
      </c>
      <c r="J79">
        <v>1</v>
      </c>
      <c r="K79">
        <v>23</v>
      </c>
      <c r="L79">
        <v>510</v>
      </c>
      <c r="M79">
        <v>0</v>
      </c>
      <c r="N79" s="5">
        <v>0</v>
      </c>
      <c r="O79" s="6">
        <v>-27.6</v>
      </c>
      <c r="P79">
        <v>1064</v>
      </c>
      <c r="Q79">
        <v>1</v>
      </c>
      <c r="R79">
        <v>0</v>
      </c>
      <c r="S79">
        <v>1</v>
      </c>
      <c r="T79">
        <v>0</v>
      </c>
      <c r="U79">
        <v>9</v>
      </c>
      <c r="V79">
        <v>220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1</v>
      </c>
      <c r="AD79">
        <v>30</v>
      </c>
      <c r="AE79" s="13">
        <v>1.8</v>
      </c>
      <c r="AF79" s="51">
        <v>0.80623366376297501</v>
      </c>
    </row>
    <row r="80" spans="1:32" x14ac:dyDescent="0.25">
      <c r="A80">
        <v>1</v>
      </c>
      <c r="B80">
        <v>0</v>
      </c>
      <c r="C80">
        <v>12.01</v>
      </c>
      <c r="D80">
        <v>0</v>
      </c>
      <c r="E80">
        <v>0</v>
      </c>
      <c r="F80">
        <v>0</v>
      </c>
      <c r="G80">
        <v>0</v>
      </c>
      <c r="H80">
        <v>1</v>
      </c>
      <c r="I80">
        <v>0</v>
      </c>
      <c r="J80">
        <v>1</v>
      </c>
      <c r="K80">
        <v>23</v>
      </c>
      <c r="L80">
        <v>510</v>
      </c>
      <c r="M80">
        <v>0</v>
      </c>
      <c r="N80" s="5">
        <v>0</v>
      </c>
      <c r="O80" s="6">
        <v>-27.6</v>
      </c>
      <c r="P80">
        <v>1064</v>
      </c>
      <c r="Q80">
        <v>1</v>
      </c>
      <c r="R80">
        <v>0</v>
      </c>
      <c r="S80">
        <v>1</v>
      </c>
      <c r="T80">
        <v>0</v>
      </c>
      <c r="U80">
        <v>9</v>
      </c>
      <c r="V80">
        <v>220</v>
      </c>
      <c r="W80">
        <v>0</v>
      </c>
      <c r="X80">
        <v>0</v>
      </c>
      <c r="Y80">
        <v>0</v>
      </c>
      <c r="Z80">
        <v>0</v>
      </c>
      <c r="AA80">
        <v>1</v>
      </c>
      <c r="AB80">
        <v>0</v>
      </c>
      <c r="AC80">
        <v>1</v>
      </c>
      <c r="AD80">
        <v>90</v>
      </c>
      <c r="AE80" s="13">
        <v>1.8</v>
      </c>
      <c r="AF80" s="51">
        <v>0.79791660269508602</v>
      </c>
    </row>
    <row r="81" spans="1:32" x14ac:dyDescent="0.25">
      <c r="A81">
        <v>1</v>
      </c>
      <c r="B81">
        <v>0</v>
      </c>
      <c r="C81">
        <v>12.01</v>
      </c>
      <c r="D81">
        <v>0</v>
      </c>
      <c r="E81">
        <v>0</v>
      </c>
      <c r="F81">
        <v>0</v>
      </c>
      <c r="G81">
        <v>0</v>
      </c>
      <c r="H81">
        <v>1</v>
      </c>
      <c r="I81">
        <v>0</v>
      </c>
      <c r="J81">
        <v>1</v>
      </c>
      <c r="K81" s="4">
        <v>95</v>
      </c>
      <c r="L81" s="4">
        <v>1670</v>
      </c>
      <c r="M81">
        <v>0</v>
      </c>
      <c r="N81" s="5">
        <v>0</v>
      </c>
      <c r="O81" s="5">
        <v>-29.9</v>
      </c>
      <c r="P81">
        <v>1064</v>
      </c>
      <c r="Q81">
        <v>1</v>
      </c>
      <c r="R81">
        <v>0</v>
      </c>
      <c r="S81">
        <v>1</v>
      </c>
      <c r="T81">
        <v>0</v>
      </c>
      <c r="U81">
        <v>9</v>
      </c>
      <c r="V81">
        <v>220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>
        <v>1</v>
      </c>
      <c r="AD81">
        <v>1</v>
      </c>
      <c r="AE81" s="13">
        <v>0.18</v>
      </c>
      <c r="AF81" s="51">
        <v>0.16749050555144601</v>
      </c>
    </row>
    <row r="82" spans="1:32" x14ac:dyDescent="0.25">
      <c r="A82">
        <v>1</v>
      </c>
      <c r="B82">
        <v>0</v>
      </c>
      <c r="C82">
        <v>12.01</v>
      </c>
      <c r="D82">
        <v>0</v>
      </c>
      <c r="E82">
        <v>0</v>
      </c>
      <c r="F82">
        <v>0</v>
      </c>
      <c r="G82">
        <v>0</v>
      </c>
      <c r="H82">
        <v>1</v>
      </c>
      <c r="I82">
        <v>0</v>
      </c>
      <c r="J82">
        <v>1</v>
      </c>
      <c r="K82" s="4">
        <v>95</v>
      </c>
      <c r="L82" s="4">
        <v>1670</v>
      </c>
      <c r="M82">
        <v>0</v>
      </c>
      <c r="N82" s="5">
        <v>0</v>
      </c>
      <c r="O82" s="5">
        <v>-29.9</v>
      </c>
      <c r="P82">
        <v>1064</v>
      </c>
      <c r="Q82">
        <v>1</v>
      </c>
      <c r="R82">
        <v>0</v>
      </c>
      <c r="S82">
        <v>1</v>
      </c>
      <c r="T82">
        <v>0</v>
      </c>
      <c r="U82">
        <v>9</v>
      </c>
      <c r="V82">
        <v>220</v>
      </c>
      <c r="W82">
        <v>0</v>
      </c>
      <c r="X82">
        <v>0</v>
      </c>
      <c r="Y82">
        <v>0</v>
      </c>
      <c r="Z82">
        <v>0</v>
      </c>
      <c r="AA82">
        <v>1</v>
      </c>
      <c r="AB82">
        <v>0</v>
      </c>
      <c r="AC82">
        <v>1</v>
      </c>
      <c r="AD82">
        <v>3</v>
      </c>
      <c r="AE82" s="13">
        <v>0.18</v>
      </c>
      <c r="AF82" s="51">
        <v>0.64032252376325305</v>
      </c>
    </row>
    <row r="83" spans="1:32" x14ac:dyDescent="0.25">
      <c r="A83">
        <v>1</v>
      </c>
      <c r="B83">
        <v>0</v>
      </c>
      <c r="C83">
        <v>12.01</v>
      </c>
      <c r="D83">
        <v>0</v>
      </c>
      <c r="E83">
        <v>0</v>
      </c>
      <c r="F83">
        <v>0</v>
      </c>
      <c r="G83">
        <v>0</v>
      </c>
      <c r="H83">
        <v>1</v>
      </c>
      <c r="I83">
        <v>0</v>
      </c>
      <c r="J83">
        <v>1</v>
      </c>
      <c r="K83" s="4">
        <v>95</v>
      </c>
      <c r="L83" s="4">
        <v>1670</v>
      </c>
      <c r="M83">
        <v>0</v>
      </c>
      <c r="N83" s="5">
        <v>0</v>
      </c>
      <c r="O83" s="5">
        <v>-29.9</v>
      </c>
      <c r="P83">
        <v>1064</v>
      </c>
      <c r="Q83">
        <v>1</v>
      </c>
      <c r="R83">
        <v>0</v>
      </c>
      <c r="S83">
        <v>1</v>
      </c>
      <c r="T83">
        <v>0</v>
      </c>
      <c r="U83">
        <v>9</v>
      </c>
      <c r="V83">
        <v>220</v>
      </c>
      <c r="W83">
        <v>0</v>
      </c>
      <c r="X83">
        <v>0</v>
      </c>
      <c r="Y83">
        <v>0</v>
      </c>
      <c r="Z83">
        <v>0</v>
      </c>
      <c r="AA83">
        <v>1</v>
      </c>
      <c r="AB83">
        <v>0</v>
      </c>
      <c r="AC83">
        <v>1</v>
      </c>
      <c r="AD83">
        <v>7</v>
      </c>
      <c r="AE83" s="13">
        <v>0.18</v>
      </c>
      <c r="AF83" s="51">
        <v>0.49660541755152598</v>
      </c>
    </row>
    <row r="84" spans="1:32" x14ac:dyDescent="0.25">
      <c r="A84">
        <v>1</v>
      </c>
      <c r="B84">
        <v>0</v>
      </c>
      <c r="C84">
        <v>12.01</v>
      </c>
      <c r="D84">
        <v>0</v>
      </c>
      <c r="E84">
        <v>0</v>
      </c>
      <c r="F84">
        <v>0</v>
      </c>
      <c r="G84">
        <v>0</v>
      </c>
      <c r="H84">
        <v>1</v>
      </c>
      <c r="I84">
        <v>0</v>
      </c>
      <c r="J84">
        <v>1</v>
      </c>
      <c r="K84" s="4">
        <v>95</v>
      </c>
      <c r="L84" s="4">
        <v>1670</v>
      </c>
      <c r="M84">
        <v>0</v>
      </c>
      <c r="N84" s="5">
        <v>0</v>
      </c>
      <c r="O84" s="5">
        <v>-29.9</v>
      </c>
      <c r="P84">
        <v>1064</v>
      </c>
      <c r="Q84">
        <v>1</v>
      </c>
      <c r="R84">
        <v>0</v>
      </c>
      <c r="S84">
        <v>1</v>
      </c>
      <c r="T84">
        <v>0</v>
      </c>
      <c r="U84">
        <v>9</v>
      </c>
      <c r="V84">
        <v>220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1</v>
      </c>
      <c r="AD84">
        <v>30</v>
      </c>
      <c r="AE84" s="13">
        <v>0.18</v>
      </c>
      <c r="AF84" s="51">
        <v>0.21476759657529701</v>
      </c>
    </row>
    <row r="85" spans="1:32" x14ac:dyDescent="0.25">
      <c r="A85">
        <v>1</v>
      </c>
      <c r="B85">
        <v>0</v>
      </c>
      <c r="C85">
        <v>12.01</v>
      </c>
      <c r="D85">
        <v>0</v>
      </c>
      <c r="E85">
        <v>0</v>
      </c>
      <c r="F85">
        <v>0</v>
      </c>
      <c r="G85">
        <v>0</v>
      </c>
      <c r="H85">
        <v>1</v>
      </c>
      <c r="I85">
        <v>0</v>
      </c>
      <c r="J85">
        <v>1</v>
      </c>
      <c r="K85" s="4">
        <v>95</v>
      </c>
      <c r="L85" s="4">
        <v>1670</v>
      </c>
      <c r="M85">
        <v>0</v>
      </c>
      <c r="N85" s="5">
        <v>0</v>
      </c>
      <c r="O85" s="5">
        <v>-29.9</v>
      </c>
      <c r="P85">
        <v>1064</v>
      </c>
      <c r="Q85">
        <v>1</v>
      </c>
      <c r="R85">
        <v>0</v>
      </c>
      <c r="S85">
        <v>1</v>
      </c>
      <c r="T85">
        <v>0</v>
      </c>
      <c r="U85">
        <v>9</v>
      </c>
      <c r="V85">
        <v>220</v>
      </c>
      <c r="W85">
        <v>0</v>
      </c>
      <c r="X85">
        <v>0</v>
      </c>
      <c r="Y85">
        <v>0</v>
      </c>
      <c r="Z85">
        <v>0</v>
      </c>
      <c r="AA85">
        <v>1</v>
      </c>
      <c r="AB85">
        <v>0</v>
      </c>
      <c r="AC85">
        <v>1</v>
      </c>
      <c r="AD85">
        <v>90</v>
      </c>
      <c r="AE85" s="13">
        <v>0.18</v>
      </c>
      <c r="AF85" s="51">
        <v>0.29138120893809299</v>
      </c>
    </row>
    <row r="86" spans="1:32" x14ac:dyDescent="0.25">
      <c r="A86">
        <v>1</v>
      </c>
      <c r="B86">
        <v>0</v>
      </c>
      <c r="C86">
        <v>12.01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  <c r="J86">
        <v>1</v>
      </c>
      <c r="K86">
        <v>95</v>
      </c>
      <c r="L86">
        <v>1670</v>
      </c>
      <c r="M86">
        <v>0</v>
      </c>
      <c r="N86" s="5">
        <v>0</v>
      </c>
      <c r="O86" s="6">
        <v>-27.6</v>
      </c>
      <c r="P86">
        <v>1064</v>
      </c>
      <c r="Q86">
        <v>1</v>
      </c>
      <c r="R86">
        <v>0</v>
      </c>
      <c r="S86">
        <v>1</v>
      </c>
      <c r="T86">
        <v>0</v>
      </c>
      <c r="U86">
        <v>9</v>
      </c>
      <c r="V86">
        <v>220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1</v>
      </c>
      <c r="AD86">
        <v>1</v>
      </c>
      <c r="AE86" s="13">
        <v>1.8</v>
      </c>
      <c r="AF86" s="51">
        <v>0.64979695475948696</v>
      </c>
    </row>
    <row r="87" spans="1:32" x14ac:dyDescent="0.25">
      <c r="A87">
        <v>1</v>
      </c>
      <c r="B87">
        <v>0</v>
      </c>
      <c r="C87">
        <v>12.01</v>
      </c>
      <c r="D87">
        <v>0</v>
      </c>
      <c r="E87">
        <v>0</v>
      </c>
      <c r="F87">
        <v>0</v>
      </c>
      <c r="G87">
        <v>0</v>
      </c>
      <c r="H87">
        <v>1</v>
      </c>
      <c r="I87">
        <v>0</v>
      </c>
      <c r="J87">
        <v>1</v>
      </c>
      <c r="K87">
        <v>95</v>
      </c>
      <c r="L87">
        <v>1670</v>
      </c>
      <c r="M87">
        <v>0</v>
      </c>
      <c r="N87" s="5">
        <v>0</v>
      </c>
      <c r="O87" s="6">
        <v>-27.6</v>
      </c>
      <c r="P87">
        <v>1064</v>
      </c>
      <c r="Q87">
        <v>1</v>
      </c>
      <c r="R87">
        <v>0</v>
      </c>
      <c r="S87">
        <v>1</v>
      </c>
      <c r="T87">
        <v>0</v>
      </c>
      <c r="U87">
        <v>9</v>
      </c>
      <c r="V87">
        <v>220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1</v>
      </c>
      <c r="AD87">
        <v>3</v>
      </c>
      <c r="AE87" s="13">
        <v>1.8</v>
      </c>
      <c r="AF87" s="51">
        <v>0.79118012071144606</v>
      </c>
    </row>
    <row r="88" spans="1:32" x14ac:dyDescent="0.25">
      <c r="A88">
        <v>1</v>
      </c>
      <c r="B88">
        <v>0</v>
      </c>
      <c r="C88">
        <v>12.01</v>
      </c>
      <c r="D88">
        <v>0</v>
      </c>
      <c r="E88">
        <v>0</v>
      </c>
      <c r="F88">
        <v>0</v>
      </c>
      <c r="G88">
        <v>0</v>
      </c>
      <c r="H88">
        <v>1</v>
      </c>
      <c r="I88">
        <v>0</v>
      </c>
      <c r="J88">
        <v>1</v>
      </c>
      <c r="K88">
        <v>95</v>
      </c>
      <c r="L88">
        <v>1670</v>
      </c>
      <c r="M88">
        <v>0</v>
      </c>
      <c r="N88" s="5">
        <v>0</v>
      </c>
      <c r="O88" s="6">
        <v>-27.6</v>
      </c>
      <c r="P88">
        <v>1064</v>
      </c>
      <c r="Q88">
        <v>1</v>
      </c>
      <c r="R88">
        <v>0</v>
      </c>
      <c r="S88">
        <v>1</v>
      </c>
      <c r="T88">
        <v>0</v>
      </c>
      <c r="U88">
        <v>9</v>
      </c>
      <c r="V88">
        <v>220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1</v>
      </c>
      <c r="AD88">
        <v>7</v>
      </c>
      <c r="AE88" s="13">
        <v>1.8</v>
      </c>
      <c r="AF88" s="51">
        <v>0.70280845586497298</v>
      </c>
    </row>
    <row r="89" spans="1:32" x14ac:dyDescent="0.25">
      <c r="A89">
        <v>1</v>
      </c>
      <c r="B89">
        <v>0</v>
      </c>
      <c r="C89">
        <v>12.01</v>
      </c>
      <c r="D89">
        <v>0</v>
      </c>
      <c r="E89">
        <v>0</v>
      </c>
      <c r="F89">
        <v>0</v>
      </c>
      <c r="G89">
        <v>0</v>
      </c>
      <c r="H89">
        <v>1</v>
      </c>
      <c r="I89">
        <v>0</v>
      </c>
      <c r="J89">
        <v>1</v>
      </c>
      <c r="K89">
        <v>95</v>
      </c>
      <c r="L89">
        <v>1670</v>
      </c>
      <c r="M89">
        <v>0</v>
      </c>
      <c r="N89" s="5">
        <v>0</v>
      </c>
      <c r="O89" s="6">
        <v>-27.6</v>
      </c>
      <c r="P89">
        <v>1064</v>
      </c>
      <c r="Q89">
        <v>1</v>
      </c>
      <c r="R89">
        <v>0</v>
      </c>
      <c r="S89">
        <v>1</v>
      </c>
      <c r="T89">
        <v>0</v>
      </c>
      <c r="U89">
        <v>9</v>
      </c>
      <c r="V89">
        <v>220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1</v>
      </c>
      <c r="AD89">
        <v>30</v>
      </c>
      <c r="AE89" s="13">
        <v>1.8</v>
      </c>
      <c r="AF89" s="51">
        <v>0.69915204459876501</v>
      </c>
    </row>
    <row r="90" spans="1:32" x14ac:dyDescent="0.25">
      <c r="A90">
        <v>1</v>
      </c>
      <c r="B90">
        <v>0</v>
      </c>
      <c r="C90">
        <v>12.01</v>
      </c>
      <c r="D90">
        <v>0</v>
      </c>
      <c r="E90">
        <v>0</v>
      </c>
      <c r="F90">
        <v>0</v>
      </c>
      <c r="G90">
        <v>0</v>
      </c>
      <c r="H90">
        <v>1</v>
      </c>
      <c r="I90">
        <v>0</v>
      </c>
      <c r="J90">
        <v>1</v>
      </c>
      <c r="K90">
        <v>95</v>
      </c>
      <c r="L90">
        <v>1670</v>
      </c>
      <c r="M90">
        <v>0</v>
      </c>
      <c r="N90" s="5">
        <v>0</v>
      </c>
      <c r="O90" s="6">
        <v>-27.6</v>
      </c>
      <c r="P90">
        <v>1064</v>
      </c>
      <c r="Q90">
        <v>1</v>
      </c>
      <c r="R90">
        <v>0</v>
      </c>
      <c r="S90">
        <v>1</v>
      </c>
      <c r="T90">
        <v>0</v>
      </c>
      <c r="U90">
        <v>9</v>
      </c>
      <c r="V90">
        <v>220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1</v>
      </c>
      <c r="AD90">
        <v>90</v>
      </c>
      <c r="AE90" s="13">
        <v>1.8</v>
      </c>
      <c r="AF90" s="51">
        <v>0.58282833674495305</v>
      </c>
    </row>
    <row r="91" spans="1:32" x14ac:dyDescent="0.25">
      <c r="A91">
        <v>1</v>
      </c>
      <c r="B91">
        <v>0</v>
      </c>
      <c r="C91">
        <v>12.01</v>
      </c>
      <c r="D91">
        <v>0</v>
      </c>
      <c r="E91">
        <v>0</v>
      </c>
      <c r="F91">
        <v>0</v>
      </c>
      <c r="G91">
        <v>0</v>
      </c>
      <c r="H91">
        <v>1</v>
      </c>
      <c r="I91">
        <v>0</v>
      </c>
      <c r="J91">
        <v>1</v>
      </c>
      <c r="K91">
        <v>1.9</v>
      </c>
      <c r="L91" s="4">
        <v>500</v>
      </c>
      <c r="M91">
        <v>0</v>
      </c>
      <c r="N91" s="5">
        <v>0</v>
      </c>
      <c r="O91" s="6">
        <v>-27.6</v>
      </c>
      <c r="P91" s="7">
        <v>1040</v>
      </c>
      <c r="Q91">
        <v>1</v>
      </c>
      <c r="R91">
        <v>0</v>
      </c>
      <c r="S91">
        <v>1</v>
      </c>
      <c r="T91">
        <v>0</v>
      </c>
      <c r="U91">
        <v>9</v>
      </c>
      <c r="V91">
        <v>220</v>
      </c>
      <c r="W91">
        <v>0</v>
      </c>
      <c r="X91">
        <v>0</v>
      </c>
      <c r="Y91">
        <v>0</v>
      </c>
      <c r="Z91">
        <v>0</v>
      </c>
      <c r="AA91">
        <v>1</v>
      </c>
      <c r="AB91">
        <v>0</v>
      </c>
      <c r="AC91">
        <v>1</v>
      </c>
      <c r="AD91">
        <v>1</v>
      </c>
      <c r="AE91" s="13">
        <v>0.15</v>
      </c>
      <c r="AF91" s="51">
        <v>0.41667488811569298</v>
      </c>
    </row>
    <row r="92" spans="1:32" x14ac:dyDescent="0.25">
      <c r="A92">
        <v>1</v>
      </c>
      <c r="B92">
        <v>0</v>
      </c>
      <c r="C92">
        <v>12.01</v>
      </c>
      <c r="D92">
        <v>0</v>
      </c>
      <c r="E92">
        <v>0</v>
      </c>
      <c r="F92">
        <v>0</v>
      </c>
      <c r="G92">
        <v>0</v>
      </c>
      <c r="H92">
        <v>1</v>
      </c>
      <c r="I92">
        <v>0</v>
      </c>
      <c r="J92">
        <v>1</v>
      </c>
      <c r="K92">
        <v>1.9</v>
      </c>
      <c r="L92" s="4">
        <v>500</v>
      </c>
      <c r="M92">
        <v>0</v>
      </c>
      <c r="N92" s="5">
        <v>0</v>
      </c>
      <c r="O92" s="6">
        <v>-27.6</v>
      </c>
      <c r="P92" s="7">
        <v>1040</v>
      </c>
      <c r="Q92">
        <v>1</v>
      </c>
      <c r="R92">
        <v>0</v>
      </c>
      <c r="S92">
        <v>1</v>
      </c>
      <c r="T92">
        <v>0</v>
      </c>
      <c r="U92">
        <v>9</v>
      </c>
      <c r="V92">
        <v>220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1</v>
      </c>
      <c r="AD92">
        <v>3</v>
      </c>
      <c r="AE92" s="13">
        <v>0.15</v>
      </c>
      <c r="AF92" s="51">
        <v>0.69037880258102002</v>
      </c>
    </row>
    <row r="93" spans="1:32" x14ac:dyDescent="0.25">
      <c r="A93">
        <v>1</v>
      </c>
      <c r="B93">
        <v>0</v>
      </c>
      <c r="C93">
        <v>12.01</v>
      </c>
      <c r="D93">
        <v>0</v>
      </c>
      <c r="E93">
        <v>0</v>
      </c>
      <c r="F93">
        <v>0</v>
      </c>
      <c r="G93">
        <v>0</v>
      </c>
      <c r="H93">
        <v>1</v>
      </c>
      <c r="I93">
        <v>0</v>
      </c>
      <c r="J93">
        <v>1</v>
      </c>
      <c r="K93">
        <v>1.9</v>
      </c>
      <c r="L93" s="4">
        <v>500</v>
      </c>
      <c r="M93">
        <v>0</v>
      </c>
      <c r="N93" s="5">
        <v>0</v>
      </c>
      <c r="O93" s="6">
        <v>-27.6</v>
      </c>
      <c r="P93" s="7">
        <v>1040</v>
      </c>
      <c r="Q93">
        <v>1</v>
      </c>
      <c r="R93">
        <v>0</v>
      </c>
      <c r="S93">
        <v>1</v>
      </c>
      <c r="T93">
        <v>0</v>
      </c>
      <c r="U93">
        <v>9</v>
      </c>
      <c r="V93">
        <v>220</v>
      </c>
      <c r="W93">
        <v>0</v>
      </c>
      <c r="X93">
        <v>0</v>
      </c>
      <c r="Y93">
        <v>0</v>
      </c>
      <c r="Z93">
        <v>0</v>
      </c>
      <c r="AA93">
        <v>1</v>
      </c>
      <c r="AB93">
        <v>0</v>
      </c>
      <c r="AC93">
        <v>1</v>
      </c>
      <c r="AD93">
        <v>7</v>
      </c>
      <c r="AE93" s="13">
        <v>0.15</v>
      </c>
      <c r="AF93" s="51">
        <v>0.69844884613622304</v>
      </c>
    </row>
    <row r="94" spans="1:32" x14ac:dyDescent="0.25">
      <c r="A94">
        <v>1</v>
      </c>
      <c r="B94">
        <v>0</v>
      </c>
      <c r="C94">
        <v>12.01</v>
      </c>
      <c r="D94">
        <v>0</v>
      </c>
      <c r="E94">
        <v>0</v>
      </c>
      <c r="F94">
        <v>0</v>
      </c>
      <c r="G94">
        <v>0</v>
      </c>
      <c r="H94">
        <v>1</v>
      </c>
      <c r="I94">
        <v>0</v>
      </c>
      <c r="J94">
        <v>1</v>
      </c>
      <c r="K94">
        <v>1.9</v>
      </c>
      <c r="L94" s="4">
        <v>500</v>
      </c>
      <c r="M94">
        <v>0</v>
      </c>
      <c r="N94" s="5">
        <v>0</v>
      </c>
      <c r="O94" s="6">
        <v>-27.6</v>
      </c>
      <c r="P94" s="7">
        <v>1040</v>
      </c>
      <c r="Q94">
        <v>1</v>
      </c>
      <c r="R94">
        <v>0</v>
      </c>
      <c r="S94">
        <v>1</v>
      </c>
      <c r="T94">
        <v>0</v>
      </c>
      <c r="U94">
        <v>9</v>
      </c>
      <c r="V94">
        <v>220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  <c r="AC94">
        <v>1</v>
      </c>
      <c r="AD94">
        <v>30</v>
      </c>
      <c r="AE94" s="13">
        <v>0.15</v>
      </c>
      <c r="AF94" s="51">
        <v>0.61798861900061497</v>
      </c>
    </row>
    <row r="95" spans="1:32" x14ac:dyDescent="0.25">
      <c r="A95">
        <v>1</v>
      </c>
      <c r="B95">
        <v>0</v>
      </c>
      <c r="C95">
        <v>12.01</v>
      </c>
      <c r="D95">
        <v>0</v>
      </c>
      <c r="E95">
        <v>0</v>
      </c>
      <c r="F95">
        <v>0</v>
      </c>
      <c r="G95">
        <v>0</v>
      </c>
      <c r="H95">
        <v>1</v>
      </c>
      <c r="I95">
        <v>0</v>
      </c>
      <c r="J95">
        <v>1</v>
      </c>
      <c r="K95">
        <v>1.9</v>
      </c>
      <c r="L95" s="4">
        <v>500</v>
      </c>
      <c r="M95">
        <v>0</v>
      </c>
      <c r="N95" s="5">
        <v>0</v>
      </c>
      <c r="O95" s="6">
        <v>-27.6</v>
      </c>
      <c r="P95" s="7">
        <v>1040</v>
      </c>
      <c r="Q95">
        <v>1</v>
      </c>
      <c r="R95">
        <v>0</v>
      </c>
      <c r="S95">
        <v>1</v>
      </c>
      <c r="T95">
        <v>0</v>
      </c>
      <c r="U95">
        <v>9</v>
      </c>
      <c r="V95">
        <v>220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1</v>
      </c>
      <c r="AD95">
        <v>90</v>
      </c>
      <c r="AE95" s="13">
        <v>0.15</v>
      </c>
      <c r="AF95" s="51">
        <v>0.59947871674390396</v>
      </c>
    </row>
    <row r="96" spans="1:32" x14ac:dyDescent="0.25">
      <c r="A96">
        <v>1</v>
      </c>
      <c r="B96">
        <v>0</v>
      </c>
      <c r="C96">
        <v>12.01</v>
      </c>
      <c r="D96">
        <v>0</v>
      </c>
      <c r="E96">
        <v>0</v>
      </c>
      <c r="F96">
        <v>0</v>
      </c>
      <c r="G96">
        <v>0</v>
      </c>
      <c r="H96">
        <v>1</v>
      </c>
      <c r="I96">
        <v>0</v>
      </c>
      <c r="J96">
        <v>1</v>
      </c>
      <c r="K96" s="4">
        <v>1.9</v>
      </c>
      <c r="L96">
        <v>500</v>
      </c>
      <c r="M96">
        <v>0</v>
      </c>
      <c r="N96" s="5">
        <v>0</v>
      </c>
      <c r="O96" s="6">
        <v>-27.6</v>
      </c>
      <c r="P96" s="7">
        <v>1040</v>
      </c>
      <c r="Q96">
        <v>1</v>
      </c>
      <c r="R96">
        <v>0</v>
      </c>
      <c r="S96">
        <v>1</v>
      </c>
      <c r="T96">
        <v>0</v>
      </c>
      <c r="U96">
        <v>9</v>
      </c>
      <c r="V96">
        <v>220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1</v>
      </c>
      <c r="AD96">
        <v>1</v>
      </c>
      <c r="AE96" s="13">
        <v>1.5</v>
      </c>
      <c r="AF96" s="51">
        <v>0.41393621805418601</v>
      </c>
    </row>
    <row r="97" spans="1:32" x14ac:dyDescent="0.25">
      <c r="A97">
        <v>1</v>
      </c>
      <c r="B97">
        <v>0</v>
      </c>
      <c r="C97">
        <v>12.01</v>
      </c>
      <c r="D97">
        <v>0</v>
      </c>
      <c r="E97">
        <v>0</v>
      </c>
      <c r="F97">
        <v>0</v>
      </c>
      <c r="G97">
        <v>0</v>
      </c>
      <c r="H97">
        <v>1</v>
      </c>
      <c r="I97">
        <v>0</v>
      </c>
      <c r="J97">
        <v>1</v>
      </c>
      <c r="K97" s="4">
        <v>1.9</v>
      </c>
      <c r="L97">
        <v>500</v>
      </c>
      <c r="M97">
        <v>0</v>
      </c>
      <c r="N97" s="5">
        <v>0</v>
      </c>
      <c r="O97" s="6">
        <v>-27.6</v>
      </c>
      <c r="P97" s="7">
        <v>1040</v>
      </c>
      <c r="Q97">
        <v>1</v>
      </c>
      <c r="R97">
        <v>0</v>
      </c>
      <c r="S97">
        <v>1</v>
      </c>
      <c r="T97">
        <v>0</v>
      </c>
      <c r="U97">
        <v>9</v>
      </c>
      <c r="V97">
        <v>220</v>
      </c>
      <c r="W97">
        <v>0</v>
      </c>
      <c r="X97">
        <v>0</v>
      </c>
      <c r="Y97">
        <v>0</v>
      </c>
      <c r="Z97">
        <v>0</v>
      </c>
      <c r="AA97">
        <v>1</v>
      </c>
      <c r="AB97">
        <v>0</v>
      </c>
      <c r="AC97">
        <v>1</v>
      </c>
      <c r="AD97">
        <v>3</v>
      </c>
      <c r="AE97" s="13">
        <v>1.5</v>
      </c>
      <c r="AF97" s="51">
        <v>0.75709796778331495</v>
      </c>
    </row>
    <row r="98" spans="1:32" x14ac:dyDescent="0.25">
      <c r="A98">
        <v>1</v>
      </c>
      <c r="B98">
        <v>0</v>
      </c>
      <c r="C98">
        <v>12.01</v>
      </c>
      <c r="D98">
        <v>0</v>
      </c>
      <c r="E98">
        <v>0</v>
      </c>
      <c r="F98">
        <v>0</v>
      </c>
      <c r="G98">
        <v>0</v>
      </c>
      <c r="H98">
        <v>1</v>
      </c>
      <c r="I98">
        <v>0</v>
      </c>
      <c r="J98">
        <v>1</v>
      </c>
      <c r="K98" s="4">
        <v>1.9</v>
      </c>
      <c r="L98">
        <v>500</v>
      </c>
      <c r="M98">
        <v>0</v>
      </c>
      <c r="N98" s="5">
        <v>0</v>
      </c>
      <c r="O98" s="6">
        <v>-27.6</v>
      </c>
      <c r="P98" s="7">
        <v>1040</v>
      </c>
      <c r="Q98">
        <v>1</v>
      </c>
      <c r="R98">
        <v>0</v>
      </c>
      <c r="S98">
        <v>1</v>
      </c>
      <c r="T98">
        <v>0</v>
      </c>
      <c r="U98">
        <v>9</v>
      </c>
      <c r="V98">
        <v>220</v>
      </c>
      <c r="W98">
        <v>0</v>
      </c>
      <c r="X98">
        <v>0</v>
      </c>
      <c r="Y98">
        <v>0</v>
      </c>
      <c r="Z98">
        <v>0</v>
      </c>
      <c r="AA98">
        <v>1</v>
      </c>
      <c r="AB98">
        <v>0</v>
      </c>
      <c r="AC98">
        <v>1</v>
      </c>
      <c r="AD98">
        <v>7</v>
      </c>
      <c r="AE98" s="13">
        <v>1.5</v>
      </c>
      <c r="AF98" s="51">
        <v>0.75880212982919004</v>
      </c>
    </row>
    <row r="99" spans="1:32" x14ac:dyDescent="0.25">
      <c r="A99">
        <v>1</v>
      </c>
      <c r="B99">
        <v>0</v>
      </c>
      <c r="C99">
        <v>12.01</v>
      </c>
      <c r="D99">
        <v>0</v>
      </c>
      <c r="E99">
        <v>0</v>
      </c>
      <c r="F99">
        <v>0</v>
      </c>
      <c r="G99">
        <v>0</v>
      </c>
      <c r="H99">
        <v>1</v>
      </c>
      <c r="I99">
        <v>0</v>
      </c>
      <c r="J99">
        <v>1</v>
      </c>
      <c r="K99" s="4">
        <v>1.9</v>
      </c>
      <c r="L99">
        <v>500</v>
      </c>
      <c r="M99">
        <v>0</v>
      </c>
      <c r="N99" s="5">
        <v>0</v>
      </c>
      <c r="O99" s="6">
        <v>-27.6</v>
      </c>
      <c r="P99" s="7">
        <v>1040</v>
      </c>
      <c r="Q99">
        <v>1</v>
      </c>
      <c r="R99">
        <v>0</v>
      </c>
      <c r="S99">
        <v>1</v>
      </c>
      <c r="T99">
        <v>0</v>
      </c>
      <c r="U99">
        <v>9</v>
      </c>
      <c r="V99">
        <v>220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>
        <v>1</v>
      </c>
      <c r="AD99">
        <v>30</v>
      </c>
      <c r="AE99" s="13">
        <v>1.5</v>
      </c>
      <c r="AF99" s="51">
        <v>0.80799141634517102</v>
      </c>
    </row>
    <row r="100" spans="1:32" x14ac:dyDescent="0.25">
      <c r="A100">
        <v>1</v>
      </c>
      <c r="B100">
        <v>0</v>
      </c>
      <c r="C100">
        <v>12.01</v>
      </c>
      <c r="D100">
        <v>0</v>
      </c>
      <c r="E100">
        <v>0</v>
      </c>
      <c r="F100">
        <v>0</v>
      </c>
      <c r="G100">
        <v>0</v>
      </c>
      <c r="H100">
        <v>1</v>
      </c>
      <c r="I100">
        <v>0</v>
      </c>
      <c r="J100">
        <v>1</v>
      </c>
      <c r="K100" s="4">
        <v>1.9</v>
      </c>
      <c r="L100">
        <v>500</v>
      </c>
      <c r="M100">
        <v>0</v>
      </c>
      <c r="N100" s="5">
        <v>0</v>
      </c>
      <c r="O100" s="6">
        <v>-27.6</v>
      </c>
      <c r="P100" s="7">
        <v>1040</v>
      </c>
      <c r="Q100">
        <v>1</v>
      </c>
      <c r="R100">
        <v>0</v>
      </c>
      <c r="S100">
        <v>1</v>
      </c>
      <c r="T100">
        <v>0</v>
      </c>
      <c r="U100">
        <v>9</v>
      </c>
      <c r="V100">
        <v>220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1</v>
      </c>
      <c r="AD100">
        <v>90</v>
      </c>
      <c r="AE100" s="13">
        <v>1.5</v>
      </c>
      <c r="AF100" s="51">
        <v>0.79091780885216501</v>
      </c>
    </row>
    <row r="101" spans="1:32" x14ac:dyDescent="0.25">
      <c r="A101">
        <v>1</v>
      </c>
      <c r="B101">
        <v>0</v>
      </c>
      <c r="C101">
        <v>12.01</v>
      </c>
      <c r="D101">
        <v>0</v>
      </c>
      <c r="E101">
        <v>0</v>
      </c>
      <c r="F101">
        <v>0</v>
      </c>
      <c r="G101">
        <v>0</v>
      </c>
      <c r="H101">
        <v>1</v>
      </c>
      <c r="I101">
        <v>0</v>
      </c>
      <c r="J101">
        <v>1</v>
      </c>
      <c r="K101">
        <v>80</v>
      </c>
      <c r="L101" s="4">
        <v>1810</v>
      </c>
      <c r="M101">
        <v>0</v>
      </c>
      <c r="N101" s="5">
        <v>0</v>
      </c>
      <c r="O101" s="6">
        <v>-11</v>
      </c>
      <c r="P101">
        <v>23</v>
      </c>
      <c r="Q101">
        <v>1</v>
      </c>
      <c r="R101">
        <v>0</v>
      </c>
      <c r="S101">
        <v>1</v>
      </c>
      <c r="T101">
        <v>0</v>
      </c>
      <c r="U101">
        <v>9</v>
      </c>
      <c r="V101">
        <v>220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1</v>
      </c>
      <c r="AD101">
        <v>1</v>
      </c>
      <c r="AE101" s="13">
        <v>0.15</v>
      </c>
      <c r="AF101" s="51">
        <v>0.24610590573105801</v>
      </c>
    </row>
    <row r="102" spans="1:32" x14ac:dyDescent="0.25">
      <c r="A102">
        <v>1</v>
      </c>
      <c r="B102">
        <v>0</v>
      </c>
      <c r="C102">
        <v>12.01</v>
      </c>
      <c r="D102">
        <v>0</v>
      </c>
      <c r="E102">
        <v>0</v>
      </c>
      <c r="F102">
        <v>0</v>
      </c>
      <c r="G102">
        <v>0</v>
      </c>
      <c r="H102">
        <v>1</v>
      </c>
      <c r="I102">
        <v>0</v>
      </c>
      <c r="J102">
        <v>1</v>
      </c>
      <c r="K102">
        <v>80</v>
      </c>
      <c r="L102" s="4">
        <v>1810</v>
      </c>
      <c r="M102">
        <v>0</v>
      </c>
      <c r="N102" s="5">
        <v>0</v>
      </c>
      <c r="O102" s="6">
        <v>-11</v>
      </c>
      <c r="P102">
        <v>23</v>
      </c>
      <c r="Q102">
        <v>1</v>
      </c>
      <c r="R102">
        <v>0</v>
      </c>
      <c r="S102">
        <v>1</v>
      </c>
      <c r="T102">
        <v>0</v>
      </c>
      <c r="U102">
        <v>9</v>
      </c>
      <c r="V102">
        <v>220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1</v>
      </c>
      <c r="AD102">
        <v>3</v>
      </c>
      <c r="AE102" s="13">
        <v>0.15</v>
      </c>
      <c r="AF102" s="51">
        <v>0.51105886924174904</v>
      </c>
    </row>
    <row r="103" spans="1:32" x14ac:dyDescent="0.25">
      <c r="A103">
        <v>1</v>
      </c>
      <c r="B103">
        <v>0</v>
      </c>
      <c r="C103">
        <v>12.01</v>
      </c>
      <c r="D103">
        <v>0</v>
      </c>
      <c r="E103">
        <v>0</v>
      </c>
      <c r="F103">
        <v>0</v>
      </c>
      <c r="G103">
        <v>0</v>
      </c>
      <c r="H103">
        <v>1</v>
      </c>
      <c r="I103">
        <v>0</v>
      </c>
      <c r="J103">
        <v>1</v>
      </c>
      <c r="K103">
        <v>80</v>
      </c>
      <c r="L103" s="4">
        <v>1810</v>
      </c>
      <c r="M103">
        <v>0</v>
      </c>
      <c r="N103" s="5">
        <v>0</v>
      </c>
      <c r="O103" s="6">
        <v>-11</v>
      </c>
      <c r="P103">
        <v>23</v>
      </c>
      <c r="Q103">
        <v>1</v>
      </c>
      <c r="R103">
        <v>0</v>
      </c>
      <c r="S103">
        <v>1</v>
      </c>
      <c r="T103">
        <v>0</v>
      </c>
      <c r="U103">
        <v>9</v>
      </c>
      <c r="V103">
        <v>220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1</v>
      </c>
      <c r="AD103">
        <v>7</v>
      </c>
      <c r="AE103" s="13">
        <v>0.15</v>
      </c>
      <c r="AF103" s="51">
        <v>0.31725725478841998</v>
      </c>
    </row>
    <row r="104" spans="1:32" x14ac:dyDescent="0.25">
      <c r="A104">
        <v>1</v>
      </c>
      <c r="B104">
        <v>0</v>
      </c>
      <c r="C104">
        <v>12.01</v>
      </c>
      <c r="D104">
        <v>0</v>
      </c>
      <c r="E104">
        <v>0</v>
      </c>
      <c r="F104">
        <v>0</v>
      </c>
      <c r="G104">
        <v>0</v>
      </c>
      <c r="H104">
        <v>1</v>
      </c>
      <c r="I104">
        <v>0</v>
      </c>
      <c r="J104">
        <v>1</v>
      </c>
      <c r="K104">
        <v>80</v>
      </c>
      <c r="L104" s="4">
        <v>1810</v>
      </c>
      <c r="M104">
        <v>0</v>
      </c>
      <c r="N104" s="5">
        <v>0</v>
      </c>
      <c r="O104" s="6">
        <v>-11</v>
      </c>
      <c r="P104">
        <v>23</v>
      </c>
      <c r="Q104">
        <v>1</v>
      </c>
      <c r="R104">
        <v>0</v>
      </c>
      <c r="S104">
        <v>1</v>
      </c>
      <c r="T104">
        <v>0</v>
      </c>
      <c r="U104">
        <v>9</v>
      </c>
      <c r="V104">
        <v>220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1</v>
      </c>
      <c r="AD104">
        <v>30</v>
      </c>
      <c r="AE104" s="13">
        <v>0.15</v>
      </c>
      <c r="AF104" s="51">
        <v>0.23001298049125499</v>
      </c>
    </row>
    <row r="105" spans="1:32" x14ac:dyDescent="0.25">
      <c r="A105">
        <v>1</v>
      </c>
      <c r="B105">
        <v>0</v>
      </c>
      <c r="C105">
        <v>12.01</v>
      </c>
      <c r="D105">
        <v>0</v>
      </c>
      <c r="E105">
        <v>0</v>
      </c>
      <c r="F105">
        <v>0</v>
      </c>
      <c r="G105">
        <v>0</v>
      </c>
      <c r="H105">
        <v>1</v>
      </c>
      <c r="I105">
        <v>0</v>
      </c>
      <c r="J105">
        <v>1</v>
      </c>
      <c r="K105">
        <v>80</v>
      </c>
      <c r="L105" s="4">
        <v>1810</v>
      </c>
      <c r="M105">
        <v>0</v>
      </c>
      <c r="N105" s="5">
        <v>0</v>
      </c>
      <c r="O105" s="6">
        <v>-11</v>
      </c>
      <c r="P105">
        <v>23</v>
      </c>
      <c r="Q105">
        <v>1</v>
      </c>
      <c r="R105">
        <v>0</v>
      </c>
      <c r="S105">
        <v>1</v>
      </c>
      <c r="T105">
        <v>0</v>
      </c>
      <c r="U105">
        <v>9</v>
      </c>
      <c r="V105">
        <v>220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1</v>
      </c>
      <c r="AD105">
        <v>90</v>
      </c>
      <c r="AE105" s="13">
        <v>0.15</v>
      </c>
      <c r="AF105" s="51">
        <v>0.14466974492359799</v>
      </c>
    </row>
    <row r="106" spans="1:32" x14ac:dyDescent="0.25">
      <c r="A106">
        <v>1</v>
      </c>
      <c r="B106">
        <v>0</v>
      </c>
      <c r="C106">
        <v>12.01</v>
      </c>
      <c r="D106">
        <v>0</v>
      </c>
      <c r="E106">
        <v>0</v>
      </c>
      <c r="F106">
        <v>0</v>
      </c>
      <c r="G106">
        <v>0</v>
      </c>
      <c r="H106">
        <v>1</v>
      </c>
      <c r="I106">
        <v>0</v>
      </c>
      <c r="J106">
        <v>1</v>
      </c>
      <c r="K106" s="4">
        <v>80</v>
      </c>
      <c r="L106">
        <v>1810</v>
      </c>
      <c r="M106">
        <v>0</v>
      </c>
      <c r="N106" s="5">
        <v>0</v>
      </c>
      <c r="O106" s="6">
        <v>-11</v>
      </c>
      <c r="P106">
        <v>23</v>
      </c>
      <c r="Q106">
        <v>1</v>
      </c>
      <c r="R106">
        <v>0</v>
      </c>
      <c r="S106">
        <v>1</v>
      </c>
      <c r="T106">
        <v>0</v>
      </c>
      <c r="U106">
        <v>9</v>
      </c>
      <c r="V106">
        <v>220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1</v>
      </c>
      <c r="AD106">
        <v>1</v>
      </c>
      <c r="AE106" s="13">
        <v>1.5</v>
      </c>
      <c r="AF106" s="51">
        <v>0.60266062998117498</v>
      </c>
    </row>
    <row r="107" spans="1:32" x14ac:dyDescent="0.25">
      <c r="A107">
        <v>1</v>
      </c>
      <c r="B107">
        <v>0</v>
      </c>
      <c r="C107">
        <v>12.01</v>
      </c>
      <c r="D107">
        <v>0</v>
      </c>
      <c r="E107">
        <v>0</v>
      </c>
      <c r="F107">
        <v>0</v>
      </c>
      <c r="G107">
        <v>0</v>
      </c>
      <c r="H107">
        <v>1</v>
      </c>
      <c r="I107">
        <v>0</v>
      </c>
      <c r="J107">
        <v>1</v>
      </c>
      <c r="K107" s="4">
        <v>80</v>
      </c>
      <c r="L107">
        <v>1810</v>
      </c>
      <c r="M107">
        <v>0</v>
      </c>
      <c r="N107" s="5">
        <v>0</v>
      </c>
      <c r="O107" s="6">
        <v>-11</v>
      </c>
      <c r="P107">
        <v>23</v>
      </c>
      <c r="Q107">
        <v>1</v>
      </c>
      <c r="R107">
        <v>0</v>
      </c>
      <c r="S107">
        <v>1</v>
      </c>
      <c r="T107">
        <v>0</v>
      </c>
      <c r="U107">
        <v>9</v>
      </c>
      <c r="V107">
        <v>220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1</v>
      </c>
      <c r="AD107">
        <v>3</v>
      </c>
      <c r="AE107" s="13">
        <v>1.5</v>
      </c>
      <c r="AF107" s="51">
        <v>0.66244541155600101</v>
      </c>
    </row>
    <row r="108" spans="1:32" x14ac:dyDescent="0.25">
      <c r="A108">
        <v>1</v>
      </c>
      <c r="B108">
        <v>0</v>
      </c>
      <c r="C108">
        <v>12.01</v>
      </c>
      <c r="D108">
        <v>0</v>
      </c>
      <c r="E108">
        <v>0</v>
      </c>
      <c r="F108">
        <v>0</v>
      </c>
      <c r="G108">
        <v>0</v>
      </c>
      <c r="H108">
        <v>1</v>
      </c>
      <c r="I108">
        <v>0</v>
      </c>
      <c r="J108">
        <v>1</v>
      </c>
      <c r="K108" s="4">
        <v>80</v>
      </c>
      <c r="L108">
        <v>1810</v>
      </c>
      <c r="M108">
        <v>0</v>
      </c>
      <c r="N108" s="5">
        <v>0</v>
      </c>
      <c r="O108" s="6">
        <v>-11</v>
      </c>
      <c r="P108">
        <v>23</v>
      </c>
      <c r="Q108">
        <v>1</v>
      </c>
      <c r="R108">
        <v>0</v>
      </c>
      <c r="S108">
        <v>1</v>
      </c>
      <c r="T108">
        <v>0</v>
      </c>
      <c r="U108">
        <v>9</v>
      </c>
      <c r="V108">
        <v>220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1</v>
      </c>
      <c r="AD108">
        <v>7</v>
      </c>
      <c r="AE108" s="13">
        <v>1.5</v>
      </c>
      <c r="AF108" s="51">
        <v>0.58380159248838803</v>
      </c>
    </row>
    <row r="109" spans="1:32" x14ac:dyDescent="0.25">
      <c r="A109">
        <v>1</v>
      </c>
      <c r="B109">
        <v>0</v>
      </c>
      <c r="C109">
        <v>12.01</v>
      </c>
      <c r="D109">
        <v>0</v>
      </c>
      <c r="E109">
        <v>0</v>
      </c>
      <c r="F109">
        <v>0</v>
      </c>
      <c r="G109">
        <v>0</v>
      </c>
      <c r="H109">
        <v>1</v>
      </c>
      <c r="I109">
        <v>0</v>
      </c>
      <c r="J109">
        <v>1</v>
      </c>
      <c r="K109" s="4">
        <v>80</v>
      </c>
      <c r="L109">
        <v>1810</v>
      </c>
      <c r="M109">
        <v>0</v>
      </c>
      <c r="N109" s="5">
        <v>0</v>
      </c>
      <c r="O109" s="6">
        <v>-11</v>
      </c>
      <c r="P109">
        <v>23</v>
      </c>
      <c r="Q109">
        <v>1</v>
      </c>
      <c r="R109">
        <v>0</v>
      </c>
      <c r="S109">
        <v>1</v>
      </c>
      <c r="T109">
        <v>0</v>
      </c>
      <c r="U109">
        <v>9</v>
      </c>
      <c r="V109">
        <v>220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1</v>
      </c>
      <c r="AD109">
        <v>30</v>
      </c>
      <c r="AE109" s="13">
        <v>1.5</v>
      </c>
      <c r="AF109" s="51">
        <v>0.62863445685563901</v>
      </c>
    </row>
    <row r="110" spans="1:32" x14ac:dyDescent="0.25">
      <c r="A110">
        <v>1</v>
      </c>
      <c r="B110">
        <v>0</v>
      </c>
      <c r="C110">
        <v>12.01</v>
      </c>
      <c r="D110">
        <v>0</v>
      </c>
      <c r="E110">
        <v>0</v>
      </c>
      <c r="F110">
        <v>0</v>
      </c>
      <c r="G110">
        <v>0</v>
      </c>
      <c r="H110">
        <v>1</v>
      </c>
      <c r="I110">
        <v>0</v>
      </c>
      <c r="J110">
        <v>1</v>
      </c>
      <c r="K110" s="4">
        <v>80</v>
      </c>
      <c r="L110">
        <v>1810</v>
      </c>
      <c r="M110">
        <v>0</v>
      </c>
      <c r="N110" s="5">
        <v>0</v>
      </c>
      <c r="O110" s="6">
        <v>-11</v>
      </c>
      <c r="P110">
        <v>23</v>
      </c>
      <c r="Q110">
        <v>1</v>
      </c>
      <c r="R110">
        <v>0</v>
      </c>
      <c r="S110">
        <v>1</v>
      </c>
      <c r="T110">
        <v>0</v>
      </c>
      <c r="U110">
        <v>9</v>
      </c>
      <c r="V110">
        <v>220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1</v>
      </c>
      <c r="AD110">
        <v>90</v>
      </c>
      <c r="AE110" s="13">
        <v>1.5</v>
      </c>
      <c r="AF110" s="51">
        <v>0.49286932131406402</v>
      </c>
    </row>
    <row r="111" spans="1:32" x14ac:dyDescent="0.25">
      <c r="A111">
        <v>1</v>
      </c>
      <c r="B111">
        <v>0</v>
      </c>
      <c r="C111">
        <v>12.01</v>
      </c>
      <c r="D111">
        <v>0</v>
      </c>
      <c r="E111">
        <v>0</v>
      </c>
      <c r="F111">
        <v>0</v>
      </c>
      <c r="G111">
        <v>1</v>
      </c>
      <c r="H111">
        <v>0</v>
      </c>
      <c r="I111">
        <v>0</v>
      </c>
      <c r="J111">
        <v>0</v>
      </c>
      <c r="K111">
        <v>14</v>
      </c>
      <c r="L111" s="4">
        <v>14</v>
      </c>
      <c r="M111">
        <v>0</v>
      </c>
      <c r="N111" s="5">
        <v>0</v>
      </c>
      <c r="O111" s="6">
        <v>-3.7</v>
      </c>
      <c r="P111">
        <v>272</v>
      </c>
      <c r="Q111">
        <v>0</v>
      </c>
      <c r="R111">
        <v>1</v>
      </c>
      <c r="S111">
        <v>0</v>
      </c>
      <c r="T111">
        <v>1</v>
      </c>
      <c r="U111">
        <v>13</v>
      </c>
      <c r="V111" s="4">
        <v>25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1</v>
      </c>
      <c r="AD111">
        <v>1</v>
      </c>
      <c r="AE111" s="13">
        <v>0.2</v>
      </c>
      <c r="AF111" s="51">
        <v>0.14032078010142601</v>
      </c>
    </row>
    <row r="112" spans="1:32" x14ac:dyDescent="0.25">
      <c r="A112">
        <v>1</v>
      </c>
      <c r="B112">
        <v>0</v>
      </c>
      <c r="C112">
        <v>12.01</v>
      </c>
      <c r="D112">
        <v>0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14</v>
      </c>
      <c r="L112" s="4">
        <v>14</v>
      </c>
      <c r="M112">
        <v>0</v>
      </c>
      <c r="N112" s="5">
        <v>0</v>
      </c>
      <c r="O112" s="5">
        <v>30</v>
      </c>
      <c r="P112">
        <v>272</v>
      </c>
      <c r="Q112">
        <v>0</v>
      </c>
      <c r="R112">
        <v>1</v>
      </c>
      <c r="S112">
        <v>0</v>
      </c>
      <c r="T112">
        <v>1</v>
      </c>
      <c r="U112">
        <v>13</v>
      </c>
      <c r="V112" s="4">
        <v>25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1</v>
      </c>
      <c r="AD112">
        <v>1</v>
      </c>
      <c r="AE112" s="13">
        <v>0.8</v>
      </c>
      <c r="AF112" s="51">
        <v>0.177087883659724</v>
      </c>
    </row>
    <row r="113" spans="1:32" x14ac:dyDescent="0.25">
      <c r="A113">
        <v>1</v>
      </c>
      <c r="B113">
        <v>0</v>
      </c>
      <c r="C113">
        <v>12.01</v>
      </c>
      <c r="D113">
        <v>0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0</v>
      </c>
      <c r="K113">
        <v>14</v>
      </c>
      <c r="L113" s="4">
        <v>14</v>
      </c>
      <c r="M113">
        <v>0</v>
      </c>
      <c r="N113" s="5">
        <v>0</v>
      </c>
      <c r="O113" s="6">
        <v>-3.7</v>
      </c>
      <c r="P113">
        <v>272</v>
      </c>
      <c r="Q113">
        <v>0</v>
      </c>
      <c r="R113">
        <v>1</v>
      </c>
      <c r="S113">
        <v>0</v>
      </c>
      <c r="T113">
        <v>1</v>
      </c>
      <c r="U113">
        <v>13</v>
      </c>
      <c r="V113" s="4">
        <v>25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1</v>
      </c>
      <c r="AD113">
        <v>1</v>
      </c>
      <c r="AE113" s="13">
        <v>2</v>
      </c>
      <c r="AF113" s="51">
        <v>0.49270173022317798</v>
      </c>
    </row>
    <row r="114" spans="1:32" x14ac:dyDescent="0.25">
      <c r="A114">
        <v>1</v>
      </c>
      <c r="B114">
        <v>0</v>
      </c>
      <c r="C114">
        <v>12.01</v>
      </c>
      <c r="D114">
        <v>0</v>
      </c>
      <c r="E114">
        <v>0</v>
      </c>
      <c r="F114">
        <v>0</v>
      </c>
      <c r="G114">
        <v>1</v>
      </c>
      <c r="H114">
        <v>0</v>
      </c>
      <c r="I114">
        <v>0</v>
      </c>
      <c r="J114">
        <v>0</v>
      </c>
      <c r="K114">
        <v>14</v>
      </c>
      <c r="L114" s="4">
        <v>14</v>
      </c>
      <c r="M114">
        <v>0</v>
      </c>
      <c r="N114" s="5">
        <v>0</v>
      </c>
      <c r="O114" s="5">
        <v>30</v>
      </c>
      <c r="P114">
        <v>272</v>
      </c>
      <c r="Q114">
        <v>0</v>
      </c>
      <c r="R114">
        <v>1</v>
      </c>
      <c r="S114">
        <v>0</v>
      </c>
      <c r="T114">
        <v>1</v>
      </c>
      <c r="U114">
        <v>13</v>
      </c>
      <c r="V114" s="4">
        <v>25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1</v>
      </c>
      <c r="AD114">
        <v>3</v>
      </c>
      <c r="AE114" s="13">
        <v>0.8</v>
      </c>
      <c r="AF114" s="51">
        <v>-0.130742018274462</v>
      </c>
    </row>
    <row r="115" spans="1:32" x14ac:dyDescent="0.25">
      <c r="A115">
        <v>1</v>
      </c>
      <c r="B115">
        <v>0</v>
      </c>
      <c r="C115">
        <v>12.01</v>
      </c>
      <c r="D115">
        <v>0</v>
      </c>
      <c r="E115">
        <v>0</v>
      </c>
      <c r="F115">
        <v>0</v>
      </c>
      <c r="G115">
        <v>1</v>
      </c>
      <c r="H115">
        <v>0</v>
      </c>
      <c r="I115">
        <v>0</v>
      </c>
      <c r="J115">
        <v>0</v>
      </c>
      <c r="K115">
        <v>14</v>
      </c>
      <c r="L115" s="4">
        <v>14</v>
      </c>
      <c r="M115">
        <v>0</v>
      </c>
      <c r="N115" s="5">
        <v>0</v>
      </c>
      <c r="O115" s="5">
        <v>30</v>
      </c>
      <c r="P115">
        <v>272</v>
      </c>
      <c r="Q115">
        <v>0</v>
      </c>
      <c r="R115">
        <v>1</v>
      </c>
      <c r="S115">
        <v>0</v>
      </c>
      <c r="T115">
        <v>1</v>
      </c>
      <c r="U115">
        <v>13</v>
      </c>
      <c r="V115" s="4">
        <v>25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0</v>
      </c>
      <c r="AC115">
        <v>1</v>
      </c>
      <c r="AD115">
        <v>7</v>
      </c>
      <c r="AE115" s="13">
        <v>0.8</v>
      </c>
      <c r="AF115" s="51">
        <v>-0.21438447417172399</v>
      </c>
    </row>
    <row r="116" spans="1:32" x14ac:dyDescent="0.25">
      <c r="A116">
        <v>0</v>
      </c>
      <c r="B116">
        <v>0</v>
      </c>
      <c r="C116">
        <v>28.09</v>
      </c>
      <c r="D116">
        <v>16</v>
      </c>
      <c r="E116">
        <v>2</v>
      </c>
      <c r="F116">
        <v>0</v>
      </c>
      <c r="G116">
        <v>1</v>
      </c>
      <c r="H116">
        <v>0</v>
      </c>
      <c r="I116">
        <v>0</v>
      </c>
      <c r="J116">
        <v>0</v>
      </c>
      <c r="K116">
        <v>18.3</v>
      </c>
      <c r="L116" s="4">
        <v>18.3</v>
      </c>
      <c r="M116">
        <v>0</v>
      </c>
      <c r="N116" s="5">
        <v>0</v>
      </c>
      <c r="O116" s="6">
        <v>-28.4</v>
      </c>
      <c r="P116">
        <v>189</v>
      </c>
      <c r="Q116">
        <v>1</v>
      </c>
      <c r="R116">
        <v>0</v>
      </c>
      <c r="S116">
        <v>1</v>
      </c>
      <c r="T116">
        <v>0</v>
      </c>
      <c r="U116">
        <v>7</v>
      </c>
      <c r="V116" s="7">
        <v>279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1.875</v>
      </c>
      <c r="AC116">
        <v>3</v>
      </c>
      <c r="AD116">
        <v>0.125</v>
      </c>
      <c r="AE116" s="13">
        <v>3</v>
      </c>
      <c r="AF116" s="51">
        <v>0.41890767294551801</v>
      </c>
    </row>
    <row r="117" spans="1:32" x14ac:dyDescent="0.25">
      <c r="A117">
        <v>0</v>
      </c>
      <c r="B117">
        <v>0</v>
      </c>
      <c r="C117">
        <v>28.09</v>
      </c>
      <c r="D117">
        <v>16</v>
      </c>
      <c r="E117">
        <v>2</v>
      </c>
      <c r="F117">
        <v>0</v>
      </c>
      <c r="G117">
        <v>1</v>
      </c>
      <c r="H117">
        <v>0</v>
      </c>
      <c r="I117">
        <v>0</v>
      </c>
      <c r="J117">
        <v>0</v>
      </c>
      <c r="K117">
        <v>18.3</v>
      </c>
      <c r="L117" s="4">
        <v>18.3</v>
      </c>
      <c r="M117">
        <v>0</v>
      </c>
      <c r="N117" s="5">
        <v>0</v>
      </c>
      <c r="O117" s="6">
        <v>-28.4</v>
      </c>
      <c r="P117">
        <v>189</v>
      </c>
      <c r="Q117">
        <v>1</v>
      </c>
      <c r="R117">
        <v>0</v>
      </c>
      <c r="S117">
        <v>1</v>
      </c>
      <c r="T117">
        <v>0</v>
      </c>
      <c r="U117">
        <v>7</v>
      </c>
      <c r="V117" s="7">
        <v>279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1.875</v>
      </c>
      <c r="AC117">
        <v>3</v>
      </c>
      <c r="AD117">
        <v>0.125</v>
      </c>
      <c r="AE117" s="13">
        <v>6</v>
      </c>
      <c r="AF117" s="51">
        <v>0.56228773533461296</v>
      </c>
    </row>
    <row r="118" spans="1:32" x14ac:dyDescent="0.25">
      <c r="A118">
        <v>0</v>
      </c>
      <c r="B118">
        <v>0</v>
      </c>
      <c r="C118">
        <v>28.09</v>
      </c>
      <c r="D118">
        <v>16</v>
      </c>
      <c r="E118">
        <v>2</v>
      </c>
      <c r="F118">
        <v>0</v>
      </c>
      <c r="G118">
        <v>1</v>
      </c>
      <c r="H118">
        <v>0</v>
      </c>
      <c r="I118">
        <v>0</v>
      </c>
      <c r="J118">
        <v>0</v>
      </c>
      <c r="K118">
        <v>18.3</v>
      </c>
      <c r="L118" s="4">
        <v>18.3</v>
      </c>
      <c r="M118">
        <v>0</v>
      </c>
      <c r="N118" s="5">
        <v>0</v>
      </c>
      <c r="O118" s="6">
        <v>-28.4</v>
      </c>
      <c r="P118">
        <v>189</v>
      </c>
      <c r="Q118">
        <v>1</v>
      </c>
      <c r="R118">
        <v>0</v>
      </c>
      <c r="S118">
        <v>1</v>
      </c>
      <c r="T118">
        <v>0</v>
      </c>
      <c r="U118">
        <v>7</v>
      </c>
      <c r="V118" s="7">
        <v>279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1.875</v>
      </c>
      <c r="AC118">
        <v>3</v>
      </c>
      <c r="AD118">
        <v>0.125</v>
      </c>
      <c r="AE118" s="13">
        <v>12</v>
      </c>
      <c r="AF118" s="51">
        <v>0.69378469537483001</v>
      </c>
    </row>
    <row r="119" spans="1:32" x14ac:dyDescent="0.25">
      <c r="A119">
        <v>0</v>
      </c>
      <c r="B119">
        <v>0</v>
      </c>
      <c r="C119">
        <v>28.09</v>
      </c>
      <c r="D119">
        <v>16</v>
      </c>
      <c r="E119">
        <v>2</v>
      </c>
      <c r="F119">
        <v>0</v>
      </c>
      <c r="G119">
        <v>1</v>
      </c>
      <c r="H119">
        <v>0</v>
      </c>
      <c r="I119">
        <v>0</v>
      </c>
      <c r="J119">
        <v>0</v>
      </c>
      <c r="K119">
        <v>18</v>
      </c>
      <c r="L119" s="4">
        <v>18</v>
      </c>
      <c r="M119">
        <v>0</v>
      </c>
      <c r="N119" s="5">
        <v>0</v>
      </c>
      <c r="O119" s="6">
        <v>-28.4</v>
      </c>
      <c r="P119">
        <v>140</v>
      </c>
      <c r="Q119">
        <v>1</v>
      </c>
      <c r="R119">
        <v>0</v>
      </c>
      <c r="S119">
        <v>1</v>
      </c>
      <c r="T119">
        <v>0</v>
      </c>
      <c r="U119">
        <v>7</v>
      </c>
      <c r="V119" s="7">
        <v>279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1.875</v>
      </c>
      <c r="AC119">
        <v>3</v>
      </c>
      <c r="AD119">
        <v>0.125</v>
      </c>
      <c r="AE119" s="13">
        <v>3</v>
      </c>
      <c r="AF119" s="51">
        <v>0.62891106098360805</v>
      </c>
    </row>
    <row r="120" spans="1:32" x14ac:dyDescent="0.25">
      <c r="A120">
        <v>0</v>
      </c>
      <c r="B120">
        <v>0</v>
      </c>
      <c r="C120">
        <v>28.09</v>
      </c>
      <c r="D120">
        <v>16</v>
      </c>
      <c r="E120">
        <v>2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18</v>
      </c>
      <c r="L120" s="4">
        <v>18</v>
      </c>
      <c r="M120">
        <v>0</v>
      </c>
      <c r="N120" s="5">
        <v>0</v>
      </c>
      <c r="O120" s="6">
        <v>-28.4</v>
      </c>
      <c r="P120">
        <v>140</v>
      </c>
      <c r="Q120">
        <v>1</v>
      </c>
      <c r="R120">
        <v>0</v>
      </c>
      <c r="S120">
        <v>1</v>
      </c>
      <c r="T120">
        <v>0</v>
      </c>
      <c r="U120">
        <v>7</v>
      </c>
      <c r="V120" s="7">
        <v>279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1.875</v>
      </c>
      <c r="AC120">
        <v>3</v>
      </c>
      <c r="AD120">
        <v>0.125</v>
      </c>
      <c r="AE120" s="13">
        <v>6</v>
      </c>
      <c r="AF120" s="51">
        <v>0.67179561493386597</v>
      </c>
    </row>
    <row r="121" spans="1:32" x14ac:dyDescent="0.25">
      <c r="A121">
        <v>0</v>
      </c>
      <c r="B121">
        <v>0</v>
      </c>
      <c r="C121">
        <v>28.09</v>
      </c>
      <c r="D121">
        <v>16</v>
      </c>
      <c r="E121">
        <v>2</v>
      </c>
      <c r="F121">
        <v>0</v>
      </c>
      <c r="G121">
        <v>1</v>
      </c>
      <c r="H121">
        <v>0</v>
      </c>
      <c r="I121">
        <v>0</v>
      </c>
      <c r="J121">
        <v>0</v>
      </c>
      <c r="K121">
        <v>18</v>
      </c>
      <c r="L121" s="4">
        <v>18</v>
      </c>
      <c r="M121">
        <v>0</v>
      </c>
      <c r="N121" s="5">
        <v>0</v>
      </c>
      <c r="O121" s="6">
        <v>-28.4</v>
      </c>
      <c r="P121">
        <v>140</v>
      </c>
      <c r="Q121">
        <v>1</v>
      </c>
      <c r="R121">
        <v>0</v>
      </c>
      <c r="S121">
        <v>1</v>
      </c>
      <c r="T121">
        <v>0</v>
      </c>
      <c r="U121">
        <v>7</v>
      </c>
      <c r="V121" s="7">
        <v>279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1.875</v>
      </c>
      <c r="AC121">
        <v>3</v>
      </c>
      <c r="AD121">
        <v>0.125</v>
      </c>
      <c r="AE121" s="13">
        <v>12</v>
      </c>
      <c r="AF121" s="51">
        <v>0.71202382675714904</v>
      </c>
    </row>
    <row r="122" spans="1:32" x14ac:dyDescent="0.25">
      <c r="A122">
        <v>0</v>
      </c>
      <c r="B122">
        <v>0</v>
      </c>
      <c r="C122">
        <v>28.09</v>
      </c>
      <c r="D122">
        <v>16</v>
      </c>
      <c r="E122">
        <v>2</v>
      </c>
      <c r="F122">
        <v>0</v>
      </c>
      <c r="G122">
        <v>1</v>
      </c>
      <c r="H122">
        <v>0</v>
      </c>
      <c r="I122">
        <v>0</v>
      </c>
      <c r="J122">
        <v>0</v>
      </c>
      <c r="K122">
        <v>17.7</v>
      </c>
      <c r="L122" s="4">
        <v>17.7</v>
      </c>
      <c r="M122">
        <v>0</v>
      </c>
      <c r="N122" s="5">
        <v>0</v>
      </c>
      <c r="O122" s="6">
        <v>-28.4</v>
      </c>
      <c r="P122">
        <v>204</v>
      </c>
      <c r="Q122">
        <v>1</v>
      </c>
      <c r="R122">
        <v>0</v>
      </c>
      <c r="S122">
        <v>1</v>
      </c>
      <c r="T122">
        <v>0</v>
      </c>
      <c r="U122">
        <v>7</v>
      </c>
      <c r="V122" s="7">
        <v>279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1.875</v>
      </c>
      <c r="AC122">
        <v>3</v>
      </c>
      <c r="AD122">
        <v>0.125</v>
      </c>
      <c r="AE122" s="13">
        <v>3</v>
      </c>
      <c r="AF122" s="51">
        <v>0.51358868501588195</v>
      </c>
    </row>
    <row r="123" spans="1:32" x14ac:dyDescent="0.25">
      <c r="A123">
        <v>0</v>
      </c>
      <c r="B123">
        <v>0</v>
      </c>
      <c r="C123">
        <v>28.09</v>
      </c>
      <c r="D123">
        <v>16</v>
      </c>
      <c r="E123">
        <v>2</v>
      </c>
      <c r="F123">
        <v>0</v>
      </c>
      <c r="G123">
        <v>1</v>
      </c>
      <c r="H123">
        <v>0</v>
      </c>
      <c r="I123">
        <v>0</v>
      </c>
      <c r="J123">
        <v>0</v>
      </c>
      <c r="K123">
        <v>17.7</v>
      </c>
      <c r="L123" s="4">
        <v>17.7</v>
      </c>
      <c r="M123">
        <v>0</v>
      </c>
      <c r="N123" s="5">
        <v>0</v>
      </c>
      <c r="O123" s="6">
        <v>-28.4</v>
      </c>
      <c r="P123">
        <v>204</v>
      </c>
      <c r="Q123">
        <v>1</v>
      </c>
      <c r="R123">
        <v>0</v>
      </c>
      <c r="S123">
        <v>1</v>
      </c>
      <c r="T123">
        <v>0</v>
      </c>
      <c r="U123">
        <v>7</v>
      </c>
      <c r="V123" s="7">
        <v>279</v>
      </c>
      <c r="W123">
        <v>0</v>
      </c>
      <c r="X123">
        <v>0</v>
      </c>
      <c r="Y123">
        <v>0</v>
      </c>
      <c r="Z123">
        <v>0</v>
      </c>
      <c r="AA123">
        <v>1</v>
      </c>
      <c r="AB123">
        <v>1.875</v>
      </c>
      <c r="AC123">
        <v>3</v>
      </c>
      <c r="AD123">
        <v>0.125</v>
      </c>
      <c r="AE123" s="13">
        <v>6</v>
      </c>
      <c r="AF123" s="51">
        <v>0.66668694345781498</v>
      </c>
    </row>
    <row r="124" spans="1:32" x14ac:dyDescent="0.25">
      <c r="A124">
        <v>0</v>
      </c>
      <c r="B124">
        <v>0</v>
      </c>
      <c r="C124">
        <v>28.09</v>
      </c>
      <c r="D124">
        <v>16</v>
      </c>
      <c r="E124">
        <v>2</v>
      </c>
      <c r="F124">
        <v>0</v>
      </c>
      <c r="G124">
        <v>1</v>
      </c>
      <c r="H124">
        <v>0</v>
      </c>
      <c r="I124">
        <v>0</v>
      </c>
      <c r="J124">
        <v>0</v>
      </c>
      <c r="K124">
        <v>17.7</v>
      </c>
      <c r="L124" s="4">
        <v>17.7</v>
      </c>
      <c r="M124">
        <v>0</v>
      </c>
      <c r="N124" s="5">
        <v>0</v>
      </c>
      <c r="O124" s="6">
        <v>-28.4</v>
      </c>
      <c r="P124">
        <v>204</v>
      </c>
      <c r="Q124">
        <v>1</v>
      </c>
      <c r="R124">
        <v>0</v>
      </c>
      <c r="S124">
        <v>1</v>
      </c>
      <c r="T124">
        <v>0</v>
      </c>
      <c r="U124">
        <v>7</v>
      </c>
      <c r="V124" s="7">
        <v>279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1.875</v>
      </c>
      <c r="AC124">
        <v>3</v>
      </c>
      <c r="AD124">
        <v>0.125</v>
      </c>
      <c r="AE124" s="13">
        <v>12</v>
      </c>
      <c r="AF124" s="51">
        <v>0.75561568052499595</v>
      </c>
    </row>
    <row r="125" spans="1:32" x14ac:dyDescent="0.25">
      <c r="A125">
        <v>0</v>
      </c>
      <c r="B125">
        <v>0</v>
      </c>
      <c r="C125">
        <v>28.09</v>
      </c>
      <c r="D125">
        <v>16</v>
      </c>
      <c r="E125">
        <v>2</v>
      </c>
      <c r="F125">
        <v>0</v>
      </c>
      <c r="G125">
        <v>1</v>
      </c>
      <c r="H125">
        <v>0</v>
      </c>
      <c r="I125">
        <v>0</v>
      </c>
      <c r="J125">
        <v>0</v>
      </c>
      <c r="K125">
        <v>24.7</v>
      </c>
      <c r="L125" s="4">
        <v>24.7</v>
      </c>
      <c r="M125">
        <v>0</v>
      </c>
      <c r="N125" s="5">
        <v>0</v>
      </c>
      <c r="O125" s="6">
        <v>-28.4</v>
      </c>
      <c r="P125">
        <v>204</v>
      </c>
      <c r="Q125">
        <v>1</v>
      </c>
      <c r="R125">
        <v>0</v>
      </c>
      <c r="S125">
        <v>1</v>
      </c>
      <c r="T125">
        <v>0</v>
      </c>
      <c r="U125">
        <v>7</v>
      </c>
      <c r="V125" s="7">
        <v>279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1.875</v>
      </c>
      <c r="AC125">
        <v>3</v>
      </c>
      <c r="AD125">
        <v>0.125</v>
      </c>
      <c r="AE125" s="13">
        <v>3</v>
      </c>
      <c r="AF125" s="51">
        <v>0.72239005014284596</v>
      </c>
    </row>
    <row r="126" spans="1:32" x14ac:dyDescent="0.25">
      <c r="A126">
        <v>0</v>
      </c>
      <c r="B126">
        <v>0</v>
      </c>
      <c r="C126">
        <v>28.09</v>
      </c>
      <c r="D126">
        <v>16</v>
      </c>
      <c r="E126">
        <v>2</v>
      </c>
      <c r="F126">
        <v>0</v>
      </c>
      <c r="G126">
        <v>1</v>
      </c>
      <c r="H126">
        <v>0</v>
      </c>
      <c r="I126">
        <v>0</v>
      </c>
      <c r="J126">
        <v>0</v>
      </c>
      <c r="K126">
        <v>24.7</v>
      </c>
      <c r="L126" s="4">
        <v>24.7</v>
      </c>
      <c r="M126">
        <v>0</v>
      </c>
      <c r="N126" s="5">
        <v>0</v>
      </c>
      <c r="O126" s="6">
        <v>-28.4</v>
      </c>
      <c r="P126">
        <v>204</v>
      </c>
      <c r="Q126">
        <v>1</v>
      </c>
      <c r="R126">
        <v>0</v>
      </c>
      <c r="S126">
        <v>1</v>
      </c>
      <c r="T126">
        <v>0</v>
      </c>
      <c r="U126">
        <v>7</v>
      </c>
      <c r="V126" s="7">
        <v>279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1.875</v>
      </c>
      <c r="AC126">
        <v>3</v>
      </c>
      <c r="AD126">
        <v>0.125</v>
      </c>
      <c r="AE126" s="13">
        <v>6</v>
      </c>
      <c r="AF126" s="51">
        <v>0.81504105453262798</v>
      </c>
    </row>
    <row r="127" spans="1:32" x14ac:dyDescent="0.25">
      <c r="A127">
        <v>0</v>
      </c>
      <c r="B127">
        <v>0</v>
      </c>
      <c r="C127">
        <v>28.09</v>
      </c>
      <c r="D127">
        <v>16</v>
      </c>
      <c r="E127">
        <v>2</v>
      </c>
      <c r="F127">
        <v>0</v>
      </c>
      <c r="G127">
        <v>1</v>
      </c>
      <c r="H127">
        <v>0</v>
      </c>
      <c r="I127">
        <v>0</v>
      </c>
      <c r="J127">
        <v>0</v>
      </c>
      <c r="K127">
        <v>24.7</v>
      </c>
      <c r="L127" s="4">
        <v>24.7</v>
      </c>
      <c r="M127">
        <v>0</v>
      </c>
      <c r="N127" s="5">
        <v>0</v>
      </c>
      <c r="O127" s="6">
        <v>-28.4</v>
      </c>
      <c r="P127">
        <v>204</v>
      </c>
      <c r="Q127">
        <v>1</v>
      </c>
      <c r="R127">
        <v>0</v>
      </c>
      <c r="S127">
        <v>1</v>
      </c>
      <c r="T127">
        <v>0</v>
      </c>
      <c r="U127">
        <v>7</v>
      </c>
      <c r="V127" s="7">
        <v>279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1.875</v>
      </c>
      <c r="AC127">
        <v>3</v>
      </c>
      <c r="AD127">
        <v>0.125</v>
      </c>
      <c r="AE127" s="13">
        <v>12</v>
      </c>
      <c r="AF127" s="51">
        <v>0.87290654800248202</v>
      </c>
    </row>
    <row r="128" spans="1:32" x14ac:dyDescent="0.25">
      <c r="A128">
        <v>1</v>
      </c>
      <c r="B128">
        <v>0</v>
      </c>
      <c r="C128">
        <v>12.01</v>
      </c>
      <c r="D128">
        <v>0</v>
      </c>
      <c r="E128">
        <v>0</v>
      </c>
      <c r="F128">
        <v>0</v>
      </c>
      <c r="G128">
        <v>0</v>
      </c>
      <c r="H128">
        <v>1</v>
      </c>
      <c r="I128">
        <v>0</v>
      </c>
      <c r="J128">
        <v>1</v>
      </c>
      <c r="K128">
        <v>25</v>
      </c>
      <c r="L128">
        <v>50000</v>
      </c>
      <c r="M128">
        <v>0</v>
      </c>
      <c r="N128" s="5">
        <v>0</v>
      </c>
      <c r="O128" s="6">
        <v>-11</v>
      </c>
      <c r="P128" s="7">
        <v>152</v>
      </c>
      <c r="Q128">
        <v>0</v>
      </c>
      <c r="R128">
        <v>1</v>
      </c>
      <c r="S128">
        <v>0</v>
      </c>
      <c r="T128">
        <v>1</v>
      </c>
      <c r="U128">
        <v>10</v>
      </c>
      <c r="V128" s="4">
        <v>20</v>
      </c>
      <c r="W128">
        <v>1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0.96</v>
      </c>
      <c r="AE128" s="13">
        <v>1</v>
      </c>
      <c r="AF128" s="51">
        <v>9.62096853462929E-2</v>
      </c>
    </row>
    <row r="129" spans="1:32" x14ac:dyDescent="0.25">
      <c r="A129">
        <v>1</v>
      </c>
      <c r="B129">
        <v>0</v>
      </c>
      <c r="C129">
        <v>12.01</v>
      </c>
      <c r="D129">
        <v>0</v>
      </c>
      <c r="E129">
        <v>0</v>
      </c>
      <c r="F129">
        <v>0</v>
      </c>
      <c r="G129">
        <v>0</v>
      </c>
      <c r="H129">
        <v>1</v>
      </c>
      <c r="I129">
        <v>0</v>
      </c>
      <c r="J129">
        <v>1</v>
      </c>
      <c r="K129">
        <v>25</v>
      </c>
      <c r="L129">
        <v>50000</v>
      </c>
      <c r="M129">
        <v>0</v>
      </c>
      <c r="N129" s="5">
        <v>0</v>
      </c>
      <c r="O129" s="6">
        <v>-11</v>
      </c>
      <c r="P129" s="7">
        <v>152</v>
      </c>
      <c r="Q129">
        <v>0</v>
      </c>
      <c r="R129">
        <v>1</v>
      </c>
      <c r="S129">
        <v>0</v>
      </c>
      <c r="T129">
        <v>1</v>
      </c>
      <c r="U129">
        <v>10</v>
      </c>
      <c r="V129" s="4">
        <v>20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1.75</v>
      </c>
      <c r="AE129" s="13">
        <v>1</v>
      </c>
      <c r="AF129" s="51">
        <v>0.48644750544485998</v>
      </c>
    </row>
    <row r="130" spans="1:32" x14ac:dyDescent="0.25">
      <c r="A130">
        <v>0</v>
      </c>
      <c r="B130">
        <v>0</v>
      </c>
      <c r="C130">
        <v>112.4</v>
      </c>
      <c r="D130">
        <v>65.41</v>
      </c>
      <c r="E130">
        <v>0</v>
      </c>
      <c r="F130">
        <v>0</v>
      </c>
      <c r="G130">
        <v>1</v>
      </c>
      <c r="H130">
        <v>0</v>
      </c>
      <c r="I130">
        <v>0</v>
      </c>
      <c r="J130">
        <v>0</v>
      </c>
      <c r="K130">
        <v>10.199999999999999</v>
      </c>
      <c r="L130" s="4">
        <v>10.199999999999999</v>
      </c>
      <c r="M130">
        <v>0</v>
      </c>
      <c r="N130" s="5">
        <v>1</v>
      </c>
      <c r="O130" s="5">
        <v>-6.4</v>
      </c>
      <c r="P130" s="23">
        <v>89</v>
      </c>
      <c r="Q130">
        <v>0</v>
      </c>
      <c r="R130">
        <v>1</v>
      </c>
      <c r="S130">
        <v>1</v>
      </c>
      <c r="T130">
        <v>0</v>
      </c>
      <c r="U130">
        <v>8</v>
      </c>
      <c r="V130">
        <v>30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1</v>
      </c>
      <c r="AD130">
        <v>2</v>
      </c>
      <c r="AE130" s="13">
        <v>2</v>
      </c>
      <c r="AF130" s="51">
        <v>0.389126450824679</v>
      </c>
    </row>
    <row r="131" spans="1:32" x14ac:dyDescent="0.25">
      <c r="A131">
        <v>0</v>
      </c>
      <c r="B131">
        <v>0</v>
      </c>
      <c r="C131">
        <v>112.4</v>
      </c>
      <c r="D131">
        <v>65.41</v>
      </c>
      <c r="E131">
        <v>0</v>
      </c>
      <c r="F131">
        <v>0</v>
      </c>
      <c r="G131">
        <v>1</v>
      </c>
      <c r="H131">
        <v>0</v>
      </c>
      <c r="I131">
        <v>0</v>
      </c>
      <c r="J131">
        <v>0</v>
      </c>
      <c r="K131">
        <v>9.6</v>
      </c>
      <c r="L131" s="4">
        <v>9.6</v>
      </c>
      <c r="M131">
        <v>0</v>
      </c>
      <c r="N131" s="5">
        <v>1</v>
      </c>
      <c r="O131" s="5">
        <v>-22.7</v>
      </c>
      <c r="P131" s="23">
        <v>89</v>
      </c>
      <c r="Q131">
        <v>0</v>
      </c>
      <c r="R131">
        <v>1</v>
      </c>
      <c r="S131">
        <v>1</v>
      </c>
      <c r="T131">
        <v>0</v>
      </c>
      <c r="U131">
        <v>8</v>
      </c>
      <c r="V131">
        <v>30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1</v>
      </c>
      <c r="AD131">
        <v>2</v>
      </c>
      <c r="AE131" s="13">
        <v>2</v>
      </c>
      <c r="AF131" s="51">
        <v>0.67632931550123598</v>
      </c>
    </row>
    <row r="132" spans="1:32" x14ac:dyDescent="0.25">
      <c r="A132">
        <v>0</v>
      </c>
      <c r="B132">
        <v>0</v>
      </c>
      <c r="C132">
        <v>112.4</v>
      </c>
      <c r="D132">
        <v>65.41</v>
      </c>
      <c r="E132">
        <v>0</v>
      </c>
      <c r="F132">
        <v>0</v>
      </c>
      <c r="G132">
        <v>1</v>
      </c>
      <c r="H132">
        <v>0</v>
      </c>
      <c r="I132">
        <v>0</v>
      </c>
      <c r="J132">
        <v>0</v>
      </c>
      <c r="K132">
        <v>10.199999999999999</v>
      </c>
      <c r="L132" s="4">
        <v>10.199999999999999</v>
      </c>
      <c r="M132">
        <v>0</v>
      </c>
      <c r="N132" s="5">
        <v>1</v>
      </c>
      <c r="O132" s="5">
        <v>-6.4</v>
      </c>
      <c r="P132" s="23">
        <v>89</v>
      </c>
      <c r="Q132">
        <v>0</v>
      </c>
      <c r="R132">
        <v>1</v>
      </c>
      <c r="S132">
        <v>1</v>
      </c>
      <c r="T132">
        <v>0</v>
      </c>
      <c r="U132">
        <v>8</v>
      </c>
      <c r="V132">
        <v>30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1</v>
      </c>
      <c r="AD132">
        <v>17</v>
      </c>
      <c r="AE132" s="13">
        <v>2</v>
      </c>
      <c r="AF132" s="51">
        <v>0.67632931550123598</v>
      </c>
    </row>
    <row r="133" spans="1:32" x14ac:dyDescent="0.25">
      <c r="A133">
        <v>0</v>
      </c>
      <c r="B133">
        <v>0</v>
      </c>
      <c r="C133">
        <v>112.4</v>
      </c>
      <c r="D133">
        <v>65.41</v>
      </c>
      <c r="E133">
        <v>0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9.6</v>
      </c>
      <c r="L133" s="4">
        <v>9.6</v>
      </c>
      <c r="M133">
        <v>0</v>
      </c>
      <c r="N133" s="5">
        <v>1</v>
      </c>
      <c r="O133" s="5">
        <v>-22.7</v>
      </c>
      <c r="P133" s="23">
        <v>89</v>
      </c>
      <c r="Q133">
        <v>0</v>
      </c>
      <c r="R133">
        <v>1</v>
      </c>
      <c r="S133">
        <v>1</v>
      </c>
      <c r="T133">
        <v>0</v>
      </c>
      <c r="U133">
        <v>8</v>
      </c>
      <c r="V133">
        <v>30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1</v>
      </c>
      <c r="AD133">
        <v>17</v>
      </c>
      <c r="AE133" s="13">
        <v>2</v>
      </c>
      <c r="AF133" s="51">
        <v>0.67632931550123598</v>
      </c>
    </row>
    <row r="134" spans="1:32" x14ac:dyDescent="0.25">
      <c r="A134">
        <v>0</v>
      </c>
      <c r="B134">
        <v>0</v>
      </c>
      <c r="C134">
        <v>47.87</v>
      </c>
      <c r="D134">
        <v>16</v>
      </c>
      <c r="E134">
        <v>2</v>
      </c>
      <c r="F134">
        <v>0</v>
      </c>
      <c r="G134">
        <v>1</v>
      </c>
      <c r="H134">
        <v>0</v>
      </c>
      <c r="I134">
        <v>0</v>
      </c>
      <c r="J134">
        <v>0</v>
      </c>
      <c r="K134">
        <v>21.7</v>
      </c>
      <c r="L134" s="4">
        <v>21.7</v>
      </c>
      <c r="M134">
        <v>0</v>
      </c>
      <c r="N134" s="5">
        <v>0</v>
      </c>
      <c r="O134" s="5">
        <v>31.2</v>
      </c>
      <c r="P134" s="7">
        <v>57.13</v>
      </c>
      <c r="Q134">
        <v>0</v>
      </c>
      <c r="R134">
        <v>1</v>
      </c>
      <c r="S134">
        <v>1</v>
      </c>
      <c r="T134">
        <v>0</v>
      </c>
      <c r="U134">
        <v>8</v>
      </c>
      <c r="V134">
        <v>30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1</v>
      </c>
      <c r="AD134">
        <v>17</v>
      </c>
      <c r="AE134" s="13">
        <v>16.68</v>
      </c>
      <c r="AF134" s="51">
        <v>-1.746E-2</v>
      </c>
    </row>
    <row r="135" spans="1:32" x14ac:dyDescent="0.25">
      <c r="A135">
        <v>0</v>
      </c>
      <c r="B135">
        <v>0</v>
      </c>
      <c r="C135">
        <v>28.09</v>
      </c>
      <c r="D135">
        <v>16</v>
      </c>
      <c r="E135">
        <v>2</v>
      </c>
      <c r="F135">
        <v>0</v>
      </c>
      <c r="G135">
        <v>1</v>
      </c>
      <c r="H135">
        <v>0</v>
      </c>
      <c r="I135">
        <v>0</v>
      </c>
      <c r="J135">
        <v>0</v>
      </c>
      <c r="K135">
        <v>40.200000000000003</v>
      </c>
      <c r="L135" s="4">
        <v>40.200000000000003</v>
      </c>
      <c r="M135">
        <v>0</v>
      </c>
      <c r="N135" s="5">
        <v>0</v>
      </c>
      <c r="O135" s="5">
        <v>-39.4</v>
      </c>
      <c r="P135" s="7">
        <v>26.5</v>
      </c>
      <c r="Q135">
        <v>0</v>
      </c>
      <c r="R135">
        <v>1</v>
      </c>
      <c r="S135">
        <v>1</v>
      </c>
      <c r="T135">
        <v>0</v>
      </c>
      <c r="U135">
        <v>8</v>
      </c>
      <c r="V135">
        <v>30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0</v>
      </c>
      <c r="AC135">
        <v>1</v>
      </c>
      <c r="AD135">
        <v>17</v>
      </c>
      <c r="AE135" s="13">
        <v>3.33</v>
      </c>
      <c r="AF135" s="51">
        <v>0.154841490521547</v>
      </c>
    </row>
    <row r="136" spans="1:32" x14ac:dyDescent="0.25">
      <c r="A136">
        <v>0</v>
      </c>
      <c r="B136">
        <v>0</v>
      </c>
      <c r="C136">
        <v>112.4</v>
      </c>
      <c r="D136">
        <v>65.41</v>
      </c>
      <c r="E136">
        <v>0</v>
      </c>
      <c r="F136">
        <v>0</v>
      </c>
      <c r="G136">
        <v>1</v>
      </c>
      <c r="H136">
        <v>0</v>
      </c>
      <c r="I136">
        <v>0</v>
      </c>
      <c r="J136">
        <v>0</v>
      </c>
      <c r="K136">
        <v>10.199999999999999</v>
      </c>
      <c r="L136" s="4">
        <v>10.199999999999999</v>
      </c>
      <c r="M136">
        <v>0</v>
      </c>
      <c r="N136" s="5">
        <v>1</v>
      </c>
      <c r="O136" s="5">
        <v>-6.4</v>
      </c>
      <c r="P136" s="23">
        <v>89</v>
      </c>
      <c r="Q136">
        <v>0</v>
      </c>
      <c r="R136">
        <v>1</v>
      </c>
      <c r="S136">
        <v>1</v>
      </c>
      <c r="T136">
        <v>0</v>
      </c>
      <c r="U136">
        <v>8</v>
      </c>
      <c r="V136">
        <v>30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1</v>
      </c>
      <c r="AD136">
        <v>90</v>
      </c>
      <c r="AE136" s="13">
        <v>2</v>
      </c>
      <c r="AF136" s="51">
        <v>0.31251160136672701</v>
      </c>
    </row>
    <row r="137" spans="1:32" x14ac:dyDescent="0.25">
      <c r="A137">
        <v>0</v>
      </c>
      <c r="B137">
        <v>0</v>
      </c>
      <c r="C137">
        <v>112.4</v>
      </c>
      <c r="D137">
        <v>65.41</v>
      </c>
      <c r="E137">
        <v>0</v>
      </c>
      <c r="F137">
        <v>0</v>
      </c>
      <c r="G137">
        <v>1</v>
      </c>
      <c r="H137">
        <v>0</v>
      </c>
      <c r="I137">
        <v>0</v>
      </c>
      <c r="J137">
        <v>0</v>
      </c>
      <c r="K137">
        <v>9.6</v>
      </c>
      <c r="L137" s="4">
        <v>9.6</v>
      </c>
      <c r="M137">
        <v>0</v>
      </c>
      <c r="N137" s="5">
        <v>1</v>
      </c>
      <c r="O137" s="5">
        <v>-22.7</v>
      </c>
      <c r="P137" s="23">
        <v>89</v>
      </c>
      <c r="Q137">
        <v>0</v>
      </c>
      <c r="R137">
        <v>1</v>
      </c>
      <c r="S137">
        <v>1</v>
      </c>
      <c r="T137">
        <v>0</v>
      </c>
      <c r="U137">
        <v>8</v>
      </c>
      <c r="V137">
        <v>30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1</v>
      </c>
      <c r="AD137">
        <v>90</v>
      </c>
      <c r="AE137" s="13">
        <v>2</v>
      </c>
      <c r="AF137" s="51">
        <v>0.27739399369887602</v>
      </c>
    </row>
    <row r="138" spans="1:32" x14ac:dyDescent="0.25">
      <c r="A138">
        <v>0</v>
      </c>
      <c r="B138">
        <v>0</v>
      </c>
      <c r="C138">
        <v>65.41</v>
      </c>
      <c r="D138">
        <v>16</v>
      </c>
      <c r="E138">
        <v>1</v>
      </c>
      <c r="F138">
        <v>0</v>
      </c>
      <c r="G138">
        <v>0</v>
      </c>
      <c r="H138">
        <v>1</v>
      </c>
      <c r="I138">
        <v>0</v>
      </c>
      <c r="J138">
        <v>0</v>
      </c>
      <c r="K138">
        <v>9.1</v>
      </c>
      <c r="L138" s="7">
        <v>50</v>
      </c>
      <c r="M138">
        <v>0</v>
      </c>
      <c r="N138" s="5">
        <v>0</v>
      </c>
      <c r="O138" s="5">
        <v>27.1</v>
      </c>
      <c r="P138">
        <v>88</v>
      </c>
      <c r="Q138">
        <v>0</v>
      </c>
      <c r="R138">
        <v>1</v>
      </c>
      <c r="S138">
        <v>1</v>
      </c>
      <c r="T138">
        <v>0</v>
      </c>
      <c r="U138" s="7">
        <v>8</v>
      </c>
      <c r="V138" s="4">
        <v>25</v>
      </c>
      <c r="W138">
        <v>1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2</v>
      </c>
      <c r="AE138" s="13">
        <v>3.2</v>
      </c>
      <c r="AF138" s="14">
        <v>0.87254901960784303</v>
      </c>
    </row>
    <row r="139" spans="1:32" x14ac:dyDescent="0.25">
      <c r="A139">
        <v>0</v>
      </c>
      <c r="B139">
        <v>0</v>
      </c>
      <c r="C139">
        <v>65.41</v>
      </c>
      <c r="D139">
        <v>16</v>
      </c>
      <c r="E139">
        <v>1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50</v>
      </c>
      <c r="L139" s="4">
        <v>50</v>
      </c>
      <c r="M139">
        <v>0</v>
      </c>
      <c r="N139" s="5">
        <v>0</v>
      </c>
      <c r="O139" s="5">
        <v>-15</v>
      </c>
      <c r="P139">
        <v>10.8</v>
      </c>
      <c r="Q139">
        <v>0</v>
      </c>
      <c r="R139">
        <v>1</v>
      </c>
      <c r="S139">
        <v>0</v>
      </c>
      <c r="T139">
        <v>1</v>
      </c>
      <c r="U139">
        <v>8</v>
      </c>
      <c r="V139">
        <v>20</v>
      </c>
      <c r="W139">
        <v>1</v>
      </c>
      <c r="X139">
        <v>0</v>
      </c>
      <c r="Y139">
        <v>0</v>
      </c>
      <c r="Z139">
        <v>0</v>
      </c>
      <c r="AA139">
        <v>0</v>
      </c>
      <c r="AB139">
        <v>7</v>
      </c>
      <c r="AC139">
        <v>2</v>
      </c>
      <c r="AD139">
        <v>1</v>
      </c>
      <c r="AE139" s="13">
        <v>0.1</v>
      </c>
      <c r="AF139" s="46">
        <v>0.22070907271401999</v>
      </c>
    </row>
    <row r="140" spans="1:32" x14ac:dyDescent="0.25">
      <c r="A140">
        <v>0</v>
      </c>
      <c r="B140">
        <v>0</v>
      </c>
      <c r="C140">
        <v>65.41</v>
      </c>
      <c r="D140">
        <v>16</v>
      </c>
      <c r="E140">
        <v>1</v>
      </c>
      <c r="F140">
        <v>0</v>
      </c>
      <c r="G140">
        <v>1</v>
      </c>
      <c r="H140">
        <v>0</v>
      </c>
      <c r="I140">
        <v>0</v>
      </c>
      <c r="J140">
        <v>0</v>
      </c>
      <c r="K140">
        <v>50</v>
      </c>
      <c r="L140" s="4">
        <v>50</v>
      </c>
      <c r="M140">
        <v>0</v>
      </c>
      <c r="N140" s="5">
        <v>0</v>
      </c>
      <c r="O140" s="5">
        <v>-15</v>
      </c>
      <c r="P140">
        <v>10.8</v>
      </c>
      <c r="Q140">
        <v>0</v>
      </c>
      <c r="R140">
        <v>1</v>
      </c>
      <c r="S140">
        <v>0</v>
      </c>
      <c r="T140">
        <v>1</v>
      </c>
      <c r="U140">
        <v>8</v>
      </c>
      <c r="V140">
        <v>20</v>
      </c>
      <c r="W140">
        <v>1</v>
      </c>
      <c r="X140">
        <v>0</v>
      </c>
      <c r="Y140">
        <v>0</v>
      </c>
      <c r="Z140">
        <v>0</v>
      </c>
      <c r="AA140">
        <v>0</v>
      </c>
      <c r="AB140">
        <v>7</v>
      </c>
      <c r="AC140">
        <v>2</v>
      </c>
      <c r="AD140">
        <v>7</v>
      </c>
      <c r="AE140" s="13">
        <v>0.1</v>
      </c>
      <c r="AF140" s="46">
        <v>-0.181567810415807</v>
      </c>
    </row>
    <row r="141" spans="1:32" x14ac:dyDescent="0.25">
      <c r="A141">
        <v>0</v>
      </c>
      <c r="B141">
        <v>0</v>
      </c>
      <c r="C141">
        <v>65.41</v>
      </c>
      <c r="D141">
        <v>16</v>
      </c>
      <c r="E141">
        <v>1</v>
      </c>
      <c r="F141">
        <v>0</v>
      </c>
      <c r="G141">
        <v>1</v>
      </c>
      <c r="H141">
        <v>0</v>
      </c>
      <c r="I141">
        <v>0</v>
      </c>
      <c r="J141">
        <v>0</v>
      </c>
      <c r="K141">
        <v>50</v>
      </c>
      <c r="L141" s="4">
        <v>50</v>
      </c>
      <c r="M141">
        <v>0</v>
      </c>
      <c r="N141" s="5">
        <v>0</v>
      </c>
      <c r="O141" s="5">
        <v>-15</v>
      </c>
      <c r="P141">
        <v>10.8</v>
      </c>
      <c r="Q141">
        <v>0</v>
      </c>
      <c r="R141">
        <v>1</v>
      </c>
      <c r="S141">
        <v>0</v>
      </c>
      <c r="T141">
        <v>1</v>
      </c>
      <c r="U141">
        <v>8</v>
      </c>
      <c r="V141">
        <v>20</v>
      </c>
      <c r="W141">
        <v>1</v>
      </c>
      <c r="X141">
        <v>0</v>
      </c>
      <c r="Y141">
        <v>0</v>
      </c>
      <c r="Z141">
        <v>0</v>
      </c>
      <c r="AA141">
        <v>0</v>
      </c>
      <c r="AB141">
        <v>7</v>
      </c>
      <c r="AC141">
        <v>2</v>
      </c>
      <c r="AD141">
        <v>14</v>
      </c>
      <c r="AE141" s="13">
        <v>0.1</v>
      </c>
      <c r="AF141" s="46">
        <v>7.6743222096295402E-2</v>
      </c>
    </row>
    <row r="142" spans="1:32" x14ac:dyDescent="0.25">
      <c r="A142">
        <v>0</v>
      </c>
      <c r="B142">
        <v>0</v>
      </c>
      <c r="C142">
        <v>65.41</v>
      </c>
      <c r="D142">
        <v>16</v>
      </c>
      <c r="E142">
        <v>1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50</v>
      </c>
      <c r="L142" s="4">
        <v>50</v>
      </c>
      <c r="M142">
        <v>0</v>
      </c>
      <c r="N142" s="5">
        <v>0</v>
      </c>
      <c r="O142" s="5">
        <v>-16.7</v>
      </c>
      <c r="P142">
        <v>10.8</v>
      </c>
      <c r="Q142">
        <v>0</v>
      </c>
      <c r="R142">
        <v>1</v>
      </c>
      <c r="S142">
        <v>0</v>
      </c>
      <c r="T142">
        <v>1</v>
      </c>
      <c r="U142">
        <v>8</v>
      </c>
      <c r="V142">
        <v>20</v>
      </c>
      <c r="W142">
        <v>1</v>
      </c>
      <c r="X142">
        <v>0</v>
      </c>
      <c r="Y142">
        <v>0</v>
      </c>
      <c r="Z142">
        <v>0</v>
      </c>
      <c r="AA142">
        <v>0</v>
      </c>
      <c r="AB142">
        <v>7</v>
      </c>
      <c r="AC142">
        <v>2</v>
      </c>
      <c r="AD142">
        <v>1</v>
      </c>
      <c r="AE142" s="13">
        <v>0.5</v>
      </c>
      <c r="AF142" s="46">
        <v>0.66662496342690203</v>
      </c>
    </row>
    <row r="143" spans="1:32" x14ac:dyDescent="0.25">
      <c r="A143">
        <v>0</v>
      </c>
      <c r="B143">
        <v>0</v>
      </c>
      <c r="C143">
        <v>65.41</v>
      </c>
      <c r="D143">
        <v>16</v>
      </c>
      <c r="E143">
        <v>1</v>
      </c>
      <c r="F143">
        <v>0</v>
      </c>
      <c r="G143">
        <v>1</v>
      </c>
      <c r="H143">
        <v>0</v>
      </c>
      <c r="I143">
        <v>0</v>
      </c>
      <c r="J143">
        <v>0</v>
      </c>
      <c r="K143">
        <v>50</v>
      </c>
      <c r="L143" s="4">
        <v>50</v>
      </c>
      <c r="M143">
        <v>0</v>
      </c>
      <c r="N143" s="5">
        <v>0</v>
      </c>
      <c r="O143" s="5">
        <v>-16.7</v>
      </c>
      <c r="P143">
        <v>10.8</v>
      </c>
      <c r="Q143">
        <v>0</v>
      </c>
      <c r="R143">
        <v>1</v>
      </c>
      <c r="S143">
        <v>0</v>
      </c>
      <c r="T143">
        <v>1</v>
      </c>
      <c r="U143">
        <v>8</v>
      </c>
      <c r="V143">
        <v>20</v>
      </c>
      <c r="W143">
        <v>1</v>
      </c>
      <c r="X143">
        <v>0</v>
      </c>
      <c r="Y143">
        <v>0</v>
      </c>
      <c r="Z143">
        <v>0</v>
      </c>
      <c r="AA143">
        <v>0</v>
      </c>
      <c r="AB143">
        <v>7</v>
      </c>
      <c r="AC143">
        <v>2</v>
      </c>
      <c r="AD143">
        <v>7</v>
      </c>
      <c r="AE143" s="13">
        <v>0.5</v>
      </c>
      <c r="AF143" s="46">
        <v>0.43490475577207199</v>
      </c>
    </row>
    <row r="144" spans="1:32" x14ac:dyDescent="0.25">
      <c r="A144">
        <v>0</v>
      </c>
      <c r="B144">
        <v>0</v>
      </c>
      <c r="C144">
        <v>65.41</v>
      </c>
      <c r="D144">
        <v>16</v>
      </c>
      <c r="E144">
        <v>1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50</v>
      </c>
      <c r="L144" s="4">
        <v>50</v>
      </c>
      <c r="M144">
        <v>0</v>
      </c>
      <c r="N144" s="5">
        <v>0</v>
      </c>
      <c r="O144" s="5">
        <v>-16.7</v>
      </c>
      <c r="P144">
        <v>10.8</v>
      </c>
      <c r="Q144">
        <v>0</v>
      </c>
      <c r="R144">
        <v>1</v>
      </c>
      <c r="S144">
        <v>0</v>
      </c>
      <c r="T144">
        <v>1</v>
      </c>
      <c r="U144">
        <v>8</v>
      </c>
      <c r="V144">
        <v>20</v>
      </c>
      <c r="W144">
        <v>1</v>
      </c>
      <c r="X144">
        <v>0</v>
      </c>
      <c r="Y144">
        <v>0</v>
      </c>
      <c r="Z144">
        <v>0</v>
      </c>
      <c r="AA144">
        <v>0</v>
      </c>
      <c r="AB144">
        <v>7</v>
      </c>
      <c r="AC144">
        <v>2</v>
      </c>
      <c r="AD144">
        <v>14</v>
      </c>
      <c r="AE144" s="13">
        <v>0.5</v>
      </c>
      <c r="AF144" s="46">
        <v>0.55671843643613494</v>
      </c>
    </row>
    <row r="145" spans="1:32" x14ac:dyDescent="0.25">
      <c r="A145">
        <v>0</v>
      </c>
      <c r="B145">
        <v>0</v>
      </c>
      <c r="C145">
        <v>47.87</v>
      </c>
      <c r="D145">
        <v>16</v>
      </c>
      <c r="E145">
        <v>2</v>
      </c>
      <c r="F145">
        <v>0</v>
      </c>
      <c r="G145">
        <v>1</v>
      </c>
      <c r="H145">
        <v>0</v>
      </c>
      <c r="I145">
        <v>0</v>
      </c>
      <c r="J145">
        <v>0</v>
      </c>
      <c r="K145">
        <v>15</v>
      </c>
      <c r="L145" s="4">
        <v>15</v>
      </c>
      <c r="M145">
        <v>0</v>
      </c>
      <c r="N145" s="5">
        <v>0</v>
      </c>
      <c r="O145" s="5">
        <v>-6.7</v>
      </c>
      <c r="P145" s="7">
        <v>57.13</v>
      </c>
      <c r="Q145">
        <v>0</v>
      </c>
      <c r="R145">
        <v>1</v>
      </c>
      <c r="S145">
        <v>1</v>
      </c>
      <c r="T145">
        <v>0</v>
      </c>
      <c r="U145">
        <v>6</v>
      </c>
      <c r="V145">
        <v>31</v>
      </c>
      <c r="W145">
        <v>0</v>
      </c>
      <c r="X145">
        <v>0</v>
      </c>
      <c r="Y145">
        <v>0</v>
      </c>
      <c r="Z145">
        <v>0</v>
      </c>
      <c r="AA145">
        <v>1</v>
      </c>
      <c r="AB145">
        <v>0</v>
      </c>
      <c r="AC145">
        <v>1</v>
      </c>
      <c r="AD145">
        <v>1</v>
      </c>
      <c r="AE145" s="13">
        <v>8</v>
      </c>
      <c r="AF145" s="46">
        <v>0.319148936170213</v>
      </c>
    </row>
    <row r="146" spans="1:32" x14ac:dyDescent="0.25">
      <c r="A146">
        <v>0</v>
      </c>
      <c r="B146">
        <v>0</v>
      </c>
      <c r="C146">
        <v>47.87</v>
      </c>
      <c r="D146">
        <v>16</v>
      </c>
      <c r="E146">
        <v>2</v>
      </c>
      <c r="F146">
        <v>0</v>
      </c>
      <c r="G146">
        <v>1</v>
      </c>
      <c r="H146">
        <v>0</v>
      </c>
      <c r="I146">
        <v>0</v>
      </c>
      <c r="J146">
        <v>0</v>
      </c>
      <c r="K146">
        <v>50</v>
      </c>
      <c r="L146" s="4">
        <v>50</v>
      </c>
      <c r="M146">
        <v>0</v>
      </c>
      <c r="N146" s="5">
        <v>0</v>
      </c>
      <c r="O146" s="5">
        <v>-6.7</v>
      </c>
      <c r="P146" s="7">
        <v>57.13</v>
      </c>
      <c r="Q146">
        <v>0</v>
      </c>
      <c r="R146">
        <v>1</v>
      </c>
      <c r="S146">
        <v>1</v>
      </c>
      <c r="T146">
        <v>0</v>
      </c>
      <c r="U146">
        <v>6</v>
      </c>
      <c r="V146">
        <v>31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1</v>
      </c>
      <c r="AD146">
        <v>1</v>
      </c>
      <c r="AE146" s="13">
        <v>8</v>
      </c>
      <c r="AF146" s="46">
        <v>0.36</v>
      </c>
    </row>
    <row r="147" spans="1:32" x14ac:dyDescent="0.25">
      <c r="A147">
        <v>0</v>
      </c>
      <c r="B147">
        <v>0</v>
      </c>
      <c r="C147">
        <v>47.87</v>
      </c>
      <c r="D147">
        <v>16</v>
      </c>
      <c r="E147">
        <v>2</v>
      </c>
      <c r="F147">
        <v>0</v>
      </c>
      <c r="G147">
        <v>1</v>
      </c>
      <c r="H147">
        <v>0</v>
      </c>
      <c r="I147">
        <v>0</v>
      </c>
      <c r="J147">
        <v>0</v>
      </c>
      <c r="K147">
        <v>100</v>
      </c>
      <c r="L147" s="4">
        <v>100</v>
      </c>
      <c r="M147">
        <v>0</v>
      </c>
      <c r="N147" s="5">
        <v>0</v>
      </c>
      <c r="O147" s="5">
        <v>-6.7</v>
      </c>
      <c r="P147" s="7">
        <v>57.13</v>
      </c>
      <c r="Q147">
        <v>0</v>
      </c>
      <c r="R147">
        <v>1</v>
      </c>
      <c r="S147">
        <v>1</v>
      </c>
      <c r="T147">
        <v>0</v>
      </c>
      <c r="U147">
        <v>6</v>
      </c>
      <c r="V147">
        <v>31</v>
      </c>
      <c r="W147">
        <v>0</v>
      </c>
      <c r="X147">
        <v>0</v>
      </c>
      <c r="Y147">
        <v>0</v>
      </c>
      <c r="Z147">
        <v>0</v>
      </c>
      <c r="AA147">
        <v>1</v>
      </c>
      <c r="AB147">
        <v>0</v>
      </c>
      <c r="AC147">
        <v>1</v>
      </c>
      <c r="AD147">
        <v>1</v>
      </c>
      <c r="AE147" s="13">
        <v>8</v>
      </c>
      <c r="AF147" s="46">
        <v>0.28888888888888897</v>
      </c>
    </row>
    <row r="148" spans="1:32" x14ac:dyDescent="0.25">
      <c r="A148">
        <v>1</v>
      </c>
      <c r="B148">
        <v>0</v>
      </c>
      <c r="C148">
        <v>12.01</v>
      </c>
      <c r="D148">
        <v>0</v>
      </c>
      <c r="E148">
        <v>0</v>
      </c>
      <c r="F148">
        <v>0</v>
      </c>
      <c r="G148">
        <v>0</v>
      </c>
      <c r="H148">
        <v>1</v>
      </c>
      <c r="I148">
        <v>0</v>
      </c>
      <c r="J148">
        <v>1</v>
      </c>
      <c r="K148">
        <v>1.3</v>
      </c>
      <c r="L148">
        <v>3500</v>
      </c>
      <c r="M148">
        <v>0</v>
      </c>
      <c r="N148" s="5">
        <v>0</v>
      </c>
      <c r="O148" s="6">
        <v>-27.6</v>
      </c>
      <c r="P148" s="7">
        <v>1040</v>
      </c>
      <c r="Q148">
        <v>0</v>
      </c>
      <c r="R148">
        <v>1</v>
      </c>
      <c r="S148">
        <v>1</v>
      </c>
      <c r="T148">
        <v>0</v>
      </c>
      <c r="U148">
        <v>6</v>
      </c>
      <c r="V148">
        <v>30</v>
      </c>
      <c r="W148">
        <v>0</v>
      </c>
      <c r="X148">
        <v>0</v>
      </c>
      <c r="Y148">
        <v>0</v>
      </c>
      <c r="Z148">
        <v>0</v>
      </c>
      <c r="AA148">
        <v>1</v>
      </c>
      <c r="AB148">
        <v>0</v>
      </c>
      <c r="AC148">
        <v>1</v>
      </c>
      <c r="AD148">
        <v>1</v>
      </c>
      <c r="AE148" s="13">
        <v>4</v>
      </c>
      <c r="AF148" s="46">
        <v>0.56129032258064504</v>
      </c>
    </row>
    <row r="149" spans="1:32" x14ac:dyDescent="0.25">
      <c r="A149">
        <v>1</v>
      </c>
      <c r="B149">
        <v>0</v>
      </c>
      <c r="C149">
        <v>12.01</v>
      </c>
      <c r="D149">
        <v>0</v>
      </c>
      <c r="E149">
        <v>0</v>
      </c>
      <c r="F149">
        <v>0</v>
      </c>
      <c r="G149">
        <v>0</v>
      </c>
      <c r="H149">
        <v>1</v>
      </c>
      <c r="I149">
        <v>0</v>
      </c>
      <c r="J149">
        <v>1</v>
      </c>
      <c r="K149">
        <v>11</v>
      </c>
      <c r="L149">
        <v>1000</v>
      </c>
      <c r="M149">
        <v>0</v>
      </c>
      <c r="N149" s="5">
        <v>0</v>
      </c>
      <c r="O149" s="6">
        <v>-11</v>
      </c>
      <c r="P149" s="7">
        <v>152</v>
      </c>
      <c r="Q149">
        <v>0</v>
      </c>
      <c r="R149">
        <v>1</v>
      </c>
      <c r="S149">
        <v>1</v>
      </c>
      <c r="T149">
        <v>0</v>
      </c>
      <c r="U149">
        <v>6</v>
      </c>
      <c r="V149">
        <v>30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0</v>
      </c>
      <c r="AC149">
        <v>1</v>
      </c>
      <c r="AD149">
        <v>1</v>
      </c>
      <c r="AE149" s="13">
        <v>4</v>
      </c>
      <c r="AF149" s="46">
        <v>0.16049382716049401</v>
      </c>
    </row>
    <row r="150" spans="1:32" x14ac:dyDescent="0.25">
      <c r="A150">
        <v>1</v>
      </c>
      <c r="B150">
        <v>0</v>
      </c>
      <c r="C150">
        <v>12.01</v>
      </c>
      <c r="D150">
        <v>0</v>
      </c>
      <c r="E150">
        <v>0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14</v>
      </c>
      <c r="L150" s="4">
        <v>14</v>
      </c>
      <c r="M150">
        <v>0</v>
      </c>
      <c r="N150" s="5">
        <v>0</v>
      </c>
      <c r="O150" s="6">
        <v>-3.7</v>
      </c>
      <c r="P150">
        <v>338</v>
      </c>
      <c r="Q150">
        <v>0</v>
      </c>
      <c r="R150">
        <v>1</v>
      </c>
      <c r="S150">
        <v>0</v>
      </c>
      <c r="T150">
        <v>1</v>
      </c>
      <c r="U150">
        <v>8</v>
      </c>
      <c r="V150">
        <v>18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1</v>
      </c>
      <c r="AD150">
        <v>0.125</v>
      </c>
      <c r="AE150" s="13">
        <v>3</v>
      </c>
      <c r="AF150" s="46">
        <v>-0.38184546136534098</v>
      </c>
    </row>
    <row r="151" spans="1:32" x14ac:dyDescent="0.25">
      <c r="A151">
        <v>1</v>
      </c>
      <c r="B151">
        <v>0</v>
      </c>
      <c r="C151">
        <v>12.01</v>
      </c>
      <c r="D151">
        <v>0</v>
      </c>
      <c r="E151">
        <v>0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14</v>
      </c>
      <c r="L151" s="4">
        <v>14</v>
      </c>
      <c r="M151">
        <v>0</v>
      </c>
      <c r="N151" s="5">
        <v>0</v>
      </c>
      <c r="O151" s="6">
        <v>-3.7</v>
      </c>
      <c r="P151">
        <v>338</v>
      </c>
      <c r="Q151">
        <v>0</v>
      </c>
      <c r="R151">
        <v>1</v>
      </c>
      <c r="S151">
        <v>0</v>
      </c>
      <c r="T151">
        <v>1</v>
      </c>
      <c r="U151">
        <v>8</v>
      </c>
      <c r="V151">
        <v>18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1</v>
      </c>
      <c r="AD151">
        <v>1</v>
      </c>
      <c r="AE151" s="13">
        <v>3</v>
      </c>
      <c r="AF151" s="46">
        <v>8.1796311146752301E-2</v>
      </c>
    </row>
    <row r="152" spans="1:32" x14ac:dyDescent="0.25">
      <c r="A152">
        <v>0</v>
      </c>
      <c r="B152">
        <v>0</v>
      </c>
      <c r="C152">
        <v>58.93</v>
      </c>
      <c r="D152">
        <v>16</v>
      </c>
      <c r="E152">
        <v>4</v>
      </c>
      <c r="F152">
        <v>0</v>
      </c>
      <c r="G152">
        <v>1</v>
      </c>
      <c r="H152">
        <v>0</v>
      </c>
      <c r="I152">
        <v>0</v>
      </c>
      <c r="J152">
        <v>0</v>
      </c>
      <c r="K152">
        <v>20.2</v>
      </c>
      <c r="L152" s="4">
        <v>20.2</v>
      </c>
      <c r="M152">
        <v>0</v>
      </c>
      <c r="N152" s="5">
        <v>0</v>
      </c>
      <c r="O152" s="5">
        <v>-26.4</v>
      </c>
      <c r="P152">
        <v>35.799999999999997</v>
      </c>
      <c r="Q152">
        <v>1</v>
      </c>
      <c r="R152">
        <v>0</v>
      </c>
      <c r="S152">
        <v>0</v>
      </c>
      <c r="T152">
        <v>1</v>
      </c>
      <c r="U152">
        <v>6</v>
      </c>
      <c r="V152">
        <v>166</v>
      </c>
      <c r="W152">
        <v>0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1</v>
      </c>
      <c r="AD152">
        <v>1</v>
      </c>
      <c r="AE152" s="13">
        <v>0.24</v>
      </c>
      <c r="AF152" s="46">
        <v>-0.60797342192690995</v>
      </c>
    </row>
    <row r="153" spans="1:32" x14ac:dyDescent="0.25">
      <c r="A153">
        <v>0</v>
      </c>
      <c r="B153">
        <v>0</v>
      </c>
      <c r="C153">
        <v>58.93</v>
      </c>
      <c r="D153">
        <v>16</v>
      </c>
      <c r="E153">
        <v>4</v>
      </c>
      <c r="F153">
        <v>0</v>
      </c>
      <c r="G153">
        <v>1</v>
      </c>
      <c r="H153">
        <v>0</v>
      </c>
      <c r="I153">
        <v>0</v>
      </c>
      <c r="J153">
        <v>0</v>
      </c>
      <c r="K153">
        <v>20.2</v>
      </c>
      <c r="L153" s="4">
        <v>20.2</v>
      </c>
      <c r="M153">
        <v>0</v>
      </c>
      <c r="N153" s="5">
        <v>0</v>
      </c>
      <c r="O153" s="5">
        <v>-26.4</v>
      </c>
      <c r="P153">
        <v>35.799999999999997</v>
      </c>
      <c r="Q153">
        <v>1</v>
      </c>
      <c r="R153">
        <v>0</v>
      </c>
      <c r="S153">
        <v>0</v>
      </c>
      <c r="T153">
        <v>1</v>
      </c>
      <c r="U153">
        <v>6</v>
      </c>
      <c r="V153">
        <v>166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1</v>
      </c>
      <c r="AD153">
        <v>1</v>
      </c>
      <c r="AE153" s="13">
        <v>0.6</v>
      </c>
      <c r="AF153" s="46">
        <v>0.101492537313433</v>
      </c>
    </row>
    <row r="154" spans="1:32" x14ac:dyDescent="0.25">
      <c r="A154">
        <v>0</v>
      </c>
      <c r="B154">
        <v>0</v>
      </c>
      <c r="C154">
        <v>58.93</v>
      </c>
      <c r="D154">
        <v>16</v>
      </c>
      <c r="E154">
        <v>4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20.2</v>
      </c>
      <c r="L154" s="4">
        <v>20.2</v>
      </c>
      <c r="M154">
        <v>0</v>
      </c>
      <c r="N154" s="5">
        <v>0</v>
      </c>
      <c r="O154" s="5">
        <v>-26.4</v>
      </c>
      <c r="P154">
        <v>35.799999999999997</v>
      </c>
      <c r="Q154">
        <v>1</v>
      </c>
      <c r="R154">
        <v>0</v>
      </c>
      <c r="S154">
        <v>0</v>
      </c>
      <c r="T154">
        <v>1</v>
      </c>
      <c r="U154">
        <v>6</v>
      </c>
      <c r="V154">
        <v>166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1</v>
      </c>
      <c r="AD154">
        <v>1</v>
      </c>
      <c r="AE154" s="13">
        <v>2.4</v>
      </c>
      <c r="AF154" s="46">
        <v>-0.159468438538206</v>
      </c>
    </row>
    <row r="155" spans="1:32" x14ac:dyDescent="0.25">
      <c r="A155">
        <v>0</v>
      </c>
      <c r="B155">
        <v>0</v>
      </c>
      <c r="C155">
        <v>58.93</v>
      </c>
      <c r="D155">
        <v>16</v>
      </c>
      <c r="E155">
        <v>1</v>
      </c>
      <c r="F155">
        <v>0</v>
      </c>
      <c r="G155">
        <v>1</v>
      </c>
      <c r="H155">
        <v>0</v>
      </c>
      <c r="I155">
        <v>0</v>
      </c>
      <c r="J155">
        <v>0</v>
      </c>
      <c r="K155">
        <v>65.400000000000006</v>
      </c>
      <c r="L155" s="4">
        <v>65.400000000000006</v>
      </c>
      <c r="M155">
        <v>0</v>
      </c>
      <c r="N155" s="5">
        <v>0</v>
      </c>
      <c r="O155" s="5">
        <v>-21.8</v>
      </c>
      <c r="P155">
        <v>8.5</v>
      </c>
      <c r="Q155">
        <v>1</v>
      </c>
      <c r="R155">
        <v>0</v>
      </c>
      <c r="S155">
        <v>0</v>
      </c>
      <c r="T155">
        <v>1</v>
      </c>
      <c r="U155">
        <v>6</v>
      </c>
      <c r="V155">
        <v>166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1</v>
      </c>
      <c r="AD155">
        <v>1</v>
      </c>
      <c r="AE155" s="13">
        <v>0.24</v>
      </c>
      <c r="AF155" s="46">
        <v>-0.67109634551495001</v>
      </c>
    </row>
    <row r="156" spans="1:32" x14ac:dyDescent="0.25">
      <c r="A156">
        <v>0</v>
      </c>
      <c r="B156">
        <v>0</v>
      </c>
      <c r="C156">
        <v>58.93</v>
      </c>
      <c r="D156">
        <v>16</v>
      </c>
      <c r="E156">
        <v>1</v>
      </c>
      <c r="F156">
        <v>0</v>
      </c>
      <c r="G156">
        <v>1</v>
      </c>
      <c r="H156">
        <v>0</v>
      </c>
      <c r="I156">
        <v>0</v>
      </c>
      <c r="J156">
        <v>0</v>
      </c>
      <c r="K156">
        <v>65.400000000000006</v>
      </c>
      <c r="L156" s="4">
        <v>65.400000000000006</v>
      </c>
      <c r="M156">
        <v>0</v>
      </c>
      <c r="N156" s="5">
        <v>0</v>
      </c>
      <c r="O156" s="5">
        <v>-21.8</v>
      </c>
      <c r="P156">
        <v>8.5</v>
      </c>
      <c r="Q156">
        <v>1</v>
      </c>
      <c r="R156">
        <v>0</v>
      </c>
      <c r="S156">
        <v>0</v>
      </c>
      <c r="T156">
        <v>1</v>
      </c>
      <c r="U156">
        <v>6</v>
      </c>
      <c r="V156">
        <v>166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1</v>
      </c>
      <c r="AD156">
        <v>1</v>
      </c>
      <c r="AE156" s="13">
        <v>0.6</v>
      </c>
      <c r="AF156" s="46">
        <v>0.72735507246376796</v>
      </c>
    </row>
    <row r="157" spans="1:32" x14ac:dyDescent="0.25">
      <c r="A157">
        <v>0</v>
      </c>
      <c r="B157">
        <v>0</v>
      </c>
      <c r="C157">
        <v>58.93</v>
      </c>
      <c r="D157">
        <v>16</v>
      </c>
      <c r="E157">
        <v>1</v>
      </c>
      <c r="F157">
        <v>0</v>
      </c>
      <c r="G157">
        <v>1</v>
      </c>
      <c r="H157">
        <v>0</v>
      </c>
      <c r="I157">
        <v>0</v>
      </c>
      <c r="J157">
        <v>0</v>
      </c>
      <c r="K157">
        <v>65.400000000000006</v>
      </c>
      <c r="L157" s="4">
        <v>65.400000000000006</v>
      </c>
      <c r="M157">
        <v>0</v>
      </c>
      <c r="N157" s="5">
        <v>0</v>
      </c>
      <c r="O157" s="5">
        <v>-21.8</v>
      </c>
      <c r="P157">
        <v>8.5</v>
      </c>
      <c r="Q157">
        <v>1</v>
      </c>
      <c r="R157">
        <v>0</v>
      </c>
      <c r="S157">
        <v>0</v>
      </c>
      <c r="T157">
        <v>1</v>
      </c>
      <c r="U157">
        <v>6</v>
      </c>
      <c r="V157">
        <v>166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0</v>
      </c>
      <c r="AC157">
        <v>1</v>
      </c>
      <c r="AD157">
        <v>1</v>
      </c>
      <c r="AE157" s="13">
        <v>2.4</v>
      </c>
      <c r="AF157" s="46">
        <v>0.92009556676400295</v>
      </c>
    </row>
    <row r="158" spans="1:32" x14ac:dyDescent="0.25">
      <c r="A158">
        <v>0</v>
      </c>
      <c r="B158">
        <v>0</v>
      </c>
      <c r="C158">
        <v>114.8</v>
      </c>
      <c r="D158">
        <v>16</v>
      </c>
      <c r="E158">
        <v>3</v>
      </c>
      <c r="F158">
        <v>0</v>
      </c>
      <c r="G158">
        <v>1</v>
      </c>
      <c r="H158">
        <v>0</v>
      </c>
      <c r="I158">
        <v>0</v>
      </c>
      <c r="J158">
        <v>0</v>
      </c>
      <c r="K158">
        <v>35.799999999999997</v>
      </c>
      <c r="L158" s="4">
        <v>35.799999999999997</v>
      </c>
      <c r="M158">
        <v>0</v>
      </c>
      <c r="N158" s="5">
        <v>0</v>
      </c>
      <c r="O158" s="5">
        <v>57.2</v>
      </c>
      <c r="P158">
        <v>15</v>
      </c>
      <c r="Q158">
        <v>1</v>
      </c>
      <c r="R158">
        <v>0</v>
      </c>
      <c r="S158">
        <v>0</v>
      </c>
      <c r="T158">
        <v>1</v>
      </c>
      <c r="U158">
        <v>6</v>
      </c>
      <c r="V158">
        <v>166</v>
      </c>
      <c r="W158">
        <v>1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 s="13">
        <v>0.3</v>
      </c>
      <c r="AF158" s="46">
        <v>0.66089631022766204</v>
      </c>
    </row>
    <row r="159" spans="1:32" x14ac:dyDescent="0.25">
      <c r="A159">
        <v>0</v>
      </c>
      <c r="B159">
        <v>0</v>
      </c>
      <c r="C159">
        <v>114.8</v>
      </c>
      <c r="D159">
        <v>16</v>
      </c>
      <c r="E159">
        <v>3</v>
      </c>
      <c r="F159">
        <v>0</v>
      </c>
      <c r="G159">
        <v>1</v>
      </c>
      <c r="H159">
        <v>0</v>
      </c>
      <c r="I159">
        <v>0</v>
      </c>
      <c r="J159">
        <v>0</v>
      </c>
      <c r="K159">
        <v>35.799999999999997</v>
      </c>
      <c r="L159" s="4">
        <v>35.799999999999997</v>
      </c>
      <c r="M159">
        <v>0</v>
      </c>
      <c r="N159" s="5">
        <v>0</v>
      </c>
      <c r="O159" s="5">
        <v>57.2</v>
      </c>
      <c r="P159">
        <v>15</v>
      </c>
      <c r="Q159">
        <v>1</v>
      </c>
      <c r="R159">
        <v>0</v>
      </c>
      <c r="S159">
        <v>0</v>
      </c>
      <c r="T159">
        <v>1</v>
      </c>
      <c r="U159">
        <v>6</v>
      </c>
      <c r="V159">
        <v>166</v>
      </c>
      <c r="W159">
        <v>1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 s="13">
        <v>1.2</v>
      </c>
      <c r="AF159" s="46">
        <v>0.63640313739471499</v>
      </c>
    </row>
    <row r="160" spans="1:32" x14ac:dyDescent="0.25">
      <c r="A160">
        <v>0</v>
      </c>
      <c r="B160">
        <v>0</v>
      </c>
      <c r="C160">
        <v>114.8</v>
      </c>
      <c r="D160">
        <v>16</v>
      </c>
      <c r="E160">
        <v>3</v>
      </c>
      <c r="F160">
        <v>0</v>
      </c>
      <c r="G160">
        <v>1</v>
      </c>
      <c r="H160">
        <v>0</v>
      </c>
      <c r="I160">
        <v>0</v>
      </c>
      <c r="J160">
        <v>0</v>
      </c>
      <c r="K160">
        <v>35.799999999999997</v>
      </c>
      <c r="L160" s="4">
        <v>35.799999999999997</v>
      </c>
      <c r="M160">
        <v>0</v>
      </c>
      <c r="N160" s="5">
        <v>0</v>
      </c>
      <c r="O160" s="5">
        <v>57.2</v>
      </c>
      <c r="P160">
        <v>15</v>
      </c>
      <c r="Q160">
        <v>1</v>
      </c>
      <c r="R160">
        <v>0</v>
      </c>
      <c r="S160">
        <v>0</v>
      </c>
      <c r="T160">
        <v>1</v>
      </c>
      <c r="U160">
        <v>6</v>
      </c>
      <c r="V160">
        <v>166</v>
      </c>
      <c r="W160">
        <v>1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 s="13">
        <v>3.6</v>
      </c>
      <c r="AF160" s="46">
        <v>0.72351655427157802</v>
      </c>
    </row>
    <row r="161" spans="1:32" x14ac:dyDescent="0.25">
      <c r="A161">
        <v>0</v>
      </c>
      <c r="B161">
        <v>0</v>
      </c>
      <c r="C161">
        <v>58.69</v>
      </c>
      <c r="D161">
        <v>16</v>
      </c>
      <c r="E161">
        <v>1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5.3</v>
      </c>
      <c r="L161" s="4">
        <v>5.3</v>
      </c>
      <c r="M161">
        <v>0</v>
      </c>
      <c r="N161" s="5">
        <v>0</v>
      </c>
      <c r="O161" s="5">
        <v>48.9</v>
      </c>
      <c r="P161">
        <v>91.8</v>
      </c>
      <c r="Q161">
        <v>1</v>
      </c>
      <c r="R161">
        <v>0</v>
      </c>
      <c r="S161">
        <v>0</v>
      </c>
      <c r="T161">
        <v>1</v>
      </c>
      <c r="U161">
        <v>6</v>
      </c>
      <c r="V161">
        <v>166</v>
      </c>
      <c r="W161">
        <v>1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 s="13">
        <v>3.6</v>
      </c>
      <c r="AF161" s="46">
        <v>0.89190773653773503</v>
      </c>
    </row>
    <row r="162" spans="1:32" x14ac:dyDescent="0.25">
      <c r="A162">
        <v>0</v>
      </c>
      <c r="B162">
        <v>0</v>
      </c>
      <c r="C162">
        <v>114.8</v>
      </c>
      <c r="D162">
        <v>16</v>
      </c>
      <c r="E162">
        <v>3</v>
      </c>
      <c r="F162">
        <v>0</v>
      </c>
      <c r="G162">
        <v>1</v>
      </c>
      <c r="H162">
        <v>0</v>
      </c>
      <c r="I162">
        <v>0</v>
      </c>
      <c r="J162">
        <v>0</v>
      </c>
      <c r="K162">
        <v>35.799999999999997</v>
      </c>
      <c r="L162" s="4">
        <v>35.799999999999997</v>
      </c>
      <c r="M162">
        <v>0</v>
      </c>
      <c r="N162" s="5">
        <v>0</v>
      </c>
      <c r="O162" s="5">
        <v>57.2</v>
      </c>
      <c r="P162">
        <v>15</v>
      </c>
      <c r="Q162">
        <v>1</v>
      </c>
      <c r="R162">
        <v>0</v>
      </c>
      <c r="S162">
        <v>0</v>
      </c>
      <c r="T162">
        <v>1</v>
      </c>
      <c r="U162">
        <v>6</v>
      </c>
      <c r="V162">
        <v>166</v>
      </c>
      <c r="W162">
        <v>1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28</v>
      </c>
      <c r="AE162" s="13">
        <v>0.3</v>
      </c>
      <c r="AF162" s="46">
        <v>0.90863151692604605</v>
      </c>
    </row>
    <row r="163" spans="1:32" x14ac:dyDescent="0.25">
      <c r="A163">
        <v>0</v>
      </c>
      <c r="B163">
        <v>0</v>
      </c>
      <c r="C163">
        <v>114.8</v>
      </c>
      <c r="D163">
        <v>16</v>
      </c>
      <c r="E163">
        <v>3</v>
      </c>
      <c r="F163">
        <v>0</v>
      </c>
      <c r="G163">
        <v>1</v>
      </c>
      <c r="H163">
        <v>0</v>
      </c>
      <c r="I163">
        <v>0</v>
      </c>
      <c r="J163">
        <v>0</v>
      </c>
      <c r="K163">
        <v>35.799999999999997</v>
      </c>
      <c r="L163" s="4">
        <v>35.799999999999997</v>
      </c>
      <c r="M163">
        <v>0</v>
      </c>
      <c r="N163" s="5">
        <v>0</v>
      </c>
      <c r="O163" s="5">
        <v>57.2</v>
      </c>
      <c r="P163">
        <v>15</v>
      </c>
      <c r="Q163">
        <v>1</v>
      </c>
      <c r="R163">
        <v>0</v>
      </c>
      <c r="S163">
        <v>0</v>
      </c>
      <c r="T163">
        <v>1</v>
      </c>
      <c r="U163">
        <v>6</v>
      </c>
      <c r="V163">
        <v>166</v>
      </c>
      <c r="W163">
        <v>1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28</v>
      </c>
      <c r="AE163" s="13">
        <v>1.2</v>
      </c>
      <c r="AF163" s="46">
        <v>0.93482493609867401</v>
      </c>
    </row>
    <row r="164" spans="1:32" x14ac:dyDescent="0.25">
      <c r="A164">
        <v>0</v>
      </c>
      <c r="B164">
        <v>0</v>
      </c>
      <c r="C164">
        <v>114.8</v>
      </c>
      <c r="D164">
        <v>16</v>
      </c>
      <c r="E164">
        <v>3</v>
      </c>
      <c r="F164">
        <v>0</v>
      </c>
      <c r="G164">
        <v>1</v>
      </c>
      <c r="H164">
        <v>0</v>
      </c>
      <c r="I164">
        <v>0</v>
      </c>
      <c r="J164">
        <v>0</v>
      </c>
      <c r="K164">
        <v>35.799999999999997</v>
      </c>
      <c r="L164" s="4">
        <v>35.799999999999997</v>
      </c>
      <c r="M164">
        <v>0</v>
      </c>
      <c r="N164" s="5">
        <v>0</v>
      </c>
      <c r="O164" s="5">
        <v>57.2</v>
      </c>
      <c r="P164">
        <v>15</v>
      </c>
      <c r="Q164">
        <v>1</v>
      </c>
      <c r="R164">
        <v>0</v>
      </c>
      <c r="S164">
        <v>0</v>
      </c>
      <c r="T164">
        <v>1</v>
      </c>
      <c r="U164">
        <v>6</v>
      </c>
      <c r="V164">
        <v>166</v>
      </c>
      <c r="W164">
        <v>1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28</v>
      </c>
      <c r="AE164" s="13">
        <v>3.6</v>
      </c>
      <c r="AF164" s="46">
        <v>0.94945932418432999</v>
      </c>
    </row>
    <row r="165" spans="1:32" x14ac:dyDescent="0.25">
      <c r="A165">
        <v>0</v>
      </c>
      <c r="B165">
        <v>0</v>
      </c>
      <c r="C165">
        <v>58.69</v>
      </c>
      <c r="D165">
        <v>16</v>
      </c>
      <c r="E165">
        <v>1</v>
      </c>
      <c r="F165">
        <v>0</v>
      </c>
      <c r="G165">
        <v>1</v>
      </c>
      <c r="H165">
        <v>0</v>
      </c>
      <c r="I165">
        <v>0</v>
      </c>
      <c r="J165">
        <v>0</v>
      </c>
      <c r="K165">
        <v>5.3</v>
      </c>
      <c r="L165" s="4">
        <v>5.3</v>
      </c>
      <c r="M165">
        <v>0</v>
      </c>
      <c r="N165" s="5">
        <v>0</v>
      </c>
      <c r="O165" s="5">
        <v>48.9</v>
      </c>
      <c r="P165">
        <v>91.8</v>
      </c>
      <c r="Q165">
        <v>1</v>
      </c>
      <c r="R165">
        <v>0</v>
      </c>
      <c r="S165">
        <v>0</v>
      </c>
      <c r="T165">
        <v>1</v>
      </c>
      <c r="U165">
        <v>6</v>
      </c>
      <c r="V165">
        <v>166</v>
      </c>
      <c r="W165">
        <v>1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28</v>
      </c>
      <c r="AE165" s="13">
        <v>3.6</v>
      </c>
      <c r="AF165" s="46">
        <v>0.93390611510869603</v>
      </c>
    </row>
    <row r="166" spans="1:32" x14ac:dyDescent="0.25">
      <c r="A166">
        <v>1</v>
      </c>
      <c r="B166">
        <v>1</v>
      </c>
      <c r="C166">
        <v>12.01</v>
      </c>
      <c r="D166">
        <v>16</v>
      </c>
      <c r="E166">
        <v>0</v>
      </c>
      <c r="F166">
        <v>0</v>
      </c>
      <c r="G166">
        <v>1</v>
      </c>
      <c r="H166">
        <v>0</v>
      </c>
      <c r="I166">
        <v>0</v>
      </c>
      <c r="J166">
        <v>0</v>
      </c>
      <c r="K166">
        <v>50</v>
      </c>
      <c r="L166" s="4">
        <v>50</v>
      </c>
      <c r="M166">
        <v>0</v>
      </c>
      <c r="N166" s="5">
        <v>0</v>
      </c>
      <c r="O166" s="5">
        <v>-7</v>
      </c>
      <c r="P166" s="23">
        <v>89</v>
      </c>
      <c r="Q166">
        <v>0</v>
      </c>
      <c r="R166">
        <v>1</v>
      </c>
      <c r="S166">
        <v>1</v>
      </c>
      <c r="T166">
        <v>0</v>
      </c>
      <c r="U166">
        <v>7</v>
      </c>
      <c r="V166">
        <v>24</v>
      </c>
      <c r="W166">
        <v>0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 s="13">
        <v>0.8</v>
      </c>
      <c r="AF166" s="46">
        <v>-0.51939126165930305</v>
      </c>
    </row>
    <row r="167" spans="1:32" x14ac:dyDescent="0.25">
      <c r="A167">
        <v>1</v>
      </c>
      <c r="B167">
        <v>1</v>
      </c>
      <c r="C167">
        <v>12.01</v>
      </c>
      <c r="D167">
        <v>16</v>
      </c>
      <c r="E167">
        <v>0</v>
      </c>
      <c r="F167">
        <v>0</v>
      </c>
      <c r="G167">
        <v>1</v>
      </c>
      <c r="H167">
        <v>0</v>
      </c>
      <c r="I167">
        <v>0</v>
      </c>
      <c r="J167">
        <v>0</v>
      </c>
      <c r="K167">
        <v>50</v>
      </c>
      <c r="L167" s="4">
        <v>50</v>
      </c>
      <c r="M167">
        <v>0</v>
      </c>
      <c r="N167" s="5">
        <v>0</v>
      </c>
      <c r="O167" s="5">
        <v>-7</v>
      </c>
      <c r="P167" s="23">
        <v>89</v>
      </c>
      <c r="Q167">
        <v>0</v>
      </c>
      <c r="R167">
        <v>1</v>
      </c>
      <c r="S167">
        <v>1</v>
      </c>
      <c r="T167">
        <v>0</v>
      </c>
      <c r="U167">
        <v>7</v>
      </c>
      <c r="V167">
        <v>24</v>
      </c>
      <c r="W167">
        <v>0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 s="13">
        <v>8</v>
      </c>
      <c r="AF167" s="46">
        <v>-0.45328096874488599</v>
      </c>
    </row>
    <row r="168" spans="1:32" x14ac:dyDescent="0.25">
      <c r="A168">
        <v>1</v>
      </c>
      <c r="B168">
        <v>1</v>
      </c>
      <c r="C168">
        <v>12.01</v>
      </c>
      <c r="D168">
        <v>16</v>
      </c>
      <c r="E168">
        <v>0</v>
      </c>
      <c r="F168">
        <v>0</v>
      </c>
      <c r="G168">
        <v>1</v>
      </c>
      <c r="H168">
        <v>0</v>
      </c>
      <c r="I168">
        <v>0</v>
      </c>
      <c r="J168">
        <v>0</v>
      </c>
      <c r="K168">
        <v>150</v>
      </c>
      <c r="L168" s="4">
        <v>150</v>
      </c>
      <c r="M168">
        <v>0</v>
      </c>
      <c r="N168" s="5">
        <v>0</v>
      </c>
      <c r="O168" s="5">
        <v>-4</v>
      </c>
      <c r="P168" s="23">
        <v>89</v>
      </c>
      <c r="Q168">
        <v>0</v>
      </c>
      <c r="R168">
        <v>1</v>
      </c>
      <c r="S168">
        <v>1</v>
      </c>
      <c r="T168">
        <v>0</v>
      </c>
      <c r="U168">
        <v>7</v>
      </c>
      <c r="V168">
        <v>24</v>
      </c>
      <c r="W168">
        <v>0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 s="13">
        <v>2</v>
      </c>
      <c r="AF168" s="46">
        <v>-0.37306930693069301</v>
      </c>
    </row>
    <row r="169" spans="1:32" x14ac:dyDescent="0.25">
      <c r="A169">
        <v>1</v>
      </c>
      <c r="B169">
        <v>1</v>
      </c>
      <c r="C169">
        <v>12.01</v>
      </c>
      <c r="D169">
        <v>16</v>
      </c>
      <c r="E169">
        <v>0</v>
      </c>
      <c r="F169">
        <v>0</v>
      </c>
      <c r="G169">
        <v>1</v>
      </c>
      <c r="H169">
        <v>0</v>
      </c>
      <c r="I169">
        <v>0</v>
      </c>
      <c r="J169">
        <v>0</v>
      </c>
      <c r="K169">
        <v>150</v>
      </c>
      <c r="L169" s="4">
        <v>150</v>
      </c>
      <c r="M169">
        <v>0</v>
      </c>
      <c r="N169" s="5">
        <v>0</v>
      </c>
      <c r="O169" s="5">
        <v>-4</v>
      </c>
      <c r="P169" s="23">
        <v>89</v>
      </c>
      <c r="Q169">
        <v>0</v>
      </c>
      <c r="R169">
        <v>1</v>
      </c>
      <c r="S169">
        <v>1</v>
      </c>
      <c r="T169">
        <v>0</v>
      </c>
      <c r="U169">
        <v>7</v>
      </c>
      <c r="V169">
        <v>24</v>
      </c>
      <c r="W169">
        <v>0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 s="13">
        <v>20</v>
      </c>
      <c r="AF169" s="46">
        <v>0.489630917249464</v>
      </c>
    </row>
    <row r="170" spans="1:32" x14ac:dyDescent="0.25">
      <c r="A170">
        <v>1</v>
      </c>
      <c r="B170">
        <v>1</v>
      </c>
      <c r="C170">
        <v>12.01</v>
      </c>
      <c r="D170">
        <v>17.007999999999999</v>
      </c>
      <c r="E170">
        <v>0</v>
      </c>
      <c r="F170">
        <v>0</v>
      </c>
      <c r="G170">
        <v>1</v>
      </c>
      <c r="H170">
        <v>0</v>
      </c>
      <c r="I170">
        <v>0</v>
      </c>
      <c r="J170">
        <v>0</v>
      </c>
      <c r="K170" s="4">
        <v>160</v>
      </c>
      <c r="L170" s="4">
        <v>160</v>
      </c>
      <c r="M170">
        <v>0</v>
      </c>
      <c r="N170" s="5">
        <v>0</v>
      </c>
      <c r="O170" s="5">
        <v>-3</v>
      </c>
      <c r="P170" s="23">
        <v>89</v>
      </c>
      <c r="Q170">
        <v>0</v>
      </c>
      <c r="R170">
        <v>1</v>
      </c>
      <c r="S170">
        <v>1</v>
      </c>
      <c r="T170">
        <v>0</v>
      </c>
      <c r="U170">
        <v>7</v>
      </c>
      <c r="V170">
        <v>24</v>
      </c>
      <c r="W170">
        <v>0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 s="13">
        <v>2</v>
      </c>
      <c r="AF170" s="46">
        <v>0.34282424369308101</v>
      </c>
    </row>
    <row r="171" spans="1:32" x14ac:dyDescent="0.25">
      <c r="A171">
        <v>1</v>
      </c>
      <c r="B171">
        <v>1</v>
      </c>
      <c r="C171">
        <v>12.01</v>
      </c>
      <c r="D171">
        <v>17.007999999999999</v>
      </c>
      <c r="E171">
        <v>0</v>
      </c>
      <c r="F171">
        <v>0</v>
      </c>
      <c r="G171">
        <v>1</v>
      </c>
      <c r="H171">
        <v>0</v>
      </c>
      <c r="I171">
        <v>0</v>
      </c>
      <c r="J171">
        <v>0</v>
      </c>
      <c r="K171" s="4">
        <v>160</v>
      </c>
      <c r="L171" s="4">
        <v>160</v>
      </c>
      <c r="M171">
        <v>0</v>
      </c>
      <c r="N171" s="5">
        <v>0</v>
      </c>
      <c r="O171" s="5">
        <v>-3</v>
      </c>
      <c r="P171" s="23">
        <v>89</v>
      </c>
      <c r="Q171">
        <v>0</v>
      </c>
      <c r="R171">
        <v>1</v>
      </c>
      <c r="S171">
        <v>1</v>
      </c>
      <c r="T171">
        <v>0</v>
      </c>
      <c r="U171">
        <v>7</v>
      </c>
      <c r="V171">
        <v>24</v>
      </c>
      <c r="W171">
        <v>0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 s="13">
        <v>20</v>
      </c>
      <c r="AF171" s="46">
        <v>0.29831228344696498</v>
      </c>
    </row>
    <row r="172" spans="1:32" x14ac:dyDescent="0.25">
      <c r="A172">
        <v>1</v>
      </c>
      <c r="B172">
        <v>1</v>
      </c>
      <c r="C172">
        <v>12.01</v>
      </c>
      <c r="D172">
        <v>17.007999999999999</v>
      </c>
      <c r="E172">
        <v>0</v>
      </c>
      <c r="F172">
        <v>0</v>
      </c>
      <c r="G172">
        <v>1</v>
      </c>
      <c r="H172">
        <v>0</v>
      </c>
      <c r="I172">
        <v>0</v>
      </c>
      <c r="J172">
        <v>0</v>
      </c>
      <c r="K172" s="4">
        <v>172</v>
      </c>
      <c r="L172" s="4">
        <v>172</v>
      </c>
      <c r="M172">
        <v>0</v>
      </c>
      <c r="N172" s="5">
        <v>0</v>
      </c>
      <c r="O172" s="5">
        <v>-4</v>
      </c>
      <c r="P172" s="23">
        <v>89</v>
      </c>
      <c r="Q172">
        <v>0</v>
      </c>
      <c r="R172">
        <v>1</v>
      </c>
      <c r="S172">
        <v>1</v>
      </c>
      <c r="T172">
        <v>0</v>
      </c>
      <c r="U172">
        <v>7</v>
      </c>
      <c r="V172">
        <v>24</v>
      </c>
      <c r="W172">
        <v>0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 s="13">
        <v>2</v>
      </c>
      <c r="AF172" s="46">
        <v>0.54700916372032604</v>
      </c>
    </row>
    <row r="173" spans="1:32" x14ac:dyDescent="0.25">
      <c r="A173">
        <v>1</v>
      </c>
      <c r="B173">
        <v>1</v>
      </c>
      <c r="C173">
        <v>12.01</v>
      </c>
      <c r="D173">
        <v>17.007999999999999</v>
      </c>
      <c r="E173">
        <v>0</v>
      </c>
      <c r="F173">
        <v>0</v>
      </c>
      <c r="G173">
        <v>1</v>
      </c>
      <c r="H173">
        <v>0</v>
      </c>
      <c r="I173">
        <v>0</v>
      </c>
      <c r="J173">
        <v>0</v>
      </c>
      <c r="K173" s="4">
        <v>172</v>
      </c>
      <c r="L173" s="4">
        <v>172</v>
      </c>
      <c r="M173">
        <v>0</v>
      </c>
      <c r="N173" s="5">
        <v>0</v>
      </c>
      <c r="O173" s="5">
        <v>-4</v>
      </c>
      <c r="P173" s="23">
        <v>89</v>
      </c>
      <c r="Q173">
        <v>0</v>
      </c>
      <c r="R173">
        <v>1</v>
      </c>
      <c r="S173">
        <v>1</v>
      </c>
      <c r="T173">
        <v>0</v>
      </c>
      <c r="U173">
        <v>7</v>
      </c>
      <c r="V173">
        <v>24</v>
      </c>
      <c r="W173">
        <v>0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 s="13">
        <v>20</v>
      </c>
      <c r="AF173" s="46">
        <v>0.80694956949569496</v>
      </c>
    </row>
    <row r="174" spans="1:32" x14ac:dyDescent="0.25">
      <c r="A174">
        <v>1</v>
      </c>
      <c r="B174">
        <v>1</v>
      </c>
      <c r="C174">
        <v>12.01</v>
      </c>
      <c r="D174">
        <v>1.008</v>
      </c>
      <c r="E174">
        <v>0</v>
      </c>
      <c r="F174">
        <v>0</v>
      </c>
      <c r="G174">
        <v>1</v>
      </c>
      <c r="H174">
        <v>0</v>
      </c>
      <c r="I174">
        <v>0</v>
      </c>
      <c r="J174">
        <v>0</v>
      </c>
      <c r="K174">
        <v>50</v>
      </c>
      <c r="L174" s="4">
        <v>50</v>
      </c>
      <c r="M174">
        <v>0</v>
      </c>
      <c r="N174" s="5">
        <v>0</v>
      </c>
      <c r="O174" s="5">
        <v>-25</v>
      </c>
      <c r="P174" s="23">
        <v>89</v>
      </c>
      <c r="Q174">
        <v>0</v>
      </c>
      <c r="R174">
        <v>1</v>
      </c>
      <c r="S174">
        <v>1</v>
      </c>
      <c r="T174">
        <v>0</v>
      </c>
      <c r="U174">
        <v>7</v>
      </c>
      <c r="V174">
        <v>24</v>
      </c>
      <c r="W174">
        <v>0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</v>
      </c>
      <c r="AE174" s="13">
        <v>0.8</v>
      </c>
      <c r="AF174" s="46">
        <v>0.53568371713878105</v>
      </c>
    </row>
    <row r="175" spans="1:32" x14ac:dyDescent="0.25">
      <c r="A175">
        <v>1</v>
      </c>
      <c r="B175">
        <v>1</v>
      </c>
      <c r="C175">
        <v>12.01</v>
      </c>
      <c r="D175">
        <v>1.008</v>
      </c>
      <c r="E175">
        <v>0</v>
      </c>
      <c r="F175">
        <v>0</v>
      </c>
      <c r="G175">
        <v>1</v>
      </c>
      <c r="H175">
        <v>0</v>
      </c>
      <c r="I175">
        <v>0</v>
      </c>
      <c r="J175">
        <v>0</v>
      </c>
      <c r="K175">
        <v>50</v>
      </c>
      <c r="L175" s="4">
        <v>50</v>
      </c>
      <c r="M175">
        <v>0</v>
      </c>
      <c r="N175" s="5">
        <v>0</v>
      </c>
      <c r="O175" s="5">
        <v>-25</v>
      </c>
      <c r="P175" s="23">
        <v>89</v>
      </c>
      <c r="Q175">
        <v>0</v>
      </c>
      <c r="R175">
        <v>1</v>
      </c>
      <c r="S175">
        <v>1</v>
      </c>
      <c r="T175">
        <v>0</v>
      </c>
      <c r="U175">
        <v>7</v>
      </c>
      <c r="V175">
        <v>24</v>
      </c>
      <c r="W175">
        <v>0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</v>
      </c>
      <c r="AE175" s="13">
        <v>8</v>
      </c>
      <c r="AF175" s="46">
        <v>0.75697066666666701</v>
      </c>
    </row>
    <row r="176" spans="1:32" x14ac:dyDescent="0.25">
      <c r="A176">
        <v>0</v>
      </c>
      <c r="B176">
        <v>0</v>
      </c>
      <c r="C176">
        <v>28.09</v>
      </c>
      <c r="D176">
        <v>16</v>
      </c>
      <c r="E176">
        <v>2</v>
      </c>
      <c r="F176">
        <v>0</v>
      </c>
      <c r="G176">
        <v>1</v>
      </c>
      <c r="H176">
        <v>0</v>
      </c>
      <c r="I176">
        <v>0</v>
      </c>
      <c r="J176">
        <v>0</v>
      </c>
      <c r="K176">
        <v>14</v>
      </c>
      <c r="L176" s="4">
        <v>14</v>
      </c>
      <c r="M176">
        <v>0</v>
      </c>
      <c r="N176" s="5">
        <v>0</v>
      </c>
      <c r="O176" s="6">
        <v>-28.4</v>
      </c>
      <c r="P176">
        <v>194</v>
      </c>
      <c r="Q176">
        <v>0</v>
      </c>
      <c r="R176">
        <v>1</v>
      </c>
      <c r="S176">
        <v>1</v>
      </c>
      <c r="T176">
        <v>0</v>
      </c>
      <c r="U176">
        <v>7</v>
      </c>
      <c r="V176">
        <v>36</v>
      </c>
      <c r="W176">
        <v>0</v>
      </c>
      <c r="X176">
        <v>0</v>
      </c>
      <c r="Y176">
        <v>0</v>
      </c>
      <c r="Z176">
        <v>0</v>
      </c>
      <c r="AA176">
        <v>1</v>
      </c>
      <c r="AB176">
        <v>0</v>
      </c>
      <c r="AC176">
        <v>1</v>
      </c>
      <c r="AD176">
        <v>3</v>
      </c>
      <c r="AE176" s="13">
        <v>8.0000000000000002E-3</v>
      </c>
      <c r="AF176" s="46">
        <v>0.46432491767288703</v>
      </c>
    </row>
    <row r="177" spans="1:32" x14ac:dyDescent="0.25">
      <c r="A177">
        <v>0</v>
      </c>
      <c r="B177">
        <v>0</v>
      </c>
      <c r="C177">
        <v>28.09</v>
      </c>
      <c r="D177">
        <v>16</v>
      </c>
      <c r="E177">
        <v>2</v>
      </c>
      <c r="F177">
        <v>0</v>
      </c>
      <c r="G177">
        <v>1</v>
      </c>
      <c r="H177">
        <v>0</v>
      </c>
      <c r="I177">
        <v>0</v>
      </c>
      <c r="J177">
        <v>0</v>
      </c>
      <c r="K177">
        <v>14</v>
      </c>
      <c r="L177" s="4">
        <v>14</v>
      </c>
      <c r="M177">
        <v>0</v>
      </c>
      <c r="N177" s="5">
        <v>0</v>
      </c>
      <c r="O177" s="6">
        <v>-28.4</v>
      </c>
      <c r="P177">
        <v>194</v>
      </c>
      <c r="Q177">
        <v>0</v>
      </c>
      <c r="R177">
        <v>1</v>
      </c>
      <c r="S177">
        <v>1</v>
      </c>
      <c r="T177">
        <v>0</v>
      </c>
      <c r="U177">
        <v>7</v>
      </c>
      <c r="V177">
        <v>36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1</v>
      </c>
      <c r="AD177">
        <v>3</v>
      </c>
      <c r="AE177" s="13">
        <v>8.3000000000000004E-2</v>
      </c>
      <c r="AF177" s="46">
        <v>0.27889892763657897</v>
      </c>
    </row>
    <row r="178" spans="1:32" x14ac:dyDescent="0.25">
      <c r="A178">
        <v>0</v>
      </c>
      <c r="B178">
        <v>0</v>
      </c>
      <c r="C178">
        <v>28.09</v>
      </c>
      <c r="D178">
        <v>16</v>
      </c>
      <c r="E178">
        <v>2</v>
      </c>
      <c r="F178">
        <v>0</v>
      </c>
      <c r="G178">
        <v>1</v>
      </c>
      <c r="H178">
        <v>0</v>
      </c>
      <c r="I178">
        <v>0</v>
      </c>
      <c r="J178">
        <v>0</v>
      </c>
      <c r="K178">
        <v>14</v>
      </c>
      <c r="L178" s="4">
        <v>14</v>
      </c>
      <c r="M178">
        <v>0</v>
      </c>
      <c r="N178" s="5">
        <v>0</v>
      </c>
      <c r="O178" s="6">
        <v>-28.4</v>
      </c>
      <c r="P178">
        <v>194</v>
      </c>
      <c r="Q178">
        <v>0</v>
      </c>
      <c r="R178">
        <v>1</v>
      </c>
      <c r="S178">
        <v>1</v>
      </c>
      <c r="T178">
        <v>0</v>
      </c>
      <c r="U178">
        <v>7</v>
      </c>
      <c r="V178">
        <v>36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1</v>
      </c>
      <c r="AD178">
        <v>3</v>
      </c>
      <c r="AE178" s="13">
        <v>0.27800000000000002</v>
      </c>
      <c r="AF178" s="46">
        <v>0.33795883561378298</v>
      </c>
    </row>
    <row r="179" spans="1:32" x14ac:dyDescent="0.25">
      <c r="A179">
        <v>0</v>
      </c>
      <c r="B179">
        <v>0</v>
      </c>
      <c r="C179">
        <v>28.09</v>
      </c>
      <c r="D179">
        <v>16</v>
      </c>
      <c r="E179">
        <v>2</v>
      </c>
      <c r="F179">
        <v>0</v>
      </c>
      <c r="G179">
        <v>1</v>
      </c>
      <c r="H179">
        <v>0</v>
      </c>
      <c r="I179">
        <v>0</v>
      </c>
      <c r="J179">
        <v>0</v>
      </c>
      <c r="K179">
        <v>14</v>
      </c>
      <c r="L179" s="4">
        <v>14</v>
      </c>
      <c r="M179">
        <v>0</v>
      </c>
      <c r="N179" s="5">
        <v>0</v>
      </c>
      <c r="O179" s="6">
        <v>-28.4</v>
      </c>
      <c r="P179">
        <v>194</v>
      </c>
      <c r="Q179">
        <v>0</v>
      </c>
      <c r="R179">
        <v>1</v>
      </c>
      <c r="S179">
        <v>1</v>
      </c>
      <c r="T179">
        <v>0</v>
      </c>
      <c r="U179">
        <v>7</v>
      </c>
      <c r="V179">
        <v>36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1</v>
      </c>
      <c r="AD179">
        <v>3</v>
      </c>
      <c r="AE179" s="13">
        <v>0.83299999999999996</v>
      </c>
      <c r="AF179" s="46">
        <v>0.786232790988736</v>
      </c>
    </row>
    <row r="180" spans="1:32" x14ac:dyDescent="0.25">
      <c r="A180">
        <v>0</v>
      </c>
      <c r="B180">
        <v>0</v>
      </c>
      <c r="C180">
        <v>28.09</v>
      </c>
      <c r="D180">
        <v>16</v>
      </c>
      <c r="E180">
        <v>2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14</v>
      </c>
      <c r="L180" s="4">
        <v>14</v>
      </c>
      <c r="M180">
        <v>0</v>
      </c>
      <c r="N180" s="5">
        <v>0</v>
      </c>
      <c r="O180" s="6">
        <v>-28.4</v>
      </c>
      <c r="P180">
        <v>194</v>
      </c>
      <c r="Q180">
        <v>0</v>
      </c>
      <c r="R180">
        <v>1</v>
      </c>
      <c r="S180">
        <v>1</v>
      </c>
      <c r="T180">
        <v>0</v>
      </c>
      <c r="U180">
        <v>7</v>
      </c>
      <c r="V180">
        <v>36</v>
      </c>
      <c r="W180">
        <v>0</v>
      </c>
      <c r="X180">
        <v>0</v>
      </c>
      <c r="Y180">
        <v>0</v>
      </c>
      <c r="Z180">
        <v>0</v>
      </c>
      <c r="AA180">
        <v>1</v>
      </c>
      <c r="AB180">
        <v>0</v>
      </c>
      <c r="AC180">
        <v>1</v>
      </c>
      <c r="AD180">
        <v>3</v>
      </c>
      <c r="AE180" s="13">
        <v>2.778</v>
      </c>
      <c r="AF180" s="46">
        <v>0.90534302071037098</v>
      </c>
    </row>
    <row r="181" spans="1:32" x14ac:dyDescent="0.25">
      <c r="A181">
        <v>0</v>
      </c>
      <c r="B181">
        <v>0</v>
      </c>
      <c r="C181">
        <v>28.09</v>
      </c>
      <c r="D181">
        <v>16</v>
      </c>
      <c r="E181">
        <v>2</v>
      </c>
      <c r="F181">
        <v>0</v>
      </c>
      <c r="G181">
        <v>1</v>
      </c>
      <c r="H181">
        <v>0</v>
      </c>
      <c r="I181">
        <v>0</v>
      </c>
      <c r="J181">
        <v>0</v>
      </c>
      <c r="K181">
        <v>14</v>
      </c>
      <c r="L181" s="4">
        <v>14</v>
      </c>
      <c r="M181">
        <v>0</v>
      </c>
      <c r="N181" s="5">
        <v>0</v>
      </c>
      <c r="O181" s="6">
        <v>-28.4</v>
      </c>
      <c r="P181">
        <v>194</v>
      </c>
      <c r="Q181">
        <v>0</v>
      </c>
      <c r="R181">
        <v>1</v>
      </c>
      <c r="S181">
        <v>1</v>
      </c>
      <c r="T181">
        <v>0</v>
      </c>
      <c r="U181">
        <v>7</v>
      </c>
      <c r="V181">
        <v>36</v>
      </c>
      <c r="W181">
        <v>0</v>
      </c>
      <c r="X181">
        <v>0</v>
      </c>
      <c r="Y181">
        <v>0</v>
      </c>
      <c r="Z181">
        <v>0</v>
      </c>
      <c r="AA181">
        <v>1</v>
      </c>
      <c r="AB181">
        <v>0</v>
      </c>
      <c r="AC181">
        <v>1</v>
      </c>
      <c r="AD181">
        <v>1</v>
      </c>
      <c r="AE181" s="13">
        <v>0.83299999999999996</v>
      </c>
      <c r="AF181" s="46">
        <v>0.84054507256712196</v>
      </c>
    </row>
    <row r="182" spans="1:32" x14ac:dyDescent="0.25">
      <c r="A182">
        <v>0</v>
      </c>
      <c r="B182">
        <v>0</v>
      </c>
      <c r="C182">
        <v>28.09</v>
      </c>
      <c r="D182">
        <v>16</v>
      </c>
      <c r="E182">
        <v>2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14</v>
      </c>
      <c r="L182" s="4">
        <v>14</v>
      </c>
      <c r="M182">
        <v>0</v>
      </c>
      <c r="N182" s="5">
        <v>0</v>
      </c>
      <c r="O182" s="6">
        <v>-28.4</v>
      </c>
      <c r="P182">
        <v>194</v>
      </c>
      <c r="Q182">
        <v>0</v>
      </c>
      <c r="R182">
        <v>1</v>
      </c>
      <c r="S182">
        <v>1</v>
      </c>
      <c r="T182">
        <v>0</v>
      </c>
      <c r="U182">
        <v>7</v>
      </c>
      <c r="V182">
        <v>36</v>
      </c>
      <c r="W182">
        <v>0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1</v>
      </c>
      <c r="AD182">
        <v>7</v>
      </c>
      <c r="AE182" s="13">
        <v>0.83299999999999996</v>
      </c>
      <c r="AF182" s="46">
        <v>0.765982061437535</v>
      </c>
    </row>
    <row r="183" spans="1:32" x14ac:dyDescent="0.25">
      <c r="A183">
        <v>0</v>
      </c>
      <c r="B183">
        <v>0</v>
      </c>
      <c r="C183">
        <v>28.09</v>
      </c>
      <c r="D183">
        <v>16</v>
      </c>
      <c r="E183">
        <v>2</v>
      </c>
      <c r="F183">
        <v>0</v>
      </c>
      <c r="G183">
        <v>1</v>
      </c>
      <c r="H183">
        <v>0</v>
      </c>
      <c r="I183">
        <v>0</v>
      </c>
      <c r="J183">
        <v>0</v>
      </c>
      <c r="K183">
        <v>14</v>
      </c>
      <c r="L183" s="4">
        <v>14</v>
      </c>
      <c r="M183">
        <v>0</v>
      </c>
      <c r="N183" s="5">
        <v>0</v>
      </c>
      <c r="O183" s="6">
        <v>-28.4</v>
      </c>
      <c r="P183">
        <v>194</v>
      </c>
      <c r="Q183">
        <v>0</v>
      </c>
      <c r="R183">
        <v>1</v>
      </c>
      <c r="S183">
        <v>1</v>
      </c>
      <c r="T183">
        <v>0</v>
      </c>
      <c r="U183">
        <v>7</v>
      </c>
      <c r="V183">
        <v>36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1</v>
      </c>
      <c r="AD183">
        <v>3</v>
      </c>
      <c r="AE183" s="13">
        <v>0.83299999999999996</v>
      </c>
      <c r="AF183" s="46">
        <v>0.33931295381048299</v>
      </c>
    </row>
    <row r="184" spans="1:32" x14ac:dyDescent="0.25">
      <c r="A184">
        <v>0</v>
      </c>
      <c r="B184">
        <v>0</v>
      </c>
      <c r="C184">
        <v>28.09</v>
      </c>
      <c r="D184">
        <v>16</v>
      </c>
      <c r="E184">
        <v>2</v>
      </c>
      <c r="F184">
        <v>0</v>
      </c>
      <c r="G184">
        <v>1</v>
      </c>
      <c r="H184">
        <v>0</v>
      </c>
      <c r="I184">
        <v>0</v>
      </c>
      <c r="J184">
        <v>0</v>
      </c>
      <c r="K184">
        <v>14</v>
      </c>
      <c r="L184" s="4">
        <v>14</v>
      </c>
      <c r="M184">
        <v>0</v>
      </c>
      <c r="N184" s="5">
        <v>0</v>
      </c>
      <c r="O184" s="6">
        <v>-28.4</v>
      </c>
      <c r="P184">
        <v>194</v>
      </c>
      <c r="Q184">
        <v>0</v>
      </c>
      <c r="R184">
        <v>1</v>
      </c>
      <c r="S184">
        <v>1</v>
      </c>
      <c r="T184">
        <v>0</v>
      </c>
      <c r="U184">
        <v>7</v>
      </c>
      <c r="V184">
        <v>36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0</v>
      </c>
      <c r="AC184">
        <v>1</v>
      </c>
      <c r="AD184">
        <v>15</v>
      </c>
      <c r="AE184" s="13">
        <v>0.83299999999999996</v>
      </c>
      <c r="AF184" s="46">
        <v>0.146637579436593</v>
      </c>
    </row>
    <row r="185" spans="1:32" x14ac:dyDescent="0.25">
      <c r="A185">
        <v>0</v>
      </c>
      <c r="B185">
        <v>0</v>
      </c>
      <c r="C185">
        <v>28.09</v>
      </c>
      <c r="D185">
        <v>16</v>
      </c>
      <c r="E185">
        <v>2</v>
      </c>
      <c r="F185">
        <v>0</v>
      </c>
      <c r="G185">
        <v>1</v>
      </c>
      <c r="H185">
        <v>0</v>
      </c>
      <c r="I185">
        <v>0</v>
      </c>
      <c r="J185">
        <v>0</v>
      </c>
      <c r="K185">
        <v>14</v>
      </c>
      <c r="L185" s="4">
        <v>14</v>
      </c>
      <c r="M185">
        <v>0</v>
      </c>
      <c r="N185" s="5">
        <v>0</v>
      </c>
      <c r="O185" s="6">
        <v>-28.4</v>
      </c>
      <c r="P185">
        <v>194</v>
      </c>
      <c r="Q185">
        <v>0</v>
      </c>
      <c r="R185">
        <v>1</v>
      </c>
      <c r="S185">
        <v>1</v>
      </c>
      <c r="T185">
        <v>0</v>
      </c>
      <c r="U185">
        <v>7</v>
      </c>
      <c r="V185">
        <v>36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1</v>
      </c>
      <c r="AD185">
        <v>30</v>
      </c>
      <c r="AE185" s="13">
        <v>0.83299999999999996</v>
      </c>
      <c r="AF185" s="46">
        <v>-7.0135107884654199E-2</v>
      </c>
    </row>
    <row r="186" spans="1:32" x14ac:dyDescent="0.25">
      <c r="A186">
        <v>1</v>
      </c>
      <c r="B186">
        <v>0</v>
      </c>
      <c r="C186">
        <v>12.01</v>
      </c>
      <c r="D186">
        <v>0</v>
      </c>
      <c r="E186">
        <v>0</v>
      </c>
      <c r="F186">
        <v>0</v>
      </c>
      <c r="G186">
        <v>0</v>
      </c>
      <c r="H186">
        <v>1</v>
      </c>
      <c r="I186">
        <v>0</v>
      </c>
      <c r="J186">
        <v>1</v>
      </c>
      <c r="K186">
        <v>2.5</v>
      </c>
      <c r="L186">
        <v>550</v>
      </c>
      <c r="M186">
        <v>0</v>
      </c>
      <c r="N186" s="5">
        <v>0</v>
      </c>
      <c r="O186" s="6">
        <v>-27.6</v>
      </c>
      <c r="P186">
        <v>1040</v>
      </c>
      <c r="Q186">
        <v>0</v>
      </c>
      <c r="R186">
        <v>1</v>
      </c>
      <c r="S186">
        <v>0</v>
      </c>
      <c r="T186">
        <v>1</v>
      </c>
      <c r="U186">
        <v>7</v>
      </c>
      <c r="V186">
        <v>20</v>
      </c>
      <c r="W186">
        <v>1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</v>
      </c>
      <c r="AE186" s="13">
        <v>2</v>
      </c>
      <c r="AF186" s="46">
        <v>0.273994482358066</v>
      </c>
    </row>
    <row r="187" spans="1:32" x14ac:dyDescent="0.25">
      <c r="A187">
        <v>1</v>
      </c>
      <c r="B187">
        <v>0</v>
      </c>
      <c r="C187">
        <v>12.01</v>
      </c>
      <c r="D187">
        <v>0</v>
      </c>
      <c r="E187">
        <v>0</v>
      </c>
      <c r="F187">
        <v>0</v>
      </c>
      <c r="G187">
        <v>0</v>
      </c>
      <c r="H187">
        <v>1</v>
      </c>
      <c r="I187">
        <v>0</v>
      </c>
      <c r="J187">
        <v>1</v>
      </c>
      <c r="K187">
        <v>2.5</v>
      </c>
      <c r="L187">
        <v>550</v>
      </c>
      <c r="M187">
        <v>0</v>
      </c>
      <c r="N187" s="5">
        <v>0</v>
      </c>
      <c r="O187" s="6">
        <v>-27.6</v>
      </c>
      <c r="P187">
        <v>1040</v>
      </c>
      <c r="Q187">
        <v>0</v>
      </c>
      <c r="R187">
        <v>1</v>
      </c>
      <c r="S187">
        <v>0</v>
      </c>
      <c r="T187">
        <v>1</v>
      </c>
      <c r="U187">
        <v>7</v>
      </c>
      <c r="V187">
        <v>20</v>
      </c>
      <c r="W187">
        <v>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7</v>
      </c>
      <c r="AE187" s="13">
        <v>2</v>
      </c>
      <c r="AF187" s="46">
        <v>-0.16250000000000001</v>
      </c>
    </row>
    <row r="188" spans="1:32" x14ac:dyDescent="0.25">
      <c r="A188">
        <v>1</v>
      </c>
      <c r="B188">
        <v>0</v>
      </c>
      <c r="C188">
        <v>12.01</v>
      </c>
      <c r="D188">
        <v>0</v>
      </c>
      <c r="E188">
        <v>0</v>
      </c>
      <c r="F188">
        <v>0</v>
      </c>
      <c r="G188">
        <v>0</v>
      </c>
      <c r="H188">
        <v>1</v>
      </c>
      <c r="I188">
        <v>0</v>
      </c>
      <c r="J188">
        <v>1</v>
      </c>
      <c r="K188">
        <v>2.5</v>
      </c>
      <c r="L188">
        <v>550</v>
      </c>
      <c r="M188">
        <v>0</v>
      </c>
      <c r="N188" s="5">
        <v>0</v>
      </c>
      <c r="O188" s="6">
        <v>-27.6</v>
      </c>
      <c r="P188">
        <v>1040</v>
      </c>
      <c r="Q188">
        <v>0</v>
      </c>
      <c r="R188">
        <v>1</v>
      </c>
      <c r="S188">
        <v>0</v>
      </c>
      <c r="T188">
        <v>1</v>
      </c>
      <c r="U188">
        <v>7</v>
      </c>
      <c r="V188">
        <v>20</v>
      </c>
      <c r="W188">
        <v>1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28</v>
      </c>
      <c r="AE188" s="13">
        <v>2</v>
      </c>
      <c r="AF188" s="46">
        <v>1.81639666175748E-2</v>
      </c>
    </row>
    <row r="189" spans="1:32" x14ac:dyDescent="0.25">
      <c r="A189">
        <v>0</v>
      </c>
      <c r="B189">
        <v>0</v>
      </c>
      <c r="C189">
        <v>63.55</v>
      </c>
      <c r="D189">
        <v>0</v>
      </c>
      <c r="E189">
        <v>0</v>
      </c>
      <c r="F189">
        <v>0</v>
      </c>
      <c r="G189">
        <v>1</v>
      </c>
      <c r="H189">
        <v>0</v>
      </c>
      <c r="I189">
        <v>0</v>
      </c>
      <c r="J189">
        <v>0</v>
      </c>
      <c r="K189">
        <v>12</v>
      </c>
      <c r="L189" s="4">
        <v>12</v>
      </c>
      <c r="M189">
        <v>0</v>
      </c>
      <c r="N189" s="5">
        <v>0</v>
      </c>
      <c r="O189" s="6">
        <v>-55</v>
      </c>
      <c r="P189">
        <v>12</v>
      </c>
      <c r="Q189">
        <v>0</v>
      </c>
      <c r="R189">
        <v>1</v>
      </c>
      <c r="S189">
        <v>1</v>
      </c>
      <c r="T189">
        <v>0</v>
      </c>
      <c r="U189">
        <v>6</v>
      </c>
      <c r="V189">
        <v>23.5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0</v>
      </c>
      <c r="AC189">
        <v>1</v>
      </c>
      <c r="AD189">
        <v>1</v>
      </c>
      <c r="AE189" s="13">
        <v>0.13</v>
      </c>
      <c r="AF189" s="46">
        <v>0.12295081967213101</v>
      </c>
    </row>
    <row r="190" spans="1:32" x14ac:dyDescent="0.25">
      <c r="A190">
        <v>0</v>
      </c>
      <c r="B190">
        <v>0</v>
      </c>
      <c r="C190">
        <v>63.55</v>
      </c>
      <c r="D190">
        <v>0</v>
      </c>
      <c r="E190">
        <v>0</v>
      </c>
      <c r="F190">
        <v>0</v>
      </c>
      <c r="G190">
        <v>1</v>
      </c>
      <c r="H190">
        <v>0</v>
      </c>
      <c r="I190">
        <v>0</v>
      </c>
      <c r="J190">
        <v>0</v>
      </c>
      <c r="K190">
        <v>12</v>
      </c>
      <c r="L190" s="4">
        <v>12</v>
      </c>
      <c r="M190">
        <v>0</v>
      </c>
      <c r="N190" s="5">
        <v>0</v>
      </c>
      <c r="O190" s="6">
        <v>-55</v>
      </c>
      <c r="P190">
        <v>12</v>
      </c>
      <c r="Q190">
        <v>0</v>
      </c>
      <c r="R190">
        <v>1</v>
      </c>
      <c r="S190">
        <v>1</v>
      </c>
      <c r="T190">
        <v>0</v>
      </c>
      <c r="U190">
        <v>6</v>
      </c>
      <c r="V190">
        <v>23.5</v>
      </c>
      <c r="W190">
        <v>0</v>
      </c>
      <c r="X190">
        <v>0</v>
      </c>
      <c r="Y190">
        <v>0</v>
      </c>
      <c r="Z190">
        <v>0</v>
      </c>
      <c r="AA190">
        <v>1</v>
      </c>
      <c r="AB190">
        <v>0</v>
      </c>
      <c r="AC190">
        <v>1</v>
      </c>
      <c r="AD190">
        <v>1</v>
      </c>
      <c r="AE190" s="13">
        <v>1.49</v>
      </c>
      <c r="AF190" s="46">
        <v>0.33124999999999999</v>
      </c>
    </row>
    <row r="191" spans="1:32" x14ac:dyDescent="0.25">
      <c r="A191">
        <v>0</v>
      </c>
      <c r="B191">
        <v>0</v>
      </c>
      <c r="C191">
        <v>63.55</v>
      </c>
      <c r="D191">
        <v>0</v>
      </c>
      <c r="E191">
        <v>0</v>
      </c>
      <c r="F191">
        <v>0</v>
      </c>
      <c r="G191">
        <v>1</v>
      </c>
      <c r="H191">
        <v>0</v>
      </c>
      <c r="I191">
        <v>0</v>
      </c>
      <c r="J191">
        <v>0</v>
      </c>
      <c r="K191">
        <v>12</v>
      </c>
      <c r="L191" s="4">
        <v>12</v>
      </c>
      <c r="M191">
        <v>0</v>
      </c>
      <c r="N191" s="5">
        <v>0</v>
      </c>
      <c r="O191" s="6">
        <v>-55</v>
      </c>
      <c r="P191">
        <v>12</v>
      </c>
      <c r="Q191">
        <v>0</v>
      </c>
      <c r="R191">
        <v>1</v>
      </c>
      <c r="S191">
        <v>1</v>
      </c>
      <c r="T191">
        <v>0</v>
      </c>
      <c r="U191">
        <v>6</v>
      </c>
      <c r="V191">
        <v>23.5</v>
      </c>
      <c r="W191">
        <v>0</v>
      </c>
      <c r="X191">
        <v>0</v>
      </c>
      <c r="Y191">
        <v>0</v>
      </c>
      <c r="Z191">
        <v>0</v>
      </c>
      <c r="AA191">
        <v>1</v>
      </c>
      <c r="AB191">
        <v>0</v>
      </c>
      <c r="AC191">
        <v>1</v>
      </c>
      <c r="AD191">
        <v>1</v>
      </c>
      <c r="AE191" s="13">
        <v>4.26</v>
      </c>
      <c r="AF191" s="46">
        <v>0.511415525114155</v>
      </c>
    </row>
    <row r="192" spans="1:32" x14ac:dyDescent="0.25">
      <c r="A192">
        <v>0</v>
      </c>
      <c r="B192">
        <v>0</v>
      </c>
      <c r="C192">
        <v>28.09</v>
      </c>
      <c r="D192">
        <v>16</v>
      </c>
      <c r="E192">
        <v>2</v>
      </c>
      <c r="F192">
        <v>0</v>
      </c>
      <c r="G192">
        <v>1</v>
      </c>
      <c r="H192">
        <v>0</v>
      </c>
      <c r="I192">
        <v>0</v>
      </c>
      <c r="J192">
        <v>0</v>
      </c>
      <c r="K192">
        <v>10</v>
      </c>
      <c r="L192" s="4">
        <v>10</v>
      </c>
      <c r="M192">
        <v>0</v>
      </c>
      <c r="N192" s="5">
        <v>0</v>
      </c>
      <c r="O192" s="6">
        <v>-28.4</v>
      </c>
      <c r="P192">
        <v>640</v>
      </c>
      <c r="Q192">
        <v>0</v>
      </c>
      <c r="R192">
        <v>1</v>
      </c>
      <c r="S192">
        <v>0</v>
      </c>
      <c r="T192">
        <v>1</v>
      </c>
      <c r="U192" s="7">
        <v>8</v>
      </c>
      <c r="V192">
        <v>22.5</v>
      </c>
      <c r="W192">
        <v>1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0.16700000000000001</v>
      </c>
      <c r="AE192" s="13">
        <v>4.4400000000000004</v>
      </c>
      <c r="AF192" s="46">
        <v>3.8303693570451401E-2</v>
      </c>
    </row>
    <row r="193" spans="1:32" x14ac:dyDescent="0.25">
      <c r="A193">
        <v>0</v>
      </c>
      <c r="B193">
        <v>0</v>
      </c>
      <c r="C193">
        <v>140.1</v>
      </c>
      <c r="D193">
        <v>16</v>
      </c>
      <c r="E193">
        <v>2</v>
      </c>
      <c r="F193">
        <v>0</v>
      </c>
      <c r="G193">
        <v>1</v>
      </c>
      <c r="H193">
        <v>0</v>
      </c>
      <c r="I193">
        <v>0</v>
      </c>
      <c r="J193">
        <v>0</v>
      </c>
      <c r="K193">
        <v>23</v>
      </c>
      <c r="L193" s="4">
        <v>23</v>
      </c>
      <c r="M193">
        <v>0</v>
      </c>
      <c r="N193" s="5">
        <v>0</v>
      </c>
      <c r="O193" s="6">
        <v>37.799999999999997</v>
      </c>
      <c r="P193">
        <v>40</v>
      </c>
      <c r="Q193">
        <v>0</v>
      </c>
      <c r="R193">
        <v>1</v>
      </c>
      <c r="S193">
        <v>0</v>
      </c>
      <c r="T193">
        <v>1</v>
      </c>
      <c r="U193" s="7">
        <v>8</v>
      </c>
      <c r="V193">
        <v>22.5</v>
      </c>
      <c r="W193">
        <v>1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0.16700000000000001</v>
      </c>
      <c r="AE193" s="13">
        <v>4.4400000000000004</v>
      </c>
      <c r="AF193" s="46">
        <v>0.32230077120822598</v>
      </c>
    </row>
    <row r="194" spans="1:32" x14ac:dyDescent="0.25">
      <c r="A194">
        <v>0</v>
      </c>
      <c r="B194">
        <v>0</v>
      </c>
      <c r="C194">
        <v>140.1</v>
      </c>
      <c r="D194">
        <v>16</v>
      </c>
      <c r="E194">
        <v>2</v>
      </c>
      <c r="F194">
        <v>0</v>
      </c>
      <c r="G194">
        <v>1</v>
      </c>
      <c r="H194">
        <v>0</v>
      </c>
      <c r="I194">
        <v>0</v>
      </c>
      <c r="J194">
        <v>0</v>
      </c>
      <c r="K194">
        <v>88</v>
      </c>
      <c r="L194" s="4">
        <v>88</v>
      </c>
      <c r="M194">
        <v>0</v>
      </c>
      <c r="N194" s="5">
        <v>0</v>
      </c>
      <c r="O194" s="6">
        <v>37.799999999999997</v>
      </c>
      <c r="P194">
        <v>10</v>
      </c>
      <c r="Q194">
        <v>0</v>
      </c>
      <c r="R194">
        <v>1</v>
      </c>
      <c r="S194">
        <v>0</v>
      </c>
      <c r="T194">
        <v>1</v>
      </c>
      <c r="U194" s="7">
        <v>8</v>
      </c>
      <c r="V194">
        <v>22.5</v>
      </c>
      <c r="W194">
        <v>1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0.16700000000000001</v>
      </c>
      <c r="AE194" s="13">
        <v>4.4400000000000004</v>
      </c>
      <c r="AF194" s="46">
        <v>0.15119398980413201</v>
      </c>
    </row>
    <row r="195" spans="1:32" x14ac:dyDescent="0.25">
      <c r="A195">
        <v>0</v>
      </c>
      <c r="B195">
        <v>0</v>
      </c>
      <c r="C195">
        <v>47.87</v>
      </c>
      <c r="D195">
        <v>16</v>
      </c>
      <c r="E195">
        <v>2</v>
      </c>
      <c r="F195">
        <v>0</v>
      </c>
      <c r="G195">
        <v>1</v>
      </c>
      <c r="H195">
        <v>0</v>
      </c>
      <c r="I195">
        <v>0</v>
      </c>
      <c r="J195">
        <v>0</v>
      </c>
      <c r="K195">
        <v>10</v>
      </c>
      <c r="L195" s="4">
        <v>10</v>
      </c>
      <c r="M195">
        <v>0</v>
      </c>
      <c r="N195" s="5">
        <v>0</v>
      </c>
      <c r="O195" s="6">
        <v>-26</v>
      </c>
      <c r="P195">
        <v>115</v>
      </c>
      <c r="Q195">
        <v>0</v>
      </c>
      <c r="R195">
        <v>1</v>
      </c>
      <c r="S195">
        <v>0</v>
      </c>
      <c r="T195">
        <v>1</v>
      </c>
      <c r="U195" s="7">
        <v>8</v>
      </c>
      <c r="V195">
        <v>22.5</v>
      </c>
      <c r="W195">
        <v>1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0.16700000000000001</v>
      </c>
      <c r="AE195" s="13">
        <v>4.4400000000000004</v>
      </c>
      <c r="AF195" s="46">
        <v>-9.7834676782045299E-2</v>
      </c>
    </row>
    <row r="196" spans="1:32" x14ac:dyDescent="0.25">
      <c r="A196">
        <v>0</v>
      </c>
      <c r="B196">
        <v>0</v>
      </c>
      <c r="C196">
        <v>47.87</v>
      </c>
      <c r="D196">
        <v>16</v>
      </c>
      <c r="E196">
        <v>2</v>
      </c>
      <c r="F196">
        <v>0</v>
      </c>
      <c r="G196">
        <v>1</v>
      </c>
      <c r="H196">
        <v>0</v>
      </c>
      <c r="I196">
        <v>0</v>
      </c>
      <c r="J196">
        <v>0</v>
      </c>
      <c r="K196">
        <v>200</v>
      </c>
      <c r="L196" s="4">
        <v>200</v>
      </c>
      <c r="M196">
        <v>0</v>
      </c>
      <c r="N196" s="5">
        <v>0</v>
      </c>
      <c r="O196" s="6">
        <v>-26</v>
      </c>
      <c r="P196">
        <v>6.99</v>
      </c>
      <c r="Q196">
        <v>0</v>
      </c>
      <c r="R196">
        <v>1</v>
      </c>
      <c r="S196">
        <v>0</v>
      </c>
      <c r="T196">
        <v>1</v>
      </c>
      <c r="U196" s="7">
        <v>8</v>
      </c>
      <c r="V196">
        <v>22.5</v>
      </c>
      <c r="W196">
        <v>1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0.16700000000000001</v>
      </c>
      <c r="AE196" s="13">
        <v>4.4400000000000004</v>
      </c>
      <c r="AF196" s="46">
        <v>-0.12691639007428501</v>
      </c>
    </row>
    <row r="197" spans="1:32" x14ac:dyDescent="0.25">
      <c r="A197">
        <v>0</v>
      </c>
      <c r="B197">
        <v>0</v>
      </c>
      <c r="C197">
        <v>28.09</v>
      </c>
      <c r="D197">
        <v>16</v>
      </c>
      <c r="E197">
        <v>2</v>
      </c>
      <c r="F197">
        <v>0</v>
      </c>
      <c r="G197">
        <v>1</v>
      </c>
      <c r="H197">
        <v>0</v>
      </c>
      <c r="I197">
        <v>0</v>
      </c>
      <c r="J197">
        <v>0</v>
      </c>
      <c r="K197">
        <v>10</v>
      </c>
      <c r="L197" s="4">
        <v>10</v>
      </c>
      <c r="M197">
        <v>0</v>
      </c>
      <c r="N197" s="5">
        <v>0</v>
      </c>
      <c r="O197" s="6">
        <v>-28.4</v>
      </c>
      <c r="P197">
        <v>640</v>
      </c>
      <c r="Q197">
        <v>0</v>
      </c>
      <c r="R197">
        <v>1</v>
      </c>
      <c r="S197">
        <v>0</v>
      </c>
      <c r="T197">
        <v>1</v>
      </c>
      <c r="U197" s="7">
        <v>8</v>
      </c>
      <c r="V197">
        <v>22.5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 s="13">
        <v>4.4400000000000004</v>
      </c>
      <c r="AF197" s="46">
        <v>0.22641509433962301</v>
      </c>
    </row>
    <row r="198" spans="1:32" x14ac:dyDescent="0.25">
      <c r="A198">
        <v>0</v>
      </c>
      <c r="B198">
        <v>0</v>
      </c>
      <c r="C198">
        <v>140.1</v>
      </c>
      <c r="D198">
        <v>16</v>
      </c>
      <c r="E198">
        <v>2</v>
      </c>
      <c r="F198">
        <v>0</v>
      </c>
      <c r="G198">
        <v>1</v>
      </c>
      <c r="H198">
        <v>0</v>
      </c>
      <c r="I198">
        <v>0</v>
      </c>
      <c r="J198">
        <v>0</v>
      </c>
      <c r="K198">
        <v>23</v>
      </c>
      <c r="L198" s="4">
        <v>23</v>
      </c>
      <c r="M198">
        <v>0</v>
      </c>
      <c r="N198" s="5">
        <v>0</v>
      </c>
      <c r="O198" s="6">
        <v>37.799999999999997</v>
      </c>
      <c r="P198">
        <v>40</v>
      </c>
      <c r="Q198">
        <v>0</v>
      </c>
      <c r="R198">
        <v>1</v>
      </c>
      <c r="S198">
        <v>0</v>
      </c>
      <c r="T198">
        <v>1</v>
      </c>
      <c r="U198" s="7">
        <v>8</v>
      </c>
      <c r="V198">
        <v>22.5</v>
      </c>
      <c r="W198">
        <v>1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</v>
      </c>
      <c r="AE198" s="13">
        <v>4.4400000000000004</v>
      </c>
      <c r="AF198" s="46">
        <v>0.40806696253019498</v>
      </c>
    </row>
    <row r="199" spans="1:32" x14ac:dyDescent="0.25">
      <c r="A199">
        <v>0</v>
      </c>
      <c r="B199">
        <v>0</v>
      </c>
      <c r="C199">
        <v>140.1</v>
      </c>
      <c r="D199">
        <v>16</v>
      </c>
      <c r="E199">
        <v>2</v>
      </c>
      <c r="F199">
        <v>0</v>
      </c>
      <c r="G199">
        <v>1</v>
      </c>
      <c r="H199">
        <v>0</v>
      </c>
      <c r="I199">
        <v>0</v>
      </c>
      <c r="J199">
        <v>0</v>
      </c>
      <c r="K199">
        <v>88</v>
      </c>
      <c r="L199" s="4">
        <v>88</v>
      </c>
      <c r="M199">
        <v>0</v>
      </c>
      <c r="N199" s="5">
        <v>0</v>
      </c>
      <c r="O199" s="6">
        <v>37.799999999999997</v>
      </c>
      <c r="P199">
        <v>10</v>
      </c>
      <c r="Q199">
        <v>0</v>
      </c>
      <c r="R199">
        <v>1</v>
      </c>
      <c r="S199">
        <v>0</v>
      </c>
      <c r="T199">
        <v>1</v>
      </c>
      <c r="U199" s="7">
        <v>8</v>
      </c>
      <c r="V199">
        <v>22.5</v>
      </c>
      <c r="W199">
        <v>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 s="13">
        <v>4.4400000000000004</v>
      </c>
      <c r="AF199" s="46">
        <v>0.324334722667522</v>
      </c>
    </row>
    <row r="200" spans="1:32" x14ac:dyDescent="0.25">
      <c r="A200">
        <v>0</v>
      </c>
      <c r="B200">
        <v>0</v>
      </c>
      <c r="C200">
        <v>47.87</v>
      </c>
      <c r="D200">
        <v>16</v>
      </c>
      <c r="E200">
        <v>2</v>
      </c>
      <c r="F200">
        <v>0</v>
      </c>
      <c r="G200">
        <v>1</v>
      </c>
      <c r="H200">
        <v>0</v>
      </c>
      <c r="I200">
        <v>0</v>
      </c>
      <c r="J200">
        <v>0</v>
      </c>
      <c r="K200">
        <v>10</v>
      </c>
      <c r="L200" s="4">
        <v>10</v>
      </c>
      <c r="M200">
        <v>0</v>
      </c>
      <c r="N200" s="5">
        <v>0</v>
      </c>
      <c r="O200" s="6">
        <v>-26</v>
      </c>
      <c r="P200">
        <v>115</v>
      </c>
      <c r="Q200">
        <v>0</v>
      </c>
      <c r="R200">
        <v>1</v>
      </c>
      <c r="S200">
        <v>0</v>
      </c>
      <c r="T200">
        <v>1</v>
      </c>
      <c r="U200" s="7">
        <v>8</v>
      </c>
      <c r="V200">
        <v>22.5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</v>
      </c>
      <c r="AE200" s="13">
        <v>4.4400000000000004</v>
      </c>
      <c r="AF200" s="46">
        <v>0.22641509433962301</v>
      </c>
    </row>
    <row r="201" spans="1:32" x14ac:dyDescent="0.25">
      <c r="A201">
        <v>0</v>
      </c>
      <c r="B201">
        <v>0</v>
      </c>
      <c r="C201">
        <v>47.87</v>
      </c>
      <c r="D201">
        <v>16</v>
      </c>
      <c r="E201">
        <v>2</v>
      </c>
      <c r="F201">
        <v>0</v>
      </c>
      <c r="G201">
        <v>1</v>
      </c>
      <c r="H201">
        <v>0</v>
      </c>
      <c r="I201">
        <v>0</v>
      </c>
      <c r="J201">
        <v>0</v>
      </c>
      <c r="K201">
        <v>200</v>
      </c>
      <c r="L201" s="4">
        <v>200</v>
      </c>
      <c r="M201">
        <v>0</v>
      </c>
      <c r="N201" s="5">
        <v>0</v>
      </c>
      <c r="O201" s="6">
        <v>-26</v>
      </c>
      <c r="P201">
        <v>6.99</v>
      </c>
      <c r="Q201">
        <v>0</v>
      </c>
      <c r="R201">
        <v>1</v>
      </c>
      <c r="S201">
        <v>0</v>
      </c>
      <c r="T201">
        <v>1</v>
      </c>
      <c r="U201" s="7">
        <v>8</v>
      </c>
      <c r="V201">
        <v>22.5</v>
      </c>
      <c r="W201">
        <v>1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 s="13">
        <v>4.4400000000000004</v>
      </c>
      <c r="AF201" s="46">
        <v>3.3657373440939102E-2</v>
      </c>
    </row>
    <row r="202" spans="1:32" x14ac:dyDescent="0.25">
      <c r="A202">
        <v>1</v>
      </c>
      <c r="B202">
        <v>0</v>
      </c>
      <c r="C202">
        <v>12.01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0</v>
      </c>
      <c r="J202">
        <v>1</v>
      </c>
      <c r="K202">
        <v>3</v>
      </c>
      <c r="L202">
        <v>320</v>
      </c>
      <c r="M202">
        <v>0</v>
      </c>
      <c r="N202" s="5">
        <v>0</v>
      </c>
      <c r="O202" s="6">
        <v>-27.6</v>
      </c>
      <c r="P202">
        <v>1064</v>
      </c>
      <c r="Q202">
        <v>1</v>
      </c>
      <c r="R202">
        <v>0</v>
      </c>
      <c r="S202">
        <v>1</v>
      </c>
      <c r="T202">
        <v>0</v>
      </c>
      <c r="U202">
        <v>8</v>
      </c>
      <c r="V202">
        <v>302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0</v>
      </c>
      <c r="AC202">
        <v>1</v>
      </c>
      <c r="AD202">
        <v>1</v>
      </c>
      <c r="AE202" s="13">
        <v>0.2</v>
      </c>
      <c r="AF202" s="46">
        <v>0.75802051452541797</v>
      </c>
    </row>
    <row r="203" spans="1:32" x14ac:dyDescent="0.25">
      <c r="A203">
        <v>1</v>
      </c>
      <c r="B203">
        <v>0</v>
      </c>
      <c r="C203">
        <v>12.01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0</v>
      </c>
      <c r="J203">
        <v>1</v>
      </c>
      <c r="K203">
        <v>3</v>
      </c>
      <c r="L203">
        <v>320</v>
      </c>
      <c r="M203">
        <v>0</v>
      </c>
      <c r="N203" s="5">
        <v>0</v>
      </c>
      <c r="O203" s="6">
        <v>-27.6</v>
      </c>
      <c r="P203">
        <v>1064</v>
      </c>
      <c r="Q203">
        <v>1</v>
      </c>
      <c r="R203">
        <v>0</v>
      </c>
      <c r="S203">
        <v>1</v>
      </c>
      <c r="T203">
        <v>0</v>
      </c>
      <c r="U203">
        <v>8</v>
      </c>
      <c r="V203">
        <v>302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0</v>
      </c>
      <c r="AC203">
        <v>1</v>
      </c>
      <c r="AD203">
        <v>3</v>
      </c>
      <c r="AE203" s="13">
        <v>0.2</v>
      </c>
      <c r="AF203" s="46">
        <v>0.51319230545708105</v>
      </c>
    </row>
    <row r="204" spans="1:32" x14ac:dyDescent="0.25">
      <c r="A204">
        <v>1</v>
      </c>
      <c r="B204">
        <v>0</v>
      </c>
      <c r="C204">
        <v>12.01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0</v>
      </c>
      <c r="J204">
        <v>1</v>
      </c>
      <c r="K204">
        <v>3</v>
      </c>
      <c r="L204">
        <v>320</v>
      </c>
      <c r="M204">
        <v>0</v>
      </c>
      <c r="N204" s="5">
        <v>0</v>
      </c>
      <c r="O204" s="6">
        <v>-27.6</v>
      </c>
      <c r="P204">
        <v>1064</v>
      </c>
      <c r="Q204">
        <v>1</v>
      </c>
      <c r="R204">
        <v>0</v>
      </c>
      <c r="S204">
        <v>1</v>
      </c>
      <c r="T204">
        <v>0</v>
      </c>
      <c r="U204">
        <v>8</v>
      </c>
      <c r="V204">
        <v>302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0</v>
      </c>
      <c r="AC204">
        <v>1</v>
      </c>
      <c r="AD204">
        <v>7</v>
      </c>
      <c r="AE204" s="13">
        <v>0.2</v>
      </c>
      <c r="AF204" s="46">
        <v>0.47181411186077299</v>
      </c>
    </row>
    <row r="205" spans="1:32" x14ac:dyDescent="0.25">
      <c r="A205">
        <v>1</v>
      </c>
      <c r="B205">
        <v>0</v>
      </c>
      <c r="C205">
        <v>12.01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0</v>
      </c>
      <c r="J205">
        <v>1</v>
      </c>
      <c r="K205">
        <v>3</v>
      </c>
      <c r="L205">
        <v>320</v>
      </c>
      <c r="M205">
        <v>0</v>
      </c>
      <c r="N205" s="5">
        <v>0</v>
      </c>
      <c r="O205" s="6">
        <v>-27.6</v>
      </c>
      <c r="P205">
        <v>1064</v>
      </c>
      <c r="Q205">
        <v>1</v>
      </c>
      <c r="R205">
        <v>0</v>
      </c>
      <c r="S205">
        <v>1</v>
      </c>
      <c r="T205">
        <v>0</v>
      </c>
      <c r="U205">
        <v>8</v>
      </c>
      <c r="V205">
        <v>302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0</v>
      </c>
      <c r="AC205">
        <v>1</v>
      </c>
      <c r="AD205">
        <v>30</v>
      </c>
      <c r="AE205" s="13">
        <v>0.2</v>
      </c>
      <c r="AF205" s="46">
        <v>0.36000790357636803</v>
      </c>
    </row>
    <row r="206" spans="1:32" x14ac:dyDescent="0.25">
      <c r="A206">
        <v>1</v>
      </c>
      <c r="B206">
        <v>0</v>
      </c>
      <c r="C206">
        <v>12.01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0</v>
      </c>
      <c r="J206">
        <v>1</v>
      </c>
      <c r="K206">
        <v>3</v>
      </c>
      <c r="L206">
        <v>320</v>
      </c>
      <c r="M206">
        <v>0</v>
      </c>
      <c r="N206" s="5">
        <v>0</v>
      </c>
      <c r="O206" s="6">
        <v>-27.6</v>
      </c>
      <c r="P206">
        <v>1064</v>
      </c>
      <c r="Q206">
        <v>1</v>
      </c>
      <c r="R206">
        <v>0</v>
      </c>
      <c r="S206">
        <v>1</v>
      </c>
      <c r="T206">
        <v>0</v>
      </c>
      <c r="U206">
        <v>8</v>
      </c>
      <c r="V206">
        <v>302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0</v>
      </c>
      <c r="AC206">
        <v>1</v>
      </c>
      <c r="AD206">
        <v>90</v>
      </c>
      <c r="AE206" s="13">
        <v>0.2</v>
      </c>
      <c r="AF206" s="46">
        <v>0.217816626371583</v>
      </c>
    </row>
    <row r="207" spans="1:32" x14ac:dyDescent="0.25">
      <c r="A207">
        <v>1</v>
      </c>
      <c r="B207">
        <v>0</v>
      </c>
      <c r="C207">
        <v>12.01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0</v>
      </c>
      <c r="J207">
        <v>1</v>
      </c>
      <c r="K207">
        <v>3</v>
      </c>
      <c r="L207">
        <v>320</v>
      </c>
      <c r="M207">
        <v>0</v>
      </c>
      <c r="N207" s="5">
        <v>0</v>
      </c>
      <c r="O207" s="6">
        <v>-27.6</v>
      </c>
      <c r="P207">
        <v>1064</v>
      </c>
      <c r="Q207">
        <v>1</v>
      </c>
      <c r="R207">
        <v>0</v>
      </c>
      <c r="S207">
        <v>1</v>
      </c>
      <c r="T207">
        <v>0</v>
      </c>
      <c r="U207">
        <v>8</v>
      </c>
      <c r="V207">
        <v>302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</v>
      </c>
      <c r="AC207">
        <v>1</v>
      </c>
      <c r="AD207">
        <v>1</v>
      </c>
      <c r="AE207" s="13">
        <v>2</v>
      </c>
      <c r="AF207" s="46">
        <v>0.835377778960393</v>
      </c>
    </row>
    <row r="208" spans="1:32" x14ac:dyDescent="0.25">
      <c r="A208">
        <v>1</v>
      </c>
      <c r="B208">
        <v>0</v>
      </c>
      <c r="C208">
        <v>12.01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0</v>
      </c>
      <c r="J208">
        <v>1</v>
      </c>
      <c r="K208">
        <v>3</v>
      </c>
      <c r="L208">
        <v>320</v>
      </c>
      <c r="M208">
        <v>0</v>
      </c>
      <c r="N208" s="5">
        <v>0</v>
      </c>
      <c r="O208" s="6">
        <v>-27.6</v>
      </c>
      <c r="P208">
        <v>1064</v>
      </c>
      <c r="Q208">
        <v>1</v>
      </c>
      <c r="R208">
        <v>0</v>
      </c>
      <c r="S208">
        <v>1</v>
      </c>
      <c r="T208">
        <v>0</v>
      </c>
      <c r="U208">
        <v>8</v>
      </c>
      <c r="V208">
        <v>302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0</v>
      </c>
      <c r="AC208">
        <v>1</v>
      </c>
      <c r="AD208">
        <v>3</v>
      </c>
      <c r="AE208" s="13">
        <v>2</v>
      </c>
      <c r="AF208" s="46">
        <v>0.76660954848776097</v>
      </c>
    </row>
    <row r="209" spans="1:32" x14ac:dyDescent="0.25">
      <c r="A209">
        <v>1</v>
      </c>
      <c r="B209">
        <v>0</v>
      </c>
      <c r="C209">
        <v>12.01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0</v>
      </c>
      <c r="J209">
        <v>1</v>
      </c>
      <c r="K209">
        <v>3</v>
      </c>
      <c r="L209">
        <v>320</v>
      </c>
      <c r="M209">
        <v>0</v>
      </c>
      <c r="N209" s="5">
        <v>0</v>
      </c>
      <c r="O209" s="6">
        <v>-27.6</v>
      </c>
      <c r="P209">
        <v>1064</v>
      </c>
      <c r="Q209">
        <v>1</v>
      </c>
      <c r="R209">
        <v>0</v>
      </c>
      <c r="S209">
        <v>1</v>
      </c>
      <c r="T209">
        <v>0</v>
      </c>
      <c r="U209">
        <v>8</v>
      </c>
      <c r="V209">
        <v>302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</v>
      </c>
      <c r="AC209">
        <v>1</v>
      </c>
      <c r="AD209">
        <v>7</v>
      </c>
      <c r="AE209" s="13">
        <v>2</v>
      </c>
      <c r="AF209" s="46">
        <v>0.77505505129169106</v>
      </c>
    </row>
    <row r="210" spans="1:32" x14ac:dyDescent="0.25">
      <c r="A210">
        <v>1</v>
      </c>
      <c r="B210">
        <v>0</v>
      </c>
      <c r="C210">
        <v>12.01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0</v>
      </c>
      <c r="J210">
        <v>1</v>
      </c>
      <c r="K210">
        <v>3</v>
      </c>
      <c r="L210">
        <v>320</v>
      </c>
      <c r="M210">
        <v>0</v>
      </c>
      <c r="N210" s="5">
        <v>0</v>
      </c>
      <c r="O210" s="6">
        <v>-27.6</v>
      </c>
      <c r="P210">
        <v>1064</v>
      </c>
      <c r="Q210">
        <v>1</v>
      </c>
      <c r="R210">
        <v>0</v>
      </c>
      <c r="S210">
        <v>1</v>
      </c>
      <c r="T210">
        <v>0</v>
      </c>
      <c r="U210">
        <v>8</v>
      </c>
      <c r="V210">
        <v>302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0</v>
      </c>
      <c r="AC210">
        <v>1</v>
      </c>
      <c r="AD210">
        <v>30</v>
      </c>
      <c r="AE210" s="13">
        <v>2</v>
      </c>
      <c r="AF210" s="46">
        <v>0.78254739781943194</v>
      </c>
    </row>
    <row r="211" spans="1:32" x14ac:dyDescent="0.25">
      <c r="A211">
        <v>1</v>
      </c>
      <c r="B211">
        <v>0</v>
      </c>
      <c r="C211">
        <v>12.01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0</v>
      </c>
      <c r="J211">
        <v>1</v>
      </c>
      <c r="K211">
        <v>3</v>
      </c>
      <c r="L211">
        <v>320</v>
      </c>
      <c r="M211">
        <v>0</v>
      </c>
      <c r="N211" s="5">
        <v>0</v>
      </c>
      <c r="O211" s="6">
        <v>-27.6</v>
      </c>
      <c r="P211">
        <v>1064</v>
      </c>
      <c r="Q211">
        <v>1</v>
      </c>
      <c r="R211">
        <v>0</v>
      </c>
      <c r="S211">
        <v>1</v>
      </c>
      <c r="T211">
        <v>0</v>
      </c>
      <c r="U211">
        <v>8</v>
      </c>
      <c r="V211">
        <v>302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0</v>
      </c>
      <c r="AC211">
        <v>1</v>
      </c>
      <c r="AD211">
        <v>90</v>
      </c>
      <c r="AE211" s="13">
        <v>2</v>
      </c>
      <c r="AF211" s="46">
        <v>0.83691749323365405</v>
      </c>
    </row>
    <row r="212" spans="1:32" x14ac:dyDescent="0.25">
      <c r="A212">
        <v>0</v>
      </c>
      <c r="B212">
        <v>0</v>
      </c>
      <c r="C212">
        <v>28.09</v>
      </c>
      <c r="D212">
        <v>16</v>
      </c>
      <c r="E212">
        <v>2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1800</v>
      </c>
      <c r="L212" s="4">
        <v>1800</v>
      </c>
      <c r="M212">
        <v>0</v>
      </c>
      <c r="N212" s="5">
        <v>0</v>
      </c>
      <c r="O212" s="6">
        <v>-28.4</v>
      </c>
      <c r="P212">
        <v>25</v>
      </c>
      <c r="Q212">
        <v>1</v>
      </c>
      <c r="R212">
        <v>0</v>
      </c>
      <c r="S212">
        <v>1</v>
      </c>
      <c r="T212">
        <v>0</v>
      </c>
      <c r="U212">
        <v>8</v>
      </c>
      <c r="V212">
        <v>302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0</v>
      </c>
      <c r="AC212">
        <v>1</v>
      </c>
      <c r="AD212">
        <v>1</v>
      </c>
      <c r="AE212" s="13">
        <v>5</v>
      </c>
      <c r="AF212" s="46">
        <v>0.53392847053505899</v>
      </c>
    </row>
    <row r="213" spans="1:32" x14ac:dyDescent="0.25">
      <c r="A213">
        <v>0</v>
      </c>
      <c r="B213">
        <v>0</v>
      </c>
      <c r="C213">
        <v>28.09</v>
      </c>
      <c r="D213">
        <v>16</v>
      </c>
      <c r="E213">
        <v>2</v>
      </c>
      <c r="F213">
        <v>0</v>
      </c>
      <c r="G213">
        <v>1</v>
      </c>
      <c r="H213">
        <v>0</v>
      </c>
      <c r="I213">
        <v>0</v>
      </c>
      <c r="J213">
        <v>0</v>
      </c>
      <c r="K213">
        <v>1800</v>
      </c>
      <c r="L213" s="4">
        <v>1800</v>
      </c>
      <c r="M213">
        <v>0</v>
      </c>
      <c r="N213" s="5">
        <v>0</v>
      </c>
      <c r="O213" s="6">
        <v>-28.4</v>
      </c>
      <c r="P213">
        <v>25</v>
      </c>
      <c r="Q213">
        <v>1</v>
      </c>
      <c r="R213">
        <v>0</v>
      </c>
      <c r="S213">
        <v>1</v>
      </c>
      <c r="T213">
        <v>0</v>
      </c>
      <c r="U213">
        <v>8</v>
      </c>
      <c r="V213">
        <v>302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0</v>
      </c>
      <c r="AC213">
        <v>1</v>
      </c>
      <c r="AD213">
        <v>3</v>
      </c>
      <c r="AE213" s="13">
        <v>5</v>
      </c>
      <c r="AF213" s="46">
        <v>0.32302905402675097</v>
      </c>
    </row>
    <row r="214" spans="1:32" x14ac:dyDescent="0.25">
      <c r="A214">
        <v>0</v>
      </c>
      <c r="B214">
        <v>0</v>
      </c>
      <c r="C214">
        <v>28.09</v>
      </c>
      <c r="D214">
        <v>16</v>
      </c>
      <c r="E214">
        <v>2</v>
      </c>
      <c r="F214">
        <v>0</v>
      </c>
      <c r="G214">
        <v>1</v>
      </c>
      <c r="H214">
        <v>0</v>
      </c>
      <c r="I214">
        <v>0</v>
      </c>
      <c r="J214">
        <v>0</v>
      </c>
      <c r="K214">
        <v>1800</v>
      </c>
      <c r="L214" s="4">
        <v>1800</v>
      </c>
      <c r="M214">
        <v>0</v>
      </c>
      <c r="N214" s="5">
        <v>0</v>
      </c>
      <c r="O214" s="6">
        <v>-28.4</v>
      </c>
      <c r="P214">
        <v>25</v>
      </c>
      <c r="Q214">
        <v>1</v>
      </c>
      <c r="R214">
        <v>0</v>
      </c>
      <c r="S214">
        <v>1</v>
      </c>
      <c r="T214">
        <v>0</v>
      </c>
      <c r="U214">
        <v>8</v>
      </c>
      <c r="V214">
        <v>302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0</v>
      </c>
      <c r="AC214">
        <v>1</v>
      </c>
      <c r="AD214">
        <v>7</v>
      </c>
      <c r="AE214" s="13">
        <v>5</v>
      </c>
      <c r="AF214" s="46">
        <v>0.22389511720559599</v>
      </c>
    </row>
    <row r="215" spans="1:32" x14ac:dyDescent="0.25">
      <c r="A215">
        <v>0</v>
      </c>
      <c r="B215">
        <v>0</v>
      </c>
      <c r="C215">
        <v>28.09</v>
      </c>
      <c r="D215">
        <v>16</v>
      </c>
      <c r="E215">
        <v>2</v>
      </c>
      <c r="F215">
        <v>0</v>
      </c>
      <c r="G215">
        <v>1</v>
      </c>
      <c r="H215">
        <v>0</v>
      </c>
      <c r="I215">
        <v>0</v>
      </c>
      <c r="J215">
        <v>0</v>
      </c>
      <c r="K215">
        <v>1800</v>
      </c>
      <c r="L215" s="4">
        <v>1800</v>
      </c>
      <c r="M215">
        <v>0</v>
      </c>
      <c r="N215" s="5">
        <v>0</v>
      </c>
      <c r="O215" s="6">
        <v>-28.4</v>
      </c>
      <c r="P215">
        <v>25</v>
      </c>
      <c r="Q215">
        <v>1</v>
      </c>
      <c r="R215">
        <v>0</v>
      </c>
      <c r="S215">
        <v>1</v>
      </c>
      <c r="T215">
        <v>0</v>
      </c>
      <c r="U215">
        <v>8</v>
      </c>
      <c r="V215">
        <v>302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0</v>
      </c>
      <c r="AC215">
        <v>1</v>
      </c>
      <c r="AD215">
        <v>30</v>
      </c>
      <c r="AE215" s="13">
        <v>5</v>
      </c>
      <c r="AF215" s="46">
        <v>0.34557724168586101</v>
      </c>
    </row>
    <row r="216" spans="1:32" x14ac:dyDescent="0.25">
      <c r="A216">
        <v>0</v>
      </c>
      <c r="B216">
        <v>0</v>
      </c>
      <c r="C216">
        <v>28.09</v>
      </c>
      <c r="D216">
        <v>16</v>
      </c>
      <c r="E216">
        <v>2</v>
      </c>
      <c r="F216">
        <v>0</v>
      </c>
      <c r="G216">
        <v>1</v>
      </c>
      <c r="H216">
        <v>0</v>
      </c>
      <c r="I216">
        <v>0</v>
      </c>
      <c r="J216">
        <v>0</v>
      </c>
      <c r="K216">
        <v>1800</v>
      </c>
      <c r="L216" s="4">
        <v>1800</v>
      </c>
      <c r="M216">
        <v>0</v>
      </c>
      <c r="N216" s="5">
        <v>0</v>
      </c>
      <c r="O216" s="6">
        <v>-28.4</v>
      </c>
      <c r="P216">
        <v>25</v>
      </c>
      <c r="Q216">
        <v>1</v>
      </c>
      <c r="R216">
        <v>0</v>
      </c>
      <c r="S216">
        <v>1</v>
      </c>
      <c r="T216">
        <v>0</v>
      </c>
      <c r="U216">
        <v>8</v>
      </c>
      <c r="V216">
        <v>302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0</v>
      </c>
      <c r="AC216">
        <v>1</v>
      </c>
      <c r="AD216">
        <v>90</v>
      </c>
      <c r="AE216" s="13">
        <v>5</v>
      </c>
      <c r="AF216" s="46">
        <v>0.62986887265686897</v>
      </c>
    </row>
    <row r="217" spans="1:32" x14ac:dyDescent="0.25">
      <c r="A217">
        <v>1</v>
      </c>
      <c r="B217">
        <v>0</v>
      </c>
      <c r="C217">
        <v>12.01</v>
      </c>
      <c r="D217">
        <v>0</v>
      </c>
      <c r="E217">
        <v>0</v>
      </c>
      <c r="F217">
        <v>0</v>
      </c>
      <c r="G217">
        <v>0</v>
      </c>
      <c r="H217">
        <v>1</v>
      </c>
      <c r="I217">
        <v>0</v>
      </c>
      <c r="J217">
        <v>1</v>
      </c>
      <c r="K217">
        <v>3</v>
      </c>
      <c r="L217">
        <v>320</v>
      </c>
      <c r="M217">
        <v>0</v>
      </c>
      <c r="N217" s="5">
        <v>0</v>
      </c>
      <c r="O217" s="6">
        <v>-27.6</v>
      </c>
      <c r="P217">
        <v>1064</v>
      </c>
      <c r="Q217">
        <v>1</v>
      </c>
      <c r="R217">
        <v>0</v>
      </c>
      <c r="S217">
        <v>1</v>
      </c>
      <c r="T217">
        <v>0</v>
      </c>
      <c r="U217">
        <v>8</v>
      </c>
      <c r="V217">
        <v>302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0</v>
      </c>
      <c r="AC217">
        <v>1</v>
      </c>
      <c r="AD217">
        <v>3</v>
      </c>
      <c r="AE217" s="13">
        <v>0.04</v>
      </c>
      <c r="AF217" s="46">
        <v>-0.286160559329598</v>
      </c>
    </row>
    <row r="218" spans="1:32" x14ac:dyDescent="0.25">
      <c r="A218">
        <v>1</v>
      </c>
      <c r="B218">
        <v>0</v>
      </c>
      <c r="C218">
        <v>12.01</v>
      </c>
      <c r="D218">
        <v>0</v>
      </c>
      <c r="E218">
        <v>0</v>
      </c>
      <c r="F218">
        <v>0</v>
      </c>
      <c r="G218">
        <v>0</v>
      </c>
      <c r="H218">
        <v>1</v>
      </c>
      <c r="I218">
        <v>0</v>
      </c>
      <c r="J218">
        <v>1</v>
      </c>
      <c r="K218">
        <v>3</v>
      </c>
      <c r="L218">
        <v>320</v>
      </c>
      <c r="M218">
        <v>0</v>
      </c>
      <c r="N218" s="5">
        <v>0</v>
      </c>
      <c r="O218" s="6">
        <v>-27.6</v>
      </c>
      <c r="P218">
        <v>1064</v>
      </c>
      <c r="Q218">
        <v>1</v>
      </c>
      <c r="R218">
        <v>0</v>
      </c>
      <c r="S218">
        <v>1</v>
      </c>
      <c r="T218">
        <v>0</v>
      </c>
      <c r="U218">
        <v>8</v>
      </c>
      <c r="V218">
        <v>302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0</v>
      </c>
      <c r="AC218">
        <v>1</v>
      </c>
      <c r="AD218">
        <v>7</v>
      </c>
      <c r="AE218" s="13">
        <v>0.04</v>
      </c>
      <c r="AF218" s="46">
        <v>-5.7563817029295902E-2</v>
      </c>
    </row>
    <row r="219" spans="1:32" x14ac:dyDescent="0.25">
      <c r="A219">
        <v>1</v>
      </c>
      <c r="B219">
        <v>0</v>
      </c>
      <c r="C219">
        <v>12.01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0</v>
      </c>
      <c r="J219">
        <v>1</v>
      </c>
      <c r="K219">
        <v>3</v>
      </c>
      <c r="L219">
        <v>320</v>
      </c>
      <c r="M219">
        <v>0</v>
      </c>
      <c r="N219" s="5">
        <v>0</v>
      </c>
      <c r="O219" s="6">
        <v>-27.6</v>
      </c>
      <c r="P219">
        <v>1064</v>
      </c>
      <c r="Q219">
        <v>1</v>
      </c>
      <c r="R219">
        <v>0</v>
      </c>
      <c r="S219">
        <v>1</v>
      </c>
      <c r="T219">
        <v>0</v>
      </c>
      <c r="U219">
        <v>8</v>
      </c>
      <c r="V219">
        <v>302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0</v>
      </c>
      <c r="AC219">
        <v>1</v>
      </c>
      <c r="AD219">
        <v>30</v>
      </c>
      <c r="AE219" s="13">
        <v>0.04</v>
      </c>
      <c r="AF219" s="46">
        <v>0.10992222976146999</v>
      </c>
    </row>
    <row r="220" spans="1:32" x14ac:dyDescent="0.25">
      <c r="A220">
        <v>1</v>
      </c>
      <c r="B220">
        <v>0</v>
      </c>
      <c r="C220">
        <v>12.01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0</v>
      </c>
      <c r="J220">
        <v>1</v>
      </c>
      <c r="K220">
        <v>3</v>
      </c>
      <c r="L220">
        <v>320</v>
      </c>
      <c r="M220">
        <v>0</v>
      </c>
      <c r="N220" s="5">
        <v>0</v>
      </c>
      <c r="O220" s="6">
        <v>-27.6</v>
      </c>
      <c r="P220">
        <v>1064</v>
      </c>
      <c r="Q220">
        <v>1</v>
      </c>
      <c r="R220">
        <v>0</v>
      </c>
      <c r="S220">
        <v>1</v>
      </c>
      <c r="T220">
        <v>0</v>
      </c>
      <c r="U220">
        <v>8</v>
      </c>
      <c r="V220">
        <v>302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0</v>
      </c>
      <c r="AC220">
        <v>1</v>
      </c>
      <c r="AD220">
        <v>90</v>
      </c>
      <c r="AE220" s="13">
        <v>0.04</v>
      </c>
      <c r="AF220" s="46">
        <v>0</v>
      </c>
    </row>
    <row r="221" spans="1:32" x14ac:dyDescent="0.25">
      <c r="A221">
        <v>1</v>
      </c>
      <c r="B221">
        <v>0</v>
      </c>
      <c r="C221">
        <v>12.01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0</v>
      </c>
      <c r="J221">
        <v>1</v>
      </c>
      <c r="K221">
        <v>3</v>
      </c>
      <c r="L221">
        <v>320</v>
      </c>
      <c r="M221">
        <v>0</v>
      </c>
      <c r="N221" s="5">
        <v>0</v>
      </c>
      <c r="O221" s="6">
        <v>-27.6</v>
      </c>
      <c r="P221">
        <v>1064</v>
      </c>
      <c r="Q221">
        <v>1</v>
      </c>
      <c r="R221">
        <v>0</v>
      </c>
      <c r="S221">
        <v>1</v>
      </c>
      <c r="T221">
        <v>0</v>
      </c>
      <c r="U221">
        <v>8</v>
      </c>
      <c r="V221">
        <v>302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0</v>
      </c>
      <c r="AC221">
        <v>1</v>
      </c>
      <c r="AD221">
        <v>180</v>
      </c>
      <c r="AE221" s="13">
        <v>0.04</v>
      </c>
      <c r="AF221" s="46">
        <v>0.16057658604977201</v>
      </c>
    </row>
    <row r="222" spans="1:32" x14ac:dyDescent="0.25">
      <c r="A222">
        <v>1</v>
      </c>
      <c r="B222">
        <v>0</v>
      </c>
      <c r="C222">
        <v>12.01</v>
      </c>
      <c r="D222">
        <v>0</v>
      </c>
      <c r="E222">
        <v>0</v>
      </c>
      <c r="F222">
        <v>0</v>
      </c>
      <c r="G222">
        <v>0</v>
      </c>
      <c r="H222">
        <v>1</v>
      </c>
      <c r="I222">
        <v>0</v>
      </c>
      <c r="J222">
        <v>1</v>
      </c>
      <c r="K222">
        <v>3</v>
      </c>
      <c r="L222">
        <v>320</v>
      </c>
      <c r="M222">
        <v>0</v>
      </c>
      <c r="N222" s="5">
        <v>0</v>
      </c>
      <c r="O222" s="6">
        <v>-27.6</v>
      </c>
      <c r="P222">
        <v>1064</v>
      </c>
      <c r="Q222">
        <v>1</v>
      </c>
      <c r="R222">
        <v>0</v>
      </c>
      <c r="S222">
        <v>1</v>
      </c>
      <c r="T222">
        <v>0</v>
      </c>
      <c r="U222">
        <v>8</v>
      </c>
      <c r="V222">
        <v>302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0</v>
      </c>
      <c r="AC222">
        <v>1</v>
      </c>
      <c r="AD222">
        <v>3</v>
      </c>
      <c r="AE222" s="13">
        <v>0.2</v>
      </c>
      <c r="AF222" s="46">
        <v>0.43137089043027099</v>
      </c>
    </row>
    <row r="223" spans="1:32" x14ac:dyDescent="0.25">
      <c r="A223">
        <v>1</v>
      </c>
      <c r="B223">
        <v>0</v>
      </c>
      <c r="C223">
        <v>12.01</v>
      </c>
      <c r="D223">
        <v>0</v>
      </c>
      <c r="E223">
        <v>0</v>
      </c>
      <c r="F223">
        <v>0</v>
      </c>
      <c r="G223">
        <v>0</v>
      </c>
      <c r="H223">
        <v>1</v>
      </c>
      <c r="I223">
        <v>0</v>
      </c>
      <c r="J223">
        <v>1</v>
      </c>
      <c r="K223">
        <v>3</v>
      </c>
      <c r="L223">
        <v>320</v>
      </c>
      <c r="M223">
        <v>0</v>
      </c>
      <c r="N223" s="5">
        <v>0</v>
      </c>
      <c r="O223" s="6">
        <v>-27.6</v>
      </c>
      <c r="P223">
        <v>1064</v>
      </c>
      <c r="Q223">
        <v>1</v>
      </c>
      <c r="R223">
        <v>0</v>
      </c>
      <c r="S223">
        <v>1</v>
      </c>
      <c r="T223">
        <v>0</v>
      </c>
      <c r="U223">
        <v>8</v>
      </c>
      <c r="V223">
        <v>302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0</v>
      </c>
      <c r="AC223">
        <v>1</v>
      </c>
      <c r="AD223">
        <v>7</v>
      </c>
      <c r="AE223" s="13">
        <v>0.2</v>
      </c>
      <c r="AF223" s="46">
        <v>0.569616830928798</v>
      </c>
    </row>
    <row r="224" spans="1:32" x14ac:dyDescent="0.25">
      <c r="A224">
        <v>1</v>
      </c>
      <c r="B224">
        <v>0</v>
      </c>
      <c r="C224">
        <v>12.01</v>
      </c>
      <c r="D224">
        <v>0</v>
      </c>
      <c r="E224">
        <v>0</v>
      </c>
      <c r="F224">
        <v>0</v>
      </c>
      <c r="G224">
        <v>0</v>
      </c>
      <c r="H224">
        <v>1</v>
      </c>
      <c r="I224">
        <v>0</v>
      </c>
      <c r="J224">
        <v>1</v>
      </c>
      <c r="K224">
        <v>3</v>
      </c>
      <c r="L224">
        <v>320</v>
      </c>
      <c r="M224">
        <v>0</v>
      </c>
      <c r="N224" s="5">
        <v>0</v>
      </c>
      <c r="O224" s="6">
        <v>-27.6</v>
      </c>
      <c r="P224">
        <v>1064</v>
      </c>
      <c r="Q224">
        <v>1</v>
      </c>
      <c r="R224">
        <v>0</v>
      </c>
      <c r="S224">
        <v>1</v>
      </c>
      <c r="T224">
        <v>0</v>
      </c>
      <c r="U224">
        <v>8</v>
      </c>
      <c r="V224">
        <v>302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0</v>
      </c>
      <c r="AC224">
        <v>1</v>
      </c>
      <c r="AD224">
        <v>30</v>
      </c>
      <c r="AE224" s="13">
        <v>0.2</v>
      </c>
      <c r="AF224" s="46">
        <v>0.31599213830171302</v>
      </c>
    </row>
    <row r="225" spans="1:32" x14ac:dyDescent="0.25">
      <c r="A225">
        <v>1</v>
      </c>
      <c r="B225">
        <v>0</v>
      </c>
      <c r="C225">
        <v>12.01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0</v>
      </c>
      <c r="J225">
        <v>1</v>
      </c>
      <c r="K225">
        <v>3</v>
      </c>
      <c r="L225">
        <v>320</v>
      </c>
      <c r="M225">
        <v>0</v>
      </c>
      <c r="N225" s="5">
        <v>0</v>
      </c>
      <c r="O225" s="6">
        <v>-27.6</v>
      </c>
      <c r="P225">
        <v>1064</v>
      </c>
      <c r="Q225">
        <v>1</v>
      </c>
      <c r="R225">
        <v>0</v>
      </c>
      <c r="S225">
        <v>1</v>
      </c>
      <c r="T225">
        <v>0</v>
      </c>
      <c r="U225">
        <v>8</v>
      </c>
      <c r="V225">
        <v>302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0</v>
      </c>
      <c r="AC225">
        <v>1</v>
      </c>
      <c r="AD225">
        <v>90</v>
      </c>
      <c r="AE225" s="13">
        <v>0.2</v>
      </c>
      <c r="AF225" s="46">
        <v>0.38963680745617302</v>
      </c>
    </row>
    <row r="226" spans="1:32" x14ac:dyDescent="0.25">
      <c r="A226">
        <v>1</v>
      </c>
      <c r="B226">
        <v>0</v>
      </c>
      <c r="C226">
        <v>12.01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0</v>
      </c>
      <c r="J226">
        <v>1</v>
      </c>
      <c r="K226">
        <v>3</v>
      </c>
      <c r="L226">
        <v>320</v>
      </c>
      <c r="M226">
        <v>0</v>
      </c>
      <c r="N226" s="5">
        <v>0</v>
      </c>
      <c r="O226" s="6">
        <v>-27.6</v>
      </c>
      <c r="P226">
        <v>1064</v>
      </c>
      <c r="Q226">
        <v>1</v>
      </c>
      <c r="R226">
        <v>0</v>
      </c>
      <c r="S226">
        <v>1</v>
      </c>
      <c r="T226">
        <v>0</v>
      </c>
      <c r="U226">
        <v>8</v>
      </c>
      <c r="V226">
        <v>302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0</v>
      </c>
      <c r="AC226">
        <v>1</v>
      </c>
      <c r="AD226">
        <v>180</v>
      </c>
      <c r="AE226" s="13">
        <v>0.2</v>
      </c>
      <c r="AF226" s="46">
        <v>0.37596899224806202</v>
      </c>
    </row>
    <row r="227" spans="1:32" x14ac:dyDescent="0.25">
      <c r="A227">
        <v>1</v>
      </c>
      <c r="B227">
        <v>0</v>
      </c>
      <c r="C227">
        <v>12.01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0</v>
      </c>
      <c r="J227">
        <v>1</v>
      </c>
      <c r="K227">
        <v>3</v>
      </c>
      <c r="L227">
        <v>320</v>
      </c>
      <c r="M227">
        <v>0</v>
      </c>
      <c r="N227" s="5">
        <v>0</v>
      </c>
      <c r="O227" s="6">
        <v>-27.6</v>
      </c>
      <c r="P227">
        <v>1064</v>
      </c>
      <c r="Q227">
        <v>1</v>
      </c>
      <c r="R227">
        <v>0</v>
      </c>
      <c r="S227">
        <v>1</v>
      </c>
      <c r="T227">
        <v>0</v>
      </c>
      <c r="U227">
        <v>8</v>
      </c>
      <c r="V227">
        <v>302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0</v>
      </c>
      <c r="AC227">
        <v>1</v>
      </c>
      <c r="AD227">
        <v>3</v>
      </c>
      <c r="AE227" s="13">
        <v>1</v>
      </c>
      <c r="AF227" s="46">
        <v>0.67632850241545905</v>
      </c>
    </row>
    <row r="228" spans="1:32" x14ac:dyDescent="0.25">
      <c r="A228">
        <v>1</v>
      </c>
      <c r="B228">
        <v>0</v>
      </c>
      <c r="C228">
        <v>12.01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0</v>
      </c>
      <c r="J228">
        <v>1</v>
      </c>
      <c r="K228">
        <v>3</v>
      </c>
      <c r="L228">
        <v>320</v>
      </c>
      <c r="M228">
        <v>0</v>
      </c>
      <c r="N228" s="5">
        <v>0</v>
      </c>
      <c r="O228" s="6">
        <v>-27.6</v>
      </c>
      <c r="P228">
        <v>1064</v>
      </c>
      <c r="Q228">
        <v>1</v>
      </c>
      <c r="R228">
        <v>0</v>
      </c>
      <c r="S228">
        <v>1</v>
      </c>
      <c r="T228">
        <v>0</v>
      </c>
      <c r="U228">
        <v>8</v>
      </c>
      <c r="V228">
        <v>302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1</v>
      </c>
      <c r="AD228">
        <v>7</v>
      </c>
      <c r="AE228" s="13">
        <v>1</v>
      </c>
      <c r="AF228" s="46">
        <v>0.78997805150101297</v>
      </c>
    </row>
    <row r="229" spans="1:32" x14ac:dyDescent="0.25">
      <c r="A229">
        <v>1</v>
      </c>
      <c r="B229">
        <v>0</v>
      </c>
      <c r="C229">
        <v>12.01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0</v>
      </c>
      <c r="J229">
        <v>1</v>
      </c>
      <c r="K229">
        <v>3</v>
      </c>
      <c r="L229">
        <v>320</v>
      </c>
      <c r="M229">
        <v>0</v>
      </c>
      <c r="N229" s="5">
        <v>0</v>
      </c>
      <c r="O229" s="6">
        <v>-27.6</v>
      </c>
      <c r="P229">
        <v>1064</v>
      </c>
      <c r="Q229">
        <v>1</v>
      </c>
      <c r="R229">
        <v>0</v>
      </c>
      <c r="S229">
        <v>1</v>
      </c>
      <c r="T229">
        <v>0</v>
      </c>
      <c r="U229">
        <v>8</v>
      </c>
      <c r="V229">
        <v>302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0</v>
      </c>
      <c r="AC229">
        <v>1</v>
      </c>
      <c r="AD229">
        <v>30</v>
      </c>
      <c r="AE229" s="13">
        <v>1</v>
      </c>
      <c r="AF229" s="46">
        <v>0.75151541644809705</v>
      </c>
    </row>
    <row r="230" spans="1:32" x14ac:dyDescent="0.25">
      <c r="A230">
        <v>1</v>
      </c>
      <c r="B230">
        <v>0</v>
      </c>
      <c r="C230">
        <v>12.01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0</v>
      </c>
      <c r="J230">
        <v>1</v>
      </c>
      <c r="K230">
        <v>3</v>
      </c>
      <c r="L230">
        <v>320</v>
      </c>
      <c r="M230">
        <v>0</v>
      </c>
      <c r="N230" s="5">
        <v>0</v>
      </c>
      <c r="O230" s="6">
        <v>-27.6</v>
      </c>
      <c r="P230">
        <v>1064</v>
      </c>
      <c r="Q230">
        <v>1</v>
      </c>
      <c r="R230">
        <v>0</v>
      </c>
      <c r="S230">
        <v>1</v>
      </c>
      <c r="T230">
        <v>0</v>
      </c>
      <c r="U230">
        <v>8</v>
      </c>
      <c r="V230">
        <v>302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0</v>
      </c>
      <c r="AC230">
        <v>1</v>
      </c>
      <c r="AD230">
        <v>90</v>
      </c>
      <c r="AE230" s="13">
        <v>1</v>
      </c>
      <c r="AF230" s="46">
        <v>0.660829890868734</v>
      </c>
    </row>
    <row r="231" spans="1:32" x14ac:dyDescent="0.25">
      <c r="A231">
        <v>1</v>
      </c>
      <c r="B231">
        <v>0</v>
      </c>
      <c r="C231">
        <v>12.01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0</v>
      </c>
      <c r="J231">
        <v>1</v>
      </c>
      <c r="K231">
        <v>3</v>
      </c>
      <c r="L231">
        <v>320</v>
      </c>
      <c r="M231">
        <v>0</v>
      </c>
      <c r="N231" s="5">
        <v>0</v>
      </c>
      <c r="O231" s="6">
        <v>-27.6</v>
      </c>
      <c r="P231">
        <v>1064</v>
      </c>
      <c r="Q231">
        <v>1</v>
      </c>
      <c r="R231">
        <v>0</v>
      </c>
      <c r="S231">
        <v>1</v>
      </c>
      <c r="T231">
        <v>0</v>
      </c>
      <c r="U231">
        <v>8</v>
      </c>
      <c r="V231">
        <v>302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0</v>
      </c>
      <c r="AC231">
        <v>1</v>
      </c>
      <c r="AD231">
        <v>180</v>
      </c>
      <c r="AE231" s="13">
        <v>1</v>
      </c>
      <c r="AF231" s="46">
        <v>0.67880972338642098</v>
      </c>
    </row>
    <row r="232" spans="1:32" x14ac:dyDescent="0.25">
      <c r="A232">
        <v>1</v>
      </c>
      <c r="B232">
        <v>1</v>
      </c>
      <c r="C232">
        <v>12.01</v>
      </c>
      <c r="D232">
        <v>1.008</v>
      </c>
      <c r="E232">
        <v>0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218</v>
      </c>
      <c r="L232" s="4">
        <v>218</v>
      </c>
      <c r="M232">
        <v>1</v>
      </c>
      <c r="N232" s="5">
        <v>0</v>
      </c>
      <c r="O232" s="5">
        <v>31</v>
      </c>
      <c r="P232" s="23">
        <v>89</v>
      </c>
      <c r="Q232">
        <v>1</v>
      </c>
      <c r="R232">
        <v>0</v>
      </c>
      <c r="S232">
        <v>0</v>
      </c>
      <c r="T232">
        <v>1</v>
      </c>
      <c r="U232">
        <v>7</v>
      </c>
      <c r="V232" s="4">
        <v>150</v>
      </c>
      <c r="W232">
        <v>1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1</v>
      </c>
      <c r="AE232" s="13">
        <v>0.67</v>
      </c>
      <c r="AF232" s="46">
        <v>0.30294025102262001</v>
      </c>
    </row>
    <row r="233" spans="1:32" x14ac:dyDescent="0.25">
      <c r="A233">
        <v>1</v>
      </c>
      <c r="B233">
        <v>1</v>
      </c>
      <c r="C233">
        <v>12.01</v>
      </c>
      <c r="D233">
        <v>1.008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194</v>
      </c>
      <c r="L233" s="4">
        <v>194</v>
      </c>
      <c r="M233">
        <v>1</v>
      </c>
      <c r="N233" s="5">
        <v>0</v>
      </c>
      <c r="O233" s="5">
        <v>19.8</v>
      </c>
      <c r="P233" s="23">
        <v>89</v>
      </c>
      <c r="Q233">
        <v>1</v>
      </c>
      <c r="R233">
        <v>0</v>
      </c>
      <c r="S233">
        <v>0</v>
      </c>
      <c r="T233">
        <v>1</v>
      </c>
      <c r="U233">
        <v>7</v>
      </c>
      <c r="V233" s="4">
        <v>150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1</v>
      </c>
      <c r="AE233" s="13">
        <v>0.67</v>
      </c>
      <c r="AF233" s="46">
        <v>0.25969107381553502</v>
      </c>
    </row>
    <row r="234" spans="1:32" x14ac:dyDescent="0.25">
      <c r="A234">
        <v>1</v>
      </c>
      <c r="B234">
        <v>1</v>
      </c>
      <c r="C234">
        <v>12.01</v>
      </c>
      <c r="D234">
        <v>1.008</v>
      </c>
      <c r="E234">
        <v>0</v>
      </c>
      <c r="F234">
        <v>0</v>
      </c>
      <c r="G234">
        <v>1</v>
      </c>
      <c r="H234">
        <v>0</v>
      </c>
      <c r="I234">
        <v>0</v>
      </c>
      <c r="J234">
        <v>0</v>
      </c>
      <c r="K234">
        <v>320</v>
      </c>
      <c r="L234" s="4">
        <v>320</v>
      </c>
      <c r="M234">
        <v>0</v>
      </c>
      <c r="N234" s="5">
        <v>1</v>
      </c>
      <c r="O234" s="5">
        <v>-10.3</v>
      </c>
      <c r="P234" s="23">
        <v>89</v>
      </c>
      <c r="Q234">
        <v>1</v>
      </c>
      <c r="R234">
        <v>0</v>
      </c>
      <c r="S234">
        <v>0</v>
      </c>
      <c r="T234">
        <v>1</v>
      </c>
      <c r="U234">
        <v>7</v>
      </c>
      <c r="V234" s="4">
        <v>150</v>
      </c>
      <c r="W234">
        <v>1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1</v>
      </c>
      <c r="AE234" s="13">
        <v>0.67</v>
      </c>
      <c r="AF234" s="46">
        <v>0.28195339791839202</v>
      </c>
    </row>
    <row r="235" spans="1:32" x14ac:dyDescent="0.25">
      <c r="A235">
        <v>1</v>
      </c>
      <c r="B235">
        <v>1</v>
      </c>
      <c r="C235">
        <v>12.01</v>
      </c>
      <c r="D235">
        <v>1.008</v>
      </c>
      <c r="E235">
        <v>0</v>
      </c>
      <c r="F235">
        <v>0</v>
      </c>
      <c r="G235">
        <v>1</v>
      </c>
      <c r="H235">
        <v>0</v>
      </c>
      <c r="I235">
        <v>0</v>
      </c>
      <c r="J235">
        <v>0</v>
      </c>
      <c r="K235">
        <v>216</v>
      </c>
      <c r="L235" s="4">
        <v>216</v>
      </c>
      <c r="M235">
        <v>0</v>
      </c>
      <c r="N235" s="5">
        <v>1</v>
      </c>
      <c r="O235" s="5">
        <v>-15</v>
      </c>
      <c r="P235" s="23">
        <v>89</v>
      </c>
      <c r="Q235">
        <v>1</v>
      </c>
      <c r="R235">
        <v>0</v>
      </c>
      <c r="S235">
        <v>0</v>
      </c>
      <c r="T235">
        <v>1</v>
      </c>
      <c r="U235">
        <v>7</v>
      </c>
      <c r="V235" s="4">
        <v>150</v>
      </c>
      <c r="W235">
        <v>1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1</v>
      </c>
      <c r="AE235" s="13">
        <v>0.67</v>
      </c>
      <c r="AF235" s="46">
        <v>0.51666626263605697</v>
      </c>
    </row>
    <row r="236" spans="1:32" x14ac:dyDescent="0.25">
      <c r="A236">
        <v>1</v>
      </c>
      <c r="B236">
        <v>1</v>
      </c>
      <c r="C236">
        <v>12.01</v>
      </c>
      <c r="D236">
        <v>1.008</v>
      </c>
      <c r="E236">
        <v>0</v>
      </c>
      <c r="F236">
        <v>0</v>
      </c>
      <c r="G236">
        <v>1</v>
      </c>
      <c r="H236">
        <v>0</v>
      </c>
      <c r="I236">
        <v>0</v>
      </c>
      <c r="J236">
        <v>0</v>
      </c>
      <c r="K236">
        <v>224</v>
      </c>
      <c r="L236" s="4">
        <v>224</v>
      </c>
      <c r="M236">
        <v>0</v>
      </c>
      <c r="N236" s="5">
        <v>1</v>
      </c>
      <c r="O236" s="5">
        <v>-17.899999999999999</v>
      </c>
      <c r="P236" s="23">
        <v>89</v>
      </c>
      <c r="Q236">
        <v>1</v>
      </c>
      <c r="R236">
        <v>0</v>
      </c>
      <c r="S236">
        <v>0</v>
      </c>
      <c r="T236">
        <v>1</v>
      </c>
      <c r="U236">
        <v>7</v>
      </c>
      <c r="V236" s="4">
        <v>150</v>
      </c>
      <c r="W236">
        <v>1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1</v>
      </c>
      <c r="AE236" s="13">
        <v>0.67</v>
      </c>
      <c r="AF236" s="46">
        <v>0.22371904687743299</v>
      </c>
    </row>
    <row r="237" spans="1:32" x14ac:dyDescent="0.25">
      <c r="A237">
        <v>1</v>
      </c>
      <c r="B237">
        <v>1</v>
      </c>
      <c r="C237">
        <v>12.01</v>
      </c>
      <c r="D237">
        <v>1.008</v>
      </c>
      <c r="E237">
        <v>0</v>
      </c>
      <c r="F237">
        <v>0</v>
      </c>
      <c r="G237">
        <v>1</v>
      </c>
      <c r="H237">
        <v>0</v>
      </c>
      <c r="I237">
        <v>0</v>
      </c>
      <c r="J237">
        <v>0</v>
      </c>
      <c r="K237">
        <v>209</v>
      </c>
      <c r="L237" s="4">
        <v>209</v>
      </c>
      <c r="M237">
        <v>0</v>
      </c>
      <c r="N237" s="5">
        <v>1</v>
      </c>
      <c r="O237" s="5">
        <v>-20.3</v>
      </c>
      <c r="P237" s="23">
        <v>89</v>
      </c>
      <c r="Q237">
        <v>1</v>
      </c>
      <c r="R237">
        <v>0</v>
      </c>
      <c r="S237">
        <v>0</v>
      </c>
      <c r="T237">
        <v>1</v>
      </c>
      <c r="U237">
        <v>7</v>
      </c>
      <c r="V237" s="4">
        <v>150</v>
      </c>
      <c r="W237">
        <v>1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1</v>
      </c>
      <c r="AE237" s="13">
        <v>0.67</v>
      </c>
      <c r="AF237" s="46">
        <v>0.33916674952769199</v>
      </c>
    </row>
    <row r="238" spans="1:32" x14ac:dyDescent="0.25">
      <c r="A238">
        <v>1</v>
      </c>
      <c r="B238">
        <v>1</v>
      </c>
      <c r="C238">
        <v>12.01</v>
      </c>
      <c r="D238">
        <v>1.008</v>
      </c>
      <c r="E238">
        <v>0</v>
      </c>
      <c r="F238">
        <v>0</v>
      </c>
      <c r="G238">
        <v>1</v>
      </c>
      <c r="H238">
        <v>0</v>
      </c>
      <c r="I238">
        <v>0</v>
      </c>
      <c r="J238">
        <v>0</v>
      </c>
      <c r="K238">
        <v>214</v>
      </c>
      <c r="L238" s="4">
        <v>214</v>
      </c>
      <c r="M238">
        <v>0</v>
      </c>
      <c r="N238" s="5">
        <v>1</v>
      </c>
      <c r="O238" s="5">
        <v>-28</v>
      </c>
      <c r="P238" s="23">
        <v>89</v>
      </c>
      <c r="Q238">
        <v>1</v>
      </c>
      <c r="R238">
        <v>0</v>
      </c>
      <c r="S238">
        <v>0</v>
      </c>
      <c r="T238">
        <v>1</v>
      </c>
      <c r="U238">
        <v>7</v>
      </c>
      <c r="V238" s="4">
        <v>150</v>
      </c>
      <c r="W238">
        <v>1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1</v>
      </c>
      <c r="AE238" s="13">
        <v>0.67</v>
      </c>
      <c r="AF238" s="46">
        <v>0.28754690012506701</v>
      </c>
    </row>
    <row r="239" spans="1:32" x14ac:dyDescent="0.25">
      <c r="A239">
        <v>1</v>
      </c>
      <c r="B239">
        <v>1</v>
      </c>
      <c r="C239">
        <v>12.01</v>
      </c>
      <c r="D239">
        <v>1.008</v>
      </c>
      <c r="E239">
        <v>0</v>
      </c>
      <c r="F239">
        <v>0</v>
      </c>
      <c r="G239">
        <v>1</v>
      </c>
      <c r="H239">
        <v>0</v>
      </c>
      <c r="I239">
        <v>0</v>
      </c>
      <c r="J239">
        <v>0</v>
      </c>
      <c r="K239">
        <v>220</v>
      </c>
      <c r="L239" s="4">
        <v>220</v>
      </c>
      <c r="M239">
        <v>0</v>
      </c>
      <c r="N239" s="5">
        <v>1</v>
      </c>
      <c r="O239" s="5">
        <v>-41.2</v>
      </c>
      <c r="P239" s="23">
        <v>89</v>
      </c>
      <c r="Q239">
        <v>1</v>
      </c>
      <c r="R239">
        <v>0</v>
      </c>
      <c r="S239">
        <v>0</v>
      </c>
      <c r="T239">
        <v>1</v>
      </c>
      <c r="U239">
        <v>7</v>
      </c>
      <c r="V239" s="4">
        <v>150</v>
      </c>
      <c r="W239">
        <v>1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1</v>
      </c>
      <c r="AE239" s="13">
        <v>0.67</v>
      </c>
      <c r="AF239" s="46">
        <v>-3.1547798174340398E-2</v>
      </c>
    </row>
    <row r="240" spans="1:32" x14ac:dyDescent="0.25">
      <c r="A240">
        <v>1</v>
      </c>
      <c r="B240">
        <v>1</v>
      </c>
      <c r="C240">
        <v>74.92</v>
      </c>
      <c r="D240">
        <v>65.41</v>
      </c>
      <c r="E240">
        <v>1</v>
      </c>
      <c r="F240">
        <v>1</v>
      </c>
      <c r="G240">
        <v>1</v>
      </c>
      <c r="H240">
        <v>0</v>
      </c>
      <c r="I240">
        <v>0</v>
      </c>
      <c r="J240">
        <v>0</v>
      </c>
      <c r="K240" s="4">
        <v>91.3</v>
      </c>
      <c r="L240" s="4">
        <v>91.3</v>
      </c>
      <c r="M240">
        <v>0</v>
      </c>
      <c r="N240" s="5">
        <v>0</v>
      </c>
      <c r="O240" s="24">
        <v>-16.899999999999999</v>
      </c>
      <c r="P240">
        <v>108</v>
      </c>
      <c r="Q240">
        <v>0</v>
      </c>
      <c r="R240">
        <v>1</v>
      </c>
      <c r="S240">
        <v>0</v>
      </c>
      <c r="T240">
        <v>1</v>
      </c>
      <c r="U240">
        <v>8</v>
      </c>
      <c r="V240">
        <v>19.100000000000001</v>
      </c>
      <c r="W240">
        <v>0</v>
      </c>
      <c r="X240">
        <v>0</v>
      </c>
      <c r="Y240">
        <v>0</v>
      </c>
      <c r="Z240">
        <v>0</v>
      </c>
      <c r="AA240">
        <v>1</v>
      </c>
      <c r="AB240">
        <v>0</v>
      </c>
      <c r="AC240">
        <v>1</v>
      </c>
      <c r="AD240">
        <v>1</v>
      </c>
      <c r="AE240" s="13">
        <v>0.94</v>
      </c>
      <c r="AF240" s="46">
        <v>-7.3696682464454905E-2</v>
      </c>
    </row>
    <row r="241" spans="1:32" x14ac:dyDescent="0.25">
      <c r="A241">
        <v>1</v>
      </c>
      <c r="B241">
        <v>1</v>
      </c>
      <c r="C241">
        <v>74.92</v>
      </c>
      <c r="D241">
        <v>65.41</v>
      </c>
      <c r="E241">
        <v>1</v>
      </c>
      <c r="F241">
        <v>1</v>
      </c>
      <c r="G241">
        <v>1</v>
      </c>
      <c r="H241">
        <v>0</v>
      </c>
      <c r="I241">
        <v>0</v>
      </c>
      <c r="J241">
        <v>0</v>
      </c>
      <c r="K241" s="4">
        <v>91.3</v>
      </c>
      <c r="L241" s="4">
        <v>91.3</v>
      </c>
      <c r="M241">
        <v>0</v>
      </c>
      <c r="N241" s="5">
        <v>0</v>
      </c>
      <c r="O241" s="24">
        <v>-16.899999999999999</v>
      </c>
      <c r="P241">
        <v>108</v>
      </c>
      <c r="Q241">
        <v>0</v>
      </c>
      <c r="R241">
        <v>1</v>
      </c>
      <c r="S241">
        <v>0</v>
      </c>
      <c r="T241">
        <v>1</v>
      </c>
      <c r="U241">
        <v>8</v>
      </c>
      <c r="V241">
        <v>19.100000000000001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0</v>
      </c>
      <c r="AC241">
        <v>1</v>
      </c>
      <c r="AD241">
        <v>1</v>
      </c>
      <c r="AE241" s="13">
        <v>2.83</v>
      </c>
      <c r="AF241" s="46">
        <v>-0.30420616113744098</v>
      </c>
    </row>
    <row r="242" spans="1:32" x14ac:dyDescent="0.25">
      <c r="A242">
        <v>1</v>
      </c>
      <c r="B242">
        <v>1</v>
      </c>
      <c r="C242">
        <v>74.92</v>
      </c>
      <c r="D242">
        <v>65.41</v>
      </c>
      <c r="E242">
        <v>1</v>
      </c>
      <c r="F242">
        <v>1</v>
      </c>
      <c r="G242">
        <v>1</v>
      </c>
      <c r="H242">
        <v>0</v>
      </c>
      <c r="I242">
        <v>0</v>
      </c>
      <c r="J242">
        <v>0</v>
      </c>
      <c r="K242" s="4">
        <v>91.3</v>
      </c>
      <c r="L242" s="4">
        <v>91.3</v>
      </c>
      <c r="M242">
        <v>0</v>
      </c>
      <c r="N242" s="5">
        <v>0</v>
      </c>
      <c r="O242" s="24">
        <v>-16.899999999999999</v>
      </c>
      <c r="P242">
        <v>108</v>
      </c>
      <c r="Q242">
        <v>0</v>
      </c>
      <c r="R242">
        <v>1</v>
      </c>
      <c r="S242">
        <v>0</v>
      </c>
      <c r="T242">
        <v>1</v>
      </c>
      <c r="U242">
        <v>8</v>
      </c>
      <c r="V242">
        <v>19.100000000000001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0</v>
      </c>
      <c r="AC242">
        <v>1</v>
      </c>
      <c r="AD242">
        <v>1</v>
      </c>
      <c r="AE242" s="13">
        <v>8.48</v>
      </c>
      <c r="AF242" s="46">
        <v>9.99733404425487E-2</v>
      </c>
    </row>
    <row r="243" spans="1:32" x14ac:dyDescent="0.25">
      <c r="A243">
        <v>1</v>
      </c>
      <c r="B243">
        <v>0</v>
      </c>
      <c r="C243">
        <v>12.01</v>
      </c>
      <c r="D243">
        <v>0</v>
      </c>
      <c r="E243">
        <v>0</v>
      </c>
      <c r="F243">
        <v>0</v>
      </c>
      <c r="G243">
        <v>1</v>
      </c>
      <c r="H243">
        <v>0</v>
      </c>
      <c r="I243">
        <v>0</v>
      </c>
      <c r="J243">
        <v>0</v>
      </c>
      <c r="K243" s="7">
        <v>14.3</v>
      </c>
      <c r="L243" s="4">
        <v>14.3</v>
      </c>
      <c r="M243">
        <v>0</v>
      </c>
      <c r="N243" s="5">
        <v>0</v>
      </c>
      <c r="O243" s="6">
        <v>-3.7</v>
      </c>
      <c r="P243">
        <v>316.5</v>
      </c>
      <c r="Q243">
        <v>0</v>
      </c>
      <c r="R243">
        <v>1</v>
      </c>
      <c r="S243">
        <v>0</v>
      </c>
      <c r="T243">
        <v>1</v>
      </c>
      <c r="U243">
        <v>8</v>
      </c>
      <c r="V243">
        <v>19.100000000000001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1</v>
      </c>
      <c r="AD243">
        <v>1</v>
      </c>
      <c r="AE243" s="13">
        <v>8.48</v>
      </c>
      <c r="AF243" s="46">
        <v>0.48423368369591802</v>
      </c>
    </row>
    <row r="244" spans="1:32" x14ac:dyDescent="0.25">
      <c r="A244">
        <v>1</v>
      </c>
      <c r="B244">
        <v>1</v>
      </c>
      <c r="C244">
        <v>74.92</v>
      </c>
      <c r="D244">
        <v>65.41</v>
      </c>
      <c r="E244">
        <v>1</v>
      </c>
      <c r="F244">
        <v>1</v>
      </c>
      <c r="G244">
        <v>1</v>
      </c>
      <c r="H244">
        <v>0</v>
      </c>
      <c r="I244">
        <v>0</v>
      </c>
      <c r="J244">
        <v>0</v>
      </c>
      <c r="K244" s="4">
        <v>91.3</v>
      </c>
      <c r="L244" s="4">
        <v>91.3</v>
      </c>
      <c r="M244">
        <v>0</v>
      </c>
      <c r="N244" s="5">
        <v>0</v>
      </c>
      <c r="O244" s="24">
        <v>-16.899999999999999</v>
      </c>
      <c r="P244">
        <v>108</v>
      </c>
      <c r="Q244">
        <v>0</v>
      </c>
      <c r="R244">
        <v>1</v>
      </c>
      <c r="S244">
        <v>0</v>
      </c>
      <c r="T244">
        <v>1</v>
      </c>
      <c r="U244">
        <v>8</v>
      </c>
      <c r="V244">
        <v>19.100000000000001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1</v>
      </c>
      <c r="AD244">
        <v>3</v>
      </c>
      <c r="AE244" s="13">
        <v>0.94</v>
      </c>
      <c r="AF244" s="46">
        <v>-0.65607430945978995</v>
      </c>
    </row>
    <row r="245" spans="1:32" x14ac:dyDescent="0.25">
      <c r="A245">
        <v>1</v>
      </c>
      <c r="B245">
        <v>1</v>
      </c>
      <c r="C245">
        <v>74.92</v>
      </c>
      <c r="D245">
        <v>65.41</v>
      </c>
      <c r="E245">
        <v>1</v>
      </c>
      <c r="F245">
        <v>1</v>
      </c>
      <c r="G245">
        <v>1</v>
      </c>
      <c r="H245">
        <v>0</v>
      </c>
      <c r="I245">
        <v>0</v>
      </c>
      <c r="J245">
        <v>0</v>
      </c>
      <c r="K245" s="4">
        <v>91.3</v>
      </c>
      <c r="L245" s="4">
        <v>91.3</v>
      </c>
      <c r="M245">
        <v>0</v>
      </c>
      <c r="N245" s="5">
        <v>0</v>
      </c>
      <c r="O245" s="24">
        <v>-16.899999999999999</v>
      </c>
      <c r="P245">
        <v>108</v>
      </c>
      <c r="Q245">
        <v>0</v>
      </c>
      <c r="R245">
        <v>1</v>
      </c>
      <c r="S245">
        <v>0</v>
      </c>
      <c r="T245">
        <v>1</v>
      </c>
      <c r="U245">
        <v>8</v>
      </c>
      <c r="V245">
        <v>19.100000000000001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</v>
      </c>
      <c r="AC245">
        <v>1</v>
      </c>
      <c r="AD245">
        <v>3</v>
      </c>
      <c r="AE245" s="13">
        <v>2.83</v>
      </c>
      <c r="AF245" s="46">
        <v>-0.66664629674896103</v>
      </c>
    </row>
    <row r="246" spans="1:32" x14ac:dyDescent="0.25">
      <c r="A246">
        <v>1</v>
      </c>
      <c r="B246">
        <v>1</v>
      </c>
      <c r="C246">
        <v>74.92</v>
      </c>
      <c r="D246">
        <v>65.41</v>
      </c>
      <c r="E246">
        <v>1</v>
      </c>
      <c r="F246">
        <v>1</v>
      </c>
      <c r="G246">
        <v>1</v>
      </c>
      <c r="H246">
        <v>0</v>
      </c>
      <c r="I246">
        <v>0</v>
      </c>
      <c r="J246">
        <v>0</v>
      </c>
      <c r="K246" s="4">
        <v>91.3</v>
      </c>
      <c r="L246" s="4">
        <v>91.3</v>
      </c>
      <c r="M246">
        <v>0</v>
      </c>
      <c r="N246" s="5">
        <v>0</v>
      </c>
      <c r="O246" s="24">
        <v>-16.899999999999999</v>
      </c>
      <c r="P246">
        <v>108</v>
      </c>
      <c r="Q246">
        <v>0</v>
      </c>
      <c r="R246">
        <v>1</v>
      </c>
      <c r="S246">
        <v>0</v>
      </c>
      <c r="T246">
        <v>1</v>
      </c>
      <c r="U246">
        <v>8</v>
      </c>
      <c r="V246">
        <v>19.100000000000001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0</v>
      </c>
      <c r="AC246">
        <v>1</v>
      </c>
      <c r="AD246">
        <v>3</v>
      </c>
      <c r="AE246" s="13">
        <v>8.48</v>
      </c>
      <c r="AF246" s="46">
        <v>-0.492880713761916</v>
      </c>
    </row>
    <row r="247" spans="1:32" x14ac:dyDescent="0.25">
      <c r="A247">
        <v>1</v>
      </c>
      <c r="B247">
        <v>0</v>
      </c>
      <c r="C247">
        <v>12.01</v>
      </c>
      <c r="D247">
        <v>0</v>
      </c>
      <c r="E247">
        <v>0</v>
      </c>
      <c r="F247">
        <v>0</v>
      </c>
      <c r="G247">
        <v>1</v>
      </c>
      <c r="H247">
        <v>0</v>
      </c>
      <c r="I247">
        <v>0</v>
      </c>
      <c r="J247">
        <v>0</v>
      </c>
      <c r="K247" s="7">
        <v>14.3</v>
      </c>
      <c r="L247" s="4">
        <v>14.3</v>
      </c>
      <c r="M247">
        <v>0</v>
      </c>
      <c r="N247" s="5">
        <v>0</v>
      </c>
      <c r="O247" s="6">
        <v>-3.7</v>
      </c>
      <c r="P247">
        <v>316.5</v>
      </c>
      <c r="Q247">
        <v>0</v>
      </c>
      <c r="R247">
        <v>1</v>
      </c>
      <c r="S247">
        <v>0</v>
      </c>
      <c r="T247">
        <v>1</v>
      </c>
      <c r="U247">
        <v>8</v>
      </c>
      <c r="V247">
        <v>19.100000000000001</v>
      </c>
      <c r="W247">
        <v>0</v>
      </c>
      <c r="X247">
        <v>0</v>
      </c>
      <c r="Y247">
        <v>0</v>
      </c>
      <c r="Z247">
        <v>0</v>
      </c>
      <c r="AA247">
        <v>1</v>
      </c>
      <c r="AB247">
        <v>0</v>
      </c>
      <c r="AC247">
        <v>1</v>
      </c>
      <c r="AD247">
        <v>3</v>
      </c>
      <c r="AE247" s="13">
        <v>8.48</v>
      </c>
      <c r="AF247" s="46">
        <v>0.159073974151443</v>
      </c>
    </row>
    <row r="248" spans="1:32" x14ac:dyDescent="0.25">
      <c r="A248">
        <v>1</v>
      </c>
      <c r="B248">
        <v>1</v>
      </c>
      <c r="C248">
        <v>74.92</v>
      </c>
      <c r="D248">
        <v>65.41</v>
      </c>
      <c r="E248">
        <v>1</v>
      </c>
      <c r="F248">
        <v>1</v>
      </c>
      <c r="G248">
        <v>1</v>
      </c>
      <c r="H248">
        <v>0</v>
      </c>
      <c r="I248">
        <v>0</v>
      </c>
      <c r="J248">
        <v>0</v>
      </c>
      <c r="K248" s="4">
        <v>91.3</v>
      </c>
      <c r="L248" s="4">
        <v>91.3</v>
      </c>
      <c r="M248">
        <v>0</v>
      </c>
      <c r="N248" s="5">
        <v>0</v>
      </c>
      <c r="O248" s="24">
        <v>-16.899999999999999</v>
      </c>
      <c r="P248">
        <v>108</v>
      </c>
      <c r="Q248">
        <v>0</v>
      </c>
      <c r="R248">
        <v>1</v>
      </c>
      <c r="S248">
        <v>0</v>
      </c>
      <c r="T248">
        <v>1</v>
      </c>
      <c r="U248">
        <v>8</v>
      </c>
      <c r="V248">
        <v>19.100000000000001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0</v>
      </c>
      <c r="AC248">
        <v>1</v>
      </c>
      <c r="AD248">
        <v>28</v>
      </c>
      <c r="AE248" s="13">
        <v>0.94</v>
      </c>
      <c r="AF248" s="46">
        <v>-0.119664400759385</v>
      </c>
    </row>
    <row r="249" spans="1:32" x14ac:dyDescent="0.25">
      <c r="A249">
        <v>1</v>
      </c>
      <c r="B249">
        <v>1</v>
      </c>
      <c r="C249">
        <v>74.92</v>
      </c>
      <c r="D249">
        <v>65.41</v>
      </c>
      <c r="E249">
        <v>1</v>
      </c>
      <c r="F249">
        <v>1</v>
      </c>
      <c r="G249">
        <v>1</v>
      </c>
      <c r="H249">
        <v>0</v>
      </c>
      <c r="I249">
        <v>0</v>
      </c>
      <c r="J249">
        <v>0</v>
      </c>
      <c r="K249" s="4">
        <v>91.3</v>
      </c>
      <c r="L249" s="4">
        <v>91.3</v>
      </c>
      <c r="M249">
        <v>0</v>
      </c>
      <c r="N249" s="5">
        <v>0</v>
      </c>
      <c r="O249" s="24">
        <v>-16.899999999999999</v>
      </c>
      <c r="P249">
        <v>108</v>
      </c>
      <c r="Q249">
        <v>0</v>
      </c>
      <c r="R249">
        <v>1</v>
      </c>
      <c r="S249">
        <v>0</v>
      </c>
      <c r="T249">
        <v>1</v>
      </c>
      <c r="U249">
        <v>8</v>
      </c>
      <c r="V249">
        <v>19.100000000000001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</v>
      </c>
      <c r="AC249">
        <v>1</v>
      </c>
      <c r="AD249">
        <v>28</v>
      </c>
      <c r="AE249" s="13">
        <v>2.83</v>
      </c>
      <c r="AF249" s="46">
        <v>-0.35311409149366202</v>
      </c>
    </row>
    <row r="250" spans="1:32" x14ac:dyDescent="0.25">
      <c r="A250">
        <v>1</v>
      </c>
      <c r="B250">
        <v>1</v>
      </c>
      <c r="C250">
        <v>74.92</v>
      </c>
      <c r="D250">
        <v>65.41</v>
      </c>
      <c r="E250">
        <v>1</v>
      </c>
      <c r="F250">
        <v>1</v>
      </c>
      <c r="G250">
        <v>1</v>
      </c>
      <c r="H250">
        <v>0</v>
      </c>
      <c r="I250">
        <v>0</v>
      </c>
      <c r="J250">
        <v>0</v>
      </c>
      <c r="K250" s="4">
        <v>91.3</v>
      </c>
      <c r="L250" s="4">
        <v>91.3</v>
      </c>
      <c r="M250">
        <v>0</v>
      </c>
      <c r="N250" s="5">
        <v>0</v>
      </c>
      <c r="O250" s="24">
        <v>-16.899999999999999</v>
      </c>
      <c r="P250">
        <v>108</v>
      </c>
      <c r="Q250">
        <v>0</v>
      </c>
      <c r="R250">
        <v>1</v>
      </c>
      <c r="S250">
        <v>0</v>
      </c>
      <c r="T250">
        <v>1</v>
      </c>
      <c r="U250">
        <v>8</v>
      </c>
      <c r="V250">
        <v>19.100000000000001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1</v>
      </c>
      <c r="AD250">
        <v>28</v>
      </c>
      <c r="AE250" s="13">
        <v>8.48</v>
      </c>
      <c r="AF250" s="46">
        <v>-4.24398309755648E-2</v>
      </c>
    </row>
    <row r="251" spans="1:32" x14ac:dyDescent="0.25">
      <c r="A251">
        <v>1</v>
      </c>
      <c r="B251">
        <v>0</v>
      </c>
      <c r="C251">
        <v>12.01</v>
      </c>
      <c r="D251">
        <v>0</v>
      </c>
      <c r="E251">
        <v>0</v>
      </c>
      <c r="F251">
        <v>0</v>
      </c>
      <c r="G251">
        <v>1</v>
      </c>
      <c r="H251">
        <v>0</v>
      </c>
      <c r="I251">
        <v>0</v>
      </c>
      <c r="J251">
        <v>0</v>
      </c>
      <c r="K251" s="7">
        <v>14.3</v>
      </c>
      <c r="L251" s="4">
        <v>14.3</v>
      </c>
      <c r="M251">
        <v>0</v>
      </c>
      <c r="N251" s="5">
        <v>0</v>
      </c>
      <c r="O251" s="6">
        <v>-3.7</v>
      </c>
      <c r="P251">
        <v>316.5</v>
      </c>
      <c r="Q251">
        <v>0</v>
      </c>
      <c r="R251">
        <v>1</v>
      </c>
      <c r="S251">
        <v>0</v>
      </c>
      <c r="T251">
        <v>1</v>
      </c>
      <c r="U251">
        <v>8</v>
      </c>
      <c r="V251">
        <v>19.100000000000001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0</v>
      </c>
      <c r="AC251">
        <v>1</v>
      </c>
      <c r="AD251">
        <v>28</v>
      </c>
      <c r="AE251" s="13">
        <v>8.48</v>
      </c>
      <c r="AF251" s="46">
        <v>0.31694971973563102</v>
      </c>
    </row>
    <row r="252" spans="1:32" x14ac:dyDescent="0.25">
      <c r="A252">
        <v>1</v>
      </c>
      <c r="B252">
        <v>0</v>
      </c>
      <c r="C252">
        <v>12.01</v>
      </c>
      <c r="D252">
        <v>0</v>
      </c>
      <c r="E252">
        <v>0</v>
      </c>
      <c r="F252">
        <v>0</v>
      </c>
      <c r="G252">
        <v>1</v>
      </c>
      <c r="H252">
        <v>0</v>
      </c>
      <c r="I252">
        <v>0</v>
      </c>
      <c r="J252">
        <v>0</v>
      </c>
      <c r="K252">
        <v>13</v>
      </c>
      <c r="L252" s="4">
        <v>13</v>
      </c>
      <c r="M252">
        <v>0</v>
      </c>
      <c r="N252" s="5">
        <v>0</v>
      </c>
      <c r="O252" s="6">
        <v>-11</v>
      </c>
      <c r="P252" s="7">
        <v>800</v>
      </c>
      <c r="Q252">
        <v>1</v>
      </c>
      <c r="R252">
        <v>0</v>
      </c>
      <c r="S252">
        <v>1</v>
      </c>
      <c r="T252">
        <v>0</v>
      </c>
      <c r="U252">
        <v>7</v>
      </c>
      <c r="V252">
        <v>150</v>
      </c>
      <c r="W252">
        <v>0</v>
      </c>
      <c r="X252">
        <v>0</v>
      </c>
      <c r="Y252">
        <v>0</v>
      </c>
      <c r="Z252">
        <v>0</v>
      </c>
      <c r="AA252">
        <v>1</v>
      </c>
      <c r="AB252">
        <v>14</v>
      </c>
      <c r="AC252">
        <v>3</v>
      </c>
      <c r="AD252">
        <v>11</v>
      </c>
      <c r="AE252" s="13">
        <v>0.5</v>
      </c>
      <c r="AF252" s="46">
        <v>0.12814645308924499</v>
      </c>
    </row>
    <row r="253" spans="1:32" x14ac:dyDescent="0.25">
      <c r="A253">
        <v>0</v>
      </c>
      <c r="B253">
        <v>0</v>
      </c>
      <c r="C253">
        <v>58.69</v>
      </c>
      <c r="D253">
        <v>16</v>
      </c>
      <c r="E253">
        <v>1</v>
      </c>
      <c r="F253">
        <v>0</v>
      </c>
      <c r="G253">
        <v>1</v>
      </c>
      <c r="H253">
        <v>0</v>
      </c>
      <c r="I253">
        <v>0</v>
      </c>
      <c r="J253">
        <v>0</v>
      </c>
      <c r="K253">
        <v>5.3</v>
      </c>
      <c r="L253" s="4">
        <v>5.3</v>
      </c>
      <c r="M253">
        <v>0</v>
      </c>
      <c r="N253" s="5">
        <v>0</v>
      </c>
      <c r="O253" s="5">
        <v>-30</v>
      </c>
      <c r="P253">
        <v>91.8</v>
      </c>
      <c r="Q253">
        <v>1</v>
      </c>
      <c r="R253">
        <v>0</v>
      </c>
      <c r="S253">
        <v>0</v>
      </c>
      <c r="T253">
        <v>1</v>
      </c>
      <c r="U253">
        <v>7</v>
      </c>
      <c r="V253" s="4">
        <v>150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</v>
      </c>
      <c r="AC253">
        <v>1</v>
      </c>
      <c r="AD253">
        <v>1</v>
      </c>
      <c r="AE253" s="13">
        <v>1.0900000000000001</v>
      </c>
      <c r="AF253" s="46">
        <v>0.69690011481056302</v>
      </c>
    </row>
    <row r="254" spans="1:32" x14ac:dyDescent="0.25">
      <c r="A254">
        <v>0</v>
      </c>
      <c r="B254">
        <v>0</v>
      </c>
      <c r="C254">
        <v>58.69</v>
      </c>
      <c r="D254">
        <v>16</v>
      </c>
      <c r="E254">
        <v>1</v>
      </c>
      <c r="F254">
        <v>0</v>
      </c>
      <c r="G254">
        <v>1</v>
      </c>
      <c r="H254">
        <v>0</v>
      </c>
      <c r="I254">
        <v>0</v>
      </c>
      <c r="J254">
        <v>0</v>
      </c>
      <c r="K254">
        <v>5.3</v>
      </c>
      <c r="L254" s="4">
        <v>5.3</v>
      </c>
      <c r="M254">
        <v>0</v>
      </c>
      <c r="N254" s="5">
        <v>0</v>
      </c>
      <c r="O254" s="5">
        <v>-30</v>
      </c>
      <c r="P254">
        <v>91.8</v>
      </c>
      <c r="Q254">
        <v>1</v>
      </c>
      <c r="R254">
        <v>0</v>
      </c>
      <c r="S254">
        <v>0</v>
      </c>
      <c r="T254">
        <v>1</v>
      </c>
      <c r="U254">
        <v>7</v>
      </c>
      <c r="V254" s="4">
        <v>150</v>
      </c>
      <c r="W254">
        <v>0</v>
      </c>
      <c r="X254">
        <v>0</v>
      </c>
      <c r="Y254">
        <v>0</v>
      </c>
      <c r="Z254">
        <v>0</v>
      </c>
      <c r="AA254">
        <v>1</v>
      </c>
      <c r="AB254">
        <v>0</v>
      </c>
      <c r="AC254">
        <v>1</v>
      </c>
      <c r="AD254">
        <v>2</v>
      </c>
      <c r="AE254" s="13">
        <v>1.0900000000000001</v>
      </c>
      <c r="AF254" s="46">
        <v>0.88177339901477803</v>
      </c>
    </row>
    <row r="255" spans="1:32" x14ac:dyDescent="0.25">
      <c r="A255">
        <v>0</v>
      </c>
      <c r="B255">
        <v>0</v>
      </c>
      <c r="C255">
        <v>58.69</v>
      </c>
      <c r="D255">
        <v>16</v>
      </c>
      <c r="E255">
        <v>1</v>
      </c>
      <c r="F255">
        <v>0</v>
      </c>
      <c r="G255">
        <v>1</v>
      </c>
      <c r="H255">
        <v>0</v>
      </c>
      <c r="I255">
        <v>0</v>
      </c>
      <c r="J255">
        <v>0</v>
      </c>
      <c r="K255">
        <v>5.3</v>
      </c>
      <c r="L255" s="4">
        <v>5.3</v>
      </c>
      <c r="M255">
        <v>0</v>
      </c>
      <c r="N255" s="5">
        <v>0</v>
      </c>
      <c r="O255" s="5">
        <v>-30</v>
      </c>
      <c r="P255">
        <v>91.8</v>
      </c>
      <c r="Q255">
        <v>1</v>
      </c>
      <c r="R255">
        <v>0</v>
      </c>
      <c r="S255">
        <v>0</v>
      </c>
      <c r="T255">
        <v>1</v>
      </c>
      <c r="U255">
        <v>7</v>
      </c>
      <c r="V255" s="4">
        <v>150</v>
      </c>
      <c r="W255">
        <v>0</v>
      </c>
      <c r="X255">
        <v>0</v>
      </c>
      <c r="Y255">
        <v>0</v>
      </c>
      <c r="Z255">
        <v>0</v>
      </c>
      <c r="AA255">
        <v>1</v>
      </c>
      <c r="AB255">
        <v>0</v>
      </c>
      <c r="AC255">
        <v>1</v>
      </c>
      <c r="AD255">
        <v>3</v>
      </c>
      <c r="AE255" s="13">
        <v>1.0900000000000001</v>
      </c>
      <c r="AF255" s="46">
        <v>0.89193509088251099</v>
      </c>
    </row>
    <row r="256" spans="1:32" x14ac:dyDescent="0.25">
      <c r="A256">
        <v>0</v>
      </c>
      <c r="B256">
        <v>0</v>
      </c>
      <c r="C256">
        <v>58.69</v>
      </c>
      <c r="D256">
        <v>16</v>
      </c>
      <c r="E256">
        <v>1</v>
      </c>
      <c r="F256">
        <v>0</v>
      </c>
      <c r="G256">
        <v>1</v>
      </c>
      <c r="H256">
        <v>0</v>
      </c>
      <c r="I256">
        <v>0</v>
      </c>
      <c r="J256">
        <v>0</v>
      </c>
      <c r="K256">
        <v>5.3</v>
      </c>
      <c r="L256" s="4">
        <v>5.3</v>
      </c>
      <c r="M256">
        <v>0</v>
      </c>
      <c r="N256" s="5">
        <v>0</v>
      </c>
      <c r="O256" s="5">
        <v>-30</v>
      </c>
      <c r="P256">
        <v>91.8</v>
      </c>
      <c r="Q256">
        <v>1</v>
      </c>
      <c r="R256">
        <v>0</v>
      </c>
      <c r="S256">
        <v>0</v>
      </c>
      <c r="T256">
        <v>1</v>
      </c>
      <c r="U256">
        <v>7</v>
      </c>
      <c r="V256" s="4">
        <v>150</v>
      </c>
      <c r="W256">
        <v>0</v>
      </c>
      <c r="X256">
        <v>0</v>
      </c>
      <c r="Y256">
        <v>0</v>
      </c>
      <c r="Z256">
        <v>0</v>
      </c>
      <c r="AA256">
        <v>1</v>
      </c>
      <c r="AB256">
        <v>0</v>
      </c>
      <c r="AC256">
        <v>1</v>
      </c>
      <c r="AD256">
        <v>4</v>
      </c>
      <c r="AE256" s="13">
        <v>1.0900000000000001</v>
      </c>
      <c r="AF256" s="46">
        <v>0.89678284182305601</v>
      </c>
    </row>
    <row r="257" spans="1:32" x14ac:dyDescent="0.25">
      <c r="A257">
        <v>0</v>
      </c>
      <c r="B257">
        <v>0</v>
      </c>
      <c r="C257">
        <v>209</v>
      </c>
      <c r="D257">
        <v>78.959999999999994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0</v>
      </c>
      <c r="K257">
        <v>70</v>
      </c>
      <c r="L257" s="4">
        <v>30</v>
      </c>
      <c r="M257">
        <v>0</v>
      </c>
      <c r="N257" s="5">
        <v>0</v>
      </c>
      <c r="O257" s="5">
        <v>-34.28</v>
      </c>
      <c r="P257" s="23">
        <v>89</v>
      </c>
      <c r="Q257">
        <v>0</v>
      </c>
      <c r="R257">
        <v>1</v>
      </c>
      <c r="S257">
        <v>1</v>
      </c>
      <c r="T257">
        <v>1</v>
      </c>
      <c r="U257">
        <v>9</v>
      </c>
      <c r="V257" s="4">
        <v>24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0</v>
      </c>
      <c r="AC257">
        <v>1</v>
      </c>
      <c r="AD257">
        <v>14</v>
      </c>
      <c r="AE257" s="13">
        <v>10</v>
      </c>
      <c r="AF257" s="46">
        <v>0.51555352761709705</v>
      </c>
    </row>
    <row r="258" spans="1:32" x14ac:dyDescent="0.25">
      <c r="A258">
        <v>0</v>
      </c>
      <c r="B258">
        <v>0</v>
      </c>
      <c r="C258">
        <v>209</v>
      </c>
      <c r="D258">
        <v>78.959999999999994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0</v>
      </c>
      <c r="K258">
        <v>70</v>
      </c>
      <c r="L258" s="4">
        <v>30</v>
      </c>
      <c r="M258">
        <v>0</v>
      </c>
      <c r="N258" s="5">
        <v>0</v>
      </c>
      <c r="O258" s="5">
        <v>-34.28</v>
      </c>
      <c r="P258" s="23">
        <v>89</v>
      </c>
      <c r="Q258">
        <v>0</v>
      </c>
      <c r="R258">
        <v>1</v>
      </c>
      <c r="S258">
        <v>1</v>
      </c>
      <c r="T258">
        <v>1</v>
      </c>
      <c r="U258">
        <v>9</v>
      </c>
      <c r="V258" s="4">
        <v>24</v>
      </c>
      <c r="W258">
        <v>0</v>
      </c>
      <c r="X258">
        <v>0</v>
      </c>
      <c r="Y258">
        <v>0</v>
      </c>
      <c r="Z258">
        <v>0</v>
      </c>
      <c r="AA258">
        <v>1</v>
      </c>
      <c r="AB258">
        <v>0</v>
      </c>
      <c r="AC258">
        <v>1</v>
      </c>
      <c r="AD258">
        <v>30</v>
      </c>
      <c r="AE258" s="13">
        <v>10</v>
      </c>
      <c r="AF258" s="46">
        <v>0.29407305981469201</v>
      </c>
    </row>
    <row r="259" spans="1:32" x14ac:dyDescent="0.25">
      <c r="A259">
        <v>0</v>
      </c>
      <c r="B259">
        <v>0</v>
      </c>
      <c r="C259">
        <v>209</v>
      </c>
      <c r="D259">
        <v>78.959999999999994</v>
      </c>
      <c r="E259">
        <v>0</v>
      </c>
      <c r="F259">
        <v>0</v>
      </c>
      <c r="G259">
        <v>0</v>
      </c>
      <c r="H259">
        <v>0</v>
      </c>
      <c r="I259">
        <v>1</v>
      </c>
      <c r="J259">
        <v>0</v>
      </c>
      <c r="K259">
        <v>70</v>
      </c>
      <c r="L259" s="4">
        <v>30</v>
      </c>
      <c r="M259">
        <v>0</v>
      </c>
      <c r="N259" s="5">
        <v>0</v>
      </c>
      <c r="O259" s="5">
        <v>-34.28</v>
      </c>
      <c r="P259" s="23">
        <v>89</v>
      </c>
      <c r="Q259">
        <v>0</v>
      </c>
      <c r="R259">
        <v>1</v>
      </c>
      <c r="S259">
        <v>1</v>
      </c>
      <c r="T259">
        <v>1</v>
      </c>
      <c r="U259">
        <v>9</v>
      </c>
      <c r="V259" s="4">
        <v>24</v>
      </c>
      <c r="W259">
        <v>0</v>
      </c>
      <c r="X259">
        <v>0</v>
      </c>
      <c r="Y259">
        <v>0</v>
      </c>
      <c r="Z259">
        <v>0</v>
      </c>
      <c r="AA259">
        <v>1</v>
      </c>
      <c r="AB259">
        <v>0</v>
      </c>
      <c r="AC259">
        <v>1</v>
      </c>
      <c r="AD259">
        <v>90</v>
      </c>
      <c r="AE259" s="13">
        <v>10</v>
      </c>
      <c r="AF259" s="46">
        <v>0.18769003783163299</v>
      </c>
    </row>
    <row r="260" spans="1:32" x14ac:dyDescent="0.25">
      <c r="A260">
        <v>0</v>
      </c>
      <c r="B260">
        <v>0</v>
      </c>
      <c r="C260">
        <v>209</v>
      </c>
      <c r="D260">
        <v>78.959999999999994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0</v>
      </c>
      <c r="K260">
        <v>70</v>
      </c>
      <c r="L260" s="4">
        <v>30</v>
      </c>
      <c r="M260">
        <v>0</v>
      </c>
      <c r="N260" s="5">
        <v>0</v>
      </c>
      <c r="O260" s="5">
        <v>-34.28</v>
      </c>
      <c r="P260" s="23">
        <v>89</v>
      </c>
      <c r="Q260">
        <v>0</v>
      </c>
      <c r="R260">
        <v>1</v>
      </c>
      <c r="S260">
        <v>1</v>
      </c>
      <c r="T260">
        <v>1</v>
      </c>
      <c r="U260">
        <v>9</v>
      </c>
      <c r="V260" s="4">
        <v>24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0</v>
      </c>
      <c r="AC260">
        <v>1</v>
      </c>
      <c r="AD260">
        <v>180</v>
      </c>
      <c r="AE260" s="13">
        <v>10</v>
      </c>
      <c r="AF260" s="46">
        <v>0.139347096803103</v>
      </c>
    </row>
    <row r="261" spans="1:32" x14ac:dyDescent="0.25">
      <c r="A261">
        <v>0</v>
      </c>
      <c r="B261">
        <v>0</v>
      </c>
      <c r="C261">
        <v>28.09</v>
      </c>
      <c r="D261">
        <v>16</v>
      </c>
      <c r="E261">
        <v>2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700</v>
      </c>
      <c r="L261" s="4">
        <v>700</v>
      </c>
      <c r="M261">
        <v>0</v>
      </c>
      <c r="N261" s="5">
        <v>0</v>
      </c>
      <c r="O261" s="5">
        <v>-36</v>
      </c>
      <c r="P261">
        <v>7.6</v>
      </c>
      <c r="Q261">
        <v>0</v>
      </c>
      <c r="R261">
        <v>1</v>
      </c>
      <c r="S261">
        <v>1</v>
      </c>
      <c r="T261">
        <v>0</v>
      </c>
      <c r="U261">
        <v>16</v>
      </c>
      <c r="V261">
        <v>25</v>
      </c>
      <c r="W261">
        <v>0</v>
      </c>
      <c r="X261">
        <v>0</v>
      </c>
      <c r="Y261">
        <v>0</v>
      </c>
      <c r="Z261">
        <v>0</v>
      </c>
      <c r="AA261">
        <v>1</v>
      </c>
      <c r="AB261">
        <v>0</v>
      </c>
      <c r="AC261">
        <v>1</v>
      </c>
      <c r="AD261">
        <v>1</v>
      </c>
      <c r="AE261" s="13">
        <v>4</v>
      </c>
      <c r="AF261" s="46">
        <v>-1.5356265356265299E-2</v>
      </c>
    </row>
    <row r="262" spans="1:32" x14ac:dyDescent="0.25">
      <c r="A262">
        <v>0</v>
      </c>
      <c r="B262">
        <v>0</v>
      </c>
      <c r="C262">
        <v>28.09</v>
      </c>
      <c r="D262">
        <v>16</v>
      </c>
      <c r="E262">
        <v>2</v>
      </c>
      <c r="F262">
        <v>0</v>
      </c>
      <c r="G262">
        <v>1</v>
      </c>
      <c r="H262">
        <v>0</v>
      </c>
      <c r="I262">
        <v>0</v>
      </c>
      <c r="J262">
        <v>0</v>
      </c>
      <c r="K262">
        <v>54</v>
      </c>
      <c r="L262" s="4">
        <v>54</v>
      </c>
      <c r="M262">
        <v>0</v>
      </c>
      <c r="N262" s="5">
        <v>0</v>
      </c>
      <c r="O262" s="5">
        <v>-25</v>
      </c>
      <c r="P262">
        <v>66</v>
      </c>
      <c r="Q262">
        <v>0</v>
      </c>
      <c r="R262">
        <v>1</v>
      </c>
      <c r="S262">
        <v>1</v>
      </c>
      <c r="T262">
        <v>0</v>
      </c>
      <c r="U262">
        <v>16</v>
      </c>
      <c r="V262">
        <v>25</v>
      </c>
      <c r="W262">
        <v>0</v>
      </c>
      <c r="X262">
        <v>0</v>
      </c>
      <c r="Y262">
        <v>0</v>
      </c>
      <c r="Z262">
        <v>0</v>
      </c>
      <c r="AA262">
        <v>1</v>
      </c>
      <c r="AB262">
        <v>0</v>
      </c>
      <c r="AC262">
        <v>1</v>
      </c>
      <c r="AD262">
        <v>1</v>
      </c>
      <c r="AE262" s="13">
        <v>4</v>
      </c>
      <c r="AF262" s="46">
        <v>-0.27170352170352202</v>
      </c>
    </row>
    <row r="263" spans="1:32" x14ac:dyDescent="0.25">
      <c r="A263">
        <v>0</v>
      </c>
      <c r="B263">
        <v>0</v>
      </c>
      <c r="C263">
        <v>28.09</v>
      </c>
      <c r="D263">
        <v>16</v>
      </c>
      <c r="E263">
        <v>2</v>
      </c>
      <c r="F263">
        <v>0</v>
      </c>
      <c r="G263">
        <v>1</v>
      </c>
      <c r="H263">
        <v>0</v>
      </c>
      <c r="I263">
        <v>0</v>
      </c>
      <c r="J263">
        <v>0</v>
      </c>
      <c r="K263">
        <v>50</v>
      </c>
      <c r="L263" s="4">
        <v>50</v>
      </c>
      <c r="M263">
        <v>1</v>
      </c>
      <c r="N263" s="5">
        <v>0</v>
      </c>
      <c r="O263" s="5">
        <v>19</v>
      </c>
      <c r="P263">
        <v>42</v>
      </c>
      <c r="Q263">
        <v>0</v>
      </c>
      <c r="R263">
        <v>1</v>
      </c>
      <c r="S263">
        <v>1</v>
      </c>
      <c r="T263">
        <v>0</v>
      </c>
      <c r="U263">
        <v>16</v>
      </c>
      <c r="V263">
        <v>25</v>
      </c>
      <c r="W263">
        <v>0</v>
      </c>
      <c r="X263">
        <v>0</v>
      </c>
      <c r="Y263">
        <v>0</v>
      </c>
      <c r="Z263">
        <v>0</v>
      </c>
      <c r="AA263">
        <v>1</v>
      </c>
      <c r="AB263">
        <v>0</v>
      </c>
      <c r="AC263">
        <v>1</v>
      </c>
      <c r="AD263">
        <v>1</v>
      </c>
      <c r="AE263" s="13">
        <v>4</v>
      </c>
      <c r="AF263" s="46">
        <v>-0.16994266994266999</v>
      </c>
    </row>
    <row r="264" spans="1:32" x14ac:dyDescent="0.25">
      <c r="A264">
        <v>0</v>
      </c>
      <c r="B264">
        <v>0</v>
      </c>
      <c r="C264">
        <v>28.09</v>
      </c>
      <c r="D264">
        <v>16</v>
      </c>
      <c r="E264">
        <v>2</v>
      </c>
      <c r="F264">
        <v>0</v>
      </c>
      <c r="G264">
        <v>1</v>
      </c>
      <c r="H264">
        <v>0</v>
      </c>
      <c r="I264">
        <v>0</v>
      </c>
      <c r="J264">
        <v>0</v>
      </c>
      <c r="K264">
        <v>700</v>
      </c>
      <c r="L264" s="4">
        <v>700</v>
      </c>
      <c r="M264">
        <v>0</v>
      </c>
      <c r="N264" s="5">
        <v>0</v>
      </c>
      <c r="O264" s="5">
        <v>-36</v>
      </c>
      <c r="P264">
        <v>7.6</v>
      </c>
      <c r="Q264">
        <v>0</v>
      </c>
      <c r="R264">
        <v>1</v>
      </c>
      <c r="S264">
        <v>1</v>
      </c>
      <c r="T264">
        <v>0</v>
      </c>
      <c r="U264">
        <v>16</v>
      </c>
      <c r="V264">
        <v>25</v>
      </c>
      <c r="W264">
        <v>0</v>
      </c>
      <c r="X264">
        <v>0</v>
      </c>
      <c r="Y264">
        <v>0</v>
      </c>
      <c r="Z264">
        <v>0</v>
      </c>
      <c r="AA264">
        <v>1</v>
      </c>
      <c r="AB264">
        <v>0</v>
      </c>
      <c r="AC264">
        <v>1</v>
      </c>
      <c r="AD264">
        <v>1</v>
      </c>
      <c r="AE264" s="13">
        <v>20</v>
      </c>
      <c r="AF264" s="46">
        <v>0.36814689412683899</v>
      </c>
    </row>
    <row r="265" spans="1:32" x14ac:dyDescent="0.25">
      <c r="A265">
        <v>0</v>
      </c>
      <c r="B265">
        <v>0</v>
      </c>
      <c r="C265">
        <v>28.09</v>
      </c>
      <c r="D265">
        <v>16</v>
      </c>
      <c r="E265">
        <v>2</v>
      </c>
      <c r="F265">
        <v>0</v>
      </c>
      <c r="G265">
        <v>1</v>
      </c>
      <c r="H265">
        <v>0</v>
      </c>
      <c r="I265">
        <v>0</v>
      </c>
      <c r="J265">
        <v>0</v>
      </c>
      <c r="K265">
        <v>54</v>
      </c>
      <c r="L265" s="4">
        <v>54</v>
      </c>
      <c r="M265">
        <v>0</v>
      </c>
      <c r="N265" s="5">
        <v>0</v>
      </c>
      <c r="O265" s="5">
        <v>-25</v>
      </c>
      <c r="P265">
        <v>66</v>
      </c>
      <c r="Q265">
        <v>0</v>
      </c>
      <c r="R265">
        <v>1</v>
      </c>
      <c r="S265">
        <v>1</v>
      </c>
      <c r="T265">
        <v>0</v>
      </c>
      <c r="U265">
        <v>16</v>
      </c>
      <c r="V265">
        <v>25</v>
      </c>
      <c r="W265">
        <v>0</v>
      </c>
      <c r="X265">
        <v>0</v>
      </c>
      <c r="Y265">
        <v>0</v>
      </c>
      <c r="Z265">
        <v>0</v>
      </c>
      <c r="AA265">
        <v>1</v>
      </c>
      <c r="AB265">
        <v>0</v>
      </c>
      <c r="AC265">
        <v>1</v>
      </c>
      <c r="AD265">
        <v>1</v>
      </c>
      <c r="AE265" s="13">
        <v>20</v>
      </c>
      <c r="AF265" s="46">
        <v>0.49626245847176098</v>
      </c>
    </row>
    <row r="266" spans="1:32" x14ac:dyDescent="0.25">
      <c r="A266">
        <v>0</v>
      </c>
      <c r="B266">
        <v>0</v>
      </c>
      <c r="C266">
        <v>28.09</v>
      </c>
      <c r="D266">
        <v>16</v>
      </c>
      <c r="E266">
        <v>2</v>
      </c>
      <c r="F266">
        <v>0</v>
      </c>
      <c r="G266">
        <v>1</v>
      </c>
      <c r="H266">
        <v>0</v>
      </c>
      <c r="I266">
        <v>0</v>
      </c>
      <c r="J266">
        <v>0</v>
      </c>
      <c r="K266">
        <v>50</v>
      </c>
      <c r="L266" s="4">
        <v>50</v>
      </c>
      <c r="M266">
        <v>1</v>
      </c>
      <c r="N266" s="5">
        <v>0</v>
      </c>
      <c r="O266" s="5">
        <v>19</v>
      </c>
      <c r="P266">
        <v>42</v>
      </c>
      <c r="Q266">
        <v>0</v>
      </c>
      <c r="R266">
        <v>1</v>
      </c>
      <c r="S266">
        <v>1</v>
      </c>
      <c r="T266">
        <v>0</v>
      </c>
      <c r="U266">
        <v>16</v>
      </c>
      <c r="V266">
        <v>25</v>
      </c>
      <c r="W266">
        <v>0</v>
      </c>
      <c r="X266">
        <v>0</v>
      </c>
      <c r="Y266">
        <v>0</v>
      </c>
      <c r="Z266">
        <v>0</v>
      </c>
      <c r="AA266">
        <v>1</v>
      </c>
      <c r="AB266">
        <v>0</v>
      </c>
      <c r="AC266">
        <v>1</v>
      </c>
      <c r="AD266">
        <v>1</v>
      </c>
      <c r="AE266" s="13">
        <v>20</v>
      </c>
      <c r="AF266" s="46">
        <v>0.32044817927170899</v>
      </c>
    </row>
    <row r="267" spans="1:32" x14ac:dyDescent="0.25">
      <c r="A267">
        <v>1</v>
      </c>
      <c r="B267">
        <v>0</v>
      </c>
      <c r="C267">
        <v>12.01</v>
      </c>
      <c r="D267">
        <v>0</v>
      </c>
      <c r="E267">
        <v>0</v>
      </c>
      <c r="F267">
        <v>0</v>
      </c>
      <c r="G267">
        <v>0</v>
      </c>
      <c r="H267">
        <v>1</v>
      </c>
      <c r="I267">
        <v>0</v>
      </c>
      <c r="J267">
        <v>1</v>
      </c>
      <c r="K267">
        <v>14.84</v>
      </c>
      <c r="L267" s="21">
        <v>3860</v>
      </c>
      <c r="M267">
        <v>0</v>
      </c>
      <c r="N267" s="5">
        <v>0</v>
      </c>
      <c r="O267" s="6">
        <v>-11</v>
      </c>
      <c r="P267" s="7">
        <v>152</v>
      </c>
      <c r="Q267">
        <v>0</v>
      </c>
      <c r="R267">
        <v>1</v>
      </c>
      <c r="S267">
        <v>0</v>
      </c>
      <c r="T267">
        <v>1</v>
      </c>
      <c r="U267">
        <v>11</v>
      </c>
      <c r="V267">
        <v>25</v>
      </c>
      <c r="W267">
        <v>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1</v>
      </c>
      <c r="AE267" s="13">
        <v>0.4</v>
      </c>
      <c r="AF267" s="46">
        <v>0.42684839822916298</v>
      </c>
    </row>
    <row r="268" spans="1:32" x14ac:dyDescent="0.25">
      <c r="A268">
        <v>1</v>
      </c>
      <c r="B268">
        <v>0</v>
      </c>
      <c r="C268">
        <v>12.01</v>
      </c>
      <c r="D268">
        <v>0</v>
      </c>
      <c r="E268">
        <v>0</v>
      </c>
      <c r="F268">
        <v>0</v>
      </c>
      <c r="G268">
        <v>0</v>
      </c>
      <c r="H268">
        <v>1</v>
      </c>
      <c r="I268">
        <v>0</v>
      </c>
      <c r="J268">
        <v>1</v>
      </c>
      <c r="K268">
        <v>84.89</v>
      </c>
      <c r="L268" s="21">
        <v>3860</v>
      </c>
      <c r="M268">
        <v>0</v>
      </c>
      <c r="N268" s="5">
        <v>0</v>
      </c>
      <c r="O268" s="6">
        <v>-11</v>
      </c>
      <c r="P268" s="7">
        <v>152</v>
      </c>
      <c r="Q268">
        <v>0</v>
      </c>
      <c r="R268">
        <v>1</v>
      </c>
      <c r="S268">
        <v>0</v>
      </c>
      <c r="T268">
        <v>1</v>
      </c>
      <c r="U268">
        <v>11</v>
      </c>
      <c r="V268">
        <v>25</v>
      </c>
      <c r="W268">
        <v>1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1</v>
      </c>
      <c r="AE268" s="13">
        <v>0.4</v>
      </c>
      <c r="AF268" s="46">
        <v>0.47922209552768302</v>
      </c>
    </row>
    <row r="269" spans="1:32" x14ac:dyDescent="0.25">
      <c r="A269">
        <v>1</v>
      </c>
      <c r="B269">
        <v>0</v>
      </c>
      <c r="C269">
        <v>12.01</v>
      </c>
      <c r="D269">
        <v>0</v>
      </c>
      <c r="E269">
        <v>0</v>
      </c>
      <c r="F269">
        <v>0</v>
      </c>
      <c r="G269">
        <v>1</v>
      </c>
      <c r="H269">
        <v>0</v>
      </c>
      <c r="I269">
        <v>0</v>
      </c>
      <c r="J269">
        <v>0</v>
      </c>
      <c r="K269" s="7">
        <v>14.3</v>
      </c>
      <c r="L269" s="4">
        <v>14.3</v>
      </c>
      <c r="M269">
        <v>0</v>
      </c>
      <c r="N269" s="5">
        <v>0</v>
      </c>
      <c r="O269" s="6">
        <v>-3.7</v>
      </c>
      <c r="P269">
        <v>66.8</v>
      </c>
      <c r="Q269">
        <v>1</v>
      </c>
      <c r="R269">
        <v>0</v>
      </c>
      <c r="S269">
        <v>0</v>
      </c>
      <c r="T269">
        <v>1</v>
      </c>
      <c r="U269" s="7">
        <v>8</v>
      </c>
      <c r="V269">
        <v>225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1</v>
      </c>
      <c r="AD269">
        <v>3</v>
      </c>
      <c r="AE269" s="13">
        <v>8.89</v>
      </c>
      <c r="AF269" s="46">
        <v>0.61714821443791001</v>
      </c>
    </row>
    <row r="270" spans="1:32" x14ac:dyDescent="0.25">
      <c r="A270">
        <v>1</v>
      </c>
      <c r="B270">
        <v>0</v>
      </c>
      <c r="C270">
        <v>12.01</v>
      </c>
      <c r="D270">
        <v>0</v>
      </c>
      <c r="E270">
        <v>0</v>
      </c>
      <c r="F270">
        <v>0</v>
      </c>
      <c r="G270">
        <v>0</v>
      </c>
      <c r="H270">
        <v>1</v>
      </c>
      <c r="I270">
        <v>0</v>
      </c>
      <c r="J270">
        <v>1</v>
      </c>
      <c r="K270">
        <v>9.6999999999999993</v>
      </c>
      <c r="L270">
        <v>5900</v>
      </c>
      <c r="M270">
        <v>0</v>
      </c>
      <c r="N270" s="5">
        <v>0</v>
      </c>
      <c r="O270" s="6">
        <v>-11</v>
      </c>
      <c r="P270">
        <v>378</v>
      </c>
      <c r="Q270">
        <v>1</v>
      </c>
      <c r="R270">
        <v>0</v>
      </c>
      <c r="S270">
        <v>0</v>
      </c>
      <c r="T270">
        <v>1</v>
      </c>
      <c r="U270" s="7">
        <v>8</v>
      </c>
      <c r="V270">
        <v>225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0</v>
      </c>
      <c r="AC270">
        <v>1</v>
      </c>
      <c r="AD270">
        <v>3</v>
      </c>
      <c r="AE270" s="13">
        <v>2.2200000000000002</v>
      </c>
      <c r="AF270" s="46">
        <v>0.36337868480725599</v>
      </c>
    </row>
    <row r="271" spans="1:32" x14ac:dyDescent="0.25">
      <c r="A271">
        <v>1</v>
      </c>
      <c r="B271">
        <v>0</v>
      </c>
      <c r="C271">
        <v>12.01</v>
      </c>
      <c r="D271">
        <v>0</v>
      </c>
      <c r="E271">
        <v>0</v>
      </c>
      <c r="F271">
        <v>0</v>
      </c>
      <c r="G271">
        <v>0</v>
      </c>
      <c r="H271">
        <v>1</v>
      </c>
      <c r="I271">
        <v>0</v>
      </c>
      <c r="J271">
        <v>1</v>
      </c>
      <c r="K271">
        <v>9.6999999999999993</v>
      </c>
      <c r="L271">
        <v>5900</v>
      </c>
      <c r="M271">
        <v>0</v>
      </c>
      <c r="N271" s="5">
        <v>0</v>
      </c>
      <c r="O271" s="6">
        <v>-11</v>
      </c>
      <c r="P271">
        <v>378</v>
      </c>
      <c r="Q271">
        <v>1</v>
      </c>
      <c r="R271">
        <v>0</v>
      </c>
      <c r="S271">
        <v>0</v>
      </c>
      <c r="T271">
        <v>1</v>
      </c>
      <c r="U271" s="7">
        <v>8</v>
      </c>
      <c r="V271">
        <v>225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1</v>
      </c>
      <c r="AD271">
        <v>3</v>
      </c>
      <c r="AE271" s="13">
        <v>8.89</v>
      </c>
      <c r="AF271" s="46">
        <v>0.71659305993690803</v>
      </c>
    </row>
    <row r="272" spans="1:32" x14ac:dyDescent="0.25">
      <c r="A272">
        <v>1</v>
      </c>
      <c r="B272">
        <v>0</v>
      </c>
      <c r="C272">
        <v>12.01</v>
      </c>
      <c r="D272">
        <v>0</v>
      </c>
      <c r="E272">
        <v>0</v>
      </c>
      <c r="F272">
        <v>0</v>
      </c>
      <c r="G272">
        <v>0</v>
      </c>
      <c r="H272">
        <v>1</v>
      </c>
      <c r="I272">
        <v>0</v>
      </c>
      <c r="J272">
        <v>1</v>
      </c>
      <c r="K272">
        <v>11.3</v>
      </c>
      <c r="L272">
        <v>700</v>
      </c>
      <c r="M272">
        <v>0</v>
      </c>
      <c r="N272" s="5">
        <v>0</v>
      </c>
      <c r="O272" s="6">
        <v>-11</v>
      </c>
      <c r="P272">
        <v>307</v>
      </c>
      <c r="Q272">
        <v>1</v>
      </c>
      <c r="R272">
        <v>0</v>
      </c>
      <c r="S272">
        <v>0</v>
      </c>
      <c r="T272">
        <v>1</v>
      </c>
      <c r="U272" s="7">
        <v>8</v>
      </c>
      <c r="V272">
        <v>225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0</v>
      </c>
      <c r="AC272">
        <v>1</v>
      </c>
      <c r="AD272">
        <v>3</v>
      </c>
      <c r="AE272" s="13">
        <v>2.2200000000000002</v>
      </c>
      <c r="AF272" s="46">
        <v>0.75418627558279505</v>
      </c>
    </row>
    <row r="273" spans="1:32" x14ac:dyDescent="0.25">
      <c r="A273">
        <v>1</v>
      </c>
      <c r="B273">
        <v>0</v>
      </c>
      <c r="C273">
        <v>12.01</v>
      </c>
      <c r="D273">
        <v>0</v>
      </c>
      <c r="E273">
        <v>0</v>
      </c>
      <c r="F273">
        <v>0</v>
      </c>
      <c r="G273">
        <v>0</v>
      </c>
      <c r="H273">
        <v>1</v>
      </c>
      <c r="I273">
        <v>0</v>
      </c>
      <c r="J273">
        <v>1</v>
      </c>
      <c r="K273">
        <v>11.3</v>
      </c>
      <c r="L273">
        <v>700</v>
      </c>
      <c r="M273">
        <v>0</v>
      </c>
      <c r="N273" s="5">
        <v>0</v>
      </c>
      <c r="O273" s="6">
        <v>-11</v>
      </c>
      <c r="P273">
        <v>307</v>
      </c>
      <c r="Q273">
        <v>1</v>
      </c>
      <c r="R273">
        <v>0</v>
      </c>
      <c r="S273">
        <v>0</v>
      </c>
      <c r="T273">
        <v>1</v>
      </c>
      <c r="U273" s="7">
        <v>8</v>
      </c>
      <c r="V273">
        <v>225</v>
      </c>
      <c r="W273">
        <v>0</v>
      </c>
      <c r="X273">
        <v>0</v>
      </c>
      <c r="Y273">
        <v>0</v>
      </c>
      <c r="Z273">
        <v>0</v>
      </c>
      <c r="AA273">
        <v>1</v>
      </c>
      <c r="AB273">
        <v>0</v>
      </c>
      <c r="AC273">
        <v>1</v>
      </c>
      <c r="AD273">
        <v>3</v>
      </c>
      <c r="AE273" s="13">
        <v>8.89</v>
      </c>
      <c r="AF273" s="46">
        <v>0.82772110148040201</v>
      </c>
    </row>
    <row r="274" spans="1:32" x14ac:dyDescent="0.25">
      <c r="A274">
        <v>0</v>
      </c>
      <c r="B274">
        <v>0</v>
      </c>
      <c r="C274">
        <v>140.1</v>
      </c>
      <c r="D274">
        <v>16</v>
      </c>
      <c r="E274">
        <v>2</v>
      </c>
      <c r="F274">
        <v>0</v>
      </c>
      <c r="G274">
        <v>1</v>
      </c>
      <c r="H274">
        <v>0</v>
      </c>
      <c r="I274">
        <v>0</v>
      </c>
      <c r="J274">
        <v>0</v>
      </c>
      <c r="K274">
        <v>134</v>
      </c>
      <c r="L274" s="4">
        <v>134</v>
      </c>
      <c r="M274">
        <v>0</v>
      </c>
      <c r="N274" s="5">
        <v>0</v>
      </c>
      <c r="O274" s="6">
        <v>37.799999999999997</v>
      </c>
      <c r="P274" s="7">
        <v>33.5</v>
      </c>
      <c r="Q274">
        <v>0</v>
      </c>
      <c r="R274">
        <v>1</v>
      </c>
      <c r="S274">
        <v>1</v>
      </c>
      <c r="T274">
        <v>0</v>
      </c>
      <c r="U274" s="7">
        <v>8</v>
      </c>
      <c r="V274">
        <v>25</v>
      </c>
      <c r="W274">
        <v>0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1</v>
      </c>
      <c r="AD274">
        <v>1</v>
      </c>
      <c r="AE274" s="13">
        <v>100</v>
      </c>
      <c r="AF274" s="46">
        <v>-9.8205482153421494E-2</v>
      </c>
    </row>
    <row r="275" spans="1:32" x14ac:dyDescent="0.25">
      <c r="A275">
        <v>0</v>
      </c>
      <c r="B275">
        <v>0</v>
      </c>
      <c r="C275">
        <v>140.1</v>
      </c>
      <c r="D275">
        <v>16</v>
      </c>
      <c r="E275">
        <v>2</v>
      </c>
      <c r="F275">
        <v>0</v>
      </c>
      <c r="G275">
        <v>1</v>
      </c>
      <c r="H275">
        <v>0</v>
      </c>
      <c r="I275">
        <v>0</v>
      </c>
      <c r="J275">
        <v>0</v>
      </c>
      <c r="K275">
        <v>134</v>
      </c>
      <c r="L275" s="4">
        <v>134</v>
      </c>
      <c r="M275">
        <v>0</v>
      </c>
      <c r="N275" s="5">
        <v>0</v>
      </c>
      <c r="O275" s="6">
        <v>37.799999999999997</v>
      </c>
      <c r="P275" s="7">
        <v>33.5</v>
      </c>
      <c r="Q275">
        <v>0</v>
      </c>
      <c r="R275">
        <v>1</v>
      </c>
      <c r="S275">
        <v>1</v>
      </c>
      <c r="T275">
        <v>0</v>
      </c>
      <c r="U275" s="7">
        <v>8</v>
      </c>
      <c r="V275">
        <v>25</v>
      </c>
      <c r="W275">
        <v>0</v>
      </c>
      <c r="X275">
        <v>0</v>
      </c>
      <c r="Y275">
        <v>0</v>
      </c>
      <c r="Z275">
        <v>0</v>
      </c>
      <c r="AA275">
        <v>1</v>
      </c>
      <c r="AB275">
        <v>0</v>
      </c>
      <c r="AC275">
        <v>1</v>
      </c>
      <c r="AD275">
        <v>7</v>
      </c>
      <c r="AE275" s="13">
        <v>100</v>
      </c>
      <c r="AF275" s="46">
        <v>0.37992174125703099</v>
      </c>
    </row>
    <row r="276" spans="1:32" x14ac:dyDescent="0.25">
      <c r="A276">
        <v>0</v>
      </c>
      <c r="B276">
        <v>0</v>
      </c>
      <c r="C276">
        <v>140.1</v>
      </c>
      <c r="D276">
        <v>16</v>
      </c>
      <c r="E276">
        <v>2</v>
      </c>
      <c r="F276">
        <v>0</v>
      </c>
      <c r="G276">
        <v>1</v>
      </c>
      <c r="H276">
        <v>0</v>
      </c>
      <c r="I276">
        <v>0</v>
      </c>
      <c r="J276">
        <v>0</v>
      </c>
      <c r="K276">
        <v>134</v>
      </c>
      <c r="L276" s="4">
        <v>134</v>
      </c>
      <c r="M276">
        <v>0</v>
      </c>
      <c r="N276" s="5">
        <v>0</v>
      </c>
      <c r="O276" s="6">
        <v>37.799999999999997</v>
      </c>
      <c r="P276" s="7">
        <v>33.5</v>
      </c>
      <c r="Q276">
        <v>0</v>
      </c>
      <c r="R276">
        <v>1</v>
      </c>
      <c r="S276">
        <v>1</v>
      </c>
      <c r="T276">
        <v>0</v>
      </c>
      <c r="U276" s="7">
        <v>8</v>
      </c>
      <c r="V276">
        <v>25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0</v>
      </c>
      <c r="AC276">
        <v>1</v>
      </c>
      <c r="AD276">
        <v>14</v>
      </c>
      <c r="AE276" s="13">
        <v>100</v>
      </c>
      <c r="AF276" s="46">
        <v>0.628470950252766</v>
      </c>
    </row>
    <row r="277" spans="1:32" x14ac:dyDescent="0.25">
      <c r="A277">
        <v>0</v>
      </c>
      <c r="B277">
        <v>0</v>
      </c>
      <c r="C277">
        <v>65.41</v>
      </c>
      <c r="D277">
        <v>16</v>
      </c>
      <c r="E277">
        <v>1</v>
      </c>
      <c r="F277">
        <v>0</v>
      </c>
      <c r="G277">
        <v>1</v>
      </c>
      <c r="H277">
        <v>0</v>
      </c>
      <c r="I277">
        <v>0</v>
      </c>
      <c r="J277">
        <v>0</v>
      </c>
      <c r="K277">
        <v>41.7</v>
      </c>
      <c r="L277" s="4">
        <v>41.7</v>
      </c>
      <c r="M277">
        <v>0</v>
      </c>
      <c r="N277" s="5">
        <v>0</v>
      </c>
      <c r="O277" s="5">
        <v>-26.5</v>
      </c>
      <c r="P277">
        <v>23.6</v>
      </c>
      <c r="Q277">
        <v>1</v>
      </c>
      <c r="R277">
        <v>0</v>
      </c>
      <c r="S277">
        <v>1</v>
      </c>
      <c r="T277">
        <v>0</v>
      </c>
      <c r="U277" s="7">
        <v>8</v>
      </c>
      <c r="V277">
        <v>180</v>
      </c>
      <c r="W277">
        <v>1</v>
      </c>
      <c r="X277">
        <v>0</v>
      </c>
      <c r="Y277">
        <v>0</v>
      </c>
      <c r="Z277">
        <v>0</v>
      </c>
      <c r="AA277">
        <v>0</v>
      </c>
      <c r="AB277">
        <v>3</v>
      </c>
      <c r="AC277">
        <v>3</v>
      </c>
      <c r="AD277">
        <v>1</v>
      </c>
      <c r="AE277" s="13">
        <v>2</v>
      </c>
      <c r="AF277" s="46">
        <v>0.48826374186604699</v>
      </c>
    </row>
    <row r="278" spans="1:32" x14ac:dyDescent="0.25">
      <c r="A278">
        <v>0</v>
      </c>
      <c r="B278">
        <v>0</v>
      </c>
      <c r="C278">
        <v>65.41</v>
      </c>
      <c r="D278">
        <v>16</v>
      </c>
      <c r="E278">
        <v>1</v>
      </c>
      <c r="F278">
        <v>0</v>
      </c>
      <c r="G278">
        <v>1</v>
      </c>
      <c r="H278">
        <v>0</v>
      </c>
      <c r="I278">
        <v>0</v>
      </c>
      <c r="J278">
        <v>0</v>
      </c>
      <c r="K278">
        <v>41.7</v>
      </c>
      <c r="L278" s="4">
        <v>41.7</v>
      </c>
      <c r="M278">
        <v>0</v>
      </c>
      <c r="N278" s="5">
        <v>0</v>
      </c>
      <c r="O278" s="5">
        <v>-26.5</v>
      </c>
      <c r="P278">
        <v>23.6</v>
      </c>
      <c r="Q278">
        <v>1</v>
      </c>
      <c r="R278">
        <v>0</v>
      </c>
      <c r="S278">
        <v>1</v>
      </c>
      <c r="T278">
        <v>0</v>
      </c>
      <c r="U278" s="7">
        <v>8</v>
      </c>
      <c r="V278">
        <v>180</v>
      </c>
      <c r="W278">
        <v>1</v>
      </c>
      <c r="X278">
        <v>0</v>
      </c>
      <c r="Y278">
        <v>0</v>
      </c>
      <c r="Z278">
        <v>0</v>
      </c>
      <c r="AA278">
        <v>0</v>
      </c>
      <c r="AB278">
        <v>3</v>
      </c>
      <c r="AC278">
        <v>3</v>
      </c>
      <c r="AD278">
        <v>1</v>
      </c>
      <c r="AE278" s="13">
        <v>4</v>
      </c>
      <c r="AF278" s="46">
        <v>0.66453301893360905</v>
      </c>
    </row>
    <row r="279" spans="1:32" x14ac:dyDescent="0.25">
      <c r="A279">
        <v>0</v>
      </c>
      <c r="B279">
        <v>0</v>
      </c>
      <c r="C279">
        <v>65.41</v>
      </c>
      <c r="D279">
        <v>16</v>
      </c>
      <c r="E279">
        <v>1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41.7</v>
      </c>
      <c r="L279" s="4">
        <v>41.7</v>
      </c>
      <c r="M279">
        <v>0</v>
      </c>
      <c r="N279" s="5">
        <v>0</v>
      </c>
      <c r="O279" s="5">
        <v>-26.5</v>
      </c>
      <c r="P279">
        <v>23.6</v>
      </c>
      <c r="Q279">
        <v>1</v>
      </c>
      <c r="R279">
        <v>0</v>
      </c>
      <c r="S279">
        <v>1</v>
      </c>
      <c r="T279">
        <v>0</v>
      </c>
      <c r="U279" s="7">
        <v>8</v>
      </c>
      <c r="V279">
        <v>180</v>
      </c>
      <c r="W279">
        <v>1</v>
      </c>
      <c r="X279">
        <v>0</v>
      </c>
      <c r="Y279">
        <v>0</v>
      </c>
      <c r="Z279">
        <v>0</v>
      </c>
      <c r="AA279">
        <v>0</v>
      </c>
      <c r="AB279">
        <v>3</v>
      </c>
      <c r="AC279">
        <v>3</v>
      </c>
      <c r="AD279">
        <v>1</v>
      </c>
      <c r="AE279" s="13">
        <v>8</v>
      </c>
      <c r="AF279" s="46">
        <v>0.74879824820562702</v>
      </c>
    </row>
    <row r="280" spans="1:32" x14ac:dyDescent="0.25">
      <c r="A280">
        <v>1</v>
      </c>
      <c r="B280">
        <v>0</v>
      </c>
      <c r="C280">
        <v>12.01</v>
      </c>
      <c r="D280">
        <v>0</v>
      </c>
      <c r="E280">
        <v>0</v>
      </c>
      <c r="F280">
        <v>0</v>
      </c>
      <c r="G280">
        <v>0</v>
      </c>
      <c r="H280">
        <v>1</v>
      </c>
      <c r="I280">
        <v>0</v>
      </c>
      <c r="J280">
        <v>1</v>
      </c>
      <c r="K280">
        <v>120</v>
      </c>
      <c r="L280" s="21">
        <v>3860</v>
      </c>
      <c r="M280">
        <v>0</v>
      </c>
      <c r="N280" s="5">
        <v>0</v>
      </c>
      <c r="O280" s="6">
        <v>-11</v>
      </c>
      <c r="P280">
        <v>197</v>
      </c>
      <c r="Q280">
        <v>1</v>
      </c>
      <c r="R280">
        <v>0</v>
      </c>
      <c r="S280">
        <v>1</v>
      </c>
      <c r="T280">
        <v>0</v>
      </c>
      <c r="U280">
        <v>8</v>
      </c>
      <c r="V280">
        <v>212.5</v>
      </c>
      <c r="W280">
        <v>0</v>
      </c>
      <c r="X280">
        <v>0</v>
      </c>
      <c r="Y280">
        <v>0</v>
      </c>
      <c r="Z280">
        <v>0</v>
      </c>
      <c r="AA280">
        <v>1</v>
      </c>
      <c r="AB280">
        <v>0</v>
      </c>
      <c r="AC280">
        <v>1</v>
      </c>
      <c r="AD280">
        <v>1</v>
      </c>
      <c r="AE280" s="13">
        <v>0.2</v>
      </c>
      <c r="AF280" s="46">
        <v>8.7816405506565998E-2</v>
      </c>
    </row>
    <row r="281" spans="1:32" x14ac:dyDescent="0.25">
      <c r="A281">
        <v>1</v>
      </c>
      <c r="B281">
        <v>0</v>
      </c>
      <c r="C281">
        <v>12.01</v>
      </c>
      <c r="D281">
        <v>0</v>
      </c>
      <c r="E281">
        <v>0</v>
      </c>
      <c r="F281">
        <v>0</v>
      </c>
      <c r="G281">
        <v>0</v>
      </c>
      <c r="H281">
        <v>1</v>
      </c>
      <c r="I281">
        <v>0</v>
      </c>
      <c r="J281">
        <v>1</v>
      </c>
      <c r="K281">
        <v>120</v>
      </c>
      <c r="L281" s="21">
        <v>3860</v>
      </c>
      <c r="M281">
        <v>0</v>
      </c>
      <c r="N281" s="5">
        <v>0</v>
      </c>
      <c r="O281" s="6">
        <v>-11</v>
      </c>
      <c r="P281">
        <v>197</v>
      </c>
      <c r="Q281">
        <v>1</v>
      </c>
      <c r="R281">
        <v>0</v>
      </c>
      <c r="S281">
        <v>1</v>
      </c>
      <c r="T281">
        <v>0</v>
      </c>
      <c r="U281">
        <v>8</v>
      </c>
      <c r="V281">
        <v>212.5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0</v>
      </c>
      <c r="AC281">
        <v>1</v>
      </c>
      <c r="AD281">
        <v>7</v>
      </c>
      <c r="AE281" s="13">
        <v>0.2</v>
      </c>
      <c r="AF281" s="46">
        <v>0.113183238316101</v>
      </c>
    </row>
    <row r="282" spans="1:32" x14ac:dyDescent="0.25">
      <c r="A282">
        <v>1</v>
      </c>
      <c r="B282">
        <v>0</v>
      </c>
      <c r="C282">
        <v>12.01</v>
      </c>
      <c r="D282">
        <v>0</v>
      </c>
      <c r="E282">
        <v>0</v>
      </c>
      <c r="F282">
        <v>0</v>
      </c>
      <c r="G282">
        <v>0</v>
      </c>
      <c r="H282">
        <v>1</v>
      </c>
      <c r="I282">
        <v>0</v>
      </c>
      <c r="J282">
        <v>1</v>
      </c>
      <c r="K282">
        <v>120</v>
      </c>
      <c r="L282" s="21">
        <v>3860</v>
      </c>
      <c r="M282">
        <v>0</v>
      </c>
      <c r="N282" s="5">
        <v>0</v>
      </c>
      <c r="O282" s="6">
        <v>-11</v>
      </c>
      <c r="P282">
        <v>197</v>
      </c>
      <c r="Q282">
        <v>1</v>
      </c>
      <c r="R282">
        <v>0</v>
      </c>
      <c r="S282">
        <v>1</v>
      </c>
      <c r="T282">
        <v>0</v>
      </c>
      <c r="U282">
        <v>8</v>
      </c>
      <c r="V282">
        <v>212.5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0</v>
      </c>
      <c r="AC282">
        <v>1</v>
      </c>
      <c r="AD282">
        <v>30</v>
      </c>
      <c r="AE282" s="13">
        <v>0.2</v>
      </c>
      <c r="AF282" s="46">
        <v>0.118982712203051</v>
      </c>
    </row>
    <row r="283" spans="1:32" x14ac:dyDescent="0.25">
      <c r="A283">
        <v>1</v>
      </c>
      <c r="B283">
        <v>0</v>
      </c>
      <c r="C283">
        <v>12.01</v>
      </c>
      <c r="D283">
        <v>0</v>
      </c>
      <c r="E283">
        <v>0</v>
      </c>
      <c r="F283">
        <v>0</v>
      </c>
      <c r="G283">
        <v>0</v>
      </c>
      <c r="H283">
        <v>1</v>
      </c>
      <c r="I283">
        <v>0</v>
      </c>
      <c r="J283">
        <v>1</v>
      </c>
      <c r="K283">
        <v>120</v>
      </c>
      <c r="L283" s="21">
        <v>3860</v>
      </c>
      <c r="M283">
        <v>0</v>
      </c>
      <c r="N283" s="5">
        <v>0</v>
      </c>
      <c r="O283" s="6">
        <v>-11</v>
      </c>
      <c r="P283">
        <v>197</v>
      </c>
      <c r="Q283">
        <v>1</v>
      </c>
      <c r="R283">
        <v>0</v>
      </c>
      <c r="S283">
        <v>1</v>
      </c>
      <c r="T283">
        <v>0</v>
      </c>
      <c r="U283">
        <v>8</v>
      </c>
      <c r="V283">
        <v>212.5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0</v>
      </c>
      <c r="AC283">
        <v>1</v>
      </c>
      <c r="AD283">
        <v>90</v>
      </c>
      <c r="AE283" s="13">
        <v>0.2</v>
      </c>
      <c r="AF283" s="46">
        <v>9.5880830827330704E-2</v>
      </c>
    </row>
    <row r="284" spans="1:32" x14ac:dyDescent="0.25">
      <c r="A284">
        <v>1</v>
      </c>
      <c r="B284">
        <v>0</v>
      </c>
      <c r="C284">
        <v>12.01</v>
      </c>
      <c r="D284">
        <v>0</v>
      </c>
      <c r="E284">
        <v>0</v>
      </c>
      <c r="F284">
        <v>0</v>
      </c>
      <c r="G284">
        <v>0</v>
      </c>
      <c r="H284">
        <v>1</v>
      </c>
      <c r="I284">
        <v>0</v>
      </c>
      <c r="J284">
        <v>1</v>
      </c>
      <c r="K284">
        <v>120</v>
      </c>
      <c r="L284" s="21">
        <v>3860</v>
      </c>
      <c r="M284">
        <v>0</v>
      </c>
      <c r="N284" s="5">
        <v>0</v>
      </c>
      <c r="O284" s="6">
        <v>-11</v>
      </c>
      <c r="P284">
        <v>197</v>
      </c>
      <c r="Q284">
        <v>1</v>
      </c>
      <c r="R284">
        <v>0</v>
      </c>
      <c r="S284">
        <v>1</v>
      </c>
      <c r="T284">
        <v>0</v>
      </c>
      <c r="U284">
        <v>8</v>
      </c>
      <c r="V284">
        <v>212.5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1</v>
      </c>
      <c r="AD284">
        <v>1</v>
      </c>
      <c r="AE284" s="13">
        <v>1</v>
      </c>
      <c r="AF284" s="46">
        <v>0.21335175205842899</v>
      </c>
    </row>
    <row r="285" spans="1:32" x14ac:dyDescent="0.25">
      <c r="A285">
        <v>1</v>
      </c>
      <c r="B285">
        <v>0</v>
      </c>
      <c r="C285">
        <v>12.01</v>
      </c>
      <c r="D285">
        <v>0</v>
      </c>
      <c r="E285">
        <v>0</v>
      </c>
      <c r="F285">
        <v>0</v>
      </c>
      <c r="G285">
        <v>0</v>
      </c>
      <c r="H285">
        <v>1</v>
      </c>
      <c r="I285">
        <v>0</v>
      </c>
      <c r="J285">
        <v>1</v>
      </c>
      <c r="K285">
        <v>120</v>
      </c>
      <c r="L285" s="21">
        <v>3860</v>
      </c>
      <c r="M285">
        <v>0</v>
      </c>
      <c r="N285" s="5">
        <v>0</v>
      </c>
      <c r="O285" s="6">
        <v>-11</v>
      </c>
      <c r="P285">
        <v>197</v>
      </c>
      <c r="Q285">
        <v>1</v>
      </c>
      <c r="R285">
        <v>0</v>
      </c>
      <c r="S285">
        <v>1</v>
      </c>
      <c r="T285">
        <v>0</v>
      </c>
      <c r="U285">
        <v>8</v>
      </c>
      <c r="V285">
        <v>212.5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0</v>
      </c>
      <c r="AC285">
        <v>1</v>
      </c>
      <c r="AD285">
        <v>7</v>
      </c>
      <c r="AE285" s="13">
        <v>1</v>
      </c>
      <c r="AF285" s="46">
        <v>0.234013548665303</v>
      </c>
    </row>
    <row r="286" spans="1:32" x14ac:dyDescent="0.25">
      <c r="A286">
        <v>1</v>
      </c>
      <c r="B286">
        <v>0</v>
      </c>
      <c r="C286">
        <v>12.01</v>
      </c>
      <c r="D286">
        <v>0</v>
      </c>
      <c r="E286">
        <v>0</v>
      </c>
      <c r="F286">
        <v>0</v>
      </c>
      <c r="G286">
        <v>0</v>
      </c>
      <c r="H286">
        <v>1</v>
      </c>
      <c r="I286">
        <v>0</v>
      </c>
      <c r="J286">
        <v>1</v>
      </c>
      <c r="K286">
        <v>120</v>
      </c>
      <c r="L286" s="21">
        <v>3860</v>
      </c>
      <c r="M286">
        <v>0</v>
      </c>
      <c r="N286" s="5">
        <v>0</v>
      </c>
      <c r="O286" s="6">
        <v>-11</v>
      </c>
      <c r="P286">
        <v>197</v>
      </c>
      <c r="Q286">
        <v>1</v>
      </c>
      <c r="R286">
        <v>0</v>
      </c>
      <c r="S286">
        <v>1</v>
      </c>
      <c r="T286">
        <v>0</v>
      </c>
      <c r="U286">
        <v>8</v>
      </c>
      <c r="V286">
        <v>212.5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0</v>
      </c>
      <c r="AC286">
        <v>1</v>
      </c>
      <c r="AD286">
        <v>30</v>
      </c>
      <c r="AE286" s="13">
        <v>1</v>
      </c>
      <c r="AF286" s="46">
        <v>0.170566855831155</v>
      </c>
    </row>
    <row r="287" spans="1:32" x14ac:dyDescent="0.25">
      <c r="A287">
        <v>1</v>
      </c>
      <c r="B287">
        <v>0</v>
      </c>
      <c r="C287">
        <v>12.01</v>
      </c>
      <c r="D287">
        <v>0</v>
      </c>
      <c r="E287">
        <v>0</v>
      </c>
      <c r="F287">
        <v>0</v>
      </c>
      <c r="G287">
        <v>0</v>
      </c>
      <c r="H287">
        <v>1</v>
      </c>
      <c r="I287">
        <v>0</v>
      </c>
      <c r="J287">
        <v>1</v>
      </c>
      <c r="K287">
        <v>120</v>
      </c>
      <c r="L287" s="21">
        <v>3860</v>
      </c>
      <c r="M287">
        <v>0</v>
      </c>
      <c r="N287" s="5">
        <v>0</v>
      </c>
      <c r="O287" s="6">
        <v>-11</v>
      </c>
      <c r="P287">
        <v>197</v>
      </c>
      <c r="Q287">
        <v>1</v>
      </c>
      <c r="R287">
        <v>0</v>
      </c>
      <c r="S287">
        <v>1</v>
      </c>
      <c r="T287">
        <v>0</v>
      </c>
      <c r="U287">
        <v>8</v>
      </c>
      <c r="V287">
        <v>212.5</v>
      </c>
      <c r="W287">
        <v>0</v>
      </c>
      <c r="X287">
        <v>0</v>
      </c>
      <c r="Y287">
        <v>0</v>
      </c>
      <c r="Z287">
        <v>0</v>
      </c>
      <c r="AA287">
        <v>1</v>
      </c>
      <c r="AB287">
        <v>0</v>
      </c>
      <c r="AC287">
        <v>1</v>
      </c>
      <c r="AD287">
        <v>90</v>
      </c>
      <c r="AE287" s="13">
        <v>1</v>
      </c>
      <c r="AF287" s="46">
        <v>0.14219361688010099</v>
      </c>
    </row>
    <row r="288" spans="1:32" x14ac:dyDescent="0.25">
      <c r="A288">
        <v>1</v>
      </c>
      <c r="B288">
        <v>0</v>
      </c>
      <c r="C288">
        <v>12.01</v>
      </c>
      <c r="D288">
        <v>0</v>
      </c>
      <c r="E288">
        <v>0</v>
      </c>
      <c r="F288">
        <v>0</v>
      </c>
      <c r="G288">
        <v>0</v>
      </c>
      <c r="H288">
        <v>1</v>
      </c>
      <c r="I288">
        <v>0</v>
      </c>
      <c r="J288">
        <v>1</v>
      </c>
      <c r="K288">
        <v>120</v>
      </c>
      <c r="L288" s="21">
        <v>3860</v>
      </c>
      <c r="M288">
        <v>0</v>
      </c>
      <c r="N288" s="5">
        <v>0</v>
      </c>
      <c r="O288" s="6">
        <v>-11</v>
      </c>
      <c r="P288">
        <v>197</v>
      </c>
      <c r="Q288">
        <v>1</v>
      </c>
      <c r="R288">
        <v>0</v>
      </c>
      <c r="S288">
        <v>1</v>
      </c>
      <c r="T288">
        <v>0</v>
      </c>
      <c r="U288">
        <v>8</v>
      </c>
      <c r="V288">
        <v>212.5</v>
      </c>
      <c r="W288">
        <v>0</v>
      </c>
      <c r="X288">
        <v>0</v>
      </c>
      <c r="Y288">
        <v>0</v>
      </c>
      <c r="Z288">
        <v>0</v>
      </c>
      <c r="AA288">
        <v>1</v>
      </c>
      <c r="AB288">
        <v>0</v>
      </c>
      <c r="AC288">
        <v>1</v>
      </c>
      <c r="AD288">
        <v>1</v>
      </c>
      <c r="AE288" s="13">
        <v>5</v>
      </c>
      <c r="AF288" s="46">
        <v>0.55160289394081197</v>
      </c>
    </row>
    <row r="289" spans="1:32" x14ac:dyDescent="0.25">
      <c r="A289">
        <v>1</v>
      </c>
      <c r="B289">
        <v>0</v>
      </c>
      <c r="C289">
        <v>12.01</v>
      </c>
      <c r="D289">
        <v>0</v>
      </c>
      <c r="E289">
        <v>0</v>
      </c>
      <c r="F289">
        <v>0</v>
      </c>
      <c r="G289">
        <v>0</v>
      </c>
      <c r="H289">
        <v>1</v>
      </c>
      <c r="I289">
        <v>0</v>
      </c>
      <c r="J289">
        <v>1</v>
      </c>
      <c r="K289">
        <v>120</v>
      </c>
      <c r="L289" s="21">
        <v>3860</v>
      </c>
      <c r="M289">
        <v>0</v>
      </c>
      <c r="N289" s="5">
        <v>0</v>
      </c>
      <c r="O289" s="6">
        <v>-11</v>
      </c>
      <c r="P289">
        <v>197</v>
      </c>
      <c r="Q289">
        <v>1</v>
      </c>
      <c r="R289">
        <v>0</v>
      </c>
      <c r="S289">
        <v>1</v>
      </c>
      <c r="T289">
        <v>0</v>
      </c>
      <c r="U289">
        <v>8</v>
      </c>
      <c r="V289">
        <v>212.5</v>
      </c>
      <c r="W289">
        <v>0</v>
      </c>
      <c r="X289">
        <v>0</v>
      </c>
      <c r="Y289">
        <v>0</v>
      </c>
      <c r="Z289">
        <v>0</v>
      </c>
      <c r="AA289">
        <v>1</v>
      </c>
      <c r="AB289">
        <v>0</v>
      </c>
      <c r="AC289">
        <v>1</v>
      </c>
      <c r="AD289">
        <v>7</v>
      </c>
      <c r="AE289" s="13">
        <v>5</v>
      </c>
      <c r="AF289" s="46">
        <v>0.53034593340611402</v>
      </c>
    </row>
    <row r="290" spans="1:32" x14ac:dyDescent="0.25">
      <c r="A290">
        <v>1</v>
      </c>
      <c r="B290">
        <v>0</v>
      </c>
      <c r="C290">
        <v>12.01</v>
      </c>
      <c r="D290">
        <v>0</v>
      </c>
      <c r="E290">
        <v>0</v>
      </c>
      <c r="F290">
        <v>0</v>
      </c>
      <c r="G290">
        <v>0</v>
      </c>
      <c r="H290">
        <v>1</v>
      </c>
      <c r="I290">
        <v>0</v>
      </c>
      <c r="J290">
        <v>1</v>
      </c>
      <c r="K290">
        <v>120</v>
      </c>
      <c r="L290" s="21">
        <v>3860</v>
      </c>
      <c r="M290">
        <v>0</v>
      </c>
      <c r="N290" s="5">
        <v>0</v>
      </c>
      <c r="O290" s="6">
        <v>-11</v>
      </c>
      <c r="P290">
        <v>197</v>
      </c>
      <c r="Q290">
        <v>1</v>
      </c>
      <c r="R290">
        <v>0</v>
      </c>
      <c r="S290">
        <v>1</v>
      </c>
      <c r="T290">
        <v>0</v>
      </c>
      <c r="U290">
        <v>8</v>
      </c>
      <c r="V290">
        <v>212.5</v>
      </c>
      <c r="W290">
        <v>0</v>
      </c>
      <c r="X290">
        <v>0</v>
      </c>
      <c r="Y290">
        <v>0</v>
      </c>
      <c r="Z290">
        <v>0</v>
      </c>
      <c r="AA290">
        <v>1</v>
      </c>
      <c r="AB290">
        <v>0</v>
      </c>
      <c r="AC290">
        <v>1</v>
      </c>
      <c r="AD290">
        <v>30</v>
      </c>
      <c r="AE290" s="13">
        <v>5</v>
      </c>
      <c r="AF290" s="46">
        <v>0.34858215962441302</v>
      </c>
    </row>
    <row r="291" spans="1:32" x14ac:dyDescent="0.25">
      <c r="A291">
        <v>1</v>
      </c>
      <c r="B291">
        <v>0</v>
      </c>
      <c r="C291">
        <v>12.01</v>
      </c>
      <c r="D291">
        <v>0</v>
      </c>
      <c r="E291">
        <v>0</v>
      </c>
      <c r="F291">
        <v>0</v>
      </c>
      <c r="G291">
        <v>0</v>
      </c>
      <c r="H291">
        <v>1</v>
      </c>
      <c r="I291">
        <v>0</v>
      </c>
      <c r="J291">
        <v>1</v>
      </c>
      <c r="K291">
        <v>120</v>
      </c>
      <c r="L291" s="21">
        <v>3860</v>
      </c>
      <c r="M291">
        <v>0</v>
      </c>
      <c r="N291" s="5">
        <v>0</v>
      </c>
      <c r="O291" s="6">
        <v>-11</v>
      </c>
      <c r="P291">
        <v>197</v>
      </c>
      <c r="Q291">
        <v>1</v>
      </c>
      <c r="R291">
        <v>0</v>
      </c>
      <c r="S291">
        <v>1</v>
      </c>
      <c r="T291">
        <v>0</v>
      </c>
      <c r="U291">
        <v>8</v>
      </c>
      <c r="V291">
        <v>212.5</v>
      </c>
      <c r="W291">
        <v>0</v>
      </c>
      <c r="X291">
        <v>0</v>
      </c>
      <c r="Y291">
        <v>0</v>
      </c>
      <c r="Z291">
        <v>0</v>
      </c>
      <c r="AA291">
        <v>1</v>
      </c>
      <c r="AB291">
        <v>0</v>
      </c>
      <c r="AC291">
        <v>1</v>
      </c>
      <c r="AD291">
        <v>90</v>
      </c>
      <c r="AE291" s="13">
        <v>5</v>
      </c>
      <c r="AF291" s="46">
        <v>0.31322629055606499</v>
      </c>
    </row>
    <row r="292" spans="1:32" x14ac:dyDescent="0.25">
      <c r="A292">
        <v>1</v>
      </c>
      <c r="B292">
        <v>0</v>
      </c>
      <c r="C292">
        <v>12.01</v>
      </c>
      <c r="D292">
        <v>0</v>
      </c>
      <c r="E292">
        <v>0</v>
      </c>
      <c r="F292">
        <v>0</v>
      </c>
      <c r="G292">
        <v>0</v>
      </c>
      <c r="H292">
        <v>1</v>
      </c>
      <c r="I292">
        <v>0</v>
      </c>
      <c r="J292">
        <v>1</v>
      </c>
      <c r="K292">
        <v>70</v>
      </c>
      <c r="L292" s="21">
        <v>3860</v>
      </c>
      <c r="M292">
        <v>0</v>
      </c>
      <c r="N292" s="5">
        <v>0</v>
      </c>
      <c r="O292" s="6">
        <v>-11</v>
      </c>
      <c r="P292">
        <v>252</v>
      </c>
      <c r="Q292">
        <v>1</v>
      </c>
      <c r="R292">
        <v>0</v>
      </c>
      <c r="S292">
        <v>1</v>
      </c>
      <c r="T292">
        <v>0</v>
      </c>
      <c r="U292">
        <v>8</v>
      </c>
      <c r="V292">
        <v>212.5</v>
      </c>
      <c r="W292">
        <v>0</v>
      </c>
      <c r="X292">
        <v>0</v>
      </c>
      <c r="Y292">
        <v>0</v>
      </c>
      <c r="Z292">
        <v>0</v>
      </c>
      <c r="AA292">
        <v>1</v>
      </c>
      <c r="AB292">
        <v>0</v>
      </c>
      <c r="AC292">
        <v>1</v>
      </c>
      <c r="AD292">
        <v>1</v>
      </c>
      <c r="AE292" s="13">
        <v>0.2</v>
      </c>
      <c r="AF292" s="46">
        <v>0.17173099078341</v>
      </c>
    </row>
    <row r="293" spans="1:32" x14ac:dyDescent="0.25">
      <c r="A293">
        <v>1</v>
      </c>
      <c r="B293">
        <v>0</v>
      </c>
      <c r="C293">
        <v>12.01</v>
      </c>
      <c r="D293">
        <v>0</v>
      </c>
      <c r="E293">
        <v>0</v>
      </c>
      <c r="F293">
        <v>0</v>
      </c>
      <c r="G293">
        <v>0</v>
      </c>
      <c r="H293">
        <v>1</v>
      </c>
      <c r="I293">
        <v>0</v>
      </c>
      <c r="J293">
        <v>1</v>
      </c>
      <c r="K293">
        <v>70</v>
      </c>
      <c r="L293" s="21">
        <v>3860</v>
      </c>
      <c r="M293">
        <v>0</v>
      </c>
      <c r="N293" s="5">
        <v>0</v>
      </c>
      <c r="O293" s="6">
        <v>-11</v>
      </c>
      <c r="P293">
        <v>252</v>
      </c>
      <c r="Q293">
        <v>1</v>
      </c>
      <c r="R293">
        <v>0</v>
      </c>
      <c r="S293">
        <v>1</v>
      </c>
      <c r="T293">
        <v>0</v>
      </c>
      <c r="U293">
        <v>8</v>
      </c>
      <c r="V293">
        <v>212.5</v>
      </c>
      <c r="W293">
        <v>0</v>
      </c>
      <c r="X293">
        <v>0</v>
      </c>
      <c r="Y293">
        <v>0</v>
      </c>
      <c r="Z293">
        <v>0</v>
      </c>
      <c r="AA293">
        <v>1</v>
      </c>
      <c r="AB293">
        <v>0</v>
      </c>
      <c r="AC293">
        <v>1</v>
      </c>
      <c r="AD293">
        <v>7</v>
      </c>
      <c r="AE293" s="13">
        <v>0.2</v>
      </c>
      <c r="AF293" s="46">
        <v>8.1682342738976704E-2</v>
      </c>
    </row>
    <row r="294" spans="1:32" x14ac:dyDescent="0.25">
      <c r="A294">
        <v>1</v>
      </c>
      <c r="B294">
        <v>0</v>
      </c>
      <c r="C294">
        <v>12.01</v>
      </c>
      <c r="D294">
        <v>0</v>
      </c>
      <c r="E294">
        <v>0</v>
      </c>
      <c r="F294">
        <v>0</v>
      </c>
      <c r="G294">
        <v>0</v>
      </c>
      <c r="H294">
        <v>1</v>
      </c>
      <c r="I294">
        <v>0</v>
      </c>
      <c r="J294">
        <v>1</v>
      </c>
      <c r="K294">
        <v>70</v>
      </c>
      <c r="L294" s="21">
        <v>3860</v>
      </c>
      <c r="M294">
        <v>0</v>
      </c>
      <c r="N294" s="5">
        <v>0</v>
      </c>
      <c r="O294" s="6">
        <v>-11</v>
      </c>
      <c r="P294">
        <v>252</v>
      </c>
      <c r="Q294">
        <v>1</v>
      </c>
      <c r="R294">
        <v>0</v>
      </c>
      <c r="S294">
        <v>1</v>
      </c>
      <c r="T294">
        <v>0</v>
      </c>
      <c r="U294">
        <v>8</v>
      </c>
      <c r="V294">
        <v>212.5</v>
      </c>
      <c r="W294">
        <v>0</v>
      </c>
      <c r="X294">
        <v>0</v>
      </c>
      <c r="Y294">
        <v>0</v>
      </c>
      <c r="Z294">
        <v>0</v>
      </c>
      <c r="AA294">
        <v>1</v>
      </c>
      <c r="AB294">
        <v>0</v>
      </c>
      <c r="AC294">
        <v>1</v>
      </c>
      <c r="AD294">
        <v>30</v>
      </c>
      <c r="AE294" s="13">
        <v>0.2</v>
      </c>
      <c r="AF294" s="46">
        <v>0.13688540906376501</v>
      </c>
    </row>
    <row r="295" spans="1:32" x14ac:dyDescent="0.25">
      <c r="A295">
        <v>1</v>
      </c>
      <c r="B295">
        <v>0</v>
      </c>
      <c r="C295">
        <v>12.01</v>
      </c>
      <c r="D295">
        <v>0</v>
      </c>
      <c r="E295">
        <v>0</v>
      </c>
      <c r="F295">
        <v>0</v>
      </c>
      <c r="G295">
        <v>0</v>
      </c>
      <c r="H295">
        <v>1</v>
      </c>
      <c r="I295">
        <v>0</v>
      </c>
      <c r="J295">
        <v>1</v>
      </c>
      <c r="K295">
        <v>70</v>
      </c>
      <c r="L295" s="21">
        <v>3860</v>
      </c>
      <c r="M295">
        <v>0</v>
      </c>
      <c r="N295" s="5">
        <v>0</v>
      </c>
      <c r="O295" s="6">
        <v>-11</v>
      </c>
      <c r="P295">
        <v>252</v>
      </c>
      <c r="Q295">
        <v>1</v>
      </c>
      <c r="R295">
        <v>0</v>
      </c>
      <c r="S295">
        <v>1</v>
      </c>
      <c r="T295">
        <v>0</v>
      </c>
      <c r="U295">
        <v>8</v>
      </c>
      <c r="V295">
        <v>212.5</v>
      </c>
      <c r="W295">
        <v>0</v>
      </c>
      <c r="X295">
        <v>0</v>
      </c>
      <c r="Y295">
        <v>0</v>
      </c>
      <c r="Z295">
        <v>0</v>
      </c>
      <c r="AA295">
        <v>1</v>
      </c>
      <c r="AB295">
        <v>0</v>
      </c>
      <c r="AC295">
        <v>1</v>
      </c>
      <c r="AD295">
        <v>90</v>
      </c>
      <c r="AE295" s="13">
        <v>0.2</v>
      </c>
      <c r="AF295" s="46">
        <v>0.11964589717398701</v>
      </c>
    </row>
    <row r="296" spans="1:32" x14ac:dyDescent="0.25">
      <c r="A296">
        <v>1</v>
      </c>
      <c r="B296">
        <v>0</v>
      </c>
      <c r="C296">
        <v>12.01</v>
      </c>
      <c r="D296">
        <v>0</v>
      </c>
      <c r="E296">
        <v>0</v>
      </c>
      <c r="F296">
        <v>0</v>
      </c>
      <c r="G296">
        <v>0</v>
      </c>
      <c r="H296">
        <v>1</v>
      </c>
      <c r="I296">
        <v>0</v>
      </c>
      <c r="J296">
        <v>1</v>
      </c>
      <c r="K296">
        <v>70</v>
      </c>
      <c r="L296" s="21">
        <v>3860</v>
      </c>
      <c r="M296">
        <v>0</v>
      </c>
      <c r="N296" s="5">
        <v>0</v>
      </c>
      <c r="O296" s="6">
        <v>-11</v>
      </c>
      <c r="P296">
        <v>252</v>
      </c>
      <c r="Q296">
        <v>1</v>
      </c>
      <c r="R296">
        <v>0</v>
      </c>
      <c r="S296">
        <v>1</v>
      </c>
      <c r="T296">
        <v>0</v>
      </c>
      <c r="U296">
        <v>8</v>
      </c>
      <c r="V296">
        <v>212.5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0</v>
      </c>
      <c r="AC296">
        <v>1</v>
      </c>
      <c r="AD296">
        <v>1</v>
      </c>
      <c r="AE296" s="13">
        <v>1</v>
      </c>
      <c r="AF296" s="46">
        <v>0.32408452028392798</v>
      </c>
    </row>
    <row r="297" spans="1:32" x14ac:dyDescent="0.25">
      <c r="A297">
        <v>1</v>
      </c>
      <c r="B297">
        <v>0</v>
      </c>
      <c r="C297">
        <v>12.01</v>
      </c>
      <c r="D297">
        <v>0</v>
      </c>
      <c r="E297">
        <v>0</v>
      </c>
      <c r="F297">
        <v>0</v>
      </c>
      <c r="G297">
        <v>0</v>
      </c>
      <c r="H297">
        <v>1</v>
      </c>
      <c r="I297">
        <v>0</v>
      </c>
      <c r="J297">
        <v>1</v>
      </c>
      <c r="K297">
        <v>70</v>
      </c>
      <c r="L297" s="21">
        <v>3860</v>
      </c>
      <c r="M297">
        <v>0</v>
      </c>
      <c r="N297" s="5">
        <v>0</v>
      </c>
      <c r="O297" s="6">
        <v>-11</v>
      </c>
      <c r="P297">
        <v>252</v>
      </c>
      <c r="Q297">
        <v>1</v>
      </c>
      <c r="R297">
        <v>0</v>
      </c>
      <c r="S297">
        <v>1</v>
      </c>
      <c r="T297">
        <v>0</v>
      </c>
      <c r="U297">
        <v>8</v>
      </c>
      <c r="V297">
        <v>212.5</v>
      </c>
      <c r="W297">
        <v>0</v>
      </c>
      <c r="X297">
        <v>0</v>
      </c>
      <c r="Y297">
        <v>0</v>
      </c>
      <c r="Z297">
        <v>0</v>
      </c>
      <c r="AA297">
        <v>1</v>
      </c>
      <c r="AB297">
        <v>0</v>
      </c>
      <c r="AC297">
        <v>1</v>
      </c>
      <c r="AD297">
        <v>7</v>
      </c>
      <c r="AE297" s="13">
        <v>1</v>
      </c>
      <c r="AF297" s="46">
        <v>0.20699884792626699</v>
      </c>
    </row>
    <row r="298" spans="1:32" x14ac:dyDescent="0.25">
      <c r="A298">
        <v>1</v>
      </c>
      <c r="B298">
        <v>0</v>
      </c>
      <c r="C298">
        <v>12.01</v>
      </c>
      <c r="D298">
        <v>0</v>
      </c>
      <c r="E298">
        <v>0</v>
      </c>
      <c r="F298">
        <v>0</v>
      </c>
      <c r="G298">
        <v>0</v>
      </c>
      <c r="H298">
        <v>1</v>
      </c>
      <c r="I298">
        <v>0</v>
      </c>
      <c r="J298">
        <v>1</v>
      </c>
      <c r="K298">
        <v>70</v>
      </c>
      <c r="L298" s="21">
        <v>3860</v>
      </c>
      <c r="M298">
        <v>0</v>
      </c>
      <c r="N298" s="5">
        <v>0</v>
      </c>
      <c r="O298" s="6">
        <v>-11</v>
      </c>
      <c r="P298">
        <v>252</v>
      </c>
      <c r="Q298">
        <v>1</v>
      </c>
      <c r="R298">
        <v>0</v>
      </c>
      <c r="S298">
        <v>1</v>
      </c>
      <c r="T298">
        <v>0</v>
      </c>
      <c r="U298">
        <v>8</v>
      </c>
      <c r="V298">
        <v>212.5</v>
      </c>
      <c r="W298">
        <v>0</v>
      </c>
      <c r="X298">
        <v>0</v>
      </c>
      <c r="Y298">
        <v>0</v>
      </c>
      <c r="Z298">
        <v>0</v>
      </c>
      <c r="AA298">
        <v>1</v>
      </c>
      <c r="AB298">
        <v>0</v>
      </c>
      <c r="AC298">
        <v>1</v>
      </c>
      <c r="AD298">
        <v>30</v>
      </c>
      <c r="AE298" s="13">
        <v>1</v>
      </c>
      <c r="AF298" s="46">
        <v>0.18237531034916199</v>
      </c>
    </row>
    <row r="299" spans="1:32" x14ac:dyDescent="0.25">
      <c r="A299">
        <v>1</v>
      </c>
      <c r="B299">
        <v>0</v>
      </c>
      <c r="C299">
        <v>12.01</v>
      </c>
      <c r="D299">
        <v>0</v>
      </c>
      <c r="E299">
        <v>0</v>
      </c>
      <c r="F299">
        <v>0</v>
      </c>
      <c r="G299">
        <v>0</v>
      </c>
      <c r="H299">
        <v>1</v>
      </c>
      <c r="I299">
        <v>0</v>
      </c>
      <c r="J299">
        <v>1</v>
      </c>
      <c r="K299">
        <v>70</v>
      </c>
      <c r="L299" s="21">
        <v>3860</v>
      </c>
      <c r="M299">
        <v>0</v>
      </c>
      <c r="N299" s="5">
        <v>0</v>
      </c>
      <c r="O299" s="6">
        <v>-11</v>
      </c>
      <c r="P299">
        <v>252</v>
      </c>
      <c r="Q299">
        <v>1</v>
      </c>
      <c r="R299">
        <v>0</v>
      </c>
      <c r="S299">
        <v>1</v>
      </c>
      <c r="T299">
        <v>0</v>
      </c>
      <c r="U299">
        <v>8</v>
      </c>
      <c r="V299">
        <v>212.5</v>
      </c>
      <c r="W299">
        <v>0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1</v>
      </c>
      <c r="AD299">
        <v>90</v>
      </c>
      <c r="AE299" s="13">
        <v>1</v>
      </c>
      <c r="AF299" s="46">
        <v>0.16360166270399701</v>
      </c>
    </row>
    <row r="300" spans="1:32" x14ac:dyDescent="0.25">
      <c r="A300">
        <v>1</v>
      </c>
      <c r="B300">
        <v>0</v>
      </c>
      <c r="C300">
        <v>12.01</v>
      </c>
      <c r="D300">
        <v>0</v>
      </c>
      <c r="E300">
        <v>0</v>
      </c>
      <c r="F300">
        <v>0</v>
      </c>
      <c r="G300">
        <v>0</v>
      </c>
      <c r="H300">
        <v>1</v>
      </c>
      <c r="I300">
        <v>0</v>
      </c>
      <c r="J300">
        <v>1</v>
      </c>
      <c r="K300">
        <v>70</v>
      </c>
      <c r="L300" s="21">
        <v>3860</v>
      </c>
      <c r="M300">
        <v>0</v>
      </c>
      <c r="N300" s="5">
        <v>0</v>
      </c>
      <c r="O300" s="6">
        <v>-11</v>
      </c>
      <c r="P300">
        <v>252</v>
      </c>
      <c r="Q300">
        <v>1</v>
      </c>
      <c r="R300">
        <v>0</v>
      </c>
      <c r="S300">
        <v>1</v>
      </c>
      <c r="T300">
        <v>0</v>
      </c>
      <c r="U300">
        <v>8</v>
      </c>
      <c r="V300">
        <v>212.5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1</v>
      </c>
      <c r="AD300">
        <v>1</v>
      </c>
      <c r="AE300" s="13">
        <v>5</v>
      </c>
      <c r="AF300" s="46">
        <v>0.59237551205545103</v>
      </c>
    </row>
    <row r="301" spans="1:32" x14ac:dyDescent="0.25">
      <c r="A301">
        <v>1</v>
      </c>
      <c r="B301">
        <v>0</v>
      </c>
      <c r="C301">
        <v>12.01</v>
      </c>
      <c r="D301">
        <v>0</v>
      </c>
      <c r="E301">
        <v>0</v>
      </c>
      <c r="F301">
        <v>0</v>
      </c>
      <c r="G301">
        <v>0</v>
      </c>
      <c r="H301">
        <v>1</v>
      </c>
      <c r="I301">
        <v>0</v>
      </c>
      <c r="J301">
        <v>1</v>
      </c>
      <c r="K301">
        <v>70</v>
      </c>
      <c r="L301" s="21">
        <v>3860</v>
      </c>
      <c r="M301">
        <v>0</v>
      </c>
      <c r="N301" s="5">
        <v>0</v>
      </c>
      <c r="O301" s="6">
        <v>-11</v>
      </c>
      <c r="P301">
        <v>252</v>
      </c>
      <c r="Q301">
        <v>1</v>
      </c>
      <c r="R301">
        <v>0</v>
      </c>
      <c r="S301">
        <v>1</v>
      </c>
      <c r="T301">
        <v>0</v>
      </c>
      <c r="U301">
        <v>8</v>
      </c>
      <c r="V301">
        <v>212.5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1</v>
      </c>
      <c r="AD301">
        <v>7</v>
      </c>
      <c r="AE301" s="13">
        <v>5</v>
      </c>
      <c r="AF301" s="46">
        <v>0.56233955126014401</v>
      </c>
    </row>
    <row r="302" spans="1:32" x14ac:dyDescent="0.25">
      <c r="A302">
        <v>1</v>
      </c>
      <c r="B302">
        <v>0</v>
      </c>
      <c r="C302">
        <v>12.01</v>
      </c>
      <c r="D302">
        <v>0</v>
      </c>
      <c r="E302">
        <v>0</v>
      </c>
      <c r="F302">
        <v>0</v>
      </c>
      <c r="G302">
        <v>0</v>
      </c>
      <c r="H302">
        <v>1</v>
      </c>
      <c r="I302">
        <v>0</v>
      </c>
      <c r="J302">
        <v>1</v>
      </c>
      <c r="K302">
        <v>70</v>
      </c>
      <c r="L302" s="21">
        <v>3860</v>
      </c>
      <c r="M302">
        <v>0</v>
      </c>
      <c r="N302" s="5">
        <v>0</v>
      </c>
      <c r="O302" s="6">
        <v>-11</v>
      </c>
      <c r="P302">
        <v>252</v>
      </c>
      <c r="Q302">
        <v>1</v>
      </c>
      <c r="R302">
        <v>0</v>
      </c>
      <c r="S302">
        <v>1</v>
      </c>
      <c r="T302">
        <v>0</v>
      </c>
      <c r="U302">
        <v>8</v>
      </c>
      <c r="V302">
        <v>212.5</v>
      </c>
      <c r="W302">
        <v>0</v>
      </c>
      <c r="X302">
        <v>0</v>
      </c>
      <c r="Y302">
        <v>0</v>
      </c>
      <c r="Z302">
        <v>0</v>
      </c>
      <c r="AA302">
        <v>1</v>
      </c>
      <c r="AB302">
        <v>0</v>
      </c>
      <c r="AC302">
        <v>1</v>
      </c>
      <c r="AD302">
        <v>30</v>
      </c>
      <c r="AE302" s="13">
        <v>5</v>
      </c>
      <c r="AF302" s="46">
        <v>0.44447647416802799</v>
      </c>
    </row>
    <row r="303" spans="1:32" x14ac:dyDescent="0.25">
      <c r="A303">
        <v>1</v>
      </c>
      <c r="B303">
        <v>0</v>
      </c>
      <c r="C303">
        <v>12.01</v>
      </c>
      <c r="D303">
        <v>0</v>
      </c>
      <c r="E303">
        <v>0</v>
      </c>
      <c r="F303">
        <v>0</v>
      </c>
      <c r="G303">
        <v>0</v>
      </c>
      <c r="H303">
        <v>1</v>
      </c>
      <c r="I303">
        <v>0</v>
      </c>
      <c r="J303">
        <v>1</v>
      </c>
      <c r="K303">
        <v>70</v>
      </c>
      <c r="L303" s="21">
        <v>3860</v>
      </c>
      <c r="M303">
        <v>0</v>
      </c>
      <c r="N303" s="5">
        <v>0</v>
      </c>
      <c r="O303" s="6">
        <v>-11</v>
      </c>
      <c r="P303">
        <v>252</v>
      </c>
      <c r="Q303">
        <v>1</v>
      </c>
      <c r="R303">
        <v>0</v>
      </c>
      <c r="S303">
        <v>1</v>
      </c>
      <c r="T303">
        <v>0</v>
      </c>
      <c r="U303">
        <v>8</v>
      </c>
      <c r="V303">
        <v>212.5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1</v>
      </c>
      <c r="AD303">
        <v>90</v>
      </c>
      <c r="AE303" s="13">
        <v>5</v>
      </c>
      <c r="AF303" s="46">
        <v>0.366933953602253</v>
      </c>
    </row>
    <row r="304" spans="1:32" x14ac:dyDescent="0.25">
      <c r="A304">
        <v>0</v>
      </c>
      <c r="B304">
        <v>0</v>
      </c>
      <c r="C304">
        <v>47.87</v>
      </c>
      <c r="D304">
        <v>16</v>
      </c>
      <c r="E304">
        <v>2</v>
      </c>
      <c r="F304">
        <v>0</v>
      </c>
      <c r="G304">
        <v>1</v>
      </c>
      <c r="H304">
        <v>0</v>
      </c>
      <c r="I304">
        <v>0</v>
      </c>
      <c r="J304">
        <v>0</v>
      </c>
      <c r="K304">
        <v>260.3</v>
      </c>
      <c r="L304" s="4">
        <v>260.3</v>
      </c>
      <c r="M304">
        <v>0</v>
      </c>
      <c r="N304" s="5">
        <v>0</v>
      </c>
      <c r="O304" s="6">
        <v>-26</v>
      </c>
      <c r="P304">
        <v>7.9</v>
      </c>
      <c r="Q304">
        <v>1</v>
      </c>
      <c r="R304">
        <v>0</v>
      </c>
      <c r="S304">
        <v>1</v>
      </c>
      <c r="T304">
        <v>0</v>
      </c>
      <c r="U304" s="7">
        <v>8</v>
      </c>
      <c r="V304">
        <v>420</v>
      </c>
      <c r="W304">
        <v>0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1</v>
      </c>
      <c r="AD304">
        <v>1</v>
      </c>
      <c r="AE304" s="13">
        <v>0.3</v>
      </c>
      <c r="AF304" s="46">
        <v>-0.222265553312535</v>
      </c>
    </row>
    <row r="305" spans="1:32" x14ac:dyDescent="0.25">
      <c r="A305">
        <v>0</v>
      </c>
      <c r="B305">
        <v>0</v>
      </c>
      <c r="C305">
        <v>47.87</v>
      </c>
      <c r="D305">
        <v>16</v>
      </c>
      <c r="E305">
        <v>2</v>
      </c>
      <c r="F305">
        <v>0</v>
      </c>
      <c r="G305">
        <v>1</v>
      </c>
      <c r="H305">
        <v>0</v>
      </c>
      <c r="I305">
        <v>0</v>
      </c>
      <c r="J305">
        <v>0</v>
      </c>
      <c r="K305">
        <v>260.3</v>
      </c>
      <c r="L305" s="4">
        <v>260.3</v>
      </c>
      <c r="M305">
        <v>0</v>
      </c>
      <c r="N305" s="5">
        <v>0</v>
      </c>
      <c r="O305" s="6">
        <v>-26</v>
      </c>
      <c r="P305">
        <v>7.9</v>
      </c>
      <c r="Q305">
        <v>1</v>
      </c>
      <c r="R305">
        <v>0</v>
      </c>
      <c r="S305">
        <v>1</v>
      </c>
      <c r="T305">
        <v>0</v>
      </c>
      <c r="U305" s="7">
        <v>8</v>
      </c>
      <c r="V305">
        <v>420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0</v>
      </c>
      <c r="AC305">
        <v>1</v>
      </c>
      <c r="AD305">
        <v>1</v>
      </c>
      <c r="AE305" s="13">
        <v>1.19</v>
      </c>
      <c r="AF305" s="46">
        <v>-2.7063334359519801E-2</v>
      </c>
    </row>
    <row r="306" spans="1:32" x14ac:dyDescent="0.25">
      <c r="A306">
        <v>0</v>
      </c>
      <c r="B306">
        <v>0</v>
      </c>
      <c r="C306">
        <v>47.87</v>
      </c>
      <c r="D306">
        <v>16</v>
      </c>
      <c r="E306">
        <v>2</v>
      </c>
      <c r="F306">
        <v>0</v>
      </c>
      <c r="G306">
        <v>1</v>
      </c>
      <c r="H306">
        <v>0</v>
      </c>
      <c r="I306">
        <v>0</v>
      </c>
      <c r="J306">
        <v>0</v>
      </c>
      <c r="K306">
        <v>14.3</v>
      </c>
      <c r="L306" s="4">
        <v>14.3</v>
      </c>
      <c r="M306">
        <v>0</v>
      </c>
      <c r="N306" s="5">
        <v>0</v>
      </c>
      <c r="O306" s="6">
        <v>-26</v>
      </c>
      <c r="P306">
        <v>253.9</v>
      </c>
      <c r="Q306">
        <v>1</v>
      </c>
      <c r="R306">
        <v>0</v>
      </c>
      <c r="S306">
        <v>1</v>
      </c>
      <c r="T306">
        <v>0</v>
      </c>
      <c r="U306" s="7">
        <v>8</v>
      </c>
      <c r="V306">
        <v>420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0</v>
      </c>
      <c r="AC306">
        <v>1</v>
      </c>
      <c r="AD306">
        <v>1</v>
      </c>
      <c r="AE306" s="13">
        <v>0.3</v>
      </c>
      <c r="AF306" s="46">
        <v>7.2017030335284699E-2</v>
      </c>
    </row>
    <row r="307" spans="1:32" x14ac:dyDescent="0.25">
      <c r="A307">
        <v>0</v>
      </c>
      <c r="B307">
        <v>0</v>
      </c>
      <c r="C307">
        <v>47.87</v>
      </c>
      <c r="D307">
        <v>16</v>
      </c>
      <c r="E307">
        <v>2</v>
      </c>
      <c r="F307">
        <v>0</v>
      </c>
      <c r="G307">
        <v>1</v>
      </c>
      <c r="H307">
        <v>0</v>
      </c>
      <c r="I307">
        <v>0</v>
      </c>
      <c r="J307">
        <v>0</v>
      </c>
      <c r="K307">
        <v>14.3</v>
      </c>
      <c r="L307" s="4">
        <v>14.3</v>
      </c>
      <c r="M307">
        <v>0</v>
      </c>
      <c r="N307" s="5">
        <v>0</v>
      </c>
      <c r="O307" s="6">
        <v>-26</v>
      </c>
      <c r="P307">
        <v>253.9</v>
      </c>
      <c r="Q307">
        <v>1</v>
      </c>
      <c r="R307">
        <v>0</v>
      </c>
      <c r="S307">
        <v>1</v>
      </c>
      <c r="T307">
        <v>0</v>
      </c>
      <c r="U307" s="7">
        <v>8</v>
      </c>
      <c r="V307">
        <v>420</v>
      </c>
      <c r="W307">
        <v>0</v>
      </c>
      <c r="X307">
        <v>0</v>
      </c>
      <c r="Y307">
        <v>0</v>
      </c>
      <c r="Z307">
        <v>0</v>
      </c>
      <c r="AA307">
        <v>1</v>
      </c>
      <c r="AB307">
        <v>0</v>
      </c>
      <c r="AC307">
        <v>1</v>
      </c>
      <c r="AD307">
        <v>1</v>
      </c>
      <c r="AE307" s="13">
        <v>1.19</v>
      </c>
      <c r="AF307" s="46">
        <v>0.38359756413131602</v>
      </c>
    </row>
    <row r="308" spans="1:32" x14ac:dyDescent="0.25">
      <c r="A308">
        <v>1</v>
      </c>
      <c r="B308">
        <v>0</v>
      </c>
      <c r="C308">
        <v>12.01</v>
      </c>
      <c r="D308">
        <v>0</v>
      </c>
      <c r="E308">
        <v>0</v>
      </c>
      <c r="F308">
        <v>0</v>
      </c>
      <c r="G308">
        <v>1</v>
      </c>
      <c r="H308">
        <v>0</v>
      </c>
      <c r="I308">
        <v>0</v>
      </c>
      <c r="J308">
        <v>0</v>
      </c>
      <c r="K308">
        <v>250</v>
      </c>
      <c r="L308" s="4">
        <v>250</v>
      </c>
      <c r="M308">
        <v>0</v>
      </c>
      <c r="N308" s="5">
        <v>0</v>
      </c>
      <c r="O308" s="6">
        <v>-3.7</v>
      </c>
      <c r="P308">
        <v>6.6</v>
      </c>
      <c r="Q308">
        <v>1</v>
      </c>
      <c r="R308">
        <v>0</v>
      </c>
      <c r="S308">
        <v>1</v>
      </c>
      <c r="T308">
        <v>0</v>
      </c>
      <c r="U308" s="7">
        <v>8</v>
      </c>
      <c r="V308">
        <v>420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1</v>
      </c>
      <c r="AD308">
        <v>1</v>
      </c>
      <c r="AE308" s="13">
        <v>0.3</v>
      </c>
      <c r="AF308" s="46">
        <v>-0.30808405211965501</v>
      </c>
    </row>
    <row r="309" spans="1:32" x14ac:dyDescent="0.25">
      <c r="A309">
        <v>1</v>
      </c>
      <c r="B309">
        <v>0</v>
      </c>
      <c r="C309">
        <v>12.01</v>
      </c>
      <c r="D309">
        <v>0</v>
      </c>
      <c r="E309">
        <v>0</v>
      </c>
      <c r="F309">
        <v>0</v>
      </c>
      <c r="G309">
        <v>1</v>
      </c>
      <c r="H309">
        <v>0</v>
      </c>
      <c r="I309">
        <v>0</v>
      </c>
      <c r="J309">
        <v>0</v>
      </c>
      <c r="K309">
        <v>250</v>
      </c>
      <c r="L309" s="4">
        <v>250</v>
      </c>
      <c r="M309">
        <v>0</v>
      </c>
      <c r="N309" s="5">
        <v>0</v>
      </c>
      <c r="O309" s="6">
        <v>-3.7</v>
      </c>
      <c r="P309">
        <v>6.6</v>
      </c>
      <c r="Q309">
        <v>1</v>
      </c>
      <c r="R309">
        <v>0</v>
      </c>
      <c r="S309">
        <v>1</v>
      </c>
      <c r="T309">
        <v>0</v>
      </c>
      <c r="U309" s="7">
        <v>8</v>
      </c>
      <c r="V309">
        <v>420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1</v>
      </c>
      <c r="AD309">
        <v>1</v>
      </c>
      <c r="AE309" s="13">
        <v>1.19</v>
      </c>
      <c r="AF309" s="46">
        <v>0.21513454146073599</v>
      </c>
    </row>
    <row r="310" spans="1:32" x14ac:dyDescent="0.25">
      <c r="A310">
        <v>1</v>
      </c>
      <c r="B310">
        <v>0</v>
      </c>
      <c r="C310">
        <v>12.01</v>
      </c>
      <c r="D310">
        <v>0</v>
      </c>
      <c r="E310">
        <v>0</v>
      </c>
      <c r="F310">
        <v>0</v>
      </c>
      <c r="G310">
        <v>1</v>
      </c>
      <c r="H310">
        <v>0</v>
      </c>
      <c r="I310">
        <v>0</v>
      </c>
      <c r="J310">
        <v>0</v>
      </c>
      <c r="K310">
        <v>29</v>
      </c>
      <c r="L310" s="4">
        <v>29</v>
      </c>
      <c r="M310">
        <v>0</v>
      </c>
      <c r="N310" s="5">
        <v>0</v>
      </c>
      <c r="O310" s="6">
        <v>-3.7</v>
      </c>
      <c r="P310">
        <v>40.78</v>
      </c>
      <c r="Q310">
        <v>1</v>
      </c>
      <c r="R310">
        <v>0</v>
      </c>
      <c r="S310">
        <v>1</v>
      </c>
      <c r="T310">
        <v>0</v>
      </c>
      <c r="U310" s="7">
        <v>8</v>
      </c>
      <c r="V310">
        <v>420</v>
      </c>
      <c r="W310">
        <v>0</v>
      </c>
      <c r="X310">
        <v>0</v>
      </c>
      <c r="Y310">
        <v>0</v>
      </c>
      <c r="Z310">
        <v>0</v>
      </c>
      <c r="AA310">
        <v>1</v>
      </c>
      <c r="AB310">
        <v>0</v>
      </c>
      <c r="AC310">
        <v>1</v>
      </c>
      <c r="AD310">
        <v>1</v>
      </c>
      <c r="AE310" s="13">
        <v>0.3</v>
      </c>
      <c r="AF310" s="46">
        <v>5.9828322477677498E-2</v>
      </c>
    </row>
    <row r="311" spans="1:32" x14ac:dyDescent="0.25">
      <c r="A311">
        <v>1</v>
      </c>
      <c r="B311">
        <v>0</v>
      </c>
      <c r="C311">
        <v>12.01</v>
      </c>
      <c r="D311">
        <v>0</v>
      </c>
      <c r="E311">
        <v>0</v>
      </c>
      <c r="F311">
        <v>0</v>
      </c>
      <c r="G311">
        <v>1</v>
      </c>
      <c r="H311">
        <v>0</v>
      </c>
      <c r="I311">
        <v>0</v>
      </c>
      <c r="J311">
        <v>0</v>
      </c>
      <c r="K311">
        <v>29</v>
      </c>
      <c r="L311" s="4">
        <v>29</v>
      </c>
      <c r="M311">
        <v>0</v>
      </c>
      <c r="N311" s="5">
        <v>0</v>
      </c>
      <c r="O311" s="6">
        <v>-3.7</v>
      </c>
      <c r="P311">
        <v>40.78</v>
      </c>
      <c r="Q311">
        <v>1</v>
      </c>
      <c r="R311">
        <v>0</v>
      </c>
      <c r="S311">
        <v>1</v>
      </c>
      <c r="T311">
        <v>0</v>
      </c>
      <c r="U311" s="7">
        <v>8</v>
      </c>
      <c r="V311">
        <v>420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0</v>
      </c>
      <c r="AC311">
        <v>1</v>
      </c>
      <c r="AD311">
        <v>1</v>
      </c>
      <c r="AE311" s="13">
        <v>1.19</v>
      </c>
      <c r="AF311" s="46">
        <v>0.469897928906296</v>
      </c>
    </row>
    <row r="312" spans="1:32" x14ac:dyDescent="0.25">
      <c r="A312">
        <v>0</v>
      </c>
      <c r="B312">
        <v>0</v>
      </c>
      <c r="C312">
        <v>28.09</v>
      </c>
      <c r="D312">
        <v>16</v>
      </c>
      <c r="E312">
        <v>2</v>
      </c>
      <c r="F312">
        <v>0</v>
      </c>
      <c r="G312">
        <v>1</v>
      </c>
      <c r="H312">
        <v>0</v>
      </c>
      <c r="I312">
        <v>0</v>
      </c>
      <c r="J312">
        <v>0</v>
      </c>
      <c r="K312">
        <v>1200</v>
      </c>
      <c r="L312" s="4">
        <v>1200</v>
      </c>
      <c r="M312">
        <v>0</v>
      </c>
      <c r="N312" s="5">
        <v>0</v>
      </c>
      <c r="O312" s="6">
        <v>-28.4</v>
      </c>
      <c r="P312">
        <v>11.49</v>
      </c>
      <c r="Q312">
        <v>0</v>
      </c>
      <c r="R312">
        <v>1</v>
      </c>
      <c r="S312">
        <v>0</v>
      </c>
      <c r="T312">
        <v>1</v>
      </c>
      <c r="U312">
        <v>7</v>
      </c>
      <c r="V312">
        <v>20</v>
      </c>
      <c r="W312">
        <v>0</v>
      </c>
      <c r="X312">
        <v>0</v>
      </c>
      <c r="Y312">
        <v>0</v>
      </c>
      <c r="Z312">
        <v>0</v>
      </c>
      <c r="AA312">
        <v>1</v>
      </c>
      <c r="AB312">
        <v>0</v>
      </c>
      <c r="AC312">
        <v>1</v>
      </c>
      <c r="AD312">
        <v>1</v>
      </c>
      <c r="AE312" s="13">
        <v>0.25</v>
      </c>
      <c r="AF312" s="46">
        <v>0.21289648870904601</v>
      </c>
    </row>
    <row r="313" spans="1:32" x14ac:dyDescent="0.25">
      <c r="A313">
        <v>0</v>
      </c>
      <c r="B313">
        <v>0</v>
      </c>
      <c r="C313">
        <v>28.09</v>
      </c>
      <c r="D313">
        <v>16</v>
      </c>
      <c r="E313">
        <v>2</v>
      </c>
      <c r="F313">
        <v>0</v>
      </c>
      <c r="G313">
        <v>1</v>
      </c>
      <c r="H313">
        <v>0</v>
      </c>
      <c r="I313">
        <v>0</v>
      </c>
      <c r="J313">
        <v>0</v>
      </c>
      <c r="K313">
        <v>155.19999999999999</v>
      </c>
      <c r="L313" s="4">
        <v>155.19999999999999</v>
      </c>
      <c r="M313">
        <v>0</v>
      </c>
      <c r="N313" s="5">
        <v>0</v>
      </c>
      <c r="O313" s="6">
        <v>-28.4</v>
      </c>
      <c r="P313">
        <v>2.7</v>
      </c>
      <c r="Q313">
        <v>0</v>
      </c>
      <c r="R313">
        <v>1</v>
      </c>
      <c r="S313">
        <v>0</v>
      </c>
      <c r="T313">
        <v>1</v>
      </c>
      <c r="U313">
        <v>7</v>
      </c>
      <c r="V313">
        <v>20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0</v>
      </c>
      <c r="AC313">
        <v>1</v>
      </c>
      <c r="AD313">
        <v>1</v>
      </c>
      <c r="AE313" s="13">
        <v>0.25</v>
      </c>
      <c r="AF313" s="46">
        <v>1.9671598114127699E-2</v>
      </c>
    </row>
    <row r="314" spans="1:32" x14ac:dyDescent="0.25">
      <c r="A314">
        <v>0</v>
      </c>
      <c r="B314">
        <v>0</v>
      </c>
      <c r="C314">
        <v>28.09</v>
      </c>
      <c r="D314">
        <v>16</v>
      </c>
      <c r="E314">
        <v>2</v>
      </c>
      <c r="F314">
        <v>0</v>
      </c>
      <c r="G314">
        <v>1</v>
      </c>
      <c r="H314">
        <v>0</v>
      </c>
      <c r="I314">
        <v>0</v>
      </c>
      <c r="J314">
        <v>0</v>
      </c>
      <c r="K314">
        <v>1200</v>
      </c>
      <c r="L314" s="4">
        <v>1200</v>
      </c>
      <c r="M314">
        <v>0</v>
      </c>
      <c r="N314" s="5">
        <v>0</v>
      </c>
      <c r="O314" s="6">
        <v>-28.4</v>
      </c>
      <c r="P314">
        <v>11.49</v>
      </c>
      <c r="Q314">
        <v>0</v>
      </c>
      <c r="R314">
        <v>1</v>
      </c>
      <c r="S314">
        <v>0</v>
      </c>
      <c r="T314">
        <v>1</v>
      </c>
      <c r="U314">
        <v>7</v>
      </c>
      <c r="V314">
        <v>20</v>
      </c>
      <c r="W314">
        <v>0</v>
      </c>
      <c r="X314">
        <v>0</v>
      </c>
      <c r="Y314">
        <v>0</v>
      </c>
      <c r="Z314">
        <v>0</v>
      </c>
      <c r="AA314">
        <v>1</v>
      </c>
      <c r="AB314">
        <v>0</v>
      </c>
      <c r="AC314">
        <v>1</v>
      </c>
      <c r="AD314">
        <v>1</v>
      </c>
      <c r="AE314" s="13">
        <v>2.5</v>
      </c>
      <c r="AF314" s="46">
        <v>0.51806265984654698</v>
      </c>
    </row>
    <row r="315" spans="1:32" x14ac:dyDescent="0.25">
      <c r="A315">
        <v>0</v>
      </c>
      <c r="B315">
        <v>0</v>
      </c>
      <c r="C315">
        <v>28.09</v>
      </c>
      <c r="D315">
        <v>16</v>
      </c>
      <c r="E315">
        <v>2</v>
      </c>
      <c r="F315">
        <v>0</v>
      </c>
      <c r="G315">
        <v>1</v>
      </c>
      <c r="H315">
        <v>0</v>
      </c>
      <c r="I315">
        <v>0</v>
      </c>
      <c r="J315">
        <v>0</v>
      </c>
      <c r="K315">
        <v>155.19999999999999</v>
      </c>
      <c r="L315" s="4">
        <v>155.19999999999999</v>
      </c>
      <c r="M315">
        <v>0</v>
      </c>
      <c r="N315" s="5">
        <v>0</v>
      </c>
      <c r="O315" s="6">
        <v>-28.4</v>
      </c>
      <c r="P315">
        <v>2.7</v>
      </c>
      <c r="Q315">
        <v>0</v>
      </c>
      <c r="R315">
        <v>1</v>
      </c>
      <c r="S315">
        <v>0</v>
      </c>
      <c r="T315">
        <v>1</v>
      </c>
      <c r="U315">
        <v>7</v>
      </c>
      <c r="V315">
        <v>20</v>
      </c>
      <c r="W315">
        <v>0</v>
      </c>
      <c r="X315">
        <v>0</v>
      </c>
      <c r="Y315">
        <v>0</v>
      </c>
      <c r="Z315">
        <v>0</v>
      </c>
      <c r="AA315">
        <v>1</v>
      </c>
      <c r="AB315">
        <v>0</v>
      </c>
      <c r="AC315">
        <v>1</v>
      </c>
      <c r="AD315">
        <v>1</v>
      </c>
      <c r="AE315" s="13">
        <v>2.5</v>
      </c>
      <c r="AF315" s="46">
        <v>0.53955406230910197</v>
      </c>
    </row>
    <row r="316" spans="1:32" x14ac:dyDescent="0.25">
      <c r="A316">
        <v>0</v>
      </c>
      <c r="B316">
        <v>0</v>
      </c>
      <c r="C316">
        <v>28.09</v>
      </c>
      <c r="D316">
        <v>16</v>
      </c>
      <c r="E316">
        <v>2</v>
      </c>
      <c r="F316">
        <v>0</v>
      </c>
      <c r="G316">
        <v>1</v>
      </c>
      <c r="H316">
        <v>0</v>
      </c>
      <c r="I316">
        <v>0</v>
      </c>
      <c r="J316">
        <v>0</v>
      </c>
      <c r="K316">
        <v>1200</v>
      </c>
      <c r="L316" s="4">
        <v>1200</v>
      </c>
      <c r="M316">
        <v>0</v>
      </c>
      <c r="N316" s="5">
        <v>0</v>
      </c>
      <c r="O316" s="6">
        <v>-28.4</v>
      </c>
      <c r="P316">
        <v>11.49</v>
      </c>
      <c r="Q316">
        <v>0</v>
      </c>
      <c r="R316">
        <v>1</v>
      </c>
      <c r="S316">
        <v>0</v>
      </c>
      <c r="T316">
        <v>1</v>
      </c>
      <c r="U316">
        <v>7</v>
      </c>
      <c r="V316">
        <v>20</v>
      </c>
      <c r="W316">
        <v>0</v>
      </c>
      <c r="X316">
        <v>0</v>
      </c>
      <c r="Y316">
        <v>0</v>
      </c>
      <c r="Z316">
        <v>0</v>
      </c>
      <c r="AA316">
        <v>1</v>
      </c>
      <c r="AB316">
        <v>0</v>
      </c>
      <c r="AC316">
        <v>1</v>
      </c>
      <c r="AD316">
        <v>1</v>
      </c>
      <c r="AE316" s="13">
        <v>25</v>
      </c>
      <c r="AF316" s="46">
        <v>0.890137919725982</v>
      </c>
    </row>
    <row r="317" spans="1:32" x14ac:dyDescent="0.25">
      <c r="A317">
        <v>0</v>
      </c>
      <c r="B317">
        <v>0</v>
      </c>
      <c r="C317">
        <v>28.09</v>
      </c>
      <c r="D317">
        <v>16</v>
      </c>
      <c r="E317">
        <v>2</v>
      </c>
      <c r="F317">
        <v>0</v>
      </c>
      <c r="G317">
        <v>1</v>
      </c>
      <c r="H317">
        <v>0</v>
      </c>
      <c r="I317">
        <v>0</v>
      </c>
      <c r="J317">
        <v>0</v>
      </c>
      <c r="K317">
        <v>155.19999999999999</v>
      </c>
      <c r="L317" s="4">
        <v>155.19999999999999</v>
      </c>
      <c r="M317">
        <v>0</v>
      </c>
      <c r="N317" s="5">
        <v>0</v>
      </c>
      <c r="O317" s="6">
        <v>-28.4</v>
      </c>
      <c r="P317">
        <v>2.7</v>
      </c>
      <c r="Q317">
        <v>0</v>
      </c>
      <c r="R317">
        <v>1</v>
      </c>
      <c r="S317">
        <v>0</v>
      </c>
      <c r="T317">
        <v>1</v>
      </c>
      <c r="U317">
        <v>7</v>
      </c>
      <c r="V317">
        <v>20</v>
      </c>
      <c r="W317">
        <v>0</v>
      </c>
      <c r="X317">
        <v>0</v>
      </c>
      <c r="Y317">
        <v>0</v>
      </c>
      <c r="Z317">
        <v>0</v>
      </c>
      <c r="AA317">
        <v>1</v>
      </c>
      <c r="AB317">
        <v>0</v>
      </c>
      <c r="AC317">
        <v>1</v>
      </c>
      <c r="AD317">
        <v>1</v>
      </c>
      <c r="AE317" s="13">
        <v>25</v>
      </c>
      <c r="AF317" s="46">
        <v>0.64823241162058098</v>
      </c>
    </row>
    <row r="318" spans="1:32" x14ac:dyDescent="0.25">
      <c r="A318">
        <v>0</v>
      </c>
      <c r="B318">
        <v>0</v>
      </c>
      <c r="C318">
        <v>28.09</v>
      </c>
      <c r="D318">
        <v>16</v>
      </c>
      <c r="E318">
        <v>2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1200</v>
      </c>
      <c r="L318" s="4">
        <v>1200</v>
      </c>
      <c r="M318">
        <v>0</v>
      </c>
      <c r="N318" s="5">
        <v>0</v>
      </c>
      <c r="O318" s="6">
        <v>-28.4</v>
      </c>
      <c r="P318">
        <v>11.49</v>
      </c>
      <c r="Q318">
        <v>0</v>
      </c>
      <c r="R318">
        <v>1</v>
      </c>
      <c r="S318">
        <v>0</v>
      </c>
      <c r="T318">
        <v>1</v>
      </c>
      <c r="U318">
        <v>7</v>
      </c>
      <c r="V318">
        <v>20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0</v>
      </c>
      <c r="AC318">
        <v>1</v>
      </c>
      <c r="AD318">
        <v>90</v>
      </c>
      <c r="AE318" s="13">
        <v>0.25</v>
      </c>
      <c r="AF318" s="46">
        <v>-0.26300431362598298</v>
      </c>
    </row>
    <row r="319" spans="1:32" x14ac:dyDescent="0.25">
      <c r="A319">
        <v>0</v>
      </c>
      <c r="B319">
        <v>0</v>
      </c>
      <c r="C319">
        <v>28.09</v>
      </c>
      <c r="D319">
        <v>16</v>
      </c>
      <c r="E319">
        <v>2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155.19999999999999</v>
      </c>
      <c r="L319" s="4">
        <v>155.19999999999999</v>
      </c>
      <c r="M319">
        <v>0</v>
      </c>
      <c r="N319" s="5">
        <v>0</v>
      </c>
      <c r="O319" s="6">
        <v>-28.4</v>
      </c>
      <c r="P319">
        <v>2.7</v>
      </c>
      <c r="Q319">
        <v>0</v>
      </c>
      <c r="R319">
        <v>1</v>
      </c>
      <c r="S319">
        <v>0</v>
      </c>
      <c r="T319">
        <v>1</v>
      </c>
      <c r="U319">
        <v>7</v>
      </c>
      <c r="V319">
        <v>20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v>0</v>
      </c>
      <c r="AC319">
        <v>1</v>
      </c>
      <c r="AD319">
        <v>90</v>
      </c>
      <c r="AE319" s="13">
        <v>0.25</v>
      </c>
      <c r="AF319" s="46">
        <v>0.11725837159816301</v>
      </c>
    </row>
    <row r="320" spans="1:32" x14ac:dyDescent="0.25">
      <c r="A320">
        <v>0</v>
      </c>
      <c r="B320">
        <v>0</v>
      </c>
      <c r="C320">
        <v>28.09</v>
      </c>
      <c r="D320">
        <v>16</v>
      </c>
      <c r="E320">
        <v>2</v>
      </c>
      <c r="F320">
        <v>0</v>
      </c>
      <c r="G320">
        <v>1</v>
      </c>
      <c r="H320">
        <v>0</v>
      </c>
      <c r="I320">
        <v>0</v>
      </c>
      <c r="J320">
        <v>0</v>
      </c>
      <c r="K320">
        <v>1200</v>
      </c>
      <c r="L320" s="4">
        <v>1200</v>
      </c>
      <c r="M320">
        <v>0</v>
      </c>
      <c r="N320" s="5">
        <v>0</v>
      </c>
      <c r="O320" s="6">
        <v>-28.4</v>
      </c>
      <c r="P320">
        <v>11.49</v>
      </c>
      <c r="Q320">
        <v>0</v>
      </c>
      <c r="R320">
        <v>1</v>
      </c>
      <c r="S320">
        <v>0</v>
      </c>
      <c r="T320">
        <v>1</v>
      </c>
      <c r="U320">
        <v>7</v>
      </c>
      <c r="V320">
        <v>20</v>
      </c>
      <c r="W320">
        <v>0</v>
      </c>
      <c r="X320">
        <v>0</v>
      </c>
      <c r="Y320">
        <v>0</v>
      </c>
      <c r="Z320">
        <v>0</v>
      </c>
      <c r="AA320">
        <v>1</v>
      </c>
      <c r="AB320">
        <v>0</v>
      </c>
      <c r="AC320">
        <v>1</v>
      </c>
      <c r="AD320">
        <v>90</v>
      </c>
      <c r="AE320" s="13">
        <v>2.5</v>
      </c>
      <c r="AF320" s="46">
        <v>-0.337097183455976</v>
      </c>
    </row>
    <row r="321" spans="1:32" x14ac:dyDescent="0.25">
      <c r="A321">
        <v>0</v>
      </c>
      <c r="B321">
        <v>0</v>
      </c>
      <c r="C321">
        <v>28.09</v>
      </c>
      <c r="D321">
        <v>16</v>
      </c>
      <c r="E321">
        <v>2</v>
      </c>
      <c r="F321">
        <v>0</v>
      </c>
      <c r="G321">
        <v>1</v>
      </c>
      <c r="H321">
        <v>0</v>
      </c>
      <c r="I321">
        <v>0</v>
      </c>
      <c r="J321">
        <v>0</v>
      </c>
      <c r="K321">
        <v>155.19999999999999</v>
      </c>
      <c r="L321" s="4">
        <v>155.19999999999999</v>
      </c>
      <c r="M321">
        <v>0</v>
      </c>
      <c r="N321" s="5">
        <v>0</v>
      </c>
      <c r="O321" s="6">
        <v>-28.4</v>
      </c>
      <c r="P321">
        <v>2.7</v>
      </c>
      <c r="Q321">
        <v>0</v>
      </c>
      <c r="R321">
        <v>1</v>
      </c>
      <c r="S321">
        <v>0</v>
      </c>
      <c r="T321">
        <v>1</v>
      </c>
      <c r="U321">
        <v>7</v>
      </c>
      <c r="V321">
        <v>20</v>
      </c>
      <c r="W321">
        <v>0</v>
      </c>
      <c r="X321">
        <v>0</v>
      </c>
      <c r="Y321">
        <v>0</v>
      </c>
      <c r="Z321">
        <v>0</v>
      </c>
      <c r="AA321">
        <v>1</v>
      </c>
      <c r="AB321">
        <v>0</v>
      </c>
      <c r="AC321">
        <v>1</v>
      </c>
      <c r="AD321">
        <v>90</v>
      </c>
      <c r="AE321" s="13">
        <v>2.5</v>
      </c>
      <c r="AF321" s="46">
        <v>0.19026094103143601</v>
      </c>
    </row>
    <row r="322" spans="1:32" x14ac:dyDescent="0.25">
      <c r="A322">
        <v>0</v>
      </c>
      <c r="B322">
        <v>0</v>
      </c>
      <c r="C322">
        <v>28.09</v>
      </c>
      <c r="D322">
        <v>16</v>
      </c>
      <c r="E322">
        <v>2</v>
      </c>
      <c r="F322">
        <v>0</v>
      </c>
      <c r="G322">
        <v>1</v>
      </c>
      <c r="H322">
        <v>0</v>
      </c>
      <c r="I322">
        <v>0</v>
      </c>
      <c r="J322">
        <v>0</v>
      </c>
      <c r="K322">
        <v>1200</v>
      </c>
      <c r="L322" s="4">
        <v>1200</v>
      </c>
      <c r="M322">
        <v>0</v>
      </c>
      <c r="N322" s="5">
        <v>0</v>
      </c>
      <c r="O322" s="6">
        <v>-28.4</v>
      </c>
      <c r="P322">
        <v>11.49</v>
      </c>
      <c r="Q322">
        <v>0</v>
      </c>
      <c r="R322">
        <v>1</v>
      </c>
      <c r="S322">
        <v>0</v>
      </c>
      <c r="T322">
        <v>1</v>
      </c>
      <c r="U322">
        <v>7</v>
      </c>
      <c r="V322">
        <v>20</v>
      </c>
      <c r="W322">
        <v>0</v>
      </c>
      <c r="X322">
        <v>0</v>
      </c>
      <c r="Y322">
        <v>0</v>
      </c>
      <c r="Z322">
        <v>0</v>
      </c>
      <c r="AA322">
        <v>1</v>
      </c>
      <c r="AB322">
        <v>0</v>
      </c>
      <c r="AC322">
        <v>1</v>
      </c>
      <c r="AD322">
        <v>90</v>
      </c>
      <c r="AE322" s="13">
        <v>25</v>
      </c>
      <c r="AF322" s="46">
        <v>-5.8741436183709597E-2</v>
      </c>
    </row>
    <row r="323" spans="1:32" x14ac:dyDescent="0.25">
      <c r="A323">
        <v>0</v>
      </c>
      <c r="B323">
        <v>0</v>
      </c>
      <c r="C323">
        <v>28.09</v>
      </c>
      <c r="D323">
        <v>16</v>
      </c>
      <c r="E323">
        <v>2</v>
      </c>
      <c r="F323">
        <v>0</v>
      </c>
      <c r="G323">
        <v>1</v>
      </c>
      <c r="H323">
        <v>0</v>
      </c>
      <c r="I323">
        <v>0</v>
      </c>
      <c r="J323">
        <v>0</v>
      </c>
      <c r="K323">
        <v>155.19999999999999</v>
      </c>
      <c r="L323" s="4">
        <v>155.19999999999999</v>
      </c>
      <c r="M323">
        <v>0</v>
      </c>
      <c r="N323" s="5">
        <v>0</v>
      </c>
      <c r="O323" s="6">
        <v>-28.4</v>
      </c>
      <c r="P323">
        <v>2.7</v>
      </c>
      <c r="Q323">
        <v>0</v>
      </c>
      <c r="R323">
        <v>1</v>
      </c>
      <c r="S323">
        <v>0</v>
      </c>
      <c r="T323">
        <v>1</v>
      </c>
      <c r="U323">
        <v>7</v>
      </c>
      <c r="V323">
        <v>20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0</v>
      </c>
      <c r="AC323">
        <v>1</v>
      </c>
      <c r="AD323">
        <v>90</v>
      </c>
      <c r="AE323" s="13">
        <v>25</v>
      </c>
      <c r="AF323" s="46">
        <v>0.19026094103143601</v>
      </c>
    </row>
    <row r="324" spans="1:32" x14ac:dyDescent="0.25">
      <c r="A324">
        <v>0</v>
      </c>
      <c r="B324">
        <v>0</v>
      </c>
      <c r="C324">
        <v>47.87</v>
      </c>
      <c r="D324">
        <v>16</v>
      </c>
      <c r="E324">
        <v>2</v>
      </c>
      <c r="F324">
        <v>0</v>
      </c>
      <c r="G324">
        <v>1</v>
      </c>
      <c r="H324">
        <v>0</v>
      </c>
      <c r="I324">
        <v>0</v>
      </c>
      <c r="J324">
        <v>0</v>
      </c>
      <c r="K324">
        <v>200</v>
      </c>
      <c r="L324" s="4">
        <v>200</v>
      </c>
      <c r="M324">
        <v>0</v>
      </c>
      <c r="N324" s="5">
        <v>0</v>
      </c>
      <c r="O324" s="6">
        <v>-26</v>
      </c>
      <c r="P324">
        <v>2.6</v>
      </c>
      <c r="Q324">
        <v>0</v>
      </c>
      <c r="R324">
        <v>1</v>
      </c>
      <c r="S324">
        <v>0</v>
      </c>
      <c r="T324">
        <v>1</v>
      </c>
      <c r="U324">
        <v>7</v>
      </c>
      <c r="V324">
        <v>20</v>
      </c>
      <c r="W324">
        <v>0</v>
      </c>
      <c r="X324">
        <v>0</v>
      </c>
      <c r="Y324">
        <v>0</v>
      </c>
      <c r="Z324">
        <v>0</v>
      </c>
      <c r="AA324">
        <v>1</v>
      </c>
      <c r="AB324">
        <v>0</v>
      </c>
      <c r="AC324">
        <v>1</v>
      </c>
      <c r="AD324">
        <v>1</v>
      </c>
      <c r="AE324" s="13">
        <v>0.25</v>
      </c>
      <c r="AF324" s="46">
        <v>0.32315957933241901</v>
      </c>
    </row>
    <row r="325" spans="1:32" x14ac:dyDescent="0.25">
      <c r="A325">
        <v>0</v>
      </c>
      <c r="B325">
        <v>0</v>
      </c>
      <c r="C325">
        <v>47.87</v>
      </c>
      <c r="D325">
        <v>16</v>
      </c>
      <c r="E325">
        <v>2</v>
      </c>
      <c r="F325">
        <v>0</v>
      </c>
      <c r="G325">
        <v>0</v>
      </c>
      <c r="H325">
        <v>1</v>
      </c>
      <c r="I325">
        <v>0</v>
      </c>
      <c r="J325">
        <v>0</v>
      </c>
      <c r="K325">
        <v>35</v>
      </c>
      <c r="L325">
        <v>150</v>
      </c>
      <c r="M325">
        <v>0</v>
      </c>
      <c r="N325" s="5">
        <v>0</v>
      </c>
      <c r="O325" s="6">
        <v>-26</v>
      </c>
      <c r="P325">
        <v>73</v>
      </c>
      <c r="Q325">
        <v>0</v>
      </c>
      <c r="R325">
        <v>1</v>
      </c>
      <c r="S325">
        <v>0</v>
      </c>
      <c r="T325">
        <v>1</v>
      </c>
      <c r="U325">
        <v>7</v>
      </c>
      <c r="V325">
        <v>20</v>
      </c>
      <c r="W325">
        <v>0</v>
      </c>
      <c r="X325">
        <v>0</v>
      </c>
      <c r="Y325">
        <v>0</v>
      </c>
      <c r="Z325">
        <v>0</v>
      </c>
      <c r="AA325">
        <v>1</v>
      </c>
      <c r="AB325">
        <v>0</v>
      </c>
      <c r="AC325">
        <v>1</v>
      </c>
      <c r="AD325">
        <v>1</v>
      </c>
      <c r="AE325" s="13">
        <v>0.25</v>
      </c>
      <c r="AF325" s="46">
        <v>0.25324757220330402</v>
      </c>
    </row>
    <row r="326" spans="1:32" x14ac:dyDescent="0.25">
      <c r="A326">
        <v>0</v>
      </c>
      <c r="B326">
        <v>0</v>
      </c>
      <c r="C326">
        <v>47.87</v>
      </c>
      <c r="D326">
        <v>16</v>
      </c>
      <c r="E326">
        <v>2</v>
      </c>
      <c r="F326">
        <v>0</v>
      </c>
      <c r="G326">
        <v>1</v>
      </c>
      <c r="H326">
        <v>0</v>
      </c>
      <c r="I326">
        <v>0</v>
      </c>
      <c r="J326">
        <v>0</v>
      </c>
      <c r="K326">
        <v>13</v>
      </c>
      <c r="L326" s="4">
        <v>13</v>
      </c>
      <c r="M326">
        <v>0</v>
      </c>
      <c r="N326" s="5">
        <v>0</v>
      </c>
      <c r="O326" s="6">
        <v>-26</v>
      </c>
      <c r="P326">
        <v>150</v>
      </c>
      <c r="Q326">
        <v>0</v>
      </c>
      <c r="R326">
        <v>1</v>
      </c>
      <c r="S326">
        <v>0</v>
      </c>
      <c r="T326">
        <v>1</v>
      </c>
      <c r="U326">
        <v>7</v>
      </c>
      <c r="V326">
        <v>20</v>
      </c>
      <c r="W326">
        <v>0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1</v>
      </c>
      <c r="AD326">
        <v>1</v>
      </c>
      <c r="AE326" s="13">
        <v>0.25</v>
      </c>
      <c r="AF326" s="46">
        <v>2.0350761085373901E-2</v>
      </c>
    </row>
    <row r="327" spans="1:32" x14ac:dyDescent="0.25">
      <c r="A327">
        <v>0</v>
      </c>
      <c r="B327">
        <v>0</v>
      </c>
      <c r="C327">
        <v>47.87</v>
      </c>
      <c r="D327">
        <v>16</v>
      </c>
      <c r="E327">
        <v>2</v>
      </c>
      <c r="F327">
        <v>0</v>
      </c>
      <c r="G327">
        <v>1</v>
      </c>
      <c r="H327">
        <v>0</v>
      </c>
      <c r="I327">
        <v>0</v>
      </c>
      <c r="J327">
        <v>0</v>
      </c>
      <c r="K327">
        <v>100</v>
      </c>
      <c r="L327" s="4">
        <v>100</v>
      </c>
      <c r="M327">
        <v>0</v>
      </c>
      <c r="N327" s="5">
        <v>0</v>
      </c>
      <c r="O327" s="6">
        <v>-26</v>
      </c>
      <c r="P327">
        <v>433</v>
      </c>
      <c r="Q327">
        <v>0</v>
      </c>
      <c r="R327">
        <v>1</v>
      </c>
      <c r="S327">
        <v>0</v>
      </c>
      <c r="T327">
        <v>1</v>
      </c>
      <c r="U327">
        <v>7</v>
      </c>
      <c r="V327">
        <v>20</v>
      </c>
      <c r="W327">
        <v>0</v>
      </c>
      <c r="X327">
        <v>0</v>
      </c>
      <c r="Y327">
        <v>0</v>
      </c>
      <c r="Z327">
        <v>0</v>
      </c>
      <c r="AA327">
        <v>1</v>
      </c>
      <c r="AB327">
        <v>0</v>
      </c>
      <c r="AC327">
        <v>1</v>
      </c>
      <c r="AD327">
        <v>1</v>
      </c>
      <c r="AE327" s="13">
        <v>0.25</v>
      </c>
      <c r="AF327" s="46">
        <v>0.74267709691438499</v>
      </c>
    </row>
    <row r="328" spans="1:32" x14ac:dyDescent="0.25">
      <c r="A328">
        <v>0</v>
      </c>
      <c r="B328">
        <v>0</v>
      </c>
      <c r="C328">
        <v>47.87</v>
      </c>
      <c r="D328">
        <v>16</v>
      </c>
      <c r="E328">
        <v>2</v>
      </c>
      <c r="F328">
        <v>0</v>
      </c>
      <c r="G328">
        <v>1</v>
      </c>
      <c r="H328">
        <v>0</v>
      </c>
      <c r="I328">
        <v>0</v>
      </c>
      <c r="J328">
        <v>0</v>
      </c>
      <c r="K328">
        <v>200</v>
      </c>
      <c r="L328" s="4">
        <v>200</v>
      </c>
      <c r="M328">
        <v>0</v>
      </c>
      <c r="N328" s="5">
        <v>0</v>
      </c>
      <c r="O328" s="6">
        <v>-26</v>
      </c>
      <c r="P328">
        <v>2.6</v>
      </c>
      <c r="Q328">
        <v>0</v>
      </c>
      <c r="R328">
        <v>1</v>
      </c>
      <c r="S328">
        <v>0</v>
      </c>
      <c r="T328">
        <v>1</v>
      </c>
      <c r="U328">
        <v>7</v>
      </c>
      <c r="V328">
        <v>20</v>
      </c>
      <c r="W328">
        <v>0</v>
      </c>
      <c r="X328">
        <v>0</v>
      </c>
      <c r="Y328">
        <v>0</v>
      </c>
      <c r="Z328">
        <v>0</v>
      </c>
      <c r="AA328">
        <v>1</v>
      </c>
      <c r="AB328">
        <v>0</v>
      </c>
      <c r="AC328">
        <v>1</v>
      </c>
      <c r="AD328">
        <v>1</v>
      </c>
      <c r="AE328" s="13">
        <v>2.5</v>
      </c>
      <c r="AF328" s="46">
        <v>0.295119047619048</v>
      </c>
    </row>
    <row r="329" spans="1:32" x14ac:dyDescent="0.25">
      <c r="A329">
        <v>0</v>
      </c>
      <c r="B329">
        <v>0</v>
      </c>
      <c r="C329">
        <v>47.87</v>
      </c>
      <c r="D329">
        <v>16</v>
      </c>
      <c r="E329">
        <v>2</v>
      </c>
      <c r="F329">
        <v>0</v>
      </c>
      <c r="G329">
        <v>0</v>
      </c>
      <c r="H329">
        <v>1</v>
      </c>
      <c r="I329">
        <v>0</v>
      </c>
      <c r="J329">
        <v>0</v>
      </c>
      <c r="K329">
        <v>35</v>
      </c>
      <c r="L329">
        <v>150</v>
      </c>
      <c r="M329">
        <v>0</v>
      </c>
      <c r="N329" s="5">
        <v>0</v>
      </c>
      <c r="O329" s="6">
        <v>-26</v>
      </c>
      <c r="P329">
        <v>73</v>
      </c>
      <c r="Q329">
        <v>0</v>
      </c>
      <c r="R329">
        <v>1</v>
      </c>
      <c r="S329">
        <v>0</v>
      </c>
      <c r="T329">
        <v>1</v>
      </c>
      <c r="U329">
        <v>7</v>
      </c>
      <c r="V329">
        <v>20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0</v>
      </c>
      <c r="AC329">
        <v>1</v>
      </c>
      <c r="AD329">
        <v>1</v>
      </c>
      <c r="AE329" s="13">
        <v>2.5</v>
      </c>
      <c r="AF329" s="46">
        <v>0.27571865443425098</v>
      </c>
    </row>
    <row r="330" spans="1:32" x14ac:dyDescent="0.25">
      <c r="A330">
        <v>0</v>
      </c>
      <c r="B330">
        <v>0</v>
      </c>
      <c r="C330">
        <v>47.87</v>
      </c>
      <c r="D330">
        <v>16</v>
      </c>
      <c r="E330">
        <v>2</v>
      </c>
      <c r="F330">
        <v>0</v>
      </c>
      <c r="G330">
        <v>1</v>
      </c>
      <c r="H330">
        <v>0</v>
      </c>
      <c r="I330">
        <v>0</v>
      </c>
      <c r="J330">
        <v>0</v>
      </c>
      <c r="K330">
        <v>13</v>
      </c>
      <c r="L330" s="4">
        <v>13</v>
      </c>
      <c r="M330">
        <v>0</v>
      </c>
      <c r="N330" s="5">
        <v>0</v>
      </c>
      <c r="O330" s="6">
        <v>-26</v>
      </c>
      <c r="P330">
        <v>150</v>
      </c>
      <c r="Q330">
        <v>0</v>
      </c>
      <c r="R330">
        <v>1</v>
      </c>
      <c r="S330">
        <v>0</v>
      </c>
      <c r="T330">
        <v>1</v>
      </c>
      <c r="U330">
        <v>7</v>
      </c>
      <c r="V330">
        <v>20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0</v>
      </c>
      <c r="AC330">
        <v>1</v>
      </c>
      <c r="AD330">
        <v>1</v>
      </c>
      <c r="AE330" s="13">
        <v>2.5</v>
      </c>
      <c r="AF330" s="46">
        <v>-3.8169228170917099E-2</v>
      </c>
    </row>
    <row r="331" spans="1:32" x14ac:dyDescent="0.25">
      <c r="A331">
        <v>0</v>
      </c>
      <c r="B331">
        <v>0</v>
      </c>
      <c r="C331">
        <v>47.87</v>
      </c>
      <c r="D331">
        <v>16</v>
      </c>
      <c r="E331">
        <v>2</v>
      </c>
      <c r="F331">
        <v>0</v>
      </c>
      <c r="G331">
        <v>1</v>
      </c>
      <c r="H331">
        <v>0</v>
      </c>
      <c r="I331">
        <v>0</v>
      </c>
      <c r="J331">
        <v>0</v>
      </c>
      <c r="K331">
        <v>100</v>
      </c>
      <c r="L331" s="4">
        <v>100</v>
      </c>
      <c r="M331">
        <v>0</v>
      </c>
      <c r="N331" s="5">
        <v>0</v>
      </c>
      <c r="O331" s="6">
        <v>-26</v>
      </c>
      <c r="P331">
        <v>433</v>
      </c>
      <c r="Q331">
        <v>0</v>
      </c>
      <c r="R331">
        <v>1</v>
      </c>
      <c r="S331">
        <v>0</v>
      </c>
      <c r="T331">
        <v>1</v>
      </c>
      <c r="U331">
        <v>7</v>
      </c>
      <c r="V331">
        <v>20</v>
      </c>
      <c r="W331">
        <v>0</v>
      </c>
      <c r="X331">
        <v>0</v>
      </c>
      <c r="Y331">
        <v>0</v>
      </c>
      <c r="Z331">
        <v>0</v>
      </c>
      <c r="AA331">
        <v>1</v>
      </c>
      <c r="AB331">
        <v>0</v>
      </c>
      <c r="AC331">
        <v>1</v>
      </c>
      <c r="AD331">
        <v>1</v>
      </c>
      <c r="AE331" s="13">
        <v>2.5</v>
      </c>
      <c r="AF331" s="46">
        <v>0.27571865443425098</v>
      </c>
    </row>
    <row r="332" spans="1:32" x14ac:dyDescent="0.25">
      <c r="A332">
        <v>0</v>
      </c>
      <c r="B332">
        <v>0</v>
      </c>
      <c r="C332">
        <v>47.87</v>
      </c>
      <c r="D332">
        <v>16</v>
      </c>
      <c r="E332">
        <v>2</v>
      </c>
      <c r="F332">
        <v>0</v>
      </c>
      <c r="G332">
        <v>1</v>
      </c>
      <c r="H332">
        <v>0</v>
      </c>
      <c r="I332">
        <v>0</v>
      </c>
      <c r="J332">
        <v>0</v>
      </c>
      <c r="K332">
        <v>200</v>
      </c>
      <c r="L332" s="4">
        <v>200</v>
      </c>
      <c r="M332">
        <v>0</v>
      </c>
      <c r="N332" s="5">
        <v>0</v>
      </c>
      <c r="O332" s="6">
        <v>-26</v>
      </c>
      <c r="P332">
        <v>2.6</v>
      </c>
      <c r="Q332">
        <v>0</v>
      </c>
      <c r="R332">
        <v>1</v>
      </c>
      <c r="S332">
        <v>0</v>
      </c>
      <c r="T332">
        <v>1</v>
      </c>
      <c r="U332">
        <v>7</v>
      </c>
      <c r="V332">
        <v>20</v>
      </c>
      <c r="W332">
        <v>0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1</v>
      </c>
      <c r="AD332">
        <v>1</v>
      </c>
      <c r="AE332" s="13">
        <v>25</v>
      </c>
      <c r="AF332" s="46">
        <v>0.70839694656488505</v>
      </c>
    </row>
    <row r="333" spans="1:32" x14ac:dyDescent="0.25">
      <c r="A333">
        <v>0</v>
      </c>
      <c r="B333">
        <v>0</v>
      </c>
      <c r="C333">
        <v>47.87</v>
      </c>
      <c r="D333">
        <v>16</v>
      </c>
      <c r="E333">
        <v>2</v>
      </c>
      <c r="F333">
        <v>0</v>
      </c>
      <c r="G333">
        <v>0</v>
      </c>
      <c r="H333">
        <v>1</v>
      </c>
      <c r="I333">
        <v>0</v>
      </c>
      <c r="J333">
        <v>0</v>
      </c>
      <c r="K333">
        <v>35</v>
      </c>
      <c r="L333">
        <v>150</v>
      </c>
      <c r="M333">
        <v>0</v>
      </c>
      <c r="N333" s="5">
        <v>0</v>
      </c>
      <c r="O333" s="6">
        <v>-26</v>
      </c>
      <c r="P333">
        <v>73</v>
      </c>
      <c r="Q333">
        <v>0</v>
      </c>
      <c r="R333">
        <v>1</v>
      </c>
      <c r="S333">
        <v>0</v>
      </c>
      <c r="T333">
        <v>1</v>
      </c>
      <c r="U333">
        <v>7</v>
      </c>
      <c r="V333">
        <v>20</v>
      </c>
      <c r="W333">
        <v>0</v>
      </c>
      <c r="X333">
        <v>0</v>
      </c>
      <c r="Y333">
        <v>0</v>
      </c>
      <c r="Z333">
        <v>0</v>
      </c>
      <c r="AA333">
        <v>1</v>
      </c>
      <c r="AB333">
        <v>0</v>
      </c>
      <c r="AC333">
        <v>1</v>
      </c>
      <c r="AD333">
        <v>1</v>
      </c>
      <c r="AE333" s="13">
        <v>25</v>
      </c>
      <c r="AF333" s="46">
        <v>0.65639507892293403</v>
      </c>
    </row>
    <row r="334" spans="1:32" x14ac:dyDescent="0.25">
      <c r="A334">
        <v>0</v>
      </c>
      <c r="B334">
        <v>0</v>
      </c>
      <c r="C334">
        <v>47.87</v>
      </c>
      <c r="D334">
        <v>16</v>
      </c>
      <c r="E334">
        <v>2</v>
      </c>
      <c r="F334">
        <v>0</v>
      </c>
      <c r="G334">
        <v>1</v>
      </c>
      <c r="H334">
        <v>0</v>
      </c>
      <c r="I334">
        <v>0</v>
      </c>
      <c r="J334">
        <v>0</v>
      </c>
      <c r="K334">
        <v>13</v>
      </c>
      <c r="L334" s="4">
        <v>13</v>
      </c>
      <c r="M334">
        <v>0</v>
      </c>
      <c r="N334" s="5">
        <v>0</v>
      </c>
      <c r="O334" s="6">
        <v>-26</v>
      </c>
      <c r="P334">
        <v>150</v>
      </c>
      <c r="Q334">
        <v>0</v>
      </c>
      <c r="R334">
        <v>1</v>
      </c>
      <c r="S334">
        <v>0</v>
      </c>
      <c r="T334">
        <v>1</v>
      </c>
      <c r="U334">
        <v>7</v>
      </c>
      <c r="V334">
        <v>20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0</v>
      </c>
      <c r="AC334">
        <v>1</v>
      </c>
      <c r="AD334">
        <v>1</v>
      </c>
      <c r="AE334" s="13">
        <v>25</v>
      </c>
      <c r="AF334" s="46">
        <v>0.24148091211888301</v>
      </c>
    </row>
    <row r="335" spans="1:32" x14ac:dyDescent="0.25">
      <c r="A335">
        <v>0</v>
      </c>
      <c r="B335">
        <v>0</v>
      </c>
      <c r="C335">
        <v>47.87</v>
      </c>
      <c r="D335">
        <v>16</v>
      </c>
      <c r="E335">
        <v>2</v>
      </c>
      <c r="F335">
        <v>0</v>
      </c>
      <c r="G335">
        <v>1</v>
      </c>
      <c r="H335">
        <v>0</v>
      </c>
      <c r="I335">
        <v>0</v>
      </c>
      <c r="J335">
        <v>0</v>
      </c>
      <c r="K335">
        <v>100</v>
      </c>
      <c r="L335" s="4">
        <v>100</v>
      </c>
      <c r="M335">
        <v>0</v>
      </c>
      <c r="N335" s="5">
        <v>0</v>
      </c>
      <c r="O335" s="6">
        <v>-26</v>
      </c>
      <c r="P335">
        <v>433</v>
      </c>
      <c r="Q335">
        <v>0</v>
      </c>
      <c r="R335">
        <v>1</v>
      </c>
      <c r="S335">
        <v>0</v>
      </c>
      <c r="T335">
        <v>1</v>
      </c>
      <c r="U335">
        <v>7</v>
      </c>
      <c r="V335">
        <v>20</v>
      </c>
      <c r="W335">
        <v>0</v>
      </c>
      <c r="X335">
        <v>0</v>
      </c>
      <c r="Y335">
        <v>0</v>
      </c>
      <c r="Z335">
        <v>0</v>
      </c>
      <c r="AA335">
        <v>1</v>
      </c>
      <c r="AB335">
        <v>0</v>
      </c>
      <c r="AC335">
        <v>1</v>
      </c>
      <c r="AD335">
        <v>1</v>
      </c>
      <c r="AE335" s="13">
        <v>25</v>
      </c>
      <c r="AF335" s="46">
        <v>0.84926171079429702</v>
      </c>
    </row>
    <row r="336" spans="1:32" x14ac:dyDescent="0.25">
      <c r="A336">
        <v>0</v>
      </c>
      <c r="B336">
        <v>0</v>
      </c>
      <c r="C336">
        <v>47.87</v>
      </c>
      <c r="D336">
        <v>16</v>
      </c>
      <c r="E336">
        <v>2</v>
      </c>
      <c r="F336">
        <v>0</v>
      </c>
      <c r="G336">
        <v>1</v>
      </c>
      <c r="H336">
        <v>0</v>
      </c>
      <c r="I336">
        <v>0</v>
      </c>
      <c r="J336">
        <v>0</v>
      </c>
      <c r="K336">
        <v>200</v>
      </c>
      <c r="L336" s="4">
        <v>200</v>
      </c>
      <c r="M336">
        <v>0</v>
      </c>
      <c r="N336" s="5">
        <v>0</v>
      </c>
      <c r="O336" s="6">
        <v>-26</v>
      </c>
      <c r="P336">
        <v>2.6</v>
      </c>
      <c r="Q336">
        <v>0</v>
      </c>
      <c r="R336">
        <v>1</v>
      </c>
      <c r="S336">
        <v>0</v>
      </c>
      <c r="T336">
        <v>1</v>
      </c>
      <c r="U336">
        <v>7</v>
      </c>
      <c r="V336">
        <v>20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1</v>
      </c>
      <c r="AD336">
        <v>90</v>
      </c>
      <c r="AE336" s="13">
        <v>0.25</v>
      </c>
      <c r="AF336" s="46">
        <v>0.29707339036470098</v>
      </c>
    </row>
    <row r="337" spans="1:32" x14ac:dyDescent="0.25">
      <c r="A337">
        <v>0</v>
      </c>
      <c r="B337">
        <v>0</v>
      </c>
      <c r="C337">
        <v>47.87</v>
      </c>
      <c r="D337">
        <v>16</v>
      </c>
      <c r="E337">
        <v>2</v>
      </c>
      <c r="F337">
        <v>0</v>
      </c>
      <c r="G337">
        <v>0</v>
      </c>
      <c r="H337">
        <v>1</v>
      </c>
      <c r="I337">
        <v>0</v>
      </c>
      <c r="J337">
        <v>0</v>
      </c>
      <c r="K337">
        <v>35</v>
      </c>
      <c r="L337">
        <v>150</v>
      </c>
      <c r="M337">
        <v>0</v>
      </c>
      <c r="N337" s="5">
        <v>0</v>
      </c>
      <c r="O337" s="6">
        <v>-26</v>
      </c>
      <c r="P337">
        <v>73</v>
      </c>
      <c r="Q337">
        <v>0</v>
      </c>
      <c r="R337">
        <v>1</v>
      </c>
      <c r="S337">
        <v>0</v>
      </c>
      <c r="T337">
        <v>1</v>
      </c>
      <c r="U337">
        <v>7</v>
      </c>
      <c r="V337">
        <v>20</v>
      </c>
      <c r="W337">
        <v>0</v>
      </c>
      <c r="X337">
        <v>0</v>
      </c>
      <c r="Y337">
        <v>0</v>
      </c>
      <c r="Z337">
        <v>0</v>
      </c>
      <c r="AA337">
        <v>1</v>
      </c>
      <c r="AB337">
        <v>0</v>
      </c>
      <c r="AC337">
        <v>1</v>
      </c>
      <c r="AD337">
        <v>90</v>
      </c>
      <c r="AE337" s="13">
        <v>0.25</v>
      </c>
      <c r="AF337" s="46">
        <v>0.107681755829904</v>
      </c>
    </row>
    <row r="338" spans="1:32" x14ac:dyDescent="0.25">
      <c r="A338">
        <v>0</v>
      </c>
      <c r="B338">
        <v>0</v>
      </c>
      <c r="C338">
        <v>47.87</v>
      </c>
      <c r="D338">
        <v>16</v>
      </c>
      <c r="E338">
        <v>2</v>
      </c>
      <c r="F338">
        <v>0</v>
      </c>
      <c r="G338">
        <v>1</v>
      </c>
      <c r="H338">
        <v>0</v>
      </c>
      <c r="I338">
        <v>0</v>
      </c>
      <c r="J338">
        <v>0</v>
      </c>
      <c r="K338">
        <v>13</v>
      </c>
      <c r="L338" s="4">
        <v>13</v>
      </c>
      <c r="M338">
        <v>0</v>
      </c>
      <c r="N338" s="5">
        <v>0</v>
      </c>
      <c r="O338" s="6">
        <v>-26</v>
      </c>
      <c r="P338">
        <v>150</v>
      </c>
      <c r="Q338">
        <v>0</v>
      </c>
      <c r="R338">
        <v>1</v>
      </c>
      <c r="S338">
        <v>0</v>
      </c>
      <c r="T338">
        <v>1</v>
      </c>
      <c r="U338">
        <v>7</v>
      </c>
      <c r="V338">
        <v>20</v>
      </c>
      <c r="W338">
        <v>0</v>
      </c>
      <c r="X338">
        <v>0</v>
      </c>
      <c r="Y338">
        <v>0</v>
      </c>
      <c r="Z338">
        <v>0</v>
      </c>
      <c r="AA338">
        <v>1</v>
      </c>
      <c r="AB338">
        <v>0</v>
      </c>
      <c r="AC338">
        <v>1</v>
      </c>
      <c r="AD338">
        <v>90</v>
      </c>
      <c r="AE338" s="13">
        <v>0.25</v>
      </c>
      <c r="AF338" s="46">
        <v>8.4125307990144393E-2</v>
      </c>
    </row>
    <row r="339" spans="1:32" x14ac:dyDescent="0.25">
      <c r="A339">
        <v>0</v>
      </c>
      <c r="B339">
        <v>0</v>
      </c>
      <c r="C339">
        <v>47.87</v>
      </c>
      <c r="D339">
        <v>16</v>
      </c>
      <c r="E339">
        <v>2</v>
      </c>
      <c r="F339">
        <v>0</v>
      </c>
      <c r="G339">
        <v>1</v>
      </c>
      <c r="H339">
        <v>0</v>
      </c>
      <c r="I339">
        <v>0</v>
      </c>
      <c r="J339">
        <v>0</v>
      </c>
      <c r="K339">
        <v>100</v>
      </c>
      <c r="L339" s="4">
        <v>100</v>
      </c>
      <c r="M339">
        <v>0</v>
      </c>
      <c r="N339" s="5">
        <v>0</v>
      </c>
      <c r="O339" s="6">
        <v>-26</v>
      </c>
      <c r="P339">
        <v>433</v>
      </c>
      <c r="Q339">
        <v>0</v>
      </c>
      <c r="R339">
        <v>1</v>
      </c>
      <c r="S339">
        <v>0</v>
      </c>
      <c r="T339">
        <v>1</v>
      </c>
      <c r="U339">
        <v>7</v>
      </c>
      <c r="V339">
        <v>20</v>
      </c>
      <c r="W339">
        <v>0</v>
      </c>
      <c r="X339">
        <v>0</v>
      </c>
      <c r="Y339">
        <v>0</v>
      </c>
      <c r="Z339">
        <v>0</v>
      </c>
      <c r="AA339">
        <v>1</v>
      </c>
      <c r="AB339">
        <v>0</v>
      </c>
      <c r="AC339">
        <v>1</v>
      </c>
      <c r="AD339">
        <v>90</v>
      </c>
      <c r="AE339" s="13">
        <v>0.25</v>
      </c>
      <c r="AF339" s="46">
        <v>8.4125307990144393E-2</v>
      </c>
    </row>
    <row r="340" spans="1:32" x14ac:dyDescent="0.25">
      <c r="A340">
        <v>0</v>
      </c>
      <c r="B340">
        <v>0</v>
      </c>
      <c r="C340">
        <v>47.87</v>
      </c>
      <c r="D340">
        <v>16</v>
      </c>
      <c r="E340">
        <v>2</v>
      </c>
      <c r="F340">
        <v>0</v>
      </c>
      <c r="G340">
        <v>1</v>
      </c>
      <c r="H340">
        <v>0</v>
      </c>
      <c r="I340">
        <v>0</v>
      </c>
      <c r="J340">
        <v>0</v>
      </c>
      <c r="K340">
        <v>200</v>
      </c>
      <c r="L340" s="4">
        <v>200</v>
      </c>
      <c r="M340">
        <v>0</v>
      </c>
      <c r="N340" s="5">
        <v>0</v>
      </c>
      <c r="O340" s="6">
        <v>-26</v>
      </c>
      <c r="P340">
        <v>2.6</v>
      </c>
      <c r="Q340">
        <v>0</v>
      </c>
      <c r="R340">
        <v>1</v>
      </c>
      <c r="S340">
        <v>0</v>
      </c>
      <c r="T340">
        <v>1</v>
      </c>
      <c r="U340">
        <v>7</v>
      </c>
      <c r="V340">
        <v>20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1</v>
      </c>
      <c r="AD340">
        <v>90</v>
      </c>
      <c r="AE340" s="13">
        <v>2.5</v>
      </c>
      <c r="AF340" s="46">
        <v>0.17536446228607599</v>
      </c>
    </row>
    <row r="341" spans="1:32" x14ac:dyDescent="0.25">
      <c r="A341">
        <v>0</v>
      </c>
      <c r="B341">
        <v>0</v>
      </c>
      <c r="C341">
        <v>47.87</v>
      </c>
      <c r="D341">
        <v>16</v>
      </c>
      <c r="E341">
        <v>2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35</v>
      </c>
      <c r="L341">
        <v>150</v>
      </c>
      <c r="M341">
        <v>0</v>
      </c>
      <c r="N341" s="5">
        <v>0</v>
      </c>
      <c r="O341" s="6">
        <v>-26</v>
      </c>
      <c r="P341">
        <v>73</v>
      </c>
      <c r="Q341">
        <v>0</v>
      </c>
      <c r="R341">
        <v>1</v>
      </c>
      <c r="S341">
        <v>0</v>
      </c>
      <c r="T341">
        <v>1</v>
      </c>
      <c r="U341">
        <v>7</v>
      </c>
      <c r="V341">
        <v>20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1</v>
      </c>
      <c r="AD341">
        <v>90</v>
      </c>
      <c r="AE341" s="13">
        <v>2.5</v>
      </c>
      <c r="AF341" s="46">
        <v>0.14379730174399499</v>
      </c>
    </row>
    <row r="342" spans="1:32" x14ac:dyDescent="0.25">
      <c r="A342">
        <v>0</v>
      </c>
      <c r="B342">
        <v>0</v>
      </c>
      <c r="C342">
        <v>47.87</v>
      </c>
      <c r="D342">
        <v>16</v>
      </c>
      <c r="E342">
        <v>2</v>
      </c>
      <c r="F342">
        <v>0</v>
      </c>
      <c r="G342">
        <v>1</v>
      </c>
      <c r="H342">
        <v>0</v>
      </c>
      <c r="I342">
        <v>0</v>
      </c>
      <c r="J342">
        <v>0</v>
      </c>
      <c r="K342">
        <v>13</v>
      </c>
      <c r="L342" s="4">
        <v>13</v>
      </c>
      <c r="M342">
        <v>0</v>
      </c>
      <c r="N342" s="5">
        <v>0</v>
      </c>
      <c r="O342" s="6">
        <v>-26</v>
      </c>
      <c r="P342">
        <v>150</v>
      </c>
      <c r="Q342">
        <v>0</v>
      </c>
      <c r="R342">
        <v>1</v>
      </c>
      <c r="S342">
        <v>0</v>
      </c>
      <c r="T342">
        <v>1</v>
      </c>
      <c r="U342">
        <v>7</v>
      </c>
      <c r="V342">
        <v>20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0</v>
      </c>
      <c r="AC342">
        <v>1</v>
      </c>
      <c r="AD342">
        <v>90</v>
      </c>
      <c r="AE342" s="13">
        <v>2.5</v>
      </c>
      <c r="AF342" s="46">
        <v>0.37129510309278402</v>
      </c>
    </row>
    <row r="343" spans="1:32" x14ac:dyDescent="0.25">
      <c r="A343">
        <v>0</v>
      </c>
      <c r="B343">
        <v>0</v>
      </c>
      <c r="C343">
        <v>47.87</v>
      </c>
      <c r="D343">
        <v>16</v>
      </c>
      <c r="E343">
        <v>2</v>
      </c>
      <c r="F343">
        <v>0</v>
      </c>
      <c r="G343">
        <v>1</v>
      </c>
      <c r="H343">
        <v>0</v>
      </c>
      <c r="I343">
        <v>0</v>
      </c>
      <c r="J343">
        <v>0</v>
      </c>
      <c r="K343">
        <v>100</v>
      </c>
      <c r="L343" s="4">
        <v>100</v>
      </c>
      <c r="M343">
        <v>0</v>
      </c>
      <c r="N343" s="5">
        <v>0</v>
      </c>
      <c r="O343" s="6">
        <v>-26</v>
      </c>
      <c r="P343">
        <v>433</v>
      </c>
      <c r="Q343">
        <v>0</v>
      </c>
      <c r="R343">
        <v>1</v>
      </c>
      <c r="S343">
        <v>0</v>
      </c>
      <c r="T343">
        <v>1</v>
      </c>
      <c r="U343">
        <v>7</v>
      </c>
      <c r="V343">
        <v>20</v>
      </c>
      <c r="W343">
        <v>0</v>
      </c>
      <c r="X343">
        <v>0</v>
      </c>
      <c r="Y343">
        <v>0</v>
      </c>
      <c r="Z343">
        <v>0</v>
      </c>
      <c r="AA343">
        <v>1</v>
      </c>
      <c r="AB343">
        <v>0</v>
      </c>
      <c r="AC343">
        <v>1</v>
      </c>
      <c r="AD343">
        <v>90</v>
      </c>
      <c r="AE343" s="13">
        <v>2.5</v>
      </c>
      <c r="AF343" s="46">
        <v>0.514068725099602</v>
      </c>
    </row>
    <row r="344" spans="1:32" x14ac:dyDescent="0.25">
      <c r="A344">
        <v>0</v>
      </c>
      <c r="B344">
        <v>0</v>
      </c>
      <c r="C344">
        <v>47.87</v>
      </c>
      <c r="D344">
        <v>16</v>
      </c>
      <c r="E344">
        <v>2</v>
      </c>
      <c r="F344">
        <v>0</v>
      </c>
      <c r="G344">
        <v>1</v>
      </c>
      <c r="H344">
        <v>0</v>
      </c>
      <c r="I344">
        <v>0</v>
      </c>
      <c r="J344">
        <v>0</v>
      </c>
      <c r="K344">
        <v>200</v>
      </c>
      <c r="L344" s="4">
        <v>200</v>
      </c>
      <c r="M344">
        <v>0</v>
      </c>
      <c r="N344" s="5">
        <v>0</v>
      </c>
      <c r="O344" s="6">
        <v>-26</v>
      </c>
      <c r="P344">
        <v>2.6</v>
      </c>
      <c r="Q344">
        <v>0</v>
      </c>
      <c r="R344">
        <v>1</v>
      </c>
      <c r="S344">
        <v>0</v>
      </c>
      <c r="T344">
        <v>1</v>
      </c>
      <c r="U344">
        <v>7</v>
      </c>
      <c r="V344">
        <v>20</v>
      </c>
      <c r="W344">
        <v>0</v>
      </c>
      <c r="X344">
        <v>0</v>
      </c>
      <c r="Y344">
        <v>0</v>
      </c>
      <c r="Z344">
        <v>0</v>
      </c>
      <c r="AA344">
        <v>1</v>
      </c>
      <c r="AB344">
        <v>0</v>
      </c>
      <c r="AC344">
        <v>1</v>
      </c>
      <c r="AD344">
        <v>90</v>
      </c>
      <c r="AE344" s="13">
        <v>25</v>
      </c>
      <c r="AF344" s="46">
        <v>0.425353356890459</v>
      </c>
    </row>
    <row r="345" spans="1:32" x14ac:dyDescent="0.25">
      <c r="A345">
        <v>0</v>
      </c>
      <c r="B345">
        <v>0</v>
      </c>
      <c r="C345">
        <v>47.87</v>
      </c>
      <c r="D345">
        <v>16</v>
      </c>
      <c r="E345">
        <v>2</v>
      </c>
      <c r="F345">
        <v>0</v>
      </c>
      <c r="G345">
        <v>0</v>
      </c>
      <c r="H345">
        <v>1</v>
      </c>
      <c r="I345">
        <v>0</v>
      </c>
      <c r="J345">
        <v>0</v>
      </c>
      <c r="K345">
        <v>35</v>
      </c>
      <c r="L345">
        <v>150</v>
      </c>
      <c r="M345">
        <v>0</v>
      </c>
      <c r="N345" s="5">
        <v>0</v>
      </c>
      <c r="O345" s="6">
        <v>-26</v>
      </c>
      <c r="P345">
        <v>73</v>
      </c>
      <c r="Q345">
        <v>0</v>
      </c>
      <c r="R345">
        <v>1</v>
      </c>
      <c r="S345">
        <v>0</v>
      </c>
      <c r="T345">
        <v>1</v>
      </c>
      <c r="U345">
        <v>7</v>
      </c>
      <c r="V345">
        <v>20</v>
      </c>
      <c r="W345">
        <v>0</v>
      </c>
      <c r="X345">
        <v>0</v>
      </c>
      <c r="Y345">
        <v>0</v>
      </c>
      <c r="Z345">
        <v>0</v>
      </c>
      <c r="AA345">
        <v>1</v>
      </c>
      <c r="AB345">
        <v>0</v>
      </c>
      <c r="AC345">
        <v>1</v>
      </c>
      <c r="AD345">
        <v>90</v>
      </c>
      <c r="AE345" s="13">
        <v>25</v>
      </c>
      <c r="AF345" s="46">
        <v>0.25875985186591999</v>
      </c>
    </row>
    <row r="346" spans="1:32" x14ac:dyDescent="0.25">
      <c r="A346">
        <v>0</v>
      </c>
      <c r="B346">
        <v>0</v>
      </c>
      <c r="C346">
        <v>47.87</v>
      </c>
      <c r="D346">
        <v>16</v>
      </c>
      <c r="E346">
        <v>2</v>
      </c>
      <c r="F346">
        <v>0</v>
      </c>
      <c r="G346">
        <v>1</v>
      </c>
      <c r="H346">
        <v>0</v>
      </c>
      <c r="I346">
        <v>0</v>
      </c>
      <c r="J346">
        <v>0</v>
      </c>
      <c r="K346">
        <v>13</v>
      </c>
      <c r="L346" s="4">
        <v>13</v>
      </c>
      <c r="M346">
        <v>0</v>
      </c>
      <c r="N346" s="5">
        <v>0</v>
      </c>
      <c r="O346" s="6">
        <v>-26</v>
      </c>
      <c r="P346">
        <v>150</v>
      </c>
      <c r="Q346">
        <v>0</v>
      </c>
      <c r="R346">
        <v>1</v>
      </c>
      <c r="S346">
        <v>0</v>
      </c>
      <c r="T346">
        <v>1</v>
      </c>
      <c r="U346">
        <v>7</v>
      </c>
      <c r="V346">
        <v>20</v>
      </c>
      <c r="W346">
        <v>0</v>
      </c>
      <c r="X346">
        <v>0</v>
      </c>
      <c r="Y346">
        <v>0</v>
      </c>
      <c r="Z346">
        <v>0</v>
      </c>
      <c r="AA346">
        <v>1</v>
      </c>
      <c r="AB346">
        <v>0</v>
      </c>
      <c r="AC346">
        <v>1</v>
      </c>
      <c r="AD346">
        <v>90</v>
      </c>
      <c r="AE346" s="13">
        <v>25</v>
      </c>
      <c r="AF346" s="46">
        <v>-1.31949782218806E-2</v>
      </c>
    </row>
    <row r="347" spans="1:32" x14ac:dyDescent="0.25">
      <c r="A347">
        <v>0</v>
      </c>
      <c r="B347">
        <v>0</v>
      </c>
      <c r="C347">
        <v>47.87</v>
      </c>
      <c r="D347">
        <v>16</v>
      </c>
      <c r="E347">
        <v>2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100</v>
      </c>
      <c r="L347" s="4">
        <v>100</v>
      </c>
      <c r="M347">
        <v>0</v>
      </c>
      <c r="N347" s="5">
        <v>0</v>
      </c>
      <c r="O347" s="6">
        <v>-26</v>
      </c>
      <c r="P347">
        <v>433</v>
      </c>
      <c r="Q347">
        <v>0</v>
      </c>
      <c r="R347">
        <v>1</v>
      </c>
      <c r="S347">
        <v>0</v>
      </c>
      <c r="T347">
        <v>1</v>
      </c>
      <c r="U347">
        <v>7</v>
      </c>
      <c r="V347">
        <v>20</v>
      </c>
      <c r="W347">
        <v>0</v>
      </c>
      <c r="X347">
        <v>0</v>
      </c>
      <c r="Y347">
        <v>0</v>
      </c>
      <c r="Z347">
        <v>0</v>
      </c>
      <c r="AA347">
        <v>1</v>
      </c>
      <c r="AB347">
        <v>0</v>
      </c>
      <c r="AC347">
        <v>1</v>
      </c>
      <c r="AD347">
        <v>90</v>
      </c>
      <c r="AE347" s="13">
        <v>25</v>
      </c>
      <c r="AF347" s="46">
        <v>0.39432029795158302</v>
      </c>
    </row>
    <row r="348" spans="1:32" x14ac:dyDescent="0.25">
      <c r="A348">
        <v>0</v>
      </c>
      <c r="B348">
        <v>0</v>
      </c>
      <c r="C348">
        <v>28.09</v>
      </c>
      <c r="D348">
        <v>16</v>
      </c>
      <c r="E348">
        <v>2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377</v>
      </c>
      <c r="L348" s="4">
        <v>377</v>
      </c>
      <c r="M348">
        <v>0</v>
      </c>
      <c r="N348" s="5">
        <v>0</v>
      </c>
      <c r="O348" s="6">
        <v>-28.4</v>
      </c>
      <c r="P348">
        <v>2.7</v>
      </c>
      <c r="Q348">
        <v>0</v>
      </c>
      <c r="R348">
        <v>1</v>
      </c>
      <c r="S348">
        <v>0</v>
      </c>
      <c r="T348">
        <v>1</v>
      </c>
      <c r="U348">
        <v>7</v>
      </c>
      <c r="V348">
        <v>20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1</v>
      </c>
      <c r="AD348">
        <v>4.2000000000000003E-2</v>
      </c>
      <c r="AE348" s="13">
        <v>2.5</v>
      </c>
      <c r="AF348" s="46">
        <v>6.73145295093623E-2</v>
      </c>
    </row>
    <row r="349" spans="1:32" x14ac:dyDescent="0.25">
      <c r="A349">
        <v>0</v>
      </c>
      <c r="B349">
        <v>0</v>
      </c>
      <c r="C349">
        <v>28.09</v>
      </c>
      <c r="D349">
        <v>16</v>
      </c>
      <c r="E349">
        <v>2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30</v>
      </c>
      <c r="L349" s="4">
        <v>30</v>
      </c>
      <c r="M349">
        <v>0</v>
      </c>
      <c r="N349" s="5">
        <v>0</v>
      </c>
      <c r="O349" s="6">
        <v>-28.4</v>
      </c>
      <c r="P349">
        <v>38.6</v>
      </c>
      <c r="Q349">
        <v>0</v>
      </c>
      <c r="R349">
        <v>1</v>
      </c>
      <c r="S349">
        <v>0</v>
      </c>
      <c r="T349">
        <v>1</v>
      </c>
      <c r="U349">
        <v>7</v>
      </c>
      <c r="V349">
        <v>20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0</v>
      </c>
      <c r="AC349">
        <v>1</v>
      </c>
      <c r="AD349">
        <v>4.2000000000000003E-2</v>
      </c>
      <c r="AE349" s="13">
        <v>2.5</v>
      </c>
      <c r="AF349" s="46">
        <v>-6.6200762388818404E-2</v>
      </c>
    </row>
    <row r="350" spans="1:32" x14ac:dyDescent="0.25">
      <c r="A350">
        <v>0</v>
      </c>
      <c r="B350">
        <v>0</v>
      </c>
      <c r="C350">
        <v>28.09</v>
      </c>
      <c r="D350">
        <v>16</v>
      </c>
      <c r="E350">
        <v>2</v>
      </c>
      <c r="F350">
        <v>0</v>
      </c>
      <c r="G350">
        <v>1</v>
      </c>
      <c r="H350">
        <v>0</v>
      </c>
      <c r="I350">
        <v>0</v>
      </c>
      <c r="J350">
        <v>0</v>
      </c>
      <c r="K350">
        <v>377</v>
      </c>
      <c r="L350" s="4">
        <v>377</v>
      </c>
      <c r="M350">
        <v>0</v>
      </c>
      <c r="N350" s="5">
        <v>0</v>
      </c>
      <c r="O350" s="6">
        <v>-28.4</v>
      </c>
      <c r="P350">
        <v>2.7</v>
      </c>
      <c r="Q350">
        <v>0</v>
      </c>
      <c r="R350">
        <v>1</v>
      </c>
      <c r="S350">
        <v>0</v>
      </c>
      <c r="T350">
        <v>1</v>
      </c>
      <c r="U350">
        <v>7</v>
      </c>
      <c r="V350">
        <v>20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1</v>
      </c>
      <c r="AD350">
        <v>8.3000000000000004E-2</v>
      </c>
      <c r="AE350" s="13">
        <v>2.5</v>
      </c>
      <c r="AF350" s="46">
        <v>3.6867718625571498E-2</v>
      </c>
    </row>
    <row r="351" spans="1:32" x14ac:dyDescent="0.25">
      <c r="A351">
        <v>0</v>
      </c>
      <c r="B351">
        <v>0</v>
      </c>
      <c r="C351">
        <v>28.09</v>
      </c>
      <c r="D351">
        <v>16</v>
      </c>
      <c r="E351">
        <v>2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30</v>
      </c>
      <c r="L351" s="4">
        <v>30</v>
      </c>
      <c r="M351">
        <v>0</v>
      </c>
      <c r="N351" s="5">
        <v>0</v>
      </c>
      <c r="O351" s="6">
        <v>-28.4</v>
      </c>
      <c r="P351">
        <v>38.6</v>
      </c>
      <c r="Q351">
        <v>0</v>
      </c>
      <c r="R351">
        <v>1</v>
      </c>
      <c r="S351">
        <v>0</v>
      </c>
      <c r="T351">
        <v>1</v>
      </c>
      <c r="U351">
        <v>7</v>
      </c>
      <c r="V351">
        <v>20</v>
      </c>
      <c r="W351">
        <v>0</v>
      </c>
      <c r="X351">
        <v>0</v>
      </c>
      <c r="Y351">
        <v>0</v>
      </c>
      <c r="Z351">
        <v>0</v>
      </c>
      <c r="AA351">
        <v>1</v>
      </c>
      <c r="AB351">
        <v>0</v>
      </c>
      <c r="AC351">
        <v>1</v>
      </c>
      <c r="AD351">
        <v>8.3000000000000004E-2</v>
      </c>
      <c r="AE351" s="13">
        <v>2.5</v>
      </c>
      <c r="AF351" s="46">
        <v>3.9841223169655798E-2</v>
      </c>
    </row>
    <row r="352" spans="1:32" x14ac:dyDescent="0.25">
      <c r="A352">
        <v>0</v>
      </c>
      <c r="B352">
        <v>0</v>
      </c>
      <c r="C352">
        <v>28.09</v>
      </c>
      <c r="D352">
        <v>16</v>
      </c>
      <c r="E352">
        <v>2</v>
      </c>
      <c r="F352">
        <v>0</v>
      </c>
      <c r="G352">
        <v>1</v>
      </c>
      <c r="H352">
        <v>0</v>
      </c>
      <c r="I352">
        <v>0</v>
      </c>
      <c r="J352">
        <v>0</v>
      </c>
      <c r="K352">
        <v>377</v>
      </c>
      <c r="L352" s="4">
        <v>377</v>
      </c>
      <c r="M352">
        <v>0</v>
      </c>
      <c r="N352" s="5">
        <v>0</v>
      </c>
      <c r="O352" s="6">
        <v>-28.4</v>
      </c>
      <c r="P352">
        <v>2.7</v>
      </c>
      <c r="Q352">
        <v>0</v>
      </c>
      <c r="R352">
        <v>1</v>
      </c>
      <c r="S352">
        <v>0</v>
      </c>
      <c r="T352">
        <v>1</v>
      </c>
      <c r="U352">
        <v>7</v>
      </c>
      <c r="V352">
        <v>20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1</v>
      </c>
      <c r="AD352">
        <v>0.16700000000000001</v>
      </c>
      <c r="AE352" s="13">
        <v>2.5</v>
      </c>
      <c r="AF352" s="46">
        <v>-9.2909535452322695E-2</v>
      </c>
    </row>
    <row r="353" spans="1:32" x14ac:dyDescent="0.25">
      <c r="A353">
        <v>0</v>
      </c>
      <c r="B353">
        <v>0</v>
      </c>
      <c r="C353">
        <v>28.09</v>
      </c>
      <c r="D353">
        <v>16</v>
      </c>
      <c r="E353">
        <v>2</v>
      </c>
      <c r="F353">
        <v>0</v>
      </c>
      <c r="G353">
        <v>1</v>
      </c>
      <c r="H353">
        <v>0</v>
      </c>
      <c r="I353">
        <v>0</v>
      </c>
      <c r="J353">
        <v>0</v>
      </c>
      <c r="K353">
        <v>30</v>
      </c>
      <c r="L353" s="4">
        <v>30</v>
      </c>
      <c r="M353">
        <v>0</v>
      </c>
      <c r="N353" s="5">
        <v>0</v>
      </c>
      <c r="O353" s="6">
        <v>-28.4</v>
      </c>
      <c r="P353">
        <v>38.6</v>
      </c>
      <c r="Q353">
        <v>0</v>
      </c>
      <c r="R353">
        <v>1</v>
      </c>
      <c r="S353">
        <v>0</v>
      </c>
      <c r="T353">
        <v>1</v>
      </c>
      <c r="U353">
        <v>7</v>
      </c>
      <c r="V353">
        <v>20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0</v>
      </c>
      <c r="AC353">
        <v>1</v>
      </c>
      <c r="AD353">
        <v>0.16700000000000001</v>
      </c>
      <c r="AE353" s="13">
        <v>2.5</v>
      </c>
      <c r="AF353" s="46">
        <v>0.15618932038835001</v>
      </c>
    </row>
    <row r="354" spans="1:32" x14ac:dyDescent="0.25">
      <c r="A354">
        <v>0</v>
      </c>
      <c r="B354">
        <v>0</v>
      </c>
      <c r="C354">
        <v>28.09</v>
      </c>
      <c r="D354">
        <v>16</v>
      </c>
      <c r="E354">
        <v>2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377</v>
      </c>
      <c r="L354" s="4">
        <v>377</v>
      </c>
      <c r="M354">
        <v>0</v>
      </c>
      <c r="N354" s="5">
        <v>0</v>
      </c>
      <c r="O354" s="6">
        <v>-28.4</v>
      </c>
      <c r="P354">
        <v>2.7</v>
      </c>
      <c r="Q354">
        <v>0</v>
      </c>
      <c r="R354">
        <v>1</v>
      </c>
      <c r="S354">
        <v>0</v>
      </c>
      <c r="T354">
        <v>1</v>
      </c>
      <c r="U354">
        <v>7</v>
      </c>
      <c r="V354">
        <v>20</v>
      </c>
      <c r="W354">
        <v>0</v>
      </c>
      <c r="X354">
        <v>0</v>
      </c>
      <c r="Y354">
        <v>0</v>
      </c>
      <c r="Z354">
        <v>0</v>
      </c>
      <c r="AA354">
        <v>1</v>
      </c>
      <c r="AB354">
        <v>0</v>
      </c>
      <c r="AC354">
        <v>1</v>
      </c>
      <c r="AD354">
        <v>0.33300000000000002</v>
      </c>
      <c r="AE354" s="13">
        <v>2.5</v>
      </c>
      <c r="AF354" s="46">
        <v>-0.131415536687365</v>
      </c>
    </row>
    <row r="355" spans="1:32" x14ac:dyDescent="0.25">
      <c r="A355">
        <v>0</v>
      </c>
      <c r="B355">
        <v>0</v>
      </c>
      <c r="C355">
        <v>28.09</v>
      </c>
      <c r="D355">
        <v>16</v>
      </c>
      <c r="E355">
        <v>2</v>
      </c>
      <c r="F355">
        <v>0</v>
      </c>
      <c r="G355">
        <v>1</v>
      </c>
      <c r="H355">
        <v>0</v>
      </c>
      <c r="I355">
        <v>0</v>
      </c>
      <c r="J355">
        <v>0</v>
      </c>
      <c r="K355">
        <v>30</v>
      </c>
      <c r="L355" s="4">
        <v>30</v>
      </c>
      <c r="M355">
        <v>0</v>
      </c>
      <c r="N355" s="5">
        <v>0</v>
      </c>
      <c r="O355" s="6">
        <v>-28.4</v>
      </c>
      <c r="P355">
        <v>38.6</v>
      </c>
      <c r="Q355">
        <v>0</v>
      </c>
      <c r="R355">
        <v>1</v>
      </c>
      <c r="S355">
        <v>0</v>
      </c>
      <c r="T355">
        <v>1</v>
      </c>
      <c r="U355">
        <v>7</v>
      </c>
      <c r="V355">
        <v>20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0</v>
      </c>
      <c r="AC355">
        <v>1</v>
      </c>
      <c r="AD355">
        <v>0.33300000000000002</v>
      </c>
      <c r="AE355" s="13">
        <v>2.5</v>
      </c>
      <c r="AF355" s="46">
        <v>4.7785688427657902E-2</v>
      </c>
    </row>
    <row r="356" spans="1:32" x14ac:dyDescent="0.25">
      <c r="A356">
        <v>0</v>
      </c>
      <c r="B356">
        <v>0</v>
      </c>
      <c r="C356">
        <v>28.09</v>
      </c>
      <c r="D356">
        <v>16</v>
      </c>
      <c r="E356">
        <v>2</v>
      </c>
      <c r="F356">
        <v>0</v>
      </c>
      <c r="G356">
        <v>1</v>
      </c>
      <c r="H356">
        <v>0</v>
      </c>
      <c r="I356">
        <v>0</v>
      </c>
      <c r="J356">
        <v>0</v>
      </c>
      <c r="K356">
        <v>377</v>
      </c>
      <c r="L356" s="4">
        <v>377</v>
      </c>
      <c r="M356">
        <v>0</v>
      </c>
      <c r="N356" s="5">
        <v>0</v>
      </c>
      <c r="O356" s="6">
        <v>-28.4</v>
      </c>
      <c r="P356">
        <v>2.7</v>
      </c>
      <c r="Q356">
        <v>0</v>
      </c>
      <c r="R356">
        <v>1</v>
      </c>
      <c r="S356">
        <v>0</v>
      </c>
      <c r="T356">
        <v>1</v>
      </c>
      <c r="U356">
        <v>7</v>
      </c>
      <c r="V356">
        <v>20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1</v>
      </c>
      <c r="AD356">
        <v>0.66700000000000004</v>
      </c>
      <c r="AE356" s="13">
        <v>2.5</v>
      </c>
      <c r="AF356" s="46">
        <v>2.65465750177767E-2</v>
      </c>
    </row>
    <row r="357" spans="1:32" x14ac:dyDescent="0.25">
      <c r="A357">
        <v>0</v>
      </c>
      <c r="B357">
        <v>0</v>
      </c>
      <c r="C357">
        <v>28.09</v>
      </c>
      <c r="D357">
        <v>16</v>
      </c>
      <c r="E357">
        <v>2</v>
      </c>
      <c r="F357">
        <v>0</v>
      </c>
      <c r="G357">
        <v>1</v>
      </c>
      <c r="H357">
        <v>0</v>
      </c>
      <c r="I357">
        <v>0</v>
      </c>
      <c r="J357">
        <v>0</v>
      </c>
      <c r="K357">
        <v>30</v>
      </c>
      <c r="L357" s="4">
        <v>30</v>
      </c>
      <c r="M357">
        <v>0</v>
      </c>
      <c r="N357" s="5">
        <v>0</v>
      </c>
      <c r="O357" s="6">
        <v>-28.4</v>
      </c>
      <c r="P357">
        <v>38.6</v>
      </c>
      <c r="Q357">
        <v>0</v>
      </c>
      <c r="R357">
        <v>1</v>
      </c>
      <c r="S357">
        <v>0</v>
      </c>
      <c r="T357">
        <v>1</v>
      </c>
      <c r="U357">
        <v>7</v>
      </c>
      <c r="V357">
        <v>20</v>
      </c>
      <c r="W357">
        <v>0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1</v>
      </c>
      <c r="AD357">
        <v>0.66700000000000004</v>
      </c>
      <c r="AE357" s="13">
        <v>2.5</v>
      </c>
      <c r="AF357" s="46">
        <v>0.242250922509225</v>
      </c>
    </row>
    <row r="358" spans="1:32" x14ac:dyDescent="0.25">
      <c r="A358">
        <v>0</v>
      </c>
      <c r="B358">
        <v>0</v>
      </c>
      <c r="C358">
        <v>28.09</v>
      </c>
      <c r="D358">
        <v>16</v>
      </c>
      <c r="E358">
        <v>2</v>
      </c>
      <c r="F358">
        <v>0</v>
      </c>
      <c r="G358">
        <v>1</v>
      </c>
      <c r="H358">
        <v>0</v>
      </c>
      <c r="I358">
        <v>0</v>
      </c>
      <c r="J358">
        <v>0</v>
      </c>
      <c r="K358">
        <v>377</v>
      </c>
      <c r="L358" s="4">
        <v>377</v>
      </c>
      <c r="M358">
        <v>0</v>
      </c>
      <c r="N358" s="5">
        <v>0</v>
      </c>
      <c r="O358" s="6">
        <v>-28.4</v>
      </c>
      <c r="P358">
        <v>2.7</v>
      </c>
      <c r="Q358">
        <v>0</v>
      </c>
      <c r="R358">
        <v>1</v>
      </c>
      <c r="S358">
        <v>0</v>
      </c>
      <c r="T358">
        <v>1</v>
      </c>
      <c r="U358">
        <v>7</v>
      </c>
      <c r="V358">
        <v>20</v>
      </c>
      <c r="W358">
        <v>0</v>
      </c>
      <c r="X358">
        <v>0</v>
      </c>
      <c r="Y358">
        <v>0</v>
      </c>
      <c r="Z358">
        <v>0</v>
      </c>
      <c r="AA358">
        <v>1</v>
      </c>
      <c r="AB358">
        <v>0</v>
      </c>
      <c r="AC358">
        <v>1</v>
      </c>
      <c r="AD358">
        <v>2</v>
      </c>
      <c r="AE358" s="13">
        <v>2.5</v>
      </c>
      <c r="AF358" s="46">
        <v>0.16274169558750601</v>
      </c>
    </row>
    <row r="359" spans="1:32" x14ac:dyDescent="0.25">
      <c r="A359">
        <v>0</v>
      </c>
      <c r="B359">
        <v>0</v>
      </c>
      <c r="C359">
        <v>28.09</v>
      </c>
      <c r="D359">
        <v>16</v>
      </c>
      <c r="E359">
        <v>2</v>
      </c>
      <c r="F359">
        <v>0</v>
      </c>
      <c r="G359">
        <v>1</v>
      </c>
      <c r="H359">
        <v>0</v>
      </c>
      <c r="I359">
        <v>0</v>
      </c>
      <c r="J359">
        <v>0</v>
      </c>
      <c r="K359">
        <v>30</v>
      </c>
      <c r="L359" s="4">
        <v>30</v>
      </c>
      <c r="M359">
        <v>0</v>
      </c>
      <c r="N359" s="5">
        <v>0</v>
      </c>
      <c r="O359" s="6">
        <v>-28.4</v>
      </c>
      <c r="P359">
        <v>38.6</v>
      </c>
      <c r="Q359">
        <v>0</v>
      </c>
      <c r="R359">
        <v>1</v>
      </c>
      <c r="S359">
        <v>0</v>
      </c>
      <c r="T359">
        <v>1</v>
      </c>
      <c r="U359">
        <v>7</v>
      </c>
      <c r="V359">
        <v>20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0</v>
      </c>
      <c r="AC359">
        <v>1</v>
      </c>
      <c r="AD359">
        <v>2</v>
      </c>
      <c r="AE359" s="13">
        <v>2.5</v>
      </c>
      <c r="AF359" s="46">
        <v>0.33742030407062301</v>
      </c>
    </row>
    <row r="360" spans="1:32" x14ac:dyDescent="0.25">
      <c r="A360">
        <v>0</v>
      </c>
      <c r="B360">
        <v>0</v>
      </c>
      <c r="C360">
        <v>28.09</v>
      </c>
      <c r="D360">
        <v>16</v>
      </c>
      <c r="E360">
        <v>2</v>
      </c>
      <c r="F360">
        <v>0</v>
      </c>
      <c r="G360">
        <v>1</v>
      </c>
      <c r="H360">
        <v>0</v>
      </c>
      <c r="I360">
        <v>0</v>
      </c>
      <c r="J360">
        <v>0</v>
      </c>
      <c r="K360">
        <v>377</v>
      </c>
      <c r="L360" s="4">
        <v>377</v>
      </c>
      <c r="M360">
        <v>0</v>
      </c>
      <c r="N360" s="5">
        <v>0</v>
      </c>
      <c r="O360" s="6">
        <v>-28.4</v>
      </c>
      <c r="P360">
        <v>2.7</v>
      </c>
      <c r="Q360">
        <v>0</v>
      </c>
      <c r="R360">
        <v>1</v>
      </c>
      <c r="S360">
        <v>0</v>
      </c>
      <c r="T360">
        <v>1</v>
      </c>
      <c r="U360">
        <v>7</v>
      </c>
      <c r="V360">
        <v>20</v>
      </c>
      <c r="W360">
        <v>0</v>
      </c>
      <c r="X360">
        <v>0</v>
      </c>
      <c r="Y360">
        <v>0</v>
      </c>
      <c r="Z360">
        <v>0</v>
      </c>
      <c r="AA360">
        <v>1</v>
      </c>
      <c r="AB360">
        <v>0</v>
      </c>
      <c r="AC360">
        <v>1</v>
      </c>
      <c r="AD360">
        <v>90</v>
      </c>
      <c r="AE360" s="13">
        <v>2.5</v>
      </c>
      <c r="AF360" s="46">
        <v>0.207838389952334</v>
      </c>
    </row>
    <row r="361" spans="1:32" x14ac:dyDescent="0.25">
      <c r="A361">
        <v>0</v>
      </c>
      <c r="B361">
        <v>0</v>
      </c>
      <c r="C361">
        <v>28.09</v>
      </c>
      <c r="D361">
        <v>16</v>
      </c>
      <c r="E361">
        <v>2</v>
      </c>
      <c r="F361">
        <v>0</v>
      </c>
      <c r="G361">
        <v>1</v>
      </c>
      <c r="H361">
        <v>0</v>
      </c>
      <c r="I361">
        <v>0</v>
      </c>
      <c r="J361">
        <v>0</v>
      </c>
      <c r="K361">
        <v>30</v>
      </c>
      <c r="L361" s="4">
        <v>30</v>
      </c>
      <c r="M361">
        <v>0</v>
      </c>
      <c r="N361" s="5">
        <v>0</v>
      </c>
      <c r="O361" s="6">
        <v>-28.4</v>
      </c>
      <c r="P361">
        <v>38.6</v>
      </c>
      <c r="Q361">
        <v>0</v>
      </c>
      <c r="R361">
        <v>1</v>
      </c>
      <c r="S361">
        <v>0</v>
      </c>
      <c r="T361">
        <v>1</v>
      </c>
      <c r="U361">
        <v>7</v>
      </c>
      <c r="V361">
        <v>20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0</v>
      </c>
      <c r="AC361">
        <v>1</v>
      </c>
      <c r="AD361">
        <v>90</v>
      </c>
      <c r="AE361" s="13">
        <v>2.5</v>
      </c>
      <c r="AF361" s="46">
        <v>2.0968356843310198E-3</v>
      </c>
    </row>
    <row r="362" spans="1:32" x14ac:dyDescent="0.25">
      <c r="A362">
        <v>0</v>
      </c>
      <c r="B362">
        <v>0</v>
      </c>
      <c r="C362">
        <v>107.9</v>
      </c>
      <c r="D362">
        <v>0</v>
      </c>
      <c r="E362">
        <v>0</v>
      </c>
      <c r="F362">
        <v>0</v>
      </c>
      <c r="G362">
        <v>1</v>
      </c>
      <c r="H362">
        <v>0</v>
      </c>
      <c r="I362">
        <v>0</v>
      </c>
      <c r="J362">
        <v>0</v>
      </c>
      <c r="K362">
        <v>20.5</v>
      </c>
      <c r="L362" s="4">
        <v>20.5</v>
      </c>
      <c r="M362">
        <v>0</v>
      </c>
      <c r="N362" s="5">
        <v>1</v>
      </c>
      <c r="O362" s="6">
        <v>-42.5</v>
      </c>
      <c r="P362" s="7">
        <v>5</v>
      </c>
      <c r="Q362">
        <v>1</v>
      </c>
      <c r="R362">
        <v>0</v>
      </c>
      <c r="S362">
        <v>1</v>
      </c>
      <c r="T362">
        <v>0</v>
      </c>
      <c r="U362">
        <v>10</v>
      </c>
      <c r="V362">
        <v>350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1</v>
      </c>
      <c r="AD362">
        <v>1</v>
      </c>
      <c r="AE362" s="13">
        <v>0.1</v>
      </c>
      <c r="AF362" s="46">
        <v>0.65710124834082995</v>
      </c>
    </row>
    <row r="363" spans="1:32" x14ac:dyDescent="0.25">
      <c r="A363">
        <v>0</v>
      </c>
      <c r="B363">
        <v>0</v>
      </c>
      <c r="C363">
        <v>107.9</v>
      </c>
      <c r="D363">
        <v>0</v>
      </c>
      <c r="E363">
        <v>0</v>
      </c>
      <c r="F363">
        <v>0</v>
      </c>
      <c r="G363">
        <v>1</v>
      </c>
      <c r="H363">
        <v>0</v>
      </c>
      <c r="I363">
        <v>0</v>
      </c>
      <c r="J363">
        <v>0</v>
      </c>
      <c r="K363">
        <v>20.399999999999999</v>
      </c>
      <c r="L363" s="4">
        <v>20.399999999999999</v>
      </c>
      <c r="M363">
        <v>0</v>
      </c>
      <c r="N363" s="5">
        <v>1</v>
      </c>
      <c r="O363" s="6">
        <v>-42.5</v>
      </c>
      <c r="P363" s="7">
        <v>5</v>
      </c>
      <c r="Q363">
        <v>1</v>
      </c>
      <c r="R363">
        <v>0</v>
      </c>
      <c r="S363">
        <v>1</v>
      </c>
      <c r="T363">
        <v>0</v>
      </c>
      <c r="U363">
        <v>10</v>
      </c>
      <c r="V363">
        <v>350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1</v>
      </c>
      <c r="AD363">
        <v>1</v>
      </c>
      <c r="AE363" s="13">
        <v>0.1</v>
      </c>
      <c r="AF363" s="46">
        <v>0.71951718044633595</v>
      </c>
    </row>
    <row r="364" spans="1:32" x14ac:dyDescent="0.25">
      <c r="A364">
        <v>0</v>
      </c>
      <c r="B364">
        <v>0</v>
      </c>
      <c r="C364">
        <v>107.9</v>
      </c>
      <c r="D364">
        <v>0</v>
      </c>
      <c r="E364">
        <v>0</v>
      </c>
      <c r="F364">
        <v>0</v>
      </c>
      <c r="G364">
        <v>1</v>
      </c>
      <c r="H364">
        <v>0</v>
      </c>
      <c r="I364">
        <v>0</v>
      </c>
      <c r="J364">
        <v>0</v>
      </c>
      <c r="K364">
        <v>111.3</v>
      </c>
      <c r="L364" s="4">
        <v>111.3</v>
      </c>
      <c r="M364">
        <v>0</v>
      </c>
      <c r="N364" s="5">
        <v>1</v>
      </c>
      <c r="O364" s="6">
        <v>-42.5</v>
      </c>
      <c r="P364" s="7">
        <v>5</v>
      </c>
      <c r="Q364">
        <v>1</v>
      </c>
      <c r="R364">
        <v>0</v>
      </c>
      <c r="S364">
        <v>1</v>
      </c>
      <c r="T364">
        <v>0</v>
      </c>
      <c r="U364">
        <v>10</v>
      </c>
      <c r="V364">
        <v>350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0</v>
      </c>
      <c r="AC364">
        <v>1</v>
      </c>
      <c r="AD364">
        <v>1</v>
      </c>
      <c r="AE364" s="13">
        <v>0.1</v>
      </c>
      <c r="AF364" s="46">
        <v>0.55195343219862902</v>
      </c>
    </row>
    <row r="365" spans="1:32" x14ac:dyDescent="0.25">
      <c r="A365">
        <v>0</v>
      </c>
      <c r="B365">
        <v>0</v>
      </c>
      <c r="C365">
        <v>107.9</v>
      </c>
      <c r="D365">
        <v>0</v>
      </c>
      <c r="E365">
        <v>0</v>
      </c>
      <c r="F365">
        <v>0</v>
      </c>
      <c r="G365">
        <v>1</v>
      </c>
      <c r="H365">
        <v>0</v>
      </c>
      <c r="I365">
        <v>0</v>
      </c>
      <c r="J365">
        <v>0</v>
      </c>
      <c r="K365">
        <v>111.5</v>
      </c>
      <c r="L365" s="4">
        <v>111.5</v>
      </c>
      <c r="M365">
        <v>0</v>
      </c>
      <c r="N365" s="5">
        <v>1</v>
      </c>
      <c r="O365" s="6">
        <v>-42.5</v>
      </c>
      <c r="P365" s="7">
        <v>5</v>
      </c>
      <c r="Q365">
        <v>1</v>
      </c>
      <c r="R365">
        <v>0</v>
      </c>
      <c r="S365">
        <v>1</v>
      </c>
      <c r="T365">
        <v>0</v>
      </c>
      <c r="U365">
        <v>10</v>
      </c>
      <c r="V365">
        <v>350</v>
      </c>
      <c r="W365">
        <v>0</v>
      </c>
      <c r="X365">
        <v>0</v>
      </c>
      <c r="Y365">
        <v>0</v>
      </c>
      <c r="Z365">
        <v>0</v>
      </c>
      <c r="AA365">
        <v>1</v>
      </c>
      <c r="AB365">
        <v>0</v>
      </c>
      <c r="AC365">
        <v>1</v>
      </c>
      <c r="AD365">
        <v>1</v>
      </c>
      <c r="AE365" s="13">
        <v>0.1</v>
      </c>
      <c r="AF365" s="46">
        <v>0.56965192583949897</v>
      </c>
    </row>
    <row r="366" spans="1:32" x14ac:dyDescent="0.25">
      <c r="A366">
        <v>0</v>
      </c>
      <c r="B366">
        <v>0</v>
      </c>
      <c r="C366">
        <v>107.9</v>
      </c>
      <c r="D366">
        <v>0</v>
      </c>
      <c r="E366">
        <v>0</v>
      </c>
      <c r="F366">
        <v>0</v>
      </c>
      <c r="G366">
        <v>1</v>
      </c>
      <c r="H366">
        <v>0</v>
      </c>
      <c r="I366">
        <v>0</v>
      </c>
      <c r="J366">
        <v>0</v>
      </c>
      <c r="K366">
        <v>20.5</v>
      </c>
      <c r="L366" s="4">
        <v>20.5</v>
      </c>
      <c r="M366">
        <v>0</v>
      </c>
      <c r="N366" s="5">
        <v>1</v>
      </c>
      <c r="O366" s="6">
        <v>-42.5</v>
      </c>
      <c r="P366" s="7">
        <v>5</v>
      </c>
      <c r="Q366">
        <v>1</v>
      </c>
      <c r="R366">
        <v>0</v>
      </c>
      <c r="S366">
        <v>1</v>
      </c>
      <c r="T366">
        <v>0</v>
      </c>
      <c r="U366">
        <v>10</v>
      </c>
      <c r="V366">
        <v>350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1</v>
      </c>
      <c r="AD366">
        <v>7</v>
      </c>
      <c r="AE366" s="13">
        <v>0.1</v>
      </c>
      <c r="AF366" s="46">
        <v>0.89897914702513104</v>
      </c>
    </row>
    <row r="367" spans="1:32" x14ac:dyDescent="0.25">
      <c r="A367">
        <v>0</v>
      </c>
      <c r="B367">
        <v>0</v>
      </c>
      <c r="C367">
        <v>107.9</v>
      </c>
      <c r="D367">
        <v>0</v>
      </c>
      <c r="E367">
        <v>0</v>
      </c>
      <c r="F367">
        <v>0</v>
      </c>
      <c r="G367">
        <v>1</v>
      </c>
      <c r="H367">
        <v>0</v>
      </c>
      <c r="I367">
        <v>0</v>
      </c>
      <c r="J367">
        <v>0</v>
      </c>
      <c r="K367">
        <v>20.399999999999999</v>
      </c>
      <c r="L367" s="4">
        <v>20.399999999999999</v>
      </c>
      <c r="M367">
        <v>0</v>
      </c>
      <c r="N367" s="5">
        <v>1</v>
      </c>
      <c r="O367" s="6">
        <v>-42.5</v>
      </c>
      <c r="P367" s="7">
        <v>5</v>
      </c>
      <c r="Q367">
        <v>1</v>
      </c>
      <c r="R367">
        <v>0</v>
      </c>
      <c r="S367">
        <v>1</v>
      </c>
      <c r="T367">
        <v>0</v>
      </c>
      <c r="U367">
        <v>10</v>
      </c>
      <c r="V367">
        <v>350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0</v>
      </c>
      <c r="AC367">
        <v>1</v>
      </c>
      <c r="AD367">
        <v>7</v>
      </c>
      <c r="AE367" s="13">
        <v>0.1</v>
      </c>
      <c r="AF367" s="46">
        <v>0.924704940081302</v>
      </c>
    </row>
    <row r="368" spans="1:32" x14ac:dyDescent="0.25">
      <c r="A368">
        <v>0</v>
      </c>
      <c r="B368">
        <v>0</v>
      </c>
      <c r="C368">
        <v>107.9</v>
      </c>
      <c r="D368">
        <v>0</v>
      </c>
      <c r="E368">
        <v>0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111.3</v>
      </c>
      <c r="L368" s="4">
        <v>111.3</v>
      </c>
      <c r="M368">
        <v>0</v>
      </c>
      <c r="N368" s="5">
        <v>1</v>
      </c>
      <c r="O368" s="6">
        <v>-42.5</v>
      </c>
      <c r="P368" s="7">
        <v>5</v>
      </c>
      <c r="Q368">
        <v>1</v>
      </c>
      <c r="R368">
        <v>0</v>
      </c>
      <c r="S368">
        <v>1</v>
      </c>
      <c r="T368">
        <v>0</v>
      </c>
      <c r="U368">
        <v>10</v>
      </c>
      <c r="V368">
        <v>350</v>
      </c>
      <c r="W368">
        <v>0</v>
      </c>
      <c r="X368">
        <v>0</v>
      </c>
      <c r="Y368">
        <v>0</v>
      </c>
      <c r="Z368">
        <v>0</v>
      </c>
      <c r="AA368">
        <v>1</v>
      </c>
      <c r="AB368">
        <v>0</v>
      </c>
      <c r="AC368">
        <v>1</v>
      </c>
      <c r="AD368">
        <v>7</v>
      </c>
      <c r="AE368" s="13">
        <v>0.1</v>
      </c>
      <c r="AF368" s="46">
        <v>0.77807224622511195</v>
      </c>
    </row>
    <row r="369" spans="1:32" x14ac:dyDescent="0.25">
      <c r="A369">
        <v>0</v>
      </c>
      <c r="B369">
        <v>0</v>
      </c>
      <c r="C369">
        <v>107.9</v>
      </c>
      <c r="D369">
        <v>0</v>
      </c>
      <c r="E369">
        <v>0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111.5</v>
      </c>
      <c r="L369" s="4">
        <v>111.5</v>
      </c>
      <c r="M369">
        <v>0</v>
      </c>
      <c r="N369" s="5">
        <v>1</v>
      </c>
      <c r="O369" s="6">
        <v>-42.5</v>
      </c>
      <c r="P369" s="7">
        <v>5</v>
      </c>
      <c r="Q369">
        <v>1</v>
      </c>
      <c r="R369">
        <v>0</v>
      </c>
      <c r="S369">
        <v>1</v>
      </c>
      <c r="T369">
        <v>0</v>
      </c>
      <c r="U369">
        <v>10</v>
      </c>
      <c r="V369">
        <v>350</v>
      </c>
      <c r="W369">
        <v>0</v>
      </c>
      <c r="X369">
        <v>0</v>
      </c>
      <c r="Y369">
        <v>0</v>
      </c>
      <c r="Z369">
        <v>0</v>
      </c>
      <c r="AA369">
        <v>1</v>
      </c>
      <c r="AB369">
        <v>0</v>
      </c>
      <c r="AC369">
        <v>1</v>
      </c>
      <c r="AD369">
        <v>7</v>
      </c>
      <c r="AE369" s="13">
        <v>0.1</v>
      </c>
      <c r="AF369" s="46">
        <v>0.55511406759230297</v>
      </c>
    </row>
    <row r="370" spans="1:32" x14ac:dyDescent="0.25">
      <c r="A370">
        <v>0</v>
      </c>
      <c r="B370">
        <v>0</v>
      </c>
      <c r="C370">
        <v>107.9</v>
      </c>
      <c r="D370">
        <v>0</v>
      </c>
      <c r="E370">
        <v>0</v>
      </c>
      <c r="F370">
        <v>0</v>
      </c>
      <c r="G370">
        <v>1</v>
      </c>
      <c r="H370">
        <v>0</v>
      </c>
      <c r="I370">
        <v>0</v>
      </c>
      <c r="J370">
        <v>0</v>
      </c>
      <c r="K370">
        <v>20.5</v>
      </c>
      <c r="L370" s="4">
        <v>20.5</v>
      </c>
      <c r="M370">
        <v>0</v>
      </c>
      <c r="N370" s="5">
        <v>1</v>
      </c>
      <c r="O370" s="6">
        <v>-42.5</v>
      </c>
      <c r="P370" s="7">
        <v>5</v>
      </c>
      <c r="Q370">
        <v>1</v>
      </c>
      <c r="R370">
        <v>0</v>
      </c>
      <c r="S370">
        <v>1</v>
      </c>
      <c r="T370">
        <v>0</v>
      </c>
      <c r="U370">
        <v>10</v>
      </c>
      <c r="V370">
        <v>350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0</v>
      </c>
      <c r="AC370">
        <v>1</v>
      </c>
      <c r="AD370">
        <v>21</v>
      </c>
      <c r="AE370" s="13">
        <v>0.1</v>
      </c>
      <c r="AF370" s="46">
        <v>0.171640461449379</v>
      </c>
    </row>
    <row r="371" spans="1:32" x14ac:dyDescent="0.25">
      <c r="A371">
        <v>0</v>
      </c>
      <c r="B371">
        <v>0</v>
      </c>
      <c r="C371">
        <v>107.9</v>
      </c>
      <c r="D371">
        <v>0</v>
      </c>
      <c r="E371">
        <v>0</v>
      </c>
      <c r="F371">
        <v>0</v>
      </c>
      <c r="G371">
        <v>1</v>
      </c>
      <c r="H371">
        <v>0</v>
      </c>
      <c r="I371">
        <v>0</v>
      </c>
      <c r="J371">
        <v>0</v>
      </c>
      <c r="K371">
        <v>20.399999999999999</v>
      </c>
      <c r="L371" s="4">
        <v>20.399999999999999</v>
      </c>
      <c r="M371">
        <v>0</v>
      </c>
      <c r="N371" s="5">
        <v>1</v>
      </c>
      <c r="O371" s="6">
        <v>-42.5</v>
      </c>
      <c r="P371" s="7">
        <v>5</v>
      </c>
      <c r="Q371">
        <v>1</v>
      </c>
      <c r="R371">
        <v>0</v>
      </c>
      <c r="S371">
        <v>1</v>
      </c>
      <c r="T371">
        <v>0</v>
      </c>
      <c r="U371">
        <v>10</v>
      </c>
      <c r="V371">
        <v>350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0</v>
      </c>
      <c r="AC371">
        <v>1</v>
      </c>
      <c r="AD371">
        <v>21</v>
      </c>
      <c r="AE371" s="13">
        <v>0.1</v>
      </c>
      <c r="AF371" s="46">
        <v>0.37695773798556098</v>
      </c>
    </row>
    <row r="372" spans="1:32" x14ac:dyDescent="0.25">
      <c r="A372">
        <v>0</v>
      </c>
      <c r="B372">
        <v>0</v>
      </c>
      <c r="C372">
        <v>107.9</v>
      </c>
      <c r="D372">
        <v>0</v>
      </c>
      <c r="E372">
        <v>0</v>
      </c>
      <c r="F372">
        <v>0</v>
      </c>
      <c r="G372">
        <v>1</v>
      </c>
      <c r="H372">
        <v>0</v>
      </c>
      <c r="I372">
        <v>0</v>
      </c>
      <c r="J372">
        <v>0</v>
      </c>
      <c r="K372">
        <v>20.5</v>
      </c>
      <c r="L372" s="4">
        <v>20.5</v>
      </c>
      <c r="M372">
        <v>0</v>
      </c>
      <c r="N372" s="5">
        <v>1</v>
      </c>
      <c r="O372" s="6">
        <v>-42.5</v>
      </c>
      <c r="P372" s="7">
        <v>5</v>
      </c>
      <c r="Q372">
        <v>1</v>
      </c>
      <c r="R372">
        <v>0</v>
      </c>
      <c r="S372">
        <v>1</v>
      </c>
      <c r="T372">
        <v>0</v>
      </c>
      <c r="U372">
        <v>10</v>
      </c>
      <c r="V372">
        <v>300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0</v>
      </c>
      <c r="AC372">
        <v>1</v>
      </c>
      <c r="AD372">
        <v>1</v>
      </c>
      <c r="AE372" s="13">
        <v>0.1</v>
      </c>
      <c r="AF372" s="46">
        <v>0.47999775308248999</v>
      </c>
    </row>
    <row r="373" spans="1:32" x14ac:dyDescent="0.25">
      <c r="A373">
        <v>0</v>
      </c>
      <c r="B373">
        <v>0</v>
      </c>
      <c r="C373">
        <v>107.9</v>
      </c>
      <c r="D373">
        <v>0</v>
      </c>
      <c r="E373">
        <v>0</v>
      </c>
      <c r="F373">
        <v>0</v>
      </c>
      <c r="G373">
        <v>1</v>
      </c>
      <c r="H373">
        <v>0</v>
      </c>
      <c r="I373">
        <v>0</v>
      </c>
      <c r="J373">
        <v>0</v>
      </c>
      <c r="K373">
        <v>20.399999999999999</v>
      </c>
      <c r="L373" s="4">
        <v>20.399999999999999</v>
      </c>
      <c r="M373">
        <v>0</v>
      </c>
      <c r="N373" s="5">
        <v>1</v>
      </c>
      <c r="O373" s="6">
        <v>-42.5</v>
      </c>
      <c r="P373" s="7">
        <v>5</v>
      </c>
      <c r="Q373">
        <v>1</v>
      </c>
      <c r="R373">
        <v>0</v>
      </c>
      <c r="S373">
        <v>1</v>
      </c>
      <c r="T373">
        <v>0</v>
      </c>
      <c r="U373">
        <v>10</v>
      </c>
      <c r="V373">
        <v>300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0</v>
      </c>
      <c r="AC373">
        <v>1</v>
      </c>
      <c r="AD373">
        <v>1</v>
      </c>
      <c r="AE373" s="13">
        <v>0.1</v>
      </c>
      <c r="AF373" s="46">
        <v>0.38950989767094202</v>
      </c>
    </row>
    <row r="374" spans="1:32" x14ac:dyDescent="0.25">
      <c r="A374">
        <v>0</v>
      </c>
      <c r="B374">
        <v>0</v>
      </c>
      <c r="C374">
        <v>107.9</v>
      </c>
      <c r="D374">
        <v>0</v>
      </c>
      <c r="E374">
        <v>0</v>
      </c>
      <c r="F374">
        <v>0</v>
      </c>
      <c r="G374">
        <v>1</v>
      </c>
      <c r="H374">
        <v>0</v>
      </c>
      <c r="I374">
        <v>0</v>
      </c>
      <c r="J374">
        <v>0</v>
      </c>
      <c r="K374">
        <v>20.5</v>
      </c>
      <c r="L374" s="4">
        <v>20.5</v>
      </c>
      <c r="M374">
        <v>0</v>
      </c>
      <c r="N374" s="5">
        <v>1</v>
      </c>
      <c r="O374" s="6">
        <v>-42.5</v>
      </c>
      <c r="P374" s="7">
        <v>5</v>
      </c>
      <c r="Q374">
        <v>1</v>
      </c>
      <c r="R374">
        <v>0</v>
      </c>
      <c r="S374">
        <v>1</v>
      </c>
      <c r="T374">
        <v>0</v>
      </c>
      <c r="U374">
        <v>10</v>
      </c>
      <c r="V374">
        <v>300</v>
      </c>
      <c r="W374">
        <v>0</v>
      </c>
      <c r="X374">
        <v>0</v>
      </c>
      <c r="Y374">
        <v>0</v>
      </c>
      <c r="Z374">
        <v>0</v>
      </c>
      <c r="AA374">
        <v>1</v>
      </c>
      <c r="AB374">
        <v>0</v>
      </c>
      <c r="AC374">
        <v>1</v>
      </c>
      <c r="AD374">
        <v>7</v>
      </c>
      <c r="AE374" s="13">
        <v>0.1</v>
      </c>
      <c r="AF374" s="46">
        <v>0.77034930687950398</v>
      </c>
    </row>
    <row r="375" spans="1:32" x14ac:dyDescent="0.25">
      <c r="A375">
        <v>0</v>
      </c>
      <c r="B375">
        <v>0</v>
      </c>
      <c r="C375">
        <v>107.9</v>
      </c>
      <c r="D375">
        <v>0</v>
      </c>
      <c r="E375">
        <v>0</v>
      </c>
      <c r="F375">
        <v>0</v>
      </c>
      <c r="G375">
        <v>1</v>
      </c>
      <c r="H375">
        <v>0</v>
      </c>
      <c r="I375">
        <v>0</v>
      </c>
      <c r="J375">
        <v>0</v>
      </c>
      <c r="K375">
        <v>20.399999999999999</v>
      </c>
      <c r="L375" s="4">
        <v>20.399999999999999</v>
      </c>
      <c r="M375">
        <v>0</v>
      </c>
      <c r="N375" s="5">
        <v>1</v>
      </c>
      <c r="O375" s="6">
        <v>-42.5</v>
      </c>
      <c r="P375" s="7">
        <v>5</v>
      </c>
      <c r="Q375">
        <v>1</v>
      </c>
      <c r="R375">
        <v>0</v>
      </c>
      <c r="S375">
        <v>1</v>
      </c>
      <c r="T375">
        <v>0</v>
      </c>
      <c r="U375">
        <v>10</v>
      </c>
      <c r="V375">
        <v>300</v>
      </c>
      <c r="W375">
        <v>0</v>
      </c>
      <c r="X375">
        <v>0</v>
      </c>
      <c r="Y375">
        <v>0</v>
      </c>
      <c r="Z375">
        <v>0</v>
      </c>
      <c r="AA375">
        <v>1</v>
      </c>
      <c r="AB375">
        <v>0</v>
      </c>
      <c r="AC375">
        <v>1</v>
      </c>
      <c r="AD375">
        <v>7</v>
      </c>
      <c r="AE375" s="13">
        <v>0.1</v>
      </c>
      <c r="AF375" s="46">
        <v>0.80388802273761994</v>
      </c>
    </row>
    <row r="376" spans="1:32" x14ac:dyDescent="0.25">
      <c r="A376">
        <v>0</v>
      </c>
      <c r="B376">
        <v>0</v>
      </c>
      <c r="C376">
        <v>107.9</v>
      </c>
      <c r="D376">
        <v>0</v>
      </c>
      <c r="E376">
        <v>0</v>
      </c>
      <c r="F376">
        <v>0</v>
      </c>
      <c r="G376">
        <v>1</v>
      </c>
      <c r="H376">
        <v>0</v>
      </c>
      <c r="I376">
        <v>0</v>
      </c>
      <c r="J376">
        <v>0</v>
      </c>
      <c r="K376">
        <v>20.5</v>
      </c>
      <c r="L376" s="4">
        <v>20.5</v>
      </c>
      <c r="M376">
        <v>0</v>
      </c>
      <c r="N376" s="5">
        <v>1</v>
      </c>
      <c r="O376" s="6">
        <v>-42.5</v>
      </c>
      <c r="P376" s="7">
        <v>5</v>
      </c>
      <c r="Q376">
        <v>1</v>
      </c>
      <c r="R376">
        <v>0</v>
      </c>
      <c r="S376">
        <v>1</v>
      </c>
      <c r="T376">
        <v>0</v>
      </c>
      <c r="U376">
        <v>10</v>
      </c>
      <c r="V376">
        <v>300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0</v>
      </c>
      <c r="AC376">
        <v>1</v>
      </c>
      <c r="AD376">
        <v>21</v>
      </c>
      <c r="AE376" s="13">
        <v>0.1</v>
      </c>
      <c r="AF376" s="46">
        <v>-0.35813481383510398</v>
      </c>
    </row>
    <row r="377" spans="1:32" x14ac:dyDescent="0.25">
      <c r="A377">
        <v>0</v>
      </c>
      <c r="B377">
        <v>0</v>
      </c>
      <c r="C377">
        <v>107.9</v>
      </c>
      <c r="D377">
        <v>0</v>
      </c>
      <c r="E377">
        <v>0</v>
      </c>
      <c r="F377">
        <v>0</v>
      </c>
      <c r="G377">
        <v>1</v>
      </c>
      <c r="H377">
        <v>0</v>
      </c>
      <c r="I377">
        <v>0</v>
      </c>
      <c r="J377">
        <v>0</v>
      </c>
      <c r="K377">
        <v>20.399999999999999</v>
      </c>
      <c r="L377" s="4">
        <v>20.399999999999999</v>
      </c>
      <c r="M377">
        <v>0</v>
      </c>
      <c r="N377" s="5">
        <v>1</v>
      </c>
      <c r="O377" s="6">
        <v>-42.5</v>
      </c>
      <c r="P377" s="7">
        <v>5</v>
      </c>
      <c r="Q377">
        <v>1</v>
      </c>
      <c r="R377">
        <v>0</v>
      </c>
      <c r="S377">
        <v>1</v>
      </c>
      <c r="T377">
        <v>0</v>
      </c>
      <c r="U377">
        <v>10</v>
      </c>
      <c r="V377">
        <v>300</v>
      </c>
      <c r="W377">
        <v>0</v>
      </c>
      <c r="X377">
        <v>0</v>
      </c>
      <c r="Y377">
        <v>0</v>
      </c>
      <c r="Z377">
        <v>0</v>
      </c>
      <c r="AA377">
        <v>1</v>
      </c>
      <c r="AB377">
        <v>0</v>
      </c>
      <c r="AC377">
        <v>1</v>
      </c>
      <c r="AD377">
        <v>21</v>
      </c>
      <c r="AE377" s="13">
        <v>0.1</v>
      </c>
      <c r="AF377" s="46">
        <v>-0.171277855528044</v>
      </c>
    </row>
    <row r="378" spans="1:32" x14ac:dyDescent="0.25">
      <c r="A378">
        <v>0</v>
      </c>
      <c r="B378">
        <v>0</v>
      </c>
      <c r="C378">
        <v>58.69</v>
      </c>
      <c r="D378">
        <v>16</v>
      </c>
      <c r="E378">
        <v>1</v>
      </c>
      <c r="F378">
        <v>0</v>
      </c>
      <c r="G378">
        <v>1</v>
      </c>
      <c r="H378">
        <v>0</v>
      </c>
      <c r="I378">
        <v>0</v>
      </c>
      <c r="J378">
        <v>0</v>
      </c>
      <c r="K378">
        <v>20</v>
      </c>
      <c r="L378" s="4">
        <v>20</v>
      </c>
      <c r="M378">
        <v>0</v>
      </c>
      <c r="N378" s="5">
        <v>0</v>
      </c>
      <c r="O378" s="6">
        <v>-30</v>
      </c>
      <c r="P378" s="7">
        <v>91.8</v>
      </c>
      <c r="Q378">
        <v>1</v>
      </c>
      <c r="R378">
        <v>0</v>
      </c>
      <c r="S378">
        <v>1</v>
      </c>
      <c r="T378">
        <v>0</v>
      </c>
      <c r="U378">
        <v>12</v>
      </c>
      <c r="V378">
        <v>250</v>
      </c>
      <c r="W378">
        <v>0</v>
      </c>
      <c r="X378">
        <v>0</v>
      </c>
      <c r="Y378">
        <v>0</v>
      </c>
      <c r="Z378">
        <v>0</v>
      </c>
      <c r="AA378">
        <v>1</v>
      </c>
      <c r="AB378">
        <v>0</v>
      </c>
      <c r="AC378">
        <v>1</v>
      </c>
      <c r="AD378">
        <v>3</v>
      </c>
      <c r="AE378" s="13">
        <v>2</v>
      </c>
      <c r="AF378" s="46">
        <v>0.77206353997660604</v>
      </c>
    </row>
    <row r="379" spans="1:32" x14ac:dyDescent="0.25">
      <c r="A379">
        <v>0</v>
      </c>
      <c r="B379">
        <v>0</v>
      </c>
      <c r="C379">
        <v>58.69</v>
      </c>
      <c r="D379">
        <v>16</v>
      </c>
      <c r="E379">
        <v>1</v>
      </c>
      <c r="F379">
        <v>0</v>
      </c>
      <c r="G379">
        <v>1</v>
      </c>
      <c r="H379">
        <v>0</v>
      </c>
      <c r="I379">
        <v>0</v>
      </c>
      <c r="J379">
        <v>0</v>
      </c>
      <c r="K379">
        <v>20</v>
      </c>
      <c r="L379" s="4">
        <v>20</v>
      </c>
      <c r="M379">
        <v>0</v>
      </c>
      <c r="N379" s="5">
        <v>0</v>
      </c>
      <c r="O379" s="6">
        <v>-30</v>
      </c>
      <c r="P379" s="7">
        <v>91.8</v>
      </c>
      <c r="Q379">
        <v>1</v>
      </c>
      <c r="R379">
        <v>0</v>
      </c>
      <c r="S379">
        <v>1</v>
      </c>
      <c r="T379">
        <v>0</v>
      </c>
      <c r="U379">
        <v>12</v>
      </c>
      <c r="V379">
        <v>250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2</v>
      </c>
      <c r="AC379">
        <v>2</v>
      </c>
      <c r="AD379">
        <v>3</v>
      </c>
      <c r="AE379" s="13">
        <v>1</v>
      </c>
      <c r="AF379" s="46">
        <v>0.89212220531429198</v>
      </c>
    </row>
    <row r="380" spans="1:32" x14ac:dyDescent="0.25">
      <c r="A380">
        <v>0</v>
      </c>
      <c r="B380">
        <v>0</v>
      </c>
      <c r="C380">
        <v>58.69</v>
      </c>
      <c r="D380">
        <v>16</v>
      </c>
      <c r="E380">
        <v>1</v>
      </c>
      <c r="F380">
        <v>0</v>
      </c>
      <c r="G380">
        <v>1</v>
      </c>
      <c r="H380">
        <v>0</v>
      </c>
      <c r="I380">
        <v>0</v>
      </c>
      <c r="J380">
        <v>0</v>
      </c>
      <c r="K380">
        <v>20</v>
      </c>
      <c r="L380" s="4">
        <v>20</v>
      </c>
      <c r="M380">
        <v>0</v>
      </c>
      <c r="N380" s="5">
        <v>0</v>
      </c>
      <c r="O380" s="6">
        <v>-30</v>
      </c>
      <c r="P380" s="7">
        <v>91.8</v>
      </c>
      <c r="Q380">
        <v>1</v>
      </c>
      <c r="R380">
        <v>0</v>
      </c>
      <c r="S380">
        <v>1</v>
      </c>
      <c r="T380">
        <v>0</v>
      </c>
      <c r="U380">
        <v>12</v>
      </c>
      <c r="V380">
        <v>250</v>
      </c>
      <c r="W380">
        <v>0</v>
      </c>
      <c r="X380">
        <v>0</v>
      </c>
      <c r="Y380">
        <v>0</v>
      </c>
      <c r="Z380">
        <v>0</v>
      </c>
      <c r="AA380">
        <v>1</v>
      </c>
      <c r="AB380">
        <v>4</v>
      </c>
      <c r="AC380">
        <v>3</v>
      </c>
      <c r="AD380">
        <v>3</v>
      </c>
      <c r="AE380" s="13">
        <v>0.67</v>
      </c>
      <c r="AF380" s="46">
        <v>0.89981689772429996</v>
      </c>
    </row>
    <row r="381" spans="1:32" x14ac:dyDescent="0.25">
      <c r="A381">
        <v>0</v>
      </c>
      <c r="B381">
        <v>0</v>
      </c>
      <c r="C381">
        <v>58.69</v>
      </c>
      <c r="D381">
        <v>16</v>
      </c>
      <c r="E381">
        <v>1</v>
      </c>
      <c r="F381">
        <v>0</v>
      </c>
      <c r="G381">
        <v>1</v>
      </c>
      <c r="H381">
        <v>0</v>
      </c>
      <c r="I381">
        <v>0</v>
      </c>
      <c r="J381">
        <v>0</v>
      </c>
      <c r="K381">
        <v>20</v>
      </c>
      <c r="L381" s="4">
        <v>20</v>
      </c>
      <c r="M381">
        <v>0</v>
      </c>
      <c r="N381" s="5">
        <v>0</v>
      </c>
      <c r="O381" s="6">
        <v>-30</v>
      </c>
      <c r="P381" s="7">
        <v>91.8</v>
      </c>
      <c r="Q381">
        <v>1</v>
      </c>
      <c r="R381">
        <v>0</v>
      </c>
      <c r="S381">
        <v>1</v>
      </c>
      <c r="T381">
        <v>0</v>
      </c>
      <c r="U381">
        <v>12</v>
      </c>
      <c r="V381">
        <v>250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6</v>
      </c>
      <c r="AC381">
        <v>4</v>
      </c>
      <c r="AD381">
        <v>3</v>
      </c>
      <c r="AE381" s="13">
        <v>0.5</v>
      </c>
      <c r="AF381" s="46">
        <v>0.93743129943746395</v>
      </c>
    </row>
    <row r="382" spans="1:32" x14ac:dyDescent="0.25">
      <c r="A382">
        <v>0</v>
      </c>
      <c r="B382">
        <v>0</v>
      </c>
      <c r="C382">
        <v>58.69</v>
      </c>
      <c r="D382">
        <v>16</v>
      </c>
      <c r="E382">
        <v>1</v>
      </c>
      <c r="F382">
        <v>0</v>
      </c>
      <c r="G382">
        <v>1</v>
      </c>
      <c r="H382">
        <v>0</v>
      </c>
      <c r="I382">
        <v>0</v>
      </c>
      <c r="J382">
        <v>0</v>
      </c>
      <c r="K382">
        <v>20</v>
      </c>
      <c r="L382" s="4">
        <v>20</v>
      </c>
      <c r="M382">
        <v>0</v>
      </c>
      <c r="N382" s="5">
        <v>0</v>
      </c>
      <c r="O382" s="6">
        <v>-30</v>
      </c>
      <c r="P382" s="7">
        <v>91.8</v>
      </c>
      <c r="Q382">
        <v>1</v>
      </c>
      <c r="R382">
        <v>0</v>
      </c>
      <c r="S382">
        <v>1</v>
      </c>
      <c r="T382">
        <v>0</v>
      </c>
      <c r="U382">
        <v>12</v>
      </c>
      <c r="V382">
        <v>250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0</v>
      </c>
      <c r="AC382">
        <v>1</v>
      </c>
      <c r="AD382">
        <v>28</v>
      </c>
      <c r="AE382" s="13">
        <v>2</v>
      </c>
      <c r="AF382" s="46">
        <v>0.842815474854963</v>
      </c>
    </row>
    <row r="383" spans="1:32" x14ac:dyDescent="0.25">
      <c r="A383">
        <v>0</v>
      </c>
      <c r="B383">
        <v>0</v>
      </c>
      <c r="C383">
        <v>58.69</v>
      </c>
      <c r="D383">
        <v>16</v>
      </c>
      <c r="E383">
        <v>1</v>
      </c>
      <c r="F383">
        <v>0</v>
      </c>
      <c r="G383">
        <v>1</v>
      </c>
      <c r="H383">
        <v>0</v>
      </c>
      <c r="I383">
        <v>0</v>
      </c>
      <c r="J383">
        <v>0</v>
      </c>
      <c r="K383">
        <v>20</v>
      </c>
      <c r="L383" s="4">
        <v>20</v>
      </c>
      <c r="M383">
        <v>0</v>
      </c>
      <c r="N383" s="5">
        <v>0</v>
      </c>
      <c r="O383" s="6">
        <v>-30</v>
      </c>
      <c r="P383" s="7">
        <v>91.8</v>
      </c>
      <c r="Q383">
        <v>1</v>
      </c>
      <c r="R383">
        <v>0</v>
      </c>
      <c r="S383">
        <v>1</v>
      </c>
      <c r="T383">
        <v>0</v>
      </c>
      <c r="U383">
        <v>12</v>
      </c>
      <c r="V383">
        <v>250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2</v>
      </c>
      <c r="AC383">
        <v>2</v>
      </c>
      <c r="AD383">
        <v>28</v>
      </c>
      <c r="AE383" s="13">
        <v>1</v>
      </c>
      <c r="AF383" s="46">
        <v>0.87455939126056104</v>
      </c>
    </row>
    <row r="384" spans="1:32" x14ac:dyDescent="0.25">
      <c r="A384">
        <v>0</v>
      </c>
      <c r="B384">
        <v>0</v>
      </c>
      <c r="C384">
        <v>58.69</v>
      </c>
      <c r="D384">
        <v>16</v>
      </c>
      <c r="E384">
        <v>1</v>
      </c>
      <c r="F384">
        <v>0</v>
      </c>
      <c r="G384">
        <v>1</v>
      </c>
      <c r="H384">
        <v>0</v>
      </c>
      <c r="I384">
        <v>0</v>
      </c>
      <c r="J384">
        <v>0</v>
      </c>
      <c r="K384">
        <v>20</v>
      </c>
      <c r="L384" s="4">
        <v>20</v>
      </c>
      <c r="M384">
        <v>0</v>
      </c>
      <c r="N384" s="5">
        <v>0</v>
      </c>
      <c r="O384" s="6">
        <v>-30</v>
      </c>
      <c r="P384" s="7">
        <v>91.8</v>
      </c>
      <c r="Q384">
        <v>1</v>
      </c>
      <c r="R384">
        <v>0</v>
      </c>
      <c r="S384">
        <v>1</v>
      </c>
      <c r="T384">
        <v>0</v>
      </c>
      <c r="U384">
        <v>12</v>
      </c>
      <c r="V384">
        <v>250</v>
      </c>
      <c r="W384">
        <v>0</v>
      </c>
      <c r="X384">
        <v>0</v>
      </c>
      <c r="Y384">
        <v>0</v>
      </c>
      <c r="Z384">
        <v>0</v>
      </c>
      <c r="AA384">
        <v>1</v>
      </c>
      <c r="AB384">
        <v>4</v>
      </c>
      <c r="AC384">
        <v>3</v>
      </c>
      <c r="AD384">
        <v>28</v>
      </c>
      <c r="AE384" s="13">
        <v>0.67</v>
      </c>
      <c r="AF384" s="46">
        <v>0.85871024370094995</v>
      </c>
    </row>
    <row r="385" spans="1:32" x14ac:dyDescent="0.25">
      <c r="A385">
        <v>0</v>
      </c>
      <c r="B385">
        <v>0</v>
      </c>
      <c r="C385">
        <v>58.69</v>
      </c>
      <c r="D385">
        <v>16</v>
      </c>
      <c r="E385">
        <v>1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20</v>
      </c>
      <c r="L385" s="4">
        <v>20</v>
      </c>
      <c r="M385">
        <v>0</v>
      </c>
      <c r="N385" s="5">
        <v>0</v>
      </c>
      <c r="O385" s="6">
        <v>-30</v>
      </c>
      <c r="P385" s="7">
        <v>91.8</v>
      </c>
      <c r="Q385">
        <v>1</v>
      </c>
      <c r="R385">
        <v>0</v>
      </c>
      <c r="S385">
        <v>1</v>
      </c>
      <c r="T385">
        <v>0</v>
      </c>
      <c r="U385">
        <v>12</v>
      </c>
      <c r="V385">
        <v>250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6</v>
      </c>
      <c r="AC385">
        <v>4</v>
      </c>
      <c r="AD385">
        <v>8</v>
      </c>
      <c r="AE385" s="13">
        <v>0.5</v>
      </c>
      <c r="AF385" s="46">
        <v>0.87632019115890103</v>
      </c>
    </row>
    <row r="386" spans="1:32" x14ac:dyDescent="0.25">
      <c r="A386">
        <v>1</v>
      </c>
      <c r="B386">
        <v>0</v>
      </c>
      <c r="C386">
        <v>12.01</v>
      </c>
      <c r="D386">
        <v>0</v>
      </c>
      <c r="E386">
        <v>0</v>
      </c>
      <c r="F386">
        <v>0</v>
      </c>
      <c r="G386">
        <v>0</v>
      </c>
      <c r="H386">
        <v>1</v>
      </c>
      <c r="I386">
        <v>0</v>
      </c>
      <c r="J386">
        <v>1</v>
      </c>
      <c r="K386">
        <v>1</v>
      </c>
      <c r="L386">
        <v>550</v>
      </c>
      <c r="M386">
        <v>0</v>
      </c>
      <c r="N386" s="5">
        <v>0</v>
      </c>
      <c r="O386" s="6">
        <v>-27.6</v>
      </c>
      <c r="P386">
        <v>508</v>
      </c>
      <c r="Q386">
        <v>0</v>
      </c>
      <c r="R386">
        <v>1</v>
      </c>
      <c r="S386">
        <v>0</v>
      </c>
      <c r="T386">
        <v>1</v>
      </c>
      <c r="U386">
        <v>9</v>
      </c>
      <c r="V386">
        <v>20</v>
      </c>
      <c r="W386">
        <v>1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1</v>
      </c>
      <c r="AE386" s="13">
        <v>0.25</v>
      </c>
      <c r="AF386" s="46">
        <v>0.103139013452915</v>
      </c>
    </row>
    <row r="387" spans="1:32" x14ac:dyDescent="0.25">
      <c r="A387">
        <v>1</v>
      </c>
      <c r="B387">
        <v>0</v>
      </c>
      <c r="C387">
        <v>12.01</v>
      </c>
      <c r="D387">
        <v>0</v>
      </c>
      <c r="E387">
        <v>0</v>
      </c>
      <c r="F387">
        <v>0</v>
      </c>
      <c r="G387">
        <v>0</v>
      </c>
      <c r="H387">
        <v>1</v>
      </c>
      <c r="I387">
        <v>0</v>
      </c>
      <c r="J387">
        <v>1</v>
      </c>
      <c r="K387">
        <v>1</v>
      </c>
      <c r="L387">
        <v>550</v>
      </c>
      <c r="M387">
        <v>0</v>
      </c>
      <c r="N387" s="5">
        <v>0</v>
      </c>
      <c r="O387" s="6">
        <v>-27.6</v>
      </c>
      <c r="P387">
        <v>508</v>
      </c>
      <c r="Q387">
        <v>0</v>
      </c>
      <c r="R387">
        <v>1</v>
      </c>
      <c r="S387">
        <v>0</v>
      </c>
      <c r="T387">
        <v>1</v>
      </c>
      <c r="U387">
        <v>9</v>
      </c>
      <c r="V387">
        <v>20</v>
      </c>
      <c r="W387">
        <v>1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1</v>
      </c>
      <c r="AE387" s="13">
        <v>0.5</v>
      </c>
      <c r="AF387" s="46">
        <v>0.25925925925925902</v>
      </c>
    </row>
    <row r="388" spans="1:32" x14ac:dyDescent="0.25">
      <c r="A388">
        <v>1</v>
      </c>
      <c r="B388">
        <v>0</v>
      </c>
      <c r="C388">
        <v>12.01</v>
      </c>
      <c r="D388">
        <v>0</v>
      </c>
      <c r="E388">
        <v>0</v>
      </c>
      <c r="F388">
        <v>0</v>
      </c>
      <c r="G388">
        <v>0</v>
      </c>
      <c r="H388">
        <v>1</v>
      </c>
      <c r="I388">
        <v>0</v>
      </c>
      <c r="J388">
        <v>1</v>
      </c>
      <c r="K388">
        <v>1</v>
      </c>
      <c r="L388">
        <v>550</v>
      </c>
      <c r="M388">
        <v>0</v>
      </c>
      <c r="N388" s="5">
        <v>0</v>
      </c>
      <c r="O388" s="6">
        <v>-27.6</v>
      </c>
      <c r="P388">
        <v>508</v>
      </c>
      <c r="Q388">
        <v>0</v>
      </c>
      <c r="R388">
        <v>1</v>
      </c>
      <c r="S388">
        <v>0</v>
      </c>
      <c r="T388">
        <v>1</v>
      </c>
      <c r="U388">
        <v>9</v>
      </c>
      <c r="V388">
        <v>20</v>
      </c>
      <c r="W388">
        <v>1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1</v>
      </c>
      <c r="AE388" s="13">
        <v>1</v>
      </c>
      <c r="AF388" s="46">
        <v>0.47889525794684701</v>
      </c>
    </row>
    <row r="389" spans="1:32" x14ac:dyDescent="0.25">
      <c r="A389">
        <v>1</v>
      </c>
      <c r="B389">
        <v>0</v>
      </c>
      <c r="C389">
        <v>12.01</v>
      </c>
      <c r="D389">
        <v>0</v>
      </c>
      <c r="E389">
        <v>0</v>
      </c>
      <c r="F389">
        <v>0</v>
      </c>
      <c r="G389">
        <v>0</v>
      </c>
      <c r="H389">
        <v>1</v>
      </c>
      <c r="I389">
        <v>0</v>
      </c>
      <c r="J389">
        <v>1</v>
      </c>
      <c r="K389">
        <v>2.5</v>
      </c>
      <c r="L389">
        <v>2000</v>
      </c>
      <c r="M389">
        <v>0</v>
      </c>
      <c r="N389" s="5">
        <v>0</v>
      </c>
      <c r="O389" s="6">
        <v>-27.6</v>
      </c>
      <c r="P389">
        <v>1040</v>
      </c>
      <c r="Q389">
        <v>0</v>
      </c>
      <c r="R389">
        <v>1</v>
      </c>
      <c r="S389">
        <v>0</v>
      </c>
      <c r="T389">
        <v>1</v>
      </c>
      <c r="U389">
        <v>7</v>
      </c>
      <c r="V389">
        <v>20.3</v>
      </c>
      <c r="W389">
        <v>1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1</v>
      </c>
      <c r="AE389" s="13">
        <v>0.49</v>
      </c>
      <c r="AF389" s="46">
        <v>0.56375692535880995</v>
      </c>
    </row>
    <row r="390" spans="1:32" x14ac:dyDescent="0.25">
      <c r="A390">
        <v>1</v>
      </c>
      <c r="B390">
        <v>0</v>
      </c>
      <c r="C390">
        <v>12.01</v>
      </c>
      <c r="D390">
        <v>0</v>
      </c>
      <c r="E390">
        <v>0</v>
      </c>
      <c r="F390">
        <v>0</v>
      </c>
      <c r="G390">
        <v>0</v>
      </c>
      <c r="H390">
        <v>1</v>
      </c>
      <c r="I390">
        <v>0</v>
      </c>
      <c r="J390">
        <v>1</v>
      </c>
      <c r="K390">
        <v>2.5</v>
      </c>
      <c r="L390">
        <v>2000</v>
      </c>
      <c r="M390">
        <v>0</v>
      </c>
      <c r="N390" s="5">
        <v>0</v>
      </c>
      <c r="O390" s="6">
        <v>-27.6</v>
      </c>
      <c r="P390">
        <v>1040</v>
      </c>
      <c r="Q390">
        <v>0</v>
      </c>
      <c r="R390">
        <v>1</v>
      </c>
      <c r="S390">
        <v>0</v>
      </c>
      <c r="T390">
        <v>1</v>
      </c>
      <c r="U390">
        <v>7</v>
      </c>
      <c r="V390">
        <v>20.3</v>
      </c>
      <c r="W390">
        <v>1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1</v>
      </c>
      <c r="AE390" s="13">
        <v>0.99</v>
      </c>
      <c r="AF390" s="46">
        <v>0.70969053010509198</v>
      </c>
    </row>
    <row r="391" spans="1:32" x14ac:dyDescent="0.25">
      <c r="A391">
        <v>1</v>
      </c>
      <c r="B391">
        <v>0</v>
      </c>
      <c r="C391">
        <v>12.01</v>
      </c>
      <c r="D391">
        <v>0</v>
      </c>
      <c r="E391">
        <v>0</v>
      </c>
      <c r="F391">
        <v>0</v>
      </c>
      <c r="G391">
        <v>0</v>
      </c>
      <c r="H391">
        <v>1</v>
      </c>
      <c r="I391">
        <v>0</v>
      </c>
      <c r="J391">
        <v>1</v>
      </c>
      <c r="K391">
        <v>2.5</v>
      </c>
      <c r="L391">
        <v>2000</v>
      </c>
      <c r="M391">
        <v>0</v>
      </c>
      <c r="N391" s="5">
        <v>0</v>
      </c>
      <c r="O391" s="6">
        <v>-27.6</v>
      </c>
      <c r="P391">
        <v>1040</v>
      </c>
      <c r="Q391">
        <v>0</v>
      </c>
      <c r="R391">
        <v>1</v>
      </c>
      <c r="S391">
        <v>0</v>
      </c>
      <c r="T391">
        <v>1</v>
      </c>
      <c r="U391">
        <v>7</v>
      </c>
      <c r="V391">
        <v>20.3</v>
      </c>
      <c r="W391">
        <v>1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1</v>
      </c>
      <c r="AE391" s="13">
        <v>1.97</v>
      </c>
      <c r="AF391" s="46">
        <v>0.73768427679555104</v>
      </c>
    </row>
    <row r="392" spans="1:32" x14ac:dyDescent="0.25">
      <c r="A392">
        <v>1</v>
      </c>
      <c r="B392">
        <v>0</v>
      </c>
      <c r="C392">
        <v>12.01</v>
      </c>
      <c r="D392">
        <v>0</v>
      </c>
      <c r="E392">
        <v>0</v>
      </c>
      <c r="F392">
        <v>0</v>
      </c>
      <c r="G392">
        <v>0</v>
      </c>
      <c r="H392">
        <v>1</v>
      </c>
      <c r="I392">
        <v>0</v>
      </c>
      <c r="J392">
        <v>1</v>
      </c>
      <c r="K392">
        <v>2.5</v>
      </c>
      <c r="L392">
        <v>2000</v>
      </c>
      <c r="M392">
        <v>0</v>
      </c>
      <c r="N392" s="5">
        <v>0</v>
      </c>
      <c r="O392" s="6">
        <v>-27.6</v>
      </c>
      <c r="P392">
        <v>1040</v>
      </c>
      <c r="Q392">
        <v>0</v>
      </c>
      <c r="R392">
        <v>1</v>
      </c>
      <c r="S392">
        <v>0</v>
      </c>
      <c r="T392">
        <v>1</v>
      </c>
      <c r="U392">
        <v>7</v>
      </c>
      <c r="V392">
        <v>20.3</v>
      </c>
      <c r="W392">
        <v>1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3</v>
      </c>
      <c r="AE392" s="13">
        <v>0.49</v>
      </c>
      <c r="AF392" s="46">
        <v>0.66568601230275504</v>
      </c>
    </row>
    <row r="393" spans="1:32" x14ac:dyDescent="0.25">
      <c r="A393">
        <v>1</v>
      </c>
      <c r="B393">
        <v>0</v>
      </c>
      <c r="C393">
        <v>12.01</v>
      </c>
      <c r="D393">
        <v>0</v>
      </c>
      <c r="E393">
        <v>0</v>
      </c>
      <c r="F393">
        <v>0</v>
      </c>
      <c r="G393">
        <v>0</v>
      </c>
      <c r="H393">
        <v>1</v>
      </c>
      <c r="I393">
        <v>0</v>
      </c>
      <c r="J393">
        <v>1</v>
      </c>
      <c r="K393">
        <v>2.5</v>
      </c>
      <c r="L393">
        <v>2000</v>
      </c>
      <c r="M393">
        <v>0</v>
      </c>
      <c r="N393" s="5">
        <v>0</v>
      </c>
      <c r="O393" s="6">
        <v>-27.6</v>
      </c>
      <c r="P393">
        <v>1040</v>
      </c>
      <c r="Q393">
        <v>0</v>
      </c>
      <c r="R393">
        <v>1</v>
      </c>
      <c r="S393">
        <v>0</v>
      </c>
      <c r="T393">
        <v>1</v>
      </c>
      <c r="U393">
        <v>7</v>
      </c>
      <c r="V393">
        <v>20.3</v>
      </c>
      <c r="W393">
        <v>1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3</v>
      </c>
      <c r="AE393" s="13">
        <v>0.99</v>
      </c>
      <c r="AF393" s="46">
        <v>0.77832457715413095</v>
      </c>
    </row>
    <row r="394" spans="1:32" x14ac:dyDescent="0.25">
      <c r="A394">
        <v>1</v>
      </c>
      <c r="B394">
        <v>0</v>
      </c>
      <c r="C394">
        <v>12.01</v>
      </c>
      <c r="D394">
        <v>0</v>
      </c>
      <c r="E394">
        <v>0</v>
      </c>
      <c r="F394">
        <v>0</v>
      </c>
      <c r="G394">
        <v>0</v>
      </c>
      <c r="H394">
        <v>1</v>
      </c>
      <c r="I394">
        <v>0</v>
      </c>
      <c r="J394">
        <v>1</v>
      </c>
      <c r="K394">
        <v>2.5</v>
      </c>
      <c r="L394">
        <v>2000</v>
      </c>
      <c r="M394">
        <v>0</v>
      </c>
      <c r="N394" s="5">
        <v>0</v>
      </c>
      <c r="O394" s="6">
        <v>-27.6</v>
      </c>
      <c r="P394">
        <v>1040</v>
      </c>
      <c r="Q394">
        <v>0</v>
      </c>
      <c r="R394">
        <v>1</v>
      </c>
      <c r="S394">
        <v>0</v>
      </c>
      <c r="T394">
        <v>1</v>
      </c>
      <c r="U394">
        <v>7</v>
      </c>
      <c r="V394">
        <v>20.3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3</v>
      </c>
      <c r="AE394" s="13">
        <v>1.97</v>
      </c>
      <c r="AF394" s="46">
        <v>0.81334926086307302</v>
      </c>
    </row>
    <row r="395" spans="1:32" x14ac:dyDescent="0.25">
      <c r="A395">
        <v>1</v>
      </c>
      <c r="B395">
        <v>0</v>
      </c>
      <c r="C395">
        <v>12.01</v>
      </c>
      <c r="D395">
        <v>0</v>
      </c>
      <c r="E395">
        <v>0</v>
      </c>
      <c r="F395">
        <v>0</v>
      </c>
      <c r="G395">
        <v>0</v>
      </c>
      <c r="H395">
        <v>1</v>
      </c>
      <c r="I395">
        <v>0</v>
      </c>
      <c r="J395">
        <v>1</v>
      </c>
      <c r="K395">
        <v>2.5</v>
      </c>
      <c r="L395">
        <v>2000</v>
      </c>
      <c r="M395">
        <v>0</v>
      </c>
      <c r="N395" s="5">
        <v>0</v>
      </c>
      <c r="O395" s="6">
        <v>-27.6</v>
      </c>
      <c r="P395">
        <v>1040</v>
      </c>
      <c r="Q395">
        <v>0</v>
      </c>
      <c r="R395">
        <v>1</v>
      </c>
      <c r="S395">
        <v>0</v>
      </c>
      <c r="T395">
        <v>1</v>
      </c>
      <c r="U395">
        <v>7</v>
      </c>
      <c r="V395">
        <v>20.3</v>
      </c>
      <c r="W395">
        <v>1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7</v>
      </c>
      <c r="AE395" s="13">
        <v>0.49</v>
      </c>
      <c r="AF395" s="46">
        <v>0.112294718153573</v>
      </c>
    </row>
    <row r="396" spans="1:32" x14ac:dyDescent="0.25">
      <c r="A396">
        <v>1</v>
      </c>
      <c r="B396">
        <v>0</v>
      </c>
      <c r="C396">
        <v>12.01</v>
      </c>
      <c r="D396">
        <v>0</v>
      </c>
      <c r="E396">
        <v>0</v>
      </c>
      <c r="F396">
        <v>0</v>
      </c>
      <c r="G396">
        <v>0</v>
      </c>
      <c r="H396">
        <v>1</v>
      </c>
      <c r="I396">
        <v>0</v>
      </c>
      <c r="J396">
        <v>1</v>
      </c>
      <c r="K396">
        <v>2.5</v>
      </c>
      <c r="L396">
        <v>2000</v>
      </c>
      <c r="M396">
        <v>0</v>
      </c>
      <c r="N396" s="5">
        <v>0</v>
      </c>
      <c r="O396" s="6">
        <v>-27.6</v>
      </c>
      <c r="P396">
        <v>1040</v>
      </c>
      <c r="Q396">
        <v>0</v>
      </c>
      <c r="R396">
        <v>1</v>
      </c>
      <c r="S396">
        <v>0</v>
      </c>
      <c r="T396">
        <v>1</v>
      </c>
      <c r="U396">
        <v>7</v>
      </c>
      <c r="V396">
        <v>20.3</v>
      </c>
      <c r="W396">
        <v>1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7</v>
      </c>
      <c r="AE396" s="13">
        <v>0.99</v>
      </c>
      <c r="AF396" s="46">
        <v>0.486863711001642</v>
      </c>
    </row>
    <row r="397" spans="1:32" x14ac:dyDescent="0.25">
      <c r="A397">
        <v>1</v>
      </c>
      <c r="B397">
        <v>0</v>
      </c>
      <c r="C397">
        <v>12.01</v>
      </c>
      <c r="D397">
        <v>0</v>
      </c>
      <c r="E397">
        <v>0</v>
      </c>
      <c r="F397">
        <v>0</v>
      </c>
      <c r="G397">
        <v>0</v>
      </c>
      <c r="H397">
        <v>1</v>
      </c>
      <c r="I397">
        <v>0</v>
      </c>
      <c r="J397">
        <v>1</v>
      </c>
      <c r="K397">
        <v>2.5</v>
      </c>
      <c r="L397">
        <v>2000</v>
      </c>
      <c r="M397">
        <v>0</v>
      </c>
      <c r="N397" s="5">
        <v>0</v>
      </c>
      <c r="O397" s="6">
        <v>-27.6</v>
      </c>
      <c r="P397">
        <v>1040</v>
      </c>
      <c r="Q397">
        <v>0</v>
      </c>
      <c r="R397">
        <v>1</v>
      </c>
      <c r="S397">
        <v>0</v>
      </c>
      <c r="T397">
        <v>1</v>
      </c>
      <c r="U397">
        <v>7</v>
      </c>
      <c r="V397">
        <v>20.3</v>
      </c>
      <c r="W397">
        <v>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7</v>
      </c>
      <c r="AE397" s="13">
        <v>1.97</v>
      </c>
      <c r="AF397" s="46">
        <v>0.59808689361360101</v>
      </c>
    </row>
    <row r="398" spans="1:32" x14ac:dyDescent="0.25">
      <c r="A398">
        <v>1</v>
      </c>
      <c r="B398">
        <v>0</v>
      </c>
      <c r="C398">
        <v>12.01</v>
      </c>
      <c r="D398">
        <v>0</v>
      </c>
      <c r="E398">
        <v>0</v>
      </c>
      <c r="F398">
        <v>0</v>
      </c>
      <c r="G398">
        <v>0</v>
      </c>
      <c r="H398">
        <v>1</v>
      </c>
      <c r="I398">
        <v>0</v>
      </c>
      <c r="J398">
        <v>1</v>
      </c>
      <c r="K398">
        <v>2.5</v>
      </c>
      <c r="L398">
        <v>2000</v>
      </c>
      <c r="M398">
        <v>0</v>
      </c>
      <c r="N398" s="5">
        <v>0</v>
      </c>
      <c r="O398" s="6">
        <v>-27.6</v>
      </c>
      <c r="P398">
        <v>1040</v>
      </c>
      <c r="Q398">
        <v>0</v>
      </c>
      <c r="R398">
        <v>1</v>
      </c>
      <c r="S398">
        <v>0</v>
      </c>
      <c r="T398">
        <v>1</v>
      </c>
      <c r="U398">
        <v>7</v>
      </c>
      <c r="V398">
        <v>20.3</v>
      </c>
      <c r="W398">
        <v>1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28</v>
      </c>
      <c r="AE398" s="13">
        <v>0.49</v>
      </c>
      <c r="AF398" s="46">
        <v>0.229702665228778</v>
      </c>
    </row>
    <row r="399" spans="1:32" x14ac:dyDescent="0.25">
      <c r="A399">
        <v>1</v>
      </c>
      <c r="B399">
        <v>0</v>
      </c>
      <c r="C399">
        <v>12.01</v>
      </c>
      <c r="D399">
        <v>0</v>
      </c>
      <c r="E399">
        <v>0</v>
      </c>
      <c r="F399">
        <v>0</v>
      </c>
      <c r="G399">
        <v>0</v>
      </c>
      <c r="H399">
        <v>1</v>
      </c>
      <c r="I399">
        <v>0</v>
      </c>
      <c r="J399">
        <v>1</v>
      </c>
      <c r="K399">
        <v>2.5</v>
      </c>
      <c r="L399">
        <v>2000</v>
      </c>
      <c r="M399">
        <v>0</v>
      </c>
      <c r="N399" s="5">
        <v>0</v>
      </c>
      <c r="O399" s="6">
        <v>-27.6</v>
      </c>
      <c r="P399">
        <v>1040</v>
      </c>
      <c r="Q399">
        <v>0</v>
      </c>
      <c r="R399">
        <v>1</v>
      </c>
      <c r="S399">
        <v>0</v>
      </c>
      <c r="T399">
        <v>1</v>
      </c>
      <c r="U399">
        <v>7</v>
      </c>
      <c r="V399">
        <v>20.3</v>
      </c>
      <c r="W399">
        <v>1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28</v>
      </c>
      <c r="AE399" s="13">
        <v>0.99</v>
      </c>
      <c r="AF399" s="46">
        <v>0.45578231292517002</v>
      </c>
    </row>
    <row r="400" spans="1:32" x14ac:dyDescent="0.25">
      <c r="A400">
        <v>1</v>
      </c>
      <c r="B400">
        <v>0</v>
      </c>
      <c r="C400">
        <v>12.01</v>
      </c>
      <c r="D400">
        <v>0</v>
      </c>
      <c r="E400">
        <v>0</v>
      </c>
      <c r="F400">
        <v>0</v>
      </c>
      <c r="G400">
        <v>0</v>
      </c>
      <c r="H400">
        <v>1</v>
      </c>
      <c r="I400">
        <v>0</v>
      </c>
      <c r="J400">
        <v>1</v>
      </c>
      <c r="K400">
        <v>2.5</v>
      </c>
      <c r="L400">
        <v>2000</v>
      </c>
      <c r="M400">
        <v>0</v>
      </c>
      <c r="N400" s="5">
        <v>0</v>
      </c>
      <c r="O400" s="6">
        <v>-27.6</v>
      </c>
      <c r="P400">
        <v>1040</v>
      </c>
      <c r="Q400">
        <v>0</v>
      </c>
      <c r="R400">
        <v>1</v>
      </c>
      <c r="S400">
        <v>0</v>
      </c>
      <c r="T400">
        <v>1</v>
      </c>
      <c r="U400">
        <v>7</v>
      </c>
      <c r="V400">
        <v>20.3</v>
      </c>
      <c r="W400">
        <v>1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28</v>
      </c>
      <c r="AE400" s="13">
        <v>1.97</v>
      </c>
      <c r="AF400" s="46">
        <v>0.61330239752513505</v>
      </c>
    </row>
    <row r="401" spans="1:32" x14ac:dyDescent="0.25">
      <c r="A401">
        <v>1</v>
      </c>
      <c r="B401">
        <v>0</v>
      </c>
      <c r="C401">
        <v>12.01</v>
      </c>
      <c r="D401">
        <v>0</v>
      </c>
      <c r="E401">
        <v>0</v>
      </c>
      <c r="F401">
        <v>0</v>
      </c>
      <c r="G401">
        <v>0</v>
      </c>
      <c r="H401">
        <v>1</v>
      </c>
      <c r="I401">
        <v>0</v>
      </c>
      <c r="J401">
        <v>1</v>
      </c>
      <c r="K401">
        <v>2.5</v>
      </c>
      <c r="L401">
        <v>2000</v>
      </c>
      <c r="M401">
        <v>0</v>
      </c>
      <c r="N401" s="5">
        <v>0</v>
      </c>
      <c r="O401" s="6">
        <v>-27.6</v>
      </c>
      <c r="P401">
        <v>1040</v>
      </c>
      <c r="Q401">
        <v>0</v>
      </c>
      <c r="R401">
        <v>1</v>
      </c>
      <c r="S401">
        <v>0</v>
      </c>
      <c r="T401">
        <v>1</v>
      </c>
      <c r="U401">
        <v>7</v>
      </c>
      <c r="V401">
        <v>20.3</v>
      </c>
      <c r="W401">
        <v>1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60</v>
      </c>
      <c r="AE401" s="13">
        <v>0.49</v>
      </c>
      <c r="AF401" s="46">
        <v>6.0856498873027798E-2</v>
      </c>
    </row>
    <row r="402" spans="1:32" x14ac:dyDescent="0.25">
      <c r="A402">
        <v>1</v>
      </c>
      <c r="B402">
        <v>0</v>
      </c>
      <c r="C402">
        <v>12.01</v>
      </c>
      <c r="D402">
        <v>0</v>
      </c>
      <c r="E402">
        <v>0</v>
      </c>
      <c r="F402">
        <v>0</v>
      </c>
      <c r="G402">
        <v>0</v>
      </c>
      <c r="H402">
        <v>1</v>
      </c>
      <c r="I402">
        <v>0</v>
      </c>
      <c r="J402">
        <v>1</v>
      </c>
      <c r="K402">
        <v>2.5</v>
      </c>
      <c r="L402">
        <v>2000</v>
      </c>
      <c r="M402">
        <v>0</v>
      </c>
      <c r="N402" s="5">
        <v>0</v>
      </c>
      <c r="O402" s="6">
        <v>-27.6</v>
      </c>
      <c r="P402">
        <v>1040</v>
      </c>
      <c r="Q402">
        <v>0</v>
      </c>
      <c r="R402">
        <v>1</v>
      </c>
      <c r="S402">
        <v>0</v>
      </c>
      <c r="T402">
        <v>1</v>
      </c>
      <c r="U402">
        <v>7</v>
      </c>
      <c r="V402">
        <v>20.3</v>
      </c>
      <c r="W402">
        <v>1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60</v>
      </c>
      <c r="AE402" s="13">
        <v>0.99</v>
      </c>
      <c r="AF402" s="46">
        <v>0.14096727085301899</v>
      </c>
    </row>
    <row r="403" spans="1:32" x14ac:dyDescent="0.25">
      <c r="A403">
        <v>1</v>
      </c>
      <c r="B403">
        <v>0</v>
      </c>
      <c r="C403">
        <v>12.01</v>
      </c>
      <c r="D403">
        <v>0</v>
      </c>
      <c r="E403">
        <v>0</v>
      </c>
      <c r="F403">
        <v>0</v>
      </c>
      <c r="G403">
        <v>0</v>
      </c>
      <c r="H403">
        <v>1</v>
      </c>
      <c r="I403">
        <v>0</v>
      </c>
      <c r="J403">
        <v>1</v>
      </c>
      <c r="K403">
        <v>2.5</v>
      </c>
      <c r="L403">
        <v>2000</v>
      </c>
      <c r="M403">
        <v>0</v>
      </c>
      <c r="N403" s="5">
        <v>0</v>
      </c>
      <c r="O403" s="6">
        <v>-27.6</v>
      </c>
      <c r="P403">
        <v>1040</v>
      </c>
      <c r="Q403">
        <v>0</v>
      </c>
      <c r="R403">
        <v>1</v>
      </c>
      <c r="S403">
        <v>0</v>
      </c>
      <c r="T403">
        <v>1</v>
      </c>
      <c r="U403">
        <v>7</v>
      </c>
      <c r="V403">
        <v>20.3</v>
      </c>
      <c r="W403">
        <v>1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60</v>
      </c>
      <c r="AE403" s="13">
        <v>1.97</v>
      </c>
      <c r="AF403" s="46">
        <v>0.19993599487958999</v>
      </c>
    </row>
    <row r="404" spans="1:32" x14ac:dyDescent="0.25">
      <c r="A404">
        <v>1</v>
      </c>
      <c r="B404">
        <v>0</v>
      </c>
      <c r="C404">
        <v>12.01</v>
      </c>
      <c r="D404">
        <v>0</v>
      </c>
      <c r="E404">
        <v>0</v>
      </c>
      <c r="F404">
        <v>0</v>
      </c>
      <c r="G404">
        <v>1</v>
      </c>
      <c r="H404">
        <v>0</v>
      </c>
      <c r="I404">
        <v>0</v>
      </c>
      <c r="J404">
        <v>0</v>
      </c>
      <c r="K404">
        <v>14.3</v>
      </c>
      <c r="L404" s="4">
        <v>14.3</v>
      </c>
      <c r="M404">
        <v>0</v>
      </c>
      <c r="N404" s="5">
        <v>0</v>
      </c>
      <c r="O404" s="6">
        <v>-3.7</v>
      </c>
      <c r="P404">
        <v>254</v>
      </c>
      <c r="Q404">
        <v>0</v>
      </c>
      <c r="R404">
        <v>1</v>
      </c>
      <c r="S404">
        <v>0</v>
      </c>
      <c r="T404">
        <v>1</v>
      </c>
      <c r="U404">
        <v>7</v>
      </c>
      <c r="V404">
        <v>20.3</v>
      </c>
      <c r="W404">
        <v>1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1</v>
      </c>
      <c r="AE404" s="13">
        <v>1.97</v>
      </c>
      <c r="AF404" s="46">
        <v>0.230769230769231</v>
      </c>
    </row>
    <row r="405" spans="1:32" x14ac:dyDescent="0.25">
      <c r="A405">
        <v>0</v>
      </c>
      <c r="B405">
        <v>0</v>
      </c>
      <c r="C405">
        <v>28.09</v>
      </c>
      <c r="D405">
        <v>16</v>
      </c>
      <c r="E405">
        <v>2</v>
      </c>
      <c r="F405">
        <v>0</v>
      </c>
      <c r="G405">
        <v>1</v>
      </c>
      <c r="H405">
        <v>0</v>
      </c>
      <c r="I405">
        <v>0</v>
      </c>
      <c r="J405">
        <v>0</v>
      </c>
      <c r="K405">
        <v>2140</v>
      </c>
      <c r="L405" s="4">
        <v>2140</v>
      </c>
      <c r="M405">
        <v>0</v>
      </c>
      <c r="N405" s="5">
        <v>0</v>
      </c>
      <c r="O405" s="6">
        <v>-28.4</v>
      </c>
      <c r="P405">
        <v>495</v>
      </c>
      <c r="Q405">
        <v>0</v>
      </c>
      <c r="R405">
        <v>1</v>
      </c>
      <c r="S405">
        <v>0</v>
      </c>
      <c r="T405">
        <v>1</v>
      </c>
      <c r="U405">
        <v>7</v>
      </c>
      <c r="V405">
        <v>20.3</v>
      </c>
      <c r="W405">
        <v>1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1</v>
      </c>
      <c r="AE405" s="13">
        <v>1.97</v>
      </c>
      <c r="AF405" s="46">
        <v>0.31506849315068503</v>
      </c>
    </row>
    <row r="406" spans="1:32" x14ac:dyDescent="0.25">
      <c r="A406">
        <v>1</v>
      </c>
      <c r="B406">
        <v>0</v>
      </c>
      <c r="C406">
        <v>12.01</v>
      </c>
      <c r="D406">
        <v>0</v>
      </c>
      <c r="E406">
        <v>0</v>
      </c>
      <c r="F406">
        <v>0</v>
      </c>
      <c r="G406">
        <v>0</v>
      </c>
      <c r="H406">
        <v>1</v>
      </c>
      <c r="I406">
        <v>0</v>
      </c>
      <c r="J406">
        <v>1</v>
      </c>
      <c r="K406">
        <v>2.5</v>
      </c>
      <c r="L406">
        <v>2000</v>
      </c>
      <c r="M406">
        <v>0</v>
      </c>
      <c r="N406" s="5">
        <v>0</v>
      </c>
      <c r="O406" s="6">
        <v>-27.6</v>
      </c>
      <c r="P406">
        <v>1040</v>
      </c>
      <c r="Q406">
        <v>0</v>
      </c>
      <c r="R406">
        <v>1</v>
      </c>
      <c r="S406">
        <v>0</v>
      </c>
      <c r="T406">
        <v>1</v>
      </c>
      <c r="U406">
        <v>7</v>
      </c>
      <c r="V406">
        <v>21.6</v>
      </c>
      <c r="W406">
        <v>1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1</v>
      </c>
      <c r="AE406" s="13">
        <v>1.85</v>
      </c>
      <c r="AF406" s="46">
        <v>0.38183841256104301</v>
      </c>
    </row>
    <row r="407" spans="1:32" x14ac:dyDescent="0.25">
      <c r="A407">
        <v>1</v>
      </c>
      <c r="B407">
        <v>1</v>
      </c>
      <c r="C407">
        <v>12.01</v>
      </c>
      <c r="D407">
        <v>16</v>
      </c>
      <c r="E407">
        <v>0</v>
      </c>
      <c r="F407">
        <v>0</v>
      </c>
      <c r="G407">
        <v>0</v>
      </c>
      <c r="H407">
        <v>1</v>
      </c>
      <c r="I407">
        <v>0</v>
      </c>
      <c r="J407">
        <v>0</v>
      </c>
      <c r="K407">
        <v>54</v>
      </c>
      <c r="L407">
        <v>158</v>
      </c>
      <c r="M407">
        <v>0</v>
      </c>
      <c r="N407" s="5">
        <v>0</v>
      </c>
      <c r="O407" s="5">
        <v>-68.260000000000005</v>
      </c>
      <c r="P407" s="23">
        <v>89</v>
      </c>
      <c r="Q407">
        <v>0</v>
      </c>
      <c r="R407">
        <v>1</v>
      </c>
      <c r="S407">
        <v>0</v>
      </c>
      <c r="T407">
        <v>1</v>
      </c>
      <c r="U407">
        <v>7</v>
      </c>
      <c r="V407">
        <v>20</v>
      </c>
      <c r="W407">
        <v>1</v>
      </c>
      <c r="X407">
        <v>0</v>
      </c>
      <c r="Y407">
        <v>0</v>
      </c>
      <c r="Z407">
        <v>0</v>
      </c>
      <c r="AA407">
        <v>0</v>
      </c>
      <c r="AB407">
        <v>21</v>
      </c>
      <c r="AC407">
        <v>6</v>
      </c>
      <c r="AD407">
        <v>90</v>
      </c>
      <c r="AE407" s="13">
        <v>2</v>
      </c>
      <c r="AF407" s="46">
        <v>0.237897817339349</v>
      </c>
    </row>
    <row r="408" spans="1:32" x14ac:dyDescent="0.25">
      <c r="A408">
        <v>1</v>
      </c>
      <c r="B408">
        <v>1</v>
      </c>
      <c r="C408">
        <v>12.01</v>
      </c>
      <c r="D408">
        <v>16</v>
      </c>
      <c r="E408">
        <v>0</v>
      </c>
      <c r="F408">
        <v>0</v>
      </c>
      <c r="G408">
        <v>0</v>
      </c>
      <c r="H408">
        <v>1</v>
      </c>
      <c r="I408">
        <v>0</v>
      </c>
      <c r="J408">
        <v>0</v>
      </c>
      <c r="K408">
        <v>54</v>
      </c>
      <c r="L408">
        <v>158</v>
      </c>
      <c r="M408">
        <v>0</v>
      </c>
      <c r="N408" s="5">
        <v>0</v>
      </c>
      <c r="O408" s="5">
        <v>-68.260000000000005</v>
      </c>
      <c r="P408" s="23">
        <v>89</v>
      </c>
      <c r="Q408">
        <v>0</v>
      </c>
      <c r="R408">
        <v>1</v>
      </c>
      <c r="S408">
        <v>1</v>
      </c>
      <c r="T408">
        <v>0</v>
      </c>
      <c r="U408">
        <v>7</v>
      </c>
      <c r="V408">
        <v>20</v>
      </c>
      <c r="W408">
        <v>1</v>
      </c>
      <c r="X408">
        <v>0</v>
      </c>
      <c r="Y408">
        <v>0</v>
      </c>
      <c r="Z408">
        <v>0</v>
      </c>
      <c r="AA408">
        <v>0</v>
      </c>
      <c r="AB408">
        <v>21</v>
      </c>
      <c r="AC408">
        <v>6</v>
      </c>
      <c r="AD408">
        <v>90</v>
      </c>
      <c r="AE408" s="13">
        <v>2</v>
      </c>
      <c r="AF408" s="46">
        <v>0.114934593666472</v>
      </c>
    </row>
    <row r="409" spans="1:32" x14ac:dyDescent="0.25">
      <c r="A409">
        <v>1</v>
      </c>
      <c r="B409">
        <v>0</v>
      </c>
      <c r="C409">
        <v>12.01</v>
      </c>
      <c r="D409">
        <v>0</v>
      </c>
      <c r="E409">
        <v>0</v>
      </c>
      <c r="F409">
        <v>0</v>
      </c>
      <c r="G409">
        <v>0</v>
      </c>
      <c r="H409">
        <v>1</v>
      </c>
      <c r="I409">
        <v>0</v>
      </c>
      <c r="J409">
        <v>1</v>
      </c>
      <c r="K409">
        <v>2.5</v>
      </c>
      <c r="L409">
        <v>2000</v>
      </c>
      <c r="M409">
        <v>0</v>
      </c>
      <c r="N409" s="5">
        <v>0</v>
      </c>
      <c r="O409" s="6">
        <v>-27.6</v>
      </c>
      <c r="P409">
        <v>1040</v>
      </c>
      <c r="Q409">
        <v>0</v>
      </c>
      <c r="R409">
        <v>1</v>
      </c>
      <c r="S409">
        <v>0</v>
      </c>
      <c r="T409">
        <v>1</v>
      </c>
      <c r="U409">
        <v>9</v>
      </c>
      <c r="V409">
        <v>20</v>
      </c>
      <c r="W409">
        <v>1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365</v>
      </c>
      <c r="AE409" s="13">
        <v>2</v>
      </c>
      <c r="AF409" s="46">
        <v>3.2161280644193498E-2</v>
      </c>
    </row>
    <row r="410" spans="1:32" x14ac:dyDescent="0.25">
      <c r="A410">
        <v>1</v>
      </c>
      <c r="B410">
        <v>0</v>
      </c>
      <c r="C410">
        <v>12.01</v>
      </c>
      <c r="D410">
        <v>0</v>
      </c>
      <c r="E410">
        <v>0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120</v>
      </c>
      <c r="L410">
        <v>17500</v>
      </c>
      <c r="M410">
        <v>0</v>
      </c>
      <c r="N410" s="5">
        <v>0</v>
      </c>
      <c r="O410" s="6">
        <v>69.5</v>
      </c>
      <c r="P410">
        <v>40</v>
      </c>
      <c r="Q410">
        <v>0</v>
      </c>
      <c r="R410">
        <v>1</v>
      </c>
      <c r="S410">
        <v>0</v>
      </c>
      <c r="T410">
        <v>1</v>
      </c>
      <c r="U410">
        <v>9</v>
      </c>
      <c r="V410">
        <v>20</v>
      </c>
      <c r="W410">
        <v>1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365</v>
      </c>
      <c r="AE410" s="13">
        <v>2</v>
      </c>
      <c r="AF410" s="46">
        <v>-6.9799999999999897E-3</v>
      </c>
    </row>
    <row r="411" spans="1:32" x14ac:dyDescent="0.25">
      <c r="A411">
        <v>1</v>
      </c>
      <c r="B411">
        <v>0</v>
      </c>
      <c r="C411">
        <v>12.01</v>
      </c>
      <c r="D411">
        <v>0</v>
      </c>
      <c r="E411">
        <v>0</v>
      </c>
      <c r="F411">
        <v>0</v>
      </c>
      <c r="G411">
        <v>0</v>
      </c>
      <c r="H411">
        <v>1</v>
      </c>
      <c r="I411">
        <v>0</v>
      </c>
      <c r="J411">
        <v>0</v>
      </c>
      <c r="K411">
        <v>120</v>
      </c>
      <c r="L411">
        <v>17500</v>
      </c>
      <c r="M411">
        <v>0</v>
      </c>
      <c r="N411" s="5">
        <v>0</v>
      </c>
      <c r="O411" s="6">
        <v>69.5</v>
      </c>
      <c r="P411">
        <v>40</v>
      </c>
      <c r="Q411">
        <v>0</v>
      </c>
      <c r="R411">
        <v>1</v>
      </c>
      <c r="S411">
        <v>0</v>
      </c>
      <c r="T411">
        <v>1</v>
      </c>
      <c r="U411">
        <v>9</v>
      </c>
      <c r="V411">
        <v>20</v>
      </c>
      <c r="W411">
        <v>1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365</v>
      </c>
      <c r="AE411" s="13">
        <v>6</v>
      </c>
      <c r="AF411" s="46">
        <v>0.48928520357091798</v>
      </c>
    </row>
    <row r="412" spans="1:32" x14ac:dyDescent="0.25">
      <c r="A412">
        <v>0</v>
      </c>
      <c r="B412">
        <v>0</v>
      </c>
      <c r="C412">
        <v>107.9</v>
      </c>
      <c r="D412">
        <v>0</v>
      </c>
      <c r="E412">
        <v>0</v>
      </c>
      <c r="F412">
        <v>0</v>
      </c>
      <c r="G412">
        <v>1</v>
      </c>
      <c r="H412">
        <v>0</v>
      </c>
      <c r="I412">
        <v>0</v>
      </c>
      <c r="J412">
        <v>0</v>
      </c>
      <c r="K412">
        <v>20</v>
      </c>
      <c r="L412" s="4">
        <v>20</v>
      </c>
      <c r="M412">
        <v>0</v>
      </c>
      <c r="N412" s="5">
        <v>1</v>
      </c>
      <c r="O412" s="6">
        <v>-42.5</v>
      </c>
      <c r="P412" s="7">
        <v>5</v>
      </c>
      <c r="Q412">
        <v>1</v>
      </c>
      <c r="R412">
        <v>0</v>
      </c>
      <c r="S412">
        <v>1</v>
      </c>
      <c r="T412">
        <v>0</v>
      </c>
      <c r="U412">
        <v>12</v>
      </c>
      <c r="V412">
        <v>350</v>
      </c>
      <c r="W412">
        <v>0</v>
      </c>
      <c r="X412">
        <v>0</v>
      </c>
      <c r="Y412">
        <v>0</v>
      </c>
      <c r="Z412">
        <v>0</v>
      </c>
      <c r="AA412">
        <v>1</v>
      </c>
      <c r="AB412">
        <v>0</v>
      </c>
      <c r="AC412">
        <v>1</v>
      </c>
      <c r="AD412">
        <v>1</v>
      </c>
      <c r="AE412" s="13">
        <v>0.5</v>
      </c>
      <c r="AF412" s="46">
        <v>2.88980811214525E-2</v>
      </c>
    </row>
    <row r="413" spans="1:32" x14ac:dyDescent="0.25">
      <c r="A413">
        <v>0</v>
      </c>
      <c r="B413">
        <v>0</v>
      </c>
      <c r="C413">
        <v>107.9</v>
      </c>
      <c r="D413">
        <v>0</v>
      </c>
      <c r="E413">
        <v>0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20</v>
      </c>
      <c r="L413" s="4">
        <v>20</v>
      </c>
      <c r="M413">
        <v>0</v>
      </c>
      <c r="N413" s="5">
        <v>1</v>
      </c>
      <c r="O413" s="5">
        <v>-49.3</v>
      </c>
      <c r="P413" s="7">
        <v>5</v>
      </c>
      <c r="Q413">
        <v>1</v>
      </c>
      <c r="R413">
        <v>0</v>
      </c>
      <c r="S413">
        <v>1</v>
      </c>
      <c r="T413">
        <v>0</v>
      </c>
      <c r="U413">
        <v>12</v>
      </c>
      <c r="V413">
        <v>350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0</v>
      </c>
      <c r="AC413">
        <v>1</v>
      </c>
      <c r="AD413">
        <v>1</v>
      </c>
      <c r="AE413" s="13">
        <v>1</v>
      </c>
      <c r="AF413" s="46">
        <v>0.58314631680189399</v>
      </c>
    </row>
    <row r="414" spans="1:32" x14ac:dyDescent="0.25">
      <c r="A414">
        <v>0</v>
      </c>
      <c r="B414">
        <v>0</v>
      </c>
      <c r="C414">
        <v>107.9</v>
      </c>
      <c r="D414">
        <v>0</v>
      </c>
      <c r="E414">
        <v>0</v>
      </c>
      <c r="F414">
        <v>0</v>
      </c>
      <c r="G414">
        <v>1</v>
      </c>
      <c r="H414">
        <v>0</v>
      </c>
      <c r="I414">
        <v>0</v>
      </c>
      <c r="J414">
        <v>0</v>
      </c>
      <c r="K414">
        <v>20</v>
      </c>
      <c r="L414" s="4">
        <v>20</v>
      </c>
      <c r="M414">
        <v>0</v>
      </c>
      <c r="N414" s="5">
        <v>1</v>
      </c>
      <c r="O414" s="5">
        <v>-49.3</v>
      </c>
      <c r="P414" s="7">
        <v>5</v>
      </c>
      <c r="Q414">
        <v>1</v>
      </c>
      <c r="R414">
        <v>0</v>
      </c>
      <c r="S414">
        <v>1</v>
      </c>
      <c r="T414">
        <v>0</v>
      </c>
      <c r="U414">
        <v>12</v>
      </c>
      <c r="V414">
        <v>350</v>
      </c>
      <c r="W414">
        <v>0</v>
      </c>
      <c r="X414">
        <v>0</v>
      </c>
      <c r="Y414">
        <v>0</v>
      </c>
      <c r="Z414">
        <v>0</v>
      </c>
      <c r="AA414">
        <v>1</v>
      </c>
      <c r="AB414">
        <v>0</v>
      </c>
      <c r="AC414">
        <v>1</v>
      </c>
      <c r="AD414">
        <v>7</v>
      </c>
      <c r="AE414" s="13">
        <v>0.5</v>
      </c>
      <c r="AF414" s="46">
        <v>0.927990290449485</v>
      </c>
    </row>
    <row r="415" spans="1:32" x14ac:dyDescent="0.25">
      <c r="A415">
        <v>0</v>
      </c>
      <c r="B415">
        <v>0</v>
      </c>
      <c r="C415">
        <v>107.9</v>
      </c>
      <c r="D415">
        <v>0</v>
      </c>
      <c r="E415">
        <v>0</v>
      </c>
      <c r="F415">
        <v>0</v>
      </c>
      <c r="G415">
        <v>1</v>
      </c>
      <c r="H415">
        <v>0</v>
      </c>
      <c r="I415">
        <v>0</v>
      </c>
      <c r="J415">
        <v>0</v>
      </c>
      <c r="K415">
        <v>20</v>
      </c>
      <c r="L415" s="4">
        <v>20</v>
      </c>
      <c r="M415">
        <v>0</v>
      </c>
      <c r="N415" s="5">
        <v>1</v>
      </c>
      <c r="O415" s="5">
        <v>-49.3</v>
      </c>
      <c r="P415" s="7">
        <v>5</v>
      </c>
      <c r="Q415">
        <v>1</v>
      </c>
      <c r="R415">
        <v>0</v>
      </c>
      <c r="S415">
        <v>1</v>
      </c>
      <c r="T415">
        <v>0</v>
      </c>
      <c r="U415">
        <v>12</v>
      </c>
      <c r="V415">
        <v>350</v>
      </c>
      <c r="W415">
        <v>0</v>
      </c>
      <c r="X415">
        <v>0</v>
      </c>
      <c r="Y415">
        <v>0</v>
      </c>
      <c r="Z415">
        <v>0</v>
      </c>
      <c r="AA415">
        <v>1</v>
      </c>
      <c r="AB415">
        <v>0</v>
      </c>
      <c r="AC415">
        <v>1</v>
      </c>
      <c r="AD415">
        <v>7</v>
      </c>
      <c r="AE415" s="13">
        <v>1</v>
      </c>
      <c r="AF415" s="46">
        <v>0.74844293692798003</v>
      </c>
    </row>
    <row r="416" spans="1:32" x14ac:dyDescent="0.25">
      <c r="A416">
        <v>0</v>
      </c>
      <c r="B416">
        <v>0</v>
      </c>
      <c r="C416">
        <v>107.9</v>
      </c>
      <c r="D416">
        <v>0</v>
      </c>
      <c r="E416">
        <v>0</v>
      </c>
      <c r="F416">
        <v>0</v>
      </c>
      <c r="G416">
        <v>1</v>
      </c>
      <c r="H416">
        <v>0</v>
      </c>
      <c r="I416">
        <v>0</v>
      </c>
      <c r="J416">
        <v>0</v>
      </c>
      <c r="K416">
        <v>20</v>
      </c>
      <c r="L416" s="4">
        <v>20</v>
      </c>
      <c r="M416">
        <v>0</v>
      </c>
      <c r="N416" s="5">
        <v>1</v>
      </c>
      <c r="O416" s="5">
        <v>-49.3</v>
      </c>
      <c r="P416" s="7">
        <v>5</v>
      </c>
      <c r="Q416">
        <v>1</v>
      </c>
      <c r="R416">
        <v>0</v>
      </c>
      <c r="S416">
        <v>1</v>
      </c>
      <c r="T416">
        <v>0</v>
      </c>
      <c r="U416">
        <v>12</v>
      </c>
      <c r="V416">
        <v>350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1</v>
      </c>
      <c r="AD416">
        <v>21</v>
      </c>
      <c r="AE416" s="13">
        <v>0.5</v>
      </c>
      <c r="AF416" s="46">
        <v>-0.39652666763551803</v>
      </c>
    </row>
    <row r="417" spans="1:32" x14ac:dyDescent="0.25">
      <c r="A417">
        <v>0</v>
      </c>
      <c r="B417">
        <v>0</v>
      </c>
      <c r="C417">
        <v>107.9</v>
      </c>
      <c r="D417">
        <v>0</v>
      </c>
      <c r="E417">
        <v>0</v>
      </c>
      <c r="F417">
        <v>0</v>
      </c>
      <c r="G417">
        <v>1</v>
      </c>
      <c r="H417">
        <v>0</v>
      </c>
      <c r="I417">
        <v>0</v>
      </c>
      <c r="J417">
        <v>0</v>
      </c>
      <c r="K417">
        <v>20</v>
      </c>
      <c r="L417" s="4">
        <v>20</v>
      </c>
      <c r="M417">
        <v>0</v>
      </c>
      <c r="N417" s="5">
        <v>1</v>
      </c>
      <c r="O417" s="5">
        <v>-49.3</v>
      </c>
      <c r="P417" s="7">
        <v>5</v>
      </c>
      <c r="Q417">
        <v>1</v>
      </c>
      <c r="R417">
        <v>0</v>
      </c>
      <c r="S417">
        <v>1</v>
      </c>
      <c r="T417">
        <v>0</v>
      </c>
      <c r="U417">
        <v>12</v>
      </c>
      <c r="V417">
        <v>350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</v>
      </c>
      <c r="AC417">
        <v>1</v>
      </c>
      <c r="AD417">
        <v>21</v>
      </c>
      <c r="AE417" s="13">
        <v>1</v>
      </c>
      <c r="AF417" s="46">
        <v>0.55534733441033901</v>
      </c>
    </row>
    <row r="418" spans="1:32" x14ac:dyDescent="0.25">
      <c r="A418">
        <v>0</v>
      </c>
      <c r="B418">
        <v>0</v>
      </c>
      <c r="C418">
        <v>107.9</v>
      </c>
      <c r="D418">
        <v>0</v>
      </c>
      <c r="E418">
        <v>0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110</v>
      </c>
      <c r="L418" s="4">
        <v>110</v>
      </c>
      <c r="M418">
        <v>0</v>
      </c>
      <c r="N418" s="5">
        <v>1</v>
      </c>
      <c r="O418" s="5">
        <v>-49.3</v>
      </c>
      <c r="P418" s="7">
        <v>5</v>
      </c>
      <c r="Q418">
        <v>1</v>
      </c>
      <c r="R418">
        <v>0</v>
      </c>
      <c r="S418">
        <v>1</v>
      </c>
      <c r="T418">
        <v>0</v>
      </c>
      <c r="U418">
        <v>12</v>
      </c>
      <c r="V418">
        <v>350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1</v>
      </c>
      <c r="AD418">
        <v>1</v>
      </c>
      <c r="AE418" s="13">
        <v>0.5</v>
      </c>
      <c r="AF418" s="14">
        <v>0.36788855751444</v>
      </c>
    </row>
    <row r="419" spans="1:32" x14ac:dyDescent="0.25">
      <c r="A419">
        <v>0</v>
      </c>
      <c r="B419">
        <v>0</v>
      </c>
      <c r="C419">
        <v>107.9</v>
      </c>
      <c r="D419">
        <v>0</v>
      </c>
      <c r="E419">
        <v>0</v>
      </c>
      <c r="F419">
        <v>0</v>
      </c>
      <c r="G419">
        <v>1</v>
      </c>
      <c r="H419">
        <v>0</v>
      </c>
      <c r="I419">
        <v>0</v>
      </c>
      <c r="J419">
        <v>0</v>
      </c>
      <c r="K419">
        <v>110</v>
      </c>
      <c r="L419" s="4">
        <v>110</v>
      </c>
      <c r="M419">
        <v>0</v>
      </c>
      <c r="N419" s="5">
        <v>1</v>
      </c>
      <c r="O419" s="5">
        <v>-42.25</v>
      </c>
      <c r="P419" s="7">
        <v>5</v>
      </c>
      <c r="Q419">
        <v>1</v>
      </c>
      <c r="R419">
        <v>0</v>
      </c>
      <c r="S419">
        <v>1</v>
      </c>
      <c r="T419">
        <v>0</v>
      </c>
      <c r="U419">
        <v>12</v>
      </c>
      <c r="V419">
        <v>350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1</v>
      </c>
      <c r="AD419">
        <v>1</v>
      </c>
      <c r="AE419" s="13">
        <v>1</v>
      </c>
      <c r="AF419" s="14">
        <v>0.52913385826771697</v>
      </c>
    </row>
    <row r="420" spans="1:32" x14ac:dyDescent="0.25">
      <c r="A420">
        <v>0</v>
      </c>
      <c r="B420">
        <v>0</v>
      </c>
      <c r="C420">
        <v>107.9</v>
      </c>
      <c r="D420">
        <v>0</v>
      </c>
      <c r="E420">
        <v>0</v>
      </c>
      <c r="F420">
        <v>0</v>
      </c>
      <c r="G420">
        <v>1</v>
      </c>
      <c r="H420">
        <v>0</v>
      </c>
      <c r="I420">
        <v>0</v>
      </c>
      <c r="J420">
        <v>0</v>
      </c>
      <c r="K420">
        <v>110</v>
      </c>
      <c r="L420" s="4">
        <v>110</v>
      </c>
      <c r="M420">
        <v>0</v>
      </c>
      <c r="N420" s="5">
        <v>1</v>
      </c>
      <c r="O420" s="5">
        <v>-42.25</v>
      </c>
      <c r="P420" s="7">
        <v>5</v>
      </c>
      <c r="Q420">
        <v>1</v>
      </c>
      <c r="R420">
        <v>0</v>
      </c>
      <c r="S420">
        <v>1</v>
      </c>
      <c r="T420">
        <v>0</v>
      </c>
      <c r="U420">
        <v>12</v>
      </c>
      <c r="V420">
        <v>350</v>
      </c>
      <c r="W420">
        <v>0</v>
      </c>
      <c r="X420">
        <v>0</v>
      </c>
      <c r="Y420">
        <v>0</v>
      </c>
      <c r="Z420">
        <v>0</v>
      </c>
      <c r="AA420">
        <v>1</v>
      </c>
      <c r="AB420">
        <v>0</v>
      </c>
      <c r="AC420">
        <v>1</v>
      </c>
      <c r="AD420">
        <v>7</v>
      </c>
      <c r="AE420" s="13">
        <v>0.5</v>
      </c>
      <c r="AF420" s="14">
        <v>0.79632829373650105</v>
      </c>
    </row>
    <row r="421" spans="1:32" x14ac:dyDescent="0.25">
      <c r="A421">
        <v>0</v>
      </c>
      <c r="B421">
        <v>0</v>
      </c>
      <c r="C421">
        <v>107.9</v>
      </c>
      <c r="D421">
        <v>0</v>
      </c>
      <c r="E421">
        <v>0</v>
      </c>
      <c r="F421">
        <v>0</v>
      </c>
      <c r="G421">
        <v>1</v>
      </c>
      <c r="H421">
        <v>0</v>
      </c>
      <c r="I421">
        <v>0</v>
      </c>
      <c r="J421">
        <v>0</v>
      </c>
      <c r="K421">
        <v>110</v>
      </c>
      <c r="L421" s="4">
        <v>110</v>
      </c>
      <c r="M421">
        <v>0</v>
      </c>
      <c r="N421" s="5">
        <v>1</v>
      </c>
      <c r="O421" s="5">
        <v>-42.25</v>
      </c>
      <c r="P421" s="7">
        <v>5</v>
      </c>
      <c r="Q421">
        <v>1</v>
      </c>
      <c r="R421">
        <v>0</v>
      </c>
      <c r="S421">
        <v>1</v>
      </c>
      <c r="T421">
        <v>0</v>
      </c>
      <c r="U421">
        <v>12</v>
      </c>
      <c r="V421">
        <v>350</v>
      </c>
      <c r="W421">
        <v>0</v>
      </c>
      <c r="X421">
        <v>0</v>
      </c>
      <c r="Y421">
        <v>0</v>
      </c>
      <c r="Z421">
        <v>0</v>
      </c>
      <c r="AA421">
        <v>1</v>
      </c>
      <c r="AB421">
        <v>0</v>
      </c>
      <c r="AC421">
        <v>1</v>
      </c>
      <c r="AD421">
        <v>7</v>
      </c>
      <c r="AE421" s="13">
        <v>1</v>
      </c>
      <c r="AF421" s="14">
        <v>0.79048065766410702</v>
      </c>
    </row>
    <row r="422" spans="1:32" x14ac:dyDescent="0.25">
      <c r="A422">
        <v>0</v>
      </c>
      <c r="B422">
        <v>0</v>
      </c>
      <c r="C422">
        <v>107.9</v>
      </c>
      <c r="D422">
        <v>0</v>
      </c>
      <c r="E422">
        <v>0</v>
      </c>
      <c r="F422">
        <v>0</v>
      </c>
      <c r="G422">
        <v>1</v>
      </c>
      <c r="H422">
        <v>0</v>
      </c>
      <c r="I422">
        <v>0</v>
      </c>
      <c r="J422">
        <v>0</v>
      </c>
      <c r="K422">
        <v>110</v>
      </c>
      <c r="L422" s="4">
        <v>110</v>
      </c>
      <c r="M422">
        <v>0</v>
      </c>
      <c r="N422" s="5">
        <v>1</v>
      </c>
      <c r="O422" s="5">
        <v>-42.25</v>
      </c>
      <c r="P422" s="7">
        <v>5</v>
      </c>
      <c r="Q422">
        <v>1</v>
      </c>
      <c r="R422">
        <v>0</v>
      </c>
      <c r="S422">
        <v>1</v>
      </c>
      <c r="T422">
        <v>0</v>
      </c>
      <c r="U422">
        <v>12</v>
      </c>
      <c r="V422">
        <v>350</v>
      </c>
      <c r="W422">
        <v>0</v>
      </c>
      <c r="X422">
        <v>0</v>
      </c>
      <c r="Y422">
        <v>0</v>
      </c>
      <c r="Z422">
        <v>0</v>
      </c>
      <c r="AA422">
        <v>1</v>
      </c>
      <c r="AB422">
        <v>0</v>
      </c>
      <c r="AC422">
        <v>1</v>
      </c>
      <c r="AD422">
        <v>21</v>
      </c>
      <c r="AE422" s="13">
        <v>0.5</v>
      </c>
      <c r="AF422" s="14">
        <v>-0.17984361424848</v>
      </c>
    </row>
    <row r="423" spans="1:32" x14ac:dyDescent="0.25">
      <c r="A423">
        <v>0</v>
      </c>
      <c r="B423">
        <v>0</v>
      </c>
      <c r="C423">
        <v>107.9</v>
      </c>
      <c r="D423">
        <v>0</v>
      </c>
      <c r="E423">
        <v>0</v>
      </c>
      <c r="F423">
        <v>0</v>
      </c>
      <c r="G423">
        <v>1</v>
      </c>
      <c r="H423">
        <v>0</v>
      </c>
      <c r="I423">
        <v>0</v>
      </c>
      <c r="J423">
        <v>0</v>
      </c>
      <c r="K423">
        <v>110</v>
      </c>
      <c r="L423" s="4">
        <v>110</v>
      </c>
      <c r="M423">
        <v>0</v>
      </c>
      <c r="N423" s="5">
        <v>1</v>
      </c>
      <c r="O423" s="5">
        <v>-42.25</v>
      </c>
      <c r="P423" s="7">
        <v>5</v>
      </c>
      <c r="Q423">
        <v>1</v>
      </c>
      <c r="R423">
        <v>0</v>
      </c>
      <c r="S423">
        <v>1</v>
      </c>
      <c r="T423">
        <v>0</v>
      </c>
      <c r="U423">
        <v>12</v>
      </c>
      <c r="V423">
        <v>350</v>
      </c>
      <c r="W423">
        <v>0</v>
      </c>
      <c r="X423">
        <v>0</v>
      </c>
      <c r="Y423">
        <v>0</v>
      </c>
      <c r="Z423">
        <v>0</v>
      </c>
      <c r="AA423">
        <v>1</v>
      </c>
      <c r="AB423">
        <v>0</v>
      </c>
      <c r="AC423">
        <v>1</v>
      </c>
      <c r="AD423">
        <v>21</v>
      </c>
      <c r="AE423" s="13">
        <v>1</v>
      </c>
      <c r="AF423" s="14">
        <v>0.34602272727272698</v>
      </c>
    </row>
    <row r="424" spans="1:32" x14ac:dyDescent="0.25">
      <c r="A424">
        <v>0</v>
      </c>
      <c r="B424">
        <v>0</v>
      </c>
      <c r="C424">
        <v>107.9</v>
      </c>
      <c r="D424">
        <v>0</v>
      </c>
      <c r="E424">
        <v>0</v>
      </c>
      <c r="F424">
        <v>0</v>
      </c>
      <c r="G424">
        <v>1</v>
      </c>
      <c r="H424">
        <v>0</v>
      </c>
      <c r="I424">
        <v>0</v>
      </c>
      <c r="J424">
        <v>0</v>
      </c>
      <c r="K424">
        <v>20</v>
      </c>
      <c r="L424" s="4">
        <v>20</v>
      </c>
      <c r="M424">
        <v>0</v>
      </c>
      <c r="N424" s="5">
        <v>1</v>
      </c>
      <c r="O424" s="5">
        <v>-42.25</v>
      </c>
      <c r="P424" s="7">
        <v>5</v>
      </c>
      <c r="Q424">
        <v>1</v>
      </c>
      <c r="R424">
        <v>0</v>
      </c>
      <c r="S424">
        <v>1</v>
      </c>
      <c r="T424">
        <v>0</v>
      </c>
      <c r="U424">
        <v>12</v>
      </c>
      <c r="V424">
        <v>350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0</v>
      </c>
      <c r="AC424">
        <v>1</v>
      </c>
      <c r="AD424">
        <v>1</v>
      </c>
      <c r="AE424" s="13">
        <v>0.5</v>
      </c>
      <c r="AF424" s="46">
        <v>0.52566135742030395</v>
      </c>
    </row>
    <row r="425" spans="1:32" x14ac:dyDescent="0.25">
      <c r="A425">
        <v>0</v>
      </c>
      <c r="B425">
        <v>0</v>
      </c>
      <c r="C425">
        <v>107.9</v>
      </c>
      <c r="D425">
        <v>0</v>
      </c>
      <c r="E425">
        <v>0</v>
      </c>
      <c r="F425">
        <v>0</v>
      </c>
      <c r="G425">
        <v>1</v>
      </c>
      <c r="H425">
        <v>0</v>
      </c>
      <c r="I425">
        <v>0</v>
      </c>
      <c r="J425">
        <v>0</v>
      </c>
      <c r="K425">
        <v>20</v>
      </c>
      <c r="L425" s="4">
        <v>20</v>
      </c>
      <c r="M425">
        <v>0</v>
      </c>
      <c r="N425" s="5">
        <v>1</v>
      </c>
      <c r="O425" s="5">
        <v>-36.549999999999997</v>
      </c>
      <c r="P425" s="7">
        <v>5</v>
      </c>
      <c r="Q425">
        <v>1</v>
      </c>
      <c r="R425">
        <v>0</v>
      </c>
      <c r="S425">
        <v>1</v>
      </c>
      <c r="T425">
        <v>0</v>
      </c>
      <c r="U425">
        <v>12</v>
      </c>
      <c r="V425">
        <v>350</v>
      </c>
      <c r="W425">
        <v>0</v>
      </c>
      <c r="X425">
        <v>0</v>
      </c>
      <c r="Y425">
        <v>0</v>
      </c>
      <c r="Z425">
        <v>0</v>
      </c>
      <c r="AA425">
        <v>1</v>
      </c>
      <c r="AB425">
        <v>0</v>
      </c>
      <c r="AC425">
        <v>1</v>
      </c>
      <c r="AD425">
        <v>1</v>
      </c>
      <c r="AE425" s="13">
        <v>1</v>
      </c>
      <c r="AF425" s="46">
        <v>0.59758213902700597</v>
      </c>
    </row>
    <row r="426" spans="1:32" x14ac:dyDescent="0.25">
      <c r="A426">
        <v>0</v>
      </c>
      <c r="B426">
        <v>0</v>
      </c>
      <c r="C426">
        <v>107.9</v>
      </c>
      <c r="D426">
        <v>0</v>
      </c>
      <c r="E426">
        <v>0</v>
      </c>
      <c r="F426">
        <v>0</v>
      </c>
      <c r="G426">
        <v>1</v>
      </c>
      <c r="H426">
        <v>0</v>
      </c>
      <c r="I426">
        <v>0</v>
      </c>
      <c r="J426">
        <v>0</v>
      </c>
      <c r="K426">
        <v>20</v>
      </c>
      <c r="L426" s="4">
        <v>20</v>
      </c>
      <c r="M426">
        <v>0</v>
      </c>
      <c r="N426" s="5">
        <v>1</v>
      </c>
      <c r="O426" s="5">
        <v>-36.549999999999997</v>
      </c>
      <c r="P426" s="7">
        <v>5</v>
      </c>
      <c r="Q426">
        <v>1</v>
      </c>
      <c r="R426">
        <v>0</v>
      </c>
      <c r="S426">
        <v>1</v>
      </c>
      <c r="T426">
        <v>0</v>
      </c>
      <c r="U426">
        <v>12</v>
      </c>
      <c r="V426">
        <v>350</v>
      </c>
      <c r="W426">
        <v>0</v>
      </c>
      <c r="X426">
        <v>0</v>
      </c>
      <c r="Y426">
        <v>0</v>
      </c>
      <c r="Z426">
        <v>0</v>
      </c>
      <c r="AA426">
        <v>1</v>
      </c>
      <c r="AB426">
        <v>0</v>
      </c>
      <c r="AC426">
        <v>1</v>
      </c>
      <c r="AD426">
        <v>7</v>
      </c>
      <c r="AE426" s="13">
        <v>0.5</v>
      </c>
      <c r="AF426" s="46">
        <v>0.91512017036811699</v>
      </c>
    </row>
    <row r="427" spans="1:32" x14ac:dyDescent="0.25">
      <c r="A427">
        <v>0</v>
      </c>
      <c r="B427">
        <v>0</v>
      </c>
      <c r="C427">
        <v>107.9</v>
      </c>
      <c r="D427">
        <v>0</v>
      </c>
      <c r="E427">
        <v>0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20</v>
      </c>
      <c r="L427" s="4">
        <v>20</v>
      </c>
      <c r="M427">
        <v>0</v>
      </c>
      <c r="N427" s="5">
        <v>1</v>
      </c>
      <c r="O427" s="5">
        <v>-36.549999999999997</v>
      </c>
      <c r="P427" s="7">
        <v>5</v>
      </c>
      <c r="Q427">
        <v>1</v>
      </c>
      <c r="R427">
        <v>0</v>
      </c>
      <c r="S427">
        <v>1</v>
      </c>
      <c r="T427">
        <v>0</v>
      </c>
      <c r="U427">
        <v>12</v>
      </c>
      <c r="V427">
        <v>350</v>
      </c>
      <c r="W427">
        <v>0</v>
      </c>
      <c r="X427">
        <v>0</v>
      </c>
      <c r="Y427">
        <v>0</v>
      </c>
      <c r="Z427">
        <v>0</v>
      </c>
      <c r="AA427">
        <v>1</v>
      </c>
      <c r="AB427">
        <v>0</v>
      </c>
      <c r="AC427">
        <v>1</v>
      </c>
      <c r="AD427">
        <v>7</v>
      </c>
      <c r="AE427" s="13">
        <v>1</v>
      </c>
      <c r="AF427" s="46">
        <v>0.79518117647058795</v>
      </c>
    </row>
    <row r="428" spans="1:32" x14ac:dyDescent="0.25">
      <c r="A428">
        <v>0</v>
      </c>
      <c r="B428">
        <v>0</v>
      </c>
      <c r="C428">
        <v>107.9</v>
      </c>
      <c r="D428">
        <v>0</v>
      </c>
      <c r="E428">
        <v>0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20</v>
      </c>
      <c r="L428" s="4">
        <v>20</v>
      </c>
      <c r="M428">
        <v>0</v>
      </c>
      <c r="N428" s="5">
        <v>1</v>
      </c>
      <c r="O428" s="5">
        <v>-36.549999999999997</v>
      </c>
      <c r="P428" s="7">
        <v>5</v>
      </c>
      <c r="Q428">
        <v>1</v>
      </c>
      <c r="R428">
        <v>0</v>
      </c>
      <c r="S428">
        <v>1</v>
      </c>
      <c r="T428">
        <v>0</v>
      </c>
      <c r="U428">
        <v>12</v>
      </c>
      <c r="V428">
        <v>350</v>
      </c>
      <c r="W428">
        <v>0</v>
      </c>
      <c r="X428">
        <v>0</v>
      </c>
      <c r="Y428">
        <v>0</v>
      </c>
      <c r="Z428">
        <v>0</v>
      </c>
      <c r="AA428">
        <v>1</v>
      </c>
      <c r="AB428">
        <v>0</v>
      </c>
      <c r="AC428">
        <v>1</v>
      </c>
      <c r="AD428">
        <v>21</v>
      </c>
      <c r="AE428" s="13">
        <v>1</v>
      </c>
      <c r="AF428" s="46">
        <v>-0.23673308344841201</v>
      </c>
    </row>
    <row r="429" spans="1:32" x14ac:dyDescent="0.25">
      <c r="A429">
        <v>0</v>
      </c>
      <c r="B429">
        <v>0</v>
      </c>
      <c r="C429">
        <v>107.9</v>
      </c>
      <c r="D429">
        <v>0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110</v>
      </c>
      <c r="L429" s="4">
        <v>110</v>
      </c>
      <c r="M429">
        <v>0</v>
      </c>
      <c r="N429" s="5">
        <v>1</v>
      </c>
      <c r="O429" s="5">
        <v>-36.549999999999997</v>
      </c>
      <c r="P429" s="7">
        <v>5</v>
      </c>
      <c r="Q429">
        <v>1</v>
      </c>
      <c r="R429">
        <v>0</v>
      </c>
      <c r="S429">
        <v>1</v>
      </c>
      <c r="T429">
        <v>0</v>
      </c>
      <c r="U429">
        <v>12</v>
      </c>
      <c r="V429">
        <v>350</v>
      </c>
      <c r="W429">
        <v>0</v>
      </c>
      <c r="X429">
        <v>0</v>
      </c>
      <c r="Y429">
        <v>0</v>
      </c>
      <c r="Z429">
        <v>0</v>
      </c>
      <c r="AA429">
        <v>1</v>
      </c>
      <c r="AB429">
        <v>0</v>
      </c>
      <c r="AC429">
        <v>1</v>
      </c>
      <c r="AD429">
        <v>1</v>
      </c>
      <c r="AE429" s="13">
        <v>0.5</v>
      </c>
      <c r="AF429" s="14">
        <v>0.27997159090909102</v>
      </c>
    </row>
    <row r="430" spans="1:32" x14ac:dyDescent="0.25">
      <c r="A430">
        <v>0</v>
      </c>
      <c r="B430">
        <v>0</v>
      </c>
      <c r="C430">
        <v>107.9</v>
      </c>
      <c r="D430">
        <v>0</v>
      </c>
      <c r="E430">
        <v>0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110</v>
      </c>
      <c r="L430" s="4">
        <v>110</v>
      </c>
      <c r="M430">
        <v>0</v>
      </c>
      <c r="N430" s="5">
        <v>1</v>
      </c>
      <c r="O430" s="5">
        <v>-24.9</v>
      </c>
      <c r="P430" s="7">
        <v>5</v>
      </c>
      <c r="Q430">
        <v>1</v>
      </c>
      <c r="R430">
        <v>0</v>
      </c>
      <c r="S430">
        <v>1</v>
      </c>
      <c r="T430">
        <v>0</v>
      </c>
      <c r="U430">
        <v>12</v>
      </c>
      <c r="V430">
        <v>350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1</v>
      </c>
      <c r="AD430">
        <v>1</v>
      </c>
      <c r="AE430" s="13">
        <v>1</v>
      </c>
      <c r="AF430" s="14">
        <v>0.65903587443946199</v>
      </c>
    </row>
    <row r="431" spans="1:32" x14ac:dyDescent="0.25">
      <c r="A431">
        <v>0</v>
      </c>
      <c r="B431">
        <v>0</v>
      </c>
      <c r="C431">
        <v>107.9</v>
      </c>
      <c r="D431">
        <v>0</v>
      </c>
      <c r="E431">
        <v>0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110</v>
      </c>
      <c r="L431" s="4">
        <v>110</v>
      </c>
      <c r="M431">
        <v>0</v>
      </c>
      <c r="N431" s="5">
        <v>1</v>
      </c>
      <c r="O431" s="5">
        <v>-24.9</v>
      </c>
      <c r="P431" s="7">
        <v>5</v>
      </c>
      <c r="Q431">
        <v>1</v>
      </c>
      <c r="R431">
        <v>0</v>
      </c>
      <c r="S431">
        <v>1</v>
      </c>
      <c r="T431">
        <v>0</v>
      </c>
      <c r="U431">
        <v>12</v>
      </c>
      <c r="V431">
        <v>350</v>
      </c>
      <c r="W431">
        <v>0</v>
      </c>
      <c r="X431">
        <v>0</v>
      </c>
      <c r="Y431">
        <v>0</v>
      </c>
      <c r="Z431">
        <v>0</v>
      </c>
      <c r="AA431">
        <v>1</v>
      </c>
      <c r="AB431">
        <v>0</v>
      </c>
      <c r="AC431">
        <v>1</v>
      </c>
      <c r="AD431">
        <v>7</v>
      </c>
      <c r="AE431" s="13">
        <v>0.5</v>
      </c>
      <c r="AF431" s="14">
        <v>0.66855149817682202</v>
      </c>
    </row>
    <row r="432" spans="1:32" x14ac:dyDescent="0.25">
      <c r="A432">
        <v>0</v>
      </c>
      <c r="B432">
        <v>0</v>
      </c>
      <c r="C432">
        <v>107.9</v>
      </c>
      <c r="D432">
        <v>0</v>
      </c>
      <c r="E432">
        <v>0</v>
      </c>
      <c r="F432">
        <v>0</v>
      </c>
      <c r="G432">
        <v>1</v>
      </c>
      <c r="H432">
        <v>0</v>
      </c>
      <c r="I432">
        <v>0</v>
      </c>
      <c r="J432">
        <v>0</v>
      </c>
      <c r="K432">
        <v>110</v>
      </c>
      <c r="L432" s="4">
        <v>110</v>
      </c>
      <c r="M432">
        <v>0</v>
      </c>
      <c r="N432" s="5">
        <v>1</v>
      </c>
      <c r="O432" s="5">
        <v>-24.9</v>
      </c>
      <c r="P432" s="7">
        <v>5</v>
      </c>
      <c r="Q432">
        <v>1</v>
      </c>
      <c r="R432">
        <v>0</v>
      </c>
      <c r="S432">
        <v>1</v>
      </c>
      <c r="T432">
        <v>0</v>
      </c>
      <c r="U432">
        <v>12</v>
      </c>
      <c r="V432">
        <v>350</v>
      </c>
      <c r="W432">
        <v>0</v>
      </c>
      <c r="X432">
        <v>0</v>
      </c>
      <c r="Y432">
        <v>0</v>
      </c>
      <c r="Z432">
        <v>0</v>
      </c>
      <c r="AA432">
        <v>1</v>
      </c>
      <c r="AB432">
        <v>0</v>
      </c>
      <c r="AC432">
        <v>1</v>
      </c>
      <c r="AD432">
        <v>7</v>
      </c>
      <c r="AE432" s="13">
        <v>1</v>
      </c>
      <c r="AF432" s="14">
        <v>0.66855149817682202</v>
      </c>
    </row>
    <row r="433" spans="1:32" x14ac:dyDescent="0.25">
      <c r="A433">
        <v>0</v>
      </c>
      <c r="B433">
        <v>0</v>
      </c>
      <c r="C433">
        <v>107.9</v>
      </c>
      <c r="D433">
        <v>0</v>
      </c>
      <c r="E433">
        <v>0</v>
      </c>
      <c r="F433">
        <v>0</v>
      </c>
      <c r="G433">
        <v>1</v>
      </c>
      <c r="H433">
        <v>0</v>
      </c>
      <c r="I433">
        <v>0</v>
      </c>
      <c r="J433">
        <v>0</v>
      </c>
      <c r="K433">
        <v>110</v>
      </c>
      <c r="L433" s="4">
        <v>110</v>
      </c>
      <c r="M433">
        <v>0</v>
      </c>
      <c r="N433" s="5">
        <v>1</v>
      </c>
      <c r="O433" s="5">
        <v>-24.9</v>
      </c>
      <c r="P433" s="7">
        <v>5</v>
      </c>
      <c r="Q433">
        <v>1</v>
      </c>
      <c r="R433">
        <v>0</v>
      </c>
      <c r="S433">
        <v>1</v>
      </c>
      <c r="T433">
        <v>0</v>
      </c>
      <c r="U433">
        <v>12</v>
      </c>
      <c r="V433">
        <v>350</v>
      </c>
      <c r="W433">
        <v>0</v>
      </c>
      <c r="X433">
        <v>0</v>
      </c>
      <c r="Y433">
        <v>0</v>
      </c>
      <c r="Z433">
        <v>0</v>
      </c>
      <c r="AA433">
        <v>1</v>
      </c>
      <c r="AB433">
        <v>0</v>
      </c>
      <c r="AC433">
        <v>1</v>
      </c>
      <c r="AD433">
        <v>21</v>
      </c>
      <c r="AE433" s="13">
        <v>0.5</v>
      </c>
      <c r="AF433" s="14">
        <v>-0.25509278350515502</v>
      </c>
    </row>
    <row r="434" spans="1:32" x14ac:dyDescent="0.25">
      <c r="A434">
        <v>0</v>
      </c>
      <c r="B434">
        <v>0</v>
      </c>
      <c r="C434">
        <v>107.9</v>
      </c>
      <c r="D434">
        <v>0</v>
      </c>
      <c r="E434">
        <v>0</v>
      </c>
      <c r="F434">
        <v>0</v>
      </c>
      <c r="G434">
        <v>1</v>
      </c>
      <c r="H434">
        <v>0</v>
      </c>
      <c r="I434">
        <v>0</v>
      </c>
      <c r="J434">
        <v>0</v>
      </c>
      <c r="K434">
        <v>110</v>
      </c>
      <c r="L434" s="4">
        <v>110</v>
      </c>
      <c r="M434">
        <v>0</v>
      </c>
      <c r="N434" s="5">
        <v>1</v>
      </c>
      <c r="O434" s="5">
        <v>-24.9</v>
      </c>
      <c r="P434" s="7">
        <v>5</v>
      </c>
      <c r="Q434">
        <v>1</v>
      </c>
      <c r="R434">
        <v>0</v>
      </c>
      <c r="S434">
        <v>1</v>
      </c>
      <c r="T434">
        <v>0</v>
      </c>
      <c r="U434">
        <v>12</v>
      </c>
      <c r="V434">
        <v>350</v>
      </c>
      <c r="W434">
        <v>0</v>
      </c>
      <c r="X434">
        <v>0</v>
      </c>
      <c r="Y434">
        <v>0</v>
      </c>
      <c r="Z434">
        <v>0</v>
      </c>
      <c r="AA434">
        <v>1</v>
      </c>
      <c r="AB434">
        <v>0</v>
      </c>
      <c r="AC434">
        <v>1</v>
      </c>
      <c r="AD434">
        <v>21</v>
      </c>
      <c r="AE434" s="13">
        <v>1</v>
      </c>
      <c r="AF434" s="14">
        <v>0.34604390270211999</v>
      </c>
    </row>
    <row r="435" spans="1:32" x14ac:dyDescent="0.25">
      <c r="A435">
        <v>0</v>
      </c>
      <c r="B435">
        <v>0</v>
      </c>
      <c r="C435">
        <v>107.9</v>
      </c>
      <c r="D435">
        <v>0</v>
      </c>
      <c r="E435">
        <v>0</v>
      </c>
      <c r="F435">
        <v>0</v>
      </c>
      <c r="G435">
        <v>0</v>
      </c>
      <c r="H435">
        <v>1</v>
      </c>
      <c r="I435">
        <v>0</v>
      </c>
      <c r="J435">
        <v>0</v>
      </c>
      <c r="K435">
        <v>33.1</v>
      </c>
      <c r="L435">
        <v>2000</v>
      </c>
      <c r="M435">
        <v>0</v>
      </c>
      <c r="N435" s="5">
        <v>1</v>
      </c>
      <c r="O435" s="6">
        <v>-42.5</v>
      </c>
      <c r="P435" s="7">
        <v>5</v>
      </c>
      <c r="Q435">
        <v>1</v>
      </c>
      <c r="R435">
        <v>0</v>
      </c>
      <c r="S435">
        <v>1</v>
      </c>
      <c r="T435">
        <v>0</v>
      </c>
      <c r="U435">
        <v>11</v>
      </c>
      <c r="V435">
        <v>350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0</v>
      </c>
      <c r="AC435">
        <v>1</v>
      </c>
      <c r="AD435">
        <v>1</v>
      </c>
      <c r="AE435" s="13">
        <v>0.1</v>
      </c>
      <c r="AF435" s="46">
        <v>-0.105777777777778</v>
      </c>
    </row>
    <row r="436" spans="1:32" x14ac:dyDescent="0.25">
      <c r="A436">
        <v>0</v>
      </c>
      <c r="B436">
        <v>0</v>
      </c>
      <c r="C436">
        <v>107.9</v>
      </c>
      <c r="D436">
        <v>0</v>
      </c>
      <c r="E436">
        <v>0</v>
      </c>
      <c r="F436">
        <v>0</v>
      </c>
      <c r="G436">
        <v>0</v>
      </c>
      <c r="H436">
        <v>1</v>
      </c>
      <c r="I436">
        <v>0</v>
      </c>
      <c r="J436">
        <v>0</v>
      </c>
      <c r="K436">
        <v>33.1</v>
      </c>
      <c r="L436">
        <v>2000</v>
      </c>
      <c r="M436">
        <v>0</v>
      </c>
      <c r="N436" s="5">
        <v>1</v>
      </c>
      <c r="O436" s="6">
        <v>-42.5</v>
      </c>
      <c r="P436" s="7">
        <v>5</v>
      </c>
      <c r="Q436">
        <v>1</v>
      </c>
      <c r="R436">
        <v>0</v>
      </c>
      <c r="S436">
        <v>1</v>
      </c>
      <c r="T436">
        <v>0</v>
      </c>
      <c r="U436">
        <v>11</v>
      </c>
      <c r="V436">
        <v>350</v>
      </c>
      <c r="W436">
        <v>0</v>
      </c>
      <c r="X436">
        <v>0</v>
      </c>
      <c r="Y436">
        <v>0</v>
      </c>
      <c r="Z436">
        <v>0</v>
      </c>
      <c r="AA436">
        <v>1</v>
      </c>
      <c r="AB436">
        <v>0</v>
      </c>
      <c r="AC436">
        <v>1</v>
      </c>
      <c r="AD436">
        <v>1</v>
      </c>
      <c r="AE436" s="13">
        <v>0.5</v>
      </c>
      <c r="AF436" s="46">
        <v>0.53963521571378503</v>
      </c>
    </row>
    <row r="437" spans="1:32" x14ac:dyDescent="0.25">
      <c r="A437">
        <v>0</v>
      </c>
      <c r="B437">
        <v>0</v>
      </c>
      <c r="C437">
        <v>107.9</v>
      </c>
      <c r="D437">
        <v>0</v>
      </c>
      <c r="E437">
        <v>0</v>
      </c>
      <c r="F437">
        <v>0</v>
      </c>
      <c r="G437">
        <v>0</v>
      </c>
      <c r="H437">
        <v>1</v>
      </c>
      <c r="I437">
        <v>0</v>
      </c>
      <c r="J437">
        <v>0</v>
      </c>
      <c r="K437">
        <v>33.1</v>
      </c>
      <c r="L437">
        <v>2000</v>
      </c>
      <c r="M437">
        <v>0</v>
      </c>
      <c r="N437" s="5">
        <v>1</v>
      </c>
      <c r="O437" s="6">
        <v>-42.5</v>
      </c>
      <c r="P437" s="7">
        <v>5</v>
      </c>
      <c r="Q437">
        <v>1</v>
      </c>
      <c r="R437">
        <v>0</v>
      </c>
      <c r="S437">
        <v>1</v>
      </c>
      <c r="T437">
        <v>0</v>
      </c>
      <c r="U437">
        <v>11</v>
      </c>
      <c r="V437">
        <v>350</v>
      </c>
      <c r="W437">
        <v>0</v>
      </c>
      <c r="X437">
        <v>0</v>
      </c>
      <c r="Y437">
        <v>0</v>
      </c>
      <c r="Z437">
        <v>0</v>
      </c>
      <c r="AA437">
        <v>1</v>
      </c>
      <c r="AB437">
        <v>0</v>
      </c>
      <c r="AC437">
        <v>1</v>
      </c>
      <c r="AD437">
        <v>1</v>
      </c>
      <c r="AE437" s="13">
        <v>1</v>
      </c>
      <c r="AF437" s="46">
        <v>0.58218378607809795</v>
      </c>
    </row>
    <row r="438" spans="1:32" x14ac:dyDescent="0.25">
      <c r="A438">
        <v>0</v>
      </c>
      <c r="B438">
        <v>0</v>
      </c>
      <c r="C438">
        <v>107.9</v>
      </c>
      <c r="D438">
        <v>0</v>
      </c>
      <c r="E438">
        <v>0</v>
      </c>
      <c r="F438">
        <v>0</v>
      </c>
      <c r="G438">
        <v>0</v>
      </c>
      <c r="H438">
        <v>1</v>
      </c>
      <c r="I438">
        <v>0</v>
      </c>
      <c r="J438">
        <v>0</v>
      </c>
      <c r="K438">
        <v>33.1</v>
      </c>
      <c r="L438">
        <v>2000</v>
      </c>
      <c r="M438">
        <v>0</v>
      </c>
      <c r="N438" s="5">
        <v>1</v>
      </c>
      <c r="O438" s="6">
        <v>-42.5</v>
      </c>
      <c r="P438" s="7">
        <v>5</v>
      </c>
      <c r="Q438">
        <v>1</v>
      </c>
      <c r="R438">
        <v>0</v>
      </c>
      <c r="S438">
        <v>1</v>
      </c>
      <c r="T438">
        <v>0</v>
      </c>
      <c r="U438">
        <v>11</v>
      </c>
      <c r="V438">
        <v>350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1</v>
      </c>
      <c r="AD438">
        <v>7</v>
      </c>
      <c r="AE438" s="13">
        <v>0.1</v>
      </c>
      <c r="AF438" s="46">
        <v>3.7801433847490899E-2</v>
      </c>
    </row>
    <row r="439" spans="1:32" x14ac:dyDescent="0.25">
      <c r="A439">
        <v>0</v>
      </c>
      <c r="B439">
        <v>0</v>
      </c>
      <c r="C439">
        <v>107.9</v>
      </c>
      <c r="D439">
        <v>0</v>
      </c>
      <c r="E439">
        <v>0</v>
      </c>
      <c r="F439">
        <v>0</v>
      </c>
      <c r="G439">
        <v>0</v>
      </c>
      <c r="H439">
        <v>1</v>
      </c>
      <c r="I439">
        <v>0</v>
      </c>
      <c r="J439">
        <v>0</v>
      </c>
      <c r="K439">
        <v>33.1</v>
      </c>
      <c r="L439">
        <v>2000</v>
      </c>
      <c r="M439">
        <v>0</v>
      </c>
      <c r="N439" s="5">
        <v>1</v>
      </c>
      <c r="O439" s="6">
        <v>-42.5</v>
      </c>
      <c r="P439" s="7">
        <v>5</v>
      </c>
      <c r="Q439">
        <v>1</v>
      </c>
      <c r="R439">
        <v>0</v>
      </c>
      <c r="S439">
        <v>1</v>
      </c>
      <c r="T439">
        <v>0</v>
      </c>
      <c r="U439">
        <v>11</v>
      </c>
      <c r="V439">
        <v>350</v>
      </c>
      <c r="W439">
        <v>0</v>
      </c>
      <c r="X439">
        <v>0</v>
      </c>
      <c r="Y439">
        <v>0</v>
      </c>
      <c r="Z439">
        <v>0</v>
      </c>
      <c r="AA439">
        <v>1</v>
      </c>
      <c r="AB439">
        <v>0</v>
      </c>
      <c r="AC439">
        <v>1</v>
      </c>
      <c r="AD439">
        <v>7</v>
      </c>
      <c r="AE439" s="13">
        <v>0.5</v>
      </c>
      <c r="AF439" s="46">
        <v>0.414463246959281</v>
      </c>
    </row>
    <row r="440" spans="1:32" x14ac:dyDescent="0.25">
      <c r="A440">
        <v>0</v>
      </c>
      <c r="B440">
        <v>0</v>
      </c>
      <c r="C440">
        <v>107.9</v>
      </c>
      <c r="D440">
        <v>0</v>
      </c>
      <c r="E440">
        <v>0</v>
      </c>
      <c r="F440">
        <v>0</v>
      </c>
      <c r="G440">
        <v>0</v>
      </c>
      <c r="H440">
        <v>1</v>
      </c>
      <c r="I440">
        <v>0</v>
      </c>
      <c r="J440">
        <v>0</v>
      </c>
      <c r="K440">
        <v>33.1</v>
      </c>
      <c r="L440">
        <v>2000</v>
      </c>
      <c r="M440">
        <v>0</v>
      </c>
      <c r="N440" s="5">
        <v>1</v>
      </c>
      <c r="O440" s="6">
        <v>-42.5</v>
      </c>
      <c r="P440" s="7">
        <v>5</v>
      </c>
      <c r="Q440">
        <v>1</v>
      </c>
      <c r="R440">
        <v>0</v>
      </c>
      <c r="S440">
        <v>1</v>
      </c>
      <c r="T440">
        <v>0</v>
      </c>
      <c r="U440">
        <v>11</v>
      </c>
      <c r="V440">
        <v>350</v>
      </c>
      <c r="W440">
        <v>0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1</v>
      </c>
      <c r="AD440">
        <v>7</v>
      </c>
      <c r="AE440" s="13">
        <v>1</v>
      </c>
      <c r="AF440" s="46">
        <v>0.105613893376414</v>
      </c>
    </row>
    <row r="441" spans="1:32" x14ac:dyDescent="0.25">
      <c r="A441">
        <v>0</v>
      </c>
      <c r="B441">
        <v>0</v>
      </c>
      <c r="C441">
        <v>107.9</v>
      </c>
      <c r="D441">
        <v>0</v>
      </c>
      <c r="E441">
        <v>0</v>
      </c>
      <c r="F441">
        <v>0</v>
      </c>
      <c r="G441">
        <v>0</v>
      </c>
      <c r="H441">
        <v>1</v>
      </c>
      <c r="I441">
        <v>0</v>
      </c>
      <c r="J441">
        <v>0</v>
      </c>
      <c r="K441">
        <v>33.1</v>
      </c>
      <c r="L441">
        <v>2000</v>
      </c>
      <c r="M441">
        <v>0</v>
      </c>
      <c r="N441" s="5">
        <v>1</v>
      </c>
      <c r="O441" s="6">
        <v>-42.5</v>
      </c>
      <c r="P441" s="7">
        <v>5</v>
      </c>
      <c r="Q441">
        <v>1</v>
      </c>
      <c r="R441">
        <v>0</v>
      </c>
      <c r="S441">
        <v>1</v>
      </c>
      <c r="T441">
        <v>0</v>
      </c>
      <c r="U441">
        <v>11</v>
      </c>
      <c r="V441">
        <v>350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1</v>
      </c>
      <c r="AD441">
        <v>21</v>
      </c>
      <c r="AE441" s="13">
        <v>0.1</v>
      </c>
      <c r="AF441" s="46">
        <v>0.550470626419994</v>
      </c>
    </row>
    <row r="442" spans="1:32" x14ac:dyDescent="0.25">
      <c r="A442">
        <v>0</v>
      </c>
      <c r="B442">
        <v>0</v>
      </c>
      <c r="C442">
        <v>107.9</v>
      </c>
      <c r="D442">
        <v>0</v>
      </c>
      <c r="E442">
        <v>0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33.1</v>
      </c>
      <c r="L442">
        <v>2000</v>
      </c>
      <c r="M442">
        <v>0</v>
      </c>
      <c r="N442" s="5">
        <v>1</v>
      </c>
      <c r="O442" s="6">
        <v>-42.5</v>
      </c>
      <c r="P442" s="7">
        <v>5</v>
      </c>
      <c r="Q442">
        <v>1</v>
      </c>
      <c r="R442">
        <v>0</v>
      </c>
      <c r="S442">
        <v>1</v>
      </c>
      <c r="T442">
        <v>0</v>
      </c>
      <c r="U442">
        <v>11</v>
      </c>
      <c r="V442">
        <v>350</v>
      </c>
      <c r="W442">
        <v>0</v>
      </c>
      <c r="X442">
        <v>0</v>
      </c>
      <c r="Y442">
        <v>0</v>
      </c>
      <c r="Z442">
        <v>0</v>
      </c>
      <c r="AA442">
        <v>1</v>
      </c>
      <c r="AB442">
        <v>0</v>
      </c>
      <c r="AC442">
        <v>1</v>
      </c>
      <c r="AD442">
        <v>21</v>
      </c>
      <c r="AE442" s="13">
        <v>0.5</v>
      </c>
      <c r="AF442" s="46">
        <v>0.20080784766301199</v>
      </c>
    </row>
    <row r="443" spans="1:32" x14ac:dyDescent="0.25">
      <c r="A443">
        <v>0</v>
      </c>
      <c r="B443">
        <v>0</v>
      </c>
      <c r="C443">
        <v>107.9</v>
      </c>
      <c r="D443">
        <v>0</v>
      </c>
      <c r="E443">
        <v>0</v>
      </c>
      <c r="F443">
        <v>0</v>
      </c>
      <c r="G443">
        <v>0</v>
      </c>
      <c r="H443">
        <v>1</v>
      </c>
      <c r="I443">
        <v>0</v>
      </c>
      <c r="J443">
        <v>0</v>
      </c>
      <c r="K443">
        <v>33.1</v>
      </c>
      <c r="L443">
        <v>2000</v>
      </c>
      <c r="M443">
        <v>0</v>
      </c>
      <c r="N443" s="5">
        <v>1</v>
      </c>
      <c r="O443" s="6">
        <v>-42.5</v>
      </c>
      <c r="P443" s="7">
        <v>5</v>
      </c>
      <c r="Q443">
        <v>1</v>
      </c>
      <c r="R443">
        <v>0</v>
      </c>
      <c r="S443">
        <v>1</v>
      </c>
      <c r="T443">
        <v>0</v>
      </c>
      <c r="U443">
        <v>11</v>
      </c>
      <c r="V443">
        <v>350</v>
      </c>
      <c r="W443">
        <v>0</v>
      </c>
      <c r="X443">
        <v>0</v>
      </c>
      <c r="Y443">
        <v>0</v>
      </c>
      <c r="Z443">
        <v>0</v>
      </c>
      <c r="AA443">
        <v>1</v>
      </c>
      <c r="AB443">
        <v>0</v>
      </c>
      <c r="AC443">
        <v>1</v>
      </c>
      <c r="AD443">
        <v>21</v>
      </c>
      <c r="AE443" s="13">
        <v>1</v>
      </c>
      <c r="AF443" s="46">
        <v>-0.41010830324909697</v>
      </c>
    </row>
    <row r="444" spans="1:32" x14ac:dyDescent="0.25">
      <c r="A444">
        <v>0</v>
      </c>
      <c r="B444">
        <v>0</v>
      </c>
      <c r="C444">
        <v>107.9</v>
      </c>
      <c r="D444">
        <v>0</v>
      </c>
      <c r="E444">
        <v>0</v>
      </c>
      <c r="F444">
        <v>0</v>
      </c>
      <c r="G444">
        <v>0</v>
      </c>
      <c r="H444">
        <v>1</v>
      </c>
      <c r="I444">
        <v>0</v>
      </c>
      <c r="J444">
        <v>0</v>
      </c>
      <c r="K444">
        <v>64.7</v>
      </c>
      <c r="L444">
        <v>20800</v>
      </c>
      <c r="M444">
        <v>0</v>
      </c>
      <c r="N444" s="5">
        <v>1</v>
      </c>
      <c r="O444" s="6">
        <v>-42.5</v>
      </c>
      <c r="P444" s="7">
        <v>5</v>
      </c>
      <c r="Q444">
        <v>1</v>
      </c>
      <c r="R444">
        <v>0</v>
      </c>
      <c r="S444">
        <v>1</v>
      </c>
      <c r="T444">
        <v>0</v>
      </c>
      <c r="U444">
        <v>11</v>
      </c>
      <c r="V444">
        <v>350</v>
      </c>
      <c r="W444">
        <v>0</v>
      </c>
      <c r="X444">
        <v>0</v>
      </c>
      <c r="Y444">
        <v>0</v>
      </c>
      <c r="Z444">
        <v>0</v>
      </c>
      <c r="AA444">
        <v>1</v>
      </c>
      <c r="AB444">
        <v>0</v>
      </c>
      <c r="AC444">
        <v>1</v>
      </c>
      <c r="AD444">
        <v>1</v>
      </c>
      <c r="AE444" s="13">
        <v>0.1</v>
      </c>
      <c r="AF444" s="46">
        <v>2.0098643649815E-2</v>
      </c>
    </row>
    <row r="445" spans="1:32" x14ac:dyDescent="0.25">
      <c r="A445">
        <v>0</v>
      </c>
      <c r="B445">
        <v>0</v>
      </c>
      <c r="C445">
        <v>107.9</v>
      </c>
      <c r="D445">
        <v>0</v>
      </c>
      <c r="E445">
        <v>0</v>
      </c>
      <c r="F445">
        <v>0</v>
      </c>
      <c r="G445">
        <v>0</v>
      </c>
      <c r="H445">
        <v>1</v>
      </c>
      <c r="I445">
        <v>0</v>
      </c>
      <c r="J445">
        <v>0</v>
      </c>
      <c r="K445">
        <v>64.7</v>
      </c>
      <c r="L445">
        <v>20800</v>
      </c>
      <c r="M445">
        <v>0</v>
      </c>
      <c r="N445" s="5">
        <v>1</v>
      </c>
      <c r="O445" s="6">
        <v>-42.5</v>
      </c>
      <c r="P445" s="7">
        <v>5</v>
      </c>
      <c r="Q445">
        <v>1</v>
      </c>
      <c r="R445">
        <v>0</v>
      </c>
      <c r="S445">
        <v>1</v>
      </c>
      <c r="T445">
        <v>0</v>
      </c>
      <c r="U445">
        <v>11</v>
      </c>
      <c r="V445">
        <v>350</v>
      </c>
      <c r="W445">
        <v>0</v>
      </c>
      <c r="X445">
        <v>0</v>
      </c>
      <c r="Y445">
        <v>0</v>
      </c>
      <c r="Z445">
        <v>0</v>
      </c>
      <c r="AA445">
        <v>1</v>
      </c>
      <c r="AB445">
        <v>0</v>
      </c>
      <c r="AC445">
        <v>1</v>
      </c>
      <c r="AD445">
        <v>1</v>
      </c>
      <c r="AE445" s="13">
        <v>0.5</v>
      </c>
      <c r="AF445" s="46">
        <v>0.50572210473939505</v>
      </c>
    </row>
    <row r="446" spans="1:32" x14ac:dyDescent="0.25">
      <c r="A446">
        <v>0</v>
      </c>
      <c r="B446">
        <v>0</v>
      </c>
      <c r="C446">
        <v>107.9</v>
      </c>
      <c r="D446">
        <v>0</v>
      </c>
      <c r="E446">
        <v>0</v>
      </c>
      <c r="F446">
        <v>0</v>
      </c>
      <c r="G446">
        <v>0</v>
      </c>
      <c r="H446">
        <v>1</v>
      </c>
      <c r="I446">
        <v>0</v>
      </c>
      <c r="J446">
        <v>0</v>
      </c>
      <c r="K446">
        <v>64.7</v>
      </c>
      <c r="L446">
        <v>20800</v>
      </c>
      <c r="M446">
        <v>0</v>
      </c>
      <c r="N446" s="5">
        <v>1</v>
      </c>
      <c r="O446" s="6">
        <v>-42.5</v>
      </c>
      <c r="P446" s="7">
        <v>5</v>
      </c>
      <c r="Q446">
        <v>1</v>
      </c>
      <c r="R446">
        <v>0</v>
      </c>
      <c r="S446">
        <v>1</v>
      </c>
      <c r="T446">
        <v>0</v>
      </c>
      <c r="U446">
        <v>11</v>
      </c>
      <c r="V446">
        <v>350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1</v>
      </c>
      <c r="AD446">
        <v>1</v>
      </c>
      <c r="AE446" s="13">
        <v>1</v>
      </c>
      <c r="AF446" s="46">
        <v>0.603877978267371</v>
      </c>
    </row>
    <row r="447" spans="1:32" x14ac:dyDescent="0.25">
      <c r="A447">
        <v>0</v>
      </c>
      <c r="B447">
        <v>0</v>
      </c>
      <c r="C447">
        <v>107.9</v>
      </c>
      <c r="D447">
        <v>0</v>
      </c>
      <c r="E447">
        <v>0</v>
      </c>
      <c r="F447">
        <v>0</v>
      </c>
      <c r="G447">
        <v>0</v>
      </c>
      <c r="H447">
        <v>1</v>
      </c>
      <c r="I447">
        <v>0</v>
      </c>
      <c r="J447">
        <v>0</v>
      </c>
      <c r="K447">
        <v>64.7</v>
      </c>
      <c r="L447">
        <v>20800</v>
      </c>
      <c r="M447">
        <v>0</v>
      </c>
      <c r="N447" s="5">
        <v>1</v>
      </c>
      <c r="O447" s="6">
        <v>-42.5</v>
      </c>
      <c r="P447" s="7">
        <v>5</v>
      </c>
      <c r="Q447">
        <v>1</v>
      </c>
      <c r="R447">
        <v>0</v>
      </c>
      <c r="S447">
        <v>1</v>
      </c>
      <c r="T447">
        <v>0</v>
      </c>
      <c r="U447">
        <v>11</v>
      </c>
      <c r="V447">
        <v>350</v>
      </c>
      <c r="W447">
        <v>0</v>
      </c>
      <c r="X447">
        <v>0</v>
      </c>
      <c r="Y447">
        <v>0</v>
      </c>
      <c r="Z447">
        <v>0</v>
      </c>
      <c r="AA447">
        <v>1</v>
      </c>
      <c r="AB447">
        <v>0</v>
      </c>
      <c r="AC447">
        <v>1</v>
      </c>
      <c r="AD447">
        <v>7</v>
      </c>
      <c r="AE447" s="13">
        <v>0.1</v>
      </c>
      <c r="AF447" s="46">
        <v>5.1827956989247297E-2</v>
      </c>
    </row>
    <row r="448" spans="1:32" x14ac:dyDescent="0.25">
      <c r="A448">
        <v>0</v>
      </c>
      <c r="B448">
        <v>0</v>
      </c>
      <c r="C448">
        <v>107.9</v>
      </c>
      <c r="D448">
        <v>0</v>
      </c>
      <c r="E448">
        <v>0</v>
      </c>
      <c r="F448">
        <v>0</v>
      </c>
      <c r="G448">
        <v>0</v>
      </c>
      <c r="H448">
        <v>1</v>
      </c>
      <c r="I448">
        <v>0</v>
      </c>
      <c r="J448">
        <v>0</v>
      </c>
      <c r="K448">
        <v>64.7</v>
      </c>
      <c r="L448">
        <v>20800</v>
      </c>
      <c r="M448">
        <v>0</v>
      </c>
      <c r="N448" s="5">
        <v>1</v>
      </c>
      <c r="O448" s="6">
        <v>-42.5</v>
      </c>
      <c r="P448" s="7">
        <v>5</v>
      </c>
      <c r="Q448">
        <v>1</v>
      </c>
      <c r="R448">
        <v>0</v>
      </c>
      <c r="S448">
        <v>1</v>
      </c>
      <c r="T448">
        <v>0</v>
      </c>
      <c r="U448">
        <v>11</v>
      </c>
      <c r="V448">
        <v>350</v>
      </c>
      <c r="W448">
        <v>0</v>
      </c>
      <c r="X448">
        <v>0</v>
      </c>
      <c r="Y448">
        <v>0</v>
      </c>
      <c r="Z448">
        <v>0</v>
      </c>
      <c r="AA448">
        <v>1</v>
      </c>
      <c r="AB448">
        <v>0</v>
      </c>
      <c r="AC448">
        <v>1</v>
      </c>
      <c r="AD448">
        <v>7</v>
      </c>
      <c r="AE448" s="13">
        <v>0.5</v>
      </c>
      <c r="AF448" s="46">
        <v>0.34075956937799001</v>
      </c>
    </row>
    <row r="449" spans="1:32" x14ac:dyDescent="0.25">
      <c r="A449">
        <v>0</v>
      </c>
      <c r="B449">
        <v>0</v>
      </c>
      <c r="C449">
        <v>107.9</v>
      </c>
      <c r="D449">
        <v>0</v>
      </c>
      <c r="E449">
        <v>0</v>
      </c>
      <c r="F449">
        <v>0</v>
      </c>
      <c r="G449">
        <v>0</v>
      </c>
      <c r="H449">
        <v>1</v>
      </c>
      <c r="I449">
        <v>0</v>
      </c>
      <c r="J449">
        <v>0</v>
      </c>
      <c r="K449">
        <v>64.7</v>
      </c>
      <c r="L449">
        <v>20800</v>
      </c>
      <c r="M449">
        <v>0</v>
      </c>
      <c r="N449" s="5">
        <v>1</v>
      </c>
      <c r="O449" s="6">
        <v>-42.5</v>
      </c>
      <c r="P449" s="7">
        <v>5</v>
      </c>
      <c r="Q449">
        <v>1</v>
      </c>
      <c r="R449">
        <v>0</v>
      </c>
      <c r="S449">
        <v>1</v>
      </c>
      <c r="T449">
        <v>0</v>
      </c>
      <c r="U449">
        <v>11</v>
      </c>
      <c r="V449">
        <v>350</v>
      </c>
      <c r="W449">
        <v>0</v>
      </c>
      <c r="X449">
        <v>0</v>
      </c>
      <c r="Y449">
        <v>0</v>
      </c>
      <c r="Z449">
        <v>0</v>
      </c>
      <c r="AA449">
        <v>1</v>
      </c>
      <c r="AB449">
        <v>0</v>
      </c>
      <c r="AC449">
        <v>1</v>
      </c>
      <c r="AD449">
        <v>7</v>
      </c>
      <c r="AE449" s="13">
        <v>1</v>
      </c>
      <c r="AF449" s="46">
        <v>0.57031478413409997</v>
      </c>
    </row>
    <row r="450" spans="1:32" x14ac:dyDescent="0.25">
      <c r="A450">
        <v>0</v>
      </c>
      <c r="B450">
        <v>0</v>
      </c>
      <c r="C450">
        <v>107.9</v>
      </c>
      <c r="D450">
        <v>0</v>
      </c>
      <c r="E450">
        <v>0</v>
      </c>
      <c r="F450">
        <v>0</v>
      </c>
      <c r="G450">
        <v>0</v>
      </c>
      <c r="H450">
        <v>1</v>
      </c>
      <c r="I450">
        <v>0</v>
      </c>
      <c r="J450">
        <v>0</v>
      </c>
      <c r="K450">
        <v>64.7</v>
      </c>
      <c r="L450">
        <v>20800</v>
      </c>
      <c r="M450">
        <v>0</v>
      </c>
      <c r="N450" s="5">
        <v>1</v>
      </c>
      <c r="O450" s="6">
        <v>-42.5</v>
      </c>
      <c r="P450" s="7">
        <v>5</v>
      </c>
      <c r="Q450">
        <v>1</v>
      </c>
      <c r="R450">
        <v>0</v>
      </c>
      <c r="S450">
        <v>1</v>
      </c>
      <c r="T450">
        <v>0</v>
      </c>
      <c r="U450">
        <v>11</v>
      </c>
      <c r="V450">
        <v>350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1</v>
      </c>
      <c r="AD450">
        <v>21</v>
      </c>
      <c r="AE450" s="13">
        <v>0.1</v>
      </c>
      <c r="AF450" s="46">
        <v>0.69249948057344701</v>
      </c>
    </row>
    <row r="451" spans="1:32" x14ac:dyDescent="0.25">
      <c r="A451">
        <v>0</v>
      </c>
      <c r="B451">
        <v>0</v>
      </c>
      <c r="C451">
        <v>107.9</v>
      </c>
      <c r="D451">
        <v>0</v>
      </c>
      <c r="E451">
        <v>0</v>
      </c>
      <c r="F451">
        <v>0</v>
      </c>
      <c r="G451">
        <v>0</v>
      </c>
      <c r="H451">
        <v>1</v>
      </c>
      <c r="I451">
        <v>0</v>
      </c>
      <c r="J451">
        <v>0</v>
      </c>
      <c r="K451">
        <v>64.7</v>
      </c>
      <c r="L451">
        <v>20800</v>
      </c>
      <c r="M451">
        <v>0</v>
      </c>
      <c r="N451" s="5">
        <v>1</v>
      </c>
      <c r="O451" s="6">
        <v>-42.5</v>
      </c>
      <c r="P451" s="7">
        <v>5</v>
      </c>
      <c r="Q451">
        <v>1</v>
      </c>
      <c r="R451">
        <v>0</v>
      </c>
      <c r="S451">
        <v>1</v>
      </c>
      <c r="T451">
        <v>0</v>
      </c>
      <c r="U451">
        <v>11</v>
      </c>
      <c r="V451">
        <v>350</v>
      </c>
      <c r="W451">
        <v>0</v>
      </c>
      <c r="X451">
        <v>0</v>
      </c>
      <c r="Y451">
        <v>0</v>
      </c>
      <c r="Z451">
        <v>0</v>
      </c>
      <c r="AA451">
        <v>1</v>
      </c>
      <c r="AB451">
        <v>0</v>
      </c>
      <c r="AC451">
        <v>1</v>
      </c>
      <c r="AD451">
        <v>21</v>
      </c>
      <c r="AE451" s="13">
        <v>0.5</v>
      </c>
      <c r="AF451" s="46">
        <v>0.74085098931885796</v>
      </c>
    </row>
    <row r="452" spans="1:32" x14ac:dyDescent="0.25">
      <c r="A452">
        <v>0</v>
      </c>
      <c r="B452">
        <v>0</v>
      </c>
      <c r="C452">
        <v>107.9</v>
      </c>
      <c r="D452">
        <v>0</v>
      </c>
      <c r="E452">
        <v>0</v>
      </c>
      <c r="F452">
        <v>0</v>
      </c>
      <c r="G452">
        <v>0</v>
      </c>
      <c r="H452">
        <v>1</v>
      </c>
      <c r="I452">
        <v>0</v>
      </c>
      <c r="J452">
        <v>0</v>
      </c>
      <c r="K452">
        <v>64.7</v>
      </c>
      <c r="L452">
        <v>20800</v>
      </c>
      <c r="M452">
        <v>0</v>
      </c>
      <c r="N452" s="5">
        <v>1</v>
      </c>
      <c r="O452" s="6">
        <v>-42.5</v>
      </c>
      <c r="P452" s="7">
        <v>5</v>
      </c>
      <c r="Q452">
        <v>1</v>
      </c>
      <c r="R452">
        <v>0</v>
      </c>
      <c r="S452">
        <v>1</v>
      </c>
      <c r="T452">
        <v>0</v>
      </c>
      <c r="U452">
        <v>11</v>
      </c>
      <c r="V452">
        <v>350</v>
      </c>
      <c r="W452">
        <v>0</v>
      </c>
      <c r="X452">
        <v>0</v>
      </c>
      <c r="Y452">
        <v>0</v>
      </c>
      <c r="Z452">
        <v>0</v>
      </c>
      <c r="AA452">
        <v>1</v>
      </c>
      <c r="AB452">
        <v>0</v>
      </c>
      <c r="AC452">
        <v>1</v>
      </c>
      <c r="AD452">
        <v>21</v>
      </c>
      <c r="AE452" s="13">
        <v>1</v>
      </c>
      <c r="AF452" s="46">
        <v>0.69018212267113299</v>
      </c>
    </row>
    <row r="453" spans="1:32" x14ac:dyDescent="0.25">
      <c r="A453">
        <v>1</v>
      </c>
      <c r="B453">
        <v>1</v>
      </c>
      <c r="C453">
        <v>12.01</v>
      </c>
      <c r="D453">
        <v>14.01</v>
      </c>
      <c r="E453">
        <v>0</v>
      </c>
      <c r="F453">
        <v>0</v>
      </c>
      <c r="G453">
        <v>0</v>
      </c>
      <c r="H453">
        <v>1</v>
      </c>
      <c r="I453">
        <v>0</v>
      </c>
      <c r="J453">
        <v>1</v>
      </c>
      <c r="K453">
        <v>3.5</v>
      </c>
      <c r="L453" s="7">
        <v>1810</v>
      </c>
      <c r="M453">
        <v>0</v>
      </c>
      <c r="N453" s="5">
        <v>0</v>
      </c>
      <c r="O453" s="24">
        <v>-16.899999999999999</v>
      </c>
      <c r="P453" s="23">
        <v>89</v>
      </c>
      <c r="Q453">
        <v>0</v>
      </c>
      <c r="R453">
        <v>1</v>
      </c>
      <c r="S453">
        <v>1</v>
      </c>
      <c r="T453">
        <v>0</v>
      </c>
      <c r="U453">
        <v>7</v>
      </c>
      <c r="V453">
        <v>25</v>
      </c>
      <c r="W453">
        <v>0</v>
      </c>
      <c r="X453">
        <v>0</v>
      </c>
      <c r="Y453">
        <v>0</v>
      </c>
      <c r="Z453">
        <v>1</v>
      </c>
      <c r="AA453">
        <v>0</v>
      </c>
      <c r="AB453">
        <v>0</v>
      </c>
      <c r="AC453">
        <v>1</v>
      </c>
      <c r="AD453">
        <v>0.25</v>
      </c>
      <c r="AE453" s="13">
        <v>0.5</v>
      </c>
      <c r="AF453" s="46">
        <v>0.37833936984286898</v>
      </c>
    </row>
    <row r="454" spans="1:32" x14ac:dyDescent="0.25">
      <c r="A454">
        <v>1</v>
      </c>
      <c r="B454">
        <v>0</v>
      </c>
      <c r="C454">
        <v>12.01</v>
      </c>
      <c r="D454">
        <v>0</v>
      </c>
      <c r="E454">
        <v>0</v>
      </c>
      <c r="F454">
        <v>0</v>
      </c>
      <c r="G454">
        <v>0</v>
      </c>
      <c r="H454">
        <v>1</v>
      </c>
      <c r="I454">
        <v>0</v>
      </c>
      <c r="J454">
        <v>1</v>
      </c>
      <c r="K454">
        <v>20</v>
      </c>
      <c r="L454" s="7">
        <v>1000</v>
      </c>
      <c r="M454">
        <v>0</v>
      </c>
      <c r="N454" s="5">
        <v>0</v>
      </c>
      <c r="O454" s="6">
        <v>-27.6</v>
      </c>
      <c r="P454">
        <v>325</v>
      </c>
      <c r="Q454">
        <v>0</v>
      </c>
      <c r="R454">
        <v>1</v>
      </c>
      <c r="S454">
        <v>0</v>
      </c>
      <c r="T454">
        <v>1</v>
      </c>
      <c r="U454">
        <v>14</v>
      </c>
      <c r="V454">
        <v>30.8</v>
      </c>
      <c r="W454">
        <v>1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1</v>
      </c>
      <c r="AE454" s="13">
        <v>0.32</v>
      </c>
      <c r="AF454" s="46">
        <v>-5.1233905579399198E-2</v>
      </c>
    </row>
    <row r="455" spans="1:32" x14ac:dyDescent="0.25">
      <c r="A455">
        <v>1</v>
      </c>
      <c r="B455">
        <v>0</v>
      </c>
      <c r="C455">
        <v>12.01</v>
      </c>
      <c r="D455">
        <v>0</v>
      </c>
      <c r="E455">
        <v>0</v>
      </c>
      <c r="F455">
        <v>0</v>
      </c>
      <c r="G455">
        <v>0</v>
      </c>
      <c r="H455">
        <v>1</v>
      </c>
      <c r="I455">
        <v>0</v>
      </c>
      <c r="J455">
        <v>1</v>
      </c>
      <c r="K455">
        <v>20</v>
      </c>
      <c r="L455" s="7">
        <v>1000</v>
      </c>
      <c r="M455">
        <v>0</v>
      </c>
      <c r="N455" s="5">
        <v>0</v>
      </c>
      <c r="O455" s="6">
        <v>-27.6</v>
      </c>
      <c r="P455">
        <v>325</v>
      </c>
      <c r="Q455">
        <v>0</v>
      </c>
      <c r="R455">
        <v>1</v>
      </c>
      <c r="S455">
        <v>0</v>
      </c>
      <c r="T455">
        <v>1</v>
      </c>
      <c r="U455">
        <v>14</v>
      </c>
      <c r="V455">
        <v>30.8</v>
      </c>
      <c r="W455">
        <v>1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1</v>
      </c>
      <c r="AE455" s="13">
        <v>1.3</v>
      </c>
      <c r="AF455" s="46">
        <v>3.2609635844650098E-2</v>
      </c>
    </row>
    <row r="456" spans="1:32" x14ac:dyDescent="0.25">
      <c r="A456">
        <v>1</v>
      </c>
      <c r="B456">
        <v>0</v>
      </c>
      <c r="C456">
        <v>12.01</v>
      </c>
      <c r="D456">
        <v>0</v>
      </c>
      <c r="E456">
        <v>0</v>
      </c>
      <c r="F456">
        <v>0</v>
      </c>
      <c r="G456">
        <v>0</v>
      </c>
      <c r="H456">
        <v>1</v>
      </c>
      <c r="I456">
        <v>0</v>
      </c>
      <c r="J456">
        <v>1</v>
      </c>
      <c r="K456">
        <v>23</v>
      </c>
      <c r="L456">
        <v>5000</v>
      </c>
      <c r="M456">
        <v>0</v>
      </c>
      <c r="N456" s="5">
        <v>1</v>
      </c>
      <c r="O456" s="6">
        <v>-27.6</v>
      </c>
      <c r="P456">
        <v>93</v>
      </c>
      <c r="Q456">
        <v>0</v>
      </c>
      <c r="R456">
        <v>1</v>
      </c>
      <c r="S456">
        <v>0</v>
      </c>
      <c r="T456">
        <v>1</v>
      </c>
      <c r="U456">
        <v>14</v>
      </c>
      <c r="V456">
        <v>30.8</v>
      </c>
      <c r="W456">
        <v>1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1</v>
      </c>
      <c r="AE456" s="13">
        <v>0.32</v>
      </c>
      <c r="AF456" s="46">
        <v>-0.13474606580829801</v>
      </c>
    </row>
    <row r="457" spans="1:32" x14ac:dyDescent="0.25">
      <c r="A457">
        <v>1</v>
      </c>
      <c r="B457">
        <v>0</v>
      </c>
      <c r="C457">
        <v>12.01</v>
      </c>
      <c r="D457">
        <v>0</v>
      </c>
      <c r="E457">
        <v>0</v>
      </c>
      <c r="F457">
        <v>0</v>
      </c>
      <c r="G457">
        <v>0</v>
      </c>
      <c r="H457">
        <v>1</v>
      </c>
      <c r="I457">
        <v>0</v>
      </c>
      <c r="J457">
        <v>1</v>
      </c>
      <c r="K457">
        <v>23</v>
      </c>
      <c r="L457">
        <v>5000</v>
      </c>
      <c r="M457">
        <v>0</v>
      </c>
      <c r="N457" s="5">
        <v>1</v>
      </c>
      <c r="O457" s="6">
        <v>-27.6</v>
      </c>
      <c r="P457">
        <v>93</v>
      </c>
      <c r="Q457">
        <v>0</v>
      </c>
      <c r="R457">
        <v>1</v>
      </c>
      <c r="S457">
        <v>0</v>
      </c>
      <c r="T457">
        <v>1</v>
      </c>
      <c r="U457">
        <v>14</v>
      </c>
      <c r="V457">
        <v>30.8</v>
      </c>
      <c r="W457">
        <v>1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1</v>
      </c>
      <c r="AE457" s="13">
        <v>1.3</v>
      </c>
      <c r="AF457" s="46">
        <v>0.190796613848492</v>
      </c>
    </row>
    <row r="458" spans="1:32" x14ac:dyDescent="0.25">
      <c r="A458">
        <v>1</v>
      </c>
      <c r="B458">
        <v>0</v>
      </c>
      <c r="C458">
        <v>12.01</v>
      </c>
      <c r="D458">
        <v>0</v>
      </c>
      <c r="E458">
        <v>0</v>
      </c>
      <c r="F458">
        <v>0</v>
      </c>
      <c r="G458">
        <v>1</v>
      </c>
      <c r="H458">
        <v>0</v>
      </c>
      <c r="I458">
        <v>0</v>
      </c>
      <c r="J458">
        <v>0</v>
      </c>
      <c r="K458">
        <v>15</v>
      </c>
      <c r="L458" s="4">
        <v>15</v>
      </c>
      <c r="M458">
        <v>0</v>
      </c>
      <c r="N458" s="5">
        <v>0</v>
      </c>
      <c r="O458" s="6">
        <v>-3.7</v>
      </c>
      <c r="P458">
        <v>230</v>
      </c>
      <c r="Q458">
        <v>0</v>
      </c>
      <c r="R458">
        <v>1</v>
      </c>
      <c r="S458">
        <v>0</v>
      </c>
      <c r="T458">
        <v>1</v>
      </c>
      <c r="U458">
        <v>14</v>
      </c>
      <c r="V458">
        <v>30.8</v>
      </c>
      <c r="W458">
        <v>1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1</v>
      </c>
      <c r="AE458" s="13">
        <v>0.32</v>
      </c>
      <c r="AF458" s="46">
        <v>-0.303111587982833</v>
      </c>
    </row>
    <row r="459" spans="1:32" x14ac:dyDescent="0.25">
      <c r="A459">
        <v>1</v>
      </c>
      <c r="B459">
        <v>0</v>
      </c>
      <c r="C459">
        <v>12.01</v>
      </c>
      <c r="D459">
        <v>0</v>
      </c>
      <c r="E459">
        <v>0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15</v>
      </c>
      <c r="L459" s="4">
        <v>15</v>
      </c>
      <c r="M459">
        <v>0</v>
      </c>
      <c r="N459" s="5">
        <v>0</v>
      </c>
      <c r="O459" s="6">
        <v>-3.7</v>
      </c>
      <c r="P459">
        <v>230</v>
      </c>
      <c r="Q459">
        <v>0</v>
      </c>
      <c r="R459">
        <v>1</v>
      </c>
      <c r="S459">
        <v>0</v>
      </c>
      <c r="T459">
        <v>1</v>
      </c>
      <c r="U459">
        <v>14</v>
      </c>
      <c r="V459">
        <v>30.8</v>
      </c>
      <c r="W459">
        <v>1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1</v>
      </c>
      <c r="AE459" s="13">
        <v>1.3</v>
      </c>
      <c r="AF459" s="46">
        <v>-0.235783261802575</v>
      </c>
    </row>
    <row r="460" spans="1:32" x14ac:dyDescent="0.25">
      <c r="A460">
        <v>1</v>
      </c>
      <c r="B460">
        <v>0</v>
      </c>
      <c r="C460">
        <v>12.01</v>
      </c>
      <c r="D460">
        <v>0</v>
      </c>
      <c r="E460">
        <v>0</v>
      </c>
      <c r="F460">
        <v>0</v>
      </c>
      <c r="G460">
        <v>1</v>
      </c>
      <c r="H460">
        <v>0</v>
      </c>
      <c r="I460">
        <v>0</v>
      </c>
      <c r="J460">
        <v>0</v>
      </c>
      <c r="K460" s="7">
        <v>14.3</v>
      </c>
      <c r="L460" s="4">
        <v>14.3</v>
      </c>
      <c r="M460">
        <v>0</v>
      </c>
      <c r="N460" s="5">
        <v>1</v>
      </c>
      <c r="O460" s="6">
        <v>-3.7</v>
      </c>
      <c r="P460">
        <v>2</v>
      </c>
      <c r="Q460">
        <v>0</v>
      </c>
      <c r="R460">
        <v>1</v>
      </c>
      <c r="S460">
        <v>0</v>
      </c>
      <c r="T460">
        <v>1</v>
      </c>
      <c r="U460">
        <v>14</v>
      </c>
      <c r="V460">
        <v>30.8</v>
      </c>
      <c r="W460">
        <v>1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1</v>
      </c>
      <c r="AE460" s="13">
        <v>0.32</v>
      </c>
      <c r="AF460" s="46">
        <v>-5.1233905579399198E-2</v>
      </c>
    </row>
    <row r="461" spans="1:32" x14ac:dyDescent="0.25">
      <c r="A461">
        <v>1</v>
      </c>
      <c r="B461">
        <v>0</v>
      </c>
      <c r="C461">
        <v>12.01</v>
      </c>
      <c r="D461">
        <v>0</v>
      </c>
      <c r="E461">
        <v>0</v>
      </c>
      <c r="F461">
        <v>0</v>
      </c>
      <c r="G461">
        <v>1</v>
      </c>
      <c r="H461">
        <v>0</v>
      </c>
      <c r="I461">
        <v>0</v>
      </c>
      <c r="J461">
        <v>0</v>
      </c>
      <c r="K461" s="7">
        <v>14.3</v>
      </c>
      <c r="L461" s="4">
        <v>14.3</v>
      </c>
      <c r="M461">
        <v>0</v>
      </c>
      <c r="N461" s="5">
        <v>1</v>
      </c>
      <c r="O461" s="6">
        <v>-3.7</v>
      </c>
      <c r="P461">
        <v>2</v>
      </c>
      <c r="Q461">
        <v>0</v>
      </c>
      <c r="R461">
        <v>1</v>
      </c>
      <c r="S461">
        <v>0</v>
      </c>
      <c r="T461">
        <v>1</v>
      </c>
      <c r="U461">
        <v>14</v>
      </c>
      <c r="V461">
        <v>30.8</v>
      </c>
      <c r="W461">
        <v>1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1</v>
      </c>
      <c r="AE461" s="13">
        <v>1.3</v>
      </c>
      <c r="AF461" s="46">
        <v>0.74500102601518503</v>
      </c>
    </row>
    <row r="462" spans="1:32" x14ac:dyDescent="0.25">
      <c r="A462">
        <v>0</v>
      </c>
      <c r="B462">
        <v>0</v>
      </c>
      <c r="C462">
        <v>26.98</v>
      </c>
      <c r="D462">
        <v>72.64</v>
      </c>
      <c r="E462">
        <v>0</v>
      </c>
      <c r="F462">
        <v>1</v>
      </c>
      <c r="G462">
        <v>0</v>
      </c>
      <c r="H462">
        <v>1</v>
      </c>
      <c r="I462">
        <v>0</v>
      </c>
      <c r="J462">
        <v>1</v>
      </c>
      <c r="K462">
        <v>3.8</v>
      </c>
      <c r="L462">
        <v>70</v>
      </c>
      <c r="M462">
        <v>0</v>
      </c>
      <c r="N462" s="5">
        <v>0</v>
      </c>
      <c r="O462" s="24">
        <v>-16.899999999999999</v>
      </c>
      <c r="P462">
        <v>521</v>
      </c>
      <c r="Q462">
        <v>1</v>
      </c>
      <c r="R462">
        <v>0</v>
      </c>
      <c r="S462">
        <v>0</v>
      </c>
      <c r="T462">
        <v>1</v>
      </c>
      <c r="U462" s="7">
        <v>8</v>
      </c>
      <c r="V462">
        <v>225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1</v>
      </c>
      <c r="AD462">
        <v>3</v>
      </c>
      <c r="AE462" s="13">
        <v>8.8999999999999996E-2</v>
      </c>
      <c r="AF462" s="46">
        <v>-5.6205353638433202E-2</v>
      </c>
    </row>
    <row r="463" spans="1:32" x14ac:dyDescent="0.25">
      <c r="A463">
        <v>0</v>
      </c>
      <c r="B463">
        <v>0</v>
      </c>
      <c r="C463">
        <v>26.98</v>
      </c>
      <c r="D463">
        <v>72.64</v>
      </c>
      <c r="E463">
        <v>0</v>
      </c>
      <c r="F463">
        <v>1</v>
      </c>
      <c r="G463">
        <v>0</v>
      </c>
      <c r="H463">
        <v>1</v>
      </c>
      <c r="I463">
        <v>0</v>
      </c>
      <c r="J463">
        <v>1</v>
      </c>
      <c r="K463">
        <v>3.8</v>
      </c>
      <c r="L463">
        <v>70</v>
      </c>
      <c r="M463">
        <v>0</v>
      </c>
      <c r="N463" s="5">
        <v>0</v>
      </c>
      <c r="O463" s="24">
        <v>-16.899999999999999</v>
      </c>
      <c r="P463">
        <v>521</v>
      </c>
      <c r="Q463">
        <v>1</v>
      </c>
      <c r="R463">
        <v>0</v>
      </c>
      <c r="S463">
        <v>0</v>
      </c>
      <c r="T463">
        <v>1</v>
      </c>
      <c r="U463" s="7">
        <v>8</v>
      </c>
      <c r="V463">
        <v>225</v>
      </c>
      <c r="W463">
        <v>0</v>
      </c>
      <c r="X463">
        <v>0</v>
      </c>
      <c r="Y463">
        <v>0</v>
      </c>
      <c r="Z463">
        <v>0</v>
      </c>
      <c r="AA463">
        <v>1</v>
      </c>
      <c r="AB463">
        <v>0</v>
      </c>
      <c r="AC463">
        <v>1</v>
      </c>
      <c r="AD463">
        <v>3</v>
      </c>
      <c r="AE463" s="13">
        <v>0.44400000000000001</v>
      </c>
      <c r="AF463" s="46">
        <v>0.46951778129424498</v>
      </c>
    </row>
    <row r="464" spans="1:32" x14ac:dyDescent="0.25">
      <c r="A464">
        <v>0</v>
      </c>
      <c r="B464">
        <v>0</v>
      </c>
      <c r="C464">
        <v>26.98</v>
      </c>
      <c r="D464">
        <v>72.64</v>
      </c>
      <c r="E464">
        <v>0</v>
      </c>
      <c r="F464">
        <v>1</v>
      </c>
      <c r="G464">
        <v>0</v>
      </c>
      <c r="H464">
        <v>1</v>
      </c>
      <c r="I464">
        <v>0</v>
      </c>
      <c r="J464">
        <v>1</v>
      </c>
      <c r="K464">
        <v>3.8</v>
      </c>
      <c r="L464">
        <v>70</v>
      </c>
      <c r="M464">
        <v>0</v>
      </c>
      <c r="N464" s="5">
        <v>0</v>
      </c>
      <c r="O464" s="24">
        <v>-16.899999999999999</v>
      </c>
      <c r="P464">
        <v>521</v>
      </c>
      <c r="Q464">
        <v>1</v>
      </c>
      <c r="R464">
        <v>0</v>
      </c>
      <c r="S464">
        <v>0</v>
      </c>
      <c r="T464">
        <v>1</v>
      </c>
      <c r="U464" s="7">
        <v>8</v>
      </c>
      <c r="V464">
        <v>225</v>
      </c>
      <c r="W464">
        <v>0</v>
      </c>
      <c r="X464">
        <v>0</v>
      </c>
      <c r="Y464">
        <v>0</v>
      </c>
      <c r="Z464">
        <v>0</v>
      </c>
      <c r="AA464">
        <v>1</v>
      </c>
      <c r="AB464">
        <v>0</v>
      </c>
      <c r="AC464">
        <v>1</v>
      </c>
      <c r="AD464">
        <v>3</v>
      </c>
      <c r="AE464" s="13">
        <v>0.88900000000000001</v>
      </c>
      <c r="AF464" s="46">
        <v>0.54705777777777798</v>
      </c>
    </row>
    <row r="465" spans="1:32" x14ac:dyDescent="0.25">
      <c r="A465">
        <v>0</v>
      </c>
      <c r="B465">
        <v>0</v>
      </c>
      <c r="C465">
        <v>26.98</v>
      </c>
      <c r="D465">
        <v>72.64</v>
      </c>
      <c r="E465">
        <v>0</v>
      </c>
      <c r="F465">
        <v>1</v>
      </c>
      <c r="G465">
        <v>0</v>
      </c>
      <c r="H465">
        <v>1</v>
      </c>
      <c r="I465">
        <v>0</v>
      </c>
      <c r="J465">
        <v>1</v>
      </c>
      <c r="K465">
        <v>3.8</v>
      </c>
      <c r="L465">
        <v>70</v>
      </c>
      <c r="M465">
        <v>0</v>
      </c>
      <c r="N465" s="5">
        <v>0</v>
      </c>
      <c r="O465" s="24">
        <v>-16.899999999999999</v>
      </c>
      <c r="P465">
        <v>521</v>
      </c>
      <c r="Q465">
        <v>1</v>
      </c>
      <c r="R465">
        <v>0</v>
      </c>
      <c r="S465">
        <v>0</v>
      </c>
      <c r="T465">
        <v>1</v>
      </c>
      <c r="U465" s="7">
        <v>8</v>
      </c>
      <c r="V465">
        <v>225</v>
      </c>
      <c r="W465">
        <v>0</v>
      </c>
      <c r="X465">
        <v>0</v>
      </c>
      <c r="Y465">
        <v>0</v>
      </c>
      <c r="Z465">
        <v>0</v>
      </c>
      <c r="AA465">
        <v>1</v>
      </c>
      <c r="AB465">
        <v>0</v>
      </c>
      <c r="AC465">
        <v>1</v>
      </c>
      <c r="AD465">
        <v>3</v>
      </c>
      <c r="AE465" s="13">
        <v>8.8889999999999993</v>
      </c>
      <c r="AF465" s="46">
        <v>0.84232740054954602</v>
      </c>
    </row>
    <row r="466" spans="1:32" x14ac:dyDescent="0.25">
      <c r="A466">
        <v>0</v>
      </c>
      <c r="B466">
        <v>0</v>
      </c>
      <c r="C466">
        <v>26.98</v>
      </c>
      <c r="D466">
        <v>72.64</v>
      </c>
      <c r="E466">
        <v>0</v>
      </c>
      <c r="F466">
        <v>1</v>
      </c>
      <c r="G466">
        <v>0</v>
      </c>
      <c r="H466">
        <v>1</v>
      </c>
      <c r="I466">
        <v>0</v>
      </c>
      <c r="J466">
        <v>1</v>
      </c>
      <c r="K466">
        <v>4.3</v>
      </c>
      <c r="L466">
        <v>62</v>
      </c>
      <c r="M466">
        <v>0</v>
      </c>
      <c r="N466" s="5">
        <v>0</v>
      </c>
      <c r="O466" s="24">
        <v>-16.899999999999999</v>
      </c>
      <c r="P466">
        <v>341</v>
      </c>
      <c r="Q466">
        <v>1</v>
      </c>
      <c r="R466">
        <v>0</v>
      </c>
      <c r="S466">
        <v>0</v>
      </c>
      <c r="T466">
        <v>1</v>
      </c>
      <c r="U466" s="7">
        <v>8</v>
      </c>
      <c r="V466">
        <v>225</v>
      </c>
      <c r="W466">
        <v>0</v>
      </c>
      <c r="X466">
        <v>0</v>
      </c>
      <c r="Y466">
        <v>0</v>
      </c>
      <c r="Z466">
        <v>0</v>
      </c>
      <c r="AA466">
        <v>1</v>
      </c>
      <c r="AB466">
        <v>0</v>
      </c>
      <c r="AC466">
        <v>1</v>
      </c>
      <c r="AD466">
        <v>3</v>
      </c>
      <c r="AE466" s="13">
        <v>8.8999999999999996E-2</v>
      </c>
      <c r="AF466" s="46">
        <v>-7.0884684826124505E-2</v>
      </c>
    </row>
    <row r="467" spans="1:32" x14ac:dyDescent="0.25">
      <c r="A467">
        <v>0</v>
      </c>
      <c r="B467">
        <v>0</v>
      </c>
      <c r="C467">
        <v>26.98</v>
      </c>
      <c r="D467">
        <v>72.64</v>
      </c>
      <c r="E467">
        <v>0</v>
      </c>
      <c r="F467">
        <v>1</v>
      </c>
      <c r="G467">
        <v>0</v>
      </c>
      <c r="H467">
        <v>1</v>
      </c>
      <c r="I467">
        <v>0</v>
      </c>
      <c r="J467">
        <v>1</v>
      </c>
      <c r="K467">
        <v>4.3</v>
      </c>
      <c r="L467">
        <v>62</v>
      </c>
      <c r="M467">
        <v>0</v>
      </c>
      <c r="N467" s="5">
        <v>0</v>
      </c>
      <c r="O467" s="24">
        <v>-16.899999999999999</v>
      </c>
      <c r="P467">
        <v>341</v>
      </c>
      <c r="Q467">
        <v>1</v>
      </c>
      <c r="R467">
        <v>0</v>
      </c>
      <c r="S467">
        <v>0</v>
      </c>
      <c r="T467">
        <v>1</v>
      </c>
      <c r="U467" s="7">
        <v>8</v>
      </c>
      <c r="V467">
        <v>225</v>
      </c>
      <c r="W467">
        <v>0</v>
      </c>
      <c r="X467">
        <v>0</v>
      </c>
      <c r="Y467">
        <v>0</v>
      </c>
      <c r="Z467">
        <v>0</v>
      </c>
      <c r="AA467">
        <v>1</v>
      </c>
      <c r="AB467">
        <v>0</v>
      </c>
      <c r="AC467">
        <v>1</v>
      </c>
      <c r="AD467">
        <v>3</v>
      </c>
      <c r="AE467" s="13">
        <v>0.44400000000000001</v>
      </c>
      <c r="AF467" s="46">
        <v>0.45321486822903301</v>
      </c>
    </row>
    <row r="468" spans="1:32" x14ac:dyDescent="0.25">
      <c r="A468">
        <v>0</v>
      </c>
      <c r="B468">
        <v>0</v>
      </c>
      <c r="C468">
        <v>26.98</v>
      </c>
      <c r="D468">
        <v>72.64</v>
      </c>
      <c r="E468">
        <v>0</v>
      </c>
      <c r="F468">
        <v>1</v>
      </c>
      <c r="G468">
        <v>0</v>
      </c>
      <c r="H468">
        <v>1</v>
      </c>
      <c r="I468">
        <v>0</v>
      </c>
      <c r="J468">
        <v>1</v>
      </c>
      <c r="K468">
        <v>4.3</v>
      </c>
      <c r="L468">
        <v>62</v>
      </c>
      <c r="M468">
        <v>0</v>
      </c>
      <c r="N468" s="5">
        <v>0</v>
      </c>
      <c r="O468" s="24">
        <v>-16.899999999999999</v>
      </c>
      <c r="P468">
        <v>341</v>
      </c>
      <c r="Q468">
        <v>1</v>
      </c>
      <c r="R468">
        <v>0</v>
      </c>
      <c r="S468">
        <v>0</v>
      </c>
      <c r="T468">
        <v>1</v>
      </c>
      <c r="U468" s="7">
        <v>8</v>
      </c>
      <c r="V468">
        <v>225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1</v>
      </c>
      <c r="AD468">
        <v>3</v>
      </c>
      <c r="AE468" s="13">
        <v>0.88900000000000001</v>
      </c>
      <c r="AF468" s="46">
        <v>0.66475433564041198</v>
      </c>
    </row>
    <row r="469" spans="1:32" x14ac:dyDescent="0.25">
      <c r="A469">
        <v>0</v>
      </c>
      <c r="B469">
        <v>0</v>
      </c>
      <c r="C469">
        <v>26.98</v>
      </c>
      <c r="D469">
        <v>72.64</v>
      </c>
      <c r="E469">
        <v>0</v>
      </c>
      <c r="F469">
        <v>1</v>
      </c>
      <c r="G469">
        <v>0</v>
      </c>
      <c r="H469">
        <v>1</v>
      </c>
      <c r="I469">
        <v>0</v>
      </c>
      <c r="J469">
        <v>1</v>
      </c>
      <c r="K469">
        <v>4.3</v>
      </c>
      <c r="L469">
        <v>62</v>
      </c>
      <c r="M469">
        <v>0</v>
      </c>
      <c r="N469" s="5">
        <v>0</v>
      </c>
      <c r="O469" s="24">
        <v>-16.899999999999999</v>
      </c>
      <c r="P469">
        <v>341</v>
      </c>
      <c r="Q469">
        <v>1</v>
      </c>
      <c r="R469">
        <v>0</v>
      </c>
      <c r="S469">
        <v>0</v>
      </c>
      <c r="T469">
        <v>1</v>
      </c>
      <c r="U469" s="7">
        <v>8</v>
      </c>
      <c r="V469">
        <v>225</v>
      </c>
      <c r="W469">
        <v>0</v>
      </c>
      <c r="X469">
        <v>0</v>
      </c>
      <c r="Y469">
        <v>0</v>
      </c>
      <c r="Z469">
        <v>0</v>
      </c>
      <c r="AA469">
        <v>1</v>
      </c>
      <c r="AB469">
        <v>0</v>
      </c>
      <c r="AC469">
        <v>1</v>
      </c>
      <c r="AD469">
        <v>3</v>
      </c>
      <c r="AE469" s="13">
        <v>8.8889999999999993</v>
      </c>
      <c r="AF469" s="46">
        <v>0.669357350498339</v>
      </c>
    </row>
    <row r="470" spans="1:32" x14ac:dyDescent="0.25">
      <c r="A470">
        <v>0</v>
      </c>
      <c r="B470">
        <v>0</v>
      </c>
      <c r="C470">
        <v>47.87</v>
      </c>
      <c r="D470">
        <v>16</v>
      </c>
      <c r="E470">
        <v>2</v>
      </c>
      <c r="F470">
        <v>0</v>
      </c>
      <c r="G470">
        <v>1</v>
      </c>
      <c r="H470">
        <v>0</v>
      </c>
      <c r="I470">
        <v>0</v>
      </c>
      <c r="J470">
        <v>0</v>
      </c>
      <c r="K470">
        <v>10</v>
      </c>
      <c r="L470" s="4">
        <v>10</v>
      </c>
      <c r="M470">
        <v>0</v>
      </c>
      <c r="N470" s="5">
        <v>0</v>
      </c>
      <c r="O470" s="5">
        <v>-3.3</v>
      </c>
      <c r="P470" s="7">
        <v>57.13</v>
      </c>
      <c r="Q470">
        <v>0</v>
      </c>
      <c r="R470">
        <v>1</v>
      </c>
      <c r="S470">
        <v>0</v>
      </c>
      <c r="T470">
        <v>1</v>
      </c>
      <c r="U470">
        <v>8</v>
      </c>
      <c r="V470">
        <v>19</v>
      </c>
      <c r="W470">
        <v>0</v>
      </c>
      <c r="X470">
        <v>0</v>
      </c>
      <c r="Y470">
        <v>0</v>
      </c>
      <c r="Z470">
        <v>0</v>
      </c>
      <c r="AA470">
        <v>1</v>
      </c>
      <c r="AB470">
        <v>0</v>
      </c>
      <c r="AC470">
        <v>1</v>
      </c>
      <c r="AD470">
        <v>1</v>
      </c>
      <c r="AE470" s="13">
        <v>0.42099999999999999</v>
      </c>
      <c r="AF470" s="46">
        <v>-0.35170670037926699</v>
      </c>
    </row>
    <row r="471" spans="1:32" x14ac:dyDescent="0.25">
      <c r="A471">
        <v>0</v>
      </c>
      <c r="B471">
        <v>0</v>
      </c>
      <c r="C471">
        <v>47.87</v>
      </c>
      <c r="D471">
        <v>16</v>
      </c>
      <c r="E471">
        <v>2</v>
      </c>
      <c r="F471">
        <v>0</v>
      </c>
      <c r="G471">
        <v>1</v>
      </c>
      <c r="H471">
        <v>0</v>
      </c>
      <c r="I471">
        <v>0</v>
      </c>
      <c r="J471">
        <v>0</v>
      </c>
      <c r="K471">
        <v>10</v>
      </c>
      <c r="L471" s="4">
        <v>10</v>
      </c>
      <c r="M471">
        <v>0</v>
      </c>
      <c r="N471" s="5">
        <v>0</v>
      </c>
      <c r="O471" s="5">
        <v>-3.3</v>
      </c>
      <c r="P471" s="7">
        <v>57.13</v>
      </c>
      <c r="Q471">
        <v>0</v>
      </c>
      <c r="R471">
        <v>1</v>
      </c>
      <c r="S471">
        <v>0</v>
      </c>
      <c r="T471">
        <v>1</v>
      </c>
      <c r="U471">
        <v>8</v>
      </c>
      <c r="V471">
        <v>19</v>
      </c>
      <c r="W471">
        <v>0</v>
      </c>
      <c r="X471">
        <v>0</v>
      </c>
      <c r="Y471">
        <v>0</v>
      </c>
      <c r="Z471">
        <v>0</v>
      </c>
      <c r="AA471">
        <v>1</v>
      </c>
      <c r="AB471">
        <v>0</v>
      </c>
      <c r="AC471">
        <v>1</v>
      </c>
      <c r="AD471">
        <v>1</v>
      </c>
      <c r="AE471" s="13">
        <v>1.6839999999999999</v>
      </c>
      <c r="AF471" s="46">
        <v>-0.16144121365360301</v>
      </c>
    </row>
    <row r="472" spans="1:32" x14ac:dyDescent="0.25">
      <c r="A472">
        <v>0</v>
      </c>
      <c r="B472">
        <v>0</v>
      </c>
      <c r="C472">
        <v>47.87</v>
      </c>
      <c r="D472">
        <v>16</v>
      </c>
      <c r="E472">
        <v>2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10</v>
      </c>
      <c r="L472" s="4">
        <v>10</v>
      </c>
      <c r="M472">
        <v>0</v>
      </c>
      <c r="N472" s="5">
        <v>0</v>
      </c>
      <c r="O472" s="5">
        <v>-3.3</v>
      </c>
      <c r="P472" s="7">
        <v>57.13</v>
      </c>
      <c r="Q472">
        <v>0</v>
      </c>
      <c r="R472">
        <v>1</v>
      </c>
      <c r="S472">
        <v>0</v>
      </c>
      <c r="T472">
        <v>1</v>
      </c>
      <c r="U472">
        <v>8</v>
      </c>
      <c r="V472">
        <v>19</v>
      </c>
      <c r="W472">
        <v>0</v>
      </c>
      <c r="X472">
        <v>0</v>
      </c>
      <c r="Y472">
        <v>0</v>
      </c>
      <c r="Z472">
        <v>0</v>
      </c>
      <c r="AA472">
        <v>1</v>
      </c>
      <c r="AB472">
        <v>0</v>
      </c>
      <c r="AC472">
        <v>1</v>
      </c>
      <c r="AD472">
        <v>1</v>
      </c>
      <c r="AE472" s="13">
        <v>3.3679999999999999</v>
      </c>
      <c r="AF472" s="46">
        <v>6.98494825964254E-2</v>
      </c>
    </row>
    <row r="473" spans="1:32" x14ac:dyDescent="0.25">
      <c r="A473">
        <v>0</v>
      </c>
      <c r="B473">
        <v>0</v>
      </c>
      <c r="C473">
        <v>47.87</v>
      </c>
      <c r="D473">
        <v>16</v>
      </c>
      <c r="E473">
        <v>2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10</v>
      </c>
      <c r="L473" s="4">
        <v>10</v>
      </c>
      <c r="M473">
        <v>0</v>
      </c>
      <c r="N473" s="5">
        <v>0</v>
      </c>
      <c r="O473" s="5">
        <v>-3.3</v>
      </c>
      <c r="P473" s="7">
        <v>57.13</v>
      </c>
      <c r="Q473">
        <v>0</v>
      </c>
      <c r="R473">
        <v>1</v>
      </c>
      <c r="S473">
        <v>0</v>
      </c>
      <c r="T473">
        <v>1</v>
      </c>
      <c r="U473">
        <v>8</v>
      </c>
      <c r="V473">
        <v>19</v>
      </c>
      <c r="W473">
        <v>0</v>
      </c>
      <c r="X473">
        <v>0</v>
      </c>
      <c r="Y473">
        <v>0</v>
      </c>
      <c r="Z473">
        <v>0</v>
      </c>
      <c r="AA473">
        <v>1</v>
      </c>
      <c r="AB473">
        <v>0</v>
      </c>
      <c r="AC473">
        <v>1</v>
      </c>
      <c r="AD473">
        <v>1</v>
      </c>
      <c r="AE473" s="13">
        <v>6.7370000000000001</v>
      </c>
      <c r="AF473" s="46">
        <v>0.47315838550686001</v>
      </c>
    </row>
    <row r="474" spans="1:32" x14ac:dyDescent="0.25">
      <c r="A474">
        <v>0</v>
      </c>
      <c r="B474">
        <v>0</v>
      </c>
      <c r="C474">
        <v>47.87</v>
      </c>
      <c r="D474">
        <v>16</v>
      </c>
      <c r="E474">
        <v>2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10</v>
      </c>
      <c r="L474" s="4">
        <v>10</v>
      </c>
      <c r="M474">
        <v>0</v>
      </c>
      <c r="N474" s="5">
        <v>0</v>
      </c>
      <c r="O474" s="5">
        <v>-6.7</v>
      </c>
      <c r="P474" s="7">
        <v>57.13</v>
      </c>
      <c r="Q474">
        <v>0</v>
      </c>
      <c r="R474">
        <v>1</v>
      </c>
      <c r="S474">
        <v>0</v>
      </c>
      <c r="T474">
        <v>1</v>
      </c>
      <c r="U474">
        <v>8</v>
      </c>
      <c r="V474">
        <v>19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0</v>
      </c>
      <c r="AC474">
        <v>1</v>
      </c>
      <c r="AD474">
        <v>1</v>
      </c>
      <c r="AE474" s="13">
        <v>0.42099999999999999</v>
      </c>
      <c r="AF474" s="46">
        <v>0.18476596311339</v>
      </c>
    </row>
    <row r="475" spans="1:32" x14ac:dyDescent="0.25">
      <c r="A475">
        <v>0</v>
      </c>
      <c r="B475">
        <v>0</v>
      </c>
      <c r="C475">
        <v>47.87</v>
      </c>
      <c r="D475">
        <v>16</v>
      </c>
      <c r="E475">
        <v>2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10</v>
      </c>
      <c r="L475" s="4">
        <v>10</v>
      </c>
      <c r="M475">
        <v>0</v>
      </c>
      <c r="N475" s="5">
        <v>0</v>
      </c>
      <c r="O475" s="5">
        <v>-6.7</v>
      </c>
      <c r="P475" s="7">
        <v>57.13</v>
      </c>
      <c r="Q475">
        <v>0</v>
      </c>
      <c r="R475">
        <v>1</v>
      </c>
      <c r="S475">
        <v>0</v>
      </c>
      <c r="T475">
        <v>1</v>
      </c>
      <c r="U475">
        <v>8</v>
      </c>
      <c r="V475">
        <v>19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1</v>
      </c>
      <c r="AD475">
        <v>1</v>
      </c>
      <c r="AE475" s="13">
        <v>1.6839999999999999</v>
      </c>
      <c r="AF475" s="46">
        <v>0.201669166068984</v>
      </c>
    </row>
    <row r="476" spans="1:32" x14ac:dyDescent="0.25">
      <c r="A476">
        <v>0</v>
      </c>
      <c r="B476">
        <v>0</v>
      </c>
      <c r="C476">
        <v>47.87</v>
      </c>
      <c r="D476">
        <v>16</v>
      </c>
      <c r="E476">
        <v>2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10</v>
      </c>
      <c r="L476" s="4">
        <v>10</v>
      </c>
      <c r="M476">
        <v>0</v>
      </c>
      <c r="N476" s="5">
        <v>0</v>
      </c>
      <c r="O476" s="5">
        <v>-6.7</v>
      </c>
      <c r="P476" s="7">
        <v>57.13</v>
      </c>
      <c r="Q476">
        <v>0</v>
      </c>
      <c r="R476">
        <v>1</v>
      </c>
      <c r="S476">
        <v>0</v>
      </c>
      <c r="T476">
        <v>1</v>
      </c>
      <c r="U476">
        <v>8</v>
      </c>
      <c r="V476">
        <v>19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0</v>
      </c>
      <c r="AC476">
        <v>1</v>
      </c>
      <c r="AD476">
        <v>1</v>
      </c>
      <c r="AE476" s="13">
        <v>3.3679999999999999</v>
      </c>
      <c r="AF476" s="46">
        <v>0.41419070857853701</v>
      </c>
    </row>
    <row r="477" spans="1:32" x14ac:dyDescent="0.25">
      <c r="A477">
        <v>0</v>
      </c>
      <c r="B477">
        <v>0</v>
      </c>
      <c r="C477">
        <v>47.87</v>
      </c>
      <c r="D477">
        <v>16</v>
      </c>
      <c r="E477">
        <v>2</v>
      </c>
      <c r="F477">
        <v>0</v>
      </c>
      <c r="G477">
        <v>1</v>
      </c>
      <c r="H477">
        <v>0</v>
      </c>
      <c r="I477">
        <v>0</v>
      </c>
      <c r="J477">
        <v>0</v>
      </c>
      <c r="K477">
        <v>10</v>
      </c>
      <c r="L477" s="4">
        <v>10</v>
      </c>
      <c r="M477">
        <v>0</v>
      </c>
      <c r="N477" s="5">
        <v>0</v>
      </c>
      <c r="O477" s="5">
        <v>-6.7</v>
      </c>
      <c r="P477" s="7">
        <v>57.13</v>
      </c>
      <c r="Q477">
        <v>0</v>
      </c>
      <c r="R477">
        <v>1</v>
      </c>
      <c r="S477">
        <v>0</v>
      </c>
      <c r="T477">
        <v>1</v>
      </c>
      <c r="U477">
        <v>8</v>
      </c>
      <c r="V477">
        <v>19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1</v>
      </c>
      <c r="AD477">
        <v>1</v>
      </c>
      <c r="AE477" s="13">
        <v>6.7370000000000001</v>
      </c>
      <c r="AF477" s="46">
        <v>0.53999323740466598</v>
      </c>
    </row>
    <row r="478" spans="1:32" x14ac:dyDescent="0.25">
      <c r="A478">
        <v>0</v>
      </c>
      <c r="B478">
        <v>0</v>
      </c>
      <c r="C478">
        <v>47.87</v>
      </c>
      <c r="D478">
        <v>16</v>
      </c>
      <c r="E478">
        <v>2</v>
      </c>
      <c r="F478">
        <v>0</v>
      </c>
      <c r="G478">
        <v>1</v>
      </c>
      <c r="H478">
        <v>0</v>
      </c>
      <c r="I478">
        <v>0</v>
      </c>
      <c r="J478">
        <v>0</v>
      </c>
      <c r="K478">
        <v>10</v>
      </c>
      <c r="L478" s="4">
        <v>10</v>
      </c>
      <c r="M478">
        <v>0</v>
      </c>
      <c r="N478" s="5">
        <v>0</v>
      </c>
      <c r="O478" s="5">
        <v>-26</v>
      </c>
      <c r="P478">
        <v>99</v>
      </c>
      <c r="Q478">
        <v>0</v>
      </c>
      <c r="R478">
        <v>1</v>
      </c>
      <c r="S478">
        <v>0</v>
      </c>
      <c r="T478">
        <v>1</v>
      </c>
      <c r="U478">
        <v>8</v>
      </c>
      <c r="V478">
        <v>18.5</v>
      </c>
      <c r="W478">
        <v>0</v>
      </c>
      <c r="X478">
        <v>0</v>
      </c>
      <c r="Y478">
        <v>0</v>
      </c>
      <c r="Z478">
        <v>0</v>
      </c>
      <c r="AA478">
        <v>1</v>
      </c>
      <c r="AB478">
        <v>0</v>
      </c>
      <c r="AC478">
        <v>1</v>
      </c>
      <c r="AD478">
        <v>1</v>
      </c>
      <c r="AE478" s="13">
        <v>0.97</v>
      </c>
      <c r="AF478" s="46">
        <v>0.132975219176</v>
      </c>
    </row>
    <row r="479" spans="1:32" x14ac:dyDescent="0.25">
      <c r="A479">
        <v>0</v>
      </c>
      <c r="B479">
        <v>0</v>
      </c>
      <c r="C479">
        <v>47.87</v>
      </c>
      <c r="D479">
        <v>16</v>
      </c>
      <c r="E479">
        <v>2</v>
      </c>
      <c r="F479">
        <v>0</v>
      </c>
      <c r="G479">
        <v>1</v>
      </c>
      <c r="H479">
        <v>0</v>
      </c>
      <c r="I479">
        <v>0</v>
      </c>
      <c r="J479">
        <v>0</v>
      </c>
      <c r="K479">
        <v>10</v>
      </c>
      <c r="L479" s="4">
        <v>10</v>
      </c>
      <c r="M479">
        <v>0</v>
      </c>
      <c r="N479" s="5">
        <v>0</v>
      </c>
      <c r="O479" s="5">
        <v>-26</v>
      </c>
      <c r="P479">
        <v>99</v>
      </c>
      <c r="Q479">
        <v>0</v>
      </c>
      <c r="R479">
        <v>1</v>
      </c>
      <c r="S479">
        <v>0</v>
      </c>
      <c r="T479">
        <v>1</v>
      </c>
      <c r="U479">
        <v>8</v>
      </c>
      <c r="V479">
        <v>18.5</v>
      </c>
      <c r="W479">
        <v>0</v>
      </c>
      <c r="X479">
        <v>0</v>
      </c>
      <c r="Y479">
        <v>0</v>
      </c>
      <c r="Z479">
        <v>0</v>
      </c>
      <c r="AA479">
        <v>1</v>
      </c>
      <c r="AB479">
        <v>0</v>
      </c>
      <c r="AC479">
        <v>1</v>
      </c>
      <c r="AD479">
        <v>1</v>
      </c>
      <c r="AE479" s="13">
        <v>2.91</v>
      </c>
      <c r="AF479" s="46">
        <v>5.7095618627721098E-2</v>
      </c>
    </row>
    <row r="480" spans="1:32" x14ac:dyDescent="0.25">
      <c r="A480">
        <v>0</v>
      </c>
      <c r="B480">
        <v>0</v>
      </c>
      <c r="C480">
        <v>47.87</v>
      </c>
      <c r="D480">
        <v>16</v>
      </c>
      <c r="E480">
        <v>2</v>
      </c>
      <c r="F480">
        <v>0</v>
      </c>
      <c r="G480">
        <v>1</v>
      </c>
      <c r="H480">
        <v>0</v>
      </c>
      <c r="I480">
        <v>0</v>
      </c>
      <c r="J480">
        <v>0</v>
      </c>
      <c r="K480">
        <v>10</v>
      </c>
      <c r="L480" s="4">
        <v>10</v>
      </c>
      <c r="M480">
        <v>0</v>
      </c>
      <c r="N480" s="5">
        <v>0</v>
      </c>
      <c r="O480" s="5">
        <v>-26</v>
      </c>
      <c r="P480">
        <v>99</v>
      </c>
      <c r="Q480">
        <v>0</v>
      </c>
      <c r="R480">
        <v>1</v>
      </c>
      <c r="S480">
        <v>0</v>
      </c>
      <c r="T480">
        <v>1</v>
      </c>
      <c r="U480">
        <v>8</v>
      </c>
      <c r="V480">
        <v>18.5</v>
      </c>
      <c r="W480">
        <v>0</v>
      </c>
      <c r="X480">
        <v>0</v>
      </c>
      <c r="Y480">
        <v>0</v>
      </c>
      <c r="Z480">
        <v>0</v>
      </c>
      <c r="AA480">
        <v>1</v>
      </c>
      <c r="AB480">
        <v>0</v>
      </c>
      <c r="AC480">
        <v>1</v>
      </c>
      <c r="AD480">
        <v>1</v>
      </c>
      <c r="AE480" s="13">
        <v>8.76</v>
      </c>
      <c r="AF480" s="46">
        <v>0.36262712811533698</v>
      </c>
    </row>
    <row r="481" spans="1:32" x14ac:dyDescent="0.25">
      <c r="A481">
        <v>0</v>
      </c>
      <c r="B481">
        <v>0</v>
      </c>
      <c r="C481">
        <v>47.87</v>
      </c>
      <c r="D481">
        <v>16</v>
      </c>
      <c r="E481">
        <v>2</v>
      </c>
      <c r="F481">
        <v>0</v>
      </c>
      <c r="G481">
        <v>1</v>
      </c>
      <c r="H481">
        <v>0</v>
      </c>
      <c r="I481">
        <v>0</v>
      </c>
      <c r="J481">
        <v>0</v>
      </c>
      <c r="K481">
        <v>10</v>
      </c>
      <c r="L481" s="4">
        <v>10</v>
      </c>
      <c r="M481">
        <v>1</v>
      </c>
      <c r="N481" s="5">
        <v>0</v>
      </c>
      <c r="O481" s="5">
        <v>25</v>
      </c>
      <c r="P481">
        <v>84</v>
      </c>
      <c r="Q481">
        <v>0</v>
      </c>
      <c r="R481">
        <v>1</v>
      </c>
      <c r="S481">
        <v>0</v>
      </c>
      <c r="T481">
        <v>1</v>
      </c>
      <c r="U481">
        <v>8</v>
      </c>
      <c r="V481">
        <v>18.5</v>
      </c>
      <c r="W481">
        <v>0</v>
      </c>
      <c r="X481">
        <v>0</v>
      </c>
      <c r="Y481">
        <v>0</v>
      </c>
      <c r="Z481">
        <v>0</v>
      </c>
      <c r="AA481">
        <v>1</v>
      </c>
      <c r="AB481">
        <v>0</v>
      </c>
      <c r="AC481">
        <v>1</v>
      </c>
      <c r="AD481">
        <v>1</v>
      </c>
      <c r="AE481" s="13">
        <v>0.97</v>
      </c>
      <c r="AF481" s="46">
        <v>-0.182243263779297</v>
      </c>
    </row>
    <row r="482" spans="1:32" x14ac:dyDescent="0.25">
      <c r="A482">
        <v>0</v>
      </c>
      <c r="B482">
        <v>0</v>
      </c>
      <c r="C482">
        <v>47.87</v>
      </c>
      <c r="D482">
        <v>16</v>
      </c>
      <c r="E482">
        <v>2</v>
      </c>
      <c r="F482">
        <v>0</v>
      </c>
      <c r="G482">
        <v>1</v>
      </c>
      <c r="H482">
        <v>0</v>
      </c>
      <c r="I482">
        <v>0</v>
      </c>
      <c r="J482">
        <v>0</v>
      </c>
      <c r="K482">
        <v>10</v>
      </c>
      <c r="L482" s="4">
        <v>10</v>
      </c>
      <c r="M482">
        <v>1</v>
      </c>
      <c r="N482" s="5">
        <v>0</v>
      </c>
      <c r="O482" s="5">
        <v>25</v>
      </c>
      <c r="P482">
        <v>84</v>
      </c>
      <c r="Q482">
        <v>0</v>
      </c>
      <c r="R482">
        <v>1</v>
      </c>
      <c r="S482">
        <v>0</v>
      </c>
      <c r="T482">
        <v>1</v>
      </c>
      <c r="U482">
        <v>8</v>
      </c>
      <c r="V482">
        <v>18.5</v>
      </c>
      <c r="W482">
        <v>0</v>
      </c>
      <c r="X482">
        <v>0</v>
      </c>
      <c r="Y482">
        <v>0</v>
      </c>
      <c r="Z482">
        <v>0</v>
      </c>
      <c r="AA482">
        <v>1</v>
      </c>
      <c r="AB482">
        <v>0</v>
      </c>
      <c r="AC482">
        <v>1</v>
      </c>
      <c r="AD482">
        <v>1</v>
      </c>
      <c r="AE482" s="13">
        <v>2.91</v>
      </c>
      <c r="AF482" s="46">
        <v>0.169748143834619</v>
      </c>
    </row>
    <row r="483" spans="1:32" x14ac:dyDescent="0.25">
      <c r="A483">
        <v>0</v>
      </c>
      <c r="B483">
        <v>0</v>
      </c>
      <c r="C483">
        <v>47.87</v>
      </c>
      <c r="D483">
        <v>16</v>
      </c>
      <c r="E483">
        <v>2</v>
      </c>
      <c r="F483">
        <v>0</v>
      </c>
      <c r="G483">
        <v>1</v>
      </c>
      <c r="H483">
        <v>0</v>
      </c>
      <c r="I483">
        <v>0</v>
      </c>
      <c r="J483">
        <v>0</v>
      </c>
      <c r="K483">
        <v>10</v>
      </c>
      <c r="L483" s="4">
        <v>10</v>
      </c>
      <c r="M483">
        <v>1</v>
      </c>
      <c r="N483" s="5">
        <v>0</v>
      </c>
      <c r="O483" s="5">
        <v>25</v>
      </c>
      <c r="P483">
        <v>84</v>
      </c>
      <c r="Q483">
        <v>0</v>
      </c>
      <c r="R483">
        <v>1</v>
      </c>
      <c r="S483">
        <v>0</v>
      </c>
      <c r="T483">
        <v>1</v>
      </c>
      <c r="U483">
        <v>8</v>
      </c>
      <c r="V483">
        <v>18.5</v>
      </c>
      <c r="W483">
        <v>0</v>
      </c>
      <c r="X483">
        <v>0</v>
      </c>
      <c r="Y483">
        <v>0</v>
      </c>
      <c r="Z483">
        <v>0</v>
      </c>
      <c r="AA483">
        <v>1</v>
      </c>
      <c r="AB483">
        <v>0</v>
      </c>
      <c r="AC483">
        <v>1</v>
      </c>
      <c r="AD483">
        <v>1</v>
      </c>
      <c r="AE483" s="13">
        <v>8.76</v>
      </c>
      <c r="AF483" s="46">
        <v>0.34117601755939803</v>
      </c>
    </row>
    <row r="484" spans="1:32" x14ac:dyDescent="0.25">
      <c r="A484">
        <v>0</v>
      </c>
      <c r="B484">
        <v>0</v>
      </c>
      <c r="C484">
        <v>47.87</v>
      </c>
      <c r="D484">
        <v>16</v>
      </c>
      <c r="E484">
        <v>2</v>
      </c>
      <c r="F484">
        <v>0</v>
      </c>
      <c r="G484">
        <v>1</v>
      </c>
      <c r="H484">
        <v>0</v>
      </c>
      <c r="I484">
        <v>0</v>
      </c>
      <c r="J484">
        <v>0</v>
      </c>
      <c r="K484">
        <v>10</v>
      </c>
      <c r="L484" s="4">
        <v>10</v>
      </c>
      <c r="M484">
        <v>0</v>
      </c>
      <c r="N484" s="5">
        <v>0</v>
      </c>
      <c r="O484" s="5">
        <v>-26</v>
      </c>
      <c r="P484">
        <v>99</v>
      </c>
      <c r="Q484">
        <v>0</v>
      </c>
      <c r="R484">
        <v>1</v>
      </c>
      <c r="S484">
        <v>0</v>
      </c>
      <c r="T484">
        <v>1</v>
      </c>
      <c r="U484">
        <v>8</v>
      </c>
      <c r="V484">
        <v>18.5</v>
      </c>
      <c r="W484">
        <v>0</v>
      </c>
      <c r="X484">
        <v>0</v>
      </c>
      <c r="Y484">
        <v>0</v>
      </c>
      <c r="Z484">
        <v>0</v>
      </c>
      <c r="AA484">
        <v>1</v>
      </c>
      <c r="AB484">
        <v>0</v>
      </c>
      <c r="AC484">
        <v>1</v>
      </c>
      <c r="AD484">
        <v>3</v>
      </c>
      <c r="AE484" s="13">
        <v>0.97</v>
      </c>
      <c r="AF484" s="46">
        <v>-9.2387636658118402E-2</v>
      </c>
    </row>
    <row r="485" spans="1:32" x14ac:dyDescent="0.25">
      <c r="A485">
        <v>0</v>
      </c>
      <c r="B485">
        <v>0</v>
      </c>
      <c r="C485">
        <v>47.87</v>
      </c>
      <c r="D485">
        <v>16</v>
      </c>
      <c r="E485">
        <v>2</v>
      </c>
      <c r="F485">
        <v>0</v>
      </c>
      <c r="G485">
        <v>1</v>
      </c>
      <c r="H485">
        <v>0</v>
      </c>
      <c r="I485">
        <v>0</v>
      </c>
      <c r="J485">
        <v>0</v>
      </c>
      <c r="K485">
        <v>10</v>
      </c>
      <c r="L485" s="4">
        <v>10</v>
      </c>
      <c r="M485">
        <v>0</v>
      </c>
      <c r="N485" s="5">
        <v>0</v>
      </c>
      <c r="O485" s="5">
        <v>-26</v>
      </c>
      <c r="P485">
        <v>99</v>
      </c>
      <c r="Q485">
        <v>0</v>
      </c>
      <c r="R485">
        <v>1</v>
      </c>
      <c r="S485">
        <v>0</v>
      </c>
      <c r="T485">
        <v>1</v>
      </c>
      <c r="U485">
        <v>8</v>
      </c>
      <c r="V485">
        <v>18.5</v>
      </c>
      <c r="W485">
        <v>0</v>
      </c>
      <c r="X485">
        <v>0</v>
      </c>
      <c r="Y485">
        <v>0</v>
      </c>
      <c r="Z485">
        <v>0</v>
      </c>
      <c r="AA485">
        <v>1</v>
      </c>
      <c r="AB485">
        <v>0</v>
      </c>
      <c r="AC485">
        <v>1</v>
      </c>
      <c r="AD485">
        <v>3</v>
      </c>
      <c r="AE485" s="13">
        <v>2.91</v>
      </c>
      <c r="AF485" s="46">
        <v>7.0361187428799104E-3</v>
      </c>
    </row>
    <row r="486" spans="1:32" x14ac:dyDescent="0.25">
      <c r="A486">
        <v>0</v>
      </c>
      <c r="B486">
        <v>0</v>
      </c>
      <c r="C486">
        <v>47.87</v>
      </c>
      <c r="D486">
        <v>16</v>
      </c>
      <c r="E486">
        <v>2</v>
      </c>
      <c r="F486">
        <v>0</v>
      </c>
      <c r="G486">
        <v>1</v>
      </c>
      <c r="H486">
        <v>0</v>
      </c>
      <c r="I486">
        <v>0</v>
      </c>
      <c r="J486">
        <v>0</v>
      </c>
      <c r="K486">
        <v>10</v>
      </c>
      <c r="L486" s="4">
        <v>10</v>
      </c>
      <c r="M486">
        <v>0</v>
      </c>
      <c r="N486" s="5">
        <v>0</v>
      </c>
      <c r="O486" s="5">
        <v>-26</v>
      </c>
      <c r="P486">
        <v>99</v>
      </c>
      <c r="Q486">
        <v>0</v>
      </c>
      <c r="R486">
        <v>1</v>
      </c>
      <c r="S486">
        <v>0</v>
      </c>
      <c r="T486">
        <v>1</v>
      </c>
      <c r="U486">
        <v>8</v>
      </c>
      <c r="V486">
        <v>18.5</v>
      </c>
      <c r="W486">
        <v>0</v>
      </c>
      <c r="X486">
        <v>0</v>
      </c>
      <c r="Y486">
        <v>0</v>
      </c>
      <c r="Z486">
        <v>0</v>
      </c>
      <c r="AA486">
        <v>1</v>
      </c>
      <c r="AB486">
        <v>0</v>
      </c>
      <c r="AC486">
        <v>1</v>
      </c>
      <c r="AD486">
        <v>3</v>
      </c>
      <c r="AE486" s="13">
        <v>8.76</v>
      </c>
      <c r="AF486" s="46">
        <v>0.41460909414135</v>
      </c>
    </row>
    <row r="487" spans="1:32" x14ac:dyDescent="0.25">
      <c r="A487">
        <v>0</v>
      </c>
      <c r="B487">
        <v>0</v>
      </c>
      <c r="C487">
        <v>47.87</v>
      </c>
      <c r="D487">
        <v>16</v>
      </c>
      <c r="E487">
        <v>2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10</v>
      </c>
      <c r="L487" s="4">
        <v>10</v>
      </c>
      <c r="M487">
        <v>1</v>
      </c>
      <c r="N487" s="5">
        <v>0</v>
      </c>
      <c r="O487" s="5">
        <v>25</v>
      </c>
      <c r="P487">
        <v>84</v>
      </c>
      <c r="Q487">
        <v>0</v>
      </c>
      <c r="R487">
        <v>1</v>
      </c>
      <c r="S487">
        <v>0</v>
      </c>
      <c r="T487">
        <v>1</v>
      </c>
      <c r="U487">
        <v>8</v>
      </c>
      <c r="V487">
        <v>18.5</v>
      </c>
      <c r="W487">
        <v>0</v>
      </c>
      <c r="X487">
        <v>0</v>
      </c>
      <c r="Y487">
        <v>0</v>
      </c>
      <c r="Z487">
        <v>0</v>
      </c>
      <c r="AA487">
        <v>1</v>
      </c>
      <c r="AB487">
        <v>0</v>
      </c>
      <c r="AC487">
        <v>1</v>
      </c>
      <c r="AD487">
        <v>3</v>
      </c>
      <c r="AE487" s="13">
        <v>0.97</v>
      </c>
      <c r="AF487" s="46">
        <v>-5.90498042920772E-2</v>
      </c>
    </row>
    <row r="488" spans="1:32" x14ac:dyDescent="0.25">
      <c r="A488">
        <v>0</v>
      </c>
      <c r="B488">
        <v>0</v>
      </c>
      <c r="C488">
        <v>47.87</v>
      </c>
      <c r="D488">
        <v>16</v>
      </c>
      <c r="E488">
        <v>2</v>
      </c>
      <c r="F488">
        <v>0</v>
      </c>
      <c r="G488">
        <v>1</v>
      </c>
      <c r="H488">
        <v>0</v>
      </c>
      <c r="I488">
        <v>0</v>
      </c>
      <c r="J488">
        <v>0</v>
      </c>
      <c r="K488">
        <v>10</v>
      </c>
      <c r="L488" s="4">
        <v>10</v>
      </c>
      <c r="M488">
        <v>1</v>
      </c>
      <c r="N488" s="5">
        <v>0</v>
      </c>
      <c r="O488" s="5">
        <v>25</v>
      </c>
      <c r="P488">
        <v>84</v>
      </c>
      <c r="Q488">
        <v>0</v>
      </c>
      <c r="R488">
        <v>1</v>
      </c>
      <c r="S488">
        <v>0</v>
      </c>
      <c r="T488">
        <v>1</v>
      </c>
      <c r="U488">
        <v>8</v>
      </c>
      <c r="V488">
        <v>18.5</v>
      </c>
      <c r="W488">
        <v>0</v>
      </c>
      <c r="X488">
        <v>0</v>
      </c>
      <c r="Y488">
        <v>0</v>
      </c>
      <c r="Z488">
        <v>0</v>
      </c>
      <c r="AA488">
        <v>1</v>
      </c>
      <c r="AB488">
        <v>0</v>
      </c>
      <c r="AC488">
        <v>1</v>
      </c>
      <c r="AD488">
        <v>3</v>
      </c>
      <c r="AE488" s="13">
        <v>2.91</v>
      </c>
      <c r="AF488" s="46">
        <v>0.16588798198705301</v>
      </c>
    </row>
    <row r="489" spans="1:32" x14ac:dyDescent="0.25">
      <c r="A489">
        <v>0</v>
      </c>
      <c r="B489">
        <v>0</v>
      </c>
      <c r="C489">
        <v>47.87</v>
      </c>
      <c r="D489">
        <v>16</v>
      </c>
      <c r="E489">
        <v>2</v>
      </c>
      <c r="F489">
        <v>0</v>
      </c>
      <c r="G489">
        <v>1</v>
      </c>
      <c r="H489">
        <v>0</v>
      </c>
      <c r="I489">
        <v>0</v>
      </c>
      <c r="J489">
        <v>0</v>
      </c>
      <c r="K489">
        <v>10</v>
      </c>
      <c r="L489" s="4">
        <v>10</v>
      </c>
      <c r="M489">
        <v>1</v>
      </c>
      <c r="N489" s="5">
        <v>0</v>
      </c>
      <c r="O489" s="5">
        <v>25</v>
      </c>
      <c r="P489">
        <v>84</v>
      </c>
      <c r="Q489">
        <v>0</v>
      </c>
      <c r="R489">
        <v>1</v>
      </c>
      <c r="S489">
        <v>0</v>
      </c>
      <c r="T489">
        <v>1</v>
      </c>
      <c r="U489">
        <v>8</v>
      </c>
      <c r="V489">
        <v>18.5</v>
      </c>
      <c r="W489">
        <v>0</v>
      </c>
      <c r="X489">
        <v>0</v>
      </c>
      <c r="Y489">
        <v>0</v>
      </c>
      <c r="Z489">
        <v>0</v>
      </c>
      <c r="AA489">
        <v>1</v>
      </c>
      <c r="AB489">
        <v>0</v>
      </c>
      <c r="AC489">
        <v>1</v>
      </c>
      <c r="AD489">
        <v>3</v>
      </c>
      <c r="AE489" s="13">
        <v>8.76</v>
      </c>
      <c r="AF489" s="46">
        <v>0.35315173738431999</v>
      </c>
    </row>
    <row r="490" spans="1:32" x14ac:dyDescent="0.25">
      <c r="A490">
        <v>0</v>
      </c>
      <c r="B490">
        <v>0</v>
      </c>
      <c r="C490">
        <v>47.87</v>
      </c>
      <c r="D490">
        <v>16</v>
      </c>
      <c r="E490">
        <v>2</v>
      </c>
      <c r="F490">
        <v>0</v>
      </c>
      <c r="G490">
        <v>1</v>
      </c>
      <c r="H490">
        <v>0</v>
      </c>
      <c r="I490">
        <v>0</v>
      </c>
      <c r="J490">
        <v>0</v>
      </c>
      <c r="K490">
        <v>10</v>
      </c>
      <c r="L490" s="4">
        <v>10</v>
      </c>
      <c r="M490">
        <v>0</v>
      </c>
      <c r="N490" s="5">
        <v>0</v>
      </c>
      <c r="O490" s="5">
        <v>-26</v>
      </c>
      <c r="P490">
        <v>99</v>
      </c>
      <c r="Q490">
        <v>0</v>
      </c>
      <c r="R490">
        <v>1</v>
      </c>
      <c r="S490">
        <v>0</v>
      </c>
      <c r="T490">
        <v>1</v>
      </c>
      <c r="U490">
        <v>8</v>
      </c>
      <c r="V490">
        <v>18.5</v>
      </c>
      <c r="W490">
        <v>0</v>
      </c>
      <c r="X490">
        <v>0</v>
      </c>
      <c r="Y490">
        <v>0</v>
      </c>
      <c r="Z490">
        <v>0</v>
      </c>
      <c r="AA490">
        <v>1</v>
      </c>
      <c r="AB490">
        <v>0</v>
      </c>
      <c r="AC490">
        <v>1</v>
      </c>
      <c r="AD490">
        <v>28</v>
      </c>
      <c r="AE490" s="13">
        <v>0.97</v>
      </c>
      <c r="AF490" s="46">
        <v>-0.15023023791251</v>
      </c>
    </row>
    <row r="491" spans="1:32" x14ac:dyDescent="0.25">
      <c r="A491">
        <v>0</v>
      </c>
      <c r="B491">
        <v>0</v>
      </c>
      <c r="C491">
        <v>47.87</v>
      </c>
      <c r="D491">
        <v>16</v>
      </c>
      <c r="E491">
        <v>2</v>
      </c>
      <c r="F491">
        <v>0</v>
      </c>
      <c r="G491">
        <v>1</v>
      </c>
      <c r="H491">
        <v>0</v>
      </c>
      <c r="I491">
        <v>0</v>
      </c>
      <c r="J491">
        <v>0</v>
      </c>
      <c r="K491">
        <v>10</v>
      </c>
      <c r="L491" s="4">
        <v>10</v>
      </c>
      <c r="M491">
        <v>0</v>
      </c>
      <c r="N491" s="5">
        <v>0</v>
      </c>
      <c r="O491" s="5">
        <v>-26</v>
      </c>
      <c r="P491">
        <v>99</v>
      </c>
      <c r="Q491">
        <v>0</v>
      </c>
      <c r="R491">
        <v>1</v>
      </c>
      <c r="S491">
        <v>0</v>
      </c>
      <c r="T491">
        <v>1</v>
      </c>
      <c r="U491">
        <v>8</v>
      </c>
      <c r="V491">
        <v>18.5</v>
      </c>
      <c r="W491">
        <v>0</v>
      </c>
      <c r="X491">
        <v>0</v>
      </c>
      <c r="Y491">
        <v>0</v>
      </c>
      <c r="Z491">
        <v>0</v>
      </c>
      <c r="AA491">
        <v>1</v>
      </c>
      <c r="AB491">
        <v>0</v>
      </c>
      <c r="AC491">
        <v>1</v>
      </c>
      <c r="AD491">
        <v>28</v>
      </c>
      <c r="AE491" s="13">
        <v>2.91</v>
      </c>
      <c r="AF491" s="46">
        <v>0.27213481053905603</v>
      </c>
    </row>
    <row r="492" spans="1:32" x14ac:dyDescent="0.25">
      <c r="A492">
        <v>0</v>
      </c>
      <c r="B492">
        <v>0</v>
      </c>
      <c r="C492">
        <v>47.87</v>
      </c>
      <c r="D492">
        <v>16</v>
      </c>
      <c r="E492">
        <v>2</v>
      </c>
      <c r="F492">
        <v>0</v>
      </c>
      <c r="G492">
        <v>1</v>
      </c>
      <c r="H492">
        <v>0</v>
      </c>
      <c r="I492">
        <v>0</v>
      </c>
      <c r="J492">
        <v>0</v>
      </c>
      <c r="K492">
        <v>10</v>
      </c>
      <c r="L492" s="4">
        <v>10</v>
      </c>
      <c r="M492">
        <v>0</v>
      </c>
      <c r="N492" s="5">
        <v>0</v>
      </c>
      <c r="O492" s="5">
        <v>-26</v>
      </c>
      <c r="P492">
        <v>99</v>
      </c>
      <c r="Q492">
        <v>0</v>
      </c>
      <c r="R492">
        <v>1</v>
      </c>
      <c r="S492">
        <v>0</v>
      </c>
      <c r="T492">
        <v>1</v>
      </c>
      <c r="U492">
        <v>8</v>
      </c>
      <c r="V492">
        <v>18.5</v>
      </c>
      <c r="W492">
        <v>0</v>
      </c>
      <c r="X492">
        <v>0</v>
      </c>
      <c r="Y492">
        <v>0</v>
      </c>
      <c r="Z492">
        <v>0</v>
      </c>
      <c r="AA492">
        <v>1</v>
      </c>
      <c r="AB492">
        <v>0</v>
      </c>
      <c r="AC492">
        <v>1</v>
      </c>
      <c r="AD492">
        <v>28</v>
      </c>
      <c r="AE492" s="13">
        <v>8.76</v>
      </c>
      <c r="AF492" s="46">
        <v>0.42321738168136003</v>
      </c>
    </row>
    <row r="493" spans="1:32" x14ac:dyDescent="0.25">
      <c r="A493">
        <v>0</v>
      </c>
      <c r="B493">
        <v>0</v>
      </c>
      <c r="C493">
        <v>47.87</v>
      </c>
      <c r="D493">
        <v>16</v>
      </c>
      <c r="E493">
        <v>2</v>
      </c>
      <c r="F493">
        <v>0</v>
      </c>
      <c r="G493">
        <v>1</v>
      </c>
      <c r="H493">
        <v>0</v>
      </c>
      <c r="I493">
        <v>0</v>
      </c>
      <c r="J493">
        <v>0</v>
      </c>
      <c r="K493">
        <v>10</v>
      </c>
      <c r="L493" s="4">
        <v>10</v>
      </c>
      <c r="M493">
        <v>1</v>
      </c>
      <c r="N493" s="5">
        <v>0</v>
      </c>
      <c r="O493" s="5">
        <v>25</v>
      </c>
      <c r="P493">
        <v>84</v>
      </c>
      <c r="Q493">
        <v>0</v>
      </c>
      <c r="R493">
        <v>1</v>
      </c>
      <c r="S493">
        <v>0</v>
      </c>
      <c r="T493">
        <v>1</v>
      </c>
      <c r="U493">
        <v>8</v>
      </c>
      <c r="V493">
        <v>18.5</v>
      </c>
      <c r="W493">
        <v>0</v>
      </c>
      <c r="X493">
        <v>0</v>
      </c>
      <c r="Y493">
        <v>0</v>
      </c>
      <c r="Z493">
        <v>0</v>
      </c>
      <c r="AA493">
        <v>1</v>
      </c>
      <c r="AB493">
        <v>0</v>
      </c>
      <c r="AC493">
        <v>1</v>
      </c>
      <c r="AD493">
        <v>28</v>
      </c>
      <c r="AE493" s="13">
        <v>0.97</v>
      </c>
      <c r="AF493" s="46">
        <v>-0.12950882578664599</v>
      </c>
    </row>
    <row r="494" spans="1:32" x14ac:dyDescent="0.25">
      <c r="A494">
        <v>0</v>
      </c>
      <c r="B494">
        <v>0</v>
      </c>
      <c r="C494">
        <v>47.87</v>
      </c>
      <c r="D494">
        <v>16</v>
      </c>
      <c r="E494">
        <v>2</v>
      </c>
      <c r="F494">
        <v>0</v>
      </c>
      <c r="G494">
        <v>1</v>
      </c>
      <c r="H494">
        <v>0</v>
      </c>
      <c r="I494">
        <v>0</v>
      </c>
      <c r="J494">
        <v>0</v>
      </c>
      <c r="K494">
        <v>10</v>
      </c>
      <c r="L494" s="4">
        <v>10</v>
      </c>
      <c r="M494">
        <v>1</v>
      </c>
      <c r="N494" s="5">
        <v>0</v>
      </c>
      <c r="O494" s="5">
        <v>25</v>
      </c>
      <c r="P494">
        <v>84</v>
      </c>
      <c r="Q494">
        <v>0</v>
      </c>
      <c r="R494">
        <v>1</v>
      </c>
      <c r="S494">
        <v>0</v>
      </c>
      <c r="T494">
        <v>1</v>
      </c>
      <c r="U494">
        <v>8</v>
      </c>
      <c r="V494">
        <v>18.5</v>
      </c>
      <c r="W494">
        <v>0</v>
      </c>
      <c r="X494">
        <v>0</v>
      </c>
      <c r="Y494">
        <v>0</v>
      </c>
      <c r="Z494">
        <v>0</v>
      </c>
      <c r="AA494">
        <v>1</v>
      </c>
      <c r="AB494">
        <v>0</v>
      </c>
      <c r="AC494">
        <v>1</v>
      </c>
      <c r="AD494">
        <v>28</v>
      </c>
      <c r="AE494" s="13">
        <v>2.91</v>
      </c>
      <c r="AF494" s="46">
        <v>-0.15752110514198001</v>
      </c>
    </row>
    <row r="495" spans="1:32" x14ac:dyDescent="0.25">
      <c r="A495">
        <v>0</v>
      </c>
      <c r="B495">
        <v>0</v>
      </c>
      <c r="C495">
        <v>47.87</v>
      </c>
      <c r="D495">
        <v>16</v>
      </c>
      <c r="E495">
        <v>2</v>
      </c>
      <c r="F495">
        <v>0</v>
      </c>
      <c r="G495">
        <v>1</v>
      </c>
      <c r="H495">
        <v>0</v>
      </c>
      <c r="I495">
        <v>0</v>
      </c>
      <c r="J495">
        <v>0</v>
      </c>
      <c r="K495">
        <v>10</v>
      </c>
      <c r="L495" s="4">
        <v>10</v>
      </c>
      <c r="M495">
        <v>1</v>
      </c>
      <c r="N495" s="5">
        <v>0</v>
      </c>
      <c r="O495" s="5">
        <v>25</v>
      </c>
      <c r="P495">
        <v>84</v>
      </c>
      <c r="Q495">
        <v>0</v>
      </c>
      <c r="R495">
        <v>1</v>
      </c>
      <c r="S495">
        <v>0</v>
      </c>
      <c r="T495">
        <v>1</v>
      </c>
      <c r="U495">
        <v>8</v>
      </c>
      <c r="V495">
        <v>18.5</v>
      </c>
      <c r="W495">
        <v>0</v>
      </c>
      <c r="X495">
        <v>0</v>
      </c>
      <c r="Y495">
        <v>0</v>
      </c>
      <c r="Z495">
        <v>0</v>
      </c>
      <c r="AA495">
        <v>1</v>
      </c>
      <c r="AB495">
        <v>0</v>
      </c>
      <c r="AC495">
        <v>1</v>
      </c>
      <c r="AD495">
        <v>28</v>
      </c>
      <c r="AE495" s="13">
        <v>8.76</v>
      </c>
      <c r="AF495" s="46">
        <v>0.23525383938178601</v>
      </c>
    </row>
    <row r="496" spans="1:32" x14ac:dyDescent="0.25">
      <c r="A496">
        <v>0</v>
      </c>
      <c r="B496">
        <v>0</v>
      </c>
      <c r="C496">
        <v>58.93</v>
      </c>
      <c r="D496">
        <v>0</v>
      </c>
      <c r="E496">
        <v>0</v>
      </c>
      <c r="F496">
        <v>0</v>
      </c>
      <c r="G496">
        <v>1</v>
      </c>
      <c r="H496">
        <v>0</v>
      </c>
      <c r="I496">
        <v>0</v>
      </c>
      <c r="J496">
        <v>0</v>
      </c>
      <c r="K496">
        <v>20</v>
      </c>
      <c r="L496" s="4">
        <v>20</v>
      </c>
      <c r="M496">
        <v>0</v>
      </c>
      <c r="N496" s="5">
        <v>0</v>
      </c>
      <c r="O496" s="6">
        <v>-55</v>
      </c>
      <c r="P496">
        <v>47.9</v>
      </c>
      <c r="Q496">
        <v>0</v>
      </c>
      <c r="R496">
        <v>1</v>
      </c>
      <c r="S496">
        <v>1</v>
      </c>
      <c r="T496">
        <v>1</v>
      </c>
      <c r="U496">
        <v>10</v>
      </c>
      <c r="V496">
        <v>24</v>
      </c>
      <c r="W496">
        <v>0</v>
      </c>
      <c r="X496">
        <v>0</v>
      </c>
      <c r="Y496">
        <v>0</v>
      </c>
      <c r="Z496">
        <v>0</v>
      </c>
      <c r="AA496">
        <v>1</v>
      </c>
      <c r="AB496">
        <v>0</v>
      </c>
      <c r="AC496">
        <v>1</v>
      </c>
      <c r="AD496">
        <v>1</v>
      </c>
      <c r="AE496" s="13">
        <v>2.08</v>
      </c>
      <c r="AF496" s="46">
        <v>0.93832341421232002</v>
      </c>
    </row>
    <row r="497" spans="1:32" x14ac:dyDescent="0.25">
      <c r="A497">
        <v>0</v>
      </c>
      <c r="B497">
        <v>0</v>
      </c>
      <c r="C497">
        <v>58.93</v>
      </c>
      <c r="D497">
        <v>0</v>
      </c>
      <c r="E497">
        <v>0</v>
      </c>
      <c r="F497">
        <v>0</v>
      </c>
      <c r="G497">
        <v>1</v>
      </c>
      <c r="H497">
        <v>0</v>
      </c>
      <c r="I497">
        <v>0</v>
      </c>
      <c r="J497">
        <v>0</v>
      </c>
      <c r="K497">
        <v>20</v>
      </c>
      <c r="L497" s="4">
        <v>20</v>
      </c>
      <c r="M497">
        <v>0</v>
      </c>
      <c r="N497" s="5">
        <v>0</v>
      </c>
      <c r="O497" s="6">
        <v>-55</v>
      </c>
      <c r="P497">
        <v>47.9</v>
      </c>
      <c r="Q497">
        <v>0</v>
      </c>
      <c r="R497">
        <v>1</v>
      </c>
      <c r="S497">
        <v>1</v>
      </c>
      <c r="T497">
        <v>1</v>
      </c>
      <c r="U497">
        <v>10</v>
      </c>
      <c r="V497">
        <v>24</v>
      </c>
      <c r="W497">
        <v>0</v>
      </c>
      <c r="X497">
        <v>0</v>
      </c>
      <c r="Y497">
        <v>0</v>
      </c>
      <c r="Z497">
        <v>0</v>
      </c>
      <c r="AA497">
        <v>1</v>
      </c>
      <c r="AB497">
        <v>0</v>
      </c>
      <c r="AC497">
        <v>1</v>
      </c>
      <c r="AD497">
        <v>3</v>
      </c>
      <c r="AE497" s="13">
        <v>2.08</v>
      </c>
      <c r="AF497" s="46">
        <v>0.96367440928135994</v>
      </c>
    </row>
    <row r="498" spans="1:32" x14ac:dyDescent="0.25">
      <c r="A498">
        <v>0</v>
      </c>
      <c r="B498">
        <v>0</v>
      </c>
      <c r="C498">
        <v>58.93</v>
      </c>
      <c r="D498">
        <v>0</v>
      </c>
      <c r="E498">
        <v>0</v>
      </c>
      <c r="F498">
        <v>0</v>
      </c>
      <c r="G498">
        <v>1</v>
      </c>
      <c r="H498">
        <v>0</v>
      </c>
      <c r="I498">
        <v>0</v>
      </c>
      <c r="J498">
        <v>0</v>
      </c>
      <c r="K498">
        <v>20</v>
      </c>
      <c r="L498" s="4">
        <v>20</v>
      </c>
      <c r="M498">
        <v>0</v>
      </c>
      <c r="N498" s="5">
        <v>0</v>
      </c>
      <c r="O498" s="6">
        <v>-55</v>
      </c>
      <c r="P498">
        <v>47.9</v>
      </c>
      <c r="Q498">
        <v>0</v>
      </c>
      <c r="R498">
        <v>1</v>
      </c>
      <c r="S498">
        <v>1</v>
      </c>
      <c r="T498">
        <v>1</v>
      </c>
      <c r="U498">
        <v>10</v>
      </c>
      <c r="V498">
        <v>24</v>
      </c>
      <c r="W498">
        <v>0</v>
      </c>
      <c r="X498">
        <v>0</v>
      </c>
      <c r="Y498">
        <v>0</v>
      </c>
      <c r="Z498">
        <v>0</v>
      </c>
      <c r="AA498">
        <v>1</v>
      </c>
      <c r="AB498">
        <v>0</v>
      </c>
      <c r="AC498">
        <v>1</v>
      </c>
      <c r="AD498">
        <v>7</v>
      </c>
      <c r="AE498" s="13">
        <v>2.08</v>
      </c>
      <c r="AF498" s="46">
        <v>0.95431933388017198</v>
      </c>
    </row>
    <row r="499" spans="1:32" x14ac:dyDescent="0.25">
      <c r="A499">
        <v>0</v>
      </c>
      <c r="B499">
        <v>0</v>
      </c>
      <c r="C499">
        <v>58.93</v>
      </c>
      <c r="D499">
        <v>0</v>
      </c>
      <c r="E499">
        <v>0</v>
      </c>
      <c r="F499">
        <v>0</v>
      </c>
      <c r="G499">
        <v>1</v>
      </c>
      <c r="H499">
        <v>0</v>
      </c>
      <c r="I499">
        <v>0</v>
      </c>
      <c r="J499">
        <v>0</v>
      </c>
      <c r="K499">
        <v>20</v>
      </c>
      <c r="L499" s="4">
        <v>20</v>
      </c>
      <c r="M499">
        <v>0</v>
      </c>
      <c r="N499" s="5">
        <v>0</v>
      </c>
      <c r="O499" s="6">
        <v>-55</v>
      </c>
      <c r="P499">
        <v>47.9</v>
      </c>
      <c r="Q499">
        <v>0</v>
      </c>
      <c r="R499">
        <v>1</v>
      </c>
      <c r="S499">
        <v>1</v>
      </c>
      <c r="T499">
        <v>1</v>
      </c>
      <c r="U499">
        <v>10</v>
      </c>
      <c r="V499">
        <v>24</v>
      </c>
      <c r="W499">
        <v>0</v>
      </c>
      <c r="X499">
        <v>0</v>
      </c>
      <c r="Y499">
        <v>0</v>
      </c>
      <c r="Z499">
        <v>0</v>
      </c>
      <c r="AA499">
        <v>1</v>
      </c>
      <c r="AB499">
        <v>0</v>
      </c>
      <c r="AC499">
        <v>1</v>
      </c>
      <c r="AD499">
        <v>28</v>
      </c>
      <c r="AE499" s="13">
        <v>2.08</v>
      </c>
      <c r="AF499" s="46">
        <v>0.78297377237618604</v>
      </c>
    </row>
    <row r="500" spans="1:32" x14ac:dyDescent="0.25">
      <c r="A500">
        <v>0</v>
      </c>
      <c r="B500">
        <v>0</v>
      </c>
      <c r="C500">
        <v>47.87</v>
      </c>
      <c r="D500">
        <v>16</v>
      </c>
      <c r="E500">
        <v>2</v>
      </c>
      <c r="F500">
        <v>0</v>
      </c>
      <c r="G500">
        <v>1</v>
      </c>
      <c r="H500">
        <v>0</v>
      </c>
      <c r="I500">
        <v>0</v>
      </c>
      <c r="J500">
        <v>0</v>
      </c>
      <c r="K500">
        <v>28</v>
      </c>
      <c r="L500" s="4">
        <v>28</v>
      </c>
      <c r="M500">
        <v>0</v>
      </c>
      <c r="N500" s="5">
        <v>0</v>
      </c>
      <c r="O500" s="6">
        <v>-26</v>
      </c>
      <c r="P500">
        <v>45</v>
      </c>
      <c r="Q500">
        <v>0</v>
      </c>
      <c r="R500">
        <v>1</v>
      </c>
      <c r="S500">
        <v>1</v>
      </c>
      <c r="T500">
        <v>1</v>
      </c>
      <c r="U500">
        <v>10</v>
      </c>
      <c r="V500">
        <v>24</v>
      </c>
      <c r="W500">
        <v>0</v>
      </c>
      <c r="X500">
        <v>0</v>
      </c>
      <c r="Y500">
        <v>0</v>
      </c>
      <c r="Z500">
        <v>0</v>
      </c>
      <c r="AA500">
        <v>1</v>
      </c>
      <c r="AB500">
        <v>0</v>
      </c>
      <c r="AC500">
        <v>1</v>
      </c>
      <c r="AD500">
        <v>1</v>
      </c>
      <c r="AE500" s="13">
        <v>2.08</v>
      </c>
      <c r="AF500" s="46">
        <v>0.175290288101832</v>
      </c>
    </row>
    <row r="501" spans="1:32" x14ac:dyDescent="0.25">
      <c r="A501">
        <v>0</v>
      </c>
      <c r="B501">
        <v>0</v>
      </c>
      <c r="C501">
        <v>47.87</v>
      </c>
      <c r="D501">
        <v>16</v>
      </c>
      <c r="E501">
        <v>2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28</v>
      </c>
      <c r="L501" s="4">
        <v>28</v>
      </c>
      <c r="M501">
        <v>0</v>
      </c>
      <c r="N501" s="5">
        <v>0</v>
      </c>
      <c r="O501" s="6">
        <v>-26</v>
      </c>
      <c r="P501">
        <v>45</v>
      </c>
      <c r="Q501">
        <v>0</v>
      </c>
      <c r="R501">
        <v>1</v>
      </c>
      <c r="S501">
        <v>1</v>
      </c>
      <c r="T501">
        <v>1</v>
      </c>
      <c r="U501">
        <v>10</v>
      </c>
      <c r="V501">
        <v>24</v>
      </c>
      <c r="W501">
        <v>0</v>
      </c>
      <c r="X501">
        <v>0</v>
      </c>
      <c r="Y501">
        <v>0</v>
      </c>
      <c r="Z501">
        <v>0</v>
      </c>
      <c r="AA501">
        <v>1</v>
      </c>
      <c r="AB501">
        <v>0</v>
      </c>
      <c r="AC501">
        <v>1</v>
      </c>
      <c r="AD501">
        <v>3</v>
      </c>
      <c r="AE501" s="13">
        <v>2.08</v>
      </c>
      <c r="AF501" s="46">
        <v>0.44813755709882303</v>
      </c>
    </row>
    <row r="502" spans="1:32" x14ac:dyDescent="0.25">
      <c r="A502">
        <v>0</v>
      </c>
      <c r="B502">
        <v>0</v>
      </c>
      <c r="C502">
        <v>47.87</v>
      </c>
      <c r="D502">
        <v>16</v>
      </c>
      <c r="E502">
        <v>2</v>
      </c>
      <c r="F502">
        <v>0</v>
      </c>
      <c r="G502">
        <v>1</v>
      </c>
      <c r="H502">
        <v>0</v>
      </c>
      <c r="I502">
        <v>0</v>
      </c>
      <c r="J502">
        <v>0</v>
      </c>
      <c r="K502">
        <v>28</v>
      </c>
      <c r="L502" s="4">
        <v>28</v>
      </c>
      <c r="M502">
        <v>0</v>
      </c>
      <c r="N502" s="5">
        <v>0</v>
      </c>
      <c r="O502" s="6">
        <v>-26</v>
      </c>
      <c r="P502">
        <v>45</v>
      </c>
      <c r="Q502">
        <v>0</v>
      </c>
      <c r="R502">
        <v>1</v>
      </c>
      <c r="S502">
        <v>1</v>
      </c>
      <c r="T502">
        <v>1</v>
      </c>
      <c r="U502">
        <v>10</v>
      </c>
      <c r="V502">
        <v>24</v>
      </c>
      <c r="W502">
        <v>0</v>
      </c>
      <c r="X502">
        <v>0</v>
      </c>
      <c r="Y502">
        <v>0</v>
      </c>
      <c r="Z502">
        <v>0</v>
      </c>
      <c r="AA502">
        <v>1</v>
      </c>
      <c r="AB502">
        <v>0</v>
      </c>
      <c r="AC502">
        <v>1</v>
      </c>
      <c r="AD502">
        <v>7</v>
      </c>
      <c r="AE502" s="13">
        <v>2.08</v>
      </c>
      <c r="AF502" s="46">
        <v>0.39426425134003701</v>
      </c>
    </row>
    <row r="503" spans="1:32" x14ac:dyDescent="0.25">
      <c r="A503">
        <v>0</v>
      </c>
      <c r="B503">
        <v>0</v>
      </c>
      <c r="C503">
        <v>47.87</v>
      </c>
      <c r="D503">
        <v>16</v>
      </c>
      <c r="E503">
        <v>2</v>
      </c>
      <c r="F503">
        <v>0</v>
      </c>
      <c r="G503">
        <v>1</v>
      </c>
      <c r="H503">
        <v>0</v>
      </c>
      <c r="I503">
        <v>0</v>
      </c>
      <c r="J503">
        <v>0</v>
      </c>
      <c r="K503">
        <v>28</v>
      </c>
      <c r="L503" s="4">
        <v>28</v>
      </c>
      <c r="M503">
        <v>0</v>
      </c>
      <c r="N503" s="5">
        <v>0</v>
      </c>
      <c r="O503" s="6">
        <v>-26</v>
      </c>
      <c r="P503">
        <v>45</v>
      </c>
      <c r="Q503">
        <v>0</v>
      </c>
      <c r="R503">
        <v>1</v>
      </c>
      <c r="S503">
        <v>1</v>
      </c>
      <c r="T503">
        <v>1</v>
      </c>
      <c r="U503">
        <v>10</v>
      </c>
      <c r="V503">
        <v>24</v>
      </c>
      <c r="W503">
        <v>0</v>
      </c>
      <c r="X503">
        <v>0</v>
      </c>
      <c r="Y503">
        <v>0</v>
      </c>
      <c r="Z503">
        <v>0</v>
      </c>
      <c r="AA503">
        <v>1</v>
      </c>
      <c r="AB503">
        <v>0</v>
      </c>
      <c r="AC503">
        <v>1</v>
      </c>
      <c r="AD503">
        <v>28</v>
      </c>
      <c r="AE503" s="13">
        <v>2.08</v>
      </c>
      <c r="AF503" s="46">
        <v>0.21949989917321999</v>
      </c>
    </row>
    <row r="504" spans="1:32" x14ac:dyDescent="0.25">
      <c r="A504">
        <v>0</v>
      </c>
      <c r="B504">
        <v>0</v>
      </c>
      <c r="C504">
        <v>144.19999999999999</v>
      </c>
      <c r="D504">
        <v>16</v>
      </c>
      <c r="E504">
        <v>3</v>
      </c>
      <c r="F504">
        <v>0</v>
      </c>
      <c r="G504">
        <v>1</v>
      </c>
      <c r="H504">
        <v>0</v>
      </c>
      <c r="I504">
        <v>0</v>
      </c>
      <c r="J504">
        <v>0</v>
      </c>
      <c r="K504">
        <v>110</v>
      </c>
      <c r="L504" s="4">
        <v>110</v>
      </c>
      <c r="M504">
        <v>0</v>
      </c>
      <c r="N504" s="5">
        <v>0</v>
      </c>
      <c r="O504" s="6">
        <v>-16.899999999999999</v>
      </c>
      <c r="P504" s="23">
        <v>89</v>
      </c>
      <c r="Q504">
        <v>1</v>
      </c>
      <c r="R504">
        <v>0</v>
      </c>
      <c r="S504">
        <v>1</v>
      </c>
      <c r="T504">
        <v>1</v>
      </c>
      <c r="U504" s="7">
        <v>8</v>
      </c>
      <c r="V504">
        <v>300</v>
      </c>
      <c r="W504">
        <v>0</v>
      </c>
      <c r="X504">
        <v>0</v>
      </c>
      <c r="Y504">
        <v>0</v>
      </c>
      <c r="Z504">
        <v>0</v>
      </c>
      <c r="AA504">
        <v>1</v>
      </c>
      <c r="AB504">
        <v>0</v>
      </c>
      <c r="AC504">
        <v>1</v>
      </c>
      <c r="AD504">
        <v>3</v>
      </c>
      <c r="AE504" s="13">
        <v>100</v>
      </c>
      <c r="AF504" s="46">
        <v>0.81297642457853703</v>
      </c>
    </row>
    <row r="505" spans="1:32" x14ac:dyDescent="0.25">
      <c r="A505">
        <v>0</v>
      </c>
      <c r="B505">
        <v>0</v>
      </c>
      <c r="C505">
        <v>144.19999999999999</v>
      </c>
      <c r="D505">
        <v>16</v>
      </c>
      <c r="E505">
        <v>3</v>
      </c>
      <c r="F505">
        <v>0</v>
      </c>
      <c r="G505">
        <v>1</v>
      </c>
      <c r="H505">
        <v>0</v>
      </c>
      <c r="I505">
        <v>0</v>
      </c>
      <c r="J505">
        <v>0</v>
      </c>
      <c r="K505">
        <v>110</v>
      </c>
      <c r="L505" s="4">
        <v>110</v>
      </c>
      <c r="M505">
        <v>0</v>
      </c>
      <c r="N505" s="5">
        <v>0</v>
      </c>
      <c r="O505" s="6">
        <v>-16.899999999999999</v>
      </c>
      <c r="P505" s="23">
        <v>89</v>
      </c>
      <c r="Q505">
        <v>1</v>
      </c>
      <c r="R505">
        <v>0</v>
      </c>
      <c r="S505">
        <v>1</v>
      </c>
      <c r="T505">
        <v>1</v>
      </c>
      <c r="U505" s="7">
        <v>8</v>
      </c>
      <c r="V505">
        <v>300</v>
      </c>
      <c r="W505">
        <v>0</v>
      </c>
      <c r="X505">
        <v>0</v>
      </c>
      <c r="Y505">
        <v>0</v>
      </c>
      <c r="Z505">
        <v>0</v>
      </c>
      <c r="AA505">
        <v>1</v>
      </c>
      <c r="AB505">
        <v>0</v>
      </c>
      <c r="AC505">
        <v>1</v>
      </c>
      <c r="AD505">
        <v>7</v>
      </c>
      <c r="AE505" s="13">
        <v>100</v>
      </c>
      <c r="AF505" s="46">
        <v>0.88376295763676704</v>
      </c>
    </row>
    <row r="506" spans="1:32" x14ac:dyDescent="0.25">
      <c r="A506">
        <v>0</v>
      </c>
      <c r="B506">
        <v>0</v>
      </c>
      <c r="C506">
        <v>144.19999999999999</v>
      </c>
      <c r="D506">
        <v>16</v>
      </c>
      <c r="E506">
        <v>3</v>
      </c>
      <c r="F506">
        <v>0</v>
      </c>
      <c r="G506">
        <v>1</v>
      </c>
      <c r="H506">
        <v>0</v>
      </c>
      <c r="I506">
        <v>0</v>
      </c>
      <c r="J506">
        <v>0</v>
      </c>
      <c r="K506">
        <v>110</v>
      </c>
      <c r="L506" s="4">
        <v>110</v>
      </c>
      <c r="M506">
        <v>0</v>
      </c>
      <c r="N506" s="5">
        <v>0</v>
      </c>
      <c r="O506" s="6">
        <v>-16.899999999999999</v>
      </c>
      <c r="P506" s="23">
        <v>89</v>
      </c>
      <c r="Q506">
        <v>1</v>
      </c>
      <c r="R506">
        <v>0</v>
      </c>
      <c r="S506">
        <v>1</v>
      </c>
      <c r="T506">
        <v>1</v>
      </c>
      <c r="U506" s="7">
        <v>8</v>
      </c>
      <c r="V506">
        <v>300</v>
      </c>
      <c r="W506">
        <v>0</v>
      </c>
      <c r="X506">
        <v>0</v>
      </c>
      <c r="Y506">
        <v>0</v>
      </c>
      <c r="Z506">
        <v>0</v>
      </c>
      <c r="AA506">
        <v>1</v>
      </c>
      <c r="AB506">
        <v>0</v>
      </c>
      <c r="AC506">
        <v>1</v>
      </c>
      <c r="AD506">
        <v>14</v>
      </c>
      <c r="AE506" s="13">
        <v>100</v>
      </c>
      <c r="AF506" s="46">
        <v>0.56778341405630595</v>
      </c>
    </row>
    <row r="507" spans="1:32" x14ac:dyDescent="0.25">
      <c r="A507">
        <v>0</v>
      </c>
      <c r="B507">
        <v>0</v>
      </c>
      <c r="C507">
        <v>144.19999999999999</v>
      </c>
      <c r="D507">
        <v>16</v>
      </c>
      <c r="E507">
        <v>3</v>
      </c>
      <c r="F507">
        <v>0</v>
      </c>
      <c r="G507">
        <v>1</v>
      </c>
      <c r="H507">
        <v>0</v>
      </c>
      <c r="I507">
        <v>0</v>
      </c>
      <c r="J507">
        <v>0</v>
      </c>
      <c r="K507">
        <v>110</v>
      </c>
      <c r="L507" s="4">
        <v>110</v>
      </c>
      <c r="M507">
        <v>0</v>
      </c>
      <c r="N507" s="5">
        <v>0</v>
      </c>
      <c r="O507" s="6">
        <v>-16.899999999999999</v>
      </c>
      <c r="P507" s="23">
        <v>89</v>
      </c>
      <c r="Q507">
        <v>1</v>
      </c>
      <c r="R507">
        <v>0</v>
      </c>
      <c r="S507">
        <v>1</v>
      </c>
      <c r="T507">
        <v>1</v>
      </c>
      <c r="U507" s="7">
        <v>8</v>
      </c>
      <c r="V507">
        <v>300</v>
      </c>
      <c r="W507">
        <v>0</v>
      </c>
      <c r="X507">
        <v>0</v>
      </c>
      <c r="Y507">
        <v>0</v>
      </c>
      <c r="Z507">
        <v>0</v>
      </c>
      <c r="AA507">
        <v>1</v>
      </c>
      <c r="AB507">
        <v>0</v>
      </c>
      <c r="AC507">
        <v>1</v>
      </c>
      <c r="AD507">
        <v>21</v>
      </c>
      <c r="AE507" s="13">
        <v>100</v>
      </c>
      <c r="AF507" s="46">
        <v>0.88350893153514198</v>
      </c>
    </row>
    <row r="508" spans="1:32" x14ac:dyDescent="0.25">
      <c r="A508">
        <v>0</v>
      </c>
      <c r="B508">
        <v>0</v>
      </c>
      <c r="C508">
        <v>144.19999999999999</v>
      </c>
      <c r="D508">
        <v>16</v>
      </c>
      <c r="E508">
        <v>3</v>
      </c>
      <c r="F508">
        <v>0</v>
      </c>
      <c r="G508">
        <v>1</v>
      </c>
      <c r="H508">
        <v>0</v>
      </c>
      <c r="I508">
        <v>0</v>
      </c>
      <c r="J508">
        <v>0</v>
      </c>
      <c r="K508">
        <v>110</v>
      </c>
      <c r="L508" s="4">
        <v>110</v>
      </c>
      <c r="M508">
        <v>0</v>
      </c>
      <c r="N508" s="5">
        <v>0</v>
      </c>
      <c r="O508" s="6">
        <v>-16.899999999999999</v>
      </c>
      <c r="P508" s="23">
        <v>89</v>
      </c>
      <c r="Q508">
        <v>1</v>
      </c>
      <c r="R508">
        <v>0</v>
      </c>
      <c r="S508">
        <v>1</v>
      </c>
      <c r="T508">
        <v>1</v>
      </c>
      <c r="U508" s="7">
        <v>8</v>
      </c>
      <c r="V508">
        <v>300</v>
      </c>
      <c r="W508">
        <v>0</v>
      </c>
      <c r="X508">
        <v>0</v>
      </c>
      <c r="Y508">
        <v>0</v>
      </c>
      <c r="Z508">
        <v>0</v>
      </c>
      <c r="AA508">
        <v>1</v>
      </c>
      <c r="AB508">
        <v>0</v>
      </c>
      <c r="AC508">
        <v>1</v>
      </c>
      <c r="AD508">
        <v>28</v>
      </c>
      <c r="AE508" s="13">
        <v>100</v>
      </c>
      <c r="AF508" s="46">
        <v>0.87978183831352896</v>
      </c>
    </row>
    <row r="509" spans="1:32" x14ac:dyDescent="0.25">
      <c r="A509">
        <v>0</v>
      </c>
      <c r="B509">
        <v>0</v>
      </c>
      <c r="C509">
        <v>55.85</v>
      </c>
      <c r="D509">
        <v>16</v>
      </c>
      <c r="E509">
        <v>3</v>
      </c>
      <c r="F509">
        <v>0</v>
      </c>
      <c r="G509">
        <v>1</v>
      </c>
      <c r="H509">
        <v>0</v>
      </c>
      <c r="I509">
        <v>0</v>
      </c>
      <c r="J509">
        <v>0</v>
      </c>
      <c r="K509">
        <v>22</v>
      </c>
      <c r="L509" s="4">
        <v>22</v>
      </c>
      <c r="M509">
        <v>0</v>
      </c>
      <c r="N509" s="5">
        <v>0</v>
      </c>
      <c r="O509" s="6">
        <v>-16.899999999999999</v>
      </c>
      <c r="P509">
        <v>53.27</v>
      </c>
      <c r="Q509">
        <v>1</v>
      </c>
      <c r="R509">
        <v>0</v>
      </c>
      <c r="S509">
        <v>1</v>
      </c>
      <c r="T509">
        <v>0</v>
      </c>
      <c r="U509" s="7">
        <v>8</v>
      </c>
      <c r="V509">
        <v>250</v>
      </c>
      <c r="W509">
        <v>0</v>
      </c>
      <c r="X509">
        <v>0</v>
      </c>
      <c r="Y509">
        <v>0</v>
      </c>
      <c r="Z509">
        <v>0</v>
      </c>
      <c r="AA509">
        <v>1</v>
      </c>
      <c r="AB509">
        <v>0</v>
      </c>
      <c r="AC509">
        <v>1</v>
      </c>
      <c r="AD509">
        <v>1</v>
      </c>
      <c r="AE509" s="13">
        <v>0.8</v>
      </c>
      <c r="AF509" s="46">
        <v>-0.29835331503683399</v>
      </c>
    </row>
    <row r="510" spans="1:32" x14ac:dyDescent="0.25">
      <c r="A510">
        <v>0</v>
      </c>
      <c r="B510">
        <v>0</v>
      </c>
      <c r="C510">
        <v>55.85</v>
      </c>
      <c r="D510">
        <v>16</v>
      </c>
      <c r="E510">
        <v>3</v>
      </c>
      <c r="F510">
        <v>0</v>
      </c>
      <c r="G510">
        <v>1</v>
      </c>
      <c r="H510">
        <v>0</v>
      </c>
      <c r="I510">
        <v>0</v>
      </c>
      <c r="J510">
        <v>0</v>
      </c>
      <c r="K510">
        <v>22</v>
      </c>
      <c r="L510" s="4">
        <v>22</v>
      </c>
      <c r="M510">
        <v>0</v>
      </c>
      <c r="N510" s="5">
        <v>0</v>
      </c>
      <c r="O510" s="6">
        <v>-16.899999999999999</v>
      </c>
      <c r="P510">
        <v>53.27</v>
      </c>
      <c r="Q510">
        <v>1</v>
      </c>
      <c r="R510">
        <v>0</v>
      </c>
      <c r="S510">
        <v>1</v>
      </c>
      <c r="T510">
        <v>0</v>
      </c>
      <c r="U510" s="7">
        <v>8</v>
      </c>
      <c r="V510">
        <v>250</v>
      </c>
      <c r="W510">
        <v>0</v>
      </c>
      <c r="X510">
        <v>0</v>
      </c>
      <c r="Y510">
        <v>0</v>
      </c>
      <c r="Z510">
        <v>0</v>
      </c>
      <c r="AA510">
        <v>1</v>
      </c>
      <c r="AB510">
        <v>0</v>
      </c>
      <c r="AC510">
        <v>1</v>
      </c>
      <c r="AD510">
        <v>7</v>
      </c>
      <c r="AE510" s="13">
        <v>0.8</v>
      </c>
      <c r="AF510" s="46">
        <v>4.9299642955232002E-2</v>
      </c>
    </row>
    <row r="511" spans="1:32" x14ac:dyDescent="0.25">
      <c r="A511">
        <v>0</v>
      </c>
      <c r="B511">
        <v>0</v>
      </c>
      <c r="C511">
        <v>55.85</v>
      </c>
      <c r="D511">
        <v>16</v>
      </c>
      <c r="E511">
        <v>3</v>
      </c>
      <c r="F511">
        <v>0</v>
      </c>
      <c r="G511">
        <v>1</v>
      </c>
      <c r="H511">
        <v>0</v>
      </c>
      <c r="I511">
        <v>0</v>
      </c>
      <c r="J511">
        <v>0</v>
      </c>
      <c r="K511">
        <v>22</v>
      </c>
      <c r="L511" s="4">
        <v>22</v>
      </c>
      <c r="M511">
        <v>0</v>
      </c>
      <c r="N511" s="5">
        <v>0</v>
      </c>
      <c r="O511" s="6">
        <v>-16.899999999999999</v>
      </c>
      <c r="P511">
        <v>53.27</v>
      </c>
      <c r="Q511">
        <v>1</v>
      </c>
      <c r="R511">
        <v>0</v>
      </c>
      <c r="S511">
        <v>1</v>
      </c>
      <c r="T511">
        <v>0</v>
      </c>
      <c r="U511" s="7">
        <v>8</v>
      </c>
      <c r="V511">
        <v>250</v>
      </c>
      <c r="W511">
        <v>0</v>
      </c>
      <c r="X511">
        <v>0</v>
      </c>
      <c r="Y511">
        <v>0</v>
      </c>
      <c r="Z511">
        <v>0</v>
      </c>
      <c r="AA511">
        <v>1</v>
      </c>
      <c r="AB511">
        <v>0</v>
      </c>
      <c r="AC511">
        <v>1</v>
      </c>
      <c r="AD511">
        <v>30</v>
      </c>
      <c r="AE511" s="13">
        <v>0.8</v>
      </c>
      <c r="AF511" s="46">
        <v>0.27659352142110799</v>
      </c>
    </row>
    <row r="512" spans="1:32" x14ac:dyDescent="0.25">
      <c r="A512">
        <v>0</v>
      </c>
      <c r="B512">
        <v>0</v>
      </c>
      <c r="C512">
        <v>55.85</v>
      </c>
      <c r="D512">
        <v>16</v>
      </c>
      <c r="E512">
        <v>3</v>
      </c>
      <c r="F512">
        <v>0</v>
      </c>
      <c r="G512">
        <v>1</v>
      </c>
      <c r="H512">
        <v>0</v>
      </c>
      <c r="I512">
        <v>0</v>
      </c>
      <c r="J512">
        <v>0</v>
      </c>
      <c r="K512">
        <v>280</v>
      </c>
      <c r="L512" s="4">
        <v>280</v>
      </c>
      <c r="M512">
        <v>0</v>
      </c>
      <c r="N512" s="5">
        <v>0</v>
      </c>
      <c r="O512" s="6">
        <v>-16.899999999999999</v>
      </c>
      <c r="P512">
        <v>4.25</v>
      </c>
      <c r="Q512">
        <v>1</v>
      </c>
      <c r="R512">
        <v>0</v>
      </c>
      <c r="S512">
        <v>1</v>
      </c>
      <c r="T512">
        <v>0</v>
      </c>
      <c r="U512" s="7">
        <v>8</v>
      </c>
      <c r="V512">
        <v>250</v>
      </c>
      <c r="W512">
        <v>0</v>
      </c>
      <c r="X512">
        <v>0</v>
      </c>
      <c r="Y512">
        <v>0</v>
      </c>
      <c r="Z512">
        <v>0</v>
      </c>
      <c r="AA512">
        <v>1</v>
      </c>
      <c r="AB512">
        <v>0</v>
      </c>
      <c r="AC512">
        <v>1</v>
      </c>
      <c r="AD512">
        <v>1</v>
      </c>
      <c r="AE512" s="13">
        <v>0.8</v>
      </c>
      <c r="AF512" s="46">
        <v>-0.15282392026578101</v>
      </c>
    </row>
    <row r="513" spans="1:32" x14ac:dyDescent="0.25">
      <c r="A513">
        <v>0</v>
      </c>
      <c r="B513">
        <v>0</v>
      </c>
      <c r="C513">
        <v>55.85</v>
      </c>
      <c r="D513">
        <v>16</v>
      </c>
      <c r="E513">
        <v>3</v>
      </c>
      <c r="F513">
        <v>0</v>
      </c>
      <c r="G513">
        <v>1</v>
      </c>
      <c r="H513">
        <v>0</v>
      </c>
      <c r="I513">
        <v>0</v>
      </c>
      <c r="J513">
        <v>0</v>
      </c>
      <c r="K513">
        <v>280</v>
      </c>
      <c r="L513" s="4">
        <v>280</v>
      </c>
      <c r="M513">
        <v>0</v>
      </c>
      <c r="N513" s="5">
        <v>0</v>
      </c>
      <c r="O513" s="6">
        <v>-16.899999999999999</v>
      </c>
      <c r="P513">
        <v>4.25</v>
      </c>
      <c r="Q513">
        <v>1</v>
      </c>
      <c r="R513">
        <v>0</v>
      </c>
      <c r="S513">
        <v>1</v>
      </c>
      <c r="T513">
        <v>0</v>
      </c>
      <c r="U513" s="7">
        <v>8</v>
      </c>
      <c r="V513">
        <v>250</v>
      </c>
      <c r="W513">
        <v>0</v>
      </c>
      <c r="X513">
        <v>0</v>
      </c>
      <c r="Y513">
        <v>0</v>
      </c>
      <c r="Z513">
        <v>0</v>
      </c>
      <c r="AA513">
        <v>1</v>
      </c>
      <c r="AB513">
        <v>0</v>
      </c>
      <c r="AC513">
        <v>1</v>
      </c>
      <c r="AD513">
        <v>7</v>
      </c>
      <c r="AE513" s="13">
        <v>0.8</v>
      </c>
      <c r="AF513" s="46">
        <v>0</v>
      </c>
    </row>
    <row r="514" spans="1:32" x14ac:dyDescent="0.25">
      <c r="A514">
        <v>0</v>
      </c>
      <c r="B514">
        <v>0</v>
      </c>
      <c r="C514">
        <v>55.85</v>
      </c>
      <c r="D514">
        <v>16</v>
      </c>
      <c r="E514">
        <v>3</v>
      </c>
      <c r="F514">
        <v>0</v>
      </c>
      <c r="G514">
        <v>1</v>
      </c>
      <c r="H514">
        <v>0</v>
      </c>
      <c r="I514">
        <v>0</v>
      </c>
      <c r="J514">
        <v>0</v>
      </c>
      <c r="K514">
        <v>280</v>
      </c>
      <c r="L514" s="4">
        <v>280</v>
      </c>
      <c r="M514">
        <v>0</v>
      </c>
      <c r="N514" s="5">
        <v>0</v>
      </c>
      <c r="O514" s="6">
        <v>-16.899999999999999</v>
      </c>
      <c r="P514">
        <v>4.25</v>
      </c>
      <c r="Q514">
        <v>1</v>
      </c>
      <c r="R514">
        <v>0</v>
      </c>
      <c r="S514">
        <v>1</v>
      </c>
      <c r="T514">
        <v>0</v>
      </c>
      <c r="U514" s="7">
        <v>8</v>
      </c>
      <c r="V514">
        <v>250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1</v>
      </c>
      <c r="AD514">
        <v>30</v>
      </c>
      <c r="AE514" s="13">
        <v>0.8</v>
      </c>
      <c r="AF514" s="46">
        <v>0.19770541198284899</v>
      </c>
    </row>
    <row r="515" spans="1:32" x14ac:dyDescent="0.25">
      <c r="A515">
        <v>0</v>
      </c>
      <c r="B515">
        <v>0</v>
      </c>
      <c r="C515">
        <v>55.85</v>
      </c>
      <c r="D515">
        <v>16</v>
      </c>
      <c r="E515">
        <v>3</v>
      </c>
      <c r="F515">
        <v>0</v>
      </c>
      <c r="G515">
        <v>1</v>
      </c>
      <c r="H515">
        <v>0</v>
      </c>
      <c r="I515">
        <v>0</v>
      </c>
      <c r="J515">
        <v>0</v>
      </c>
      <c r="K515">
        <v>22</v>
      </c>
      <c r="L515" s="4">
        <v>22</v>
      </c>
      <c r="M515">
        <v>0</v>
      </c>
      <c r="N515" s="5">
        <v>0</v>
      </c>
      <c r="O515" s="6">
        <v>-16.899999999999999</v>
      </c>
      <c r="P515">
        <v>53.27</v>
      </c>
      <c r="Q515">
        <v>1</v>
      </c>
      <c r="R515">
        <v>0</v>
      </c>
      <c r="S515">
        <v>1</v>
      </c>
      <c r="T515">
        <v>0</v>
      </c>
      <c r="U515" s="7">
        <v>8</v>
      </c>
      <c r="V515">
        <v>250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1</v>
      </c>
      <c r="AD515">
        <v>1</v>
      </c>
      <c r="AE515" s="13">
        <v>20</v>
      </c>
      <c r="AF515" s="46">
        <v>0.117470839441647</v>
      </c>
    </row>
    <row r="516" spans="1:32" x14ac:dyDescent="0.25">
      <c r="A516">
        <v>0</v>
      </c>
      <c r="B516">
        <v>0</v>
      </c>
      <c r="C516">
        <v>55.85</v>
      </c>
      <c r="D516">
        <v>16</v>
      </c>
      <c r="E516">
        <v>3</v>
      </c>
      <c r="F516">
        <v>0</v>
      </c>
      <c r="G516">
        <v>1</v>
      </c>
      <c r="H516">
        <v>0</v>
      </c>
      <c r="I516">
        <v>0</v>
      </c>
      <c r="J516">
        <v>0</v>
      </c>
      <c r="K516">
        <v>22</v>
      </c>
      <c r="L516" s="4">
        <v>22</v>
      </c>
      <c r="M516">
        <v>0</v>
      </c>
      <c r="N516" s="5">
        <v>0</v>
      </c>
      <c r="O516" s="6">
        <v>-16.899999999999999</v>
      </c>
      <c r="P516">
        <v>53.27</v>
      </c>
      <c r="Q516">
        <v>1</v>
      </c>
      <c r="R516">
        <v>0</v>
      </c>
      <c r="S516">
        <v>1</v>
      </c>
      <c r="T516">
        <v>0</v>
      </c>
      <c r="U516" s="7">
        <v>8</v>
      </c>
      <c r="V516">
        <v>250</v>
      </c>
      <c r="W516">
        <v>0</v>
      </c>
      <c r="X516">
        <v>0</v>
      </c>
      <c r="Y516">
        <v>0</v>
      </c>
      <c r="Z516">
        <v>0</v>
      </c>
      <c r="AA516">
        <v>1</v>
      </c>
      <c r="AB516">
        <v>0</v>
      </c>
      <c r="AC516">
        <v>1</v>
      </c>
      <c r="AD516">
        <v>7</v>
      </c>
      <c r="AE516" s="13">
        <v>20</v>
      </c>
      <c r="AF516" s="46">
        <v>0.23935615008515099</v>
      </c>
    </row>
    <row r="517" spans="1:32" x14ac:dyDescent="0.25">
      <c r="A517">
        <v>0</v>
      </c>
      <c r="B517">
        <v>0</v>
      </c>
      <c r="C517">
        <v>55.85</v>
      </c>
      <c r="D517">
        <v>16</v>
      </c>
      <c r="E517">
        <v>3</v>
      </c>
      <c r="F517">
        <v>0</v>
      </c>
      <c r="G517">
        <v>1</v>
      </c>
      <c r="H517">
        <v>0</v>
      </c>
      <c r="I517">
        <v>0</v>
      </c>
      <c r="J517">
        <v>0</v>
      </c>
      <c r="K517">
        <v>22</v>
      </c>
      <c r="L517" s="4">
        <v>22</v>
      </c>
      <c r="M517">
        <v>0</v>
      </c>
      <c r="N517" s="5">
        <v>0</v>
      </c>
      <c r="O517" s="6">
        <v>-16.899999999999999</v>
      </c>
      <c r="P517">
        <v>53.27</v>
      </c>
      <c r="Q517">
        <v>1</v>
      </c>
      <c r="R517">
        <v>0</v>
      </c>
      <c r="S517">
        <v>1</v>
      </c>
      <c r="T517">
        <v>0</v>
      </c>
      <c r="U517" s="7">
        <v>8</v>
      </c>
      <c r="V517">
        <v>250</v>
      </c>
      <c r="W517">
        <v>0</v>
      </c>
      <c r="X517">
        <v>0</v>
      </c>
      <c r="Y517">
        <v>0</v>
      </c>
      <c r="Z517">
        <v>0</v>
      </c>
      <c r="AA517">
        <v>1</v>
      </c>
      <c r="AB517">
        <v>0</v>
      </c>
      <c r="AC517">
        <v>1</v>
      </c>
      <c r="AD517">
        <v>30</v>
      </c>
      <c r="AE517" s="13">
        <v>20</v>
      </c>
      <c r="AF517" s="46">
        <v>0.36060955899330399</v>
      </c>
    </row>
    <row r="518" spans="1:32" x14ac:dyDescent="0.25">
      <c r="A518">
        <v>0</v>
      </c>
      <c r="B518">
        <v>0</v>
      </c>
      <c r="C518">
        <v>55.85</v>
      </c>
      <c r="D518">
        <v>16</v>
      </c>
      <c r="E518">
        <v>3</v>
      </c>
      <c r="F518">
        <v>0</v>
      </c>
      <c r="G518">
        <v>1</v>
      </c>
      <c r="H518">
        <v>0</v>
      </c>
      <c r="I518">
        <v>0</v>
      </c>
      <c r="J518">
        <v>0</v>
      </c>
      <c r="K518">
        <v>280</v>
      </c>
      <c r="L518" s="4">
        <v>280</v>
      </c>
      <c r="M518">
        <v>0</v>
      </c>
      <c r="N518" s="5">
        <v>0</v>
      </c>
      <c r="O518" s="6">
        <v>-16.899999999999999</v>
      </c>
      <c r="P518">
        <v>4.25</v>
      </c>
      <c r="Q518">
        <v>1</v>
      </c>
      <c r="R518">
        <v>0</v>
      </c>
      <c r="S518">
        <v>1</v>
      </c>
      <c r="T518">
        <v>0</v>
      </c>
      <c r="U518" s="7">
        <v>8</v>
      </c>
      <c r="V518">
        <v>250</v>
      </c>
      <c r="W518">
        <v>0</v>
      </c>
      <c r="X518">
        <v>0</v>
      </c>
      <c r="Y518">
        <v>0</v>
      </c>
      <c r="Z518">
        <v>0</v>
      </c>
      <c r="AA518">
        <v>1</v>
      </c>
      <c r="AB518">
        <v>0</v>
      </c>
      <c r="AC518">
        <v>1</v>
      </c>
      <c r="AD518">
        <v>1</v>
      </c>
      <c r="AE518" s="13">
        <v>20</v>
      </c>
      <c r="AF518" s="46">
        <v>0.191521662968586</v>
      </c>
    </row>
    <row r="519" spans="1:32" x14ac:dyDescent="0.25">
      <c r="A519">
        <v>0</v>
      </c>
      <c r="B519">
        <v>0</v>
      </c>
      <c r="C519">
        <v>55.85</v>
      </c>
      <c r="D519">
        <v>16</v>
      </c>
      <c r="E519">
        <v>3</v>
      </c>
      <c r="F519">
        <v>0</v>
      </c>
      <c r="G519">
        <v>1</v>
      </c>
      <c r="H519">
        <v>0</v>
      </c>
      <c r="I519">
        <v>0</v>
      </c>
      <c r="J519">
        <v>0</v>
      </c>
      <c r="K519">
        <v>280</v>
      </c>
      <c r="L519" s="4">
        <v>280</v>
      </c>
      <c r="M519">
        <v>0</v>
      </c>
      <c r="N519" s="5">
        <v>0</v>
      </c>
      <c r="O519" s="6">
        <v>-16.899999999999999</v>
      </c>
      <c r="P519">
        <v>4.25</v>
      </c>
      <c r="Q519">
        <v>1</v>
      </c>
      <c r="R519">
        <v>0</v>
      </c>
      <c r="S519">
        <v>1</v>
      </c>
      <c r="T519">
        <v>0</v>
      </c>
      <c r="U519" s="7">
        <v>8</v>
      </c>
      <c r="V519">
        <v>250</v>
      </c>
      <c r="W519">
        <v>0</v>
      </c>
      <c r="X519">
        <v>0</v>
      </c>
      <c r="Y519">
        <v>0</v>
      </c>
      <c r="Z519">
        <v>0</v>
      </c>
      <c r="AA519">
        <v>1</v>
      </c>
      <c r="AB519">
        <v>0</v>
      </c>
      <c r="AC519">
        <v>1</v>
      </c>
      <c r="AD519">
        <v>7</v>
      </c>
      <c r="AE519" s="13">
        <v>20</v>
      </c>
      <c r="AF519" s="46">
        <v>0.31833398975974803</v>
      </c>
    </row>
    <row r="520" spans="1:32" x14ac:dyDescent="0.25">
      <c r="A520">
        <v>0</v>
      </c>
      <c r="B520">
        <v>0</v>
      </c>
      <c r="C520">
        <v>55.85</v>
      </c>
      <c r="D520">
        <v>16</v>
      </c>
      <c r="E520">
        <v>3</v>
      </c>
      <c r="F520">
        <v>0</v>
      </c>
      <c r="G520">
        <v>1</v>
      </c>
      <c r="H520">
        <v>0</v>
      </c>
      <c r="I520">
        <v>0</v>
      </c>
      <c r="J520">
        <v>0</v>
      </c>
      <c r="K520">
        <v>280</v>
      </c>
      <c r="L520" s="4">
        <v>280</v>
      </c>
      <c r="M520">
        <v>0</v>
      </c>
      <c r="N520" s="5">
        <v>0</v>
      </c>
      <c r="O520" s="6">
        <v>-16.899999999999999</v>
      </c>
      <c r="P520">
        <v>4.25</v>
      </c>
      <c r="Q520">
        <v>1</v>
      </c>
      <c r="R520">
        <v>0</v>
      </c>
      <c r="S520">
        <v>1</v>
      </c>
      <c r="T520">
        <v>0</v>
      </c>
      <c r="U520" s="7">
        <v>8</v>
      </c>
      <c r="V520">
        <v>250</v>
      </c>
      <c r="W520">
        <v>0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1</v>
      </c>
      <c r="AD520">
        <v>30</v>
      </c>
      <c r="AE520" s="13">
        <v>20</v>
      </c>
      <c r="AF520" s="46">
        <v>0.38500488584880499</v>
      </c>
    </row>
    <row r="521" spans="1:32" x14ac:dyDescent="0.25">
      <c r="A521">
        <v>0</v>
      </c>
      <c r="B521">
        <v>0</v>
      </c>
      <c r="C521">
        <v>173.04</v>
      </c>
      <c r="D521">
        <v>16</v>
      </c>
      <c r="E521">
        <v>2</v>
      </c>
      <c r="F521">
        <v>0</v>
      </c>
      <c r="G521">
        <v>1</v>
      </c>
      <c r="H521">
        <v>0</v>
      </c>
      <c r="I521">
        <v>0</v>
      </c>
      <c r="J521">
        <v>0</v>
      </c>
      <c r="K521">
        <v>6</v>
      </c>
      <c r="L521" s="4">
        <v>6</v>
      </c>
      <c r="M521">
        <v>0</v>
      </c>
      <c r="N521" s="5">
        <v>0</v>
      </c>
      <c r="O521" s="5">
        <v>-0.87</v>
      </c>
      <c r="P521">
        <v>27.62</v>
      </c>
      <c r="Q521">
        <v>0</v>
      </c>
      <c r="R521">
        <v>1</v>
      </c>
      <c r="S521">
        <v>1</v>
      </c>
      <c r="T521">
        <v>0</v>
      </c>
      <c r="U521" s="7">
        <v>8</v>
      </c>
      <c r="V521">
        <v>20</v>
      </c>
      <c r="W521">
        <v>0</v>
      </c>
      <c r="X521">
        <v>0</v>
      </c>
      <c r="Y521">
        <v>0</v>
      </c>
      <c r="Z521">
        <v>0</v>
      </c>
      <c r="AA521">
        <v>1</v>
      </c>
      <c r="AB521">
        <v>30</v>
      </c>
      <c r="AC521">
        <v>15</v>
      </c>
      <c r="AD521">
        <v>2</v>
      </c>
      <c r="AE521" s="13">
        <v>50</v>
      </c>
      <c r="AF521">
        <v>0.33638812280382502</v>
      </c>
    </row>
    <row r="522" spans="1:32" x14ac:dyDescent="0.25">
      <c r="A522">
        <v>0</v>
      </c>
      <c r="B522">
        <v>0</v>
      </c>
      <c r="C522">
        <v>173.04</v>
      </c>
      <c r="D522">
        <v>16</v>
      </c>
      <c r="E522">
        <v>2</v>
      </c>
      <c r="F522">
        <v>0</v>
      </c>
      <c r="G522">
        <v>1</v>
      </c>
      <c r="H522">
        <v>0</v>
      </c>
      <c r="I522">
        <v>0</v>
      </c>
      <c r="J522">
        <v>0</v>
      </c>
      <c r="K522">
        <v>6</v>
      </c>
      <c r="L522" s="4">
        <v>6</v>
      </c>
      <c r="M522">
        <v>0</v>
      </c>
      <c r="N522" s="5">
        <v>0</v>
      </c>
      <c r="O522" s="5">
        <v>-0.87</v>
      </c>
      <c r="P522">
        <v>27.62</v>
      </c>
      <c r="Q522">
        <v>0</v>
      </c>
      <c r="R522">
        <v>1</v>
      </c>
      <c r="S522">
        <v>1</v>
      </c>
      <c r="T522">
        <v>0</v>
      </c>
      <c r="U522" s="7">
        <v>8</v>
      </c>
      <c r="V522">
        <v>20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30</v>
      </c>
      <c r="AC522">
        <v>15</v>
      </c>
      <c r="AD522">
        <v>10</v>
      </c>
      <c r="AE522" s="13">
        <v>50</v>
      </c>
      <c r="AF522">
        <v>0.18451843564147899</v>
      </c>
    </row>
    <row r="523" spans="1:32" x14ac:dyDescent="0.25">
      <c r="A523">
        <v>0</v>
      </c>
      <c r="B523">
        <v>0</v>
      </c>
      <c r="C523">
        <v>173.04</v>
      </c>
      <c r="D523">
        <v>16</v>
      </c>
      <c r="E523">
        <v>2</v>
      </c>
      <c r="F523">
        <v>0</v>
      </c>
      <c r="G523">
        <v>1</v>
      </c>
      <c r="H523">
        <v>0</v>
      </c>
      <c r="I523">
        <v>0</v>
      </c>
      <c r="J523">
        <v>0</v>
      </c>
      <c r="K523">
        <v>6</v>
      </c>
      <c r="L523" s="4">
        <v>6</v>
      </c>
      <c r="M523">
        <v>0</v>
      </c>
      <c r="N523" s="5">
        <v>0</v>
      </c>
      <c r="O523" s="5">
        <v>-0.87</v>
      </c>
      <c r="P523">
        <v>27.62</v>
      </c>
      <c r="Q523">
        <v>0</v>
      </c>
      <c r="R523">
        <v>1</v>
      </c>
      <c r="S523">
        <v>1</v>
      </c>
      <c r="T523">
        <v>0</v>
      </c>
      <c r="U523" s="7">
        <v>8</v>
      </c>
      <c r="V523">
        <v>20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30</v>
      </c>
      <c r="AC523">
        <v>15</v>
      </c>
      <c r="AD523">
        <v>20</v>
      </c>
      <c r="AE523" s="13">
        <v>50</v>
      </c>
      <c r="AF523">
        <v>0.15745005098915099</v>
      </c>
    </row>
    <row r="524" spans="1:32" x14ac:dyDescent="0.25">
      <c r="A524">
        <v>0</v>
      </c>
      <c r="B524">
        <v>0</v>
      </c>
      <c r="C524">
        <v>173.04</v>
      </c>
      <c r="D524">
        <v>16</v>
      </c>
      <c r="E524">
        <v>2</v>
      </c>
      <c r="F524">
        <v>0</v>
      </c>
      <c r="G524">
        <v>1</v>
      </c>
      <c r="H524">
        <v>0</v>
      </c>
      <c r="I524">
        <v>0</v>
      </c>
      <c r="J524">
        <v>0</v>
      </c>
      <c r="K524">
        <v>6</v>
      </c>
      <c r="L524" s="4">
        <v>6</v>
      </c>
      <c r="M524">
        <v>0</v>
      </c>
      <c r="N524" s="5">
        <v>0</v>
      </c>
      <c r="O524" s="5">
        <v>-0.87</v>
      </c>
      <c r="P524">
        <v>27.62</v>
      </c>
      <c r="Q524">
        <v>0</v>
      </c>
      <c r="R524">
        <v>1</v>
      </c>
      <c r="S524">
        <v>1</v>
      </c>
      <c r="T524">
        <v>0</v>
      </c>
      <c r="U524" s="7">
        <v>8</v>
      </c>
      <c r="V524">
        <v>20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30</v>
      </c>
      <c r="AC524">
        <v>15</v>
      </c>
      <c r="AD524">
        <v>30</v>
      </c>
      <c r="AE524" s="13">
        <v>50</v>
      </c>
      <c r="AF524">
        <v>0.115697235505849</v>
      </c>
    </row>
    <row r="525" spans="1:32" x14ac:dyDescent="0.25">
      <c r="A525">
        <v>0</v>
      </c>
      <c r="B525">
        <v>0</v>
      </c>
      <c r="C525">
        <v>107.9</v>
      </c>
      <c r="D525">
        <v>0</v>
      </c>
      <c r="E525">
        <v>0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20</v>
      </c>
      <c r="L525">
        <v>20</v>
      </c>
      <c r="M525">
        <v>0</v>
      </c>
      <c r="N525" s="5">
        <v>1</v>
      </c>
      <c r="O525" s="14">
        <v>-44.5</v>
      </c>
      <c r="P525" s="7">
        <v>5</v>
      </c>
      <c r="Q525">
        <v>0</v>
      </c>
      <c r="R525">
        <v>1</v>
      </c>
      <c r="S525">
        <v>1</v>
      </c>
      <c r="T525">
        <v>0</v>
      </c>
      <c r="U525">
        <v>6</v>
      </c>
      <c r="V525">
        <v>35</v>
      </c>
      <c r="W525">
        <v>0</v>
      </c>
      <c r="X525">
        <v>0</v>
      </c>
      <c r="Y525">
        <v>0</v>
      </c>
      <c r="Z525">
        <v>0</v>
      </c>
      <c r="AA525">
        <v>1</v>
      </c>
      <c r="AB525">
        <v>0</v>
      </c>
      <c r="AC525">
        <v>1</v>
      </c>
      <c r="AD525">
        <v>1</v>
      </c>
      <c r="AE525" s="13">
        <v>1.4285714285714299</v>
      </c>
      <c r="AF525">
        <v>0.45548869119680002</v>
      </c>
    </row>
    <row r="526" spans="1:32" x14ac:dyDescent="0.25">
      <c r="A526">
        <v>0</v>
      </c>
      <c r="B526">
        <v>0</v>
      </c>
      <c r="C526">
        <v>65.41</v>
      </c>
      <c r="D526">
        <v>16</v>
      </c>
      <c r="E526">
        <v>1</v>
      </c>
      <c r="F526">
        <v>0</v>
      </c>
      <c r="G526">
        <v>1</v>
      </c>
      <c r="H526">
        <v>0</v>
      </c>
      <c r="I526">
        <v>0</v>
      </c>
      <c r="J526">
        <v>0</v>
      </c>
      <c r="K526">
        <v>100</v>
      </c>
      <c r="L526">
        <v>100</v>
      </c>
      <c r="M526">
        <v>0</v>
      </c>
      <c r="N526" s="5">
        <v>0</v>
      </c>
      <c r="O526" s="5">
        <v>-26.5</v>
      </c>
      <c r="P526">
        <v>14</v>
      </c>
      <c r="Q526">
        <v>0</v>
      </c>
      <c r="R526">
        <v>1</v>
      </c>
      <c r="S526">
        <v>0</v>
      </c>
      <c r="T526">
        <v>1</v>
      </c>
      <c r="U526">
        <v>7</v>
      </c>
      <c r="V526">
        <v>18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0</v>
      </c>
      <c r="AC526">
        <v>1</v>
      </c>
      <c r="AD526">
        <v>2</v>
      </c>
      <c r="AE526" s="13">
        <v>1.0999999999999999E-2</v>
      </c>
      <c r="AF526">
        <v>-0.30601904359776799</v>
      </c>
    </row>
    <row r="527" spans="1:32" x14ac:dyDescent="0.25">
      <c r="A527">
        <v>0</v>
      </c>
      <c r="B527">
        <v>0</v>
      </c>
      <c r="C527">
        <v>65.41</v>
      </c>
      <c r="D527">
        <v>16</v>
      </c>
      <c r="E527">
        <v>1</v>
      </c>
      <c r="F527">
        <v>0</v>
      </c>
      <c r="G527">
        <v>1</v>
      </c>
      <c r="H527">
        <v>0</v>
      </c>
      <c r="I527">
        <v>0</v>
      </c>
      <c r="J527">
        <v>0</v>
      </c>
      <c r="K527">
        <v>100</v>
      </c>
      <c r="L527">
        <v>100</v>
      </c>
      <c r="M527">
        <v>0</v>
      </c>
      <c r="N527" s="5">
        <v>0</v>
      </c>
      <c r="O527" s="5">
        <v>-26.5</v>
      </c>
      <c r="P527">
        <v>14</v>
      </c>
      <c r="Q527">
        <v>0</v>
      </c>
      <c r="R527">
        <v>1</v>
      </c>
      <c r="S527">
        <v>0</v>
      </c>
      <c r="T527">
        <v>1</v>
      </c>
      <c r="U527">
        <v>7</v>
      </c>
      <c r="V527">
        <v>18</v>
      </c>
      <c r="W527">
        <v>0</v>
      </c>
      <c r="X527">
        <v>0</v>
      </c>
      <c r="Y527">
        <v>0</v>
      </c>
      <c r="Z527">
        <v>0</v>
      </c>
      <c r="AA527">
        <v>1</v>
      </c>
      <c r="AB527">
        <v>0</v>
      </c>
      <c r="AC527">
        <v>1</v>
      </c>
      <c r="AD527">
        <v>2</v>
      </c>
      <c r="AE527" s="13">
        <v>3.3000000000000002E-2</v>
      </c>
      <c r="AF527">
        <v>-0.24368180027434899</v>
      </c>
    </row>
    <row r="528" spans="1:32" x14ac:dyDescent="0.25">
      <c r="A528">
        <v>0</v>
      </c>
      <c r="B528">
        <v>0</v>
      </c>
      <c r="C528">
        <v>65.41</v>
      </c>
      <c r="D528">
        <v>16</v>
      </c>
      <c r="E528">
        <v>1</v>
      </c>
      <c r="F528">
        <v>0</v>
      </c>
      <c r="G528">
        <v>1</v>
      </c>
      <c r="H528">
        <v>0</v>
      </c>
      <c r="I528">
        <v>0</v>
      </c>
      <c r="J528">
        <v>0</v>
      </c>
      <c r="K528">
        <v>100</v>
      </c>
      <c r="L528">
        <v>100</v>
      </c>
      <c r="M528">
        <v>0</v>
      </c>
      <c r="N528" s="5">
        <v>0</v>
      </c>
      <c r="O528" s="5">
        <v>-26.5</v>
      </c>
      <c r="P528">
        <v>14</v>
      </c>
      <c r="Q528">
        <v>0</v>
      </c>
      <c r="R528">
        <v>1</v>
      </c>
      <c r="S528">
        <v>0</v>
      </c>
      <c r="T528">
        <v>1</v>
      </c>
      <c r="U528">
        <v>7</v>
      </c>
      <c r="V528">
        <v>18</v>
      </c>
      <c r="W528">
        <v>0</v>
      </c>
      <c r="X528">
        <v>0</v>
      </c>
      <c r="Y528">
        <v>0</v>
      </c>
      <c r="Z528">
        <v>0</v>
      </c>
      <c r="AA528">
        <v>1</v>
      </c>
      <c r="AB528">
        <v>0</v>
      </c>
      <c r="AC528">
        <v>1</v>
      </c>
      <c r="AD528">
        <v>2</v>
      </c>
      <c r="AE528" s="13">
        <v>0.1</v>
      </c>
      <c r="AF528">
        <v>0.39248143904641403</v>
      </c>
    </row>
    <row r="529" spans="1:32" x14ac:dyDescent="0.25">
      <c r="A529">
        <v>0</v>
      </c>
      <c r="B529">
        <v>0</v>
      </c>
      <c r="C529">
        <v>65.41</v>
      </c>
      <c r="D529">
        <v>16</v>
      </c>
      <c r="E529">
        <v>1</v>
      </c>
      <c r="F529">
        <v>0</v>
      </c>
      <c r="G529">
        <v>1</v>
      </c>
      <c r="H529">
        <v>0</v>
      </c>
      <c r="I529">
        <v>0</v>
      </c>
      <c r="J529">
        <v>0</v>
      </c>
      <c r="K529">
        <v>130</v>
      </c>
      <c r="L529">
        <v>130</v>
      </c>
      <c r="M529">
        <v>1</v>
      </c>
      <c r="N529" s="5">
        <v>0</v>
      </c>
      <c r="O529" s="5">
        <v>-26.5</v>
      </c>
      <c r="P529">
        <v>18</v>
      </c>
      <c r="Q529">
        <v>0</v>
      </c>
      <c r="R529">
        <v>1</v>
      </c>
      <c r="S529">
        <v>0</v>
      </c>
      <c r="T529">
        <v>1</v>
      </c>
      <c r="U529">
        <v>7</v>
      </c>
      <c r="V529">
        <v>18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0</v>
      </c>
      <c r="AC529">
        <v>1</v>
      </c>
      <c r="AD529">
        <v>2</v>
      </c>
      <c r="AE529" s="13">
        <v>1.0999999999999999E-2</v>
      </c>
      <c r="AF529">
        <v>-0.16434355660831701</v>
      </c>
    </row>
    <row r="530" spans="1:32" x14ac:dyDescent="0.25">
      <c r="A530">
        <v>0</v>
      </c>
      <c r="B530">
        <v>0</v>
      </c>
      <c r="C530">
        <v>65.41</v>
      </c>
      <c r="D530">
        <v>16</v>
      </c>
      <c r="E530">
        <v>1</v>
      </c>
      <c r="F530">
        <v>0</v>
      </c>
      <c r="G530">
        <v>1</v>
      </c>
      <c r="H530">
        <v>0</v>
      </c>
      <c r="I530">
        <v>0</v>
      </c>
      <c r="J530">
        <v>0</v>
      </c>
      <c r="K530">
        <v>130</v>
      </c>
      <c r="L530">
        <v>130</v>
      </c>
      <c r="M530">
        <v>1</v>
      </c>
      <c r="N530" s="5">
        <v>0</v>
      </c>
      <c r="O530" s="5">
        <v>-26.5</v>
      </c>
      <c r="P530">
        <v>18</v>
      </c>
      <c r="Q530">
        <v>0</v>
      </c>
      <c r="R530">
        <v>1</v>
      </c>
      <c r="S530">
        <v>0</v>
      </c>
      <c r="T530">
        <v>1</v>
      </c>
      <c r="U530">
        <v>7</v>
      </c>
      <c r="V530">
        <v>18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1</v>
      </c>
      <c r="AD530">
        <v>2</v>
      </c>
      <c r="AE530" s="13">
        <v>3.3000000000000002E-2</v>
      </c>
      <c r="AF530">
        <v>-0.102006313284897</v>
      </c>
    </row>
    <row r="531" spans="1:32" x14ac:dyDescent="0.25">
      <c r="A531">
        <v>0</v>
      </c>
      <c r="B531">
        <v>0</v>
      </c>
      <c r="C531">
        <v>65.41</v>
      </c>
      <c r="D531">
        <v>16</v>
      </c>
      <c r="E531">
        <v>1</v>
      </c>
      <c r="F531">
        <v>0</v>
      </c>
      <c r="G531">
        <v>1</v>
      </c>
      <c r="H531">
        <v>0</v>
      </c>
      <c r="I531">
        <v>0</v>
      </c>
      <c r="J531">
        <v>0</v>
      </c>
      <c r="K531">
        <v>130</v>
      </c>
      <c r="L531">
        <v>130</v>
      </c>
      <c r="M531">
        <v>1</v>
      </c>
      <c r="N531" s="5">
        <v>0</v>
      </c>
      <c r="O531" s="5">
        <v>-26.5</v>
      </c>
      <c r="P531">
        <v>18</v>
      </c>
      <c r="Q531">
        <v>0</v>
      </c>
      <c r="R531">
        <v>1</v>
      </c>
      <c r="S531">
        <v>0</v>
      </c>
      <c r="T531">
        <v>1</v>
      </c>
      <c r="U531">
        <v>7</v>
      </c>
      <c r="V531">
        <v>18</v>
      </c>
      <c r="W531">
        <v>0</v>
      </c>
      <c r="X531">
        <v>0</v>
      </c>
      <c r="Y531">
        <v>0</v>
      </c>
      <c r="Z531">
        <v>0</v>
      </c>
      <c r="AA531">
        <v>1</v>
      </c>
      <c r="AB531">
        <v>0</v>
      </c>
      <c r="AC531">
        <v>1</v>
      </c>
      <c r="AD531">
        <v>2</v>
      </c>
      <c r="AE531" s="13">
        <v>0.1</v>
      </c>
      <c r="AF531">
        <v>0.61510326752621802</v>
      </c>
    </row>
    <row r="532" spans="1:32" x14ac:dyDescent="0.25">
      <c r="A532">
        <v>1</v>
      </c>
      <c r="B532">
        <v>0</v>
      </c>
      <c r="C532">
        <v>12.01</v>
      </c>
      <c r="D532">
        <v>0</v>
      </c>
      <c r="E532">
        <v>0</v>
      </c>
      <c r="F532">
        <v>0</v>
      </c>
      <c r="G532">
        <v>1</v>
      </c>
      <c r="H532">
        <v>0</v>
      </c>
      <c r="I532">
        <v>0</v>
      </c>
      <c r="J532">
        <v>0</v>
      </c>
      <c r="K532">
        <v>14</v>
      </c>
      <c r="L532">
        <v>14</v>
      </c>
      <c r="M532">
        <v>0</v>
      </c>
      <c r="N532" s="5">
        <v>0</v>
      </c>
      <c r="O532" s="6">
        <v>-3.7</v>
      </c>
      <c r="P532">
        <v>316.5</v>
      </c>
      <c r="Q532">
        <v>0</v>
      </c>
      <c r="R532">
        <v>1</v>
      </c>
      <c r="S532">
        <v>0</v>
      </c>
      <c r="T532">
        <v>1</v>
      </c>
      <c r="U532">
        <v>7</v>
      </c>
      <c r="V532">
        <v>18</v>
      </c>
      <c r="W532">
        <v>0</v>
      </c>
      <c r="X532">
        <v>0</v>
      </c>
      <c r="Y532">
        <v>0</v>
      </c>
      <c r="Z532">
        <v>0</v>
      </c>
      <c r="AA532">
        <v>1</v>
      </c>
      <c r="AB532">
        <v>0</v>
      </c>
      <c r="AC532">
        <v>1</v>
      </c>
      <c r="AD532">
        <v>2</v>
      </c>
      <c r="AE532" s="13">
        <v>8.1</v>
      </c>
      <c r="AF532">
        <v>0.42041702302362599</v>
      </c>
    </row>
    <row r="533" spans="1:32" x14ac:dyDescent="0.25">
      <c r="A533">
        <v>0</v>
      </c>
      <c r="B533">
        <v>0</v>
      </c>
      <c r="C533">
        <v>65.41</v>
      </c>
      <c r="D533">
        <v>16</v>
      </c>
      <c r="E533">
        <v>1</v>
      </c>
      <c r="F533">
        <v>0</v>
      </c>
      <c r="G533">
        <v>1</v>
      </c>
      <c r="H533">
        <v>0</v>
      </c>
      <c r="I533">
        <v>0</v>
      </c>
      <c r="J533">
        <v>0</v>
      </c>
      <c r="K533">
        <v>100</v>
      </c>
      <c r="L533">
        <v>100</v>
      </c>
      <c r="M533">
        <v>0</v>
      </c>
      <c r="N533" s="5">
        <v>0</v>
      </c>
      <c r="O533" s="5">
        <v>-26.5</v>
      </c>
      <c r="P533">
        <v>14</v>
      </c>
      <c r="Q533">
        <v>0</v>
      </c>
      <c r="R533">
        <v>1</v>
      </c>
      <c r="S533">
        <v>0</v>
      </c>
      <c r="T533">
        <v>1</v>
      </c>
      <c r="U533">
        <v>7</v>
      </c>
      <c r="V533">
        <v>18</v>
      </c>
      <c r="W533">
        <v>0</v>
      </c>
      <c r="X533">
        <v>0</v>
      </c>
      <c r="Y533">
        <v>0</v>
      </c>
      <c r="Z533">
        <v>0</v>
      </c>
      <c r="AA533">
        <v>1</v>
      </c>
      <c r="AB533">
        <v>0</v>
      </c>
      <c r="AC533">
        <v>1</v>
      </c>
      <c r="AD533">
        <v>2</v>
      </c>
      <c r="AE533" s="13">
        <v>1.0999999999999999E-2</v>
      </c>
      <c r="AF533">
        <v>-0.40880933254363699</v>
      </c>
    </row>
    <row r="534" spans="1:32" x14ac:dyDescent="0.25">
      <c r="A534">
        <v>0</v>
      </c>
      <c r="B534">
        <v>0</v>
      </c>
      <c r="C534">
        <v>65.41</v>
      </c>
      <c r="D534">
        <v>16</v>
      </c>
      <c r="E534">
        <v>1</v>
      </c>
      <c r="F534">
        <v>0</v>
      </c>
      <c r="G534">
        <v>1</v>
      </c>
      <c r="H534">
        <v>0</v>
      </c>
      <c r="I534">
        <v>0</v>
      </c>
      <c r="J534">
        <v>0</v>
      </c>
      <c r="K534">
        <v>100</v>
      </c>
      <c r="L534">
        <v>100</v>
      </c>
      <c r="M534">
        <v>0</v>
      </c>
      <c r="N534" s="5">
        <v>0</v>
      </c>
      <c r="O534" s="5">
        <v>-26.5</v>
      </c>
      <c r="P534">
        <v>14</v>
      </c>
      <c r="Q534">
        <v>0</v>
      </c>
      <c r="R534">
        <v>1</v>
      </c>
      <c r="S534">
        <v>0</v>
      </c>
      <c r="T534">
        <v>1</v>
      </c>
      <c r="U534">
        <v>7</v>
      </c>
      <c r="V534">
        <v>18</v>
      </c>
      <c r="W534">
        <v>0</v>
      </c>
      <c r="X534">
        <v>0</v>
      </c>
      <c r="Y534">
        <v>0</v>
      </c>
      <c r="Z534">
        <v>0</v>
      </c>
      <c r="AA534">
        <v>1</v>
      </c>
      <c r="AB534">
        <v>0</v>
      </c>
      <c r="AC534">
        <v>1</v>
      </c>
      <c r="AD534">
        <v>2</v>
      </c>
      <c r="AE534" s="13">
        <v>3.3000000000000002E-2</v>
      </c>
      <c r="AF534">
        <v>-0.21803166398021301</v>
      </c>
    </row>
    <row r="535" spans="1:32" x14ac:dyDescent="0.25">
      <c r="A535">
        <v>0</v>
      </c>
      <c r="B535">
        <v>0</v>
      </c>
      <c r="C535">
        <v>65.41</v>
      </c>
      <c r="D535">
        <v>16</v>
      </c>
      <c r="E535">
        <v>1</v>
      </c>
      <c r="F535">
        <v>0</v>
      </c>
      <c r="G535">
        <v>1</v>
      </c>
      <c r="H535">
        <v>0</v>
      </c>
      <c r="I535">
        <v>0</v>
      </c>
      <c r="J535">
        <v>0</v>
      </c>
      <c r="K535">
        <v>100</v>
      </c>
      <c r="L535">
        <v>100</v>
      </c>
      <c r="M535">
        <v>0</v>
      </c>
      <c r="N535" s="5">
        <v>0</v>
      </c>
      <c r="O535" s="5">
        <v>-26.5</v>
      </c>
      <c r="P535">
        <v>14</v>
      </c>
      <c r="Q535">
        <v>0</v>
      </c>
      <c r="R535">
        <v>1</v>
      </c>
      <c r="S535">
        <v>0</v>
      </c>
      <c r="T535">
        <v>1</v>
      </c>
      <c r="U535">
        <v>7</v>
      </c>
      <c r="V535">
        <v>18</v>
      </c>
      <c r="W535">
        <v>0</v>
      </c>
      <c r="X535">
        <v>0</v>
      </c>
      <c r="Y535">
        <v>0</v>
      </c>
      <c r="Z535">
        <v>0</v>
      </c>
      <c r="AA535">
        <v>1</v>
      </c>
      <c r="AB535">
        <v>0</v>
      </c>
      <c r="AC535">
        <v>1</v>
      </c>
      <c r="AD535">
        <v>2</v>
      </c>
      <c r="AE535" s="13">
        <v>0.1</v>
      </c>
      <c r="AF535">
        <v>0.50743756714991695</v>
      </c>
    </row>
    <row r="536" spans="1:32" x14ac:dyDescent="0.25">
      <c r="A536">
        <v>0</v>
      </c>
      <c r="B536">
        <v>0</v>
      </c>
      <c r="C536">
        <v>65.41</v>
      </c>
      <c r="D536">
        <v>16</v>
      </c>
      <c r="E536">
        <v>1</v>
      </c>
      <c r="F536">
        <v>0</v>
      </c>
      <c r="G536">
        <v>1</v>
      </c>
      <c r="H536">
        <v>0</v>
      </c>
      <c r="I536">
        <v>0</v>
      </c>
      <c r="J536">
        <v>0</v>
      </c>
      <c r="K536">
        <v>130</v>
      </c>
      <c r="L536">
        <v>130</v>
      </c>
      <c r="M536">
        <v>1</v>
      </c>
      <c r="N536" s="5">
        <v>0</v>
      </c>
      <c r="O536" s="5">
        <v>-26.5</v>
      </c>
      <c r="P536">
        <v>18</v>
      </c>
      <c r="Q536">
        <v>0</v>
      </c>
      <c r="R536">
        <v>1</v>
      </c>
      <c r="S536">
        <v>0</v>
      </c>
      <c r="T536">
        <v>1</v>
      </c>
      <c r="U536">
        <v>7</v>
      </c>
      <c r="V536">
        <v>18</v>
      </c>
      <c r="W536">
        <v>0</v>
      </c>
      <c r="X536">
        <v>0</v>
      </c>
      <c r="Y536">
        <v>0</v>
      </c>
      <c r="Z536">
        <v>0</v>
      </c>
      <c r="AA536">
        <v>1</v>
      </c>
      <c r="AB536">
        <v>0</v>
      </c>
      <c r="AC536">
        <v>1</v>
      </c>
      <c r="AD536">
        <v>2</v>
      </c>
      <c r="AE536" s="13">
        <v>1.0999999999999999E-2</v>
      </c>
      <c r="AF536">
        <v>-0.370653808809422</v>
      </c>
    </row>
    <row r="537" spans="1:32" x14ac:dyDescent="0.25">
      <c r="A537">
        <v>0</v>
      </c>
      <c r="B537">
        <v>0</v>
      </c>
      <c r="C537">
        <v>65.41</v>
      </c>
      <c r="D537">
        <v>16</v>
      </c>
      <c r="E537">
        <v>1</v>
      </c>
      <c r="F537">
        <v>0</v>
      </c>
      <c r="G537">
        <v>1</v>
      </c>
      <c r="H537">
        <v>0</v>
      </c>
      <c r="I537">
        <v>0</v>
      </c>
      <c r="J537">
        <v>0</v>
      </c>
      <c r="K537">
        <v>130</v>
      </c>
      <c r="L537">
        <v>130</v>
      </c>
      <c r="M537">
        <v>1</v>
      </c>
      <c r="N537" s="5">
        <v>0</v>
      </c>
      <c r="O537" s="5">
        <v>-26.5</v>
      </c>
      <c r="P537">
        <v>18</v>
      </c>
      <c r="Q537">
        <v>0</v>
      </c>
      <c r="R537">
        <v>1</v>
      </c>
      <c r="S537">
        <v>0</v>
      </c>
      <c r="T537">
        <v>1</v>
      </c>
      <c r="U537">
        <v>7</v>
      </c>
      <c r="V537">
        <v>18</v>
      </c>
      <c r="W537">
        <v>0</v>
      </c>
      <c r="X537">
        <v>0</v>
      </c>
      <c r="Y537">
        <v>0</v>
      </c>
      <c r="Z537">
        <v>0</v>
      </c>
      <c r="AA537">
        <v>1</v>
      </c>
      <c r="AB537">
        <v>0</v>
      </c>
      <c r="AC537">
        <v>1</v>
      </c>
      <c r="AD537">
        <v>2</v>
      </c>
      <c r="AE537" s="13">
        <v>3.3000000000000002E-2</v>
      </c>
      <c r="AF537">
        <v>-0.15807293393409699</v>
      </c>
    </row>
    <row r="538" spans="1:32" x14ac:dyDescent="0.25">
      <c r="A538">
        <v>0</v>
      </c>
      <c r="B538">
        <v>0</v>
      </c>
      <c r="C538">
        <v>65.41</v>
      </c>
      <c r="D538">
        <v>16</v>
      </c>
      <c r="E538">
        <v>1</v>
      </c>
      <c r="F538">
        <v>0</v>
      </c>
      <c r="G538">
        <v>1</v>
      </c>
      <c r="H538">
        <v>0</v>
      </c>
      <c r="I538">
        <v>0</v>
      </c>
      <c r="J538">
        <v>0</v>
      </c>
      <c r="K538">
        <v>130</v>
      </c>
      <c r="L538">
        <v>130</v>
      </c>
      <c r="M538">
        <v>1</v>
      </c>
      <c r="N538" s="5">
        <v>0</v>
      </c>
      <c r="O538" s="5">
        <v>-26.5</v>
      </c>
      <c r="P538">
        <v>18</v>
      </c>
      <c r="Q538">
        <v>0</v>
      </c>
      <c r="R538">
        <v>1</v>
      </c>
      <c r="S538">
        <v>0</v>
      </c>
      <c r="T538">
        <v>1</v>
      </c>
      <c r="U538">
        <v>7</v>
      </c>
      <c r="V538">
        <v>18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0</v>
      </c>
      <c r="AC538">
        <v>1</v>
      </c>
      <c r="AD538">
        <v>2</v>
      </c>
      <c r="AE538" s="13">
        <v>0.1</v>
      </c>
      <c r="AF538">
        <v>0.85387055685457103</v>
      </c>
    </row>
    <row r="539" spans="1:32" x14ac:dyDescent="0.25">
      <c r="A539">
        <v>1</v>
      </c>
      <c r="B539">
        <v>0</v>
      </c>
      <c r="C539">
        <v>12.01</v>
      </c>
      <c r="D539">
        <v>0</v>
      </c>
      <c r="E539">
        <v>0</v>
      </c>
      <c r="F539">
        <v>0</v>
      </c>
      <c r="G539">
        <v>1</v>
      </c>
      <c r="H539">
        <v>0</v>
      </c>
      <c r="I539">
        <v>0</v>
      </c>
      <c r="J539">
        <v>0</v>
      </c>
      <c r="K539">
        <v>14</v>
      </c>
      <c r="L539">
        <v>14</v>
      </c>
      <c r="M539">
        <v>0</v>
      </c>
      <c r="N539" s="5">
        <v>0</v>
      </c>
      <c r="O539" s="6">
        <v>-3.7</v>
      </c>
      <c r="P539">
        <v>316.5</v>
      </c>
      <c r="Q539">
        <v>0</v>
      </c>
      <c r="R539">
        <v>1</v>
      </c>
      <c r="S539">
        <v>0</v>
      </c>
      <c r="T539">
        <v>1</v>
      </c>
      <c r="U539">
        <v>7</v>
      </c>
      <c r="V539">
        <v>18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0</v>
      </c>
      <c r="AC539">
        <v>1</v>
      </c>
      <c r="AD539">
        <v>2</v>
      </c>
      <c r="AE539" s="13">
        <v>8.1</v>
      </c>
      <c r="AF539">
        <v>0.49800303510112398</v>
      </c>
    </row>
    <row r="540" spans="1:32" x14ac:dyDescent="0.25">
      <c r="A540">
        <v>0</v>
      </c>
      <c r="B540">
        <v>0</v>
      </c>
      <c r="C540">
        <v>65.41</v>
      </c>
      <c r="D540">
        <v>16</v>
      </c>
      <c r="E540">
        <v>1</v>
      </c>
      <c r="F540">
        <v>0</v>
      </c>
      <c r="G540">
        <v>1</v>
      </c>
      <c r="H540">
        <v>0</v>
      </c>
      <c r="I540">
        <v>0</v>
      </c>
      <c r="J540">
        <v>0</v>
      </c>
      <c r="K540">
        <v>100</v>
      </c>
      <c r="L540">
        <v>100</v>
      </c>
      <c r="M540">
        <v>0</v>
      </c>
      <c r="N540" s="5">
        <v>0</v>
      </c>
      <c r="O540" s="5">
        <v>-26.5</v>
      </c>
      <c r="P540">
        <v>14</v>
      </c>
      <c r="Q540">
        <v>0</v>
      </c>
      <c r="R540">
        <v>1</v>
      </c>
      <c r="S540">
        <v>0</v>
      </c>
      <c r="T540">
        <v>1</v>
      </c>
      <c r="U540">
        <v>7</v>
      </c>
      <c r="V540">
        <v>18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0</v>
      </c>
      <c r="AC540">
        <v>1</v>
      </c>
      <c r="AD540">
        <v>2</v>
      </c>
      <c r="AE540" s="13">
        <v>1.0999999999999999E-2</v>
      </c>
      <c r="AF540">
        <v>-0.116535336295568</v>
      </c>
    </row>
    <row r="541" spans="1:32" x14ac:dyDescent="0.25">
      <c r="A541">
        <v>0</v>
      </c>
      <c r="B541">
        <v>0</v>
      </c>
      <c r="C541">
        <v>65.41</v>
      </c>
      <c r="D541">
        <v>16</v>
      </c>
      <c r="E541">
        <v>1</v>
      </c>
      <c r="F541">
        <v>0</v>
      </c>
      <c r="G541">
        <v>1</v>
      </c>
      <c r="H541">
        <v>0</v>
      </c>
      <c r="I541">
        <v>0</v>
      </c>
      <c r="J541">
        <v>0</v>
      </c>
      <c r="K541">
        <v>100</v>
      </c>
      <c r="L541">
        <v>100</v>
      </c>
      <c r="M541">
        <v>0</v>
      </c>
      <c r="N541" s="5">
        <v>0</v>
      </c>
      <c r="O541" s="5">
        <v>-26.5</v>
      </c>
      <c r="P541">
        <v>14</v>
      </c>
      <c r="Q541">
        <v>0</v>
      </c>
      <c r="R541">
        <v>1</v>
      </c>
      <c r="S541">
        <v>0</v>
      </c>
      <c r="T541">
        <v>1</v>
      </c>
      <c r="U541">
        <v>7</v>
      </c>
      <c r="V541">
        <v>18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0</v>
      </c>
      <c r="AC541">
        <v>1</v>
      </c>
      <c r="AD541">
        <v>2</v>
      </c>
      <c r="AE541" s="13">
        <v>3.3000000000000002E-2</v>
      </c>
      <c r="AF541">
        <v>-0.116535336295568</v>
      </c>
    </row>
    <row r="542" spans="1:32" x14ac:dyDescent="0.25">
      <c r="A542">
        <v>0</v>
      </c>
      <c r="B542">
        <v>0</v>
      </c>
      <c r="C542">
        <v>65.41</v>
      </c>
      <c r="D542">
        <v>16</v>
      </c>
      <c r="E542">
        <v>1</v>
      </c>
      <c r="F542">
        <v>0</v>
      </c>
      <c r="G542">
        <v>1</v>
      </c>
      <c r="H542">
        <v>0</v>
      </c>
      <c r="I542">
        <v>0</v>
      </c>
      <c r="J542">
        <v>0</v>
      </c>
      <c r="K542">
        <v>100</v>
      </c>
      <c r="L542">
        <v>100</v>
      </c>
      <c r="M542">
        <v>0</v>
      </c>
      <c r="N542" s="5">
        <v>0</v>
      </c>
      <c r="O542" s="5">
        <v>-26.5</v>
      </c>
      <c r="P542">
        <v>14</v>
      </c>
      <c r="Q542">
        <v>0</v>
      </c>
      <c r="R542">
        <v>1</v>
      </c>
      <c r="S542">
        <v>0</v>
      </c>
      <c r="T542">
        <v>1</v>
      </c>
      <c r="U542">
        <v>7</v>
      </c>
      <c r="V542">
        <v>18</v>
      </c>
      <c r="W542">
        <v>0</v>
      </c>
      <c r="X542">
        <v>0</v>
      </c>
      <c r="Y542">
        <v>0</v>
      </c>
      <c r="Z542">
        <v>0</v>
      </c>
      <c r="AA542">
        <v>1</v>
      </c>
      <c r="AB542">
        <v>0</v>
      </c>
      <c r="AC542">
        <v>1</v>
      </c>
      <c r="AD542">
        <v>2</v>
      </c>
      <c r="AE542" s="13">
        <v>0.1</v>
      </c>
      <c r="AF542">
        <v>-0.135957882468212</v>
      </c>
    </row>
    <row r="543" spans="1:32" x14ac:dyDescent="0.25">
      <c r="A543">
        <v>0</v>
      </c>
      <c r="B543">
        <v>0</v>
      </c>
      <c r="C543">
        <v>65.41</v>
      </c>
      <c r="D543">
        <v>16</v>
      </c>
      <c r="E543">
        <v>1</v>
      </c>
      <c r="F543">
        <v>0</v>
      </c>
      <c r="G543">
        <v>1</v>
      </c>
      <c r="H543">
        <v>0</v>
      </c>
      <c r="I543">
        <v>0</v>
      </c>
      <c r="J543">
        <v>0</v>
      </c>
      <c r="K543">
        <v>130</v>
      </c>
      <c r="L543">
        <v>130</v>
      </c>
      <c r="M543">
        <v>1</v>
      </c>
      <c r="N543" s="5">
        <v>0</v>
      </c>
      <c r="O543" s="5">
        <v>-26.5</v>
      </c>
      <c r="P543">
        <v>18</v>
      </c>
      <c r="Q543">
        <v>0</v>
      </c>
      <c r="R543">
        <v>1</v>
      </c>
      <c r="S543">
        <v>0</v>
      </c>
      <c r="T543">
        <v>1</v>
      </c>
      <c r="U543">
        <v>7</v>
      </c>
      <c r="V543">
        <v>18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0</v>
      </c>
      <c r="AC543">
        <v>1</v>
      </c>
      <c r="AD543">
        <v>2</v>
      </c>
      <c r="AE543" s="13">
        <v>1.0999999999999999E-2</v>
      </c>
      <c r="AF543">
        <v>-0.135957882468212</v>
      </c>
    </row>
    <row r="544" spans="1:32" x14ac:dyDescent="0.25">
      <c r="A544">
        <v>0</v>
      </c>
      <c r="B544">
        <v>0</v>
      </c>
      <c r="C544">
        <v>65.41</v>
      </c>
      <c r="D544">
        <v>16</v>
      </c>
      <c r="E544">
        <v>1</v>
      </c>
      <c r="F544">
        <v>0</v>
      </c>
      <c r="G544">
        <v>1</v>
      </c>
      <c r="H544">
        <v>0</v>
      </c>
      <c r="I544">
        <v>0</v>
      </c>
      <c r="J544">
        <v>0</v>
      </c>
      <c r="K544">
        <v>130</v>
      </c>
      <c r="L544">
        <v>130</v>
      </c>
      <c r="M544">
        <v>1</v>
      </c>
      <c r="N544" s="5">
        <v>0</v>
      </c>
      <c r="O544" s="5">
        <v>-26.5</v>
      </c>
      <c r="P544">
        <v>18</v>
      </c>
      <c r="Q544">
        <v>0</v>
      </c>
      <c r="R544">
        <v>1</v>
      </c>
      <c r="S544">
        <v>0</v>
      </c>
      <c r="T544">
        <v>1</v>
      </c>
      <c r="U544">
        <v>7</v>
      </c>
      <c r="V544">
        <v>18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0</v>
      </c>
      <c r="AC544">
        <v>1</v>
      </c>
      <c r="AD544">
        <v>2</v>
      </c>
      <c r="AE544" s="13">
        <v>3.3000000000000002E-2</v>
      </c>
      <c r="AF544">
        <v>-0.116535336295568</v>
      </c>
    </row>
    <row r="545" spans="1:32" x14ac:dyDescent="0.25">
      <c r="A545">
        <v>0</v>
      </c>
      <c r="B545">
        <v>0</v>
      </c>
      <c r="C545">
        <v>65.41</v>
      </c>
      <c r="D545">
        <v>16</v>
      </c>
      <c r="E545">
        <v>1</v>
      </c>
      <c r="F545">
        <v>0</v>
      </c>
      <c r="G545">
        <v>1</v>
      </c>
      <c r="H545">
        <v>0</v>
      </c>
      <c r="I545">
        <v>0</v>
      </c>
      <c r="J545">
        <v>0</v>
      </c>
      <c r="K545">
        <v>130</v>
      </c>
      <c r="L545">
        <v>130</v>
      </c>
      <c r="M545">
        <v>1</v>
      </c>
      <c r="N545" s="5">
        <v>0</v>
      </c>
      <c r="O545" s="5">
        <v>-26.5</v>
      </c>
      <c r="P545">
        <v>18</v>
      </c>
      <c r="Q545">
        <v>0</v>
      </c>
      <c r="R545">
        <v>1</v>
      </c>
      <c r="S545">
        <v>0</v>
      </c>
      <c r="T545">
        <v>1</v>
      </c>
      <c r="U545">
        <v>7</v>
      </c>
      <c r="V545">
        <v>18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0</v>
      </c>
      <c r="AC545">
        <v>1</v>
      </c>
      <c r="AD545">
        <v>2</v>
      </c>
      <c r="AE545" s="13">
        <v>0.1</v>
      </c>
      <c r="AF545">
        <v>-4.5319333662540803E-2</v>
      </c>
    </row>
    <row r="546" spans="1:32" x14ac:dyDescent="0.25">
      <c r="A546">
        <v>1</v>
      </c>
      <c r="B546">
        <v>0</v>
      </c>
      <c r="C546">
        <v>12.01</v>
      </c>
      <c r="D546">
        <v>0</v>
      </c>
      <c r="E546">
        <v>0</v>
      </c>
      <c r="F546">
        <v>0</v>
      </c>
      <c r="G546">
        <v>1</v>
      </c>
      <c r="H546">
        <v>0</v>
      </c>
      <c r="I546">
        <v>0</v>
      </c>
      <c r="J546">
        <v>0</v>
      </c>
      <c r="K546">
        <v>14</v>
      </c>
      <c r="L546">
        <v>14</v>
      </c>
      <c r="M546">
        <v>0</v>
      </c>
      <c r="N546" s="5">
        <v>0</v>
      </c>
      <c r="O546" s="6">
        <v>-3.7</v>
      </c>
      <c r="P546">
        <v>316.5</v>
      </c>
      <c r="Q546">
        <v>0</v>
      </c>
      <c r="R546">
        <v>1</v>
      </c>
      <c r="S546">
        <v>0</v>
      </c>
      <c r="T546">
        <v>1</v>
      </c>
      <c r="U546">
        <v>7</v>
      </c>
      <c r="V546">
        <v>18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0</v>
      </c>
      <c r="AC546">
        <v>1</v>
      </c>
      <c r="AD546">
        <v>2</v>
      </c>
      <c r="AE546" s="13">
        <v>8.1</v>
      </c>
      <c r="AF546">
        <v>0.31793746617702201</v>
      </c>
    </row>
    <row r="547" spans="1:32" x14ac:dyDescent="0.25">
      <c r="A547">
        <v>0</v>
      </c>
      <c r="B547">
        <v>0</v>
      </c>
      <c r="C547">
        <v>114.8</v>
      </c>
      <c r="D547">
        <v>16</v>
      </c>
      <c r="E547">
        <v>3</v>
      </c>
      <c r="F547">
        <v>0</v>
      </c>
      <c r="G547">
        <v>1</v>
      </c>
      <c r="H547">
        <v>0</v>
      </c>
      <c r="I547">
        <v>0</v>
      </c>
      <c r="J547">
        <v>0</v>
      </c>
      <c r="K547">
        <v>42.46</v>
      </c>
      <c r="L547">
        <v>42.46</v>
      </c>
      <c r="M547">
        <v>0</v>
      </c>
      <c r="N547" s="5">
        <v>0</v>
      </c>
      <c r="O547" s="14">
        <v>-20.22</v>
      </c>
      <c r="P547">
        <v>15</v>
      </c>
      <c r="Q547">
        <v>1</v>
      </c>
      <c r="R547">
        <v>0</v>
      </c>
      <c r="S547">
        <v>0</v>
      </c>
      <c r="T547">
        <v>1</v>
      </c>
      <c r="U547">
        <v>6</v>
      </c>
      <c r="V547">
        <v>200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0</v>
      </c>
      <c r="AC547">
        <v>1</v>
      </c>
      <c r="AD547">
        <v>1</v>
      </c>
      <c r="AE547" s="13">
        <v>0.25</v>
      </c>
      <c r="AF547">
        <v>0.31037604877165498</v>
      </c>
    </row>
    <row r="548" spans="1:32" x14ac:dyDescent="0.25">
      <c r="A548">
        <v>0</v>
      </c>
      <c r="B548">
        <v>0</v>
      </c>
      <c r="C548">
        <v>114.8</v>
      </c>
      <c r="D548">
        <v>16</v>
      </c>
      <c r="E548">
        <v>3</v>
      </c>
      <c r="F548">
        <v>0</v>
      </c>
      <c r="G548">
        <v>1</v>
      </c>
      <c r="H548">
        <v>0</v>
      </c>
      <c r="I548">
        <v>0</v>
      </c>
      <c r="J548">
        <v>0</v>
      </c>
      <c r="K548">
        <v>42.46</v>
      </c>
      <c r="L548">
        <v>42.46</v>
      </c>
      <c r="M548">
        <v>0</v>
      </c>
      <c r="N548" s="5">
        <v>0</v>
      </c>
      <c r="O548" s="14">
        <v>-20.22</v>
      </c>
      <c r="P548">
        <v>15</v>
      </c>
      <c r="Q548">
        <v>1</v>
      </c>
      <c r="R548">
        <v>0</v>
      </c>
      <c r="S548">
        <v>0</v>
      </c>
      <c r="T548">
        <v>1</v>
      </c>
      <c r="U548">
        <v>6</v>
      </c>
      <c r="V548">
        <v>200</v>
      </c>
      <c r="W548">
        <v>0</v>
      </c>
      <c r="X548">
        <v>0</v>
      </c>
      <c r="Y548">
        <v>0</v>
      </c>
      <c r="Z548">
        <v>0</v>
      </c>
      <c r="AA548">
        <v>1</v>
      </c>
      <c r="AB548">
        <v>0</v>
      </c>
      <c r="AC548">
        <v>1</v>
      </c>
      <c r="AD548">
        <v>3</v>
      </c>
      <c r="AE548" s="13">
        <v>0.25</v>
      </c>
      <c r="AF548">
        <v>0.33534189153785698</v>
      </c>
    </row>
    <row r="549" spans="1:32" x14ac:dyDescent="0.25">
      <c r="A549">
        <v>0</v>
      </c>
      <c r="B549">
        <v>0</v>
      </c>
      <c r="C549">
        <v>114.8</v>
      </c>
      <c r="D549">
        <v>16</v>
      </c>
      <c r="E549">
        <v>3</v>
      </c>
      <c r="F549">
        <v>0</v>
      </c>
      <c r="G549">
        <v>1</v>
      </c>
      <c r="H549">
        <v>0</v>
      </c>
      <c r="I549">
        <v>0</v>
      </c>
      <c r="J549">
        <v>0</v>
      </c>
      <c r="K549">
        <v>42.46</v>
      </c>
      <c r="L549">
        <v>42.46</v>
      </c>
      <c r="M549">
        <v>0</v>
      </c>
      <c r="N549" s="5">
        <v>0</v>
      </c>
      <c r="O549" s="14">
        <v>-20.22</v>
      </c>
      <c r="P549">
        <v>15</v>
      </c>
      <c r="Q549">
        <v>1</v>
      </c>
      <c r="R549">
        <v>0</v>
      </c>
      <c r="S549">
        <v>0</v>
      </c>
      <c r="T549">
        <v>1</v>
      </c>
      <c r="U549">
        <v>6</v>
      </c>
      <c r="V549">
        <v>200</v>
      </c>
      <c r="W549">
        <v>0</v>
      </c>
      <c r="X549">
        <v>0</v>
      </c>
      <c r="Y549">
        <v>0</v>
      </c>
      <c r="Z549">
        <v>0</v>
      </c>
      <c r="AA549">
        <v>1</v>
      </c>
      <c r="AB549">
        <v>0</v>
      </c>
      <c r="AC549">
        <v>1</v>
      </c>
      <c r="AD549">
        <v>7</v>
      </c>
      <c r="AE549" s="13">
        <v>0.25</v>
      </c>
      <c r="AF549">
        <v>0.64626465778210795</v>
      </c>
    </row>
    <row r="550" spans="1:32" x14ac:dyDescent="0.25">
      <c r="A550">
        <v>0</v>
      </c>
      <c r="B550">
        <v>0</v>
      </c>
      <c r="C550">
        <v>114.8</v>
      </c>
      <c r="D550">
        <v>16</v>
      </c>
      <c r="E550">
        <v>3</v>
      </c>
      <c r="F550">
        <v>0</v>
      </c>
      <c r="G550">
        <v>1</v>
      </c>
      <c r="H550">
        <v>0</v>
      </c>
      <c r="I550">
        <v>0</v>
      </c>
      <c r="J550">
        <v>0</v>
      </c>
      <c r="K550">
        <v>42.46</v>
      </c>
      <c r="L550">
        <v>42.46</v>
      </c>
      <c r="M550">
        <v>0</v>
      </c>
      <c r="N550" s="5">
        <v>0</v>
      </c>
      <c r="O550" s="14">
        <v>-20.22</v>
      </c>
      <c r="P550">
        <v>15</v>
      </c>
      <c r="Q550">
        <v>1</v>
      </c>
      <c r="R550">
        <v>0</v>
      </c>
      <c r="S550">
        <v>0</v>
      </c>
      <c r="T550">
        <v>1</v>
      </c>
      <c r="U550">
        <v>6</v>
      </c>
      <c r="V550">
        <v>200</v>
      </c>
      <c r="W550">
        <v>0</v>
      </c>
      <c r="X550">
        <v>0</v>
      </c>
      <c r="Y550">
        <v>0</v>
      </c>
      <c r="Z550">
        <v>0</v>
      </c>
      <c r="AA550">
        <v>1</v>
      </c>
      <c r="AB550">
        <v>0</v>
      </c>
      <c r="AC550">
        <v>1</v>
      </c>
      <c r="AD550">
        <v>14</v>
      </c>
      <c r="AE550" s="13">
        <v>0.25</v>
      </c>
      <c r="AF550">
        <v>0.84603357006951396</v>
      </c>
    </row>
    <row r="551" spans="1:32" x14ac:dyDescent="0.25">
      <c r="A551">
        <v>0</v>
      </c>
      <c r="B551">
        <v>0</v>
      </c>
      <c r="C551">
        <v>114.8</v>
      </c>
      <c r="D551">
        <v>16</v>
      </c>
      <c r="E551">
        <v>3</v>
      </c>
      <c r="F551">
        <v>0</v>
      </c>
      <c r="G551">
        <v>1</v>
      </c>
      <c r="H551">
        <v>0</v>
      </c>
      <c r="I551">
        <v>0</v>
      </c>
      <c r="J551">
        <v>0</v>
      </c>
      <c r="K551">
        <v>42.46</v>
      </c>
      <c r="L551">
        <v>42.46</v>
      </c>
      <c r="M551">
        <v>0</v>
      </c>
      <c r="N551" s="5">
        <v>0</v>
      </c>
      <c r="O551" s="14">
        <v>-20.22</v>
      </c>
      <c r="P551">
        <v>15</v>
      </c>
      <c r="Q551">
        <v>1</v>
      </c>
      <c r="R551">
        <v>0</v>
      </c>
      <c r="S551">
        <v>0</v>
      </c>
      <c r="T551">
        <v>1</v>
      </c>
      <c r="U551">
        <v>6</v>
      </c>
      <c r="V551">
        <v>200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0</v>
      </c>
      <c r="AC551">
        <v>1</v>
      </c>
      <c r="AD551">
        <v>30</v>
      </c>
      <c r="AE551" s="13">
        <v>0.25</v>
      </c>
      <c r="AF551">
        <v>0.81254487856388602</v>
      </c>
    </row>
    <row r="552" spans="1:32" x14ac:dyDescent="0.25">
      <c r="A552">
        <v>0</v>
      </c>
      <c r="B552">
        <v>0</v>
      </c>
      <c r="C552">
        <v>114.8</v>
      </c>
      <c r="D552">
        <v>16</v>
      </c>
      <c r="E552">
        <v>3</v>
      </c>
      <c r="F552">
        <v>0</v>
      </c>
      <c r="G552">
        <v>1</v>
      </c>
      <c r="H552">
        <v>0</v>
      </c>
      <c r="I552">
        <v>0</v>
      </c>
      <c r="J552">
        <v>0</v>
      </c>
      <c r="K552">
        <v>42.46</v>
      </c>
      <c r="L552">
        <v>42.46</v>
      </c>
      <c r="M552">
        <v>0</v>
      </c>
      <c r="N552" s="5">
        <v>0</v>
      </c>
      <c r="O552" s="14">
        <v>-20.22</v>
      </c>
      <c r="P552">
        <v>15</v>
      </c>
      <c r="Q552">
        <v>1</v>
      </c>
      <c r="R552">
        <v>0</v>
      </c>
      <c r="S552">
        <v>0</v>
      </c>
      <c r="T552">
        <v>1</v>
      </c>
      <c r="U552">
        <v>6</v>
      </c>
      <c r="V552">
        <v>200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0</v>
      </c>
      <c r="AC552">
        <v>1</v>
      </c>
      <c r="AD552">
        <v>90</v>
      </c>
      <c r="AE552" s="13">
        <v>0.25</v>
      </c>
      <c r="AF552">
        <v>0.72148344905267003</v>
      </c>
    </row>
    <row r="553" spans="1:32" x14ac:dyDescent="0.25">
      <c r="A553">
        <v>0</v>
      </c>
      <c r="B553">
        <v>0</v>
      </c>
      <c r="C553">
        <v>114.8</v>
      </c>
      <c r="D553">
        <v>16</v>
      </c>
      <c r="E553">
        <v>3</v>
      </c>
      <c r="F553">
        <v>0</v>
      </c>
      <c r="G553">
        <v>1</v>
      </c>
      <c r="H553">
        <v>0</v>
      </c>
      <c r="I553">
        <v>0</v>
      </c>
      <c r="J553">
        <v>0</v>
      </c>
      <c r="K553">
        <v>42.46</v>
      </c>
      <c r="L553">
        <v>42.46</v>
      </c>
      <c r="M553">
        <v>0</v>
      </c>
      <c r="N553" s="5">
        <v>0</v>
      </c>
      <c r="O553" s="14">
        <v>-20.22</v>
      </c>
      <c r="P553">
        <v>15</v>
      </c>
      <c r="Q553">
        <v>1</v>
      </c>
      <c r="R553">
        <v>0</v>
      </c>
      <c r="S553">
        <v>0</v>
      </c>
      <c r="T553">
        <v>1</v>
      </c>
      <c r="U553">
        <v>6</v>
      </c>
      <c r="V553">
        <v>200</v>
      </c>
      <c r="W553">
        <v>0</v>
      </c>
      <c r="X553">
        <v>0</v>
      </c>
      <c r="Y553">
        <v>0</v>
      </c>
      <c r="Z553">
        <v>0</v>
      </c>
      <c r="AA553">
        <v>1</v>
      </c>
      <c r="AB553">
        <v>0</v>
      </c>
      <c r="AC553">
        <v>1</v>
      </c>
      <c r="AD553">
        <v>180</v>
      </c>
      <c r="AE553" s="13">
        <v>0.25</v>
      </c>
      <c r="AF553">
        <v>0.77773527161438405</v>
      </c>
    </row>
    <row r="554" spans="1:32" x14ac:dyDescent="0.25">
      <c r="A554">
        <v>0</v>
      </c>
      <c r="B554">
        <v>0</v>
      </c>
      <c r="C554">
        <v>114.8</v>
      </c>
      <c r="D554">
        <v>16</v>
      </c>
      <c r="E554">
        <v>3</v>
      </c>
      <c r="F554">
        <v>0</v>
      </c>
      <c r="G554">
        <v>1</v>
      </c>
      <c r="H554">
        <v>0</v>
      </c>
      <c r="I554">
        <v>0</v>
      </c>
      <c r="J554">
        <v>0</v>
      </c>
      <c r="K554">
        <v>42.46</v>
      </c>
      <c r="L554">
        <v>42.46</v>
      </c>
      <c r="M554">
        <v>0</v>
      </c>
      <c r="N554" s="5">
        <v>0</v>
      </c>
      <c r="O554" s="14">
        <v>-20.22</v>
      </c>
      <c r="P554">
        <v>15</v>
      </c>
      <c r="Q554">
        <v>1</v>
      </c>
      <c r="R554">
        <v>0</v>
      </c>
      <c r="S554">
        <v>0</v>
      </c>
      <c r="T554">
        <v>1</v>
      </c>
      <c r="U554">
        <v>6</v>
      </c>
      <c r="V554">
        <v>200</v>
      </c>
      <c r="W554">
        <v>0</v>
      </c>
      <c r="X554">
        <v>0</v>
      </c>
      <c r="Y554">
        <v>0</v>
      </c>
      <c r="Z554">
        <v>0</v>
      </c>
      <c r="AA554">
        <v>1</v>
      </c>
      <c r="AB554">
        <v>0</v>
      </c>
      <c r="AC554">
        <v>1</v>
      </c>
      <c r="AD554">
        <v>1</v>
      </c>
      <c r="AE554" s="13">
        <v>1</v>
      </c>
      <c r="AF554">
        <v>0.44129297276150398</v>
      </c>
    </row>
    <row r="555" spans="1:32" x14ac:dyDescent="0.25">
      <c r="A555">
        <v>0</v>
      </c>
      <c r="B555">
        <v>0</v>
      </c>
      <c r="C555">
        <v>114.8</v>
      </c>
      <c r="D555">
        <v>16</v>
      </c>
      <c r="E555">
        <v>3</v>
      </c>
      <c r="F555">
        <v>0</v>
      </c>
      <c r="G555">
        <v>1</v>
      </c>
      <c r="H555">
        <v>0</v>
      </c>
      <c r="I555">
        <v>0</v>
      </c>
      <c r="J555">
        <v>0</v>
      </c>
      <c r="K555">
        <v>42.46</v>
      </c>
      <c r="L555">
        <v>42.46</v>
      </c>
      <c r="M555">
        <v>0</v>
      </c>
      <c r="N555" s="5">
        <v>0</v>
      </c>
      <c r="O555" s="14">
        <v>-20.22</v>
      </c>
      <c r="P555">
        <v>15</v>
      </c>
      <c r="Q555">
        <v>1</v>
      </c>
      <c r="R555">
        <v>0</v>
      </c>
      <c r="S555">
        <v>0</v>
      </c>
      <c r="T555">
        <v>1</v>
      </c>
      <c r="U555">
        <v>6</v>
      </c>
      <c r="V555">
        <v>200</v>
      </c>
      <c r="W555">
        <v>0</v>
      </c>
      <c r="X555">
        <v>0</v>
      </c>
      <c r="Y555">
        <v>0</v>
      </c>
      <c r="Z555">
        <v>0</v>
      </c>
      <c r="AA555">
        <v>1</v>
      </c>
      <c r="AB555">
        <v>0</v>
      </c>
      <c r="AC555">
        <v>1</v>
      </c>
      <c r="AD555">
        <v>3</v>
      </c>
      <c r="AE555" s="13">
        <v>1</v>
      </c>
      <c r="AF555">
        <v>0.73540393400221105</v>
      </c>
    </row>
    <row r="556" spans="1:32" x14ac:dyDescent="0.25">
      <c r="A556">
        <v>0</v>
      </c>
      <c r="B556">
        <v>0</v>
      </c>
      <c r="C556">
        <v>114.8</v>
      </c>
      <c r="D556">
        <v>16</v>
      </c>
      <c r="E556">
        <v>3</v>
      </c>
      <c r="F556">
        <v>0</v>
      </c>
      <c r="G556">
        <v>1</v>
      </c>
      <c r="H556">
        <v>0</v>
      </c>
      <c r="I556">
        <v>0</v>
      </c>
      <c r="J556">
        <v>0</v>
      </c>
      <c r="K556">
        <v>42.46</v>
      </c>
      <c r="L556">
        <v>42.46</v>
      </c>
      <c r="M556">
        <v>0</v>
      </c>
      <c r="N556" s="5">
        <v>0</v>
      </c>
      <c r="O556" s="14">
        <v>-20.22</v>
      </c>
      <c r="P556">
        <v>15</v>
      </c>
      <c r="Q556">
        <v>1</v>
      </c>
      <c r="R556">
        <v>0</v>
      </c>
      <c r="S556">
        <v>0</v>
      </c>
      <c r="T556">
        <v>1</v>
      </c>
      <c r="U556">
        <v>6</v>
      </c>
      <c r="V556">
        <v>200</v>
      </c>
      <c r="W556">
        <v>0</v>
      </c>
      <c r="X556">
        <v>0</v>
      </c>
      <c r="Y556">
        <v>0</v>
      </c>
      <c r="Z556">
        <v>0</v>
      </c>
      <c r="AA556">
        <v>1</v>
      </c>
      <c r="AB556">
        <v>0</v>
      </c>
      <c r="AC556">
        <v>1</v>
      </c>
      <c r="AD556">
        <v>7</v>
      </c>
      <c r="AE556" s="13">
        <v>1</v>
      </c>
      <c r="AF556">
        <v>0.85558838570373297</v>
      </c>
    </row>
    <row r="557" spans="1:32" x14ac:dyDescent="0.25">
      <c r="A557">
        <v>0</v>
      </c>
      <c r="B557">
        <v>0</v>
      </c>
      <c r="C557">
        <v>114.8</v>
      </c>
      <c r="D557">
        <v>16</v>
      </c>
      <c r="E557">
        <v>3</v>
      </c>
      <c r="F557">
        <v>0</v>
      </c>
      <c r="G557">
        <v>1</v>
      </c>
      <c r="H557">
        <v>0</v>
      </c>
      <c r="I557">
        <v>0</v>
      </c>
      <c r="J557">
        <v>0</v>
      </c>
      <c r="K557">
        <v>42.46</v>
      </c>
      <c r="L557">
        <v>42.46</v>
      </c>
      <c r="M557">
        <v>0</v>
      </c>
      <c r="N557" s="5">
        <v>0</v>
      </c>
      <c r="O557" s="14">
        <v>-20.22</v>
      </c>
      <c r="P557">
        <v>15</v>
      </c>
      <c r="Q557">
        <v>1</v>
      </c>
      <c r="R557">
        <v>0</v>
      </c>
      <c r="S557">
        <v>0</v>
      </c>
      <c r="T557">
        <v>1</v>
      </c>
      <c r="U557">
        <v>6</v>
      </c>
      <c r="V557">
        <v>200</v>
      </c>
      <c r="W557">
        <v>0</v>
      </c>
      <c r="X557">
        <v>0</v>
      </c>
      <c r="Y557">
        <v>0</v>
      </c>
      <c r="Z557">
        <v>0</v>
      </c>
      <c r="AA557">
        <v>1</v>
      </c>
      <c r="AB557">
        <v>0</v>
      </c>
      <c r="AC557">
        <v>1</v>
      </c>
      <c r="AD557">
        <v>14</v>
      </c>
      <c r="AE557" s="13">
        <v>1</v>
      </c>
      <c r="AF557">
        <v>0.92123472495277703</v>
      </c>
    </row>
    <row r="558" spans="1:32" x14ac:dyDescent="0.25">
      <c r="A558">
        <v>0</v>
      </c>
      <c r="B558">
        <v>0</v>
      </c>
      <c r="C558">
        <v>114.8</v>
      </c>
      <c r="D558">
        <v>16</v>
      </c>
      <c r="E558">
        <v>3</v>
      </c>
      <c r="F558">
        <v>0</v>
      </c>
      <c r="G558">
        <v>1</v>
      </c>
      <c r="H558">
        <v>0</v>
      </c>
      <c r="I558">
        <v>0</v>
      </c>
      <c r="J558">
        <v>0</v>
      </c>
      <c r="K558">
        <v>42.46</v>
      </c>
      <c r="L558">
        <v>42.46</v>
      </c>
      <c r="M558">
        <v>0</v>
      </c>
      <c r="N558" s="5">
        <v>0</v>
      </c>
      <c r="O558" s="14">
        <v>-20.22</v>
      </c>
      <c r="P558">
        <v>15</v>
      </c>
      <c r="Q558">
        <v>1</v>
      </c>
      <c r="R558">
        <v>0</v>
      </c>
      <c r="S558">
        <v>0</v>
      </c>
      <c r="T558">
        <v>1</v>
      </c>
      <c r="U558">
        <v>6</v>
      </c>
      <c r="V558">
        <v>200</v>
      </c>
      <c r="W558">
        <v>0</v>
      </c>
      <c r="X558">
        <v>0</v>
      </c>
      <c r="Y558">
        <v>0</v>
      </c>
      <c r="Z558">
        <v>0</v>
      </c>
      <c r="AA558">
        <v>1</v>
      </c>
      <c r="AB558">
        <v>0</v>
      </c>
      <c r="AC558">
        <v>1</v>
      </c>
      <c r="AD558">
        <v>30</v>
      </c>
      <c r="AE558" s="13">
        <v>1</v>
      </c>
      <c r="AF558">
        <v>0.90844513515929604</v>
      </c>
    </row>
    <row r="559" spans="1:32" x14ac:dyDescent="0.25">
      <c r="A559">
        <v>0</v>
      </c>
      <c r="B559">
        <v>0</v>
      </c>
      <c r="C559">
        <v>114.8</v>
      </c>
      <c r="D559">
        <v>16</v>
      </c>
      <c r="E559">
        <v>3</v>
      </c>
      <c r="F559">
        <v>0</v>
      </c>
      <c r="G559">
        <v>1</v>
      </c>
      <c r="H559">
        <v>0</v>
      </c>
      <c r="I559">
        <v>0</v>
      </c>
      <c r="J559">
        <v>0</v>
      </c>
      <c r="K559">
        <v>42.46</v>
      </c>
      <c r="L559">
        <v>42.46</v>
      </c>
      <c r="M559">
        <v>0</v>
      </c>
      <c r="N559" s="5">
        <v>0</v>
      </c>
      <c r="O559" s="14">
        <v>-20.22</v>
      </c>
      <c r="P559">
        <v>15</v>
      </c>
      <c r="Q559">
        <v>1</v>
      </c>
      <c r="R559">
        <v>0</v>
      </c>
      <c r="S559">
        <v>0</v>
      </c>
      <c r="T559">
        <v>1</v>
      </c>
      <c r="U559">
        <v>6</v>
      </c>
      <c r="V559">
        <v>200</v>
      </c>
      <c r="W559">
        <v>0</v>
      </c>
      <c r="X559">
        <v>0</v>
      </c>
      <c r="Y559">
        <v>0</v>
      </c>
      <c r="Z559">
        <v>0</v>
      </c>
      <c r="AA559">
        <v>1</v>
      </c>
      <c r="AB559">
        <v>0</v>
      </c>
      <c r="AC559">
        <v>1</v>
      </c>
      <c r="AD559">
        <v>90</v>
      </c>
      <c r="AE559" s="13">
        <v>1</v>
      </c>
      <c r="AF559">
        <v>0.88705344968639199</v>
      </c>
    </row>
    <row r="560" spans="1:32" x14ac:dyDescent="0.25">
      <c r="A560">
        <v>0</v>
      </c>
      <c r="B560">
        <v>0</v>
      </c>
      <c r="C560">
        <v>114.8</v>
      </c>
      <c r="D560">
        <v>16</v>
      </c>
      <c r="E560">
        <v>3</v>
      </c>
      <c r="F560">
        <v>0</v>
      </c>
      <c r="G560">
        <v>1</v>
      </c>
      <c r="H560">
        <v>0</v>
      </c>
      <c r="I560">
        <v>0</v>
      </c>
      <c r="J560">
        <v>0</v>
      </c>
      <c r="K560">
        <v>42.46</v>
      </c>
      <c r="L560">
        <v>42.46</v>
      </c>
      <c r="M560">
        <v>0</v>
      </c>
      <c r="N560" s="5">
        <v>0</v>
      </c>
      <c r="O560" s="14">
        <v>-20.22</v>
      </c>
      <c r="P560">
        <v>15</v>
      </c>
      <c r="Q560">
        <v>1</v>
      </c>
      <c r="R560">
        <v>0</v>
      </c>
      <c r="S560">
        <v>0</v>
      </c>
      <c r="T560">
        <v>1</v>
      </c>
      <c r="U560">
        <v>6</v>
      </c>
      <c r="V560">
        <v>200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1</v>
      </c>
      <c r="AD560">
        <v>180</v>
      </c>
      <c r="AE560" s="13">
        <v>1</v>
      </c>
      <c r="AF560">
        <v>0.92173283415376195</v>
      </c>
    </row>
    <row r="561" spans="1:32" x14ac:dyDescent="0.25">
      <c r="A561">
        <v>0</v>
      </c>
      <c r="B561">
        <v>0</v>
      </c>
      <c r="C561">
        <v>114.8</v>
      </c>
      <c r="D561">
        <v>16</v>
      </c>
      <c r="E561">
        <v>3</v>
      </c>
      <c r="F561">
        <v>0</v>
      </c>
      <c r="G561">
        <v>1</v>
      </c>
      <c r="H561">
        <v>0</v>
      </c>
      <c r="I561">
        <v>0</v>
      </c>
      <c r="J561">
        <v>0</v>
      </c>
      <c r="K561">
        <v>42.46</v>
      </c>
      <c r="L561">
        <v>42.46</v>
      </c>
      <c r="M561">
        <v>0</v>
      </c>
      <c r="N561" s="5">
        <v>0</v>
      </c>
      <c r="O561" s="14">
        <v>-20.22</v>
      </c>
      <c r="P561">
        <v>15</v>
      </c>
      <c r="Q561">
        <v>1</v>
      </c>
      <c r="R561">
        <v>0</v>
      </c>
      <c r="S561">
        <v>0</v>
      </c>
      <c r="T561">
        <v>1</v>
      </c>
      <c r="U561">
        <v>6</v>
      </c>
      <c r="V561">
        <v>200</v>
      </c>
      <c r="W561">
        <v>0</v>
      </c>
      <c r="X561">
        <v>0</v>
      </c>
      <c r="Y561">
        <v>0</v>
      </c>
      <c r="Z561">
        <v>0</v>
      </c>
      <c r="AA561">
        <v>1</v>
      </c>
      <c r="AB561">
        <v>0</v>
      </c>
      <c r="AC561">
        <v>1</v>
      </c>
      <c r="AD561">
        <v>1</v>
      </c>
      <c r="AE561" s="13">
        <v>3</v>
      </c>
      <c r="AF561">
        <v>0.58424308588064</v>
      </c>
    </row>
    <row r="562" spans="1:32" x14ac:dyDescent="0.25">
      <c r="A562">
        <v>0</v>
      </c>
      <c r="B562">
        <v>0</v>
      </c>
      <c r="C562">
        <v>114.8</v>
      </c>
      <c r="D562">
        <v>16</v>
      </c>
      <c r="E562">
        <v>3</v>
      </c>
      <c r="F562">
        <v>0</v>
      </c>
      <c r="G562">
        <v>1</v>
      </c>
      <c r="H562">
        <v>0</v>
      </c>
      <c r="I562">
        <v>0</v>
      </c>
      <c r="J562">
        <v>0</v>
      </c>
      <c r="K562">
        <v>42.46</v>
      </c>
      <c r="L562">
        <v>42.46</v>
      </c>
      <c r="M562">
        <v>0</v>
      </c>
      <c r="N562" s="5">
        <v>0</v>
      </c>
      <c r="O562" s="14">
        <v>-20.22</v>
      </c>
      <c r="P562">
        <v>15</v>
      </c>
      <c r="Q562">
        <v>1</v>
      </c>
      <c r="R562">
        <v>0</v>
      </c>
      <c r="S562">
        <v>0</v>
      </c>
      <c r="T562">
        <v>1</v>
      </c>
      <c r="U562">
        <v>6</v>
      </c>
      <c r="V562">
        <v>200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0</v>
      </c>
      <c r="AC562">
        <v>1</v>
      </c>
      <c r="AD562">
        <v>3</v>
      </c>
      <c r="AE562" s="13">
        <v>3</v>
      </c>
      <c r="AF562">
        <v>0.79366267059225404</v>
      </c>
    </row>
    <row r="563" spans="1:32" x14ac:dyDescent="0.25">
      <c r="A563">
        <v>0</v>
      </c>
      <c r="B563">
        <v>0</v>
      </c>
      <c r="C563">
        <v>114.8</v>
      </c>
      <c r="D563">
        <v>16</v>
      </c>
      <c r="E563">
        <v>3</v>
      </c>
      <c r="F563">
        <v>0</v>
      </c>
      <c r="G563">
        <v>1</v>
      </c>
      <c r="H563">
        <v>0</v>
      </c>
      <c r="I563">
        <v>0</v>
      </c>
      <c r="J563">
        <v>0</v>
      </c>
      <c r="K563">
        <v>42.46</v>
      </c>
      <c r="L563">
        <v>42.46</v>
      </c>
      <c r="M563">
        <v>0</v>
      </c>
      <c r="N563" s="5">
        <v>0</v>
      </c>
      <c r="O563" s="14">
        <v>-20.22</v>
      </c>
      <c r="P563">
        <v>15</v>
      </c>
      <c r="Q563">
        <v>1</v>
      </c>
      <c r="R563">
        <v>0</v>
      </c>
      <c r="S563">
        <v>0</v>
      </c>
      <c r="T563">
        <v>1</v>
      </c>
      <c r="U563">
        <v>6</v>
      </c>
      <c r="V563">
        <v>200</v>
      </c>
      <c r="W563">
        <v>0</v>
      </c>
      <c r="X563">
        <v>0</v>
      </c>
      <c r="Y563">
        <v>0</v>
      </c>
      <c r="Z563">
        <v>0</v>
      </c>
      <c r="AA563">
        <v>1</v>
      </c>
      <c r="AB563">
        <v>0</v>
      </c>
      <c r="AC563">
        <v>1</v>
      </c>
      <c r="AD563">
        <v>7</v>
      </c>
      <c r="AE563" s="13">
        <v>3</v>
      </c>
      <c r="AF563">
        <v>0.89490659857545996</v>
      </c>
    </row>
    <row r="564" spans="1:32" x14ac:dyDescent="0.25">
      <c r="A564">
        <v>0</v>
      </c>
      <c r="B564">
        <v>0</v>
      </c>
      <c r="C564">
        <v>114.8</v>
      </c>
      <c r="D564">
        <v>16</v>
      </c>
      <c r="E564">
        <v>3</v>
      </c>
      <c r="F564">
        <v>0</v>
      </c>
      <c r="G564">
        <v>1</v>
      </c>
      <c r="H564">
        <v>0</v>
      </c>
      <c r="I564">
        <v>0</v>
      </c>
      <c r="J564">
        <v>0</v>
      </c>
      <c r="K564">
        <v>42.46</v>
      </c>
      <c r="L564">
        <v>42.46</v>
      </c>
      <c r="M564">
        <v>0</v>
      </c>
      <c r="N564" s="5">
        <v>0</v>
      </c>
      <c r="O564" s="14">
        <v>-20.22</v>
      </c>
      <c r="P564">
        <v>15</v>
      </c>
      <c r="Q564">
        <v>1</v>
      </c>
      <c r="R564">
        <v>0</v>
      </c>
      <c r="S564">
        <v>0</v>
      </c>
      <c r="T564">
        <v>1</v>
      </c>
      <c r="U564">
        <v>6</v>
      </c>
      <c r="V564">
        <v>200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0</v>
      </c>
      <c r="AC564">
        <v>1</v>
      </c>
      <c r="AD564">
        <v>14</v>
      </c>
      <c r="AE564" s="13">
        <v>3</v>
      </c>
      <c r="AF564">
        <v>0.95076120419068999</v>
      </c>
    </row>
    <row r="565" spans="1:32" x14ac:dyDescent="0.25">
      <c r="A565">
        <v>0</v>
      </c>
      <c r="B565">
        <v>0</v>
      </c>
      <c r="C565">
        <v>114.8</v>
      </c>
      <c r="D565">
        <v>16</v>
      </c>
      <c r="E565">
        <v>3</v>
      </c>
      <c r="F565">
        <v>0</v>
      </c>
      <c r="G565">
        <v>1</v>
      </c>
      <c r="H565">
        <v>0</v>
      </c>
      <c r="I565">
        <v>0</v>
      </c>
      <c r="J565">
        <v>0</v>
      </c>
      <c r="K565">
        <v>42.46</v>
      </c>
      <c r="L565">
        <v>42.46</v>
      </c>
      <c r="M565">
        <v>0</v>
      </c>
      <c r="N565" s="5">
        <v>0</v>
      </c>
      <c r="O565" s="14">
        <v>-20.22</v>
      </c>
      <c r="P565">
        <v>15</v>
      </c>
      <c r="Q565">
        <v>1</v>
      </c>
      <c r="R565">
        <v>0</v>
      </c>
      <c r="S565">
        <v>0</v>
      </c>
      <c r="T565">
        <v>1</v>
      </c>
      <c r="U565">
        <v>6</v>
      </c>
      <c r="V565">
        <v>200</v>
      </c>
      <c r="W565">
        <v>0</v>
      </c>
      <c r="X565">
        <v>0</v>
      </c>
      <c r="Y565">
        <v>0</v>
      </c>
      <c r="Z565">
        <v>0</v>
      </c>
      <c r="AA565">
        <v>1</v>
      </c>
      <c r="AB565">
        <v>0</v>
      </c>
      <c r="AC565">
        <v>1</v>
      </c>
      <c r="AD565">
        <v>30</v>
      </c>
      <c r="AE565" s="13">
        <v>3</v>
      </c>
      <c r="AF565">
        <v>0.92786046738441397</v>
      </c>
    </row>
    <row r="566" spans="1:32" x14ac:dyDescent="0.25">
      <c r="A566">
        <v>0</v>
      </c>
      <c r="B566">
        <v>0</v>
      </c>
      <c r="C566">
        <v>114.8</v>
      </c>
      <c r="D566">
        <v>16</v>
      </c>
      <c r="E566">
        <v>3</v>
      </c>
      <c r="F566">
        <v>0</v>
      </c>
      <c r="G566">
        <v>1</v>
      </c>
      <c r="H566">
        <v>0</v>
      </c>
      <c r="I566">
        <v>0</v>
      </c>
      <c r="J566">
        <v>0</v>
      </c>
      <c r="K566">
        <v>42.46</v>
      </c>
      <c r="L566">
        <v>42.46</v>
      </c>
      <c r="M566">
        <v>0</v>
      </c>
      <c r="N566" s="5">
        <v>0</v>
      </c>
      <c r="O566" s="14">
        <v>-20.22</v>
      </c>
      <c r="P566">
        <v>15</v>
      </c>
      <c r="Q566">
        <v>1</v>
      </c>
      <c r="R566">
        <v>0</v>
      </c>
      <c r="S566">
        <v>0</v>
      </c>
      <c r="T566">
        <v>1</v>
      </c>
      <c r="U566">
        <v>6</v>
      </c>
      <c r="V566">
        <v>200</v>
      </c>
      <c r="W566">
        <v>0</v>
      </c>
      <c r="X566">
        <v>0</v>
      </c>
      <c r="Y566">
        <v>0</v>
      </c>
      <c r="Z566">
        <v>0</v>
      </c>
      <c r="AA566">
        <v>1</v>
      </c>
      <c r="AB566">
        <v>0</v>
      </c>
      <c r="AC566">
        <v>1</v>
      </c>
      <c r="AD566">
        <v>90</v>
      </c>
      <c r="AE566" s="13">
        <v>3</v>
      </c>
      <c r="AF566">
        <v>0.92527457657698298</v>
      </c>
    </row>
    <row r="567" spans="1:32" x14ac:dyDescent="0.25">
      <c r="A567">
        <v>0</v>
      </c>
      <c r="B567">
        <v>0</v>
      </c>
      <c r="C567">
        <v>114.8</v>
      </c>
      <c r="D567">
        <v>16</v>
      </c>
      <c r="E567">
        <v>3</v>
      </c>
      <c r="F567">
        <v>0</v>
      </c>
      <c r="G567">
        <v>1</v>
      </c>
      <c r="H567">
        <v>0</v>
      </c>
      <c r="I567">
        <v>0</v>
      </c>
      <c r="J567">
        <v>0</v>
      </c>
      <c r="K567">
        <v>42.46</v>
      </c>
      <c r="L567">
        <v>42.46</v>
      </c>
      <c r="M567">
        <v>0</v>
      </c>
      <c r="N567" s="5">
        <v>0</v>
      </c>
      <c r="O567" s="14">
        <v>-20.22</v>
      </c>
      <c r="P567">
        <v>15</v>
      </c>
      <c r="Q567">
        <v>1</v>
      </c>
      <c r="R567">
        <v>0</v>
      </c>
      <c r="S567">
        <v>0</v>
      </c>
      <c r="T567">
        <v>1</v>
      </c>
      <c r="U567">
        <v>6</v>
      </c>
      <c r="V567">
        <v>200</v>
      </c>
      <c r="W567">
        <v>0</v>
      </c>
      <c r="X567">
        <v>0</v>
      </c>
      <c r="Y567">
        <v>0</v>
      </c>
      <c r="Z567">
        <v>0</v>
      </c>
      <c r="AA567">
        <v>1</v>
      </c>
      <c r="AB567">
        <v>0</v>
      </c>
      <c r="AC567">
        <v>1</v>
      </c>
      <c r="AD567">
        <v>180</v>
      </c>
      <c r="AE567" s="13">
        <v>3</v>
      </c>
      <c r="AF567">
        <v>0.95280739161336203</v>
      </c>
    </row>
    <row r="568" spans="1:32" x14ac:dyDescent="0.25">
      <c r="A568">
        <v>0</v>
      </c>
      <c r="B568">
        <v>0</v>
      </c>
      <c r="C568">
        <v>58.69</v>
      </c>
      <c r="D568">
        <v>0</v>
      </c>
      <c r="E568">
        <v>0</v>
      </c>
      <c r="F568">
        <v>0</v>
      </c>
      <c r="G568">
        <v>1</v>
      </c>
      <c r="H568">
        <v>0</v>
      </c>
      <c r="I568">
        <v>0</v>
      </c>
      <c r="J568">
        <v>0</v>
      </c>
      <c r="K568">
        <v>20</v>
      </c>
      <c r="L568">
        <v>20</v>
      </c>
      <c r="M568">
        <v>0</v>
      </c>
      <c r="N568" s="5">
        <v>0</v>
      </c>
      <c r="O568" s="14">
        <v>2</v>
      </c>
      <c r="P568">
        <v>43.8</v>
      </c>
      <c r="Q568">
        <v>0</v>
      </c>
      <c r="R568">
        <v>1</v>
      </c>
      <c r="S568">
        <v>1</v>
      </c>
      <c r="T568">
        <v>0</v>
      </c>
      <c r="U568">
        <v>8</v>
      </c>
      <c r="V568">
        <v>25</v>
      </c>
      <c r="W568">
        <v>0</v>
      </c>
      <c r="X568">
        <v>0</v>
      </c>
      <c r="Y568">
        <v>0</v>
      </c>
      <c r="Z568">
        <v>0</v>
      </c>
      <c r="AA568">
        <v>1</v>
      </c>
      <c r="AB568">
        <v>0</v>
      </c>
      <c r="AC568">
        <v>1</v>
      </c>
      <c r="AD568">
        <v>3</v>
      </c>
      <c r="AE568" s="13">
        <v>0.4</v>
      </c>
      <c r="AF568">
        <v>0.82913983820373105</v>
      </c>
    </row>
    <row r="569" spans="1:32" x14ac:dyDescent="0.25">
      <c r="A569">
        <v>0</v>
      </c>
      <c r="B569">
        <v>0</v>
      </c>
      <c r="C569">
        <v>58.69</v>
      </c>
      <c r="D569">
        <v>0</v>
      </c>
      <c r="E569">
        <v>0</v>
      </c>
      <c r="F569">
        <v>0</v>
      </c>
      <c r="G569">
        <v>1</v>
      </c>
      <c r="H569">
        <v>0</v>
      </c>
      <c r="I569">
        <v>0</v>
      </c>
      <c r="J569">
        <v>0</v>
      </c>
      <c r="K569">
        <v>20</v>
      </c>
      <c r="L569">
        <v>20</v>
      </c>
      <c r="M569">
        <v>0</v>
      </c>
      <c r="N569" s="5">
        <v>0</v>
      </c>
      <c r="O569" s="14">
        <v>2</v>
      </c>
      <c r="P569">
        <v>43.8</v>
      </c>
      <c r="Q569">
        <v>0</v>
      </c>
      <c r="R569">
        <v>1</v>
      </c>
      <c r="S569">
        <v>1</v>
      </c>
      <c r="T569">
        <v>0</v>
      </c>
      <c r="U569">
        <v>8</v>
      </c>
      <c r="V569">
        <v>25</v>
      </c>
      <c r="W569">
        <v>0</v>
      </c>
      <c r="X569">
        <v>0</v>
      </c>
      <c r="Y569">
        <v>0</v>
      </c>
      <c r="Z569">
        <v>0</v>
      </c>
      <c r="AA569">
        <v>1</v>
      </c>
      <c r="AB569">
        <v>0</v>
      </c>
      <c r="AC569">
        <v>1</v>
      </c>
      <c r="AD569">
        <v>3</v>
      </c>
      <c r="AE569" s="13">
        <v>0.8</v>
      </c>
      <c r="AF569">
        <v>0.86385760892443697</v>
      </c>
    </row>
    <row r="570" spans="1:32" x14ac:dyDescent="0.25">
      <c r="A570">
        <v>0</v>
      </c>
      <c r="B570">
        <v>0</v>
      </c>
      <c r="C570">
        <v>58.69</v>
      </c>
      <c r="D570">
        <v>0</v>
      </c>
      <c r="E570">
        <v>0</v>
      </c>
      <c r="F570">
        <v>0</v>
      </c>
      <c r="G570">
        <v>1</v>
      </c>
      <c r="H570">
        <v>0</v>
      </c>
      <c r="I570">
        <v>0</v>
      </c>
      <c r="J570">
        <v>0</v>
      </c>
      <c r="K570">
        <v>20</v>
      </c>
      <c r="L570">
        <v>20</v>
      </c>
      <c r="M570">
        <v>0</v>
      </c>
      <c r="N570" s="5">
        <v>0</v>
      </c>
      <c r="O570" s="14">
        <v>2</v>
      </c>
      <c r="P570">
        <v>43.8</v>
      </c>
      <c r="Q570">
        <v>0</v>
      </c>
      <c r="R570">
        <v>1</v>
      </c>
      <c r="S570">
        <v>1</v>
      </c>
      <c r="T570">
        <v>0</v>
      </c>
      <c r="U570">
        <v>8</v>
      </c>
      <c r="V570">
        <v>25</v>
      </c>
      <c r="W570">
        <v>0</v>
      </c>
      <c r="X570">
        <v>0</v>
      </c>
      <c r="Y570">
        <v>0</v>
      </c>
      <c r="Z570">
        <v>0</v>
      </c>
      <c r="AA570">
        <v>1</v>
      </c>
      <c r="AB570">
        <v>0</v>
      </c>
      <c r="AC570">
        <v>1</v>
      </c>
      <c r="AD570">
        <v>3</v>
      </c>
      <c r="AE570" s="13">
        <v>2</v>
      </c>
      <c r="AF570">
        <v>0.91663108712288999</v>
      </c>
    </row>
    <row r="571" spans="1:32" x14ac:dyDescent="0.25">
      <c r="A571">
        <v>0</v>
      </c>
      <c r="B571">
        <v>0</v>
      </c>
      <c r="C571">
        <v>58.69</v>
      </c>
      <c r="D571">
        <v>0</v>
      </c>
      <c r="E571">
        <v>0</v>
      </c>
      <c r="F571">
        <v>0</v>
      </c>
      <c r="G571">
        <v>1</v>
      </c>
      <c r="H571">
        <v>0</v>
      </c>
      <c r="I571">
        <v>0</v>
      </c>
      <c r="J571">
        <v>0</v>
      </c>
      <c r="K571">
        <v>20</v>
      </c>
      <c r="L571">
        <v>20</v>
      </c>
      <c r="M571">
        <v>0</v>
      </c>
      <c r="N571" s="5">
        <v>0</v>
      </c>
      <c r="O571" s="14">
        <v>2</v>
      </c>
      <c r="P571">
        <v>43.8</v>
      </c>
      <c r="Q571">
        <v>0</v>
      </c>
      <c r="R571">
        <v>1</v>
      </c>
      <c r="S571">
        <v>1</v>
      </c>
      <c r="T571">
        <v>0</v>
      </c>
      <c r="U571">
        <v>8</v>
      </c>
      <c r="V571">
        <v>25</v>
      </c>
      <c r="W571">
        <v>0</v>
      </c>
      <c r="X571">
        <v>0</v>
      </c>
      <c r="Y571">
        <v>0</v>
      </c>
      <c r="Z571">
        <v>0</v>
      </c>
      <c r="AA571">
        <v>1</v>
      </c>
      <c r="AB571">
        <v>0</v>
      </c>
      <c r="AC571">
        <v>1</v>
      </c>
      <c r="AD571">
        <v>3</v>
      </c>
      <c r="AE571" s="13">
        <v>4</v>
      </c>
      <c r="AF571">
        <v>0.89536212248364599</v>
      </c>
    </row>
    <row r="572" spans="1:32" x14ac:dyDescent="0.25">
      <c r="A572">
        <v>0</v>
      </c>
      <c r="B572">
        <v>0</v>
      </c>
      <c r="C572">
        <v>58.69</v>
      </c>
      <c r="D572">
        <v>0</v>
      </c>
      <c r="E572">
        <v>0</v>
      </c>
      <c r="F572">
        <v>0</v>
      </c>
      <c r="G572">
        <v>1</v>
      </c>
      <c r="H572">
        <v>0</v>
      </c>
      <c r="I572">
        <v>0</v>
      </c>
      <c r="J572">
        <v>0</v>
      </c>
      <c r="K572">
        <v>20</v>
      </c>
      <c r="L572">
        <v>20</v>
      </c>
      <c r="M572">
        <v>0</v>
      </c>
      <c r="N572" s="5">
        <v>0</v>
      </c>
      <c r="O572" s="14">
        <v>2</v>
      </c>
      <c r="P572">
        <v>43.8</v>
      </c>
      <c r="Q572">
        <v>0</v>
      </c>
      <c r="R572">
        <v>1</v>
      </c>
      <c r="S572">
        <v>1</v>
      </c>
      <c r="T572">
        <v>0</v>
      </c>
      <c r="U572">
        <v>8</v>
      </c>
      <c r="V572">
        <v>25</v>
      </c>
      <c r="W572">
        <v>0</v>
      </c>
      <c r="X572">
        <v>0</v>
      </c>
      <c r="Y572">
        <v>0</v>
      </c>
      <c r="Z572">
        <v>0</v>
      </c>
      <c r="AA572">
        <v>1</v>
      </c>
      <c r="AB572">
        <v>0</v>
      </c>
      <c r="AC572">
        <v>1</v>
      </c>
      <c r="AD572">
        <v>1</v>
      </c>
      <c r="AE572" s="13">
        <v>2</v>
      </c>
      <c r="AF572">
        <v>0.72361393013566899</v>
      </c>
    </row>
    <row r="573" spans="1:32" x14ac:dyDescent="0.25">
      <c r="A573">
        <v>0</v>
      </c>
      <c r="B573">
        <v>0</v>
      </c>
      <c r="C573">
        <v>58.69</v>
      </c>
      <c r="D573">
        <v>0</v>
      </c>
      <c r="E573">
        <v>0</v>
      </c>
      <c r="F573">
        <v>0</v>
      </c>
      <c r="G573">
        <v>1</v>
      </c>
      <c r="H573">
        <v>0</v>
      </c>
      <c r="I573">
        <v>0</v>
      </c>
      <c r="J573">
        <v>0</v>
      </c>
      <c r="K573">
        <v>20</v>
      </c>
      <c r="L573">
        <v>20</v>
      </c>
      <c r="M573">
        <v>0</v>
      </c>
      <c r="N573" s="5">
        <v>0</v>
      </c>
      <c r="O573" s="14">
        <v>2</v>
      </c>
      <c r="P573">
        <v>43.8</v>
      </c>
      <c r="Q573">
        <v>0</v>
      </c>
      <c r="R573">
        <v>1</v>
      </c>
      <c r="S573">
        <v>1</v>
      </c>
      <c r="T573">
        <v>0</v>
      </c>
      <c r="U573">
        <v>8</v>
      </c>
      <c r="V573">
        <v>25</v>
      </c>
      <c r="W573">
        <v>0</v>
      </c>
      <c r="X573">
        <v>0</v>
      </c>
      <c r="Y573">
        <v>0</v>
      </c>
      <c r="Z573">
        <v>0</v>
      </c>
      <c r="AA573">
        <v>1</v>
      </c>
      <c r="AB573">
        <v>0</v>
      </c>
      <c r="AC573">
        <v>1</v>
      </c>
      <c r="AD573">
        <v>7</v>
      </c>
      <c r="AE573" s="13">
        <v>2</v>
      </c>
      <c r="AF573">
        <v>0.88991713735626699</v>
      </c>
    </row>
    <row r="574" spans="1:32" x14ac:dyDescent="0.25">
      <c r="A574">
        <v>0</v>
      </c>
      <c r="B574">
        <v>0</v>
      </c>
      <c r="C574">
        <v>58.69</v>
      </c>
      <c r="D574">
        <v>0</v>
      </c>
      <c r="E574">
        <v>0</v>
      </c>
      <c r="F574">
        <v>0</v>
      </c>
      <c r="G574">
        <v>1</v>
      </c>
      <c r="H574">
        <v>0</v>
      </c>
      <c r="I574">
        <v>0</v>
      </c>
      <c r="J574">
        <v>0</v>
      </c>
      <c r="K574">
        <v>20</v>
      </c>
      <c r="L574">
        <v>20</v>
      </c>
      <c r="M574">
        <v>0</v>
      </c>
      <c r="N574" s="5">
        <v>0</v>
      </c>
      <c r="O574" s="14">
        <v>2</v>
      </c>
      <c r="P574">
        <v>43.8</v>
      </c>
      <c r="Q574">
        <v>0</v>
      </c>
      <c r="R574">
        <v>1</v>
      </c>
      <c r="S574">
        <v>1</v>
      </c>
      <c r="T574">
        <v>0</v>
      </c>
      <c r="U574">
        <v>8</v>
      </c>
      <c r="V574">
        <v>25</v>
      </c>
      <c r="W574">
        <v>0</v>
      </c>
      <c r="X574">
        <v>0</v>
      </c>
      <c r="Y574">
        <v>0</v>
      </c>
      <c r="Z574">
        <v>0</v>
      </c>
      <c r="AA574">
        <v>1</v>
      </c>
      <c r="AB574">
        <v>0</v>
      </c>
      <c r="AC574">
        <v>1</v>
      </c>
      <c r="AD574">
        <v>14</v>
      </c>
      <c r="AE574" s="13">
        <v>2</v>
      </c>
      <c r="AF574">
        <v>0.76855123674911696</v>
      </c>
    </row>
    <row r="575" spans="1:32" x14ac:dyDescent="0.25">
      <c r="A575">
        <v>0</v>
      </c>
      <c r="B575">
        <v>0</v>
      </c>
      <c r="C575">
        <v>58.69</v>
      </c>
      <c r="D575">
        <v>0</v>
      </c>
      <c r="E575">
        <v>0</v>
      </c>
      <c r="F575">
        <v>0</v>
      </c>
      <c r="G575">
        <v>1</v>
      </c>
      <c r="H575">
        <v>0</v>
      </c>
      <c r="I575">
        <v>0</v>
      </c>
      <c r="J575">
        <v>0</v>
      </c>
      <c r="K575">
        <v>20</v>
      </c>
      <c r="L575">
        <v>20</v>
      </c>
      <c r="M575">
        <v>0</v>
      </c>
      <c r="N575" s="5">
        <v>0</v>
      </c>
      <c r="O575" s="14">
        <v>2</v>
      </c>
      <c r="P575">
        <v>43.8</v>
      </c>
      <c r="Q575">
        <v>0</v>
      </c>
      <c r="R575">
        <v>1</v>
      </c>
      <c r="S575">
        <v>1</v>
      </c>
      <c r="T575">
        <v>0</v>
      </c>
      <c r="U575">
        <v>8</v>
      </c>
      <c r="V575">
        <v>25</v>
      </c>
      <c r="W575">
        <v>0</v>
      </c>
      <c r="X575">
        <v>0</v>
      </c>
      <c r="Y575">
        <v>0</v>
      </c>
      <c r="Z575">
        <v>0</v>
      </c>
      <c r="AA575">
        <v>1</v>
      </c>
      <c r="AB575">
        <v>0</v>
      </c>
      <c r="AC575">
        <v>1</v>
      </c>
      <c r="AD575">
        <v>28</v>
      </c>
      <c r="AE575" s="13">
        <v>2</v>
      </c>
      <c r="AF575">
        <v>0.66237113402061898</v>
      </c>
    </row>
    <row r="576" spans="1:32" x14ac:dyDescent="0.25">
      <c r="A576">
        <v>0</v>
      </c>
      <c r="B576">
        <v>0</v>
      </c>
      <c r="C576">
        <v>58.69</v>
      </c>
      <c r="D576">
        <v>0</v>
      </c>
      <c r="E576">
        <v>0</v>
      </c>
      <c r="F576">
        <v>0</v>
      </c>
      <c r="G576">
        <v>1</v>
      </c>
      <c r="H576">
        <v>0</v>
      </c>
      <c r="I576">
        <v>0</v>
      </c>
      <c r="J576">
        <v>0</v>
      </c>
      <c r="K576">
        <v>20</v>
      </c>
      <c r="L576">
        <v>20</v>
      </c>
      <c r="M576">
        <v>0</v>
      </c>
      <c r="N576" s="5">
        <v>0</v>
      </c>
      <c r="O576" s="14">
        <v>2</v>
      </c>
      <c r="P576">
        <v>43.8</v>
      </c>
      <c r="Q576">
        <v>0</v>
      </c>
      <c r="R576">
        <v>1</v>
      </c>
      <c r="S576">
        <v>1</v>
      </c>
      <c r="T576">
        <v>0</v>
      </c>
      <c r="U576">
        <v>8</v>
      </c>
      <c r="V576">
        <v>25</v>
      </c>
      <c r="W576">
        <v>0</v>
      </c>
      <c r="X576">
        <v>0</v>
      </c>
      <c r="Y576">
        <v>0</v>
      </c>
      <c r="Z576">
        <v>0</v>
      </c>
      <c r="AA576">
        <v>1</v>
      </c>
      <c r="AB576">
        <v>0</v>
      </c>
      <c r="AC576">
        <v>1</v>
      </c>
      <c r="AD576">
        <v>42</v>
      </c>
      <c r="AE576" s="13">
        <v>2</v>
      </c>
      <c r="AF576">
        <v>0.42594852451741699</v>
      </c>
    </row>
    <row r="577" spans="1:32" x14ac:dyDescent="0.25">
      <c r="A577">
        <v>0</v>
      </c>
      <c r="B577">
        <v>0</v>
      </c>
      <c r="C577">
        <v>58.69</v>
      </c>
      <c r="D577">
        <v>0</v>
      </c>
      <c r="E577">
        <v>0</v>
      </c>
      <c r="F577">
        <v>0</v>
      </c>
      <c r="G577">
        <v>1</v>
      </c>
      <c r="H577">
        <v>0</v>
      </c>
      <c r="I577">
        <v>0</v>
      </c>
      <c r="J577">
        <v>0</v>
      </c>
      <c r="K577">
        <v>20</v>
      </c>
      <c r="L577">
        <v>20</v>
      </c>
      <c r="M577">
        <v>0</v>
      </c>
      <c r="N577" s="5">
        <v>0</v>
      </c>
      <c r="O577" s="14">
        <v>2.2999999999999998</v>
      </c>
      <c r="P577" s="14">
        <v>50</v>
      </c>
      <c r="Q577">
        <v>0</v>
      </c>
      <c r="R577">
        <v>1</v>
      </c>
      <c r="S577">
        <v>1</v>
      </c>
      <c r="T577">
        <v>0</v>
      </c>
      <c r="U577">
        <v>8</v>
      </c>
      <c r="V577">
        <v>25</v>
      </c>
      <c r="W577">
        <v>0</v>
      </c>
      <c r="X577">
        <v>0</v>
      </c>
      <c r="Y577">
        <v>0</v>
      </c>
      <c r="Z577">
        <v>0</v>
      </c>
      <c r="AA577">
        <v>1</v>
      </c>
      <c r="AB577">
        <v>0</v>
      </c>
      <c r="AC577">
        <v>1</v>
      </c>
      <c r="AD577">
        <v>3</v>
      </c>
      <c r="AE577" s="13">
        <v>2</v>
      </c>
      <c r="AF577">
        <v>0.83049709278519401</v>
      </c>
    </row>
    <row r="578" spans="1:32" x14ac:dyDescent="0.25">
      <c r="A578">
        <v>0</v>
      </c>
      <c r="B578">
        <v>0</v>
      </c>
      <c r="C578">
        <v>58.69</v>
      </c>
      <c r="D578">
        <v>0</v>
      </c>
      <c r="E578">
        <v>0</v>
      </c>
      <c r="F578">
        <v>0</v>
      </c>
      <c r="G578">
        <v>1</v>
      </c>
      <c r="H578">
        <v>0</v>
      </c>
      <c r="I578">
        <v>0</v>
      </c>
      <c r="J578">
        <v>0</v>
      </c>
      <c r="K578">
        <v>20</v>
      </c>
      <c r="L578">
        <v>20</v>
      </c>
      <c r="M578">
        <v>1</v>
      </c>
      <c r="N578" s="5">
        <v>0</v>
      </c>
      <c r="O578" s="14">
        <v>2.2000000000000002</v>
      </c>
      <c r="P578" s="14">
        <v>50</v>
      </c>
      <c r="Q578">
        <v>0</v>
      </c>
      <c r="R578">
        <v>1</v>
      </c>
      <c r="S578">
        <v>1</v>
      </c>
      <c r="T578">
        <v>0</v>
      </c>
      <c r="U578">
        <v>8</v>
      </c>
      <c r="V578">
        <v>25</v>
      </c>
      <c r="W578">
        <v>0</v>
      </c>
      <c r="X578">
        <v>0</v>
      </c>
      <c r="Y578">
        <v>0</v>
      </c>
      <c r="Z578">
        <v>0</v>
      </c>
      <c r="AA578">
        <v>1</v>
      </c>
      <c r="AB578">
        <v>0</v>
      </c>
      <c r="AC578">
        <v>1</v>
      </c>
      <c r="AD578">
        <v>3</v>
      </c>
      <c r="AE578" s="13">
        <v>2</v>
      </c>
      <c r="AF578">
        <v>0.81520302846326897</v>
      </c>
    </row>
    <row r="579" spans="1:32" x14ac:dyDescent="0.25">
      <c r="A579">
        <v>0</v>
      </c>
      <c r="B579">
        <v>0</v>
      </c>
      <c r="C579">
        <v>28.09</v>
      </c>
      <c r="D579">
        <v>16</v>
      </c>
      <c r="E579">
        <v>2</v>
      </c>
      <c r="F579">
        <v>0</v>
      </c>
      <c r="G579">
        <v>1</v>
      </c>
      <c r="H579">
        <v>0</v>
      </c>
      <c r="I579">
        <v>0</v>
      </c>
      <c r="J579">
        <v>0</v>
      </c>
      <c r="K579">
        <v>600</v>
      </c>
      <c r="L579">
        <v>600</v>
      </c>
      <c r="M579">
        <v>0</v>
      </c>
      <c r="N579" s="5">
        <v>0</v>
      </c>
      <c r="O579" s="14">
        <v>-16.2</v>
      </c>
      <c r="P579" s="7">
        <v>26.5</v>
      </c>
      <c r="Q579">
        <v>0</v>
      </c>
      <c r="R579">
        <v>1</v>
      </c>
      <c r="S579">
        <v>0</v>
      </c>
      <c r="T579">
        <v>1</v>
      </c>
      <c r="U579">
        <v>10</v>
      </c>
      <c r="V579">
        <v>25</v>
      </c>
      <c r="W579">
        <v>1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1</v>
      </c>
      <c r="AE579" s="13">
        <v>40</v>
      </c>
      <c r="AF579">
        <v>0.49184835500434498</v>
      </c>
    </row>
    <row r="580" spans="1:32" x14ac:dyDescent="0.25">
      <c r="A580">
        <v>0</v>
      </c>
      <c r="B580">
        <v>0</v>
      </c>
      <c r="C580">
        <v>28.09</v>
      </c>
      <c r="D580">
        <v>16</v>
      </c>
      <c r="E580">
        <v>2</v>
      </c>
      <c r="F580">
        <v>0</v>
      </c>
      <c r="G580">
        <v>1</v>
      </c>
      <c r="H580">
        <v>0</v>
      </c>
      <c r="I580">
        <v>0</v>
      </c>
      <c r="J580">
        <v>0</v>
      </c>
      <c r="K580">
        <v>600</v>
      </c>
      <c r="L580">
        <v>600</v>
      </c>
      <c r="M580">
        <v>0</v>
      </c>
      <c r="N580" s="5">
        <v>0</v>
      </c>
      <c r="O580" s="14">
        <v>-16.2</v>
      </c>
      <c r="P580" s="7">
        <v>26.5</v>
      </c>
      <c r="Q580">
        <v>0</v>
      </c>
      <c r="R580">
        <v>1</v>
      </c>
      <c r="S580">
        <v>1</v>
      </c>
      <c r="T580">
        <v>0</v>
      </c>
      <c r="U580">
        <v>10</v>
      </c>
      <c r="V580">
        <v>25</v>
      </c>
      <c r="W580">
        <v>1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</v>
      </c>
      <c r="AD580">
        <v>1</v>
      </c>
      <c r="AE580" s="13">
        <v>40</v>
      </c>
      <c r="AF580">
        <v>0.50751845211482005</v>
      </c>
    </row>
    <row r="581" spans="1:32" x14ac:dyDescent="0.25">
      <c r="A581">
        <v>1</v>
      </c>
      <c r="B581">
        <v>0</v>
      </c>
      <c r="C581">
        <v>12.01</v>
      </c>
      <c r="D581">
        <v>0</v>
      </c>
      <c r="E581">
        <v>0</v>
      </c>
      <c r="F581">
        <v>0</v>
      </c>
      <c r="G581">
        <v>0</v>
      </c>
      <c r="H581">
        <v>1</v>
      </c>
      <c r="I581">
        <v>0</v>
      </c>
      <c r="J581">
        <v>1</v>
      </c>
      <c r="K581">
        <v>27</v>
      </c>
      <c r="L581">
        <v>10000</v>
      </c>
      <c r="M581">
        <v>0</v>
      </c>
      <c r="N581" s="5">
        <v>0</v>
      </c>
      <c r="O581" s="14">
        <v>-11</v>
      </c>
      <c r="P581" s="7">
        <v>152</v>
      </c>
      <c r="Q581">
        <v>0</v>
      </c>
      <c r="R581">
        <v>1</v>
      </c>
      <c r="S581">
        <v>0</v>
      </c>
      <c r="T581">
        <v>1</v>
      </c>
      <c r="U581">
        <v>10</v>
      </c>
      <c r="V581">
        <v>25</v>
      </c>
      <c r="W581">
        <v>1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1</v>
      </c>
      <c r="AE581" s="13">
        <v>2</v>
      </c>
      <c r="AF581">
        <v>0.44454842402676698</v>
      </c>
    </row>
    <row r="582" spans="1:32" x14ac:dyDescent="0.25">
      <c r="A582">
        <v>1</v>
      </c>
      <c r="B582">
        <v>0</v>
      </c>
      <c r="C582">
        <v>12.01</v>
      </c>
      <c r="D582">
        <v>0</v>
      </c>
      <c r="E582">
        <v>0</v>
      </c>
      <c r="F582">
        <v>0</v>
      </c>
      <c r="G582">
        <v>0</v>
      </c>
      <c r="H582">
        <v>1</v>
      </c>
      <c r="I582">
        <v>0</v>
      </c>
      <c r="J582">
        <v>1</v>
      </c>
      <c r="K582">
        <v>27</v>
      </c>
      <c r="L582">
        <v>10000</v>
      </c>
      <c r="M582">
        <v>0</v>
      </c>
      <c r="N582" s="5">
        <v>0</v>
      </c>
      <c r="O582" s="14">
        <v>-11</v>
      </c>
      <c r="P582" s="7">
        <v>152</v>
      </c>
      <c r="Q582">
        <v>0</v>
      </c>
      <c r="R582">
        <v>1</v>
      </c>
      <c r="S582">
        <v>1</v>
      </c>
      <c r="T582">
        <v>0</v>
      </c>
      <c r="U582">
        <v>10</v>
      </c>
      <c r="V582">
        <v>25</v>
      </c>
      <c r="W582">
        <v>1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1</v>
      </c>
      <c r="AE582" s="13">
        <v>2</v>
      </c>
      <c r="AF582">
        <v>0.407600651120341</v>
      </c>
    </row>
    <row r="583" spans="1:32" x14ac:dyDescent="0.25">
      <c r="A583">
        <v>1</v>
      </c>
      <c r="B583">
        <v>0</v>
      </c>
      <c r="C583">
        <v>12.01</v>
      </c>
      <c r="D583">
        <v>0</v>
      </c>
      <c r="E583">
        <v>0</v>
      </c>
      <c r="F583">
        <v>0</v>
      </c>
      <c r="G583">
        <v>1</v>
      </c>
      <c r="H583">
        <v>0</v>
      </c>
      <c r="I583">
        <v>0</v>
      </c>
      <c r="J583">
        <v>0</v>
      </c>
      <c r="K583">
        <v>600</v>
      </c>
      <c r="L583">
        <v>600</v>
      </c>
      <c r="M583">
        <v>0</v>
      </c>
      <c r="N583" s="5">
        <v>0</v>
      </c>
      <c r="O583" s="14">
        <v>-16.2</v>
      </c>
      <c r="P583" s="7">
        <v>26.5</v>
      </c>
      <c r="Q583">
        <v>0</v>
      </c>
      <c r="R583">
        <v>1</v>
      </c>
      <c r="S583">
        <v>0</v>
      </c>
      <c r="T583">
        <v>1</v>
      </c>
      <c r="U583">
        <v>10</v>
      </c>
      <c r="V583">
        <v>25</v>
      </c>
      <c r="W583">
        <v>1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7</v>
      </c>
      <c r="AE583" s="13">
        <v>40</v>
      </c>
      <c r="AF583">
        <v>0.63034599320329099</v>
      </c>
    </row>
    <row r="584" spans="1:32" x14ac:dyDescent="0.25">
      <c r="A584">
        <v>0</v>
      </c>
      <c r="B584">
        <v>0</v>
      </c>
      <c r="C584">
        <v>28.09</v>
      </c>
      <c r="D584">
        <v>16</v>
      </c>
      <c r="E584">
        <v>2</v>
      </c>
      <c r="F584">
        <v>0</v>
      </c>
      <c r="G584">
        <v>1</v>
      </c>
      <c r="H584">
        <v>0</v>
      </c>
      <c r="I584">
        <v>0</v>
      </c>
      <c r="J584">
        <v>0</v>
      </c>
      <c r="K584">
        <v>600</v>
      </c>
      <c r="L584">
        <v>600</v>
      </c>
      <c r="M584">
        <v>0</v>
      </c>
      <c r="N584" s="5">
        <v>0</v>
      </c>
      <c r="O584" s="14">
        <v>-16.2</v>
      </c>
      <c r="P584" s="7">
        <v>26.5</v>
      </c>
      <c r="Q584">
        <v>0</v>
      </c>
      <c r="R584">
        <v>1</v>
      </c>
      <c r="S584">
        <v>1</v>
      </c>
      <c r="T584">
        <v>0</v>
      </c>
      <c r="U584">
        <v>10</v>
      </c>
      <c r="V584">
        <v>25</v>
      </c>
      <c r="W584">
        <v>1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7</v>
      </c>
      <c r="AE584" s="13">
        <v>40</v>
      </c>
      <c r="AF584">
        <v>0.56933342016300803</v>
      </c>
    </row>
    <row r="585" spans="1:32" x14ac:dyDescent="0.25">
      <c r="A585">
        <v>1</v>
      </c>
      <c r="B585">
        <v>0</v>
      </c>
      <c r="C585">
        <v>12.01</v>
      </c>
      <c r="D585">
        <v>0</v>
      </c>
      <c r="E585">
        <v>0</v>
      </c>
      <c r="F585">
        <v>0</v>
      </c>
      <c r="G585">
        <v>0</v>
      </c>
      <c r="H585">
        <v>1</v>
      </c>
      <c r="I585">
        <v>0</v>
      </c>
      <c r="J585">
        <v>1</v>
      </c>
      <c r="K585">
        <v>27</v>
      </c>
      <c r="L585">
        <v>10000</v>
      </c>
      <c r="M585">
        <v>0</v>
      </c>
      <c r="N585" s="5">
        <v>0</v>
      </c>
      <c r="O585" s="14">
        <v>-11</v>
      </c>
      <c r="P585" s="7">
        <v>152</v>
      </c>
      <c r="Q585">
        <v>0</v>
      </c>
      <c r="R585">
        <v>1</v>
      </c>
      <c r="S585">
        <v>0</v>
      </c>
      <c r="T585">
        <v>1</v>
      </c>
      <c r="U585">
        <v>10</v>
      </c>
      <c r="V585">
        <v>25</v>
      </c>
      <c r="W585">
        <v>1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7</v>
      </c>
      <c r="AE585" s="13">
        <v>2</v>
      </c>
      <c r="AF585">
        <v>0.57899079056149805</v>
      </c>
    </row>
    <row r="586" spans="1:32" x14ac:dyDescent="0.25">
      <c r="A586">
        <v>1</v>
      </c>
      <c r="B586">
        <v>0</v>
      </c>
      <c r="C586">
        <v>12.01</v>
      </c>
      <c r="D586">
        <v>0</v>
      </c>
      <c r="E586">
        <v>0</v>
      </c>
      <c r="F586">
        <v>0</v>
      </c>
      <c r="G586">
        <v>0</v>
      </c>
      <c r="H586">
        <v>1</v>
      </c>
      <c r="I586">
        <v>0</v>
      </c>
      <c r="J586">
        <v>1</v>
      </c>
      <c r="K586">
        <v>27</v>
      </c>
      <c r="L586">
        <v>10000</v>
      </c>
      <c r="M586">
        <v>0</v>
      </c>
      <c r="N586" s="5">
        <v>0</v>
      </c>
      <c r="O586" s="14">
        <v>-11</v>
      </c>
      <c r="P586" s="7">
        <v>152</v>
      </c>
      <c r="Q586">
        <v>0</v>
      </c>
      <c r="R586">
        <v>1</v>
      </c>
      <c r="S586">
        <v>1</v>
      </c>
      <c r="T586">
        <v>0</v>
      </c>
      <c r="U586">
        <v>10</v>
      </c>
      <c r="V586">
        <v>25</v>
      </c>
      <c r="W586">
        <v>1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7</v>
      </c>
      <c r="AE586" s="13">
        <v>2</v>
      </c>
      <c r="AF586">
        <v>0.44527295738451</v>
      </c>
    </row>
    <row r="587" spans="1:32" x14ac:dyDescent="0.25">
      <c r="A587">
        <v>0</v>
      </c>
      <c r="B587">
        <v>0</v>
      </c>
      <c r="C587">
        <v>28.09</v>
      </c>
      <c r="D587">
        <v>16</v>
      </c>
      <c r="E587">
        <v>2</v>
      </c>
      <c r="F587">
        <v>0</v>
      </c>
      <c r="G587">
        <v>1</v>
      </c>
      <c r="H587">
        <v>0</v>
      </c>
      <c r="I587">
        <v>0</v>
      </c>
      <c r="J587">
        <v>0</v>
      </c>
      <c r="K587">
        <v>600</v>
      </c>
      <c r="L587">
        <v>600</v>
      </c>
      <c r="M587">
        <v>0</v>
      </c>
      <c r="N587" s="5">
        <v>0</v>
      </c>
      <c r="O587" s="14">
        <v>-16.2</v>
      </c>
      <c r="P587" s="7">
        <v>26.5</v>
      </c>
      <c r="Q587">
        <v>0</v>
      </c>
      <c r="R587">
        <v>1</v>
      </c>
      <c r="S587">
        <v>0</v>
      </c>
      <c r="T587">
        <v>1</v>
      </c>
      <c r="U587">
        <v>10</v>
      </c>
      <c r="V587">
        <v>25</v>
      </c>
      <c r="W587">
        <v>1</v>
      </c>
      <c r="X587">
        <v>0</v>
      </c>
      <c r="Y587">
        <v>0</v>
      </c>
      <c r="Z587">
        <v>0</v>
      </c>
      <c r="AA587">
        <v>0</v>
      </c>
      <c r="AB587">
        <v>4</v>
      </c>
      <c r="AC587">
        <v>28</v>
      </c>
      <c r="AD587">
        <v>56</v>
      </c>
      <c r="AE587" s="13">
        <v>40</v>
      </c>
      <c r="AF587">
        <v>0.80960139842630396</v>
      </c>
    </row>
    <row r="588" spans="1:32" x14ac:dyDescent="0.25">
      <c r="A588">
        <v>0</v>
      </c>
      <c r="B588">
        <v>0</v>
      </c>
      <c r="C588">
        <v>28.09</v>
      </c>
      <c r="D588">
        <v>16</v>
      </c>
      <c r="E588">
        <v>2</v>
      </c>
      <c r="F588">
        <v>0</v>
      </c>
      <c r="G588">
        <v>1</v>
      </c>
      <c r="H588">
        <v>0</v>
      </c>
      <c r="I588">
        <v>0</v>
      </c>
      <c r="J588">
        <v>0</v>
      </c>
      <c r="K588">
        <v>600</v>
      </c>
      <c r="L588">
        <v>600</v>
      </c>
      <c r="M588">
        <v>0</v>
      </c>
      <c r="N588" s="5">
        <v>0</v>
      </c>
      <c r="O588" s="14">
        <v>-16.2</v>
      </c>
      <c r="P588" s="7">
        <v>26.5</v>
      </c>
      <c r="Q588">
        <v>0</v>
      </c>
      <c r="R588">
        <v>1</v>
      </c>
      <c r="S588">
        <v>1</v>
      </c>
      <c r="T588">
        <v>0</v>
      </c>
      <c r="U588">
        <v>10</v>
      </c>
      <c r="V588">
        <v>25</v>
      </c>
      <c r="W588">
        <v>1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28</v>
      </c>
      <c r="AD588">
        <v>56</v>
      </c>
      <c r="AE588" s="13">
        <v>40</v>
      </c>
      <c r="AF588">
        <v>0.73237360467847901</v>
      </c>
    </row>
    <row r="589" spans="1:32" x14ac:dyDescent="0.25">
      <c r="A589">
        <v>1</v>
      </c>
      <c r="B589">
        <v>0</v>
      </c>
      <c r="C589">
        <v>12.01</v>
      </c>
      <c r="D589">
        <v>0</v>
      </c>
      <c r="E589">
        <v>0</v>
      </c>
      <c r="F589">
        <v>0</v>
      </c>
      <c r="G589">
        <v>0</v>
      </c>
      <c r="H589">
        <v>1</v>
      </c>
      <c r="I589">
        <v>0</v>
      </c>
      <c r="J589">
        <v>1</v>
      </c>
      <c r="K589">
        <v>27</v>
      </c>
      <c r="L589">
        <v>10000</v>
      </c>
      <c r="M589">
        <v>0</v>
      </c>
      <c r="N589" s="5">
        <v>0</v>
      </c>
      <c r="O589" s="14">
        <v>-11</v>
      </c>
      <c r="P589" s="7">
        <v>152</v>
      </c>
      <c r="Q589">
        <v>0</v>
      </c>
      <c r="R589">
        <v>1</v>
      </c>
      <c r="S589">
        <v>0</v>
      </c>
      <c r="T589">
        <v>1</v>
      </c>
      <c r="U589">
        <v>10</v>
      </c>
      <c r="V589">
        <v>25</v>
      </c>
      <c r="W589">
        <v>1</v>
      </c>
      <c r="X589">
        <v>0</v>
      </c>
      <c r="Y589">
        <v>0</v>
      </c>
      <c r="Z589">
        <v>0</v>
      </c>
      <c r="AA589">
        <v>0</v>
      </c>
      <c r="AB589">
        <v>4</v>
      </c>
      <c r="AC589">
        <v>28</v>
      </c>
      <c r="AD589">
        <v>56</v>
      </c>
      <c r="AE589" s="13">
        <v>2</v>
      </c>
      <c r="AF589">
        <v>0.34981585474931498</v>
      </c>
    </row>
    <row r="590" spans="1:32" x14ac:dyDescent="0.25">
      <c r="A590">
        <v>1</v>
      </c>
      <c r="B590">
        <v>0</v>
      </c>
      <c r="C590">
        <v>12.01</v>
      </c>
      <c r="D590">
        <v>0</v>
      </c>
      <c r="E590">
        <v>0</v>
      </c>
      <c r="F590">
        <v>0</v>
      </c>
      <c r="G590">
        <v>0</v>
      </c>
      <c r="H590">
        <v>1</v>
      </c>
      <c r="I590">
        <v>0</v>
      </c>
      <c r="J590">
        <v>1</v>
      </c>
      <c r="K590">
        <v>27</v>
      </c>
      <c r="L590">
        <v>10000</v>
      </c>
      <c r="M590">
        <v>0</v>
      </c>
      <c r="N590" s="5">
        <v>0</v>
      </c>
      <c r="O590" s="14">
        <v>-11</v>
      </c>
      <c r="P590" s="7">
        <v>152</v>
      </c>
      <c r="Q590">
        <v>0</v>
      </c>
      <c r="R590">
        <v>1</v>
      </c>
      <c r="S590">
        <v>1</v>
      </c>
      <c r="T590">
        <v>0</v>
      </c>
      <c r="U590">
        <v>10</v>
      </c>
      <c r="V590">
        <v>25</v>
      </c>
      <c r="W590">
        <v>1</v>
      </c>
      <c r="X590">
        <v>0</v>
      </c>
      <c r="Y590">
        <v>0</v>
      </c>
      <c r="Z590">
        <v>0</v>
      </c>
      <c r="AA590">
        <v>0</v>
      </c>
      <c r="AB590">
        <v>4</v>
      </c>
      <c r="AC590">
        <v>28</v>
      </c>
      <c r="AD590">
        <v>56</v>
      </c>
      <c r="AE590" s="13">
        <v>2</v>
      </c>
      <c r="AF590">
        <v>0.39053041428576002</v>
      </c>
    </row>
    <row r="591" spans="1:32" x14ac:dyDescent="0.25">
      <c r="A591">
        <v>1</v>
      </c>
      <c r="B591">
        <v>0</v>
      </c>
      <c r="C591">
        <v>12.01</v>
      </c>
      <c r="D591">
        <v>0</v>
      </c>
      <c r="E591">
        <v>0</v>
      </c>
      <c r="F591">
        <v>0</v>
      </c>
      <c r="G591">
        <v>0</v>
      </c>
      <c r="H591">
        <v>1</v>
      </c>
      <c r="I591">
        <v>0</v>
      </c>
      <c r="J591">
        <v>1</v>
      </c>
      <c r="K591">
        <v>75</v>
      </c>
      <c r="L591">
        <v>1350</v>
      </c>
      <c r="M591">
        <v>0</v>
      </c>
      <c r="N591" s="5">
        <v>0</v>
      </c>
      <c r="O591" s="14">
        <v>-14.8</v>
      </c>
      <c r="P591" s="7">
        <v>152</v>
      </c>
      <c r="Q591">
        <v>0</v>
      </c>
      <c r="R591">
        <v>1</v>
      </c>
      <c r="S591">
        <v>1</v>
      </c>
      <c r="T591">
        <v>0</v>
      </c>
      <c r="U591">
        <v>7</v>
      </c>
      <c r="V591">
        <v>20</v>
      </c>
      <c r="W591">
        <v>1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3</v>
      </c>
      <c r="AE591" s="13">
        <v>4</v>
      </c>
      <c r="AF591">
        <v>0.80835773231819497</v>
      </c>
    </row>
    <row r="592" spans="1:32" x14ac:dyDescent="0.25">
      <c r="A592">
        <v>1</v>
      </c>
      <c r="B592">
        <v>0</v>
      </c>
      <c r="C592">
        <v>12.01</v>
      </c>
      <c r="D592">
        <v>0</v>
      </c>
      <c r="E592">
        <v>0</v>
      </c>
      <c r="F592">
        <v>0</v>
      </c>
      <c r="G592">
        <v>0</v>
      </c>
      <c r="H592">
        <v>1</v>
      </c>
      <c r="I592">
        <v>0</v>
      </c>
      <c r="J592">
        <v>1</v>
      </c>
      <c r="K592">
        <v>12</v>
      </c>
      <c r="L592">
        <v>1350</v>
      </c>
      <c r="M592">
        <v>0</v>
      </c>
      <c r="N592" s="5">
        <v>0</v>
      </c>
      <c r="O592" s="14">
        <v>-16.8</v>
      </c>
      <c r="P592">
        <v>24</v>
      </c>
      <c r="Q592">
        <v>0</v>
      </c>
      <c r="R592">
        <v>1</v>
      </c>
      <c r="S592">
        <v>1</v>
      </c>
      <c r="T592">
        <v>0</v>
      </c>
      <c r="U592">
        <v>7</v>
      </c>
      <c r="V592">
        <v>20</v>
      </c>
      <c r="W592">
        <v>1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3</v>
      </c>
      <c r="AE592" s="13">
        <v>1.6</v>
      </c>
      <c r="AF592">
        <v>0.31533395795534003</v>
      </c>
    </row>
    <row r="593" spans="1:32" x14ac:dyDescent="0.25">
      <c r="A593">
        <v>1</v>
      </c>
      <c r="B593">
        <v>0</v>
      </c>
      <c r="C593">
        <v>12.01</v>
      </c>
      <c r="D593">
        <v>0</v>
      </c>
      <c r="E593">
        <v>0</v>
      </c>
      <c r="F593">
        <v>0</v>
      </c>
      <c r="G593">
        <v>0</v>
      </c>
      <c r="H593">
        <v>1</v>
      </c>
      <c r="I593">
        <v>0</v>
      </c>
      <c r="J593">
        <v>1</v>
      </c>
      <c r="K593">
        <v>12</v>
      </c>
      <c r="L593">
        <v>1350</v>
      </c>
      <c r="M593">
        <v>0</v>
      </c>
      <c r="N593" s="5">
        <v>0</v>
      </c>
      <c r="O593" s="14">
        <v>-16.8</v>
      </c>
      <c r="P593">
        <v>24</v>
      </c>
      <c r="Q593">
        <v>0</v>
      </c>
      <c r="R593">
        <v>1</v>
      </c>
      <c r="S593">
        <v>1</v>
      </c>
      <c r="T593">
        <v>0</v>
      </c>
      <c r="U593">
        <v>7</v>
      </c>
      <c r="V593">
        <v>20</v>
      </c>
      <c r="W593">
        <v>1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3</v>
      </c>
      <c r="AE593" s="13">
        <v>4</v>
      </c>
      <c r="AF593">
        <v>0.65041131953600795</v>
      </c>
    </row>
    <row r="594" spans="1:32" x14ac:dyDescent="0.25">
      <c r="A594">
        <v>1</v>
      </c>
      <c r="B594">
        <v>0</v>
      </c>
      <c r="C594">
        <v>12.01</v>
      </c>
      <c r="D594">
        <v>0</v>
      </c>
      <c r="E594">
        <v>0</v>
      </c>
      <c r="F594">
        <v>0</v>
      </c>
      <c r="G594">
        <v>0</v>
      </c>
      <c r="H594">
        <v>1</v>
      </c>
      <c r="I594">
        <v>0</v>
      </c>
      <c r="J594">
        <v>1</v>
      </c>
      <c r="K594">
        <v>12</v>
      </c>
      <c r="L594">
        <v>1350</v>
      </c>
      <c r="M594">
        <v>0</v>
      </c>
      <c r="N594" s="5">
        <v>0</v>
      </c>
      <c r="O594" s="14">
        <v>-14.6</v>
      </c>
      <c r="P594">
        <v>30</v>
      </c>
      <c r="Q594">
        <v>0</v>
      </c>
      <c r="R594">
        <v>1</v>
      </c>
      <c r="S594">
        <v>1</v>
      </c>
      <c r="T594">
        <v>0</v>
      </c>
      <c r="U594">
        <v>7</v>
      </c>
      <c r="V594">
        <v>20</v>
      </c>
      <c r="W594">
        <v>1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3</v>
      </c>
      <c r="AE594" s="13">
        <v>1.6</v>
      </c>
      <c r="AF594">
        <v>0.37217787139535702</v>
      </c>
    </row>
    <row r="595" spans="1:32" x14ac:dyDescent="0.25">
      <c r="A595">
        <v>1</v>
      </c>
      <c r="B595">
        <v>0</v>
      </c>
      <c r="C595">
        <v>12.01</v>
      </c>
      <c r="D595">
        <v>0</v>
      </c>
      <c r="E595">
        <v>0</v>
      </c>
      <c r="F595">
        <v>0</v>
      </c>
      <c r="G595">
        <v>0</v>
      </c>
      <c r="H595">
        <v>1</v>
      </c>
      <c r="I595">
        <v>0</v>
      </c>
      <c r="J595">
        <v>1</v>
      </c>
      <c r="K595">
        <v>12</v>
      </c>
      <c r="L595">
        <v>1350</v>
      </c>
      <c r="M595">
        <v>0</v>
      </c>
      <c r="N595" s="5">
        <v>0</v>
      </c>
      <c r="O595" s="14">
        <v>-14.6</v>
      </c>
      <c r="P595">
        <v>30</v>
      </c>
      <c r="Q595">
        <v>0</v>
      </c>
      <c r="R595">
        <v>1</v>
      </c>
      <c r="S595">
        <v>1</v>
      </c>
      <c r="T595">
        <v>0</v>
      </c>
      <c r="U595">
        <v>7</v>
      </c>
      <c r="V595">
        <v>20</v>
      </c>
      <c r="W595">
        <v>1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3</v>
      </c>
      <c r="AE595" s="13">
        <v>4</v>
      </c>
      <c r="AF595">
        <v>0.67811998866934697</v>
      </c>
    </row>
    <row r="596" spans="1:32" x14ac:dyDescent="0.25">
      <c r="A596">
        <v>1</v>
      </c>
      <c r="B596">
        <v>0</v>
      </c>
      <c r="C596">
        <v>12.01</v>
      </c>
      <c r="D596">
        <v>0</v>
      </c>
      <c r="E596">
        <v>0</v>
      </c>
      <c r="F596">
        <v>0</v>
      </c>
      <c r="G596">
        <v>0</v>
      </c>
      <c r="H596">
        <v>1</v>
      </c>
      <c r="I596">
        <v>0</v>
      </c>
      <c r="J596">
        <v>1</v>
      </c>
      <c r="K596">
        <v>12</v>
      </c>
      <c r="L596">
        <v>1350</v>
      </c>
      <c r="M596">
        <v>0</v>
      </c>
      <c r="N596" s="5">
        <v>1</v>
      </c>
      <c r="O596" s="14">
        <v>-15.7</v>
      </c>
      <c r="P596">
        <v>141</v>
      </c>
      <c r="Q596">
        <v>0</v>
      </c>
      <c r="R596">
        <v>1</v>
      </c>
      <c r="S596">
        <v>1</v>
      </c>
      <c r="T596">
        <v>0</v>
      </c>
      <c r="U596">
        <v>7</v>
      </c>
      <c r="V596">
        <v>20</v>
      </c>
      <c r="W596">
        <v>1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3</v>
      </c>
      <c r="AE596" s="13">
        <v>1.6</v>
      </c>
      <c r="AF596">
        <v>0.56600559422944896</v>
      </c>
    </row>
    <row r="597" spans="1:32" x14ac:dyDescent="0.25">
      <c r="A597">
        <v>1</v>
      </c>
      <c r="B597">
        <v>0</v>
      </c>
      <c r="C597">
        <v>12.01</v>
      </c>
      <c r="D597">
        <v>0</v>
      </c>
      <c r="E597">
        <v>0</v>
      </c>
      <c r="F597">
        <v>0</v>
      </c>
      <c r="G597">
        <v>0</v>
      </c>
      <c r="H597">
        <v>1</v>
      </c>
      <c r="I597">
        <v>0</v>
      </c>
      <c r="J597">
        <v>1</v>
      </c>
      <c r="K597">
        <v>12</v>
      </c>
      <c r="L597">
        <v>1350</v>
      </c>
      <c r="M597">
        <v>0</v>
      </c>
      <c r="N597" s="5">
        <v>1</v>
      </c>
      <c r="O597" s="14">
        <v>-15.7</v>
      </c>
      <c r="P597">
        <v>141</v>
      </c>
      <c r="Q597">
        <v>0</v>
      </c>
      <c r="R597">
        <v>1</v>
      </c>
      <c r="S597">
        <v>1</v>
      </c>
      <c r="T597">
        <v>0</v>
      </c>
      <c r="U597">
        <v>7</v>
      </c>
      <c r="V597">
        <v>20</v>
      </c>
      <c r="W597">
        <v>1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3</v>
      </c>
      <c r="AE597" s="13">
        <v>4</v>
      </c>
      <c r="AF597">
        <v>0.68046504519328199</v>
      </c>
    </row>
    <row r="598" spans="1:32" x14ac:dyDescent="0.25">
      <c r="A598">
        <v>1</v>
      </c>
      <c r="B598">
        <v>0</v>
      </c>
      <c r="C598">
        <v>12.01</v>
      </c>
      <c r="D598">
        <v>0</v>
      </c>
      <c r="E598">
        <v>0</v>
      </c>
      <c r="F598">
        <v>0</v>
      </c>
      <c r="G598">
        <v>0</v>
      </c>
      <c r="H598">
        <v>1</v>
      </c>
      <c r="I598">
        <v>0</v>
      </c>
      <c r="J598">
        <v>1</v>
      </c>
      <c r="K598">
        <v>12</v>
      </c>
      <c r="L598">
        <v>1350</v>
      </c>
      <c r="M598">
        <v>1</v>
      </c>
      <c r="N598" s="5">
        <v>0</v>
      </c>
      <c r="O598" s="14">
        <v>18</v>
      </c>
      <c r="P598">
        <v>182</v>
      </c>
      <c r="Q598">
        <v>0</v>
      </c>
      <c r="R598">
        <v>1</v>
      </c>
      <c r="S598">
        <v>1</v>
      </c>
      <c r="T598">
        <v>0</v>
      </c>
      <c r="U598">
        <v>7</v>
      </c>
      <c r="V598">
        <v>20</v>
      </c>
      <c r="W598">
        <v>1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3</v>
      </c>
      <c r="AE598" s="13">
        <v>1.6</v>
      </c>
      <c r="AF598">
        <v>0.43956565336709902</v>
      </c>
    </row>
    <row r="599" spans="1:32" x14ac:dyDescent="0.25">
      <c r="A599">
        <v>1</v>
      </c>
      <c r="B599">
        <v>0</v>
      </c>
      <c r="C599">
        <v>12.01</v>
      </c>
      <c r="D599">
        <v>0</v>
      </c>
      <c r="E599">
        <v>0</v>
      </c>
      <c r="F599">
        <v>0</v>
      </c>
      <c r="G599">
        <v>0</v>
      </c>
      <c r="H599">
        <v>1</v>
      </c>
      <c r="I599">
        <v>0</v>
      </c>
      <c r="J599">
        <v>1</v>
      </c>
      <c r="K599">
        <v>12</v>
      </c>
      <c r="L599">
        <v>1350</v>
      </c>
      <c r="M599">
        <v>1</v>
      </c>
      <c r="N599" s="5">
        <v>0</v>
      </c>
      <c r="O599" s="14">
        <v>18</v>
      </c>
      <c r="P599">
        <v>182</v>
      </c>
      <c r="Q599">
        <v>0</v>
      </c>
      <c r="R599">
        <v>1</v>
      </c>
      <c r="S599">
        <v>1</v>
      </c>
      <c r="T599">
        <v>0</v>
      </c>
      <c r="U599">
        <v>7</v>
      </c>
      <c r="V599">
        <v>20</v>
      </c>
      <c r="W599">
        <v>1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3</v>
      </c>
      <c r="AE599" s="13">
        <v>4</v>
      </c>
      <c r="AF599">
        <v>0.68595615647246799</v>
      </c>
    </row>
    <row r="600" spans="1:32" x14ac:dyDescent="0.25">
      <c r="A600">
        <v>1</v>
      </c>
      <c r="B600">
        <v>0</v>
      </c>
      <c r="C600">
        <v>12.01</v>
      </c>
      <c r="D600">
        <v>0</v>
      </c>
      <c r="E600">
        <v>0</v>
      </c>
      <c r="F600">
        <v>0</v>
      </c>
      <c r="G600">
        <v>0</v>
      </c>
      <c r="H600">
        <v>1</v>
      </c>
      <c r="I600">
        <v>0</v>
      </c>
      <c r="J600">
        <v>1</v>
      </c>
      <c r="K600">
        <v>12</v>
      </c>
      <c r="L600">
        <v>1350</v>
      </c>
      <c r="M600">
        <v>0</v>
      </c>
      <c r="N600" s="5">
        <v>0</v>
      </c>
      <c r="O600" s="14">
        <v>-15.3</v>
      </c>
      <c r="P600">
        <v>30</v>
      </c>
      <c r="Q600">
        <v>0</v>
      </c>
      <c r="R600">
        <v>1</v>
      </c>
      <c r="S600">
        <v>1</v>
      </c>
      <c r="T600">
        <v>0</v>
      </c>
      <c r="U600">
        <v>7</v>
      </c>
      <c r="V600">
        <v>20</v>
      </c>
      <c r="W600">
        <v>1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3</v>
      </c>
      <c r="AE600" s="13">
        <v>1.6</v>
      </c>
      <c r="AF600">
        <v>0.67429545666289004</v>
      </c>
    </row>
    <row r="601" spans="1:32" x14ac:dyDescent="0.25">
      <c r="A601">
        <v>1</v>
      </c>
      <c r="B601">
        <v>0</v>
      </c>
      <c r="C601">
        <v>12.01</v>
      </c>
      <c r="D601">
        <v>0</v>
      </c>
      <c r="E601">
        <v>0</v>
      </c>
      <c r="F601">
        <v>0</v>
      </c>
      <c r="G601">
        <v>0</v>
      </c>
      <c r="H601">
        <v>1</v>
      </c>
      <c r="I601">
        <v>0</v>
      </c>
      <c r="J601">
        <v>1</v>
      </c>
      <c r="K601">
        <v>12</v>
      </c>
      <c r="L601">
        <v>1350</v>
      </c>
      <c r="M601">
        <v>0</v>
      </c>
      <c r="N601" s="5">
        <v>0</v>
      </c>
      <c r="O601" s="14">
        <v>-15.3</v>
      </c>
      <c r="P601">
        <v>30</v>
      </c>
      <c r="Q601">
        <v>0</v>
      </c>
      <c r="R601">
        <v>1</v>
      </c>
      <c r="S601">
        <v>1</v>
      </c>
      <c r="T601">
        <v>0</v>
      </c>
      <c r="U601">
        <v>7</v>
      </c>
      <c r="V601">
        <v>20</v>
      </c>
      <c r="W601">
        <v>1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3</v>
      </c>
      <c r="AE601" s="13">
        <v>4</v>
      </c>
      <c r="AF601">
        <v>0.56600559422944896</v>
      </c>
    </row>
    <row r="602" spans="1:32" x14ac:dyDescent="0.25">
      <c r="A602">
        <v>1</v>
      </c>
      <c r="B602">
        <v>0</v>
      </c>
      <c r="C602">
        <v>12.01</v>
      </c>
      <c r="D602">
        <v>0</v>
      </c>
      <c r="E602">
        <v>0</v>
      </c>
      <c r="F602">
        <v>0</v>
      </c>
      <c r="G602">
        <v>0</v>
      </c>
      <c r="H602">
        <v>1</v>
      </c>
      <c r="I602">
        <v>0</v>
      </c>
      <c r="J602">
        <v>1</v>
      </c>
      <c r="K602">
        <v>12</v>
      </c>
      <c r="L602">
        <v>1350</v>
      </c>
      <c r="M602">
        <v>0</v>
      </c>
      <c r="N602" s="5">
        <v>1</v>
      </c>
      <c r="O602" s="14">
        <v>-24</v>
      </c>
      <c r="P602">
        <v>179</v>
      </c>
      <c r="Q602">
        <v>0</v>
      </c>
      <c r="R602">
        <v>1</v>
      </c>
      <c r="S602">
        <v>1</v>
      </c>
      <c r="T602">
        <v>0</v>
      </c>
      <c r="U602">
        <v>7</v>
      </c>
      <c r="V602">
        <v>20</v>
      </c>
      <c r="W602">
        <v>1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3</v>
      </c>
      <c r="AE602" s="13">
        <v>1.6</v>
      </c>
      <c r="AF602">
        <v>0.30447641431545103</v>
      </c>
    </row>
    <row r="603" spans="1:32" x14ac:dyDescent="0.25">
      <c r="A603">
        <v>1</v>
      </c>
      <c r="B603">
        <v>0</v>
      </c>
      <c r="C603">
        <v>12.01</v>
      </c>
      <c r="D603">
        <v>0</v>
      </c>
      <c r="E603">
        <v>0</v>
      </c>
      <c r="F603">
        <v>0</v>
      </c>
      <c r="G603">
        <v>0</v>
      </c>
      <c r="H603">
        <v>1</v>
      </c>
      <c r="I603">
        <v>0</v>
      </c>
      <c r="J603">
        <v>1</v>
      </c>
      <c r="K603">
        <v>12</v>
      </c>
      <c r="L603">
        <v>1350</v>
      </c>
      <c r="M603">
        <v>0</v>
      </c>
      <c r="N603" s="5">
        <v>1</v>
      </c>
      <c r="O603" s="14">
        <v>-24</v>
      </c>
      <c r="P603">
        <v>179</v>
      </c>
      <c r="Q603">
        <v>0</v>
      </c>
      <c r="R603">
        <v>1</v>
      </c>
      <c r="S603">
        <v>1</v>
      </c>
      <c r="T603">
        <v>0</v>
      </c>
      <c r="U603">
        <v>7</v>
      </c>
      <c r="V603">
        <v>20</v>
      </c>
      <c r="W603">
        <v>1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3</v>
      </c>
      <c r="AE603" s="13">
        <v>4</v>
      </c>
      <c r="AF603">
        <v>0.57276964945972597</v>
      </c>
    </row>
    <row r="604" spans="1:32" x14ac:dyDescent="0.25">
      <c r="A604">
        <v>1</v>
      </c>
      <c r="B604">
        <v>0</v>
      </c>
      <c r="C604">
        <v>12.01</v>
      </c>
      <c r="D604">
        <v>0</v>
      </c>
      <c r="E604">
        <v>0</v>
      </c>
      <c r="F604">
        <v>0</v>
      </c>
      <c r="G604">
        <v>0</v>
      </c>
      <c r="H604">
        <v>1</v>
      </c>
      <c r="I604">
        <v>0</v>
      </c>
      <c r="J604">
        <v>1</v>
      </c>
      <c r="K604">
        <v>12</v>
      </c>
      <c r="L604">
        <v>1350</v>
      </c>
      <c r="M604">
        <v>1</v>
      </c>
      <c r="N604" s="5">
        <v>0</v>
      </c>
      <c r="O604" s="14">
        <v>-17.600000000000001</v>
      </c>
      <c r="P604">
        <v>111</v>
      </c>
      <c r="Q604">
        <v>0</v>
      </c>
      <c r="R604">
        <v>1</v>
      </c>
      <c r="S604">
        <v>1</v>
      </c>
      <c r="T604">
        <v>0</v>
      </c>
      <c r="U604">
        <v>7</v>
      </c>
      <c r="V604">
        <v>20</v>
      </c>
      <c r="W604">
        <v>1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3</v>
      </c>
      <c r="AE604" s="13">
        <v>1.6</v>
      </c>
      <c r="AF604">
        <v>0.31533395795534003</v>
      </c>
    </row>
    <row r="605" spans="1:32" x14ac:dyDescent="0.25">
      <c r="A605">
        <v>1</v>
      </c>
      <c r="B605">
        <v>0</v>
      </c>
      <c r="C605">
        <v>12.01</v>
      </c>
      <c r="D605">
        <v>0</v>
      </c>
      <c r="E605">
        <v>0</v>
      </c>
      <c r="F605">
        <v>0</v>
      </c>
      <c r="G605">
        <v>0</v>
      </c>
      <c r="H605">
        <v>1</v>
      </c>
      <c r="I605">
        <v>0</v>
      </c>
      <c r="J605">
        <v>1</v>
      </c>
      <c r="K605">
        <v>12</v>
      </c>
      <c r="L605">
        <v>1350</v>
      </c>
      <c r="M605">
        <v>1</v>
      </c>
      <c r="N605" s="5">
        <v>0</v>
      </c>
      <c r="O605" s="14">
        <v>-17.600000000000001</v>
      </c>
      <c r="P605">
        <v>111</v>
      </c>
      <c r="Q605">
        <v>0</v>
      </c>
      <c r="R605">
        <v>1</v>
      </c>
      <c r="S605">
        <v>1</v>
      </c>
      <c r="T605">
        <v>0</v>
      </c>
      <c r="U605">
        <v>7</v>
      </c>
      <c r="V605">
        <v>20</v>
      </c>
      <c r="W605">
        <v>1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3</v>
      </c>
      <c r="AE605" s="13">
        <v>4</v>
      </c>
      <c r="AF605">
        <v>0.58646563041198896</v>
      </c>
    </row>
    <row r="606" spans="1:32" x14ac:dyDescent="0.25">
      <c r="A606">
        <v>1</v>
      </c>
      <c r="B606">
        <v>0</v>
      </c>
      <c r="C606">
        <v>12.01</v>
      </c>
      <c r="D606">
        <v>0</v>
      </c>
      <c r="E606">
        <v>0</v>
      </c>
      <c r="F606">
        <v>0</v>
      </c>
      <c r="G606">
        <v>0</v>
      </c>
      <c r="H606">
        <v>1</v>
      </c>
      <c r="I606">
        <v>0</v>
      </c>
      <c r="J606">
        <v>1</v>
      </c>
      <c r="K606">
        <v>75</v>
      </c>
      <c r="L606">
        <v>1350</v>
      </c>
      <c r="M606">
        <v>0</v>
      </c>
      <c r="N606" s="5">
        <v>0</v>
      </c>
      <c r="O606" s="14">
        <v>-14.8</v>
      </c>
      <c r="P606">
        <v>152</v>
      </c>
      <c r="Q606">
        <v>0</v>
      </c>
      <c r="R606">
        <v>1</v>
      </c>
      <c r="S606">
        <v>1</v>
      </c>
      <c r="T606">
        <v>0</v>
      </c>
      <c r="U606">
        <v>7</v>
      </c>
      <c r="V606">
        <v>20</v>
      </c>
      <c r="W606">
        <v>1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60</v>
      </c>
      <c r="AE606" s="13">
        <v>4</v>
      </c>
      <c r="AF606">
        <v>0.64167295270188096</v>
      </c>
    </row>
    <row r="607" spans="1:32" x14ac:dyDescent="0.25">
      <c r="A607">
        <v>1</v>
      </c>
      <c r="B607">
        <v>0</v>
      </c>
      <c r="C607">
        <v>12.01</v>
      </c>
      <c r="D607">
        <v>0</v>
      </c>
      <c r="E607">
        <v>0</v>
      </c>
      <c r="F607">
        <v>0</v>
      </c>
      <c r="G607">
        <v>0</v>
      </c>
      <c r="H607">
        <v>1</v>
      </c>
      <c r="I607">
        <v>0</v>
      </c>
      <c r="J607">
        <v>1</v>
      </c>
      <c r="K607">
        <v>12</v>
      </c>
      <c r="L607">
        <v>1350</v>
      </c>
      <c r="M607">
        <v>0</v>
      </c>
      <c r="N607" s="5">
        <v>0</v>
      </c>
      <c r="O607" s="14">
        <v>-16.8</v>
      </c>
      <c r="P607">
        <v>24</v>
      </c>
      <c r="Q607">
        <v>0</v>
      </c>
      <c r="R607">
        <v>1</v>
      </c>
      <c r="S607">
        <v>1</v>
      </c>
      <c r="T607">
        <v>0</v>
      </c>
      <c r="U607">
        <v>7</v>
      </c>
      <c r="V607">
        <v>20</v>
      </c>
      <c r="W607">
        <v>1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60</v>
      </c>
      <c r="AE607" s="13">
        <v>1.6</v>
      </c>
      <c r="AF607">
        <v>6.13989547662874E-2</v>
      </c>
    </row>
    <row r="608" spans="1:32" x14ac:dyDescent="0.25">
      <c r="A608">
        <v>1</v>
      </c>
      <c r="B608">
        <v>0</v>
      </c>
      <c r="C608">
        <v>12.01</v>
      </c>
      <c r="D608">
        <v>0</v>
      </c>
      <c r="E608">
        <v>0</v>
      </c>
      <c r="F608">
        <v>0</v>
      </c>
      <c r="G608">
        <v>0</v>
      </c>
      <c r="H608">
        <v>1</v>
      </c>
      <c r="I608">
        <v>0</v>
      </c>
      <c r="J608">
        <v>1</v>
      </c>
      <c r="K608">
        <v>12</v>
      </c>
      <c r="L608">
        <v>1350</v>
      </c>
      <c r="M608">
        <v>0</v>
      </c>
      <c r="N608" s="5">
        <v>0</v>
      </c>
      <c r="O608" s="14">
        <v>-16.8</v>
      </c>
      <c r="P608">
        <v>24</v>
      </c>
      <c r="Q608">
        <v>0</v>
      </c>
      <c r="R608">
        <v>1</v>
      </c>
      <c r="S608">
        <v>1</v>
      </c>
      <c r="T608">
        <v>0</v>
      </c>
      <c r="U608">
        <v>7</v>
      </c>
      <c r="V608">
        <v>20</v>
      </c>
      <c r="W608">
        <v>1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60</v>
      </c>
      <c r="AE608" s="13">
        <v>4</v>
      </c>
      <c r="AF608">
        <v>0.39546138296428401</v>
      </c>
    </row>
    <row r="609" spans="1:32" x14ac:dyDescent="0.25">
      <c r="A609">
        <v>1</v>
      </c>
      <c r="B609">
        <v>0</v>
      </c>
      <c r="C609">
        <v>12.01</v>
      </c>
      <c r="D609">
        <v>0</v>
      </c>
      <c r="E609">
        <v>0</v>
      </c>
      <c r="F609">
        <v>0</v>
      </c>
      <c r="G609">
        <v>0</v>
      </c>
      <c r="H609">
        <v>1</v>
      </c>
      <c r="I609">
        <v>0</v>
      </c>
      <c r="J609">
        <v>1</v>
      </c>
      <c r="K609">
        <v>12</v>
      </c>
      <c r="L609">
        <v>1350</v>
      </c>
      <c r="M609">
        <v>0</v>
      </c>
      <c r="N609" s="5">
        <v>0</v>
      </c>
      <c r="O609" s="14">
        <v>-14.6</v>
      </c>
      <c r="P609">
        <v>30</v>
      </c>
      <c r="Q609">
        <v>0</v>
      </c>
      <c r="R609">
        <v>1</v>
      </c>
      <c r="S609">
        <v>1</v>
      </c>
      <c r="T609">
        <v>0</v>
      </c>
      <c r="U609">
        <v>7</v>
      </c>
      <c r="V609">
        <v>20</v>
      </c>
      <c r="W609">
        <v>1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60</v>
      </c>
      <c r="AE609" s="13">
        <v>1.6</v>
      </c>
      <c r="AF609">
        <v>0.76762980102776102</v>
      </c>
    </row>
    <row r="610" spans="1:32" x14ac:dyDescent="0.25">
      <c r="A610">
        <v>1</v>
      </c>
      <c r="B610">
        <v>0</v>
      </c>
      <c r="C610">
        <v>12.01</v>
      </c>
      <c r="D610">
        <v>0</v>
      </c>
      <c r="E610">
        <v>0</v>
      </c>
      <c r="F610">
        <v>0</v>
      </c>
      <c r="G610">
        <v>0</v>
      </c>
      <c r="H610">
        <v>1</v>
      </c>
      <c r="I610">
        <v>0</v>
      </c>
      <c r="J610">
        <v>1</v>
      </c>
      <c r="K610">
        <v>12</v>
      </c>
      <c r="L610">
        <v>1350</v>
      </c>
      <c r="M610">
        <v>0</v>
      </c>
      <c r="N610" s="5">
        <v>0</v>
      </c>
      <c r="O610" s="14">
        <v>-14.6</v>
      </c>
      <c r="P610">
        <v>30</v>
      </c>
      <c r="Q610">
        <v>0</v>
      </c>
      <c r="R610">
        <v>1</v>
      </c>
      <c r="S610">
        <v>1</v>
      </c>
      <c r="T610">
        <v>0</v>
      </c>
      <c r="U610">
        <v>7</v>
      </c>
      <c r="V610">
        <v>20</v>
      </c>
      <c r="W610">
        <v>1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</v>
      </c>
      <c r="AD610">
        <v>60</v>
      </c>
      <c r="AE610" s="13">
        <v>4</v>
      </c>
      <c r="AF610">
        <v>0.80870288534381596</v>
      </c>
    </row>
    <row r="611" spans="1:32" x14ac:dyDescent="0.25">
      <c r="A611">
        <v>1</v>
      </c>
      <c r="B611">
        <v>0</v>
      </c>
      <c r="C611">
        <v>12.01</v>
      </c>
      <c r="D611">
        <v>0</v>
      </c>
      <c r="E611">
        <v>0</v>
      </c>
      <c r="F611">
        <v>0</v>
      </c>
      <c r="G611">
        <v>0</v>
      </c>
      <c r="H611">
        <v>1</v>
      </c>
      <c r="I611">
        <v>0</v>
      </c>
      <c r="J611">
        <v>1</v>
      </c>
      <c r="K611">
        <v>12</v>
      </c>
      <c r="L611">
        <v>1350</v>
      </c>
      <c r="M611">
        <v>0</v>
      </c>
      <c r="N611" s="5">
        <v>1</v>
      </c>
      <c r="O611" s="14">
        <v>-15.7</v>
      </c>
      <c r="P611">
        <v>141</v>
      </c>
      <c r="Q611">
        <v>0</v>
      </c>
      <c r="R611">
        <v>1</v>
      </c>
      <c r="S611">
        <v>1</v>
      </c>
      <c r="T611">
        <v>0</v>
      </c>
      <c r="U611">
        <v>7</v>
      </c>
      <c r="V611">
        <v>20</v>
      </c>
      <c r="W611">
        <v>1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60</v>
      </c>
      <c r="AE611" s="13">
        <v>1.6</v>
      </c>
      <c r="AF611">
        <v>0.74954634531231901</v>
      </c>
    </row>
    <row r="612" spans="1:32" x14ac:dyDescent="0.25">
      <c r="A612">
        <v>1</v>
      </c>
      <c r="B612">
        <v>0</v>
      </c>
      <c r="C612">
        <v>12.01</v>
      </c>
      <c r="D612">
        <v>0</v>
      </c>
      <c r="E612">
        <v>0</v>
      </c>
      <c r="F612">
        <v>0</v>
      </c>
      <c r="G612">
        <v>0</v>
      </c>
      <c r="H612">
        <v>1</v>
      </c>
      <c r="I612">
        <v>0</v>
      </c>
      <c r="J612">
        <v>1</v>
      </c>
      <c r="K612">
        <v>12</v>
      </c>
      <c r="L612">
        <v>1350</v>
      </c>
      <c r="M612">
        <v>0</v>
      </c>
      <c r="N612" s="5">
        <v>1</v>
      </c>
      <c r="O612" s="14">
        <v>-15.7</v>
      </c>
      <c r="P612">
        <v>141</v>
      </c>
      <c r="Q612">
        <v>0</v>
      </c>
      <c r="R612">
        <v>1</v>
      </c>
      <c r="S612">
        <v>1</v>
      </c>
      <c r="T612">
        <v>0</v>
      </c>
      <c r="U612">
        <v>7</v>
      </c>
      <c r="V612">
        <v>20</v>
      </c>
      <c r="W612">
        <v>1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60</v>
      </c>
      <c r="AE612" s="13">
        <v>4</v>
      </c>
      <c r="AF612">
        <v>0.83207999936555999</v>
      </c>
    </row>
    <row r="613" spans="1:32" x14ac:dyDescent="0.25">
      <c r="A613">
        <v>1</v>
      </c>
      <c r="B613">
        <v>0</v>
      </c>
      <c r="C613">
        <v>12.01</v>
      </c>
      <c r="D613">
        <v>0</v>
      </c>
      <c r="E613">
        <v>0</v>
      </c>
      <c r="F613">
        <v>0</v>
      </c>
      <c r="G613">
        <v>0</v>
      </c>
      <c r="H613">
        <v>1</v>
      </c>
      <c r="I613">
        <v>0</v>
      </c>
      <c r="J613">
        <v>1</v>
      </c>
      <c r="K613">
        <v>12</v>
      </c>
      <c r="L613">
        <v>1350</v>
      </c>
      <c r="M613">
        <v>1</v>
      </c>
      <c r="N613" s="5">
        <v>0</v>
      </c>
      <c r="O613" s="14">
        <v>18</v>
      </c>
      <c r="P613">
        <v>182</v>
      </c>
      <c r="Q613">
        <v>0</v>
      </c>
      <c r="R613">
        <v>1</v>
      </c>
      <c r="S613">
        <v>1</v>
      </c>
      <c r="T613">
        <v>0</v>
      </c>
      <c r="U613">
        <v>7</v>
      </c>
      <c r="V613">
        <v>20</v>
      </c>
      <c r="W613">
        <v>1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60</v>
      </c>
      <c r="AE613" s="13">
        <v>1.6</v>
      </c>
      <c r="AF613">
        <v>0.73603155305206003</v>
      </c>
    </row>
    <row r="614" spans="1:32" x14ac:dyDescent="0.25">
      <c r="A614">
        <v>1</v>
      </c>
      <c r="B614">
        <v>0</v>
      </c>
      <c r="C614">
        <v>12.01</v>
      </c>
      <c r="D614">
        <v>0</v>
      </c>
      <c r="E614">
        <v>0</v>
      </c>
      <c r="F614">
        <v>0</v>
      </c>
      <c r="G614">
        <v>0</v>
      </c>
      <c r="H614">
        <v>1</v>
      </c>
      <c r="I614">
        <v>0</v>
      </c>
      <c r="J614">
        <v>1</v>
      </c>
      <c r="K614">
        <v>12</v>
      </c>
      <c r="L614">
        <v>1350</v>
      </c>
      <c r="M614">
        <v>1</v>
      </c>
      <c r="N614" s="5">
        <v>0</v>
      </c>
      <c r="O614" s="14">
        <v>18</v>
      </c>
      <c r="P614">
        <v>182</v>
      </c>
      <c r="Q614">
        <v>0</v>
      </c>
      <c r="R614">
        <v>1</v>
      </c>
      <c r="S614">
        <v>1</v>
      </c>
      <c r="T614">
        <v>0</v>
      </c>
      <c r="U614">
        <v>7</v>
      </c>
      <c r="V614">
        <v>20</v>
      </c>
      <c r="W614">
        <v>1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</v>
      </c>
      <c r="AD614">
        <v>60</v>
      </c>
      <c r="AE614" s="13">
        <v>4</v>
      </c>
      <c r="AF614">
        <v>0.81836298865746904</v>
      </c>
    </row>
    <row r="615" spans="1:32" x14ac:dyDescent="0.25">
      <c r="A615">
        <v>1</v>
      </c>
      <c r="B615">
        <v>0</v>
      </c>
      <c r="C615">
        <v>12.01</v>
      </c>
      <c r="D615">
        <v>0</v>
      </c>
      <c r="E615">
        <v>0</v>
      </c>
      <c r="F615">
        <v>0</v>
      </c>
      <c r="G615">
        <v>0</v>
      </c>
      <c r="H615">
        <v>1</v>
      </c>
      <c r="I615">
        <v>0</v>
      </c>
      <c r="J615">
        <v>1</v>
      </c>
      <c r="K615">
        <v>12</v>
      </c>
      <c r="L615">
        <v>1350</v>
      </c>
      <c r="M615">
        <v>0</v>
      </c>
      <c r="N615" s="5">
        <v>0</v>
      </c>
      <c r="O615" s="14">
        <v>-15.3</v>
      </c>
      <c r="P615">
        <v>30</v>
      </c>
      <c r="Q615">
        <v>0</v>
      </c>
      <c r="R615">
        <v>1</v>
      </c>
      <c r="S615">
        <v>1</v>
      </c>
      <c r="T615">
        <v>0</v>
      </c>
      <c r="U615">
        <v>7</v>
      </c>
      <c r="V615">
        <v>20</v>
      </c>
      <c r="W615">
        <v>1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60</v>
      </c>
      <c r="AE615" s="13">
        <v>1.6</v>
      </c>
      <c r="AF615">
        <v>-0.31072315908926101</v>
      </c>
    </row>
    <row r="616" spans="1:32" x14ac:dyDescent="0.25">
      <c r="A616">
        <v>1</v>
      </c>
      <c r="B616">
        <v>0</v>
      </c>
      <c r="C616">
        <v>12.01</v>
      </c>
      <c r="D616">
        <v>0</v>
      </c>
      <c r="E616">
        <v>0</v>
      </c>
      <c r="F616">
        <v>0</v>
      </c>
      <c r="G616">
        <v>0</v>
      </c>
      <c r="H616">
        <v>1</v>
      </c>
      <c r="I616">
        <v>0</v>
      </c>
      <c r="J616">
        <v>1</v>
      </c>
      <c r="K616">
        <v>12</v>
      </c>
      <c r="L616">
        <v>1350</v>
      </c>
      <c r="M616">
        <v>0</v>
      </c>
      <c r="N616" s="5">
        <v>0</v>
      </c>
      <c r="O616" s="14">
        <v>-15.3</v>
      </c>
      <c r="P616">
        <v>30</v>
      </c>
      <c r="Q616">
        <v>0</v>
      </c>
      <c r="R616">
        <v>1</v>
      </c>
      <c r="S616">
        <v>1</v>
      </c>
      <c r="T616">
        <v>0</v>
      </c>
      <c r="U616">
        <v>7</v>
      </c>
      <c r="V616">
        <v>20</v>
      </c>
      <c r="W616">
        <v>1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60</v>
      </c>
      <c r="AE616" s="13">
        <v>4</v>
      </c>
      <c r="AF616">
        <v>-0.139007715082126</v>
      </c>
    </row>
    <row r="617" spans="1:32" x14ac:dyDescent="0.25">
      <c r="A617">
        <v>1</v>
      </c>
      <c r="B617">
        <v>0</v>
      </c>
      <c r="C617">
        <v>12.01</v>
      </c>
      <c r="D617">
        <v>0</v>
      </c>
      <c r="E617">
        <v>0</v>
      </c>
      <c r="F617">
        <v>0</v>
      </c>
      <c r="G617">
        <v>0</v>
      </c>
      <c r="H617">
        <v>1</v>
      </c>
      <c r="I617">
        <v>0</v>
      </c>
      <c r="J617">
        <v>1</v>
      </c>
      <c r="K617">
        <v>12</v>
      </c>
      <c r="L617">
        <v>1350</v>
      </c>
      <c r="M617">
        <v>0</v>
      </c>
      <c r="N617" s="5">
        <v>1</v>
      </c>
      <c r="O617" s="14">
        <v>-24</v>
      </c>
      <c r="P617">
        <v>179</v>
      </c>
      <c r="Q617">
        <v>0</v>
      </c>
      <c r="R617">
        <v>1</v>
      </c>
      <c r="S617">
        <v>1</v>
      </c>
      <c r="T617">
        <v>0</v>
      </c>
      <c r="U617">
        <v>7</v>
      </c>
      <c r="V617">
        <v>20</v>
      </c>
      <c r="W617">
        <v>1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60</v>
      </c>
      <c r="AE617" s="13">
        <v>1.6</v>
      </c>
      <c r="AF617">
        <v>-0.58873858925351297</v>
      </c>
    </row>
    <row r="618" spans="1:32" x14ac:dyDescent="0.25">
      <c r="A618">
        <v>1</v>
      </c>
      <c r="B618">
        <v>0</v>
      </c>
      <c r="C618">
        <v>12.01</v>
      </c>
      <c r="D618">
        <v>0</v>
      </c>
      <c r="E618">
        <v>0</v>
      </c>
      <c r="F618">
        <v>0</v>
      </c>
      <c r="G618">
        <v>0</v>
      </c>
      <c r="H618">
        <v>1</v>
      </c>
      <c r="I618">
        <v>0</v>
      </c>
      <c r="J618">
        <v>1</v>
      </c>
      <c r="K618">
        <v>12</v>
      </c>
      <c r="L618">
        <v>1350</v>
      </c>
      <c r="M618">
        <v>0</v>
      </c>
      <c r="N618" s="5">
        <v>1</v>
      </c>
      <c r="O618" s="14">
        <v>-24</v>
      </c>
      <c r="P618">
        <v>179</v>
      </c>
      <c r="Q618">
        <v>0</v>
      </c>
      <c r="R618">
        <v>1</v>
      </c>
      <c r="S618">
        <v>1</v>
      </c>
      <c r="T618">
        <v>0</v>
      </c>
      <c r="U618">
        <v>7</v>
      </c>
      <c r="V618">
        <v>20</v>
      </c>
      <c r="W618">
        <v>1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60</v>
      </c>
      <c r="AE618" s="13">
        <v>4</v>
      </c>
      <c r="AF618">
        <v>8.9355299539755906E-2</v>
      </c>
    </row>
    <row r="619" spans="1:32" x14ac:dyDescent="0.25">
      <c r="A619">
        <v>1</v>
      </c>
      <c r="B619">
        <v>0</v>
      </c>
      <c r="C619">
        <v>12.01</v>
      </c>
      <c r="D619">
        <v>0</v>
      </c>
      <c r="E619">
        <v>0</v>
      </c>
      <c r="F619">
        <v>0</v>
      </c>
      <c r="G619">
        <v>0</v>
      </c>
      <c r="H619">
        <v>1</v>
      </c>
      <c r="I619">
        <v>0</v>
      </c>
      <c r="J619">
        <v>1</v>
      </c>
      <c r="K619">
        <v>12</v>
      </c>
      <c r="L619">
        <v>1350</v>
      </c>
      <c r="M619">
        <v>1</v>
      </c>
      <c r="N619" s="5">
        <v>0</v>
      </c>
      <c r="O619" s="14">
        <v>-17.600000000000001</v>
      </c>
      <c r="P619">
        <v>111</v>
      </c>
      <c r="Q619">
        <v>0</v>
      </c>
      <c r="R619">
        <v>1</v>
      </c>
      <c r="S619">
        <v>1</v>
      </c>
      <c r="T619">
        <v>0</v>
      </c>
      <c r="U619">
        <v>7</v>
      </c>
      <c r="V619">
        <v>20</v>
      </c>
      <c r="W619">
        <v>1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60</v>
      </c>
      <c r="AE619" s="13">
        <v>1.6</v>
      </c>
      <c r="AF619">
        <v>-0.17171544400713501</v>
      </c>
    </row>
    <row r="620" spans="1:32" x14ac:dyDescent="0.25">
      <c r="A620">
        <v>1</v>
      </c>
      <c r="B620">
        <v>0</v>
      </c>
      <c r="C620">
        <v>12.01</v>
      </c>
      <c r="D620">
        <v>0</v>
      </c>
      <c r="E620">
        <v>0</v>
      </c>
      <c r="F620">
        <v>0</v>
      </c>
      <c r="G620">
        <v>0</v>
      </c>
      <c r="H620">
        <v>1</v>
      </c>
      <c r="I620">
        <v>0</v>
      </c>
      <c r="J620">
        <v>1</v>
      </c>
      <c r="K620">
        <v>12</v>
      </c>
      <c r="L620">
        <v>1350</v>
      </c>
      <c r="M620">
        <v>1</v>
      </c>
      <c r="N620" s="5">
        <v>0</v>
      </c>
      <c r="O620" s="14">
        <v>-17.600000000000001</v>
      </c>
      <c r="P620">
        <v>111</v>
      </c>
      <c r="Q620">
        <v>0</v>
      </c>
      <c r="R620">
        <v>1</v>
      </c>
      <c r="S620">
        <v>1</v>
      </c>
      <c r="T620">
        <v>0</v>
      </c>
      <c r="U620">
        <v>7</v>
      </c>
      <c r="V620">
        <v>20</v>
      </c>
      <c r="W620">
        <v>1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60</v>
      </c>
      <c r="AE620" s="13">
        <v>4</v>
      </c>
      <c r="AF620">
        <v>0.146550465717075</v>
      </c>
    </row>
    <row r="621" spans="1:32" x14ac:dyDescent="0.25">
      <c r="A621" s="15">
        <v>1</v>
      </c>
      <c r="B621" s="15">
        <v>0</v>
      </c>
      <c r="C621" s="15">
        <v>12.01</v>
      </c>
      <c r="D621" s="15">
        <v>0</v>
      </c>
      <c r="E621" s="15">
        <v>0</v>
      </c>
      <c r="F621" s="15">
        <v>0</v>
      </c>
      <c r="G621" s="15">
        <v>1</v>
      </c>
      <c r="H621" s="15">
        <v>0</v>
      </c>
      <c r="I621" s="15">
        <v>0</v>
      </c>
      <c r="J621" s="15">
        <v>0</v>
      </c>
      <c r="K621" s="16">
        <v>8</v>
      </c>
      <c r="L621" s="17">
        <v>8</v>
      </c>
      <c r="M621" s="5">
        <v>0</v>
      </c>
      <c r="N621" s="5">
        <v>0</v>
      </c>
      <c r="O621" s="17">
        <v>-3.7</v>
      </c>
      <c r="P621" s="16">
        <v>350</v>
      </c>
      <c r="Q621" s="5">
        <v>0</v>
      </c>
      <c r="R621" s="5">
        <v>1</v>
      </c>
      <c r="S621" s="5">
        <v>1</v>
      </c>
      <c r="T621" s="5">
        <v>0</v>
      </c>
      <c r="U621" s="18">
        <v>10</v>
      </c>
      <c r="V621" s="17">
        <v>23.91</v>
      </c>
      <c r="W621" s="5">
        <v>1</v>
      </c>
      <c r="X621" s="5">
        <v>0</v>
      </c>
      <c r="Y621" s="5">
        <v>0</v>
      </c>
      <c r="Z621" s="5">
        <v>0</v>
      </c>
      <c r="AA621" s="5">
        <v>0</v>
      </c>
      <c r="AB621" s="16">
        <v>0</v>
      </c>
      <c r="AC621" s="16">
        <v>1</v>
      </c>
      <c r="AD621" s="16">
        <v>1</v>
      </c>
      <c r="AE621" s="20">
        <v>4</v>
      </c>
      <c r="AF621" s="5">
        <v>0.33333333333333498</v>
      </c>
    </row>
    <row r="622" spans="1:32" x14ac:dyDescent="0.25">
      <c r="A622" s="15">
        <v>1</v>
      </c>
      <c r="B622" s="15">
        <v>0</v>
      </c>
      <c r="C622" s="15">
        <v>12.01</v>
      </c>
      <c r="D622" s="15">
        <v>0</v>
      </c>
      <c r="E622" s="15">
        <v>0</v>
      </c>
      <c r="F622" s="15">
        <v>0</v>
      </c>
      <c r="G622" s="15">
        <v>1</v>
      </c>
      <c r="H622" s="15">
        <v>0</v>
      </c>
      <c r="I622" s="15">
        <v>0</v>
      </c>
      <c r="J622" s="15">
        <v>0</v>
      </c>
      <c r="K622" s="16">
        <v>8</v>
      </c>
      <c r="L622" s="17">
        <v>8</v>
      </c>
      <c r="M622" s="5">
        <v>0</v>
      </c>
      <c r="N622" s="5">
        <v>0</v>
      </c>
      <c r="O622" s="17">
        <v>-3.7</v>
      </c>
      <c r="P622" s="16">
        <v>350</v>
      </c>
      <c r="Q622" s="5">
        <v>0</v>
      </c>
      <c r="R622" s="5">
        <v>1</v>
      </c>
      <c r="S622" s="5">
        <v>1</v>
      </c>
      <c r="T622" s="5">
        <v>0</v>
      </c>
      <c r="U622" s="18">
        <v>10</v>
      </c>
      <c r="V622" s="17">
        <v>23.91</v>
      </c>
      <c r="W622" s="5">
        <v>1</v>
      </c>
      <c r="X622" s="5">
        <v>0</v>
      </c>
      <c r="Y622" s="5">
        <v>0</v>
      </c>
      <c r="Z622" s="5">
        <v>0</v>
      </c>
      <c r="AA622" s="5">
        <v>0</v>
      </c>
      <c r="AB622" s="16">
        <v>0</v>
      </c>
      <c r="AC622" s="16">
        <v>1</v>
      </c>
      <c r="AD622" s="16">
        <v>14</v>
      </c>
      <c r="AE622" s="20">
        <v>4</v>
      </c>
      <c r="AF622" s="5">
        <v>8.5714285714288393E-2</v>
      </c>
    </row>
    <row r="623" spans="1:32" x14ac:dyDescent="0.25">
      <c r="A623" s="15">
        <v>0</v>
      </c>
      <c r="B623" s="15">
        <v>0</v>
      </c>
      <c r="C623" s="15">
        <v>28.09</v>
      </c>
      <c r="D623" s="15">
        <v>16</v>
      </c>
      <c r="E623" s="15">
        <v>2</v>
      </c>
      <c r="F623" s="15">
        <v>0</v>
      </c>
      <c r="G623" s="15">
        <v>1</v>
      </c>
      <c r="H623" s="15">
        <v>0</v>
      </c>
      <c r="I623" s="15">
        <v>0</v>
      </c>
      <c r="J623" s="15">
        <v>0</v>
      </c>
      <c r="K623" s="16">
        <v>49.62</v>
      </c>
      <c r="L623" s="16">
        <v>49.62</v>
      </c>
      <c r="M623" s="5">
        <v>0</v>
      </c>
      <c r="N623" s="5">
        <v>0</v>
      </c>
      <c r="O623" s="33">
        <v>-28.4</v>
      </c>
      <c r="P623" s="17">
        <v>26.5</v>
      </c>
      <c r="Q623" s="5">
        <v>1</v>
      </c>
      <c r="R623" s="5">
        <v>0</v>
      </c>
      <c r="S623" s="5">
        <v>1</v>
      </c>
      <c r="T623" s="5">
        <v>0</v>
      </c>
      <c r="U623" s="35">
        <v>10</v>
      </c>
      <c r="V623" s="16">
        <v>170</v>
      </c>
      <c r="W623" s="5">
        <v>0</v>
      </c>
      <c r="X623" s="5">
        <v>0</v>
      </c>
      <c r="Y623" s="5">
        <v>0</v>
      </c>
      <c r="Z623" s="5">
        <v>0</v>
      </c>
      <c r="AA623" s="5">
        <v>1</v>
      </c>
      <c r="AB623" s="16">
        <v>0</v>
      </c>
      <c r="AC623" s="16">
        <v>1</v>
      </c>
      <c r="AD623" s="16">
        <v>7</v>
      </c>
      <c r="AE623" s="20">
        <v>50</v>
      </c>
      <c r="AF623" s="16">
        <v>0.312499999999999</v>
      </c>
    </row>
    <row r="624" spans="1:32" x14ac:dyDescent="0.25">
      <c r="A624" s="15">
        <v>0</v>
      </c>
      <c r="B624" s="15">
        <v>0</v>
      </c>
      <c r="C624" s="15">
        <v>28.09</v>
      </c>
      <c r="D624" s="15">
        <v>16</v>
      </c>
      <c r="E624" s="15">
        <v>2</v>
      </c>
      <c r="F624" s="15">
        <v>0</v>
      </c>
      <c r="G624" s="15">
        <v>1</v>
      </c>
      <c r="H624" s="15">
        <v>0</v>
      </c>
      <c r="I624" s="15">
        <v>0</v>
      </c>
      <c r="J624" s="15">
        <v>0</v>
      </c>
      <c r="K624" s="16">
        <v>49.62</v>
      </c>
      <c r="L624" s="16">
        <v>49.62</v>
      </c>
      <c r="M624" s="5">
        <v>0</v>
      </c>
      <c r="N624" s="5">
        <v>0</v>
      </c>
      <c r="O624" s="33">
        <v>-28.4</v>
      </c>
      <c r="P624" s="17">
        <v>26.5</v>
      </c>
      <c r="Q624" s="5">
        <v>1</v>
      </c>
      <c r="R624" s="5">
        <v>0</v>
      </c>
      <c r="S624" s="5">
        <v>1</v>
      </c>
      <c r="T624" s="5">
        <v>0</v>
      </c>
      <c r="U624" s="35">
        <v>10</v>
      </c>
      <c r="V624" s="16">
        <v>170</v>
      </c>
      <c r="W624" s="5">
        <v>0</v>
      </c>
      <c r="X624" s="5">
        <v>0</v>
      </c>
      <c r="Y624" s="5">
        <v>0</v>
      </c>
      <c r="Z624" s="5">
        <v>0</v>
      </c>
      <c r="AA624" s="5">
        <v>1</v>
      </c>
      <c r="AB624" s="16">
        <v>0</v>
      </c>
      <c r="AC624" s="16">
        <v>1</v>
      </c>
      <c r="AD624" s="16">
        <v>14</v>
      </c>
      <c r="AE624" s="20">
        <v>50</v>
      </c>
      <c r="AF624" s="16">
        <v>0.57281553398058205</v>
      </c>
    </row>
    <row r="625" spans="1:32" x14ac:dyDescent="0.25">
      <c r="A625" s="15">
        <v>0</v>
      </c>
      <c r="B625" s="15">
        <v>0</v>
      </c>
      <c r="C625" s="15">
        <v>28.09</v>
      </c>
      <c r="D625" s="15">
        <v>16</v>
      </c>
      <c r="E625" s="15">
        <v>2</v>
      </c>
      <c r="F625" s="15">
        <v>0</v>
      </c>
      <c r="G625" s="15">
        <v>1</v>
      </c>
      <c r="H625" s="15">
        <v>0</v>
      </c>
      <c r="I625" s="15">
        <v>0</v>
      </c>
      <c r="J625" s="15">
        <v>0</v>
      </c>
      <c r="K625" s="16">
        <v>49.62</v>
      </c>
      <c r="L625" s="16">
        <v>49.62</v>
      </c>
      <c r="M625" s="5">
        <v>0</v>
      </c>
      <c r="N625" s="5">
        <v>0</v>
      </c>
      <c r="O625" s="33">
        <v>-28.4</v>
      </c>
      <c r="P625" s="17">
        <v>26.5</v>
      </c>
      <c r="Q625" s="5">
        <v>1</v>
      </c>
      <c r="R625" s="5">
        <v>0</v>
      </c>
      <c r="S625" s="5">
        <v>1</v>
      </c>
      <c r="T625" s="5">
        <v>0</v>
      </c>
      <c r="U625" s="35">
        <v>10</v>
      </c>
      <c r="V625" s="16">
        <v>170</v>
      </c>
      <c r="W625" s="5">
        <v>0</v>
      </c>
      <c r="X625" s="5">
        <v>0</v>
      </c>
      <c r="Y625" s="5">
        <v>0</v>
      </c>
      <c r="Z625" s="5">
        <v>0</v>
      </c>
      <c r="AA625" s="5">
        <v>1</v>
      </c>
      <c r="AB625" s="16">
        <v>0</v>
      </c>
      <c r="AC625" s="16">
        <v>1</v>
      </c>
      <c r="AD625" s="16">
        <v>28</v>
      </c>
      <c r="AE625" s="20">
        <v>50</v>
      </c>
      <c r="AF625" s="16">
        <v>0.66901408450704103</v>
      </c>
    </row>
    <row r="626" spans="1:32" x14ac:dyDescent="0.25">
      <c r="A626" s="15">
        <v>0</v>
      </c>
      <c r="B626" s="15">
        <v>0</v>
      </c>
      <c r="C626" s="15">
        <v>28.09</v>
      </c>
      <c r="D626" s="15">
        <v>16</v>
      </c>
      <c r="E626" s="15">
        <v>2</v>
      </c>
      <c r="F626" s="15">
        <v>0</v>
      </c>
      <c r="G626" s="15">
        <v>1</v>
      </c>
      <c r="H626" s="15">
        <v>0</v>
      </c>
      <c r="I626" s="15">
        <v>0</v>
      </c>
      <c r="J626" s="15">
        <v>0</v>
      </c>
      <c r="K626" s="16">
        <v>49.62</v>
      </c>
      <c r="L626" s="16">
        <v>49.62</v>
      </c>
      <c r="M626" s="5">
        <v>0</v>
      </c>
      <c r="N626" s="5">
        <v>0</v>
      </c>
      <c r="O626" s="33">
        <v>-28.4</v>
      </c>
      <c r="P626" s="17">
        <v>26.5</v>
      </c>
      <c r="Q626" s="5">
        <v>1</v>
      </c>
      <c r="R626" s="5">
        <v>0</v>
      </c>
      <c r="S626" s="5">
        <v>1</v>
      </c>
      <c r="T626" s="5">
        <v>0</v>
      </c>
      <c r="U626" s="35">
        <v>10</v>
      </c>
      <c r="V626" s="16">
        <v>170</v>
      </c>
      <c r="W626" s="5">
        <v>0</v>
      </c>
      <c r="X626" s="5">
        <v>0</v>
      </c>
      <c r="Y626" s="5">
        <v>0</v>
      </c>
      <c r="Z626" s="5">
        <v>0</v>
      </c>
      <c r="AA626" s="5">
        <v>1</v>
      </c>
      <c r="AB626" s="16">
        <v>0</v>
      </c>
      <c r="AC626" s="16">
        <v>1</v>
      </c>
      <c r="AD626" s="16">
        <v>56</v>
      </c>
      <c r="AE626" s="20">
        <v>50</v>
      </c>
      <c r="AF626" s="16">
        <v>0.70700636942675099</v>
      </c>
    </row>
    <row r="627" spans="1:32" x14ac:dyDescent="0.25">
      <c r="A627" s="15">
        <v>0</v>
      </c>
      <c r="B627" s="15">
        <v>0</v>
      </c>
      <c r="C627" s="15">
        <v>114.8</v>
      </c>
      <c r="D627" s="15">
        <v>16</v>
      </c>
      <c r="E627" s="15">
        <v>3</v>
      </c>
      <c r="F627" s="15">
        <v>0</v>
      </c>
      <c r="G627" s="15">
        <v>1</v>
      </c>
      <c r="H627" s="15">
        <v>0</v>
      </c>
      <c r="I627" s="15">
        <v>0</v>
      </c>
      <c r="J627" s="15">
        <v>0</v>
      </c>
      <c r="K627" s="16">
        <v>55.3</v>
      </c>
      <c r="L627" s="16">
        <v>55.3</v>
      </c>
      <c r="M627" s="5">
        <v>0</v>
      </c>
      <c r="N627" s="5">
        <v>0</v>
      </c>
      <c r="O627" s="16">
        <v>-32.11</v>
      </c>
      <c r="P627" s="34">
        <v>40</v>
      </c>
      <c r="Q627" s="5">
        <v>1</v>
      </c>
      <c r="R627" s="5">
        <v>0</v>
      </c>
      <c r="S627" s="5">
        <v>1</v>
      </c>
      <c r="T627" s="5">
        <v>0</v>
      </c>
      <c r="U627" s="35">
        <v>10</v>
      </c>
      <c r="V627" s="16">
        <v>170</v>
      </c>
      <c r="W627" s="5">
        <v>0</v>
      </c>
      <c r="X627" s="5">
        <v>0</v>
      </c>
      <c r="Y627" s="5">
        <v>0</v>
      </c>
      <c r="Z627" s="5">
        <v>0</v>
      </c>
      <c r="AA627" s="5">
        <v>1</v>
      </c>
      <c r="AB627" s="16">
        <v>0</v>
      </c>
      <c r="AC627" s="16">
        <v>1</v>
      </c>
      <c r="AD627" s="16">
        <v>7</v>
      </c>
      <c r="AE627" s="20">
        <v>6</v>
      </c>
      <c r="AF627" s="16">
        <v>0.91149905123339703</v>
      </c>
    </row>
    <row r="628" spans="1:32" x14ac:dyDescent="0.25">
      <c r="A628" s="15">
        <v>0</v>
      </c>
      <c r="B628" s="15">
        <v>0</v>
      </c>
      <c r="C628" s="15">
        <v>114.8</v>
      </c>
      <c r="D628" s="15">
        <v>16</v>
      </c>
      <c r="E628" s="15">
        <v>3</v>
      </c>
      <c r="F628" s="15">
        <v>0</v>
      </c>
      <c r="G628" s="15">
        <v>1</v>
      </c>
      <c r="H628" s="15">
        <v>0</v>
      </c>
      <c r="I628" s="15">
        <v>0</v>
      </c>
      <c r="J628" s="15">
        <v>0</v>
      </c>
      <c r="K628" s="16">
        <v>55.3</v>
      </c>
      <c r="L628" s="16">
        <v>55.3</v>
      </c>
      <c r="M628" s="5">
        <v>0</v>
      </c>
      <c r="N628" s="5">
        <v>0</v>
      </c>
      <c r="O628" s="16">
        <v>-32.11</v>
      </c>
      <c r="P628" s="34">
        <v>40</v>
      </c>
      <c r="Q628" s="5">
        <v>1</v>
      </c>
      <c r="R628" s="5">
        <v>0</v>
      </c>
      <c r="S628" s="5">
        <v>1</v>
      </c>
      <c r="T628" s="5">
        <v>0</v>
      </c>
      <c r="U628" s="35">
        <v>10</v>
      </c>
      <c r="V628" s="16">
        <v>170</v>
      </c>
      <c r="W628" s="5">
        <v>0</v>
      </c>
      <c r="X628" s="5">
        <v>0</v>
      </c>
      <c r="Y628" s="5">
        <v>0</v>
      </c>
      <c r="Z628" s="5">
        <v>0</v>
      </c>
      <c r="AA628" s="5">
        <v>1</v>
      </c>
      <c r="AB628" s="16">
        <v>0</v>
      </c>
      <c r="AC628" s="16">
        <v>1</v>
      </c>
      <c r="AD628" s="16">
        <v>14</v>
      </c>
      <c r="AE628" s="20">
        <v>6</v>
      </c>
      <c r="AF628" s="16">
        <v>0.942737094837935</v>
      </c>
    </row>
    <row r="629" spans="1:32" x14ac:dyDescent="0.25">
      <c r="A629" s="15">
        <v>0</v>
      </c>
      <c r="B629" s="15">
        <v>0</v>
      </c>
      <c r="C629" s="15">
        <v>114.8</v>
      </c>
      <c r="D629" s="15">
        <v>16</v>
      </c>
      <c r="E629" s="15">
        <v>3</v>
      </c>
      <c r="F629" s="15">
        <v>0</v>
      </c>
      <c r="G629" s="15">
        <v>1</v>
      </c>
      <c r="H629" s="15">
        <v>0</v>
      </c>
      <c r="I629" s="15">
        <v>0</v>
      </c>
      <c r="J629" s="15">
        <v>0</v>
      </c>
      <c r="K629" s="16">
        <v>55.3</v>
      </c>
      <c r="L629" s="16">
        <v>55.3</v>
      </c>
      <c r="M629" s="5">
        <v>0</v>
      </c>
      <c r="N629" s="5">
        <v>0</v>
      </c>
      <c r="O629" s="16">
        <v>-32.11</v>
      </c>
      <c r="P629" s="34">
        <v>40</v>
      </c>
      <c r="Q629" s="5">
        <v>1</v>
      </c>
      <c r="R629" s="5">
        <v>0</v>
      </c>
      <c r="S629" s="5">
        <v>1</v>
      </c>
      <c r="T629" s="5">
        <v>0</v>
      </c>
      <c r="U629" s="35">
        <v>10</v>
      </c>
      <c r="V629" s="16">
        <v>170</v>
      </c>
      <c r="W629" s="5">
        <v>0</v>
      </c>
      <c r="X629" s="5">
        <v>0</v>
      </c>
      <c r="Y629" s="5">
        <v>0</v>
      </c>
      <c r="Z629" s="5">
        <v>0</v>
      </c>
      <c r="AA629" s="5">
        <v>1</v>
      </c>
      <c r="AB629" s="16">
        <v>0</v>
      </c>
      <c r="AC629" s="16">
        <v>1</v>
      </c>
      <c r="AD629" s="16">
        <v>28</v>
      </c>
      <c r="AE629" s="20">
        <v>6</v>
      </c>
      <c r="AF629" s="16">
        <v>0.96336764705882305</v>
      </c>
    </row>
    <row r="630" spans="1:32" x14ac:dyDescent="0.25">
      <c r="A630" s="15">
        <v>0</v>
      </c>
      <c r="B630" s="15">
        <v>0</v>
      </c>
      <c r="C630" s="15">
        <v>114.8</v>
      </c>
      <c r="D630" s="15">
        <v>16</v>
      </c>
      <c r="E630" s="15">
        <v>3</v>
      </c>
      <c r="F630" s="15">
        <v>0</v>
      </c>
      <c r="G630" s="15">
        <v>1</v>
      </c>
      <c r="H630" s="15">
        <v>0</v>
      </c>
      <c r="I630" s="15">
        <v>0</v>
      </c>
      <c r="J630" s="15">
        <v>0</v>
      </c>
      <c r="K630" s="16">
        <v>55.3</v>
      </c>
      <c r="L630" s="16">
        <v>55.3</v>
      </c>
      <c r="M630" s="5">
        <v>0</v>
      </c>
      <c r="N630" s="5">
        <v>0</v>
      </c>
      <c r="O630" s="16">
        <v>-32.11</v>
      </c>
      <c r="P630" s="34">
        <v>40</v>
      </c>
      <c r="Q630" s="5">
        <v>1</v>
      </c>
      <c r="R630" s="5">
        <v>0</v>
      </c>
      <c r="S630" s="5">
        <v>1</v>
      </c>
      <c r="T630" s="5">
        <v>0</v>
      </c>
      <c r="U630" s="35">
        <v>10</v>
      </c>
      <c r="V630" s="16">
        <v>170</v>
      </c>
      <c r="W630" s="5">
        <v>0</v>
      </c>
      <c r="X630" s="5">
        <v>0</v>
      </c>
      <c r="Y630" s="5">
        <v>0</v>
      </c>
      <c r="Z630" s="5">
        <v>0</v>
      </c>
      <c r="AA630" s="5">
        <v>1</v>
      </c>
      <c r="AB630" s="16">
        <v>0</v>
      </c>
      <c r="AC630" s="16">
        <v>1</v>
      </c>
      <c r="AD630" s="16">
        <v>56</v>
      </c>
      <c r="AE630" s="20">
        <v>6</v>
      </c>
      <c r="AF630" s="16">
        <v>0.97340395873989405</v>
      </c>
    </row>
    <row r="631" spans="1:32" x14ac:dyDescent="0.25">
      <c r="A631" s="15">
        <v>0</v>
      </c>
      <c r="B631" s="15">
        <v>0</v>
      </c>
      <c r="C631" s="15">
        <v>63.55</v>
      </c>
      <c r="D631" s="15">
        <v>16</v>
      </c>
      <c r="E631" s="15">
        <v>1</v>
      </c>
      <c r="F631" s="15">
        <v>0</v>
      </c>
      <c r="G631" s="15">
        <v>1</v>
      </c>
      <c r="H631" s="15">
        <v>0</v>
      </c>
      <c r="I631" s="15">
        <v>0</v>
      </c>
      <c r="J631" s="15">
        <v>0</v>
      </c>
      <c r="K631" s="16">
        <v>55</v>
      </c>
      <c r="L631" s="16">
        <v>55</v>
      </c>
      <c r="M631" s="5">
        <v>0</v>
      </c>
      <c r="N631" s="5">
        <v>0</v>
      </c>
      <c r="O631" s="16">
        <v>-14.4</v>
      </c>
      <c r="P631" s="16">
        <v>29</v>
      </c>
      <c r="Q631" s="5">
        <v>1</v>
      </c>
      <c r="R631" s="5">
        <v>0</v>
      </c>
      <c r="S631" s="5">
        <v>1</v>
      </c>
      <c r="T631" s="5">
        <v>0</v>
      </c>
      <c r="U631" s="16">
        <v>7</v>
      </c>
      <c r="V631" s="19">
        <v>25</v>
      </c>
      <c r="W631" s="5">
        <v>0</v>
      </c>
      <c r="X631" s="5">
        <v>0</v>
      </c>
      <c r="Y631" s="5">
        <v>0</v>
      </c>
      <c r="Z631" s="5">
        <v>0</v>
      </c>
      <c r="AA631" s="5">
        <v>1</v>
      </c>
      <c r="AB631" s="16">
        <v>0</v>
      </c>
      <c r="AC631" s="16">
        <v>1</v>
      </c>
      <c r="AD631" s="16">
        <v>1</v>
      </c>
      <c r="AE631" s="20">
        <v>0.15</v>
      </c>
      <c r="AF631" s="5">
        <v>0.42261904761904501</v>
      </c>
    </row>
    <row r="632" spans="1:32" x14ac:dyDescent="0.25">
      <c r="A632" s="15">
        <v>0</v>
      </c>
      <c r="B632" s="15">
        <v>0</v>
      </c>
      <c r="C632" s="15">
        <v>63.55</v>
      </c>
      <c r="D632" s="15">
        <v>16</v>
      </c>
      <c r="E632" s="15">
        <v>1</v>
      </c>
      <c r="F632" s="15">
        <v>0</v>
      </c>
      <c r="G632" s="15">
        <v>1</v>
      </c>
      <c r="H632" s="15">
        <v>0</v>
      </c>
      <c r="I632" s="15">
        <v>0</v>
      </c>
      <c r="J632" s="15">
        <v>0</v>
      </c>
      <c r="K632" s="16">
        <v>55</v>
      </c>
      <c r="L632" s="16">
        <v>55</v>
      </c>
      <c r="M632" s="5">
        <v>0</v>
      </c>
      <c r="N632" s="5">
        <v>0</v>
      </c>
      <c r="O632" s="16">
        <v>-14.4</v>
      </c>
      <c r="P632" s="16">
        <v>29</v>
      </c>
      <c r="Q632" s="5">
        <v>1</v>
      </c>
      <c r="R632" s="5">
        <v>0</v>
      </c>
      <c r="S632" s="5">
        <v>1</v>
      </c>
      <c r="T632" s="5">
        <v>0</v>
      </c>
      <c r="U632" s="16">
        <v>7</v>
      </c>
      <c r="V632" s="19">
        <v>25</v>
      </c>
      <c r="W632" s="5">
        <v>0</v>
      </c>
      <c r="X632" s="5">
        <v>0</v>
      </c>
      <c r="Y632" s="5">
        <v>0</v>
      </c>
      <c r="Z632" s="5">
        <v>0</v>
      </c>
      <c r="AA632" s="5">
        <v>1</v>
      </c>
      <c r="AB632" s="16">
        <v>0</v>
      </c>
      <c r="AC632" s="16">
        <v>1</v>
      </c>
      <c r="AD632" s="16">
        <v>1</v>
      </c>
      <c r="AE632" s="20">
        <v>1.5</v>
      </c>
      <c r="AF632" s="5">
        <v>0.77546296296296302</v>
      </c>
    </row>
    <row r="633" spans="1:32" x14ac:dyDescent="0.25">
      <c r="A633" s="15">
        <v>0</v>
      </c>
      <c r="B633" s="15">
        <v>0</v>
      </c>
      <c r="C633" s="15">
        <v>63.55</v>
      </c>
      <c r="D633" s="15">
        <v>16</v>
      </c>
      <c r="E633" s="15">
        <v>1</v>
      </c>
      <c r="F633" s="15">
        <v>0</v>
      </c>
      <c r="G633" s="15">
        <v>1</v>
      </c>
      <c r="H633" s="15">
        <v>0</v>
      </c>
      <c r="I633" s="15">
        <v>0</v>
      </c>
      <c r="J633" s="15">
        <v>0</v>
      </c>
      <c r="K633" s="16">
        <v>23.1</v>
      </c>
      <c r="L633" s="16">
        <v>23.1</v>
      </c>
      <c r="M633" s="5">
        <v>0</v>
      </c>
      <c r="N633" s="5">
        <v>0</v>
      </c>
      <c r="O633" s="16">
        <v>-45.7</v>
      </c>
      <c r="P633" s="16">
        <v>29</v>
      </c>
      <c r="Q633" s="5">
        <v>1</v>
      </c>
      <c r="R633" s="5">
        <v>0</v>
      </c>
      <c r="S633" s="5">
        <v>0</v>
      </c>
      <c r="T633" s="5">
        <v>1</v>
      </c>
      <c r="U633" s="18">
        <v>6</v>
      </c>
      <c r="V633" s="16">
        <v>120</v>
      </c>
      <c r="W633" s="5">
        <v>0</v>
      </c>
      <c r="X633" s="5">
        <v>0</v>
      </c>
      <c r="Y633" s="5">
        <v>0</v>
      </c>
      <c r="Z633" s="5">
        <v>0</v>
      </c>
      <c r="AA633" s="5">
        <v>1</v>
      </c>
      <c r="AB633" s="16">
        <v>0</v>
      </c>
      <c r="AC633" s="16">
        <v>1</v>
      </c>
      <c r="AD633" s="16">
        <v>1</v>
      </c>
      <c r="AE633" s="20">
        <v>0.4597</v>
      </c>
      <c r="AF633" s="16">
        <v>0.494117647058823</v>
      </c>
    </row>
    <row r="634" spans="1:32" x14ac:dyDescent="0.25">
      <c r="A634" s="15">
        <v>0</v>
      </c>
      <c r="B634" s="15">
        <v>0</v>
      </c>
      <c r="C634" s="15">
        <v>63.55</v>
      </c>
      <c r="D634" s="15">
        <v>16</v>
      </c>
      <c r="E634" s="15">
        <v>1</v>
      </c>
      <c r="F634" s="15">
        <v>0</v>
      </c>
      <c r="G634" s="15">
        <v>1</v>
      </c>
      <c r="H634" s="15">
        <v>0</v>
      </c>
      <c r="I634" s="15">
        <v>0</v>
      </c>
      <c r="J634" s="15">
        <v>0</v>
      </c>
      <c r="K634" s="16">
        <v>23.1</v>
      </c>
      <c r="L634" s="16">
        <v>23.1</v>
      </c>
      <c r="M634" s="5">
        <v>0</v>
      </c>
      <c r="N634" s="5">
        <v>0</v>
      </c>
      <c r="O634" s="16">
        <v>-45.7</v>
      </c>
      <c r="P634" s="16">
        <v>29</v>
      </c>
      <c r="Q634" s="5">
        <v>1</v>
      </c>
      <c r="R634" s="5">
        <v>0</v>
      </c>
      <c r="S634" s="5">
        <v>0</v>
      </c>
      <c r="T634" s="5">
        <v>1</v>
      </c>
      <c r="U634" s="18">
        <v>6</v>
      </c>
      <c r="V634" s="16">
        <v>120</v>
      </c>
      <c r="W634" s="5">
        <v>0</v>
      </c>
      <c r="X634" s="5">
        <v>0</v>
      </c>
      <c r="Y634" s="5">
        <v>0</v>
      </c>
      <c r="Z634" s="5">
        <v>0</v>
      </c>
      <c r="AA634" s="5">
        <v>1</v>
      </c>
      <c r="AB634" s="16">
        <v>0</v>
      </c>
      <c r="AC634" s="16">
        <v>1</v>
      </c>
      <c r="AD634" s="16">
        <v>1</v>
      </c>
      <c r="AE634" s="20">
        <v>0.68959999999999999</v>
      </c>
      <c r="AF634" s="16">
        <v>0.83003952569169803</v>
      </c>
    </row>
    <row r="635" spans="1:32" x14ac:dyDescent="0.25">
      <c r="A635" s="15">
        <v>0</v>
      </c>
      <c r="B635" s="15">
        <v>0</v>
      </c>
      <c r="C635" s="15">
        <v>63.55</v>
      </c>
      <c r="D635" s="15">
        <v>16</v>
      </c>
      <c r="E635" s="15">
        <v>1</v>
      </c>
      <c r="F635" s="15">
        <v>0</v>
      </c>
      <c r="G635" s="15">
        <v>1</v>
      </c>
      <c r="H635" s="15">
        <v>0</v>
      </c>
      <c r="I635" s="15">
        <v>0</v>
      </c>
      <c r="J635" s="15">
        <v>0</v>
      </c>
      <c r="K635" s="16">
        <v>23.1</v>
      </c>
      <c r="L635" s="16">
        <v>23.1</v>
      </c>
      <c r="M635" s="5">
        <v>0</v>
      </c>
      <c r="N635" s="5">
        <v>0</v>
      </c>
      <c r="O635" s="16">
        <v>-45.7</v>
      </c>
      <c r="P635" s="16">
        <v>29</v>
      </c>
      <c r="Q635" s="5">
        <v>1</v>
      </c>
      <c r="R635" s="5">
        <v>0</v>
      </c>
      <c r="S635" s="5">
        <v>0</v>
      </c>
      <c r="T635" s="5">
        <v>1</v>
      </c>
      <c r="U635" s="18">
        <v>6</v>
      </c>
      <c r="V635" s="16">
        <v>120</v>
      </c>
      <c r="W635" s="5">
        <v>0</v>
      </c>
      <c r="X635" s="5">
        <v>0</v>
      </c>
      <c r="Y635" s="5">
        <v>0</v>
      </c>
      <c r="Z635" s="5">
        <v>0</v>
      </c>
      <c r="AA635" s="5">
        <v>1</v>
      </c>
      <c r="AB635" s="16">
        <v>0</v>
      </c>
      <c r="AC635" s="16">
        <v>1</v>
      </c>
      <c r="AD635" s="16">
        <v>1</v>
      </c>
      <c r="AE635" s="20">
        <v>1.3792</v>
      </c>
      <c r="AF635" s="16">
        <v>0.84965034965034902</v>
      </c>
    </row>
    <row r="636" spans="1:32" x14ac:dyDescent="0.25">
      <c r="A636" s="15">
        <v>0</v>
      </c>
      <c r="B636" s="15">
        <v>0</v>
      </c>
      <c r="C636" s="15">
        <v>58.69</v>
      </c>
      <c r="D636" s="15">
        <v>16</v>
      </c>
      <c r="E636" s="15">
        <v>1</v>
      </c>
      <c r="F636" s="15">
        <v>0</v>
      </c>
      <c r="G636" s="15">
        <v>1</v>
      </c>
      <c r="H636" s="15">
        <v>0</v>
      </c>
      <c r="I636" s="15">
        <v>0</v>
      </c>
      <c r="J636" s="15">
        <v>0</v>
      </c>
      <c r="K636" s="16">
        <v>5.3</v>
      </c>
      <c r="L636" s="16">
        <v>5.3</v>
      </c>
      <c r="M636" s="5">
        <v>0</v>
      </c>
      <c r="N636" s="5">
        <v>0</v>
      </c>
      <c r="O636" s="16">
        <v>-16.600000000000001</v>
      </c>
      <c r="P636" s="16">
        <v>91.8</v>
      </c>
      <c r="Q636" s="5">
        <v>1</v>
      </c>
      <c r="R636" s="5">
        <v>0</v>
      </c>
      <c r="S636" s="5">
        <v>0</v>
      </c>
      <c r="T636" s="5">
        <v>1</v>
      </c>
      <c r="U636" s="18">
        <v>6</v>
      </c>
      <c r="V636" s="16">
        <v>120</v>
      </c>
      <c r="W636" s="5">
        <v>0</v>
      </c>
      <c r="X636" s="5">
        <v>0</v>
      </c>
      <c r="Y636" s="5">
        <v>0</v>
      </c>
      <c r="Z636" s="5">
        <v>0</v>
      </c>
      <c r="AA636" s="5">
        <v>1</v>
      </c>
      <c r="AB636" s="16">
        <v>0</v>
      </c>
      <c r="AC636" s="16">
        <v>1</v>
      </c>
      <c r="AD636" s="16">
        <v>1</v>
      </c>
      <c r="AE636" s="20">
        <v>1.089</v>
      </c>
      <c r="AF636" s="16">
        <v>0.15686274509803699</v>
      </c>
    </row>
    <row r="637" spans="1:32" x14ac:dyDescent="0.25">
      <c r="A637" s="15">
        <v>0</v>
      </c>
      <c r="B637" s="15">
        <v>0</v>
      </c>
      <c r="C637" s="15">
        <v>58.69</v>
      </c>
      <c r="D637" s="15">
        <v>16</v>
      </c>
      <c r="E637" s="15">
        <v>1</v>
      </c>
      <c r="F637" s="15">
        <v>0</v>
      </c>
      <c r="G637" s="15">
        <v>1</v>
      </c>
      <c r="H637" s="15">
        <v>0</v>
      </c>
      <c r="I637" s="15">
        <v>0</v>
      </c>
      <c r="J637" s="15">
        <v>0</v>
      </c>
      <c r="K637" s="16">
        <v>5.3</v>
      </c>
      <c r="L637" s="16">
        <v>5.3</v>
      </c>
      <c r="M637" s="5">
        <v>0</v>
      </c>
      <c r="N637" s="5">
        <v>0</v>
      </c>
      <c r="O637" s="16">
        <v>-16.600000000000001</v>
      </c>
      <c r="P637" s="16">
        <v>91.8</v>
      </c>
      <c r="Q637" s="5">
        <v>1</v>
      </c>
      <c r="R637" s="5">
        <v>0</v>
      </c>
      <c r="S637" s="5">
        <v>0</v>
      </c>
      <c r="T637" s="5">
        <v>1</v>
      </c>
      <c r="U637" s="18">
        <v>6</v>
      </c>
      <c r="V637" s="16">
        <v>120</v>
      </c>
      <c r="W637" s="5">
        <v>0</v>
      </c>
      <c r="X637" s="5">
        <v>0</v>
      </c>
      <c r="Y637" s="5">
        <v>0</v>
      </c>
      <c r="Z637" s="5">
        <v>0</v>
      </c>
      <c r="AA637" s="5">
        <v>1</v>
      </c>
      <c r="AB637" s="16">
        <v>0</v>
      </c>
      <c r="AC637" s="16">
        <v>1</v>
      </c>
      <c r="AD637" s="16">
        <v>1</v>
      </c>
      <c r="AE637" s="20">
        <v>1.6335</v>
      </c>
      <c r="AF637" s="16">
        <v>0.469135802469136</v>
      </c>
    </row>
    <row r="638" spans="1:32" x14ac:dyDescent="0.25">
      <c r="A638" s="15">
        <v>0</v>
      </c>
      <c r="B638" s="15">
        <v>0</v>
      </c>
      <c r="C638" s="15">
        <v>58.69</v>
      </c>
      <c r="D638" s="15">
        <v>16</v>
      </c>
      <c r="E638" s="15">
        <v>1</v>
      </c>
      <c r="F638" s="15">
        <v>0</v>
      </c>
      <c r="G638" s="15">
        <v>1</v>
      </c>
      <c r="H638" s="15">
        <v>0</v>
      </c>
      <c r="I638" s="15">
        <v>0</v>
      </c>
      <c r="J638" s="15">
        <v>0</v>
      </c>
      <c r="K638" s="16">
        <v>5.3</v>
      </c>
      <c r="L638" s="16">
        <v>5.3</v>
      </c>
      <c r="M638" s="5">
        <v>0</v>
      </c>
      <c r="N638" s="5">
        <v>0</v>
      </c>
      <c r="O638" s="16">
        <v>-16.600000000000001</v>
      </c>
      <c r="P638" s="16">
        <v>91.8</v>
      </c>
      <c r="Q638" s="5">
        <v>1</v>
      </c>
      <c r="R638" s="5">
        <v>0</v>
      </c>
      <c r="S638" s="5">
        <v>0</v>
      </c>
      <c r="T638" s="5">
        <v>1</v>
      </c>
      <c r="U638" s="18">
        <v>6</v>
      </c>
      <c r="V638" s="16">
        <v>120</v>
      </c>
      <c r="W638" s="5">
        <v>0</v>
      </c>
      <c r="X638" s="5">
        <v>0</v>
      </c>
      <c r="Y638" s="5">
        <v>0</v>
      </c>
      <c r="Z638" s="5">
        <v>0</v>
      </c>
      <c r="AA638" s="5">
        <v>1</v>
      </c>
      <c r="AB638" s="16">
        <v>0</v>
      </c>
      <c r="AC638" s="16">
        <v>1</v>
      </c>
      <c r="AD638" s="16">
        <v>1</v>
      </c>
      <c r="AE638" s="20">
        <v>3.2669999999999999</v>
      </c>
      <c r="AF638" s="16">
        <v>0.74096385542168697</v>
      </c>
    </row>
    <row r="639" spans="1:32" x14ac:dyDescent="0.25">
      <c r="A639" s="15">
        <v>1</v>
      </c>
      <c r="B639" s="15">
        <v>0</v>
      </c>
      <c r="C639" s="15">
        <v>12.01</v>
      </c>
      <c r="D639" s="15">
        <v>0</v>
      </c>
      <c r="E639" s="15">
        <v>0</v>
      </c>
      <c r="F639" s="15">
        <v>0</v>
      </c>
      <c r="G639" s="15">
        <v>1</v>
      </c>
      <c r="H639" s="15">
        <v>0</v>
      </c>
      <c r="I639" s="15">
        <v>0</v>
      </c>
      <c r="J639" s="15">
        <v>0</v>
      </c>
      <c r="K639" s="16">
        <v>15.3</v>
      </c>
      <c r="L639" s="16">
        <v>15.3</v>
      </c>
      <c r="M639" s="5">
        <v>0</v>
      </c>
      <c r="N639" s="5">
        <v>0</v>
      </c>
      <c r="O639" s="16">
        <v>-37.799999999999997</v>
      </c>
      <c r="P639" s="16">
        <v>254</v>
      </c>
      <c r="Q639" s="5">
        <v>1</v>
      </c>
      <c r="R639" s="5">
        <v>0</v>
      </c>
      <c r="S639" s="5">
        <v>0</v>
      </c>
      <c r="T639" s="5">
        <v>1</v>
      </c>
      <c r="U639" s="18">
        <v>6</v>
      </c>
      <c r="V639" s="16">
        <v>120</v>
      </c>
      <c r="W639" s="5">
        <v>0</v>
      </c>
      <c r="X639" s="5">
        <v>0</v>
      </c>
      <c r="Y639" s="5">
        <v>0</v>
      </c>
      <c r="Z639" s="5">
        <v>0</v>
      </c>
      <c r="AA639" s="5">
        <v>1</v>
      </c>
      <c r="AB639" s="16">
        <v>0</v>
      </c>
      <c r="AC639" s="16">
        <v>1</v>
      </c>
      <c r="AD639" s="16">
        <v>1</v>
      </c>
      <c r="AE639" s="20">
        <v>0.39400000000000002</v>
      </c>
      <c r="AF639" s="16">
        <v>-9.3023255813954805E-2</v>
      </c>
    </row>
    <row r="640" spans="1:32" x14ac:dyDescent="0.25">
      <c r="A640" s="15">
        <v>1</v>
      </c>
      <c r="B640" s="15">
        <v>0</v>
      </c>
      <c r="C640" s="15">
        <v>12.01</v>
      </c>
      <c r="D640" s="15">
        <v>0</v>
      </c>
      <c r="E640" s="15">
        <v>0</v>
      </c>
      <c r="F640" s="15">
        <v>0</v>
      </c>
      <c r="G640" s="15">
        <v>1</v>
      </c>
      <c r="H640" s="15">
        <v>0</v>
      </c>
      <c r="I640" s="15">
        <v>0</v>
      </c>
      <c r="J640" s="15">
        <v>0</v>
      </c>
      <c r="K640" s="16">
        <v>15.3</v>
      </c>
      <c r="L640" s="16">
        <v>15.3</v>
      </c>
      <c r="M640" s="5">
        <v>0</v>
      </c>
      <c r="N640" s="5">
        <v>0</v>
      </c>
      <c r="O640" s="16">
        <v>-37.799999999999997</v>
      </c>
      <c r="P640" s="16">
        <v>254</v>
      </c>
      <c r="Q640" s="5">
        <v>1</v>
      </c>
      <c r="R640" s="5">
        <v>0</v>
      </c>
      <c r="S640" s="5">
        <v>0</v>
      </c>
      <c r="T640" s="5">
        <v>1</v>
      </c>
      <c r="U640" s="18">
        <v>6</v>
      </c>
      <c r="V640" s="16">
        <v>120</v>
      </c>
      <c r="W640" s="5">
        <v>0</v>
      </c>
      <c r="X640" s="5">
        <v>0</v>
      </c>
      <c r="Y640" s="5">
        <v>0</v>
      </c>
      <c r="Z640" s="5">
        <v>0</v>
      </c>
      <c r="AA640" s="5">
        <v>1</v>
      </c>
      <c r="AB640" s="16">
        <v>0</v>
      </c>
      <c r="AC640" s="16">
        <v>1</v>
      </c>
      <c r="AD640" s="16">
        <v>1</v>
      </c>
      <c r="AE640" s="20">
        <v>0.59099999999999997</v>
      </c>
      <c r="AF640" s="16">
        <v>-2.32558139534902E-2</v>
      </c>
    </row>
    <row r="641" spans="1:32" x14ac:dyDescent="0.25">
      <c r="A641" s="15">
        <v>1</v>
      </c>
      <c r="B641" s="15">
        <v>0</v>
      </c>
      <c r="C641" s="15">
        <v>12.01</v>
      </c>
      <c r="D641" s="15">
        <v>0</v>
      </c>
      <c r="E641" s="15">
        <v>0</v>
      </c>
      <c r="F641" s="15">
        <v>0</v>
      </c>
      <c r="G641" s="15">
        <v>1</v>
      </c>
      <c r="H641" s="15">
        <v>0</v>
      </c>
      <c r="I641" s="15">
        <v>0</v>
      </c>
      <c r="J641" s="15">
        <v>0</v>
      </c>
      <c r="K641" s="16">
        <v>15.3</v>
      </c>
      <c r="L641" s="16">
        <v>15.3</v>
      </c>
      <c r="M641" s="5">
        <v>0</v>
      </c>
      <c r="N641" s="5">
        <v>0</v>
      </c>
      <c r="O641" s="16">
        <v>-37.799999999999997</v>
      </c>
      <c r="P641" s="16">
        <v>254</v>
      </c>
      <c r="Q641" s="5">
        <v>1</v>
      </c>
      <c r="R641" s="5">
        <v>0</v>
      </c>
      <c r="S641" s="5">
        <v>0</v>
      </c>
      <c r="T641" s="5">
        <v>1</v>
      </c>
      <c r="U641" s="18">
        <v>6</v>
      </c>
      <c r="V641" s="16">
        <v>120</v>
      </c>
      <c r="W641" s="5">
        <v>0</v>
      </c>
      <c r="X641" s="5">
        <v>0</v>
      </c>
      <c r="Y641" s="5">
        <v>0</v>
      </c>
      <c r="Z641" s="5">
        <v>0</v>
      </c>
      <c r="AA641" s="5">
        <v>1</v>
      </c>
      <c r="AB641" s="16">
        <v>0</v>
      </c>
      <c r="AC641" s="16">
        <v>1</v>
      </c>
      <c r="AD641" s="16">
        <v>1</v>
      </c>
      <c r="AE641" s="20">
        <v>1.1819999999999999</v>
      </c>
      <c r="AF641" s="16">
        <v>-6.9767441860464602E-2</v>
      </c>
    </row>
    <row r="642" spans="1:32" x14ac:dyDescent="0.25">
      <c r="A642" s="15">
        <v>0</v>
      </c>
      <c r="B642" s="15">
        <v>0</v>
      </c>
      <c r="C642" s="15">
        <v>114.8</v>
      </c>
      <c r="D642" s="15">
        <v>16</v>
      </c>
      <c r="E642" s="15">
        <v>3</v>
      </c>
      <c r="F642" s="15">
        <v>0</v>
      </c>
      <c r="G642" s="15">
        <v>1</v>
      </c>
      <c r="H642" s="15">
        <v>0</v>
      </c>
      <c r="I642" s="15">
        <v>0</v>
      </c>
      <c r="J642" s="15">
        <v>0</v>
      </c>
      <c r="K642" s="16">
        <v>119.37</v>
      </c>
      <c r="L642" s="16">
        <v>119.37</v>
      </c>
      <c r="M642" s="5">
        <v>0</v>
      </c>
      <c r="N642" s="5">
        <v>0</v>
      </c>
      <c r="O642" s="16">
        <v>-3.92</v>
      </c>
      <c r="P642" s="34">
        <v>40</v>
      </c>
      <c r="Q642" s="5">
        <v>0</v>
      </c>
      <c r="R642" s="5">
        <v>1</v>
      </c>
      <c r="S642" s="5">
        <v>1</v>
      </c>
      <c r="T642" s="5">
        <v>0</v>
      </c>
      <c r="U642" s="18">
        <v>8</v>
      </c>
      <c r="V642" s="17">
        <v>23.91</v>
      </c>
      <c r="W642" s="5">
        <v>1</v>
      </c>
      <c r="X642" s="5">
        <v>0</v>
      </c>
      <c r="Y642" s="5">
        <v>0</v>
      </c>
      <c r="Z642" s="5">
        <v>0</v>
      </c>
      <c r="AA642" s="5">
        <v>0</v>
      </c>
      <c r="AB642" s="16">
        <v>28</v>
      </c>
      <c r="AC642" s="16">
        <v>8</v>
      </c>
      <c r="AD642" s="16">
        <v>28</v>
      </c>
      <c r="AE642" s="20">
        <v>3.6</v>
      </c>
      <c r="AF642" s="5">
        <v>0.100574712643679</v>
      </c>
    </row>
    <row r="643" spans="1:32" x14ac:dyDescent="0.25">
      <c r="A643" s="15">
        <v>0</v>
      </c>
      <c r="B643" s="15">
        <v>0</v>
      </c>
      <c r="C643" s="15">
        <v>114.8</v>
      </c>
      <c r="D643" s="15">
        <v>16</v>
      </c>
      <c r="E643" s="15">
        <v>3</v>
      </c>
      <c r="F643" s="15">
        <v>0</v>
      </c>
      <c r="G643" s="15">
        <v>1</v>
      </c>
      <c r="H643" s="15">
        <v>0</v>
      </c>
      <c r="I643" s="15">
        <v>0</v>
      </c>
      <c r="J643" s="15">
        <v>0</v>
      </c>
      <c r="K643" s="16">
        <v>119.37</v>
      </c>
      <c r="L643" s="16">
        <v>119.37</v>
      </c>
      <c r="M643" s="5">
        <v>0</v>
      </c>
      <c r="N643" s="5">
        <v>0</v>
      </c>
      <c r="O643" s="16">
        <v>-3.92</v>
      </c>
      <c r="P643" s="34">
        <v>40</v>
      </c>
      <c r="Q643" s="5">
        <v>0</v>
      </c>
      <c r="R643" s="5">
        <v>1</v>
      </c>
      <c r="S643" s="5">
        <v>1</v>
      </c>
      <c r="T643" s="5">
        <v>0</v>
      </c>
      <c r="U643" s="18">
        <v>8</v>
      </c>
      <c r="V643" s="17">
        <v>23.91</v>
      </c>
      <c r="W643" s="5">
        <v>1</v>
      </c>
      <c r="X643" s="5">
        <v>0</v>
      </c>
      <c r="Y643" s="5">
        <v>0</v>
      </c>
      <c r="Z643" s="5">
        <v>0</v>
      </c>
      <c r="AA643" s="5">
        <v>0</v>
      </c>
      <c r="AB643" s="16">
        <v>28</v>
      </c>
      <c r="AC643" s="16">
        <v>8</v>
      </c>
      <c r="AD643" s="16">
        <v>28</v>
      </c>
      <c r="AE643" s="20">
        <v>36</v>
      </c>
      <c r="AF643" s="5">
        <v>5.7228915662650703E-2</v>
      </c>
    </row>
    <row r="644" spans="1:32" x14ac:dyDescent="0.25">
      <c r="A644" s="15">
        <v>0</v>
      </c>
      <c r="B644" s="15">
        <v>0</v>
      </c>
      <c r="C644" s="15">
        <v>114.8</v>
      </c>
      <c r="D644" s="15">
        <v>16</v>
      </c>
      <c r="E644" s="15">
        <v>3</v>
      </c>
      <c r="F644" s="15">
        <v>0</v>
      </c>
      <c r="G644" s="15">
        <v>1</v>
      </c>
      <c r="H644" s="15">
        <v>0</v>
      </c>
      <c r="I644" s="15">
        <v>0</v>
      </c>
      <c r="J644" s="15">
        <v>0</v>
      </c>
      <c r="K644" s="16">
        <v>28.61</v>
      </c>
      <c r="L644" s="16">
        <v>28.61</v>
      </c>
      <c r="M644" s="5">
        <v>0</v>
      </c>
      <c r="N644" s="5">
        <v>0</v>
      </c>
      <c r="O644" s="16">
        <v>-4.21</v>
      </c>
      <c r="P644" s="34">
        <v>40</v>
      </c>
      <c r="Q644" s="5">
        <v>0</v>
      </c>
      <c r="R644" s="5">
        <v>1</v>
      </c>
      <c r="S644" s="5">
        <v>1</v>
      </c>
      <c r="T644" s="5">
        <v>0</v>
      </c>
      <c r="U644" s="18">
        <v>8</v>
      </c>
      <c r="V644" s="17">
        <v>23.91</v>
      </c>
      <c r="W644" s="5">
        <v>1</v>
      </c>
      <c r="X644" s="5">
        <v>0</v>
      </c>
      <c r="Y644" s="5">
        <v>0</v>
      </c>
      <c r="Z644" s="5">
        <v>0</v>
      </c>
      <c r="AA644" s="5">
        <v>0</v>
      </c>
      <c r="AB644" s="16">
        <v>28</v>
      </c>
      <c r="AC644" s="16">
        <v>8</v>
      </c>
      <c r="AD644" s="16">
        <v>28</v>
      </c>
      <c r="AE644" s="20">
        <v>3.6</v>
      </c>
      <c r="AF644" s="5">
        <v>5.7228915662650703E-2</v>
      </c>
    </row>
    <row r="645" spans="1:32" x14ac:dyDescent="0.25">
      <c r="A645" s="15">
        <v>0</v>
      </c>
      <c r="B645" s="15">
        <v>0</v>
      </c>
      <c r="C645" s="15">
        <v>114.8</v>
      </c>
      <c r="D645" s="15">
        <v>16</v>
      </c>
      <c r="E645" s="15">
        <v>3</v>
      </c>
      <c r="F645" s="15">
        <v>0</v>
      </c>
      <c r="G645" s="15">
        <v>1</v>
      </c>
      <c r="H645" s="15">
        <v>0</v>
      </c>
      <c r="I645" s="15">
        <v>0</v>
      </c>
      <c r="J645" s="15">
        <v>0</v>
      </c>
      <c r="K645" s="16">
        <v>28.61</v>
      </c>
      <c r="L645" s="16">
        <v>28.61</v>
      </c>
      <c r="M645" s="5">
        <v>0</v>
      </c>
      <c r="N645" s="5">
        <v>0</v>
      </c>
      <c r="O645" s="16">
        <v>-4.21</v>
      </c>
      <c r="P645" s="34">
        <v>40</v>
      </c>
      <c r="Q645" s="5">
        <v>0</v>
      </c>
      <c r="R645" s="5">
        <v>1</v>
      </c>
      <c r="S645" s="5">
        <v>1</v>
      </c>
      <c r="T645" s="5">
        <v>0</v>
      </c>
      <c r="U645" s="18">
        <v>8</v>
      </c>
      <c r="V645" s="17">
        <v>23.91</v>
      </c>
      <c r="W645" s="5">
        <v>1</v>
      </c>
      <c r="X645" s="5">
        <v>0</v>
      </c>
      <c r="Y645" s="5">
        <v>0</v>
      </c>
      <c r="Z645" s="5">
        <v>0</v>
      </c>
      <c r="AA645" s="5">
        <v>0</v>
      </c>
      <c r="AB645" s="16">
        <v>28</v>
      </c>
      <c r="AC645" s="16">
        <v>8</v>
      </c>
      <c r="AD645" s="16">
        <v>28</v>
      </c>
      <c r="AE645" s="20">
        <v>36</v>
      </c>
      <c r="AF645" s="5">
        <v>5.43806646525688E-2</v>
      </c>
    </row>
    <row r="646" spans="1:32" x14ac:dyDescent="0.25">
      <c r="A646" s="15">
        <v>0</v>
      </c>
      <c r="B646" s="15">
        <v>0</v>
      </c>
      <c r="C646" s="15">
        <v>47.866999999999997</v>
      </c>
      <c r="D646" s="15">
        <v>28.09</v>
      </c>
      <c r="E646" s="15">
        <v>4</v>
      </c>
      <c r="F646" s="15">
        <v>0</v>
      </c>
      <c r="G646" s="15">
        <v>1</v>
      </c>
      <c r="H646" s="15">
        <v>0</v>
      </c>
      <c r="I646" s="15">
        <v>0</v>
      </c>
      <c r="J646" s="15">
        <v>0</v>
      </c>
      <c r="K646" s="16">
        <v>50</v>
      </c>
      <c r="L646" s="16">
        <v>50</v>
      </c>
      <c r="M646" s="5">
        <v>0</v>
      </c>
      <c r="N646" s="5">
        <v>0</v>
      </c>
      <c r="O646" s="16">
        <v>-27.5</v>
      </c>
      <c r="P646" s="34">
        <v>65</v>
      </c>
      <c r="Q646" s="5">
        <v>1</v>
      </c>
      <c r="R646" s="5">
        <v>0</v>
      </c>
      <c r="S646" s="5">
        <v>1</v>
      </c>
      <c r="T646" s="5">
        <v>0</v>
      </c>
      <c r="U646" s="35">
        <v>10</v>
      </c>
      <c r="V646" s="16">
        <v>130</v>
      </c>
      <c r="W646" s="27">
        <v>1</v>
      </c>
      <c r="X646" s="27">
        <v>0</v>
      </c>
      <c r="Y646" s="27">
        <v>0</v>
      </c>
      <c r="Z646" s="27">
        <v>0</v>
      </c>
      <c r="AA646" s="27">
        <v>0</v>
      </c>
      <c r="AB646" s="16">
        <v>0</v>
      </c>
      <c r="AC646" s="16">
        <v>1</v>
      </c>
      <c r="AD646" s="16">
        <v>7</v>
      </c>
      <c r="AE646" s="20">
        <v>250</v>
      </c>
      <c r="AF646" s="16">
        <v>5.5130168453292501E-2</v>
      </c>
    </row>
    <row r="647" spans="1:32" x14ac:dyDescent="0.25">
      <c r="A647" s="15">
        <v>0</v>
      </c>
      <c r="B647" s="15">
        <v>0</v>
      </c>
      <c r="C647" s="15">
        <v>47.866999999999997</v>
      </c>
      <c r="D647" s="15">
        <v>28.09</v>
      </c>
      <c r="E647" s="15">
        <v>4</v>
      </c>
      <c r="F647" s="15">
        <v>0</v>
      </c>
      <c r="G647" s="15">
        <v>1</v>
      </c>
      <c r="H647" s="15">
        <v>0</v>
      </c>
      <c r="I647" s="15">
        <v>0</v>
      </c>
      <c r="J647" s="15">
        <v>0</v>
      </c>
      <c r="K647" s="16">
        <v>50</v>
      </c>
      <c r="L647" s="16">
        <v>50</v>
      </c>
      <c r="M647" s="5">
        <v>0</v>
      </c>
      <c r="N647" s="5">
        <v>0</v>
      </c>
      <c r="O647" s="16">
        <v>-27.5</v>
      </c>
      <c r="P647" s="34">
        <v>65</v>
      </c>
      <c r="Q647" s="5">
        <v>1</v>
      </c>
      <c r="R647" s="5">
        <v>0</v>
      </c>
      <c r="S647" s="5">
        <v>1</v>
      </c>
      <c r="T647" s="5">
        <v>0</v>
      </c>
      <c r="U647" s="35">
        <v>10</v>
      </c>
      <c r="V647" s="16">
        <v>130</v>
      </c>
      <c r="W647" s="27">
        <v>1</v>
      </c>
      <c r="X647" s="27">
        <v>0</v>
      </c>
      <c r="Y647" s="27">
        <v>0</v>
      </c>
      <c r="Z647" s="27">
        <v>0</v>
      </c>
      <c r="AA647" s="27">
        <v>0</v>
      </c>
      <c r="AB647" s="16">
        <v>0</v>
      </c>
      <c r="AC647" s="16">
        <v>1</v>
      </c>
      <c r="AD647" s="16">
        <v>28</v>
      </c>
      <c r="AE647" s="20">
        <v>250</v>
      </c>
      <c r="AF647" s="16">
        <v>-6.1666666666666703E-2</v>
      </c>
    </row>
  </sheetData>
  <autoFilter ref="A1:AF647" xr:uid="{00000000-0009-0000-0000-000001000000}"/>
  <phoneticPr fontId="14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F687"/>
  <sheetViews>
    <sheetView zoomScale="55" zoomScaleNormal="55" workbookViewId="0">
      <selection activeCell="U1" sqref="U1:U1048576"/>
    </sheetView>
  </sheetViews>
  <sheetFormatPr defaultColWidth="9" defaultRowHeight="13.8" x14ac:dyDescent="0.25"/>
  <sheetData>
    <row r="1" spans="1:32" ht="16.2" x14ac:dyDescent="0.25">
      <c r="A1" s="1" t="s">
        <v>138</v>
      </c>
      <c r="B1" s="1" t="s">
        <v>139</v>
      </c>
      <c r="C1" s="1" t="s">
        <v>140</v>
      </c>
      <c r="D1" s="1" t="s">
        <v>141</v>
      </c>
      <c r="E1" s="1" t="s">
        <v>142</v>
      </c>
      <c r="F1" s="1" t="s">
        <v>143</v>
      </c>
      <c r="G1" s="1" t="s">
        <v>144</v>
      </c>
      <c r="H1" s="1" t="s">
        <v>145</v>
      </c>
      <c r="I1" s="1" t="s">
        <v>146</v>
      </c>
      <c r="J1" s="1" t="s">
        <v>147</v>
      </c>
      <c r="K1" s="2" t="s">
        <v>148</v>
      </c>
      <c r="L1" s="2" t="s">
        <v>2</v>
      </c>
      <c r="M1" s="1" t="s">
        <v>149</v>
      </c>
      <c r="N1" s="1" t="s">
        <v>150</v>
      </c>
      <c r="O1" s="3" t="s">
        <v>151</v>
      </c>
      <c r="P1" s="1" t="s">
        <v>152</v>
      </c>
      <c r="Q1" s="9" t="s">
        <v>31</v>
      </c>
      <c r="R1" s="9" t="s">
        <v>153</v>
      </c>
      <c r="S1" s="9" t="s">
        <v>32</v>
      </c>
      <c r="T1" s="10" t="s">
        <v>40</v>
      </c>
      <c r="U1" s="9" t="s">
        <v>9</v>
      </c>
      <c r="V1" s="9" t="s">
        <v>10</v>
      </c>
      <c r="W1" s="9" t="s">
        <v>45</v>
      </c>
      <c r="X1" s="9" t="s">
        <v>154</v>
      </c>
      <c r="Y1" s="9" t="s">
        <v>155</v>
      </c>
      <c r="Z1" s="9" t="s">
        <v>156</v>
      </c>
      <c r="AA1" s="9" t="s">
        <v>157</v>
      </c>
      <c r="AB1" s="9" t="s">
        <v>12</v>
      </c>
      <c r="AC1" s="9" t="s">
        <v>13</v>
      </c>
      <c r="AD1" s="9" t="s">
        <v>14</v>
      </c>
      <c r="AE1" s="11" t="s">
        <v>15</v>
      </c>
      <c r="AF1" s="42" t="s">
        <v>17</v>
      </c>
    </row>
    <row r="2" spans="1:32" x14ac:dyDescent="0.25">
      <c r="A2">
        <v>1</v>
      </c>
      <c r="B2">
        <v>0</v>
      </c>
      <c r="C2">
        <v>12.01</v>
      </c>
      <c r="D2">
        <v>0</v>
      </c>
      <c r="E2">
        <v>0</v>
      </c>
      <c r="F2">
        <v>0</v>
      </c>
      <c r="G2">
        <v>0</v>
      </c>
      <c r="H2">
        <v>1</v>
      </c>
      <c r="I2">
        <v>0</v>
      </c>
      <c r="J2">
        <v>1</v>
      </c>
      <c r="K2">
        <v>88</v>
      </c>
      <c r="L2">
        <v>5000</v>
      </c>
      <c r="M2">
        <v>0</v>
      </c>
      <c r="N2" s="5">
        <v>0</v>
      </c>
      <c r="O2" s="6">
        <v>-11</v>
      </c>
      <c r="P2" s="7">
        <v>152</v>
      </c>
      <c r="Q2">
        <v>1</v>
      </c>
      <c r="R2">
        <v>0</v>
      </c>
      <c r="S2">
        <v>1</v>
      </c>
      <c r="T2">
        <v>0</v>
      </c>
      <c r="U2" s="7">
        <v>8</v>
      </c>
      <c r="V2">
        <v>262.2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1</v>
      </c>
      <c r="AD2">
        <v>1</v>
      </c>
      <c r="AE2" s="13">
        <v>0.16</v>
      </c>
      <c r="AF2" s="14">
        <v>0.64933357487999499</v>
      </c>
    </row>
    <row r="3" spans="1:32" x14ac:dyDescent="0.25">
      <c r="A3">
        <v>1</v>
      </c>
      <c r="B3">
        <v>0</v>
      </c>
      <c r="C3">
        <v>12.01</v>
      </c>
      <c r="D3">
        <v>0</v>
      </c>
      <c r="E3">
        <v>0</v>
      </c>
      <c r="F3">
        <v>0</v>
      </c>
      <c r="G3">
        <v>0</v>
      </c>
      <c r="H3">
        <v>1</v>
      </c>
      <c r="I3">
        <v>0</v>
      </c>
      <c r="J3">
        <v>1</v>
      </c>
      <c r="K3">
        <v>88</v>
      </c>
      <c r="L3">
        <v>5000</v>
      </c>
      <c r="M3">
        <v>0</v>
      </c>
      <c r="N3" s="5">
        <v>0</v>
      </c>
      <c r="O3" s="6">
        <v>-11</v>
      </c>
      <c r="P3" s="7">
        <v>152</v>
      </c>
      <c r="Q3">
        <v>1</v>
      </c>
      <c r="R3">
        <v>0</v>
      </c>
      <c r="S3">
        <v>1</v>
      </c>
      <c r="T3">
        <v>0</v>
      </c>
      <c r="U3" s="7">
        <v>8</v>
      </c>
      <c r="V3">
        <v>262.2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1</v>
      </c>
      <c r="AD3">
        <v>7</v>
      </c>
      <c r="AE3" s="13">
        <v>0.16</v>
      </c>
      <c r="AF3" s="14">
        <v>-2.941735002158E-2</v>
      </c>
    </row>
    <row r="4" spans="1:32" x14ac:dyDescent="0.25">
      <c r="A4">
        <v>1</v>
      </c>
      <c r="B4">
        <v>0</v>
      </c>
      <c r="C4">
        <v>12.01</v>
      </c>
      <c r="D4">
        <v>0</v>
      </c>
      <c r="E4">
        <v>0</v>
      </c>
      <c r="F4">
        <v>0</v>
      </c>
      <c r="G4">
        <v>0</v>
      </c>
      <c r="H4">
        <v>1</v>
      </c>
      <c r="I4">
        <v>0</v>
      </c>
      <c r="J4">
        <v>1</v>
      </c>
      <c r="K4">
        <v>88</v>
      </c>
      <c r="L4">
        <v>5000</v>
      </c>
      <c r="M4">
        <v>0</v>
      </c>
      <c r="N4" s="5">
        <v>0</v>
      </c>
      <c r="O4" s="6">
        <v>-11</v>
      </c>
      <c r="P4" s="7">
        <v>152</v>
      </c>
      <c r="Q4">
        <v>1</v>
      </c>
      <c r="R4">
        <v>0</v>
      </c>
      <c r="S4">
        <v>1</v>
      </c>
      <c r="T4">
        <v>0</v>
      </c>
      <c r="U4" s="7">
        <v>8</v>
      </c>
      <c r="V4">
        <v>262.2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1</v>
      </c>
      <c r="AD4">
        <v>28</v>
      </c>
      <c r="AE4" s="13">
        <v>0.16</v>
      </c>
      <c r="AF4" s="14">
        <v>0.33371696621493302</v>
      </c>
    </row>
    <row r="5" spans="1:32" x14ac:dyDescent="0.25">
      <c r="A5">
        <v>1</v>
      </c>
      <c r="B5">
        <v>0</v>
      </c>
      <c r="C5">
        <v>12.01</v>
      </c>
      <c r="D5">
        <v>0</v>
      </c>
      <c r="E5">
        <v>0</v>
      </c>
      <c r="F5">
        <v>0</v>
      </c>
      <c r="G5">
        <v>0</v>
      </c>
      <c r="H5">
        <v>1</v>
      </c>
      <c r="I5">
        <v>0</v>
      </c>
      <c r="J5">
        <v>1</v>
      </c>
      <c r="K5">
        <v>88</v>
      </c>
      <c r="L5">
        <v>5000</v>
      </c>
      <c r="M5">
        <v>0</v>
      </c>
      <c r="N5" s="5">
        <v>0</v>
      </c>
      <c r="O5" s="6">
        <v>-11</v>
      </c>
      <c r="P5" s="7">
        <v>152</v>
      </c>
      <c r="Q5">
        <v>1</v>
      </c>
      <c r="R5">
        <v>0</v>
      </c>
      <c r="S5">
        <v>1</v>
      </c>
      <c r="T5">
        <v>0</v>
      </c>
      <c r="U5" s="7">
        <v>8</v>
      </c>
      <c r="V5">
        <v>262.2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1</v>
      </c>
      <c r="AD5">
        <v>91</v>
      </c>
      <c r="AE5" s="13">
        <v>0.16</v>
      </c>
      <c r="AF5" s="14">
        <v>-0.30692848769050401</v>
      </c>
    </row>
    <row r="6" spans="1:32" x14ac:dyDescent="0.25">
      <c r="A6">
        <v>1</v>
      </c>
      <c r="B6">
        <v>0</v>
      </c>
      <c r="C6">
        <v>12.01</v>
      </c>
      <c r="D6">
        <v>0</v>
      </c>
      <c r="E6">
        <v>0</v>
      </c>
      <c r="F6">
        <v>0</v>
      </c>
      <c r="G6">
        <v>0</v>
      </c>
      <c r="H6">
        <v>1</v>
      </c>
      <c r="I6">
        <v>0</v>
      </c>
      <c r="J6">
        <v>1</v>
      </c>
      <c r="K6">
        <v>88</v>
      </c>
      <c r="L6">
        <v>5000</v>
      </c>
      <c r="M6">
        <v>0</v>
      </c>
      <c r="N6" s="5">
        <v>0</v>
      </c>
      <c r="O6" s="6">
        <v>-11</v>
      </c>
      <c r="P6" s="7">
        <v>152</v>
      </c>
      <c r="Q6">
        <v>1</v>
      </c>
      <c r="R6">
        <v>0</v>
      </c>
      <c r="S6">
        <v>1</v>
      </c>
      <c r="T6">
        <v>0</v>
      </c>
      <c r="U6" s="7">
        <v>8</v>
      </c>
      <c r="V6">
        <v>262.2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1</v>
      </c>
      <c r="AD6">
        <v>1</v>
      </c>
      <c r="AE6" s="13">
        <v>0.64</v>
      </c>
      <c r="AF6" s="14">
        <v>0.86080789452926998</v>
      </c>
    </row>
    <row r="7" spans="1:32" x14ac:dyDescent="0.25">
      <c r="A7">
        <v>1</v>
      </c>
      <c r="B7">
        <v>0</v>
      </c>
      <c r="C7">
        <v>12.01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1</v>
      </c>
      <c r="K7">
        <v>88</v>
      </c>
      <c r="L7">
        <v>5000</v>
      </c>
      <c r="M7">
        <v>0</v>
      </c>
      <c r="N7" s="5">
        <v>0</v>
      </c>
      <c r="O7" s="6">
        <v>-11</v>
      </c>
      <c r="P7" s="7">
        <v>152</v>
      </c>
      <c r="Q7">
        <v>1</v>
      </c>
      <c r="R7">
        <v>0</v>
      </c>
      <c r="S7">
        <v>1</v>
      </c>
      <c r="T7">
        <v>0</v>
      </c>
      <c r="U7" s="7">
        <v>8</v>
      </c>
      <c r="V7">
        <v>262.2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1</v>
      </c>
      <c r="AD7">
        <v>7</v>
      </c>
      <c r="AE7" s="13">
        <v>0.64</v>
      </c>
      <c r="AF7" s="14">
        <v>0.60183290901701503</v>
      </c>
    </row>
    <row r="8" spans="1:32" x14ac:dyDescent="0.25">
      <c r="A8">
        <v>1</v>
      </c>
      <c r="B8">
        <v>0</v>
      </c>
      <c r="C8">
        <v>12.01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1</v>
      </c>
      <c r="K8">
        <v>88</v>
      </c>
      <c r="L8">
        <v>5000</v>
      </c>
      <c r="M8">
        <v>0</v>
      </c>
      <c r="N8" s="5">
        <v>0</v>
      </c>
      <c r="O8" s="6">
        <v>-11</v>
      </c>
      <c r="P8" s="7">
        <v>152</v>
      </c>
      <c r="Q8">
        <v>1</v>
      </c>
      <c r="R8">
        <v>0</v>
      </c>
      <c r="S8">
        <v>1</v>
      </c>
      <c r="T8">
        <v>0</v>
      </c>
      <c r="U8" s="7">
        <v>8</v>
      </c>
      <c r="V8">
        <v>262.2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1</v>
      </c>
      <c r="AD8">
        <v>28</v>
      </c>
      <c r="AE8" s="13">
        <v>0.64</v>
      </c>
      <c r="AF8" s="14">
        <v>0.731592136978365</v>
      </c>
    </row>
    <row r="9" spans="1:32" x14ac:dyDescent="0.25">
      <c r="A9">
        <v>1</v>
      </c>
      <c r="B9">
        <v>0</v>
      </c>
      <c r="C9">
        <v>12.01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1</v>
      </c>
      <c r="K9">
        <v>88</v>
      </c>
      <c r="L9">
        <v>5000</v>
      </c>
      <c r="M9">
        <v>0</v>
      </c>
      <c r="N9" s="5">
        <v>0</v>
      </c>
      <c r="O9" s="6">
        <v>-11</v>
      </c>
      <c r="P9" s="7">
        <v>152</v>
      </c>
      <c r="Q9">
        <v>1</v>
      </c>
      <c r="R9">
        <v>0</v>
      </c>
      <c r="S9">
        <v>1</v>
      </c>
      <c r="T9">
        <v>0</v>
      </c>
      <c r="U9" s="7">
        <v>8</v>
      </c>
      <c r="V9">
        <v>262.2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1</v>
      </c>
      <c r="AD9">
        <v>91</v>
      </c>
      <c r="AE9" s="13">
        <v>0.64</v>
      </c>
      <c r="AF9" s="14">
        <v>0.31865308978442702</v>
      </c>
    </row>
    <row r="10" spans="1:32" x14ac:dyDescent="0.25">
      <c r="A10">
        <v>0</v>
      </c>
      <c r="B10">
        <v>0</v>
      </c>
      <c r="C10">
        <v>58.69</v>
      </c>
      <c r="D10">
        <v>16</v>
      </c>
      <c r="E10">
        <v>1</v>
      </c>
      <c r="F10">
        <v>0</v>
      </c>
      <c r="G10">
        <v>1</v>
      </c>
      <c r="H10">
        <v>0</v>
      </c>
      <c r="I10">
        <v>0</v>
      </c>
      <c r="J10">
        <v>0</v>
      </c>
      <c r="K10">
        <v>50</v>
      </c>
      <c r="L10" s="4">
        <v>50</v>
      </c>
      <c r="M10">
        <v>0</v>
      </c>
      <c r="N10" s="5">
        <v>0</v>
      </c>
      <c r="O10" s="5">
        <v>-1.9</v>
      </c>
      <c r="P10" s="7">
        <v>91.8</v>
      </c>
      <c r="Q10">
        <v>1</v>
      </c>
      <c r="R10">
        <v>0</v>
      </c>
      <c r="S10">
        <v>1</v>
      </c>
      <c r="T10">
        <v>0</v>
      </c>
      <c r="U10">
        <v>8</v>
      </c>
      <c r="V10">
        <v>240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1</v>
      </c>
      <c r="AD10">
        <v>3</v>
      </c>
      <c r="AE10" s="13">
        <v>3.3</v>
      </c>
      <c r="AF10" s="14">
        <v>0.893692228370355</v>
      </c>
    </row>
    <row r="11" spans="1:32" x14ac:dyDescent="0.25">
      <c r="A11">
        <v>0</v>
      </c>
      <c r="B11">
        <v>0</v>
      </c>
      <c r="C11">
        <v>58.69</v>
      </c>
      <c r="D11">
        <v>16</v>
      </c>
      <c r="E11">
        <v>1</v>
      </c>
      <c r="F11">
        <v>0</v>
      </c>
      <c r="G11">
        <v>1</v>
      </c>
      <c r="H11">
        <v>0</v>
      </c>
      <c r="I11">
        <v>0</v>
      </c>
      <c r="J11">
        <v>0</v>
      </c>
      <c r="K11">
        <v>50</v>
      </c>
      <c r="L11" s="4">
        <v>50</v>
      </c>
      <c r="M11">
        <v>0</v>
      </c>
      <c r="N11" s="5">
        <v>0</v>
      </c>
      <c r="O11" s="5">
        <v>-1.9</v>
      </c>
      <c r="P11" s="7">
        <v>91.8</v>
      </c>
      <c r="Q11">
        <v>1</v>
      </c>
      <c r="R11">
        <v>0</v>
      </c>
      <c r="S11">
        <v>1</v>
      </c>
      <c r="T11">
        <v>0</v>
      </c>
      <c r="U11">
        <v>8</v>
      </c>
      <c r="V11">
        <v>240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1</v>
      </c>
      <c r="AD11">
        <v>7</v>
      </c>
      <c r="AE11" s="13">
        <v>3.3</v>
      </c>
      <c r="AF11" s="14">
        <v>0.87704398997170796</v>
      </c>
    </row>
    <row r="12" spans="1:32" x14ac:dyDescent="0.25">
      <c r="A12">
        <v>0</v>
      </c>
      <c r="B12">
        <v>0</v>
      </c>
      <c r="C12">
        <v>58.69</v>
      </c>
      <c r="D12">
        <v>16</v>
      </c>
      <c r="E12">
        <v>1</v>
      </c>
      <c r="F12">
        <v>0</v>
      </c>
      <c r="G12">
        <v>1</v>
      </c>
      <c r="H12">
        <v>0</v>
      </c>
      <c r="I12">
        <v>0</v>
      </c>
      <c r="J12">
        <v>0</v>
      </c>
      <c r="K12">
        <v>50</v>
      </c>
      <c r="L12" s="4">
        <v>50</v>
      </c>
      <c r="M12">
        <v>0</v>
      </c>
      <c r="N12" s="5">
        <v>0</v>
      </c>
      <c r="O12" s="5">
        <v>-1.9</v>
      </c>
      <c r="P12" s="7">
        <v>91.8</v>
      </c>
      <c r="Q12">
        <v>1</v>
      </c>
      <c r="R12">
        <v>0</v>
      </c>
      <c r="S12">
        <v>1</v>
      </c>
      <c r="T12">
        <v>0</v>
      </c>
      <c r="U12">
        <v>8</v>
      </c>
      <c r="V12">
        <v>240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1</v>
      </c>
      <c r="AD12">
        <v>28</v>
      </c>
      <c r="AE12" s="13">
        <v>3.3</v>
      </c>
      <c r="AF12" s="14">
        <v>0.87704398997170796</v>
      </c>
    </row>
    <row r="13" spans="1:32" x14ac:dyDescent="0.25">
      <c r="A13">
        <v>0</v>
      </c>
      <c r="B13">
        <v>0</v>
      </c>
      <c r="C13">
        <v>65.41</v>
      </c>
      <c r="D13">
        <v>16</v>
      </c>
      <c r="E13">
        <v>1</v>
      </c>
      <c r="F13">
        <v>0</v>
      </c>
      <c r="G13">
        <v>1</v>
      </c>
      <c r="H13">
        <v>0</v>
      </c>
      <c r="I13">
        <v>0</v>
      </c>
      <c r="J13">
        <v>0</v>
      </c>
      <c r="K13" s="37">
        <v>10.7</v>
      </c>
      <c r="L13" s="4">
        <v>10.7</v>
      </c>
      <c r="M13">
        <v>0</v>
      </c>
      <c r="N13" s="5">
        <v>0</v>
      </c>
      <c r="O13" s="38">
        <v>-27.1</v>
      </c>
      <c r="P13" s="37">
        <v>48.2</v>
      </c>
      <c r="Q13">
        <v>1</v>
      </c>
      <c r="R13">
        <v>0</v>
      </c>
      <c r="S13">
        <v>0</v>
      </c>
      <c r="T13">
        <v>1</v>
      </c>
      <c r="U13" s="37">
        <v>6</v>
      </c>
      <c r="V13" s="37">
        <v>225</v>
      </c>
      <c r="W13">
        <v>0</v>
      </c>
      <c r="X13" s="37">
        <v>0</v>
      </c>
      <c r="Y13" s="37">
        <v>0</v>
      </c>
      <c r="Z13" s="37">
        <v>0</v>
      </c>
      <c r="AA13" s="37">
        <v>1</v>
      </c>
      <c r="AB13" s="37">
        <v>0</v>
      </c>
      <c r="AC13" s="37">
        <v>1</v>
      </c>
      <c r="AD13" s="37">
        <v>1</v>
      </c>
      <c r="AE13" s="40">
        <v>0.45777777777777801</v>
      </c>
      <c r="AF13" s="14">
        <v>0.84691128202615995</v>
      </c>
    </row>
    <row r="14" spans="1:32" x14ac:dyDescent="0.25">
      <c r="A14">
        <v>0</v>
      </c>
      <c r="B14">
        <v>0</v>
      </c>
      <c r="C14">
        <v>65.41</v>
      </c>
      <c r="D14">
        <v>16</v>
      </c>
      <c r="E14">
        <v>1</v>
      </c>
      <c r="F14">
        <v>0</v>
      </c>
      <c r="G14">
        <v>1</v>
      </c>
      <c r="H14">
        <v>0</v>
      </c>
      <c r="I14">
        <v>0</v>
      </c>
      <c r="J14">
        <v>0</v>
      </c>
      <c r="K14" s="37">
        <v>10.7</v>
      </c>
      <c r="L14" s="4">
        <v>10.7</v>
      </c>
      <c r="M14">
        <v>0</v>
      </c>
      <c r="N14" s="5">
        <v>0</v>
      </c>
      <c r="O14" s="38">
        <v>-27.1</v>
      </c>
      <c r="P14" s="37">
        <v>48.2</v>
      </c>
      <c r="Q14">
        <v>1</v>
      </c>
      <c r="R14">
        <v>0</v>
      </c>
      <c r="S14">
        <v>0</v>
      </c>
      <c r="T14">
        <v>1</v>
      </c>
      <c r="U14" s="37">
        <v>6</v>
      </c>
      <c r="V14" s="37">
        <v>225</v>
      </c>
      <c r="W14">
        <v>0</v>
      </c>
      <c r="X14" s="37">
        <v>0</v>
      </c>
      <c r="Y14" s="37">
        <v>0</v>
      </c>
      <c r="Z14" s="37">
        <v>0</v>
      </c>
      <c r="AA14" s="37">
        <v>1</v>
      </c>
      <c r="AB14" s="37">
        <v>0</v>
      </c>
      <c r="AC14" s="37">
        <v>1</v>
      </c>
      <c r="AD14" s="37">
        <v>7</v>
      </c>
      <c r="AE14" s="40">
        <v>0.45777777777777801</v>
      </c>
      <c r="AF14" s="14">
        <v>0.60710819847322295</v>
      </c>
    </row>
    <row r="15" spans="1:32" x14ac:dyDescent="0.25">
      <c r="A15">
        <v>0</v>
      </c>
      <c r="B15">
        <v>0</v>
      </c>
      <c r="C15">
        <v>65.41</v>
      </c>
      <c r="D15">
        <v>16</v>
      </c>
      <c r="E15">
        <v>1</v>
      </c>
      <c r="F15">
        <v>0</v>
      </c>
      <c r="G15">
        <v>1</v>
      </c>
      <c r="H15">
        <v>0</v>
      </c>
      <c r="I15">
        <v>0</v>
      </c>
      <c r="J15">
        <v>0</v>
      </c>
      <c r="K15" s="37">
        <v>10.7</v>
      </c>
      <c r="L15" s="4">
        <v>10.7</v>
      </c>
      <c r="M15">
        <v>0</v>
      </c>
      <c r="N15" s="5">
        <v>0</v>
      </c>
      <c r="O15" s="38">
        <v>-27.1</v>
      </c>
      <c r="P15" s="37">
        <v>48.2</v>
      </c>
      <c r="Q15">
        <v>1</v>
      </c>
      <c r="R15">
        <v>0</v>
      </c>
      <c r="S15">
        <v>0</v>
      </c>
      <c r="T15">
        <v>1</v>
      </c>
      <c r="U15" s="37">
        <v>6</v>
      </c>
      <c r="V15" s="37">
        <v>225</v>
      </c>
      <c r="W15">
        <v>0</v>
      </c>
      <c r="X15" s="37">
        <v>0</v>
      </c>
      <c r="Y15" s="37">
        <v>0</v>
      </c>
      <c r="Z15" s="37">
        <v>0</v>
      </c>
      <c r="AA15" s="37">
        <v>1</v>
      </c>
      <c r="AB15" s="37">
        <v>0</v>
      </c>
      <c r="AC15" s="37">
        <v>1</v>
      </c>
      <c r="AD15" s="37">
        <v>28</v>
      </c>
      <c r="AE15" s="40">
        <v>0.45777777777777801</v>
      </c>
      <c r="AF15" s="14">
        <v>6.7540723083034503E-3</v>
      </c>
    </row>
    <row r="16" spans="1:32" x14ac:dyDescent="0.25">
      <c r="A16">
        <v>0</v>
      </c>
      <c r="B16">
        <v>0</v>
      </c>
      <c r="C16">
        <v>65.41</v>
      </c>
      <c r="D16">
        <v>16</v>
      </c>
      <c r="E16">
        <v>1</v>
      </c>
      <c r="F16">
        <v>0</v>
      </c>
      <c r="G16">
        <v>1</v>
      </c>
      <c r="H16">
        <v>0</v>
      </c>
      <c r="I16">
        <v>0</v>
      </c>
      <c r="J16">
        <v>0</v>
      </c>
      <c r="K16" s="37">
        <v>10.7</v>
      </c>
      <c r="L16" s="4">
        <v>10.7</v>
      </c>
      <c r="M16">
        <v>0</v>
      </c>
      <c r="N16" s="5">
        <v>0</v>
      </c>
      <c r="O16" s="38">
        <v>-27.1</v>
      </c>
      <c r="P16" s="37">
        <v>48.2</v>
      </c>
      <c r="Q16">
        <v>1</v>
      </c>
      <c r="R16">
        <v>0</v>
      </c>
      <c r="S16">
        <v>0</v>
      </c>
      <c r="T16">
        <v>1</v>
      </c>
      <c r="U16" s="37">
        <v>6</v>
      </c>
      <c r="V16" s="37">
        <v>225</v>
      </c>
      <c r="W16">
        <v>0</v>
      </c>
      <c r="X16" s="37">
        <v>0</v>
      </c>
      <c r="Y16" s="37">
        <v>0</v>
      </c>
      <c r="Z16" s="37">
        <v>0</v>
      </c>
      <c r="AA16" s="37">
        <v>1</v>
      </c>
      <c r="AB16" s="37">
        <v>0</v>
      </c>
      <c r="AC16" s="37">
        <v>1</v>
      </c>
      <c r="AD16" s="37">
        <v>1</v>
      </c>
      <c r="AE16" s="40">
        <v>1.37777777777778</v>
      </c>
      <c r="AF16" s="14">
        <v>0.89545971069520303</v>
      </c>
    </row>
    <row r="17" spans="1:32" x14ac:dyDescent="0.25">
      <c r="A17">
        <v>0</v>
      </c>
      <c r="B17">
        <v>0</v>
      </c>
      <c r="C17">
        <v>65.41</v>
      </c>
      <c r="D17">
        <v>16</v>
      </c>
      <c r="E17">
        <v>1</v>
      </c>
      <c r="F17">
        <v>0</v>
      </c>
      <c r="G17">
        <v>1</v>
      </c>
      <c r="H17">
        <v>0</v>
      </c>
      <c r="I17">
        <v>0</v>
      </c>
      <c r="J17">
        <v>0</v>
      </c>
      <c r="K17" s="37">
        <v>10.7</v>
      </c>
      <c r="L17" s="4">
        <v>10.7</v>
      </c>
      <c r="M17">
        <v>0</v>
      </c>
      <c r="N17" s="5">
        <v>0</v>
      </c>
      <c r="O17" s="38">
        <v>-27.1</v>
      </c>
      <c r="P17" s="37">
        <v>48.2</v>
      </c>
      <c r="Q17">
        <v>1</v>
      </c>
      <c r="R17">
        <v>0</v>
      </c>
      <c r="S17">
        <v>0</v>
      </c>
      <c r="T17">
        <v>1</v>
      </c>
      <c r="U17" s="37">
        <v>6</v>
      </c>
      <c r="V17" s="37">
        <v>225</v>
      </c>
      <c r="W17">
        <v>0</v>
      </c>
      <c r="X17" s="37">
        <v>0</v>
      </c>
      <c r="Y17" s="37">
        <v>0</v>
      </c>
      <c r="Z17" s="37">
        <v>0</v>
      </c>
      <c r="AA17" s="37">
        <v>1</v>
      </c>
      <c r="AB17" s="37">
        <v>0</v>
      </c>
      <c r="AC17" s="37">
        <v>1</v>
      </c>
      <c r="AD17" s="37">
        <v>7</v>
      </c>
      <c r="AE17" s="40">
        <v>1.37777777777778</v>
      </c>
      <c r="AF17" s="14">
        <v>0.63118003946373602</v>
      </c>
    </row>
    <row r="18" spans="1:32" x14ac:dyDescent="0.25">
      <c r="A18">
        <v>0</v>
      </c>
      <c r="B18">
        <v>0</v>
      </c>
      <c r="C18">
        <v>65.41</v>
      </c>
      <c r="D18">
        <v>16</v>
      </c>
      <c r="E18">
        <v>1</v>
      </c>
      <c r="F18">
        <v>0</v>
      </c>
      <c r="G18">
        <v>1</v>
      </c>
      <c r="H18">
        <v>0</v>
      </c>
      <c r="I18">
        <v>0</v>
      </c>
      <c r="J18">
        <v>0</v>
      </c>
      <c r="K18" s="37">
        <v>10.7</v>
      </c>
      <c r="L18" s="4">
        <v>10.7</v>
      </c>
      <c r="M18">
        <v>0</v>
      </c>
      <c r="N18" s="5">
        <v>0</v>
      </c>
      <c r="O18" s="38">
        <v>-27.1</v>
      </c>
      <c r="P18" s="37">
        <v>48.2</v>
      </c>
      <c r="Q18">
        <v>1</v>
      </c>
      <c r="R18">
        <v>0</v>
      </c>
      <c r="S18">
        <v>0</v>
      </c>
      <c r="T18">
        <v>1</v>
      </c>
      <c r="U18" s="37">
        <v>6</v>
      </c>
      <c r="V18" s="37">
        <v>225</v>
      </c>
      <c r="W18">
        <v>0</v>
      </c>
      <c r="X18" s="37">
        <v>0</v>
      </c>
      <c r="Y18" s="37">
        <v>0</v>
      </c>
      <c r="Z18" s="37">
        <v>0</v>
      </c>
      <c r="AA18" s="37">
        <v>1</v>
      </c>
      <c r="AB18" s="37">
        <v>0</v>
      </c>
      <c r="AC18" s="37">
        <v>1</v>
      </c>
      <c r="AD18" s="37">
        <v>28</v>
      </c>
      <c r="AE18" s="40">
        <v>1.37777777777778</v>
      </c>
      <c r="AF18" s="14">
        <v>0.22821640811916299</v>
      </c>
    </row>
    <row r="19" spans="1:32" x14ac:dyDescent="0.25">
      <c r="A19">
        <v>0</v>
      </c>
      <c r="B19">
        <v>0</v>
      </c>
      <c r="C19">
        <v>65.41</v>
      </c>
      <c r="D19">
        <v>16</v>
      </c>
      <c r="E19">
        <v>1</v>
      </c>
      <c r="F19">
        <v>0</v>
      </c>
      <c r="G19">
        <v>1</v>
      </c>
      <c r="H19">
        <v>0</v>
      </c>
      <c r="I19">
        <v>0</v>
      </c>
      <c r="J19">
        <v>0</v>
      </c>
      <c r="K19">
        <v>137</v>
      </c>
      <c r="L19" s="4">
        <v>137</v>
      </c>
      <c r="M19">
        <v>0</v>
      </c>
      <c r="N19" s="5">
        <v>0</v>
      </c>
      <c r="O19" s="5">
        <v>-25.9</v>
      </c>
      <c r="P19">
        <v>50</v>
      </c>
      <c r="Q19">
        <v>1</v>
      </c>
      <c r="R19">
        <v>0</v>
      </c>
      <c r="S19">
        <v>0</v>
      </c>
      <c r="T19">
        <v>1</v>
      </c>
      <c r="U19">
        <v>6</v>
      </c>
      <c r="V19">
        <v>225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1</v>
      </c>
      <c r="AD19">
        <v>1</v>
      </c>
      <c r="AE19" s="22">
        <v>1.37777777777778</v>
      </c>
      <c r="AF19" s="14">
        <v>0.93000776913762595</v>
      </c>
    </row>
    <row r="20" spans="1:32" x14ac:dyDescent="0.25">
      <c r="A20">
        <v>0</v>
      </c>
      <c r="B20">
        <v>0</v>
      </c>
      <c r="C20">
        <v>58.69</v>
      </c>
      <c r="D20">
        <v>16</v>
      </c>
      <c r="E20">
        <v>1</v>
      </c>
      <c r="F20">
        <v>0</v>
      </c>
      <c r="G20">
        <v>1</v>
      </c>
      <c r="H20">
        <v>0</v>
      </c>
      <c r="I20">
        <v>0</v>
      </c>
      <c r="J20">
        <v>0</v>
      </c>
      <c r="K20">
        <v>15</v>
      </c>
      <c r="L20" s="4">
        <v>15</v>
      </c>
      <c r="M20">
        <v>0</v>
      </c>
      <c r="N20" s="5">
        <v>0</v>
      </c>
      <c r="O20" s="5">
        <v>-26</v>
      </c>
      <c r="P20">
        <v>91.8</v>
      </c>
      <c r="Q20">
        <v>1</v>
      </c>
      <c r="R20">
        <v>0</v>
      </c>
      <c r="S20">
        <v>0</v>
      </c>
      <c r="T20">
        <v>1</v>
      </c>
      <c r="U20">
        <v>6</v>
      </c>
      <c r="V20">
        <v>225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1</v>
      </c>
      <c r="AD20">
        <v>1</v>
      </c>
      <c r="AE20" s="22">
        <v>0.72666666666666702</v>
      </c>
      <c r="AF20" s="14">
        <v>0.70477090222012295</v>
      </c>
    </row>
    <row r="21" spans="1:32" x14ac:dyDescent="0.25">
      <c r="A21">
        <v>0</v>
      </c>
      <c r="B21">
        <v>0</v>
      </c>
      <c r="C21">
        <v>65.41</v>
      </c>
      <c r="D21">
        <v>16</v>
      </c>
      <c r="E21">
        <v>1</v>
      </c>
      <c r="F21">
        <v>0</v>
      </c>
      <c r="G21">
        <v>1</v>
      </c>
      <c r="H21">
        <v>0</v>
      </c>
      <c r="I21">
        <v>0</v>
      </c>
      <c r="J21">
        <v>0</v>
      </c>
      <c r="K21">
        <v>10</v>
      </c>
      <c r="L21" s="4">
        <v>10</v>
      </c>
      <c r="M21">
        <v>0</v>
      </c>
      <c r="N21" s="5">
        <v>0</v>
      </c>
      <c r="O21" s="5">
        <v>-27.1</v>
      </c>
      <c r="P21">
        <v>48.2</v>
      </c>
      <c r="Q21">
        <v>1</v>
      </c>
      <c r="R21">
        <v>0</v>
      </c>
      <c r="S21">
        <v>0</v>
      </c>
      <c r="T21">
        <v>1</v>
      </c>
      <c r="U21">
        <v>6</v>
      </c>
      <c r="V21">
        <v>225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1</v>
      </c>
      <c r="AD21">
        <v>1</v>
      </c>
      <c r="AE21" s="22">
        <v>1.37777777777778</v>
      </c>
      <c r="AF21" s="14">
        <v>0.91444655476276004</v>
      </c>
    </row>
    <row r="22" spans="1:32" x14ac:dyDescent="0.25">
      <c r="A22">
        <v>0</v>
      </c>
      <c r="B22">
        <v>0</v>
      </c>
      <c r="C22">
        <v>63.55</v>
      </c>
      <c r="D22">
        <v>16</v>
      </c>
      <c r="E22">
        <v>1</v>
      </c>
      <c r="F22">
        <v>0</v>
      </c>
      <c r="G22">
        <v>1</v>
      </c>
      <c r="H22">
        <v>0</v>
      </c>
      <c r="I22">
        <v>0</v>
      </c>
      <c r="J22">
        <v>0</v>
      </c>
      <c r="K22">
        <v>50</v>
      </c>
      <c r="L22" s="4">
        <v>50</v>
      </c>
      <c r="M22">
        <v>0</v>
      </c>
      <c r="N22" s="5">
        <v>0</v>
      </c>
      <c r="O22" s="5">
        <v>-26.7</v>
      </c>
      <c r="P22">
        <v>29</v>
      </c>
      <c r="Q22">
        <v>1</v>
      </c>
      <c r="R22">
        <v>0</v>
      </c>
      <c r="S22">
        <v>0</v>
      </c>
      <c r="T22">
        <v>1</v>
      </c>
      <c r="U22">
        <v>6</v>
      </c>
      <c r="V22">
        <v>225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1</v>
      </c>
      <c r="AD22">
        <v>1</v>
      </c>
      <c r="AE22" s="22">
        <v>2.2888888888888901</v>
      </c>
      <c r="AF22" s="14">
        <v>0.82909488651900498</v>
      </c>
    </row>
    <row r="23" spans="1:32" x14ac:dyDescent="0.25">
      <c r="A23">
        <v>0</v>
      </c>
      <c r="B23">
        <v>0</v>
      </c>
      <c r="C23">
        <v>58.69</v>
      </c>
      <c r="D23">
        <v>16</v>
      </c>
      <c r="E23">
        <v>1</v>
      </c>
      <c r="F23">
        <v>0</v>
      </c>
      <c r="G23">
        <v>1</v>
      </c>
      <c r="H23">
        <v>0</v>
      </c>
      <c r="I23">
        <v>0</v>
      </c>
      <c r="J23">
        <v>0</v>
      </c>
      <c r="K23">
        <v>15</v>
      </c>
      <c r="L23" s="4">
        <v>15</v>
      </c>
      <c r="M23">
        <v>0</v>
      </c>
      <c r="N23" s="5">
        <v>0</v>
      </c>
      <c r="O23" s="5">
        <v>-26</v>
      </c>
      <c r="P23">
        <v>91.8</v>
      </c>
      <c r="Q23">
        <v>1</v>
      </c>
      <c r="R23">
        <v>0</v>
      </c>
      <c r="S23">
        <v>0</v>
      </c>
      <c r="T23">
        <v>1</v>
      </c>
      <c r="U23">
        <v>6</v>
      </c>
      <c r="V23">
        <v>225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1</v>
      </c>
      <c r="AD23">
        <v>28</v>
      </c>
      <c r="AE23" s="22">
        <v>0.72666666666666702</v>
      </c>
      <c r="AF23" s="14">
        <v>0.95103391880444399</v>
      </c>
    </row>
    <row r="24" spans="1:32" x14ac:dyDescent="0.25">
      <c r="A24">
        <v>0</v>
      </c>
      <c r="B24">
        <v>0</v>
      </c>
      <c r="C24">
        <v>65.41</v>
      </c>
      <c r="D24">
        <v>16</v>
      </c>
      <c r="E24">
        <v>1</v>
      </c>
      <c r="F24">
        <v>0</v>
      </c>
      <c r="G24">
        <v>1</v>
      </c>
      <c r="H24">
        <v>0</v>
      </c>
      <c r="I24">
        <v>0</v>
      </c>
      <c r="J24">
        <v>0</v>
      </c>
      <c r="K24">
        <v>10</v>
      </c>
      <c r="L24" s="4">
        <v>10</v>
      </c>
      <c r="M24">
        <v>0</v>
      </c>
      <c r="N24" s="5">
        <v>0</v>
      </c>
      <c r="O24" s="5">
        <v>-27.1</v>
      </c>
      <c r="P24">
        <v>48.2</v>
      </c>
      <c r="Q24">
        <v>1</v>
      </c>
      <c r="R24">
        <v>0</v>
      </c>
      <c r="S24">
        <v>0</v>
      </c>
      <c r="T24">
        <v>1</v>
      </c>
      <c r="U24">
        <v>6</v>
      </c>
      <c r="V24">
        <v>225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  <c r="AC24">
        <v>1</v>
      </c>
      <c r="AD24">
        <v>28</v>
      </c>
      <c r="AE24" s="22">
        <v>1.37777777777778</v>
      </c>
      <c r="AF24" s="14">
        <v>0.26804274630361602</v>
      </c>
    </row>
    <row r="25" spans="1:32" x14ac:dyDescent="0.25">
      <c r="A25">
        <v>0</v>
      </c>
      <c r="B25">
        <v>0</v>
      </c>
      <c r="C25">
        <v>63.55</v>
      </c>
      <c r="D25">
        <v>16</v>
      </c>
      <c r="E25">
        <v>1</v>
      </c>
      <c r="F25">
        <v>0</v>
      </c>
      <c r="G25">
        <v>1</v>
      </c>
      <c r="H25">
        <v>0</v>
      </c>
      <c r="I25">
        <v>0</v>
      </c>
      <c r="J25">
        <v>0</v>
      </c>
      <c r="K25">
        <v>50</v>
      </c>
      <c r="L25" s="4">
        <v>50</v>
      </c>
      <c r="M25">
        <v>0</v>
      </c>
      <c r="N25" s="5">
        <v>0</v>
      </c>
      <c r="O25" s="5">
        <v>-26.7</v>
      </c>
      <c r="P25">
        <v>29</v>
      </c>
      <c r="Q25">
        <v>1</v>
      </c>
      <c r="R25">
        <v>0</v>
      </c>
      <c r="S25">
        <v>0</v>
      </c>
      <c r="T25">
        <v>1</v>
      </c>
      <c r="U25">
        <v>6</v>
      </c>
      <c r="V25">
        <v>225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1</v>
      </c>
      <c r="AD25">
        <v>28</v>
      </c>
      <c r="AE25" s="22">
        <v>2.2888888888888901</v>
      </c>
      <c r="AF25" s="14">
        <v>0.15590444838355699</v>
      </c>
    </row>
    <row r="26" spans="1:32" x14ac:dyDescent="0.25">
      <c r="A26">
        <v>0</v>
      </c>
      <c r="B26">
        <v>0</v>
      </c>
      <c r="C26">
        <v>140.1</v>
      </c>
      <c r="D26">
        <v>16</v>
      </c>
      <c r="E26">
        <v>2</v>
      </c>
      <c r="F26">
        <v>0</v>
      </c>
      <c r="G26">
        <v>1</v>
      </c>
      <c r="H26">
        <v>0</v>
      </c>
      <c r="I26">
        <v>0</v>
      </c>
      <c r="J26">
        <v>0</v>
      </c>
      <c r="K26">
        <v>25</v>
      </c>
      <c r="L26" s="4">
        <v>25</v>
      </c>
      <c r="M26">
        <v>0</v>
      </c>
      <c r="N26" s="5">
        <v>0</v>
      </c>
      <c r="O26" s="5">
        <v>-32.4</v>
      </c>
      <c r="P26">
        <v>24.1</v>
      </c>
      <c r="Q26">
        <v>1</v>
      </c>
      <c r="R26">
        <v>0</v>
      </c>
      <c r="S26">
        <v>0</v>
      </c>
      <c r="T26">
        <v>1</v>
      </c>
      <c r="U26" s="7">
        <v>8</v>
      </c>
      <c r="V26">
        <v>225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1</v>
      </c>
      <c r="AD26">
        <v>1</v>
      </c>
      <c r="AE26" s="13">
        <v>2.778</v>
      </c>
      <c r="AF26" s="14">
        <v>0.69696969696969702</v>
      </c>
    </row>
    <row r="27" spans="1:32" x14ac:dyDescent="0.25">
      <c r="A27">
        <v>0</v>
      </c>
      <c r="B27">
        <v>0</v>
      </c>
      <c r="C27">
        <v>58.69</v>
      </c>
      <c r="D27">
        <v>16</v>
      </c>
      <c r="E27">
        <v>1</v>
      </c>
      <c r="F27">
        <v>0</v>
      </c>
      <c r="G27">
        <v>1</v>
      </c>
      <c r="H27">
        <v>0</v>
      </c>
      <c r="I27">
        <v>0</v>
      </c>
      <c r="J27">
        <v>0</v>
      </c>
      <c r="K27">
        <v>15</v>
      </c>
      <c r="L27" s="4">
        <v>15</v>
      </c>
      <c r="M27">
        <v>0</v>
      </c>
      <c r="N27" s="5">
        <v>0</v>
      </c>
      <c r="O27" s="5">
        <v>-26</v>
      </c>
      <c r="P27">
        <v>91.8</v>
      </c>
      <c r="Q27">
        <v>1</v>
      </c>
      <c r="R27">
        <v>0</v>
      </c>
      <c r="S27">
        <v>0</v>
      </c>
      <c r="T27">
        <v>1</v>
      </c>
      <c r="U27" s="7">
        <v>8</v>
      </c>
      <c r="V27">
        <v>225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1</v>
      </c>
      <c r="AD27">
        <v>1</v>
      </c>
      <c r="AE27" s="22">
        <v>0.72666666666666702</v>
      </c>
      <c r="AF27" s="14">
        <v>0.71428571428571397</v>
      </c>
    </row>
    <row r="28" spans="1:32" x14ac:dyDescent="0.25">
      <c r="A28">
        <v>0</v>
      </c>
      <c r="B28">
        <v>0</v>
      </c>
      <c r="C28">
        <v>65.41</v>
      </c>
      <c r="D28">
        <v>16</v>
      </c>
      <c r="E28">
        <v>1</v>
      </c>
      <c r="F28">
        <v>0</v>
      </c>
      <c r="G28">
        <v>1</v>
      </c>
      <c r="H28">
        <v>0</v>
      </c>
      <c r="I28">
        <v>0</v>
      </c>
      <c r="J28">
        <v>0</v>
      </c>
      <c r="K28">
        <v>10</v>
      </c>
      <c r="L28" s="4">
        <v>10</v>
      </c>
      <c r="M28">
        <v>0</v>
      </c>
      <c r="N28" s="5">
        <v>0</v>
      </c>
      <c r="O28" s="5">
        <v>-27.1</v>
      </c>
      <c r="P28">
        <v>48.2</v>
      </c>
      <c r="Q28">
        <v>1</v>
      </c>
      <c r="R28">
        <v>0</v>
      </c>
      <c r="S28">
        <v>0</v>
      </c>
      <c r="T28">
        <v>1</v>
      </c>
      <c r="U28" s="7">
        <v>8</v>
      </c>
      <c r="V28">
        <v>225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1</v>
      </c>
      <c r="AD28">
        <v>1</v>
      </c>
      <c r="AE28" s="22">
        <v>1.37777777777778</v>
      </c>
      <c r="AF28" s="14">
        <v>0.91869918699187003</v>
      </c>
    </row>
    <row r="29" spans="1:32" x14ac:dyDescent="0.25">
      <c r="A29">
        <v>0</v>
      </c>
      <c r="B29">
        <v>0</v>
      </c>
      <c r="C29">
        <v>63.55</v>
      </c>
      <c r="D29">
        <v>16</v>
      </c>
      <c r="E29">
        <v>1</v>
      </c>
      <c r="F29">
        <v>0</v>
      </c>
      <c r="G29">
        <v>1</v>
      </c>
      <c r="H29">
        <v>0</v>
      </c>
      <c r="I29">
        <v>0</v>
      </c>
      <c r="J29">
        <v>0</v>
      </c>
      <c r="K29">
        <v>50</v>
      </c>
      <c r="L29" s="4">
        <v>50</v>
      </c>
      <c r="M29">
        <v>0</v>
      </c>
      <c r="N29" s="5">
        <v>0</v>
      </c>
      <c r="O29" s="5">
        <v>-26.7</v>
      </c>
      <c r="P29">
        <v>29</v>
      </c>
      <c r="Q29">
        <v>1</v>
      </c>
      <c r="R29">
        <v>0</v>
      </c>
      <c r="S29">
        <v>0</v>
      </c>
      <c r="T29">
        <v>1</v>
      </c>
      <c r="U29" s="7">
        <v>8</v>
      </c>
      <c r="V29">
        <v>225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1</v>
      </c>
      <c r="AD29">
        <v>1</v>
      </c>
      <c r="AE29" s="22">
        <v>2.2888888888888901</v>
      </c>
      <c r="AF29" s="14">
        <v>0.84375</v>
      </c>
    </row>
    <row r="30" spans="1:32" x14ac:dyDescent="0.25">
      <c r="A30">
        <v>0</v>
      </c>
      <c r="B30">
        <v>0</v>
      </c>
      <c r="C30">
        <v>140.1</v>
      </c>
      <c r="D30">
        <v>16</v>
      </c>
      <c r="E30">
        <v>2</v>
      </c>
      <c r="F30">
        <v>0</v>
      </c>
      <c r="G30">
        <v>1</v>
      </c>
      <c r="H30">
        <v>0</v>
      </c>
      <c r="I30">
        <v>0</v>
      </c>
      <c r="J30">
        <v>0</v>
      </c>
      <c r="K30">
        <v>25</v>
      </c>
      <c r="L30" s="4">
        <v>25</v>
      </c>
      <c r="M30">
        <v>0</v>
      </c>
      <c r="N30" s="5">
        <v>0</v>
      </c>
      <c r="O30" s="5">
        <v>-32.4</v>
      </c>
      <c r="P30">
        <v>24.1</v>
      </c>
      <c r="Q30">
        <v>1</v>
      </c>
      <c r="R30">
        <v>0</v>
      </c>
      <c r="S30">
        <v>0</v>
      </c>
      <c r="T30">
        <v>1</v>
      </c>
      <c r="U30" s="7">
        <v>8</v>
      </c>
      <c r="V30">
        <v>225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1</v>
      </c>
      <c r="AD30">
        <v>28</v>
      </c>
      <c r="AE30" s="13">
        <v>2.778</v>
      </c>
      <c r="AF30" s="14">
        <v>0.78723404255319196</v>
      </c>
    </row>
    <row r="31" spans="1:32" x14ac:dyDescent="0.25">
      <c r="A31">
        <v>0</v>
      </c>
      <c r="B31">
        <v>0</v>
      </c>
      <c r="C31">
        <v>58.69</v>
      </c>
      <c r="D31">
        <v>16</v>
      </c>
      <c r="E31">
        <v>1</v>
      </c>
      <c r="F31">
        <v>0</v>
      </c>
      <c r="G31">
        <v>1</v>
      </c>
      <c r="H31">
        <v>0</v>
      </c>
      <c r="I31">
        <v>0</v>
      </c>
      <c r="J31">
        <v>0</v>
      </c>
      <c r="K31">
        <v>15</v>
      </c>
      <c r="L31" s="4">
        <v>15</v>
      </c>
      <c r="M31">
        <v>0</v>
      </c>
      <c r="N31" s="5">
        <v>0</v>
      </c>
      <c r="O31" s="5">
        <v>-26</v>
      </c>
      <c r="P31">
        <v>91.8</v>
      </c>
      <c r="Q31">
        <v>1</v>
      </c>
      <c r="R31">
        <v>0</v>
      </c>
      <c r="S31">
        <v>0</v>
      </c>
      <c r="T31">
        <v>1</v>
      </c>
      <c r="U31" s="7">
        <v>8</v>
      </c>
      <c r="V31">
        <v>225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1</v>
      </c>
      <c r="AD31">
        <v>28</v>
      </c>
      <c r="AE31" s="22">
        <v>0.72666666666666702</v>
      </c>
      <c r="AF31" s="14">
        <v>0.95744680851063801</v>
      </c>
    </row>
    <row r="32" spans="1:32" x14ac:dyDescent="0.25">
      <c r="A32">
        <v>0</v>
      </c>
      <c r="B32">
        <v>0</v>
      </c>
      <c r="C32">
        <v>65.41</v>
      </c>
      <c r="D32">
        <v>16</v>
      </c>
      <c r="E32">
        <v>1</v>
      </c>
      <c r="F32">
        <v>0</v>
      </c>
      <c r="G32">
        <v>1</v>
      </c>
      <c r="H32">
        <v>0</v>
      </c>
      <c r="I32">
        <v>0</v>
      </c>
      <c r="J32">
        <v>0</v>
      </c>
      <c r="K32">
        <v>10</v>
      </c>
      <c r="L32" s="4">
        <v>10</v>
      </c>
      <c r="M32">
        <v>0</v>
      </c>
      <c r="N32" s="5">
        <v>0</v>
      </c>
      <c r="O32" s="5">
        <v>-27.1</v>
      </c>
      <c r="P32">
        <v>48.2</v>
      </c>
      <c r="Q32">
        <v>1</v>
      </c>
      <c r="R32">
        <v>0</v>
      </c>
      <c r="S32">
        <v>0</v>
      </c>
      <c r="T32">
        <v>1</v>
      </c>
      <c r="U32" s="7">
        <v>8</v>
      </c>
      <c r="V32">
        <v>225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1</v>
      </c>
      <c r="AD32">
        <v>28</v>
      </c>
      <c r="AE32" s="22">
        <v>1.37777777777778</v>
      </c>
      <c r="AF32" s="14">
        <v>0.33333333333333298</v>
      </c>
    </row>
    <row r="33" spans="1:32" x14ac:dyDescent="0.25">
      <c r="A33">
        <v>0</v>
      </c>
      <c r="B33">
        <v>0</v>
      </c>
      <c r="C33">
        <v>63.55</v>
      </c>
      <c r="D33">
        <v>16</v>
      </c>
      <c r="E33">
        <v>1</v>
      </c>
      <c r="F33">
        <v>0</v>
      </c>
      <c r="G33">
        <v>1</v>
      </c>
      <c r="H33">
        <v>0</v>
      </c>
      <c r="I33">
        <v>0</v>
      </c>
      <c r="J33">
        <v>0</v>
      </c>
      <c r="K33">
        <v>50</v>
      </c>
      <c r="L33" s="4">
        <v>50</v>
      </c>
      <c r="M33">
        <v>0</v>
      </c>
      <c r="N33" s="5">
        <v>0</v>
      </c>
      <c r="O33" s="5">
        <v>-26.7</v>
      </c>
      <c r="P33">
        <v>29</v>
      </c>
      <c r="Q33">
        <v>1</v>
      </c>
      <c r="R33">
        <v>0</v>
      </c>
      <c r="S33">
        <v>0</v>
      </c>
      <c r="T33">
        <v>1</v>
      </c>
      <c r="U33" s="7">
        <v>8</v>
      </c>
      <c r="V33">
        <v>225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1</v>
      </c>
      <c r="AD33">
        <v>28</v>
      </c>
      <c r="AE33" s="22">
        <v>2.2888888888888901</v>
      </c>
      <c r="AF33" s="14">
        <v>0.230769230769231</v>
      </c>
    </row>
    <row r="34" spans="1:32" x14ac:dyDescent="0.25">
      <c r="A34">
        <v>0</v>
      </c>
      <c r="B34">
        <v>0</v>
      </c>
      <c r="C34">
        <v>65.41</v>
      </c>
      <c r="D34">
        <v>16</v>
      </c>
      <c r="E34">
        <v>1</v>
      </c>
      <c r="F34">
        <v>0</v>
      </c>
      <c r="G34">
        <v>1</v>
      </c>
      <c r="H34">
        <v>0</v>
      </c>
      <c r="I34">
        <v>0</v>
      </c>
      <c r="J34">
        <v>0</v>
      </c>
      <c r="K34">
        <v>50</v>
      </c>
      <c r="L34" s="4">
        <v>50</v>
      </c>
      <c r="M34">
        <v>0</v>
      </c>
      <c r="N34" s="5">
        <v>0</v>
      </c>
      <c r="O34" s="5">
        <v>-26.5</v>
      </c>
      <c r="P34">
        <v>10.8</v>
      </c>
      <c r="Q34">
        <v>1</v>
      </c>
      <c r="R34">
        <v>0</v>
      </c>
      <c r="S34">
        <v>1</v>
      </c>
      <c r="T34">
        <v>0</v>
      </c>
      <c r="U34" s="7">
        <v>8</v>
      </c>
      <c r="V34">
        <v>225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1</v>
      </c>
      <c r="AD34">
        <v>0.25</v>
      </c>
      <c r="AE34" s="13">
        <v>36.36</v>
      </c>
      <c r="AF34" s="14">
        <v>0.39517662430646899</v>
      </c>
    </row>
    <row r="35" spans="1:32" x14ac:dyDescent="0.25">
      <c r="A35">
        <v>0</v>
      </c>
      <c r="B35">
        <v>0</v>
      </c>
      <c r="C35">
        <v>65.41</v>
      </c>
      <c r="D35">
        <v>16</v>
      </c>
      <c r="E35">
        <v>1</v>
      </c>
      <c r="F35">
        <v>0</v>
      </c>
      <c r="G35">
        <v>1</v>
      </c>
      <c r="H35">
        <v>0</v>
      </c>
      <c r="I35">
        <v>0</v>
      </c>
      <c r="J35">
        <v>0</v>
      </c>
      <c r="K35">
        <v>50</v>
      </c>
      <c r="L35" s="4">
        <v>50</v>
      </c>
      <c r="M35">
        <v>0</v>
      </c>
      <c r="N35" s="5">
        <v>0</v>
      </c>
      <c r="O35" s="5">
        <v>-26.5</v>
      </c>
      <c r="P35">
        <v>10.8</v>
      </c>
      <c r="Q35">
        <v>1</v>
      </c>
      <c r="R35">
        <v>0</v>
      </c>
      <c r="S35">
        <v>1</v>
      </c>
      <c r="T35">
        <v>0</v>
      </c>
      <c r="U35" s="7">
        <v>8</v>
      </c>
      <c r="V35">
        <v>225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1</v>
      </c>
      <c r="AD35">
        <v>1</v>
      </c>
      <c r="AE35" s="13">
        <v>36.36</v>
      </c>
      <c r="AF35" s="14">
        <v>0.324144093632172</v>
      </c>
    </row>
    <row r="36" spans="1:32" x14ac:dyDescent="0.25">
      <c r="A36">
        <v>0</v>
      </c>
      <c r="B36">
        <v>0</v>
      </c>
      <c r="C36">
        <v>65.41</v>
      </c>
      <c r="D36">
        <v>16</v>
      </c>
      <c r="E36">
        <v>1</v>
      </c>
      <c r="F36">
        <v>0</v>
      </c>
      <c r="G36">
        <v>1</v>
      </c>
      <c r="H36">
        <v>0</v>
      </c>
      <c r="I36">
        <v>0</v>
      </c>
      <c r="J36">
        <v>0</v>
      </c>
      <c r="K36">
        <v>50</v>
      </c>
      <c r="L36" s="4">
        <v>50</v>
      </c>
      <c r="M36">
        <v>0</v>
      </c>
      <c r="N36" s="5">
        <v>0</v>
      </c>
      <c r="O36" s="5">
        <v>-26.5</v>
      </c>
      <c r="P36">
        <v>10.8</v>
      </c>
      <c r="Q36">
        <v>1</v>
      </c>
      <c r="R36">
        <v>0</v>
      </c>
      <c r="S36">
        <v>1</v>
      </c>
      <c r="T36">
        <v>0</v>
      </c>
      <c r="U36" s="7">
        <v>8</v>
      </c>
      <c r="V36">
        <v>225</v>
      </c>
      <c r="W36">
        <v>0</v>
      </c>
      <c r="X36">
        <v>0</v>
      </c>
      <c r="Y36">
        <v>0</v>
      </c>
      <c r="Z36">
        <v>0</v>
      </c>
      <c r="AA36">
        <v>1</v>
      </c>
      <c r="AB36">
        <v>0</v>
      </c>
      <c r="AC36">
        <v>1</v>
      </c>
      <c r="AD36">
        <v>2</v>
      </c>
      <c r="AE36" s="13">
        <v>36.36</v>
      </c>
      <c r="AF36" s="14">
        <v>0.324144093632172</v>
      </c>
    </row>
    <row r="37" spans="1:32" x14ac:dyDescent="0.25">
      <c r="A37">
        <v>0</v>
      </c>
      <c r="B37">
        <v>0</v>
      </c>
      <c r="C37">
        <v>65.41</v>
      </c>
      <c r="D37">
        <v>16</v>
      </c>
      <c r="E37">
        <v>1</v>
      </c>
      <c r="F37">
        <v>0</v>
      </c>
      <c r="G37">
        <v>1</v>
      </c>
      <c r="H37">
        <v>0</v>
      </c>
      <c r="I37">
        <v>0</v>
      </c>
      <c r="J37">
        <v>0</v>
      </c>
      <c r="K37">
        <v>50</v>
      </c>
      <c r="L37" s="4">
        <v>50</v>
      </c>
      <c r="M37">
        <v>0</v>
      </c>
      <c r="N37" s="5">
        <v>0</v>
      </c>
      <c r="O37" s="5">
        <v>-26.5</v>
      </c>
      <c r="P37">
        <v>10.8</v>
      </c>
      <c r="Q37">
        <v>1</v>
      </c>
      <c r="R37">
        <v>0</v>
      </c>
      <c r="S37">
        <v>1</v>
      </c>
      <c r="T37">
        <v>0</v>
      </c>
      <c r="U37" s="7">
        <v>8</v>
      </c>
      <c r="V37">
        <v>225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1</v>
      </c>
      <c r="AD37">
        <v>3</v>
      </c>
      <c r="AE37" s="13">
        <v>36.36</v>
      </c>
      <c r="AF37" s="14">
        <v>0.44424129265438</v>
      </c>
    </row>
    <row r="38" spans="1:32" x14ac:dyDescent="0.25">
      <c r="A38">
        <v>1</v>
      </c>
      <c r="B38">
        <v>0</v>
      </c>
      <c r="C38">
        <v>12.01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1</v>
      </c>
      <c r="K38">
        <v>49</v>
      </c>
      <c r="L38">
        <v>3860</v>
      </c>
      <c r="M38">
        <v>0</v>
      </c>
      <c r="N38" s="5">
        <v>0</v>
      </c>
      <c r="O38" s="5">
        <v>-11</v>
      </c>
      <c r="P38" s="7">
        <v>152</v>
      </c>
      <c r="Q38">
        <v>0</v>
      </c>
      <c r="R38">
        <v>1</v>
      </c>
      <c r="S38">
        <v>1</v>
      </c>
      <c r="T38">
        <v>0</v>
      </c>
      <c r="U38">
        <v>8</v>
      </c>
      <c r="V38" s="4">
        <v>25</v>
      </c>
      <c r="W38">
        <v>1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7</v>
      </c>
      <c r="AE38" s="13">
        <v>0.2</v>
      </c>
      <c r="AF38" s="14">
        <v>0.14835432144548699</v>
      </c>
    </row>
    <row r="39" spans="1:32" x14ac:dyDescent="0.25">
      <c r="A39">
        <v>1</v>
      </c>
      <c r="B39">
        <v>0</v>
      </c>
      <c r="C39">
        <v>12.01</v>
      </c>
      <c r="D39">
        <v>0</v>
      </c>
      <c r="E39">
        <v>0</v>
      </c>
      <c r="F39">
        <v>0</v>
      </c>
      <c r="G39">
        <v>0</v>
      </c>
      <c r="H39">
        <v>1</v>
      </c>
      <c r="I39">
        <v>0</v>
      </c>
      <c r="J39">
        <v>1</v>
      </c>
      <c r="K39">
        <v>49</v>
      </c>
      <c r="L39">
        <v>3860</v>
      </c>
      <c r="M39">
        <v>0</v>
      </c>
      <c r="N39" s="5">
        <v>0</v>
      </c>
      <c r="O39" s="5">
        <v>-11</v>
      </c>
      <c r="P39" s="7">
        <v>152</v>
      </c>
      <c r="Q39">
        <v>0</v>
      </c>
      <c r="R39">
        <v>1</v>
      </c>
      <c r="S39">
        <v>1</v>
      </c>
      <c r="T39">
        <v>0</v>
      </c>
      <c r="U39">
        <v>8</v>
      </c>
      <c r="V39" s="4">
        <v>25</v>
      </c>
      <c r="W39">
        <v>1</v>
      </c>
      <c r="X39">
        <v>0</v>
      </c>
      <c r="Y39">
        <v>0</v>
      </c>
      <c r="Z39">
        <v>0</v>
      </c>
      <c r="AA39">
        <v>0</v>
      </c>
      <c r="AB39">
        <v>0</v>
      </c>
      <c r="AC39">
        <v>1</v>
      </c>
      <c r="AD39">
        <v>7</v>
      </c>
      <c r="AE39" s="13">
        <v>0.8</v>
      </c>
      <c r="AF39" s="14">
        <v>0.61606045002422005</v>
      </c>
    </row>
    <row r="40" spans="1:32" x14ac:dyDescent="0.25">
      <c r="A40">
        <v>1</v>
      </c>
      <c r="B40">
        <v>0</v>
      </c>
      <c r="C40">
        <v>12.01</v>
      </c>
      <c r="D40">
        <v>0</v>
      </c>
      <c r="E40">
        <v>0</v>
      </c>
      <c r="F40">
        <v>0</v>
      </c>
      <c r="G40">
        <v>0</v>
      </c>
      <c r="H40">
        <v>1</v>
      </c>
      <c r="I40">
        <v>0</v>
      </c>
      <c r="J40">
        <v>1</v>
      </c>
      <c r="K40">
        <v>49</v>
      </c>
      <c r="L40">
        <v>3860</v>
      </c>
      <c r="M40">
        <v>0</v>
      </c>
      <c r="N40" s="5">
        <v>0</v>
      </c>
      <c r="O40" s="5">
        <v>-11</v>
      </c>
      <c r="P40" s="7">
        <v>152</v>
      </c>
      <c r="Q40">
        <v>0</v>
      </c>
      <c r="R40">
        <v>1</v>
      </c>
      <c r="S40">
        <v>1</v>
      </c>
      <c r="T40">
        <v>0</v>
      </c>
      <c r="U40">
        <v>8</v>
      </c>
      <c r="V40" s="4">
        <v>25</v>
      </c>
      <c r="W40">
        <v>1</v>
      </c>
      <c r="X40">
        <v>0</v>
      </c>
      <c r="Y40">
        <v>0</v>
      </c>
      <c r="Z40">
        <v>0</v>
      </c>
      <c r="AA40">
        <v>0</v>
      </c>
      <c r="AB40">
        <v>0</v>
      </c>
      <c r="AC40">
        <v>1</v>
      </c>
      <c r="AD40">
        <v>1</v>
      </c>
      <c r="AE40" s="13">
        <v>1.6</v>
      </c>
      <c r="AF40" s="14">
        <v>0.55152405825528905</v>
      </c>
    </row>
    <row r="41" spans="1:32" x14ac:dyDescent="0.25">
      <c r="A41">
        <v>1</v>
      </c>
      <c r="B41">
        <v>0</v>
      </c>
      <c r="C41">
        <v>12.01</v>
      </c>
      <c r="D41">
        <v>0</v>
      </c>
      <c r="E41">
        <v>0</v>
      </c>
      <c r="F41">
        <v>0</v>
      </c>
      <c r="G41">
        <v>0</v>
      </c>
      <c r="H41">
        <v>1</v>
      </c>
      <c r="I41">
        <v>0</v>
      </c>
      <c r="J41">
        <v>1</v>
      </c>
      <c r="K41">
        <v>49</v>
      </c>
      <c r="L41">
        <v>3860</v>
      </c>
      <c r="M41">
        <v>0</v>
      </c>
      <c r="N41" s="5">
        <v>0</v>
      </c>
      <c r="O41" s="5">
        <v>-11</v>
      </c>
      <c r="P41" s="7">
        <v>152</v>
      </c>
      <c r="Q41">
        <v>0</v>
      </c>
      <c r="R41">
        <v>1</v>
      </c>
      <c r="S41">
        <v>1</v>
      </c>
      <c r="T41">
        <v>0</v>
      </c>
      <c r="U41">
        <v>8</v>
      </c>
      <c r="V41" s="4">
        <v>25</v>
      </c>
      <c r="W41">
        <v>1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3</v>
      </c>
      <c r="AE41" s="13">
        <v>1.6</v>
      </c>
      <c r="AF41" s="14">
        <v>0.77302080779379001</v>
      </c>
    </row>
    <row r="42" spans="1:32" x14ac:dyDescent="0.25">
      <c r="A42">
        <v>1</v>
      </c>
      <c r="B42">
        <v>0</v>
      </c>
      <c r="C42">
        <v>12.01</v>
      </c>
      <c r="D42">
        <v>0</v>
      </c>
      <c r="E42">
        <v>0</v>
      </c>
      <c r="F42">
        <v>0</v>
      </c>
      <c r="G42">
        <v>0</v>
      </c>
      <c r="H42">
        <v>1</v>
      </c>
      <c r="I42">
        <v>0</v>
      </c>
      <c r="J42">
        <v>1</v>
      </c>
      <c r="K42">
        <v>49</v>
      </c>
      <c r="L42">
        <v>3860</v>
      </c>
      <c r="M42">
        <v>0</v>
      </c>
      <c r="N42" s="5">
        <v>0</v>
      </c>
      <c r="O42" s="5">
        <v>-11</v>
      </c>
      <c r="P42" s="7">
        <v>152</v>
      </c>
      <c r="Q42">
        <v>0</v>
      </c>
      <c r="R42">
        <v>1</v>
      </c>
      <c r="S42">
        <v>1</v>
      </c>
      <c r="T42">
        <v>0</v>
      </c>
      <c r="U42">
        <v>8</v>
      </c>
      <c r="V42" s="4">
        <v>25</v>
      </c>
      <c r="W42">
        <v>1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7</v>
      </c>
      <c r="AE42" s="13">
        <v>1.6</v>
      </c>
      <c r="AF42" s="14">
        <v>0.66716611092379197</v>
      </c>
    </row>
    <row r="43" spans="1:32" x14ac:dyDescent="0.25">
      <c r="A43">
        <v>1</v>
      </c>
      <c r="B43">
        <v>0</v>
      </c>
      <c r="C43">
        <v>12.01</v>
      </c>
      <c r="D43">
        <v>0</v>
      </c>
      <c r="E43">
        <v>0</v>
      </c>
      <c r="F43">
        <v>0</v>
      </c>
      <c r="G43">
        <v>0</v>
      </c>
      <c r="H43">
        <v>1</v>
      </c>
      <c r="I43">
        <v>0</v>
      </c>
      <c r="J43">
        <v>1</v>
      </c>
      <c r="K43">
        <v>49</v>
      </c>
      <c r="L43">
        <v>3860</v>
      </c>
      <c r="M43">
        <v>0</v>
      </c>
      <c r="N43" s="5">
        <v>0</v>
      </c>
      <c r="O43" s="5">
        <v>-11</v>
      </c>
      <c r="P43" s="7">
        <v>152</v>
      </c>
      <c r="Q43">
        <v>0</v>
      </c>
      <c r="R43">
        <v>1</v>
      </c>
      <c r="S43">
        <v>1</v>
      </c>
      <c r="T43">
        <v>0</v>
      </c>
      <c r="U43">
        <v>8</v>
      </c>
      <c r="V43" s="4">
        <v>25</v>
      </c>
      <c r="W43">
        <v>1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14</v>
      </c>
      <c r="AE43" s="13">
        <v>1.6</v>
      </c>
      <c r="AF43" s="14">
        <v>0.51469016549765001</v>
      </c>
    </row>
    <row r="44" spans="1:32" x14ac:dyDescent="0.25">
      <c r="A44">
        <v>1</v>
      </c>
      <c r="B44">
        <v>0</v>
      </c>
      <c r="C44">
        <v>12.01</v>
      </c>
      <c r="D44">
        <v>0</v>
      </c>
      <c r="E44">
        <v>0</v>
      </c>
      <c r="F44">
        <v>0</v>
      </c>
      <c r="G44">
        <v>0</v>
      </c>
      <c r="H44">
        <v>1</v>
      </c>
      <c r="I44">
        <v>0</v>
      </c>
      <c r="J44">
        <v>1</v>
      </c>
      <c r="K44">
        <v>49</v>
      </c>
      <c r="L44">
        <v>3860</v>
      </c>
      <c r="M44">
        <v>0</v>
      </c>
      <c r="N44" s="5">
        <v>0</v>
      </c>
      <c r="O44" s="5">
        <v>-11</v>
      </c>
      <c r="P44" s="7">
        <v>152</v>
      </c>
      <c r="Q44">
        <v>0</v>
      </c>
      <c r="R44">
        <v>1</v>
      </c>
      <c r="S44">
        <v>1</v>
      </c>
      <c r="T44">
        <v>0</v>
      </c>
      <c r="U44">
        <v>7</v>
      </c>
      <c r="V44" s="4">
        <v>24</v>
      </c>
      <c r="W44">
        <v>1</v>
      </c>
      <c r="X44">
        <v>0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 s="13">
        <v>0.42</v>
      </c>
      <c r="AF44" s="14">
        <v>0.47908265141544398</v>
      </c>
    </row>
    <row r="45" spans="1:32" x14ac:dyDescent="0.25">
      <c r="A45">
        <v>1</v>
      </c>
      <c r="B45">
        <v>0</v>
      </c>
      <c r="C45">
        <v>12.01</v>
      </c>
      <c r="D45">
        <v>0</v>
      </c>
      <c r="E45">
        <v>0</v>
      </c>
      <c r="F45">
        <v>0</v>
      </c>
      <c r="G45">
        <v>0</v>
      </c>
      <c r="H45">
        <v>1</v>
      </c>
      <c r="I45">
        <v>0</v>
      </c>
      <c r="J45">
        <v>1</v>
      </c>
      <c r="K45">
        <v>49</v>
      </c>
      <c r="L45">
        <v>3860</v>
      </c>
      <c r="M45">
        <v>0</v>
      </c>
      <c r="N45" s="5">
        <v>0</v>
      </c>
      <c r="O45" s="5">
        <v>-11</v>
      </c>
      <c r="P45" s="7">
        <v>152</v>
      </c>
      <c r="Q45">
        <v>0</v>
      </c>
      <c r="R45">
        <v>1</v>
      </c>
      <c r="S45">
        <v>1</v>
      </c>
      <c r="T45">
        <v>0</v>
      </c>
      <c r="U45">
        <v>7</v>
      </c>
      <c r="V45" s="4">
        <v>24</v>
      </c>
      <c r="W45">
        <v>1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 s="13">
        <v>0.83</v>
      </c>
      <c r="AF45" s="14">
        <v>0.52038692597065805</v>
      </c>
    </row>
    <row r="46" spans="1:32" x14ac:dyDescent="0.25">
      <c r="A46">
        <v>1</v>
      </c>
      <c r="B46">
        <v>0</v>
      </c>
      <c r="C46">
        <v>12.01</v>
      </c>
      <c r="D46">
        <v>0</v>
      </c>
      <c r="E46">
        <v>0</v>
      </c>
      <c r="F46">
        <v>0</v>
      </c>
      <c r="G46">
        <v>0</v>
      </c>
      <c r="H46">
        <v>1</v>
      </c>
      <c r="I46">
        <v>0</v>
      </c>
      <c r="J46">
        <v>1</v>
      </c>
      <c r="K46">
        <v>49</v>
      </c>
      <c r="L46">
        <v>3860</v>
      </c>
      <c r="M46">
        <v>0</v>
      </c>
      <c r="N46" s="5">
        <v>0</v>
      </c>
      <c r="O46" s="5">
        <v>-11</v>
      </c>
      <c r="P46" s="7">
        <v>152</v>
      </c>
      <c r="Q46">
        <v>0</v>
      </c>
      <c r="R46">
        <v>1</v>
      </c>
      <c r="S46">
        <v>1</v>
      </c>
      <c r="T46">
        <v>0</v>
      </c>
      <c r="U46">
        <v>7</v>
      </c>
      <c r="V46" s="4">
        <v>24</v>
      </c>
      <c r="W46">
        <v>1</v>
      </c>
      <c r="X46">
        <v>0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 s="13">
        <v>1.67</v>
      </c>
      <c r="AF46" s="14">
        <v>0.61328504900708003</v>
      </c>
    </row>
    <row r="47" spans="1:32" x14ac:dyDescent="0.25">
      <c r="A47">
        <v>1</v>
      </c>
      <c r="B47">
        <v>0</v>
      </c>
      <c r="C47">
        <v>12.01</v>
      </c>
      <c r="D47">
        <v>0</v>
      </c>
      <c r="E47">
        <v>0</v>
      </c>
      <c r="F47">
        <v>0</v>
      </c>
      <c r="G47">
        <v>0</v>
      </c>
      <c r="H47">
        <v>1</v>
      </c>
      <c r="I47">
        <v>0</v>
      </c>
      <c r="J47">
        <v>1</v>
      </c>
      <c r="K47">
        <v>49</v>
      </c>
      <c r="L47">
        <v>3860</v>
      </c>
      <c r="M47">
        <v>0</v>
      </c>
      <c r="N47" s="5">
        <v>0</v>
      </c>
      <c r="O47" s="5">
        <v>-11</v>
      </c>
      <c r="P47" s="7">
        <v>152</v>
      </c>
      <c r="Q47">
        <v>0</v>
      </c>
      <c r="R47">
        <v>1</v>
      </c>
      <c r="S47">
        <v>1</v>
      </c>
      <c r="T47">
        <v>0</v>
      </c>
      <c r="U47">
        <v>7</v>
      </c>
      <c r="V47" s="4">
        <v>24</v>
      </c>
      <c r="W47">
        <v>1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7</v>
      </c>
      <c r="AE47" s="13">
        <v>0.42</v>
      </c>
      <c r="AF47" s="14">
        <v>-4.0055482743969001E-2</v>
      </c>
    </row>
    <row r="48" spans="1:32" x14ac:dyDescent="0.25">
      <c r="A48">
        <v>1</v>
      </c>
      <c r="B48">
        <v>0</v>
      </c>
      <c r="C48">
        <v>12.01</v>
      </c>
      <c r="D48">
        <v>0</v>
      </c>
      <c r="E48">
        <v>0</v>
      </c>
      <c r="F48">
        <v>0</v>
      </c>
      <c r="G48">
        <v>0</v>
      </c>
      <c r="H48">
        <v>1</v>
      </c>
      <c r="I48">
        <v>0</v>
      </c>
      <c r="J48">
        <v>1</v>
      </c>
      <c r="K48">
        <v>49</v>
      </c>
      <c r="L48">
        <v>3860</v>
      </c>
      <c r="M48">
        <v>0</v>
      </c>
      <c r="N48" s="5">
        <v>0</v>
      </c>
      <c r="O48" s="5">
        <v>-11</v>
      </c>
      <c r="P48" s="7">
        <v>152</v>
      </c>
      <c r="Q48">
        <v>0</v>
      </c>
      <c r="R48">
        <v>1</v>
      </c>
      <c r="S48">
        <v>1</v>
      </c>
      <c r="T48">
        <v>0</v>
      </c>
      <c r="U48">
        <v>7</v>
      </c>
      <c r="V48" s="4">
        <v>24</v>
      </c>
      <c r="W48">
        <v>1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7</v>
      </c>
      <c r="AE48" s="13">
        <v>0.83</v>
      </c>
      <c r="AF48" s="14">
        <v>0.45192191428693901</v>
      </c>
    </row>
    <row r="49" spans="1:32" x14ac:dyDescent="0.25">
      <c r="A49">
        <v>1</v>
      </c>
      <c r="B49">
        <v>0</v>
      </c>
      <c r="C49">
        <v>12.01</v>
      </c>
      <c r="D49">
        <v>0</v>
      </c>
      <c r="E49">
        <v>0</v>
      </c>
      <c r="F49">
        <v>0</v>
      </c>
      <c r="G49">
        <v>0</v>
      </c>
      <c r="H49">
        <v>1</v>
      </c>
      <c r="I49">
        <v>0</v>
      </c>
      <c r="J49">
        <v>1</v>
      </c>
      <c r="K49">
        <v>49</v>
      </c>
      <c r="L49">
        <v>3860</v>
      </c>
      <c r="M49">
        <v>0</v>
      </c>
      <c r="N49" s="5">
        <v>0</v>
      </c>
      <c r="O49" s="5">
        <v>-11</v>
      </c>
      <c r="P49" s="7">
        <v>152</v>
      </c>
      <c r="Q49">
        <v>0</v>
      </c>
      <c r="R49">
        <v>1</v>
      </c>
      <c r="S49">
        <v>1</v>
      </c>
      <c r="T49">
        <v>0</v>
      </c>
      <c r="U49">
        <v>7</v>
      </c>
      <c r="V49" s="4">
        <v>24</v>
      </c>
      <c r="W49">
        <v>1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7</v>
      </c>
      <c r="AE49" s="13">
        <v>1.67</v>
      </c>
      <c r="AF49" s="14">
        <v>0.62610058887990405</v>
      </c>
    </row>
    <row r="50" spans="1:32" x14ac:dyDescent="0.25">
      <c r="A50">
        <v>1</v>
      </c>
      <c r="B50">
        <v>0</v>
      </c>
      <c r="C50">
        <v>12.01</v>
      </c>
      <c r="D50">
        <v>0</v>
      </c>
      <c r="E50">
        <v>0</v>
      </c>
      <c r="F50">
        <v>0</v>
      </c>
      <c r="G50">
        <v>0</v>
      </c>
      <c r="H50">
        <v>1</v>
      </c>
      <c r="I50">
        <v>0</v>
      </c>
      <c r="J50">
        <v>1</v>
      </c>
      <c r="K50">
        <v>49</v>
      </c>
      <c r="L50">
        <v>3860</v>
      </c>
      <c r="M50">
        <v>0</v>
      </c>
      <c r="N50" s="5">
        <v>0</v>
      </c>
      <c r="O50" s="5">
        <v>-11</v>
      </c>
      <c r="P50" s="7">
        <v>152</v>
      </c>
      <c r="Q50">
        <v>0</v>
      </c>
      <c r="R50">
        <v>1</v>
      </c>
      <c r="S50">
        <v>1</v>
      </c>
      <c r="T50">
        <v>0</v>
      </c>
      <c r="U50">
        <v>7</v>
      </c>
      <c r="V50" s="4">
        <v>24</v>
      </c>
      <c r="W50">
        <v>1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28</v>
      </c>
      <c r="AE50" s="13">
        <v>0.42</v>
      </c>
      <c r="AF50" s="14">
        <v>0.119196999411601</v>
      </c>
    </row>
    <row r="51" spans="1:32" x14ac:dyDescent="0.25">
      <c r="A51">
        <v>1</v>
      </c>
      <c r="B51">
        <v>0</v>
      </c>
      <c r="C51">
        <v>12.01</v>
      </c>
      <c r="D51">
        <v>0</v>
      </c>
      <c r="E51">
        <v>0</v>
      </c>
      <c r="F51">
        <v>0</v>
      </c>
      <c r="G51">
        <v>0</v>
      </c>
      <c r="H51">
        <v>1</v>
      </c>
      <c r="I51">
        <v>0</v>
      </c>
      <c r="J51">
        <v>1</v>
      </c>
      <c r="K51">
        <v>49</v>
      </c>
      <c r="L51">
        <v>3860</v>
      </c>
      <c r="M51">
        <v>0</v>
      </c>
      <c r="N51" s="5">
        <v>0</v>
      </c>
      <c r="O51" s="5">
        <v>-11</v>
      </c>
      <c r="P51" s="7">
        <v>152</v>
      </c>
      <c r="Q51">
        <v>0</v>
      </c>
      <c r="R51">
        <v>1</v>
      </c>
      <c r="S51">
        <v>1</v>
      </c>
      <c r="T51">
        <v>0</v>
      </c>
      <c r="U51">
        <v>7</v>
      </c>
      <c r="V51" s="4">
        <v>24</v>
      </c>
      <c r="W51">
        <v>1</v>
      </c>
      <c r="X51">
        <v>0</v>
      </c>
      <c r="Y51">
        <v>0</v>
      </c>
      <c r="Z51">
        <v>0</v>
      </c>
      <c r="AA51">
        <v>0</v>
      </c>
      <c r="AB51">
        <v>0</v>
      </c>
      <c r="AC51">
        <v>1</v>
      </c>
      <c r="AD51">
        <v>28</v>
      </c>
      <c r="AE51" s="13">
        <v>0.83</v>
      </c>
      <c r="AF51" s="14">
        <v>0.25530407006697797</v>
      </c>
    </row>
    <row r="52" spans="1:32" x14ac:dyDescent="0.25">
      <c r="A52">
        <v>1</v>
      </c>
      <c r="B52">
        <v>0</v>
      </c>
      <c r="C52">
        <v>12.01</v>
      </c>
      <c r="D52">
        <v>0</v>
      </c>
      <c r="E52">
        <v>0</v>
      </c>
      <c r="F52">
        <v>0</v>
      </c>
      <c r="G52">
        <v>0</v>
      </c>
      <c r="H52">
        <v>1</v>
      </c>
      <c r="I52">
        <v>0</v>
      </c>
      <c r="J52">
        <v>1</v>
      </c>
      <c r="K52">
        <v>49</v>
      </c>
      <c r="L52">
        <v>3860</v>
      </c>
      <c r="M52">
        <v>0</v>
      </c>
      <c r="N52" s="5">
        <v>0</v>
      </c>
      <c r="O52" s="5">
        <v>-11</v>
      </c>
      <c r="P52" s="7">
        <v>152</v>
      </c>
      <c r="Q52">
        <v>0</v>
      </c>
      <c r="R52">
        <v>1</v>
      </c>
      <c r="S52">
        <v>1</v>
      </c>
      <c r="T52">
        <v>0</v>
      </c>
      <c r="U52">
        <v>7</v>
      </c>
      <c r="V52" s="4">
        <v>24</v>
      </c>
      <c r="W52">
        <v>1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28</v>
      </c>
      <c r="AE52" s="13">
        <v>1.67</v>
      </c>
      <c r="AF52" s="14">
        <v>0.39744396533037002</v>
      </c>
    </row>
    <row r="53" spans="1:32" x14ac:dyDescent="0.25">
      <c r="A53">
        <v>1</v>
      </c>
      <c r="B53">
        <v>0</v>
      </c>
      <c r="C53">
        <v>12.01</v>
      </c>
      <c r="D53">
        <v>0</v>
      </c>
      <c r="E53">
        <v>0</v>
      </c>
      <c r="F53">
        <v>0</v>
      </c>
      <c r="G53">
        <v>0</v>
      </c>
      <c r="H53">
        <v>1</v>
      </c>
      <c r="I53">
        <v>0</v>
      </c>
      <c r="J53">
        <v>1</v>
      </c>
      <c r="K53">
        <v>49</v>
      </c>
      <c r="L53">
        <v>3860</v>
      </c>
      <c r="M53">
        <v>0</v>
      </c>
      <c r="N53" s="5">
        <v>0</v>
      </c>
      <c r="O53" s="5">
        <v>-11</v>
      </c>
      <c r="P53" s="7">
        <v>152</v>
      </c>
      <c r="Q53">
        <v>0</v>
      </c>
      <c r="R53">
        <v>1</v>
      </c>
      <c r="S53">
        <v>1</v>
      </c>
      <c r="T53">
        <v>0</v>
      </c>
      <c r="U53">
        <v>7</v>
      </c>
      <c r="V53" s="4">
        <v>24</v>
      </c>
      <c r="W53">
        <v>1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56</v>
      </c>
      <c r="AE53" s="13">
        <v>0.42</v>
      </c>
      <c r="AF53" s="14">
        <v>0.21227868296738001</v>
      </c>
    </row>
    <row r="54" spans="1:32" x14ac:dyDescent="0.25">
      <c r="A54">
        <v>1</v>
      </c>
      <c r="B54">
        <v>0</v>
      </c>
      <c r="C54">
        <v>12.01</v>
      </c>
      <c r="D54">
        <v>0</v>
      </c>
      <c r="E54">
        <v>0</v>
      </c>
      <c r="F54">
        <v>0</v>
      </c>
      <c r="G54">
        <v>0</v>
      </c>
      <c r="H54">
        <v>1</v>
      </c>
      <c r="I54">
        <v>0</v>
      </c>
      <c r="J54">
        <v>1</v>
      </c>
      <c r="K54">
        <v>49</v>
      </c>
      <c r="L54">
        <v>3860</v>
      </c>
      <c r="M54">
        <v>0</v>
      </c>
      <c r="N54" s="5">
        <v>0</v>
      </c>
      <c r="O54" s="5">
        <v>-11</v>
      </c>
      <c r="P54" s="7">
        <v>152</v>
      </c>
      <c r="Q54">
        <v>0</v>
      </c>
      <c r="R54">
        <v>1</v>
      </c>
      <c r="S54">
        <v>1</v>
      </c>
      <c r="T54">
        <v>0</v>
      </c>
      <c r="U54">
        <v>7</v>
      </c>
      <c r="V54" s="4">
        <v>24</v>
      </c>
      <c r="W54">
        <v>1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56</v>
      </c>
      <c r="AE54" s="13">
        <v>0.83</v>
      </c>
      <c r="AF54" s="14">
        <v>0.29323592536248899</v>
      </c>
    </row>
    <row r="55" spans="1:32" x14ac:dyDescent="0.25">
      <c r="A55">
        <v>1</v>
      </c>
      <c r="B55">
        <v>0</v>
      </c>
      <c r="C55">
        <v>12.01</v>
      </c>
      <c r="D55">
        <v>0</v>
      </c>
      <c r="E55">
        <v>0</v>
      </c>
      <c r="F55">
        <v>0</v>
      </c>
      <c r="G55">
        <v>0</v>
      </c>
      <c r="H55">
        <v>1</v>
      </c>
      <c r="I55">
        <v>0</v>
      </c>
      <c r="J55">
        <v>1</v>
      </c>
      <c r="K55">
        <v>49</v>
      </c>
      <c r="L55">
        <v>3860</v>
      </c>
      <c r="M55">
        <v>0</v>
      </c>
      <c r="N55" s="5">
        <v>0</v>
      </c>
      <c r="O55" s="5">
        <v>-11</v>
      </c>
      <c r="P55" s="7">
        <v>152</v>
      </c>
      <c r="Q55">
        <v>0</v>
      </c>
      <c r="R55">
        <v>1</v>
      </c>
      <c r="S55">
        <v>1</v>
      </c>
      <c r="T55">
        <v>0</v>
      </c>
      <c r="U55">
        <v>7</v>
      </c>
      <c r="V55" s="4">
        <v>24</v>
      </c>
      <c r="W55">
        <v>1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56</v>
      </c>
      <c r="AE55" s="13">
        <v>1.67</v>
      </c>
      <c r="AF55" s="14">
        <v>0.471225826051269</v>
      </c>
    </row>
    <row r="56" spans="1:32" x14ac:dyDescent="0.25">
      <c r="A56">
        <v>1</v>
      </c>
      <c r="B56">
        <v>0</v>
      </c>
      <c r="C56">
        <v>12.01</v>
      </c>
      <c r="D56">
        <v>0</v>
      </c>
      <c r="E56">
        <v>0</v>
      </c>
      <c r="F56">
        <v>0</v>
      </c>
      <c r="G56">
        <v>0</v>
      </c>
      <c r="H56">
        <v>1</v>
      </c>
      <c r="I56">
        <v>0</v>
      </c>
      <c r="J56">
        <v>1</v>
      </c>
      <c r="K56">
        <v>1.8</v>
      </c>
      <c r="L56">
        <v>400</v>
      </c>
      <c r="M56">
        <v>0</v>
      </c>
      <c r="N56" s="5">
        <v>0</v>
      </c>
      <c r="O56" s="6">
        <v>-27.6</v>
      </c>
      <c r="P56">
        <v>878</v>
      </c>
      <c r="Q56">
        <v>1</v>
      </c>
      <c r="R56">
        <v>0</v>
      </c>
      <c r="S56">
        <v>1</v>
      </c>
      <c r="T56">
        <v>0</v>
      </c>
      <c r="U56">
        <v>7</v>
      </c>
      <c r="V56" s="7">
        <v>279</v>
      </c>
      <c r="W56">
        <v>0</v>
      </c>
      <c r="X56">
        <v>0</v>
      </c>
      <c r="Y56">
        <v>0</v>
      </c>
      <c r="Z56">
        <v>0</v>
      </c>
      <c r="AA56">
        <v>1</v>
      </c>
      <c r="AB56">
        <v>0</v>
      </c>
      <c r="AC56">
        <v>1</v>
      </c>
      <c r="AD56">
        <v>7</v>
      </c>
      <c r="AE56" s="13">
        <v>1</v>
      </c>
      <c r="AF56" s="14">
        <v>0.69708749733368103</v>
      </c>
    </row>
    <row r="57" spans="1:32" x14ac:dyDescent="0.25">
      <c r="A57">
        <v>1</v>
      </c>
      <c r="B57">
        <v>0</v>
      </c>
      <c r="C57">
        <v>12.01</v>
      </c>
      <c r="D57">
        <v>0</v>
      </c>
      <c r="E57">
        <v>0</v>
      </c>
      <c r="F57">
        <v>0</v>
      </c>
      <c r="G57">
        <v>0</v>
      </c>
      <c r="H57">
        <v>1</v>
      </c>
      <c r="I57">
        <v>0</v>
      </c>
      <c r="J57">
        <v>1</v>
      </c>
      <c r="K57">
        <v>1.8</v>
      </c>
      <c r="L57">
        <v>2770</v>
      </c>
      <c r="M57">
        <v>0</v>
      </c>
      <c r="N57" s="5">
        <v>0</v>
      </c>
      <c r="O57" s="6">
        <v>-27.6</v>
      </c>
      <c r="P57">
        <v>878</v>
      </c>
      <c r="Q57">
        <v>1</v>
      </c>
      <c r="R57">
        <v>0</v>
      </c>
      <c r="S57">
        <v>1</v>
      </c>
      <c r="T57">
        <v>0</v>
      </c>
      <c r="U57">
        <v>7</v>
      </c>
      <c r="V57" s="7">
        <v>279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1</v>
      </c>
      <c r="AD57">
        <v>7</v>
      </c>
      <c r="AE57" s="13">
        <v>1</v>
      </c>
      <c r="AF57" s="14">
        <v>0.25671240166144799</v>
      </c>
    </row>
    <row r="58" spans="1:32" x14ac:dyDescent="0.25">
      <c r="A58">
        <v>1</v>
      </c>
      <c r="B58">
        <v>0</v>
      </c>
      <c r="C58">
        <v>12.01</v>
      </c>
      <c r="D58">
        <v>0</v>
      </c>
      <c r="E58">
        <v>0</v>
      </c>
      <c r="F58">
        <v>0</v>
      </c>
      <c r="G58">
        <v>0</v>
      </c>
      <c r="H58">
        <v>1</v>
      </c>
      <c r="I58">
        <v>0</v>
      </c>
      <c r="J58">
        <v>1</v>
      </c>
      <c r="K58">
        <v>1.8</v>
      </c>
      <c r="L58">
        <v>400</v>
      </c>
      <c r="M58">
        <v>0</v>
      </c>
      <c r="N58" s="5">
        <v>0</v>
      </c>
      <c r="O58" s="6">
        <v>-27.6</v>
      </c>
      <c r="P58">
        <v>878</v>
      </c>
      <c r="Q58">
        <v>1</v>
      </c>
      <c r="R58">
        <v>0</v>
      </c>
      <c r="S58">
        <v>1</v>
      </c>
      <c r="T58">
        <v>0</v>
      </c>
      <c r="U58">
        <v>7</v>
      </c>
      <c r="V58" s="7">
        <v>279</v>
      </c>
      <c r="W58">
        <v>0</v>
      </c>
      <c r="X58">
        <v>0</v>
      </c>
      <c r="Y58">
        <v>0</v>
      </c>
      <c r="Z58">
        <v>0</v>
      </c>
      <c r="AA58">
        <v>1</v>
      </c>
      <c r="AB58">
        <v>0</v>
      </c>
      <c r="AC58">
        <v>1</v>
      </c>
      <c r="AD58">
        <v>28</v>
      </c>
      <c r="AE58" s="13">
        <v>1</v>
      </c>
      <c r="AF58" s="14">
        <v>0.26630265966529398</v>
      </c>
    </row>
    <row r="59" spans="1:32" x14ac:dyDescent="0.25">
      <c r="A59">
        <v>1</v>
      </c>
      <c r="B59">
        <v>0</v>
      </c>
      <c r="C59">
        <v>12.01</v>
      </c>
      <c r="D59">
        <v>0</v>
      </c>
      <c r="E59">
        <v>0</v>
      </c>
      <c r="F59">
        <v>0</v>
      </c>
      <c r="G59">
        <v>0</v>
      </c>
      <c r="H59">
        <v>1</v>
      </c>
      <c r="I59">
        <v>0</v>
      </c>
      <c r="J59">
        <v>1</v>
      </c>
      <c r="K59">
        <v>1.8</v>
      </c>
      <c r="L59">
        <v>2770</v>
      </c>
      <c r="M59">
        <v>0</v>
      </c>
      <c r="N59" s="5">
        <v>0</v>
      </c>
      <c r="O59" s="6">
        <v>-27.6</v>
      </c>
      <c r="P59">
        <v>878</v>
      </c>
      <c r="Q59">
        <v>1</v>
      </c>
      <c r="R59">
        <v>0</v>
      </c>
      <c r="S59">
        <v>1</v>
      </c>
      <c r="T59">
        <v>0</v>
      </c>
      <c r="U59">
        <v>7</v>
      </c>
      <c r="V59" s="7">
        <v>279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1</v>
      </c>
      <c r="AD59">
        <v>28</v>
      </c>
      <c r="AE59" s="13">
        <v>1</v>
      </c>
      <c r="AF59" s="14">
        <v>0.210902432060801</v>
      </c>
    </row>
    <row r="60" spans="1:32" x14ac:dyDescent="0.25">
      <c r="A60">
        <v>1</v>
      </c>
      <c r="B60">
        <v>0</v>
      </c>
      <c r="C60">
        <v>12.01</v>
      </c>
      <c r="D60">
        <v>0</v>
      </c>
      <c r="E60">
        <v>0</v>
      </c>
      <c r="F60">
        <v>0</v>
      </c>
      <c r="G60">
        <v>0</v>
      </c>
      <c r="H60">
        <v>1</v>
      </c>
      <c r="I60">
        <v>0</v>
      </c>
      <c r="J60">
        <v>1</v>
      </c>
      <c r="K60">
        <v>1.8</v>
      </c>
      <c r="L60">
        <v>400</v>
      </c>
      <c r="M60">
        <v>0</v>
      </c>
      <c r="N60" s="5">
        <v>0</v>
      </c>
      <c r="O60" s="6">
        <v>-27.6</v>
      </c>
      <c r="P60">
        <v>878</v>
      </c>
      <c r="Q60">
        <v>1</v>
      </c>
      <c r="R60">
        <v>0</v>
      </c>
      <c r="S60">
        <v>1</v>
      </c>
      <c r="T60">
        <v>0</v>
      </c>
      <c r="U60">
        <v>7</v>
      </c>
      <c r="V60" s="7">
        <v>279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1</v>
      </c>
      <c r="AD60">
        <v>91</v>
      </c>
      <c r="AE60" s="13">
        <v>1</v>
      </c>
      <c r="AF60" s="14">
        <v>0.59200287054938605</v>
      </c>
    </row>
    <row r="61" spans="1:32" x14ac:dyDescent="0.25">
      <c r="A61">
        <v>1</v>
      </c>
      <c r="B61">
        <v>0</v>
      </c>
      <c r="C61">
        <v>12.01</v>
      </c>
      <c r="D61">
        <v>0</v>
      </c>
      <c r="E61">
        <v>0</v>
      </c>
      <c r="F61">
        <v>0</v>
      </c>
      <c r="G61">
        <v>0</v>
      </c>
      <c r="H61">
        <v>1</v>
      </c>
      <c r="I61">
        <v>0</v>
      </c>
      <c r="J61">
        <v>1</v>
      </c>
      <c r="K61">
        <v>1.8</v>
      </c>
      <c r="L61">
        <v>2770</v>
      </c>
      <c r="M61">
        <v>0</v>
      </c>
      <c r="N61" s="5">
        <v>0</v>
      </c>
      <c r="O61" s="6">
        <v>-27.6</v>
      </c>
      <c r="P61">
        <v>878</v>
      </c>
      <c r="Q61">
        <v>1</v>
      </c>
      <c r="R61">
        <v>0</v>
      </c>
      <c r="S61">
        <v>1</v>
      </c>
      <c r="T61">
        <v>0</v>
      </c>
      <c r="U61">
        <v>7</v>
      </c>
      <c r="V61" s="7">
        <v>279</v>
      </c>
      <c r="W61">
        <v>0</v>
      </c>
      <c r="X61">
        <v>0</v>
      </c>
      <c r="Y61">
        <v>0</v>
      </c>
      <c r="Z61">
        <v>0</v>
      </c>
      <c r="AA61">
        <v>1</v>
      </c>
      <c r="AB61">
        <v>0</v>
      </c>
      <c r="AC61">
        <v>1</v>
      </c>
      <c r="AD61">
        <v>91</v>
      </c>
      <c r="AE61" s="13">
        <v>1</v>
      </c>
      <c r="AF61" s="14">
        <v>0.21823867781215001</v>
      </c>
    </row>
    <row r="62" spans="1:32" x14ac:dyDescent="0.25">
      <c r="A62">
        <v>1</v>
      </c>
      <c r="B62">
        <v>0</v>
      </c>
      <c r="C62">
        <v>12.01</v>
      </c>
      <c r="D62">
        <v>0</v>
      </c>
      <c r="E62">
        <v>0</v>
      </c>
      <c r="F62">
        <v>0</v>
      </c>
      <c r="G62">
        <v>0</v>
      </c>
      <c r="H62">
        <v>1</v>
      </c>
      <c r="I62">
        <v>0</v>
      </c>
      <c r="J62">
        <v>1</v>
      </c>
      <c r="K62">
        <v>1.8</v>
      </c>
      <c r="L62">
        <v>400</v>
      </c>
      <c r="M62">
        <v>0</v>
      </c>
      <c r="N62" s="5">
        <v>0</v>
      </c>
      <c r="O62" s="6">
        <v>-27.6</v>
      </c>
      <c r="P62">
        <v>878</v>
      </c>
      <c r="Q62">
        <v>1</v>
      </c>
      <c r="R62">
        <v>0</v>
      </c>
      <c r="S62">
        <v>1</v>
      </c>
      <c r="T62">
        <v>0</v>
      </c>
      <c r="U62">
        <v>7</v>
      </c>
      <c r="V62" s="7">
        <v>279</v>
      </c>
      <c r="W62">
        <v>0</v>
      </c>
      <c r="X62">
        <v>0</v>
      </c>
      <c r="Y62">
        <v>0</v>
      </c>
      <c r="Z62">
        <v>0</v>
      </c>
      <c r="AA62">
        <v>1</v>
      </c>
      <c r="AB62">
        <v>0</v>
      </c>
      <c r="AC62">
        <v>1</v>
      </c>
      <c r="AD62">
        <v>182</v>
      </c>
      <c r="AE62" s="13">
        <v>1</v>
      </c>
      <c r="AF62" s="14">
        <v>0.70212472410645099</v>
      </c>
    </row>
    <row r="63" spans="1:32" x14ac:dyDescent="0.25">
      <c r="A63">
        <v>1</v>
      </c>
      <c r="B63">
        <v>0</v>
      </c>
      <c r="C63">
        <v>12.01</v>
      </c>
      <c r="D63">
        <v>0</v>
      </c>
      <c r="E63">
        <v>0</v>
      </c>
      <c r="F63">
        <v>0</v>
      </c>
      <c r="G63">
        <v>0</v>
      </c>
      <c r="H63">
        <v>1</v>
      </c>
      <c r="I63">
        <v>0</v>
      </c>
      <c r="J63">
        <v>1</v>
      </c>
      <c r="K63">
        <v>1.8</v>
      </c>
      <c r="L63">
        <v>2770</v>
      </c>
      <c r="M63">
        <v>0</v>
      </c>
      <c r="N63" s="5">
        <v>0</v>
      </c>
      <c r="O63" s="6">
        <v>-27.6</v>
      </c>
      <c r="P63">
        <v>878</v>
      </c>
      <c r="Q63">
        <v>1</v>
      </c>
      <c r="R63">
        <v>0</v>
      </c>
      <c r="S63">
        <v>1</v>
      </c>
      <c r="T63">
        <v>0</v>
      </c>
      <c r="U63">
        <v>7</v>
      </c>
      <c r="V63" s="7">
        <v>279</v>
      </c>
      <c r="W63">
        <v>0</v>
      </c>
      <c r="X63">
        <v>0</v>
      </c>
      <c r="Y63">
        <v>0</v>
      </c>
      <c r="Z63">
        <v>0</v>
      </c>
      <c r="AA63">
        <v>1</v>
      </c>
      <c r="AB63">
        <v>0</v>
      </c>
      <c r="AC63">
        <v>1</v>
      </c>
      <c r="AD63">
        <v>182</v>
      </c>
      <c r="AE63" s="13">
        <v>1</v>
      </c>
      <c r="AF63" s="14">
        <v>0.268084896630022</v>
      </c>
    </row>
    <row r="64" spans="1:32" x14ac:dyDescent="0.25">
      <c r="A64">
        <v>0</v>
      </c>
      <c r="B64">
        <v>0</v>
      </c>
      <c r="C64">
        <v>24.31</v>
      </c>
      <c r="D64">
        <v>16</v>
      </c>
      <c r="E64">
        <v>1</v>
      </c>
      <c r="F64">
        <v>0</v>
      </c>
      <c r="G64">
        <v>1</v>
      </c>
      <c r="H64">
        <v>0</v>
      </c>
      <c r="I64">
        <v>0</v>
      </c>
      <c r="J64">
        <v>0</v>
      </c>
      <c r="K64">
        <v>50</v>
      </c>
      <c r="L64" s="4">
        <v>50</v>
      </c>
      <c r="M64">
        <v>0</v>
      </c>
      <c r="N64" s="5">
        <v>0</v>
      </c>
      <c r="O64" s="6">
        <v>-16.899999999999999</v>
      </c>
      <c r="P64">
        <v>22.5</v>
      </c>
      <c r="Q64">
        <v>1</v>
      </c>
      <c r="R64">
        <v>0</v>
      </c>
      <c r="S64">
        <v>1</v>
      </c>
      <c r="T64">
        <v>0</v>
      </c>
      <c r="U64">
        <v>8</v>
      </c>
      <c r="V64">
        <v>190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  <c r="AC64">
        <v>1</v>
      </c>
      <c r="AD64">
        <v>1</v>
      </c>
      <c r="AE64" s="13">
        <v>1</v>
      </c>
      <c r="AF64" s="14">
        <v>0.39422151397441402</v>
      </c>
    </row>
    <row r="65" spans="1:32" x14ac:dyDescent="0.25">
      <c r="A65">
        <v>0</v>
      </c>
      <c r="B65">
        <v>0</v>
      </c>
      <c r="C65">
        <v>24.31</v>
      </c>
      <c r="D65">
        <v>16</v>
      </c>
      <c r="E65">
        <v>1</v>
      </c>
      <c r="F65">
        <v>0</v>
      </c>
      <c r="G65">
        <v>1</v>
      </c>
      <c r="H65">
        <v>0</v>
      </c>
      <c r="I65">
        <v>0</v>
      </c>
      <c r="J65">
        <v>0</v>
      </c>
      <c r="K65">
        <v>50</v>
      </c>
      <c r="L65" s="4">
        <v>50</v>
      </c>
      <c r="M65">
        <v>0</v>
      </c>
      <c r="N65" s="5">
        <v>0</v>
      </c>
      <c r="O65" s="6">
        <v>-16.899999999999999</v>
      </c>
      <c r="P65">
        <v>22.5</v>
      </c>
      <c r="Q65">
        <v>1</v>
      </c>
      <c r="R65">
        <v>0</v>
      </c>
      <c r="S65">
        <v>1</v>
      </c>
      <c r="T65">
        <v>0</v>
      </c>
      <c r="U65">
        <v>8</v>
      </c>
      <c r="V65">
        <v>190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1</v>
      </c>
      <c r="AD65">
        <v>7</v>
      </c>
      <c r="AE65" s="13">
        <v>1</v>
      </c>
      <c r="AF65" s="14">
        <v>0.34191298817508797</v>
      </c>
    </row>
    <row r="66" spans="1:32" x14ac:dyDescent="0.25">
      <c r="A66">
        <v>0</v>
      </c>
      <c r="B66">
        <v>0</v>
      </c>
      <c r="C66">
        <v>24.31</v>
      </c>
      <c r="D66">
        <v>16</v>
      </c>
      <c r="E66">
        <v>1</v>
      </c>
      <c r="F66">
        <v>0</v>
      </c>
      <c r="G66">
        <v>1</v>
      </c>
      <c r="H66">
        <v>0</v>
      </c>
      <c r="I66">
        <v>0</v>
      </c>
      <c r="J66">
        <v>0</v>
      </c>
      <c r="K66">
        <v>50</v>
      </c>
      <c r="L66" s="4">
        <v>50</v>
      </c>
      <c r="M66">
        <v>0</v>
      </c>
      <c r="N66" s="5">
        <v>0</v>
      </c>
      <c r="O66" s="6">
        <v>-16.899999999999999</v>
      </c>
      <c r="P66">
        <v>22.5</v>
      </c>
      <c r="Q66">
        <v>1</v>
      </c>
      <c r="R66">
        <v>0</v>
      </c>
      <c r="S66">
        <v>1</v>
      </c>
      <c r="T66">
        <v>0</v>
      </c>
      <c r="U66">
        <v>8</v>
      </c>
      <c r="V66">
        <v>190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1</v>
      </c>
      <c r="AD66">
        <v>30</v>
      </c>
      <c r="AE66" s="13">
        <v>1</v>
      </c>
      <c r="AF66" s="14">
        <v>0.319847810802038</v>
      </c>
    </row>
    <row r="67" spans="1:32" x14ac:dyDescent="0.25">
      <c r="A67">
        <v>0</v>
      </c>
      <c r="B67">
        <v>0</v>
      </c>
      <c r="C67">
        <v>24.31</v>
      </c>
      <c r="D67">
        <v>16</v>
      </c>
      <c r="E67">
        <v>1</v>
      </c>
      <c r="F67">
        <v>0</v>
      </c>
      <c r="G67">
        <v>1</v>
      </c>
      <c r="H67">
        <v>0</v>
      </c>
      <c r="I67">
        <v>0</v>
      </c>
      <c r="J67">
        <v>0</v>
      </c>
      <c r="K67">
        <v>50</v>
      </c>
      <c r="L67" s="4">
        <v>50</v>
      </c>
      <c r="M67">
        <v>0</v>
      </c>
      <c r="N67" s="5">
        <v>0</v>
      </c>
      <c r="O67" s="6">
        <v>-16.899999999999999</v>
      </c>
      <c r="P67">
        <v>22.5</v>
      </c>
      <c r="Q67">
        <v>1</v>
      </c>
      <c r="R67">
        <v>0</v>
      </c>
      <c r="S67">
        <v>1</v>
      </c>
      <c r="T67">
        <v>0</v>
      </c>
      <c r="U67">
        <v>8</v>
      </c>
      <c r="V67">
        <v>190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1</v>
      </c>
      <c r="AD67">
        <v>1</v>
      </c>
      <c r="AE67" s="13">
        <v>5</v>
      </c>
      <c r="AF67" s="14">
        <v>0.66332995058706701</v>
      </c>
    </row>
    <row r="68" spans="1:32" x14ac:dyDescent="0.25">
      <c r="A68">
        <v>0</v>
      </c>
      <c r="B68">
        <v>0</v>
      </c>
      <c r="C68">
        <v>24.31</v>
      </c>
      <c r="D68">
        <v>16</v>
      </c>
      <c r="E68">
        <v>1</v>
      </c>
      <c r="F68">
        <v>0</v>
      </c>
      <c r="G68">
        <v>1</v>
      </c>
      <c r="H68">
        <v>0</v>
      </c>
      <c r="I68">
        <v>0</v>
      </c>
      <c r="J68">
        <v>0</v>
      </c>
      <c r="K68">
        <v>50</v>
      </c>
      <c r="L68" s="4">
        <v>50</v>
      </c>
      <c r="M68">
        <v>0</v>
      </c>
      <c r="N68" s="5">
        <v>0</v>
      </c>
      <c r="O68" s="6">
        <v>-16.899999999999999</v>
      </c>
      <c r="P68">
        <v>22.5</v>
      </c>
      <c r="Q68">
        <v>1</v>
      </c>
      <c r="R68">
        <v>0</v>
      </c>
      <c r="S68">
        <v>1</v>
      </c>
      <c r="T68">
        <v>0</v>
      </c>
      <c r="U68">
        <v>8</v>
      </c>
      <c r="V68">
        <v>190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1</v>
      </c>
      <c r="AD68">
        <v>7</v>
      </c>
      <c r="AE68" s="13">
        <v>5</v>
      </c>
      <c r="AF68" s="14">
        <v>0.62949863438030895</v>
      </c>
    </row>
    <row r="69" spans="1:32" x14ac:dyDescent="0.25">
      <c r="A69">
        <v>0</v>
      </c>
      <c r="B69">
        <v>0</v>
      </c>
      <c r="C69">
        <v>24.31</v>
      </c>
      <c r="D69">
        <v>16</v>
      </c>
      <c r="E69">
        <v>1</v>
      </c>
      <c r="F69">
        <v>0</v>
      </c>
      <c r="G69">
        <v>1</v>
      </c>
      <c r="H69">
        <v>0</v>
      </c>
      <c r="I69">
        <v>0</v>
      </c>
      <c r="J69">
        <v>0</v>
      </c>
      <c r="K69">
        <v>50</v>
      </c>
      <c r="L69" s="4">
        <v>50</v>
      </c>
      <c r="M69">
        <v>0</v>
      </c>
      <c r="N69" s="5">
        <v>0</v>
      </c>
      <c r="O69" s="6">
        <v>-16.899999999999999</v>
      </c>
      <c r="P69">
        <v>22.5</v>
      </c>
      <c r="Q69">
        <v>1</v>
      </c>
      <c r="R69">
        <v>0</v>
      </c>
      <c r="S69">
        <v>1</v>
      </c>
      <c r="T69">
        <v>0</v>
      </c>
      <c r="U69">
        <v>8</v>
      </c>
      <c r="V69">
        <v>190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1</v>
      </c>
      <c r="AD69">
        <v>30</v>
      </c>
      <c r="AE69" s="13">
        <v>5</v>
      </c>
      <c r="AF69" s="14">
        <v>0.53669364317628199</v>
      </c>
    </row>
    <row r="70" spans="1:32" x14ac:dyDescent="0.25">
      <c r="A70">
        <v>0</v>
      </c>
      <c r="B70">
        <v>0</v>
      </c>
      <c r="C70">
        <v>197</v>
      </c>
      <c r="D70">
        <v>0</v>
      </c>
      <c r="E70">
        <v>0</v>
      </c>
      <c r="F70">
        <v>0</v>
      </c>
      <c r="G70">
        <v>1</v>
      </c>
      <c r="H70">
        <v>0</v>
      </c>
      <c r="I70">
        <v>0</v>
      </c>
      <c r="J70">
        <v>0</v>
      </c>
      <c r="K70">
        <v>50</v>
      </c>
      <c r="L70" s="4">
        <v>50</v>
      </c>
      <c r="M70">
        <v>0</v>
      </c>
      <c r="N70" s="5">
        <v>0</v>
      </c>
      <c r="O70" s="5">
        <v>-56</v>
      </c>
      <c r="P70" s="7">
        <v>5</v>
      </c>
      <c r="Q70">
        <v>1</v>
      </c>
      <c r="R70">
        <v>0</v>
      </c>
      <c r="S70">
        <v>1</v>
      </c>
      <c r="T70">
        <v>0</v>
      </c>
      <c r="U70">
        <v>8</v>
      </c>
      <c r="V70">
        <v>250</v>
      </c>
      <c r="W70">
        <v>0</v>
      </c>
      <c r="X70">
        <v>0</v>
      </c>
      <c r="Y70">
        <v>0</v>
      </c>
      <c r="Z70">
        <v>0</v>
      </c>
      <c r="AA70">
        <v>1</v>
      </c>
      <c r="AB70">
        <v>0</v>
      </c>
      <c r="AC70">
        <v>1</v>
      </c>
      <c r="AD70">
        <v>0.125</v>
      </c>
      <c r="AE70" s="13">
        <v>1.6</v>
      </c>
      <c r="AF70" s="14">
        <v>0.18904925867483999</v>
      </c>
    </row>
    <row r="71" spans="1:32" x14ac:dyDescent="0.25">
      <c r="A71">
        <v>0</v>
      </c>
      <c r="B71">
        <v>0</v>
      </c>
      <c r="C71">
        <v>197</v>
      </c>
      <c r="D71">
        <v>0</v>
      </c>
      <c r="E71">
        <v>0</v>
      </c>
      <c r="F71">
        <v>0</v>
      </c>
      <c r="G71">
        <v>1</v>
      </c>
      <c r="H71">
        <v>0</v>
      </c>
      <c r="I71">
        <v>0</v>
      </c>
      <c r="J71">
        <v>0</v>
      </c>
      <c r="K71">
        <v>50</v>
      </c>
      <c r="L71" s="4">
        <v>50</v>
      </c>
      <c r="M71">
        <v>0</v>
      </c>
      <c r="N71" s="5">
        <v>0</v>
      </c>
      <c r="O71" s="5">
        <v>-56</v>
      </c>
      <c r="P71" s="7">
        <v>5</v>
      </c>
      <c r="Q71">
        <v>1</v>
      </c>
      <c r="R71">
        <v>0</v>
      </c>
      <c r="S71">
        <v>1</v>
      </c>
      <c r="T71">
        <v>0</v>
      </c>
      <c r="U71">
        <v>8</v>
      </c>
      <c r="V71">
        <v>250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1</v>
      </c>
      <c r="AD71">
        <v>1</v>
      </c>
      <c r="AE71" s="13">
        <v>1.6</v>
      </c>
      <c r="AF71" s="14">
        <v>0.155014018444395</v>
      </c>
    </row>
    <row r="72" spans="1:32" x14ac:dyDescent="0.25">
      <c r="A72">
        <v>0</v>
      </c>
      <c r="B72">
        <v>0</v>
      </c>
      <c r="C72">
        <v>197</v>
      </c>
      <c r="D72">
        <v>0</v>
      </c>
      <c r="E72">
        <v>0</v>
      </c>
      <c r="F72">
        <v>0</v>
      </c>
      <c r="G72">
        <v>1</v>
      </c>
      <c r="H72">
        <v>0</v>
      </c>
      <c r="I72">
        <v>0</v>
      </c>
      <c r="J72">
        <v>0</v>
      </c>
      <c r="K72">
        <v>250</v>
      </c>
      <c r="L72" s="4">
        <v>250</v>
      </c>
      <c r="M72">
        <v>0</v>
      </c>
      <c r="N72" s="5">
        <v>0</v>
      </c>
      <c r="O72" s="5">
        <v>-53</v>
      </c>
      <c r="P72" s="7">
        <v>5</v>
      </c>
      <c r="Q72">
        <v>1</v>
      </c>
      <c r="R72">
        <v>0</v>
      </c>
      <c r="S72">
        <v>1</v>
      </c>
      <c r="T72">
        <v>0</v>
      </c>
      <c r="U72">
        <v>8</v>
      </c>
      <c r="V72">
        <v>250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1</v>
      </c>
      <c r="AD72">
        <v>0.125</v>
      </c>
      <c r="AE72" s="13">
        <v>1.6</v>
      </c>
      <c r="AF72" s="14">
        <v>-8.1971391449760997E-2</v>
      </c>
    </row>
    <row r="73" spans="1:32" x14ac:dyDescent="0.25">
      <c r="A73">
        <v>0</v>
      </c>
      <c r="B73">
        <v>0</v>
      </c>
      <c r="C73">
        <v>197</v>
      </c>
      <c r="D73">
        <v>0</v>
      </c>
      <c r="E73">
        <v>0</v>
      </c>
      <c r="F73">
        <v>0</v>
      </c>
      <c r="G73">
        <v>1</v>
      </c>
      <c r="H73">
        <v>0</v>
      </c>
      <c r="I73">
        <v>0</v>
      </c>
      <c r="J73">
        <v>0</v>
      </c>
      <c r="K73">
        <v>250</v>
      </c>
      <c r="L73" s="4">
        <v>250</v>
      </c>
      <c r="M73">
        <v>0</v>
      </c>
      <c r="N73" s="5">
        <v>0</v>
      </c>
      <c r="O73" s="5">
        <v>-53</v>
      </c>
      <c r="P73" s="7">
        <v>5</v>
      </c>
      <c r="Q73">
        <v>1</v>
      </c>
      <c r="R73">
        <v>0</v>
      </c>
      <c r="S73">
        <v>1</v>
      </c>
      <c r="T73">
        <v>0</v>
      </c>
      <c r="U73">
        <v>8</v>
      </c>
      <c r="V73">
        <v>250</v>
      </c>
      <c r="W73">
        <v>0</v>
      </c>
      <c r="X73">
        <v>0</v>
      </c>
      <c r="Y73">
        <v>0</v>
      </c>
      <c r="Z73">
        <v>0</v>
      </c>
      <c r="AA73">
        <v>1</v>
      </c>
      <c r="AB73">
        <v>0</v>
      </c>
      <c r="AC73">
        <v>1</v>
      </c>
      <c r="AD73">
        <v>1</v>
      </c>
      <c r="AE73" s="13">
        <v>1.6</v>
      </c>
      <c r="AF73" s="14">
        <v>0.207781114815527</v>
      </c>
    </row>
    <row r="74" spans="1:32" x14ac:dyDescent="0.25">
      <c r="A74">
        <v>0</v>
      </c>
      <c r="B74">
        <v>0</v>
      </c>
      <c r="C74">
        <v>197</v>
      </c>
      <c r="D74">
        <v>0</v>
      </c>
      <c r="E74">
        <v>0</v>
      </c>
      <c r="F74">
        <v>0</v>
      </c>
      <c r="G74">
        <v>1</v>
      </c>
      <c r="H74">
        <v>0</v>
      </c>
      <c r="I74">
        <v>0</v>
      </c>
      <c r="J74">
        <v>0</v>
      </c>
      <c r="K74">
        <v>50</v>
      </c>
      <c r="L74" s="4">
        <v>50</v>
      </c>
      <c r="M74">
        <v>0</v>
      </c>
      <c r="N74" s="5">
        <v>0</v>
      </c>
      <c r="O74" s="5">
        <v>-54</v>
      </c>
      <c r="P74" s="7">
        <v>5</v>
      </c>
      <c r="Q74">
        <v>1</v>
      </c>
      <c r="R74">
        <v>0</v>
      </c>
      <c r="S74">
        <v>1</v>
      </c>
      <c r="T74">
        <v>0</v>
      </c>
      <c r="U74">
        <v>8</v>
      </c>
      <c r="V74">
        <v>250</v>
      </c>
      <c r="W74">
        <v>0</v>
      </c>
      <c r="X74">
        <v>0</v>
      </c>
      <c r="Y74">
        <v>0</v>
      </c>
      <c r="Z74">
        <v>0</v>
      </c>
      <c r="AA74">
        <v>1</v>
      </c>
      <c r="AB74">
        <v>0</v>
      </c>
      <c r="AC74">
        <v>1</v>
      </c>
      <c r="AD74">
        <v>0.125</v>
      </c>
      <c r="AE74" s="13">
        <v>1.6</v>
      </c>
      <c r="AF74" s="14">
        <v>1.1400231077463701E-2</v>
      </c>
    </row>
    <row r="75" spans="1:32" x14ac:dyDescent="0.25">
      <c r="A75">
        <v>0</v>
      </c>
      <c r="B75">
        <v>0</v>
      </c>
      <c r="C75">
        <v>197</v>
      </c>
      <c r="D75">
        <v>0</v>
      </c>
      <c r="E75">
        <v>0</v>
      </c>
      <c r="F75">
        <v>0</v>
      </c>
      <c r="G75">
        <v>1</v>
      </c>
      <c r="H75">
        <v>0</v>
      </c>
      <c r="I75">
        <v>0</v>
      </c>
      <c r="J75">
        <v>0</v>
      </c>
      <c r="K75">
        <v>50</v>
      </c>
      <c r="L75" s="4">
        <v>50</v>
      </c>
      <c r="M75">
        <v>0</v>
      </c>
      <c r="N75" s="5">
        <v>0</v>
      </c>
      <c r="O75" s="5">
        <v>-54</v>
      </c>
      <c r="P75" s="7">
        <v>5</v>
      </c>
      <c r="Q75">
        <v>1</v>
      </c>
      <c r="R75">
        <v>0</v>
      </c>
      <c r="S75">
        <v>1</v>
      </c>
      <c r="T75">
        <v>0</v>
      </c>
      <c r="U75">
        <v>8</v>
      </c>
      <c r="V75">
        <v>250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1</v>
      </c>
      <c r="AD75">
        <v>1</v>
      </c>
      <c r="AE75" s="13">
        <v>1.6</v>
      </c>
      <c r="AF75" s="14">
        <v>-9.1729271007234006E-2</v>
      </c>
    </row>
    <row r="76" spans="1:32" x14ac:dyDescent="0.25">
      <c r="A76">
        <v>0</v>
      </c>
      <c r="B76">
        <v>0</v>
      </c>
      <c r="C76">
        <v>197</v>
      </c>
      <c r="D76">
        <v>0</v>
      </c>
      <c r="E76">
        <v>0</v>
      </c>
      <c r="F76">
        <v>0</v>
      </c>
      <c r="G76">
        <v>1</v>
      </c>
      <c r="H76">
        <v>0</v>
      </c>
      <c r="I76">
        <v>0</v>
      </c>
      <c r="J76">
        <v>0</v>
      </c>
      <c r="K76">
        <v>250</v>
      </c>
      <c r="L76" s="4">
        <v>250</v>
      </c>
      <c r="M76">
        <v>0</v>
      </c>
      <c r="N76" s="5">
        <v>0</v>
      </c>
      <c r="O76" s="5">
        <v>-61</v>
      </c>
      <c r="P76" s="7">
        <v>5</v>
      </c>
      <c r="Q76">
        <v>1</v>
      </c>
      <c r="R76">
        <v>0</v>
      </c>
      <c r="S76">
        <v>1</v>
      </c>
      <c r="T76">
        <v>0</v>
      </c>
      <c r="U76">
        <v>8</v>
      </c>
      <c r="V76">
        <v>250</v>
      </c>
      <c r="W76">
        <v>0</v>
      </c>
      <c r="X76">
        <v>0</v>
      </c>
      <c r="Y76">
        <v>0</v>
      </c>
      <c r="Z76">
        <v>0</v>
      </c>
      <c r="AA76">
        <v>1</v>
      </c>
      <c r="AB76">
        <v>0</v>
      </c>
      <c r="AC76">
        <v>1</v>
      </c>
      <c r="AD76">
        <v>0.125</v>
      </c>
      <c r="AE76" s="13">
        <v>1.6</v>
      </c>
      <c r="AF76" s="14">
        <v>0</v>
      </c>
    </row>
    <row r="77" spans="1:32" x14ac:dyDescent="0.25">
      <c r="A77">
        <v>0</v>
      </c>
      <c r="B77">
        <v>0</v>
      </c>
      <c r="C77">
        <v>197</v>
      </c>
      <c r="D77">
        <v>0</v>
      </c>
      <c r="E77">
        <v>0</v>
      </c>
      <c r="F77">
        <v>0</v>
      </c>
      <c r="G77">
        <v>1</v>
      </c>
      <c r="H77">
        <v>0</v>
      </c>
      <c r="I77">
        <v>0</v>
      </c>
      <c r="J77">
        <v>0</v>
      </c>
      <c r="K77">
        <v>250</v>
      </c>
      <c r="L77" s="4">
        <v>250</v>
      </c>
      <c r="M77">
        <v>0</v>
      </c>
      <c r="N77" s="5">
        <v>0</v>
      </c>
      <c r="O77" s="5">
        <v>-61</v>
      </c>
      <c r="P77" s="7">
        <v>5</v>
      </c>
      <c r="Q77">
        <v>1</v>
      </c>
      <c r="R77">
        <v>0</v>
      </c>
      <c r="S77">
        <v>1</v>
      </c>
      <c r="T77">
        <v>0</v>
      </c>
      <c r="U77">
        <v>8</v>
      </c>
      <c r="V77">
        <v>250</v>
      </c>
      <c r="W77">
        <v>0</v>
      </c>
      <c r="X77">
        <v>0</v>
      </c>
      <c r="Y77">
        <v>0</v>
      </c>
      <c r="Z77">
        <v>0</v>
      </c>
      <c r="AA77">
        <v>1</v>
      </c>
      <c r="AB77">
        <v>0</v>
      </c>
      <c r="AC77">
        <v>1</v>
      </c>
      <c r="AD77">
        <v>1</v>
      </c>
      <c r="AE77" s="13">
        <v>1.6</v>
      </c>
      <c r="AF77" s="14">
        <v>-2.5799944351697E-2</v>
      </c>
    </row>
    <row r="78" spans="1:32" x14ac:dyDescent="0.25">
      <c r="A78">
        <v>0</v>
      </c>
      <c r="B78">
        <v>0</v>
      </c>
      <c r="C78">
        <v>28.09</v>
      </c>
      <c r="D78">
        <v>16</v>
      </c>
      <c r="E78">
        <v>2</v>
      </c>
      <c r="F78">
        <v>0</v>
      </c>
      <c r="G78">
        <v>1</v>
      </c>
      <c r="H78">
        <v>0</v>
      </c>
      <c r="I78">
        <v>0</v>
      </c>
      <c r="J78">
        <v>0</v>
      </c>
      <c r="K78">
        <v>18.3</v>
      </c>
      <c r="L78" s="4">
        <v>18.3</v>
      </c>
      <c r="M78">
        <v>0</v>
      </c>
      <c r="N78" s="5">
        <v>0</v>
      </c>
      <c r="O78" s="6">
        <v>-28.4</v>
      </c>
      <c r="P78">
        <v>189</v>
      </c>
      <c r="Q78">
        <v>1</v>
      </c>
      <c r="R78">
        <v>0</v>
      </c>
      <c r="S78">
        <v>1</v>
      </c>
      <c r="T78">
        <v>0</v>
      </c>
      <c r="U78">
        <v>7</v>
      </c>
      <c r="V78" s="7">
        <v>279</v>
      </c>
      <c r="W78">
        <v>0</v>
      </c>
      <c r="X78">
        <v>0</v>
      </c>
      <c r="Y78">
        <v>0</v>
      </c>
      <c r="Z78">
        <v>0</v>
      </c>
      <c r="AA78">
        <v>1</v>
      </c>
      <c r="AB78">
        <v>1.875</v>
      </c>
      <c r="AC78">
        <v>3</v>
      </c>
      <c r="AD78">
        <v>0.125</v>
      </c>
      <c r="AE78" s="13">
        <v>3</v>
      </c>
      <c r="AF78" s="14">
        <v>0.49153442210662801</v>
      </c>
    </row>
    <row r="79" spans="1:32" x14ac:dyDescent="0.25">
      <c r="A79">
        <v>0</v>
      </c>
      <c r="B79">
        <v>0</v>
      </c>
      <c r="C79">
        <v>28.09</v>
      </c>
      <c r="D79">
        <v>16</v>
      </c>
      <c r="E79">
        <v>2</v>
      </c>
      <c r="F79">
        <v>0</v>
      </c>
      <c r="G79">
        <v>1</v>
      </c>
      <c r="H79">
        <v>0</v>
      </c>
      <c r="I79">
        <v>0</v>
      </c>
      <c r="J79">
        <v>0</v>
      </c>
      <c r="K79">
        <v>18.3</v>
      </c>
      <c r="L79" s="4">
        <v>18.3</v>
      </c>
      <c r="M79">
        <v>0</v>
      </c>
      <c r="N79" s="5">
        <v>0</v>
      </c>
      <c r="O79" s="6">
        <v>-28.4</v>
      </c>
      <c r="P79">
        <v>189</v>
      </c>
      <c r="Q79">
        <v>1</v>
      </c>
      <c r="R79">
        <v>0</v>
      </c>
      <c r="S79">
        <v>1</v>
      </c>
      <c r="T79">
        <v>0</v>
      </c>
      <c r="U79">
        <v>7</v>
      </c>
      <c r="V79" s="7">
        <v>279</v>
      </c>
      <c r="W79">
        <v>0</v>
      </c>
      <c r="X79">
        <v>0</v>
      </c>
      <c r="Y79">
        <v>0</v>
      </c>
      <c r="Z79">
        <v>0</v>
      </c>
      <c r="AA79">
        <v>1</v>
      </c>
      <c r="AB79">
        <v>1.875</v>
      </c>
      <c r="AC79">
        <v>3</v>
      </c>
      <c r="AD79">
        <v>0.125</v>
      </c>
      <c r="AE79" s="13">
        <v>6</v>
      </c>
      <c r="AF79" s="14">
        <v>0.56034427518890395</v>
      </c>
    </row>
    <row r="80" spans="1:32" x14ac:dyDescent="0.25">
      <c r="A80">
        <v>0</v>
      </c>
      <c r="B80">
        <v>0</v>
      </c>
      <c r="C80">
        <v>28.09</v>
      </c>
      <c r="D80">
        <v>16</v>
      </c>
      <c r="E80">
        <v>2</v>
      </c>
      <c r="F80">
        <v>0</v>
      </c>
      <c r="G80">
        <v>1</v>
      </c>
      <c r="H80">
        <v>0</v>
      </c>
      <c r="I80">
        <v>0</v>
      </c>
      <c r="J80">
        <v>0</v>
      </c>
      <c r="K80">
        <v>18.3</v>
      </c>
      <c r="L80" s="4">
        <v>18.3</v>
      </c>
      <c r="M80">
        <v>0</v>
      </c>
      <c r="N80" s="5">
        <v>0</v>
      </c>
      <c r="O80" s="6">
        <v>-28.4</v>
      </c>
      <c r="P80">
        <v>189</v>
      </c>
      <c r="Q80">
        <v>1</v>
      </c>
      <c r="R80">
        <v>0</v>
      </c>
      <c r="S80">
        <v>1</v>
      </c>
      <c r="T80">
        <v>0</v>
      </c>
      <c r="U80">
        <v>7</v>
      </c>
      <c r="V80" s="7">
        <v>279</v>
      </c>
      <c r="W80">
        <v>0</v>
      </c>
      <c r="X80">
        <v>0</v>
      </c>
      <c r="Y80">
        <v>0</v>
      </c>
      <c r="Z80">
        <v>0</v>
      </c>
      <c r="AA80">
        <v>1</v>
      </c>
      <c r="AB80">
        <v>1.875</v>
      </c>
      <c r="AC80">
        <v>3</v>
      </c>
      <c r="AD80">
        <v>0.125</v>
      </c>
      <c r="AE80" s="13">
        <v>12</v>
      </c>
      <c r="AF80" s="14">
        <v>0.65370520892262096</v>
      </c>
    </row>
    <row r="81" spans="1:32" x14ac:dyDescent="0.25">
      <c r="A81">
        <v>0</v>
      </c>
      <c r="B81">
        <v>0</v>
      </c>
      <c r="C81">
        <v>28.09</v>
      </c>
      <c r="D81">
        <v>16</v>
      </c>
      <c r="E81">
        <v>2</v>
      </c>
      <c r="F81">
        <v>0</v>
      </c>
      <c r="G81">
        <v>1</v>
      </c>
      <c r="H81">
        <v>0</v>
      </c>
      <c r="I81">
        <v>0</v>
      </c>
      <c r="J81">
        <v>0</v>
      </c>
      <c r="K81">
        <v>18</v>
      </c>
      <c r="L81" s="4">
        <v>18</v>
      </c>
      <c r="M81">
        <v>0</v>
      </c>
      <c r="N81" s="5">
        <v>0</v>
      </c>
      <c r="O81" s="6">
        <v>-28.4</v>
      </c>
      <c r="P81">
        <v>140</v>
      </c>
      <c r="Q81">
        <v>1</v>
      </c>
      <c r="R81">
        <v>0</v>
      </c>
      <c r="S81">
        <v>1</v>
      </c>
      <c r="T81">
        <v>0</v>
      </c>
      <c r="U81">
        <v>7</v>
      </c>
      <c r="V81" s="7">
        <v>279</v>
      </c>
      <c r="W81">
        <v>0</v>
      </c>
      <c r="X81">
        <v>0</v>
      </c>
      <c r="Y81">
        <v>0</v>
      </c>
      <c r="Z81">
        <v>0</v>
      </c>
      <c r="AA81">
        <v>1</v>
      </c>
      <c r="AB81">
        <v>1.875</v>
      </c>
      <c r="AC81">
        <v>3</v>
      </c>
      <c r="AD81">
        <v>0.125</v>
      </c>
      <c r="AE81" s="13">
        <v>3</v>
      </c>
      <c r="AF81" s="14">
        <v>0.55416424396930597</v>
      </c>
    </row>
    <row r="82" spans="1:32" x14ac:dyDescent="0.25">
      <c r="A82">
        <v>0</v>
      </c>
      <c r="B82">
        <v>0</v>
      </c>
      <c r="C82">
        <v>28.09</v>
      </c>
      <c r="D82">
        <v>16</v>
      </c>
      <c r="E82">
        <v>2</v>
      </c>
      <c r="F82">
        <v>0</v>
      </c>
      <c r="G82">
        <v>1</v>
      </c>
      <c r="H82">
        <v>0</v>
      </c>
      <c r="I82">
        <v>0</v>
      </c>
      <c r="J82">
        <v>0</v>
      </c>
      <c r="K82">
        <v>18</v>
      </c>
      <c r="L82" s="4">
        <v>18</v>
      </c>
      <c r="M82">
        <v>0</v>
      </c>
      <c r="N82" s="5">
        <v>0</v>
      </c>
      <c r="O82" s="6">
        <v>-28.4</v>
      </c>
      <c r="P82">
        <v>140</v>
      </c>
      <c r="Q82">
        <v>1</v>
      </c>
      <c r="R82">
        <v>0</v>
      </c>
      <c r="S82">
        <v>1</v>
      </c>
      <c r="T82">
        <v>0</v>
      </c>
      <c r="U82">
        <v>7</v>
      </c>
      <c r="V82" s="7">
        <v>279</v>
      </c>
      <c r="W82">
        <v>0</v>
      </c>
      <c r="X82">
        <v>0</v>
      </c>
      <c r="Y82">
        <v>0</v>
      </c>
      <c r="Z82">
        <v>0</v>
      </c>
      <c r="AA82">
        <v>1</v>
      </c>
      <c r="AB82">
        <v>1.875</v>
      </c>
      <c r="AC82">
        <v>3</v>
      </c>
      <c r="AD82">
        <v>0.125</v>
      </c>
      <c r="AE82" s="13">
        <v>6</v>
      </c>
      <c r="AF82" s="14">
        <v>0.53193106369509602</v>
      </c>
    </row>
    <row r="83" spans="1:32" x14ac:dyDescent="0.25">
      <c r="A83">
        <v>0</v>
      </c>
      <c r="B83">
        <v>0</v>
      </c>
      <c r="C83">
        <v>28.09</v>
      </c>
      <c r="D83">
        <v>16</v>
      </c>
      <c r="E83">
        <v>2</v>
      </c>
      <c r="F83">
        <v>0</v>
      </c>
      <c r="G83">
        <v>1</v>
      </c>
      <c r="H83">
        <v>0</v>
      </c>
      <c r="I83">
        <v>0</v>
      </c>
      <c r="J83">
        <v>0</v>
      </c>
      <c r="K83">
        <v>18</v>
      </c>
      <c r="L83" s="4">
        <v>18</v>
      </c>
      <c r="M83">
        <v>0</v>
      </c>
      <c r="N83" s="5">
        <v>0</v>
      </c>
      <c r="O83" s="6">
        <v>-28.4</v>
      </c>
      <c r="P83">
        <v>140</v>
      </c>
      <c r="Q83">
        <v>1</v>
      </c>
      <c r="R83">
        <v>0</v>
      </c>
      <c r="S83">
        <v>1</v>
      </c>
      <c r="T83">
        <v>0</v>
      </c>
      <c r="U83">
        <v>7</v>
      </c>
      <c r="V83" s="7">
        <v>279</v>
      </c>
      <c r="W83">
        <v>0</v>
      </c>
      <c r="X83">
        <v>0</v>
      </c>
      <c r="Y83">
        <v>0</v>
      </c>
      <c r="Z83">
        <v>0</v>
      </c>
      <c r="AA83">
        <v>1</v>
      </c>
      <c r="AB83">
        <v>1.875</v>
      </c>
      <c r="AC83">
        <v>3</v>
      </c>
      <c r="AD83">
        <v>0.125</v>
      </c>
      <c r="AE83" s="13">
        <v>12</v>
      </c>
      <c r="AF83" s="14">
        <v>0.68748775216203395</v>
      </c>
    </row>
    <row r="84" spans="1:32" x14ac:dyDescent="0.25">
      <c r="A84">
        <v>0</v>
      </c>
      <c r="B84">
        <v>0</v>
      </c>
      <c r="C84">
        <v>28.09</v>
      </c>
      <c r="D84">
        <v>16</v>
      </c>
      <c r="E84">
        <v>2</v>
      </c>
      <c r="F84">
        <v>0</v>
      </c>
      <c r="G84">
        <v>1</v>
      </c>
      <c r="H84">
        <v>0</v>
      </c>
      <c r="I84">
        <v>0</v>
      </c>
      <c r="J84">
        <v>0</v>
      </c>
      <c r="K84">
        <v>17.7</v>
      </c>
      <c r="L84" s="4">
        <v>17.7</v>
      </c>
      <c r="M84">
        <v>0</v>
      </c>
      <c r="N84" s="5">
        <v>0</v>
      </c>
      <c r="O84" s="6">
        <v>-28.4</v>
      </c>
      <c r="P84">
        <v>204</v>
      </c>
      <c r="Q84">
        <v>1</v>
      </c>
      <c r="R84">
        <v>0</v>
      </c>
      <c r="S84">
        <v>1</v>
      </c>
      <c r="T84">
        <v>0</v>
      </c>
      <c r="U84">
        <v>7</v>
      </c>
      <c r="V84" s="7">
        <v>279</v>
      </c>
      <c r="W84">
        <v>0</v>
      </c>
      <c r="X84">
        <v>0</v>
      </c>
      <c r="Y84">
        <v>0</v>
      </c>
      <c r="Z84">
        <v>0</v>
      </c>
      <c r="AA84">
        <v>1</v>
      </c>
      <c r="AB84">
        <v>1.875</v>
      </c>
      <c r="AC84">
        <v>3</v>
      </c>
      <c r="AD84">
        <v>0.125</v>
      </c>
      <c r="AE84" s="13">
        <v>3</v>
      </c>
      <c r="AF84" s="14">
        <v>0.17693000435015699</v>
      </c>
    </row>
    <row r="85" spans="1:32" x14ac:dyDescent="0.25">
      <c r="A85">
        <v>0</v>
      </c>
      <c r="B85">
        <v>0</v>
      </c>
      <c r="C85">
        <v>28.09</v>
      </c>
      <c r="D85">
        <v>16</v>
      </c>
      <c r="E85">
        <v>2</v>
      </c>
      <c r="F85">
        <v>0</v>
      </c>
      <c r="G85">
        <v>1</v>
      </c>
      <c r="H85">
        <v>0</v>
      </c>
      <c r="I85">
        <v>0</v>
      </c>
      <c r="J85">
        <v>0</v>
      </c>
      <c r="K85">
        <v>17.7</v>
      </c>
      <c r="L85" s="4">
        <v>17.7</v>
      </c>
      <c r="M85">
        <v>0</v>
      </c>
      <c r="N85" s="5">
        <v>0</v>
      </c>
      <c r="O85" s="6">
        <v>-28.4</v>
      </c>
      <c r="P85">
        <v>204</v>
      </c>
      <c r="Q85">
        <v>1</v>
      </c>
      <c r="R85">
        <v>0</v>
      </c>
      <c r="S85">
        <v>1</v>
      </c>
      <c r="T85">
        <v>0</v>
      </c>
      <c r="U85">
        <v>7</v>
      </c>
      <c r="V85" s="7">
        <v>279</v>
      </c>
      <c r="W85">
        <v>0</v>
      </c>
      <c r="X85">
        <v>0</v>
      </c>
      <c r="Y85">
        <v>0</v>
      </c>
      <c r="Z85">
        <v>0</v>
      </c>
      <c r="AA85">
        <v>1</v>
      </c>
      <c r="AB85">
        <v>1.875</v>
      </c>
      <c r="AC85">
        <v>3</v>
      </c>
      <c r="AD85">
        <v>0.125</v>
      </c>
      <c r="AE85" s="13">
        <v>6</v>
      </c>
      <c r="AF85" s="14">
        <v>0.65600315442539403</v>
      </c>
    </row>
    <row r="86" spans="1:32" x14ac:dyDescent="0.25">
      <c r="A86">
        <v>0</v>
      </c>
      <c r="B86">
        <v>0</v>
      </c>
      <c r="C86">
        <v>28.09</v>
      </c>
      <c r="D86">
        <v>16</v>
      </c>
      <c r="E86">
        <v>2</v>
      </c>
      <c r="F86">
        <v>0</v>
      </c>
      <c r="G86">
        <v>1</v>
      </c>
      <c r="H86">
        <v>0</v>
      </c>
      <c r="I86">
        <v>0</v>
      </c>
      <c r="J86">
        <v>0</v>
      </c>
      <c r="K86">
        <v>17.7</v>
      </c>
      <c r="L86" s="4">
        <v>17.7</v>
      </c>
      <c r="M86">
        <v>0</v>
      </c>
      <c r="N86" s="5">
        <v>0</v>
      </c>
      <c r="O86" s="6">
        <v>-28.4</v>
      </c>
      <c r="P86">
        <v>204</v>
      </c>
      <c r="Q86">
        <v>1</v>
      </c>
      <c r="R86">
        <v>0</v>
      </c>
      <c r="S86">
        <v>1</v>
      </c>
      <c r="T86">
        <v>0</v>
      </c>
      <c r="U86">
        <v>7</v>
      </c>
      <c r="V86" s="7">
        <v>279</v>
      </c>
      <c r="W86">
        <v>0</v>
      </c>
      <c r="X86">
        <v>0</v>
      </c>
      <c r="Y86">
        <v>0</v>
      </c>
      <c r="Z86">
        <v>0</v>
      </c>
      <c r="AA86">
        <v>1</v>
      </c>
      <c r="AB86">
        <v>1.875</v>
      </c>
      <c r="AC86">
        <v>3</v>
      </c>
      <c r="AD86">
        <v>0.125</v>
      </c>
      <c r="AE86" s="13">
        <v>12</v>
      </c>
      <c r="AF86" s="14">
        <v>0.79552725854004303</v>
      </c>
    </row>
    <row r="87" spans="1:32" x14ac:dyDescent="0.25">
      <c r="A87">
        <v>0</v>
      </c>
      <c r="B87">
        <v>0</v>
      </c>
      <c r="C87">
        <v>28.09</v>
      </c>
      <c r="D87">
        <v>16</v>
      </c>
      <c r="E87">
        <v>2</v>
      </c>
      <c r="F87">
        <v>0</v>
      </c>
      <c r="G87">
        <v>1</v>
      </c>
      <c r="H87">
        <v>0</v>
      </c>
      <c r="I87">
        <v>0</v>
      </c>
      <c r="J87">
        <v>0</v>
      </c>
      <c r="K87">
        <v>24.7</v>
      </c>
      <c r="L87" s="4">
        <v>24.7</v>
      </c>
      <c r="M87">
        <v>0</v>
      </c>
      <c r="N87" s="5">
        <v>0</v>
      </c>
      <c r="O87" s="6">
        <v>-28.4</v>
      </c>
      <c r="P87">
        <v>204</v>
      </c>
      <c r="Q87">
        <v>1</v>
      </c>
      <c r="R87">
        <v>0</v>
      </c>
      <c r="S87">
        <v>1</v>
      </c>
      <c r="T87">
        <v>0</v>
      </c>
      <c r="U87">
        <v>7</v>
      </c>
      <c r="V87" s="7">
        <v>279</v>
      </c>
      <c r="W87">
        <v>0</v>
      </c>
      <c r="X87">
        <v>0</v>
      </c>
      <c r="Y87">
        <v>0</v>
      </c>
      <c r="Z87">
        <v>0</v>
      </c>
      <c r="AA87">
        <v>1</v>
      </c>
      <c r="AB87">
        <v>1.875</v>
      </c>
      <c r="AC87">
        <v>3</v>
      </c>
      <c r="AD87">
        <v>0.125</v>
      </c>
      <c r="AE87" s="13">
        <v>3</v>
      </c>
      <c r="AF87" s="14">
        <v>0.57374693764776896</v>
      </c>
    </row>
    <row r="88" spans="1:32" x14ac:dyDescent="0.25">
      <c r="A88">
        <v>0</v>
      </c>
      <c r="B88">
        <v>0</v>
      </c>
      <c r="C88">
        <v>28.09</v>
      </c>
      <c r="D88">
        <v>16</v>
      </c>
      <c r="E88">
        <v>2</v>
      </c>
      <c r="F88">
        <v>0</v>
      </c>
      <c r="G88">
        <v>1</v>
      </c>
      <c r="H88">
        <v>0</v>
      </c>
      <c r="I88">
        <v>0</v>
      </c>
      <c r="J88">
        <v>0</v>
      </c>
      <c r="K88">
        <v>24.7</v>
      </c>
      <c r="L88" s="4">
        <v>24.7</v>
      </c>
      <c r="M88">
        <v>0</v>
      </c>
      <c r="N88" s="5">
        <v>0</v>
      </c>
      <c r="O88" s="6">
        <v>-28.4</v>
      </c>
      <c r="P88">
        <v>204</v>
      </c>
      <c r="Q88">
        <v>1</v>
      </c>
      <c r="R88">
        <v>0</v>
      </c>
      <c r="S88">
        <v>1</v>
      </c>
      <c r="T88">
        <v>0</v>
      </c>
      <c r="U88">
        <v>7</v>
      </c>
      <c r="V88" s="7">
        <v>279</v>
      </c>
      <c r="W88">
        <v>0</v>
      </c>
      <c r="X88">
        <v>0</v>
      </c>
      <c r="Y88">
        <v>0</v>
      </c>
      <c r="Z88">
        <v>0</v>
      </c>
      <c r="AA88">
        <v>1</v>
      </c>
      <c r="AB88">
        <v>1.875</v>
      </c>
      <c r="AC88">
        <v>3</v>
      </c>
      <c r="AD88">
        <v>0.125</v>
      </c>
      <c r="AE88" s="13">
        <v>6</v>
      </c>
      <c r="AF88" s="14">
        <v>0.71902870575975897</v>
      </c>
    </row>
    <row r="89" spans="1:32" x14ac:dyDescent="0.25">
      <c r="A89">
        <v>0</v>
      </c>
      <c r="B89">
        <v>0</v>
      </c>
      <c r="C89">
        <v>28.09</v>
      </c>
      <c r="D89">
        <v>16</v>
      </c>
      <c r="E89">
        <v>2</v>
      </c>
      <c r="F89">
        <v>0</v>
      </c>
      <c r="G89">
        <v>1</v>
      </c>
      <c r="H89">
        <v>0</v>
      </c>
      <c r="I89">
        <v>0</v>
      </c>
      <c r="J89">
        <v>0</v>
      </c>
      <c r="K89">
        <v>24.7</v>
      </c>
      <c r="L89" s="4">
        <v>24.7</v>
      </c>
      <c r="M89">
        <v>0</v>
      </c>
      <c r="N89" s="5">
        <v>0</v>
      </c>
      <c r="O89" s="6">
        <v>-28.4</v>
      </c>
      <c r="P89">
        <v>204</v>
      </c>
      <c r="Q89">
        <v>1</v>
      </c>
      <c r="R89">
        <v>0</v>
      </c>
      <c r="S89">
        <v>1</v>
      </c>
      <c r="T89">
        <v>0</v>
      </c>
      <c r="U89">
        <v>7</v>
      </c>
      <c r="V89" s="7">
        <v>279</v>
      </c>
      <c r="W89">
        <v>0</v>
      </c>
      <c r="X89">
        <v>0</v>
      </c>
      <c r="Y89">
        <v>0</v>
      </c>
      <c r="Z89">
        <v>0</v>
      </c>
      <c r="AA89">
        <v>1</v>
      </c>
      <c r="AB89">
        <v>1.875</v>
      </c>
      <c r="AC89">
        <v>3</v>
      </c>
      <c r="AD89">
        <v>0.125</v>
      </c>
      <c r="AE89" s="13">
        <v>12</v>
      </c>
      <c r="AF89" s="14">
        <v>0.85862674843085196</v>
      </c>
    </row>
    <row r="90" spans="1:32" x14ac:dyDescent="0.25">
      <c r="A90">
        <v>1</v>
      </c>
      <c r="B90">
        <v>0</v>
      </c>
      <c r="C90">
        <v>12.01</v>
      </c>
      <c r="D90">
        <v>0</v>
      </c>
      <c r="E90">
        <v>0</v>
      </c>
      <c r="F90">
        <v>0</v>
      </c>
      <c r="G90">
        <v>0</v>
      </c>
      <c r="H90">
        <v>1</v>
      </c>
      <c r="I90">
        <v>0</v>
      </c>
      <c r="J90">
        <v>1</v>
      </c>
      <c r="K90">
        <v>75</v>
      </c>
      <c r="L90">
        <v>5000</v>
      </c>
      <c r="M90">
        <v>0</v>
      </c>
      <c r="N90" s="5">
        <v>0</v>
      </c>
      <c r="O90" s="5">
        <v>11.83</v>
      </c>
      <c r="P90">
        <v>50</v>
      </c>
      <c r="Q90">
        <v>0</v>
      </c>
      <c r="R90">
        <v>1</v>
      </c>
      <c r="S90">
        <v>1</v>
      </c>
      <c r="T90">
        <v>0</v>
      </c>
      <c r="U90">
        <v>6</v>
      </c>
      <c r="V90" s="4">
        <v>22.5</v>
      </c>
      <c r="W90">
        <v>1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 s="13">
        <v>0.11</v>
      </c>
      <c r="AF90" s="14">
        <v>0.12378642578983</v>
      </c>
    </row>
    <row r="91" spans="1:32" x14ac:dyDescent="0.25">
      <c r="A91">
        <v>1</v>
      </c>
      <c r="B91">
        <v>0</v>
      </c>
      <c r="C91">
        <v>12.01</v>
      </c>
      <c r="D91">
        <v>0</v>
      </c>
      <c r="E91">
        <v>0</v>
      </c>
      <c r="F91">
        <v>0</v>
      </c>
      <c r="G91">
        <v>0</v>
      </c>
      <c r="H91">
        <v>1</v>
      </c>
      <c r="I91">
        <v>0</v>
      </c>
      <c r="J91">
        <v>1</v>
      </c>
      <c r="K91">
        <v>75</v>
      </c>
      <c r="L91">
        <v>5000</v>
      </c>
      <c r="M91">
        <v>0</v>
      </c>
      <c r="N91" s="5">
        <v>0</v>
      </c>
      <c r="O91" s="5">
        <v>11.5</v>
      </c>
      <c r="P91">
        <v>50</v>
      </c>
      <c r="Q91">
        <v>0</v>
      </c>
      <c r="R91">
        <v>1</v>
      </c>
      <c r="S91">
        <v>1</v>
      </c>
      <c r="T91">
        <v>0</v>
      </c>
      <c r="U91">
        <v>6</v>
      </c>
      <c r="V91" s="4">
        <v>22.5</v>
      </c>
      <c r="W91">
        <v>1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 s="13">
        <v>0.11</v>
      </c>
      <c r="AF91" s="14">
        <v>0.27449757399804298</v>
      </c>
    </row>
    <row r="92" spans="1:32" x14ac:dyDescent="0.25">
      <c r="A92">
        <v>1</v>
      </c>
      <c r="B92">
        <v>0</v>
      </c>
      <c r="C92">
        <v>12.01</v>
      </c>
      <c r="D92">
        <v>0</v>
      </c>
      <c r="E92">
        <v>0</v>
      </c>
      <c r="F92">
        <v>0</v>
      </c>
      <c r="G92">
        <v>0</v>
      </c>
      <c r="H92">
        <v>1</v>
      </c>
      <c r="I92">
        <v>0</v>
      </c>
      <c r="J92">
        <v>1</v>
      </c>
      <c r="K92">
        <v>75</v>
      </c>
      <c r="L92">
        <v>1000</v>
      </c>
      <c r="M92">
        <v>0</v>
      </c>
      <c r="N92" s="5">
        <v>0</v>
      </c>
      <c r="O92" s="5">
        <v>12.1</v>
      </c>
      <c r="P92">
        <v>70</v>
      </c>
      <c r="Q92">
        <v>0</v>
      </c>
      <c r="R92">
        <v>1</v>
      </c>
      <c r="S92">
        <v>1</v>
      </c>
      <c r="T92">
        <v>0</v>
      </c>
      <c r="U92">
        <v>6</v>
      </c>
      <c r="V92" s="4">
        <v>22.5</v>
      </c>
      <c r="W92">
        <v>1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 s="13">
        <v>0.11</v>
      </c>
      <c r="AF92" s="14">
        <v>8.8105892979033207E-2</v>
      </c>
    </row>
    <row r="93" spans="1:32" x14ac:dyDescent="0.25">
      <c r="A93">
        <v>1</v>
      </c>
      <c r="B93">
        <v>0</v>
      </c>
      <c r="C93">
        <v>12.01</v>
      </c>
      <c r="D93">
        <v>0</v>
      </c>
      <c r="E93">
        <v>0</v>
      </c>
      <c r="F93">
        <v>0</v>
      </c>
      <c r="G93">
        <v>0</v>
      </c>
      <c r="H93">
        <v>1</v>
      </c>
      <c r="I93">
        <v>0</v>
      </c>
      <c r="J93">
        <v>1</v>
      </c>
      <c r="K93">
        <v>75</v>
      </c>
      <c r="L93">
        <v>5000</v>
      </c>
      <c r="M93">
        <v>0</v>
      </c>
      <c r="N93" s="5">
        <v>0</v>
      </c>
      <c r="O93" s="5">
        <v>11.83</v>
      </c>
      <c r="P93">
        <v>50</v>
      </c>
      <c r="Q93">
        <v>0</v>
      </c>
      <c r="R93">
        <v>1</v>
      </c>
      <c r="S93">
        <v>1</v>
      </c>
      <c r="T93">
        <v>0</v>
      </c>
      <c r="U93">
        <v>6</v>
      </c>
      <c r="V93" s="4">
        <v>22.5</v>
      </c>
      <c r="W93">
        <v>1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 s="13">
        <v>0.44</v>
      </c>
      <c r="AF93" s="14">
        <v>0.31485606072967898</v>
      </c>
    </row>
    <row r="94" spans="1:32" x14ac:dyDescent="0.25">
      <c r="A94">
        <v>1</v>
      </c>
      <c r="B94">
        <v>0</v>
      </c>
      <c r="C94">
        <v>12.01</v>
      </c>
      <c r="D94">
        <v>0</v>
      </c>
      <c r="E94">
        <v>0</v>
      </c>
      <c r="F94">
        <v>0</v>
      </c>
      <c r="G94">
        <v>0</v>
      </c>
      <c r="H94">
        <v>1</v>
      </c>
      <c r="I94">
        <v>0</v>
      </c>
      <c r="J94">
        <v>1</v>
      </c>
      <c r="K94">
        <v>75</v>
      </c>
      <c r="L94">
        <v>5000</v>
      </c>
      <c r="M94">
        <v>0</v>
      </c>
      <c r="N94" s="5">
        <v>0</v>
      </c>
      <c r="O94" s="5">
        <v>11.5</v>
      </c>
      <c r="P94">
        <v>50</v>
      </c>
      <c r="Q94">
        <v>0</v>
      </c>
      <c r="R94">
        <v>1</v>
      </c>
      <c r="S94">
        <v>1</v>
      </c>
      <c r="T94">
        <v>0</v>
      </c>
      <c r="U94">
        <v>6</v>
      </c>
      <c r="V94" s="4">
        <v>22.5</v>
      </c>
      <c r="W94">
        <v>1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 s="13">
        <v>0.44</v>
      </c>
      <c r="AF94" s="14">
        <v>0.27449757399804298</v>
      </c>
    </row>
    <row r="95" spans="1:32" x14ac:dyDescent="0.25">
      <c r="A95">
        <v>1</v>
      </c>
      <c r="B95">
        <v>0</v>
      </c>
      <c r="C95">
        <v>12.01</v>
      </c>
      <c r="D95">
        <v>0</v>
      </c>
      <c r="E95">
        <v>0</v>
      </c>
      <c r="F95">
        <v>0</v>
      </c>
      <c r="G95">
        <v>0</v>
      </c>
      <c r="H95">
        <v>1</v>
      </c>
      <c r="I95">
        <v>0</v>
      </c>
      <c r="J95">
        <v>1</v>
      </c>
      <c r="K95">
        <v>75</v>
      </c>
      <c r="L95">
        <v>1000</v>
      </c>
      <c r="M95">
        <v>0</v>
      </c>
      <c r="N95" s="5">
        <v>0</v>
      </c>
      <c r="O95" s="5">
        <v>12.1</v>
      </c>
      <c r="P95">
        <v>70</v>
      </c>
      <c r="Q95">
        <v>0</v>
      </c>
      <c r="R95">
        <v>1</v>
      </c>
      <c r="S95">
        <v>1</v>
      </c>
      <c r="T95">
        <v>0</v>
      </c>
      <c r="U95">
        <v>6</v>
      </c>
      <c r="V95" s="4">
        <v>22.5</v>
      </c>
      <c r="W95">
        <v>1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 s="13">
        <v>0.44</v>
      </c>
      <c r="AF95" s="14">
        <v>0.12378642578983</v>
      </c>
    </row>
    <row r="96" spans="1:32" x14ac:dyDescent="0.25">
      <c r="A96">
        <v>1</v>
      </c>
      <c r="B96">
        <v>0</v>
      </c>
      <c r="C96">
        <v>12.01</v>
      </c>
      <c r="D96">
        <v>0</v>
      </c>
      <c r="E96">
        <v>0</v>
      </c>
      <c r="F96">
        <v>0</v>
      </c>
      <c r="G96">
        <v>0</v>
      </c>
      <c r="H96">
        <v>1</v>
      </c>
      <c r="I96">
        <v>0</v>
      </c>
      <c r="J96">
        <v>1</v>
      </c>
      <c r="K96">
        <v>75</v>
      </c>
      <c r="L96">
        <v>5000</v>
      </c>
      <c r="M96">
        <v>0</v>
      </c>
      <c r="N96" s="5">
        <v>0</v>
      </c>
      <c r="O96" s="5">
        <v>11.83</v>
      </c>
      <c r="P96">
        <v>50</v>
      </c>
      <c r="Q96">
        <v>0</v>
      </c>
      <c r="R96">
        <v>1</v>
      </c>
      <c r="S96">
        <v>1</v>
      </c>
      <c r="T96">
        <v>0</v>
      </c>
      <c r="U96">
        <v>6</v>
      </c>
      <c r="V96" s="4">
        <v>22.5</v>
      </c>
      <c r="W96">
        <v>1</v>
      </c>
      <c r="X96">
        <v>0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 s="13">
        <v>1.78</v>
      </c>
      <c r="AF96" s="14">
        <v>0.52143903639481903</v>
      </c>
    </row>
    <row r="97" spans="1:32" x14ac:dyDescent="0.25">
      <c r="A97">
        <v>1</v>
      </c>
      <c r="B97">
        <v>0</v>
      </c>
      <c r="C97">
        <v>12.01</v>
      </c>
      <c r="D97">
        <v>0</v>
      </c>
      <c r="E97">
        <v>0</v>
      </c>
      <c r="F97">
        <v>0</v>
      </c>
      <c r="G97">
        <v>0</v>
      </c>
      <c r="H97">
        <v>1</v>
      </c>
      <c r="I97">
        <v>0</v>
      </c>
      <c r="J97">
        <v>1</v>
      </c>
      <c r="K97">
        <v>75</v>
      </c>
      <c r="L97">
        <v>5000</v>
      </c>
      <c r="M97">
        <v>0</v>
      </c>
      <c r="N97" s="5">
        <v>0</v>
      </c>
      <c r="O97" s="5">
        <v>11.5</v>
      </c>
      <c r="P97">
        <v>50</v>
      </c>
      <c r="Q97">
        <v>0</v>
      </c>
      <c r="R97">
        <v>1</v>
      </c>
      <c r="S97">
        <v>1</v>
      </c>
      <c r="T97">
        <v>0</v>
      </c>
      <c r="U97">
        <v>6</v>
      </c>
      <c r="V97" s="4">
        <v>22.5</v>
      </c>
      <c r="W97">
        <v>1</v>
      </c>
      <c r="X97">
        <v>0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 s="13">
        <v>1.78</v>
      </c>
      <c r="AF97" s="14">
        <v>0.46650702691621398</v>
      </c>
    </row>
    <row r="98" spans="1:32" x14ac:dyDescent="0.25">
      <c r="A98">
        <v>1</v>
      </c>
      <c r="B98">
        <v>0</v>
      </c>
      <c r="C98">
        <v>12.01</v>
      </c>
      <c r="D98">
        <v>0</v>
      </c>
      <c r="E98">
        <v>0</v>
      </c>
      <c r="F98">
        <v>0</v>
      </c>
      <c r="G98">
        <v>0</v>
      </c>
      <c r="H98">
        <v>1</v>
      </c>
      <c r="I98">
        <v>0</v>
      </c>
      <c r="J98">
        <v>1</v>
      </c>
      <c r="K98">
        <v>75</v>
      </c>
      <c r="L98">
        <v>1000</v>
      </c>
      <c r="M98">
        <v>0</v>
      </c>
      <c r="N98" s="5">
        <v>0</v>
      </c>
      <c r="O98" s="5">
        <v>12.1</v>
      </c>
      <c r="P98">
        <v>70</v>
      </c>
      <c r="Q98">
        <v>0</v>
      </c>
      <c r="R98">
        <v>1</v>
      </c>
      <c r="S98">
        <v>1</v>
      </c>
      <c r="T98">
        <v>0</v>
      </c>
      <c r="U98">
        <v>6</v>
      </c>
      <c r="V98" s="4">
        <v>22.5</v>
      </c>
      <c r="W98">
        <v>1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 s="13">
        <v>1.78</v>
      </c>
      <c r="AF98" s="14">
        <v>0.156202187375555</v>
      </c>
    </row>
    <row r="99" spans="1:32" x14ac:dyDescent="0.25">
      <c r="A99">
        <v>1</v>
      </c>
      <c r="B99">
        <v>0</v>
      </c>
      <c r="C99">
        <v>12.01</v>
      </c>
      <c r="D99">
        <v>0</v>
      </c>
      <c r="E99">
        <v>0</v>
      </c>
      <c r="F99">
        <v>0</v>
      </c>
      <c r="G99">
        <v>0</v>
      </c>
      <c r="H99">
        <v>1</v>
      </c>
      <c r="I99">
        <v>0</v>
      </c>
      <c r="J99">
        <v>1</v>
      </c>
      <c r="K99">
        <v>25</v>
      </c>
      <c r="L99">
        <v>50000</v>
      </c>
      <c r="M99">
        <v>0</v>
      </c>
      <c r="N99" s="5">
        <v>0</v>
      </c>
      <c r="O99" s="6">
        <v>-11</v>
      </c>
      <c r="P99" s="7">
        <v>152</v>
      </c>
      <c r="Q99">
        <v>0</v>
      </c>
      <c r="R99">
        <v>1</v>
      </c>
      <c r="S99">
        <v>0</v>
      </c>
      <c r="T99">
        <v>1</v>
      </c>
      <c r="U99">
        <v>10</v>
      </c>
      <c r="V99" s="4">
        <v>20</v>
      </c>
      <c r="W99">
        <v>1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D99">
        <v>0.96</v>
      </c>
      <c r="AE99" s="13">
        <v>1</v>
      </c>
      <c r="AF99" s="14">
        <v>0.52567061685944805</v>
      </c>
    </row>
    <row r="100" spans="1:32" x14ac:dyDescent="0.25">
      <c r="A100">
        <v>1</v>
      </c>
      <c r="B100">
        <v>0</v>
      </c>
      <c r="C100">
        <v>12.01</v>
      </c>
      <c r="D100">
        <v>0</v>
      </c>
      <c r="E100">
        <v>0</v>
      </c>
      <c r="F100">
        <v>0</v>
      </c>
      <c r="G100">
        <v>0</v>
      </c>
      <c r="H100">
        <v>1</v>
      </c>
      <c r="I100">
        <v>0</v>
      </c>
      <c r="J100">
        <v>1</v>
      </c>
      <c r="K100">
        <v>25</v>
      </c>
      <c r="L100">
        <v>50000</v>
      </c>
      <c r="M100">
        <v>0</v>
      </c>
      <c r="N100" s="5">
        <v>0</v>
      </c>
      <c r="O100" s="6">
        <v>-11</v>
      </c>
      <c r="P100" s="7">
        <v>152</v>
      </c>
      <c r="Q100">
        <v>0</v>
      </c>
      <c r="R100">
        <v>1</v>
      </c>
      <c r="S100">
        <v>0</v>
      </c>
      <c r="T100">
        <v>1</v>
      </c>
      <c r="U100">
        <v>10</v>
      </c>
      <c r="V100" s="4">
        <v>20</v>
      </c>
      <c r="W100">
        <v>1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1.75</v>
      </c>
      <c r="AE100" s="13">
        <v>1</v>
      </c>
      <c r="AF100" s="14">
        <v>0.43439764202646802</v>
      </c>
    </row>
    <row r="101" spans="1:32" x14ac:dyDescent="0.25">
      <c r="A101">
        <v>0</v>
      </c>
      <c r="B101">
        <v>0</v>
      </c>
      <c r="C101">
        <v>112.4</v>
      </c>
      <c r="D101">
        <v>65.41</v>
      </c>
      <c r="E101">
        <v>0</v>
      </c>
      <c r="F101">
        <v>0</v>
      </c>
      <c r="G101">
        <v>1</v>
      </c>
      <c r="H101">
        <v>0</v>
      </c>
      <c r="I101">
        <v>0</v>
      </c>
      <c r="J101">
        <v>0</v>
      </c>
      <c r="K101">
        <v>10.199999999999999</v>
      </c>
      <c r="L101" s="4">
        <v>10.199999999999999</v>
      </c>
      <c r="M101">
        <v>0</v>
      </c>
      <c r="N101" s="5">
        <v>1</v>
      </c>
      <c r="O101" s="5">
        <v>-6.4</v>
      </c>
      <c r="P101" s="23">
        <v>89</v>
      </c>
      <c r="Q101">
        <v>0</v>
      </c>
      <c r="R101">
        <v>1</v>
      </c>
      <c r="S101">
        <v>1</v>
      </c>
      <c r="T101">
        <v>0</v>
      </c>
      <c r="U101">
        <v>8</v>
      </c>
      <c r="V101">
        <v>30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1</v>
      </c>
      <c r="AD101">
        <v>2</v>
      </c>
      <c r="AE101" s="13">
        <v>2</v>
      </c>
      <c r="AF101" s="14">
        <v>9.87337208778334E-2</v>
      </c>
    </row>
    <row r="102" spans="1:32" x14ac:dyDescent="0.25">
      <c r="A102">
        <v>0</v>
      </c>
      <c r="B102">
        <v>0</v>
      </c>
      <c r="C102">
        <v>112.4</v>
      </c>
      <c r="D102">
        <v>65.41</v>
      </c>
      <c r="E102">
        <v>0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9.6</v>
      </c>
      <c r="L102" s="4">
        <v>9.6</v>
      </c>
      <c r="M102">
        <v>0</v>
      </c>
      <c r="N102" s="5">
        <v>1</v>
      </c>
      <c r="O102" s="5">
        <v>-22.7</v>
      </c>
      <c r="P102" s="23">
        <v>89</v>
      </c>
      <c r="Q102">
        <v>0</v>
      </c>
      <c r="R102">
        <v>1</v>
      </c>
      <c r="S102">
        <v>1</v>
      </c>
      <c r="T102">
        <v>0</v>
      </c>
      <c r="U102">
        <v>8</v>
      </c>
      <c r="V102">
        <v>30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1</v>
      </c>
      <c r="AD102">
        <v>2</v>
      </c>
      <c r="AE102" s="13">
        <v>2</v>
      </c>
      <c r="AF102" s="14">
        <v>8.2854889300585197E-2</v>
      </c>
    </row>
    <row r="103" spans="1:32" x14ac:dyDescent="0.25">
      <c r="A103">
        <v>0</v>
      </c>
      <c r="B103">
        <v>0</v>
      </c>
      <c r="C103">
        <v>112.4</v>
      </c>
      <c r="D103">
        <v>65.41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10.199999999999999</v>
      </c>
      <c r="L103" s="4">
        <v>10.199999999999999</v>
      </c>
      <c r="M103">
        <v>0</v>
      </c>
      <c r="N103" s="5">
        <v>1</v>
      </c>
      <c r="O103" s="5">
        <v>-6.4</v>
      </c>
      <c r="P103" s="23">
        <v>89</v>
      </c>
      <c r="Q103">
        <v>0</v>
      </c>
      <c r="R103">
        <v>1</v>
      </c>
      <c r="S103">
        <v>1</v>
      </c>
      <c r="T103">
        <v>0</v>
      </c>
      <c r="U103">
        <v>8</v>
      </c>
      <c r="V103">
        <v>30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1</v>
      </c>
      <c r="AD103">
        <v>17</v>
      </c>
      <c r="AE103" s="13">
        <v>2</v>
      </c>
      <c r="AF103" s="14">
        <v>0.47644801390554098</v>
      </c>
    </row>
    <row r="104" spans="1:32" x14ac:dyDescent="0.25">
      <c r="A104">
        <v>0</v>
      </c>
      <c r="B104">
        <v>0</v>
      </c>
      <c r="C104">
        <v>112.4</v>
      </c>
      <c r="D104">
        <v>65.41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9.6</v>
      </c>
      <c r="L104" s="4">
        <v>9.6</v>
      </c>
      <c r="M104">
        <v>0</v>
      </c>
      <c r="N104" s="5">
        <v>1</v>
      </c>
      <c r="O104" s="5">
        <v>-22.7</v>
      </c>
      <c r="P104" s="23">
        <v>89</v>
      </c>
      <c r="Q104">
        <v>0</v>
      </c>
      <c r="R104">
        <v>1</v>
      </c>
      <c r="S104">
        <v>1</v>
      </c>
      <c r="T104">
        <v>0</v>
      </c>
      <c r="U104">
        <v>8</v>
      </c>
      <c r="V104">
        <v>30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1</v>
      </c>
      <c r="AD104">
        <v>17</v>
      </c>
      <c r="AE104" s="13">
        <v>2</v>
      </c>
      <c r="AF104" s="14">
        <v>0.81474551591521305</v>
      </c>
    </row>
    <row r="105" spans="1:32" x14ac:dyDescent="0.25">
      <c r="A105">
        <v>0</v>
      </c>
      <c r="B105">
        <v>0</v>
      </c>
      <c r="C105">
        <v>47.87</v>
      </c>
      <c r="D105">
        <v>16</v>
      </c>
      <c r="E105">
        <v>2</v>
      </c>
      <c r="F105">
        <v>0</v>
      </c>
      <c r="G105">
        <v>1</v>
      </c>
      <c r="H105">
        <v>0</v>
      </c>
      <c r="I105">
        <v>0</v>
      </c>
      <c r="J105">
        <v>0</v>
      </c>
      <c r="K105">
        <v>21.7</v>
      </c>
      <c r="L105" s="4">
        <v>21.7</v>
      </c>
      <c r="M105">
        <v>0</v>
      </c>
      <c r="N105" s="5">
        <v>0</v>
      </c>
      <c r="O105" s="5">
        <v>31.2</v>
      </c>
      <c r="P105" s="7">
        <v>57.13</v>
      </c>
      <c r="Q105">
        <v>0</v>
      </c>
      <c r="R105">
        <v>1</v>
      </c>
      <c r="S105">
        <v>1</v>
      </c>
      <c r="T105">
        <v>0</v>
      </c>
      <c r="U105">
        <v>8</v>
      </c>
      <c r="V105">
        <v>30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1</v>
      </c>
      <c r="AD105">
        <v>17</v>
      </c>
      <c r="AE105" s="13">
        <v>16.68</v>
      </c>
      <c r="AF105" s="14">
        <v>9.87337208778334E-2</v>
      </c>
    </row>
    <row r="106" spans="1:32" x14ac:dyDescent="0.25">
      <c r="A106">
        <v>0</v>
      </c>
      <c r="B106">
        <v>0</v>
      </c>
      <c r="C106">
        <v>28.09</v>
      </c>
      <c r="D106">
        <v>16</v>
      </c>
      <c r="E106">
        <v>2</v>
      </c>
      <c r="F106">
        <v>0</v>
      </c>
      <c r="G106">
        <v>1</v>
      </c>
      <c r="H106">
        <v>0</v>
      </c>
      <c r="I106">
        <v>0</v>
      </c>
      <c r="J106">
        <v>0</v>
      </c>
      <c r="K106">
        <v>40.200000000000003</v>
      </c>
      <c r="L106" s="4">
        <v>40.200000000000003</v>
      </c>
      <c r="M106">
        <v>0</v>
      </c>
      <c r="N106" s="5">
        <v>0</v>
      </c>
      <c r="O106" s="5">
        <v>-39.4</v>
      </c>
      <c r="P106" s="7">
        <v>26.5</v>
      </c>
      <c r="Q106">
        <v>0</v>
      </c>
      <c r="R106">
        <v>1</v>
      </c>
      <c r="S106">
        <v>1</v>
      </c>
      <c r="T106">
        <v>0</v>
      </c>
      <c r="U106">
        <v>8</v>
      </c>
      <c r="V106">
        <v>30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1</v>
      </c>
      <c r="AD106">
        <v>17</v>
      </c>
      <c r="AE106" s="13">
        <v>3.33</v>
      </c>
      <c r="AF106" s="14">
        <v>0.114079927708922</v>
      </c>
    </row>
    <row r="107" spans="1:32" x14ac:dyDescent="0.25">
      <c r="A107">
        <v>0</v>
      </c>
      <c r="B107">
        <v>0</v>
      </c>
      <c r="C107">
        <v>112.4</v>
      </c>
      <c r="D107">
        <v>65.41</v>
      </c>
      <c r="E107">
        <v>0</v>
      </c>
      <c r="F107">
        <v>0</v>
      </c>
      <c r="G107">
        <v>1</v>
      </c>
      <c r="H107">
        <v>0</v>
      </c>
      <c r="I107">
        <v>0</v>
      </c>
      <c r="J107">
        <v>0</v>
      </c>
      <c r="K107">
        <v>10.199999999999999</v>
      </c>
      <c r="L107" s="4">
        <v>10.199999999999999</v>
      </c>
      <c r="M107">
        <v>0</v>
      </c>
      <c r="N107" s="5">
        <v>1</v>
      </c>
      <c r="O107" s="5">
        <v>-6.4</v>
      </c>
      <c r="P107" s="23">
        <v>89</v>
      </c>
      <c r="Q107">
        <v>0</v>
      </c>
      <c r="R107">
        <v>1</v>
      </c>
      <c r="S107">
        <v>1</v>
      </c>
      <c r="T107">
        <v>0</v>
      </c>
      <c r="U107">
        <v>8</v>
      </c>
      <c r="V107">
        <v>30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1</v>
      </c>
      <c r="AD107">
        <v>90</v>
      </c>
      <c r="AE107" s="13">
        <v>2</v>
      </c>
      <c r="AF107" s="14">
        <v>0.23426803681639299</v>
      </c>
    </row>
    <row r="108" spans="1:32" x14ac:dyDescent="0.25">
      <c r="A108">
        <v>0</v>
      </c>
      <c r="B108">
        <v>0</v>
      </c>
      <c r="C108">
        <v>112.4</v>
      </c>
      <c r="D108">
        <v>65.41</v>
      </c>
      <c r="E108">
        <v>0</v>
      </c>
      <c r="F108">
        <v>0</v>
      </c>
      <c r="G108">
        <v>1</v>
      </c>
      <c r="H108">
        <v>0</v>
      </c>
      <c r="I108">
        <v>0</v>
      </c>
      <c r="J108">
        <v>0</v>
      </c>
      <c r="K108">
        <v>9.6</v>
      </c>
      <c r="L108" s="4">
        <v>9.6</v>
      </c>
      <c r="M108">
        <v>0</v>
      </c>
      <c r="N108" s="5">
        <v>1</v>
      </c>
      <c r="O108" s="5">
        <v>-22.7</v>
      </c>
      <c r="P108" s="23">
        <v>89</v>
      </c>
      <c r="Q108">
        <v>0</v>
      </c>
      <c r="R108">
        <v>1</v>
      </c>
      <c r="S108">
        <v>1</v>
      </c>
      <c r="T108">
        <v>0</v>
      </c>
      <c r="U108">
        <v>8</v>
      </c>
      <c r="V108">
        <v>30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1</v>
      </c>
      <c r="AD108">
        <v>90</v>
      </c>
      <c r="AE108" s="13">
        <v>2</v>
      </c>
      <c r="AF108" s="14">
        <v>0.20972356130174299</v>
      </c>
    </row>
    <row r="109" spans="1:32" x14ac:dyDescent="0.25">
      <c r="A109">
        <v>0</v>
      </c>
      <c r="B109">
        <v>0</v>
      </c>
      <c r="C109">
        <v>65.41</v>
      </c>
      <c r="D109">
        <v>16</v>
      </c>
      <c r="E109">
        <v>1</v>
      </c>
      <c r="F109">
        <v>0</v>
      </c>
      <c r="G109">
        <v>0</v>
      </c>
      <c r="H109">
        <v>1</v>
      </c>
      <c r="I109">
        <v>0</v>
      </c>
      <c r="J109">
        <v>0</v>
      </c>
      <c r="K109">
        <v>9.1</v>
      </c>
      <c r="L109" s="7">
        <v>50</v>
      </c>
      <c r="M109">
        <v>0</v>
      </c>
      <c r="N109" s="5">
        <v>0</v>
      </c>
      <c r="O109" s="5">
        <v>27.1</v>
      </c>
      <c r="P109">
        <v>88</v>
      </c>
      <c r="Q109">
        <v>0</v>
      </c>
      <c r="R109">
        <v>1</v>
      </c>
      <c r="S109">
        <v>1</v>
      </c>
      <c r="T109">
        <v>0</v>
      </c>
      <c r="U109" s="7">
        <v>8</v>
      </c>
      <c r="V109" s="4">
        <v>25</v>
      </c>
      <c r="W109">
        <v>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2</v>
      </c>
      <c r="AE109" s="13">
        <v>3.2</v>
      </c>
      <c r="AF109" s="14">
        <v>0.7</v>
      </c>
    </row>
    <row r="110" spans="1:32" x14ac:dyDescent="0.25">
      <c r="A110">
        <v>0</v>
      </c>
      <c r="B110">
        <v>0</v>
      </c>
      <c r="C110">
        <v>47.87</v>
      </c>
      <c r="D110">
        <v>16</v>
      </c>
      <c r="E110">
        <v>2</v>
      </c>
      <c r="F110">
        <v>0</v>
      </c>
      <c r="G110">
        <v>1</v>
      </c>
      <c r="H110">
        <v>0</v>
      </c>
      <c r="I110">
        <v>0</v>
      </c>
      <c r="J110">
        <v>0</v>
      </c>
      <c r="K110">
        <v>5.5</v>
      </c>
      <c r="L110" s="4">
        <v>5.5</v>
      </c>
      <c r="M110">
        <v>0</v>
      </c>
      <c r="N110" s="5">
        <v>0</v>
      </c>
      <c r="O110" s="5">
        <v>9.2799999999999994</v>
      </c>
      <c r="P110">
        <v>174.8</v>
      </c>
      <c r="Q110">
        <v>0</v>
      </c>
      <c r="R110">
        <v>1</v>
      </c>
      <c r="S110">
        <v>1</v>
      </c>
      <c r="T110">
        <v>0</v>
      </c>
      <c r="U110">
        <v>4</v>
      </c>
      <c r="V110">
        <v>22</v>
      </c>
      <c r="W110">
        <v>0</v>
      </c>
      <c r="X110">
        <v>0</v>
      </c>
      <c r="Y110">
        <v>0</v>
      </c>
      <c r="Z110">
        <v>1</v>
      </c>
      <c r="AA110">
        <v>0</v>
      </c>
      <c r="AB110">
        <v>270</v>
      </c>
      <c r="AC110">
        <v>270</v>
      </c>
      <c r="AD110">
        <v>0</v>
      </c>
      <c r="AE110" s="13">
        <v>1.25</v>
      </c>
      <c r="AF110" s="14">
        <v>0.183241090675718</v>
      </c>
    </row>
    <row r="111" spans="1:32" x14ac:dyDescent="0.25">
      <c r="A111">
        <v>0</v>
      </c>
      <c r="B111">
        <v>0</v>
      </c>
      <c r="C111">
        <v>47.87</v>
      </c>
      <c r="D111">
        <v>16</v>
      </c>
      <c r="E111">
        <v>2</v>
      </c>
      <c r="F111">
        <v>0</v>
      </c>
      <c r="G111">
        <v>1</v>
      </c>
      <c r="H111">
        <v>0</v>
      </c>
      <c r="I111">
        <v>0</v>
      </c>
      <c r="J111">
        <v>0</v>
      </c>
      <c r="K111">
        <v>5.5</v>
      </c>
      <c r="L111" s="4">
        <v>5.5</v>
      </c>
      <c r="M111">
        <v>0</v>
      </c>
      <c r="N111" s="5">
        <v>0</v>
      </c>
      <c r="O111" s="5">
        <v>9.2799999999999994</v>
      </c>
      <c r="P111">
        <v>174.8</v>
      </c>
      <c r="Q111">
        <v>0</v>
      </c>
      <c r="R111">
        <v>1</v>
      </c>
      <c r="S111">
        <v>1</v>
      </c>
      <c r="T111">
        <v>0</v>
      </c>
      <c r="U111">
        <v>4</v>
      </c>
      <c r="V111">
        <v>22</v>
      </c>
      <c r="W111">
        <v>0</v>
      </c>
      <c r="X111">
        <v>0</v>
      </c>
      <c r="Y111">
        <v>0</v>
      </c>
      <c r="Z111">
        <v>1</v>
      </c>
      <c r="AA111">
        <v>0</v>
      </c>
      <c r="AB111">
        <v>270</v>
      </c>
      <c r="AC111">
        <v>270</v>
      </c>
      <c r="AD111">
        <v>0</v>
      </c>
      <c r="AE111" s="13">
        <v>2.5</v>
      </c>
      <c r="AF111" s="14">
        <v>0.22263001412189501</v>
      </c>
    </row>
    <row r="112" spans="1:32" x14ac:dyDescent="0.25">
      <c r="A112">
        <v>0</v>
      </c>
      <c r="B112">
        <v>0</v>
      </c>
      <c r="C112">
        <v>47.87</v>
      </c>
      <c r="D112">
        <v>16</v>
      </c>
      <c r="E112">
        <v>2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5.5</v>
      </c>
      <c r="L112" s="4">
        <v>5.5</v>
      </c>
      <c r="M112">
        <v>0</v>
      </c>
      <c r="N112" s="5">
        <v>0</v>
      </c>
      <c r="O112" s="5">
        <v>9.2799999999999994</v>
      </c>
      <c r="P112">
        <v>174.8</v>
      </c>
      <c r="Q112">
        <v>0</v>
      </c>
      <c r="R112">
        <v>1</v>
      </c>
      <c r="S112">
        <v>1</v>
      </c>
      <c r="T112">
        <v>0</v>
      </c>
      <c r="U112">
        <v>4</v>
      </c>
      <c r="V112">
        <v>22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270</v>
      </c>
      <c r="AC112">
        <v>270</v>
      </c>
      <c r="AD112">
        <v>0</v>
      </c>
      <c r="AE112" s="13">
        <v>5</v>
      </c>
      <c r="AF112" s="14">
        <v>0.55086131228338997</v>
      </c>
    </row>
    <row r="113" spans="1:32" x14ac:dyDescent="0.25">
      <c r="A113">
        <v>0</v>
      </c>
      <c r="B113">
        <v>0</v>
      </c>
      <c r="C113">
        <v>58.93</v>
      </c>
      <c r="D113">
        <v>16</v>
      </c>
      <c r="E113">
        <v>4</v>
      </c>
      <c r="F113">
        <v>0</v>
      </c>
      <c r="G113">
        <v>1</v>
      </c>
      <c r="H113">
        <v>0</v>
      </c>
      <c r="I113">
        <v>0</v>
      </c>
      <c r="J113">
        <v>0</v>
      </c>
      <c r="K113">
        <v>20.2</v>
      </c>
      <c r="L113" s="4">
        <v>20.2</v>
      </c>
      <c r="M113">
        <v>0</v>
      </c>
      <c r="N113" s="5">
        <v>0</v>
      </c>
      <c r="O113" s="5">
        <v>-26.4</v>
      </c>
      <c r="P113">
        <v>35.799999999999997</v>
      </c>
      <c r="Q113">
        <v>1</v>
      </c>
      <c r="R113">
        <v>0</v>
      </c>
      <c r="S113">
        <v>0</v>
      </c>
      <c r="T113">
        <v>1</v>
      </c>
      <c r="U113">
        <v>6</v>
      </c>
      <c r="V113">
        <v>166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1</v>
      </c>
      <c r="AD113">
        <v>1</v>
      </c>
      <c r="AE113" s="13">
        <v>0.24</v>
      </c>
      <c r="AF113" s="14">
        <v>0.18699186991869901</v>
      </c>
    </row>
    <row r="114" spans="1:32" x14ac:dyDescent="0.25">
      <c r="A114">
        <v>0</v>
      </c>
      <c r="B114">
        <v>0</v>
      </c>
      <c r="C114">
        <v>58.93</v>
      </c>
      <c r="D114">
        <v>16</v>
      </c>
      <c r="E114">
        <v>4</v>
      </c>
      <c r="F114">
        <v>0</v>
      </c>
      <c r="G114">
        <v>1</v>
      </c>
      <c r="H114">
        <v>0</v>
      </c>
      <c r="I114">
        <v>0</v>
      </c>
      <c r="J114">
        <v>0</v>
      </c>
      <c r="K114">
        <v>20.2</v>
      </c>
      <c r="L114" s="4">
        <v>20.2</v>
      </c>
      <c r="M114">
        <v>0</v>
      </c>
      <c r="N114" s="5">
        <v>0</v>
      </c>
      <c r="O114" s="5">
        <v>-26.4</v>
      </c>
      <c r="P114">
        <v>35.799999999999997</v>
      </c>
      <c r="Q114">
        <v>1</v>
      </c>
      <c r="R114">
        <v>0</v>
      </c>
      <c r="S114">
        <v>0</v>
      </c>
      <c r="T114">
        <v>1</v>
      </c>
      <c r="U114">
        <v>6</v>
      </c>
      <c r="V114">
        <v>166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1</v>
      </c>
      <c r="AD114">
        <v>1</v>
      </c>
      <c r="AE114" s="13">
        <v>0.6</v>
      </c>
      <c r="AF114" s="14">
        <v>0.38271604938271597</v>
      </c>
    </row>
    <row r="115" spans="1:32" x14ac:dyDescent="0.25">
      <c r="A115">
        <v>0</v>
      </c>
      <c r="B115">
        <v>0</v>
      </c>
      <c r="C115">
        <v>58.93</v>
      </c>
      <c r="D115">
        <v>16</v>
      </c>
      <c r="E115">
        <v>4</v>
      </c>
      <c r="F115">
        <v>0</v>
      </c>
      <c r="G115">
        <v>1</v>
      </c>
      <c r="H115">
        <v>0</v>
      </c>
      <c r="I115">
        <v>0</v>
      </c>
      <c r="J115">
        <v>0</v>
      </c>
      <c r="K115">
        <v>20.2</v>
      </c>
      <c r="L115" s="4">
        <v>20.2</v>
      </c>
      <c r="M115">
        <v>0</v>
      </c>
      <c r="N115" s="5">
        <v>0</v>
      </c>
      <c r="O115" s="5">
        <v>-26.4</v>
      </c>
      <c r="P115">
        <v>35.799999999999997</v>
      </c>
      <c r="Q115">
        <v>1</v>
      </c>
      <c r="R115">
        <v>0</v>
      </c>
      <c r="S115">
        <v>0</v>
      </c>
      <c r="T115">
        <v>1</v>
      </c>
      <c r="U115">
        <v>6</v>
      </c>
      <c r="V115">
        <v>166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0</v>
      </c>
      <c r="AC115">
        <v>1</v>
      </c>
      <c r="AD115">
        <v>1</v>
      </c>
      <c r="AE115" s="13">
        <v>2.4</v>
      </c>
      <c r="AF115" s="14">
        <v>0.71181556195965401</v>
      </c>
    </row>
    <row r="116" spans="1:32" x14ac:dyDescent="0.25">
      <c r="A116">
        <v>0</v>
      </c>
      <c r="B116">
        <v>0</v>
      </c>
      <c r="C116">
        <v>58.93</v>
      </c>
      <c r="D116">
        <v>16</v>
      </c>
      <c r="E116">
        <v>1</v>
      </c>
      <c r="F116">
        <v>0</v>
      </c>
      <c r="G116">
        <v>1</v>
      </c>
      <c r="H116">
        <v>0</v>
      </c>
      <c r="I116">
        <v>0</v>
      </c>
      <c r="J116">
        <v>0</v>
      </c>
      <c r="K116">
        <v>65.400000000000006</v>
      </c>
      <c r="L116" s="4">
        <v>65.400000000000006</v>
      </c>
      <c r="M116">
        <v>0</v>
      </c>
      <c r="N116" s="5">
        <v>0</v>
      </c>
      <c r="O116" s="5">
        <v>-21.8</v>
      </c>
      <c r="P116">
        <v>8.5</v>
      </c>
      <c r="Q116">
        <v>1</v>
      </c>
      <c r="R116">
        <v>0</v>
      </c>
      <c r="S116">
        <v>0</v>
      </c>
      <c r="T116">
        <v>1</v>
      </c>
      <c r="U116">
        <v>6</v>
      </c>
      <c r="V116">
        <v>166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1</v>
      </c>
      <c r="AD116">
        <v>1</v>
      </c>
      <c r="AE116" s="13">
        <v>0.24</v>
      </c>
      <c r="AF116" s="14">
        <v>0.57446808510638303</v>
      </c>
    </row>
    <row r="117" spans="1:32" x14ac:dyDescent="0.25">
      <c r="A117">
        <v>0</v>
      </c>
      <c r="B117">
        <v>0</v>
      </c>
      <c r="C117">
        <v>58.93</v>
      </c>
      <c r="D117">
        <v>16</v>
      </c>
      <c r="E117">
        <v>1</v>
      </c>
      <c r="F117">
        <v>0</v>
      </c>
      <c r="G117">
        <v>1</v>
      </c>
      <c r="H117">
        <v>0</v>
      </c>
      <c r="I117">
        <v>0</v>
      </c>
      <c r="J117">
        <v>0</v>
      </c>
      <c r="K117">
        <v>65.400000000000006</v>
      </c>
      <c r="L117" s="4">
        <v>65.400000000000006</v>
      </c>
      <c r="M117">
        <v>0</v>
      </c>
      <c r="N117" s="5">
        <v>0</v>
      </c>
      <c r="O117" s="5">
        <v>-21.8</v>
      </c>
      <c r="P117">
        <v>8.5</v>
      </c>
      <c r="Q117">
        <v>1</v>
      </c>
      <c r="R117">
        <v>0</v>
      </c>
      <c r="S117">
        <v>0</v>
      </c>
      <c r="T117">
        <v>1</v>
      </c>
      <c r="U117">
        <v>6</v>
      </c>
      <c r="V117">
        <v>166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1</v>
      </c>
      <c r="AD117">
        <v>1</v>
      </c>
      <c r="AE117" s="13">
        <v>0.6</v>
      </c>
      <c r="AF117" s="14">
        <v>0.81515711645101696</v>
      </c>
    </row>
    <row r="118" spans="1:32" x14ac:dyDescent="0.25">
      <c r="A118">
        <v>0</v>
      </c>
      <c r="B118">
        <v>0</v>
      </c>
      <c r="C118">
        <v>58.93</v>
      </c>
      <c r="D118">
        <v>16</v>
      </c>
      <c r="E118">
        <v>1</v>
      </c>
      <c r="F118">
        <v>0</v>
      </c>
      <c r="G118">
        <v>1</v>
      </c>
      <c r="H118">
        <v>0</v>
      </c>
      <c r="I118">
        <v>0</v>
      </c>
      <c r="J118">
        <v>0</v>
      </c>
      <c r="K118">
        <v>65.400000000000006</v>
      </c>
      <c r="L118" s="4">
        <v>65.400000000000006</v>
      </c>
      <c r="M118">
        <v>0</v>
      </c>
      <c r="N118" s="5">
        <v>0</v>
      </c>
      <c r="O118" s="5">
        <v>-21.8</v>
      </c>
      <c r="P118">
        <v>8.5</v>
      </c>
      <c r="Q118">
        <v>1</v>
      </c>
      <c r="R118">
        <v>0</v>
      </c>
      <c r="S118">
        <v>0</v>
      </c>
      <c r="T118">
        <v>1</v>
      </c>
      <c r="U118">
        <v>6</v>
      </c>
      <c r="V118">
        <v>166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1</v>
      </c>
      <c r="AD118">
        <v>1</v>
      </c>
      <c r="AE118" s="13">
        <v>2.4</v>
      </c>
      <c r="AF118" s="14">
        <v>0.89142236699239996</v>
      </c>
    </row>
    <row r="119" spans="1:32" x14ac:dyDescent="0.25">
      <c r="A119">
        <v>0</v>
      </c>
      <c r="B119">
        <v>0</v>
      </c>
      <c r="C119">
        <v>114.8</v>
      </c>
      <c r="D119">
        <v>16</v>
      </c>
      <c r="E119">
        <v>3</v>
      </c>
      <c r="F119">
        <v>0</v>
      </c>
      <c r="G119">
        <v>1</v>
      </c>
      <c r="H119">
        <v>0</v>
      </c>
      <c r="I119">
        <v>0</v>
      </c>
      <c r="J119">
        <v>0</v>
      </c>
      <c r="K119">
        <v>35.799999999999997</v>
      </c>
      <c r="L119" s="4">
        <v>35.799999999999997</v>
      </c>
      <c r="M119">
        <v>0</v>
      </c>
      <c r="N119" s="5">
        <v>0</v>
      </c>
      <c r="O119" s="5">
        <v>57.2</v>
      </c>
      <c r="P119">
        <v>15</v>
      </c>
      <c r="Q119">
        <v>1</v>
      </c>
      <c r="R119">
        <v>0</v>
      </c>
      <c r="S119">
        <v>0</v>
      </c>
      <c r="T119">
        <v>1</v>
      </c>
      <c r="U119">
        <v>6</v>
      </c>
      <c r="V119">
        <v>166</v>
      </c>
      <c r="W119">
        <v>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 s="13">
        <v>0.3</v>
      </c>
      <c r="AF119" s="14">
        <v>-0.17</v>
      </c>
    </row>
    <row r="120" spans="1:32" x14ac:dyDescent="0.25">
      <c r="A120">
        <v>0</v>
      </c>
      <c r="B120">
        <v>0</v>
      </c>
      <c r="C120">
        <v>114.8</v>
      </c>
      <c r="D120">
        <v>16</v>
      </c>
      <c r="E120">
        <v>3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35.799999999999997</v>
      </c>
      <c r="L120" s="4">
        <v>35.799999999999997</v>
      </c>
      <c r="M120">
        <v>0</v>
      </c>
      <c r="N120" s="5">
        <v>0</v>
      </c>
      <c r="O120" s="5">
        <v>57.2</v>
      </c>
      <c r="P120">
        <v>15</v>
      </c>
      <c r="Q120">
        <v>1</v>
      </c>
      <c r="R120">
        <v>0</v>
      </c>
      <c r="S120">
        <v>0</v>
      </c>
      <c r="T120">
        <v>1</v>
      </c>
      <c r="U120">
        <v>6</v>
      </c>
      <c r="V120">
        <v>166</v>
      </c>
      <c r="W120">
        <v>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 s="13">
        <v>1.2</v>
      </c>
      <c r="AF120" s="14">
        <v>2.9126213592233E-2</v>
      </c>
    </row>
    <row r="121" spans="1:32" x14ac:dyDescent="0.25">
      <c r="A121">
        <v>0</v>
      </c>
      <c r="B121">
        <v>0</v>
      </c>
      <c r="C121">
        <v>114.8</v>
      </c>
      <c r="D121">
        <v>16</v>
      </c>
      <c r="E121">
        <v>3</v>
      </c>
      <c r="F121">
        <v>0</v>
      </c>
      <c r="G121">
        <v>1</v>
      </c>
      <c r="H121">
        <v>0</v>
      </c>
      <c r="I121">
        <v>0</v>
      </c>
      <c r="J121">
        <v>0</v>
      </c>
      <c r="K121">
        <v>35.799999999999997</v>
      </c>
      <c r="L121" s="4">
        <v>35.799999999999997</v>
      </c>
      <c r="M121">
        <v>0</v>
      </c>
      <c r="N121" s="5">
        <v>0</v>
      </c>
      <c r="O121" s="5">
        <v>57.2</v>
      </c>
      <c r="P121">
        <v>15</v>
      </c>
      <c r="Q121">
        <v>1</v>
      </c>
      <c r="R121">
        <v>0</v>
      </c>
      <c r="S121">
        <v>0</v>
      </c>
      <c r="T121">
        <v>1</v>
      </c>
      <c r="U121">
        <v>6</v>
      </c>
      <c r="V121">
        <v>166</v>
      </c>
      <c r="W121">
        <v>1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 s="13">
        <v>3.6</v>
      </c>
      <c r="AF121" s="14">
        <v>-0.03</v>
      </c>
    </row>
    <row r="122" spans="1:32" x14ac:dyDescent="0.25">
      <c r="A122">
        <v>0</v>
      </c>
      <c r="B122">
        <v>0</v>
      </c>
      <c r="C122">
        <v>58.69</v>
      </c>
      <c r="D122">
        <v>16</v>
      </c>
      <c r="E122">
        <v>1</v>
      </c>
      <c r="F122">
        <v>0</v>
      </c>
      <c r="G122">
        <v>1</v>
      </c>
      <c r="H122">
        <v>0</v>
      </c>
      <c r="I122">
        <v>0</v>
      </c>
      <c r="J122">
        <v>0</v>
      </c>
      <c r="K122">
        <v>5.3</v>
      </c>
      <c r="L122" s="4">
        <v>5.3</v>
      </c>
      <c r="M122">
        <v>0</v>
      </c>
      <c r="N122" s="5">
        <v>0</v>
      </c>
      <c r="O122" s="5">
        <v>48.9</v>
      </c>
      <c r="P122">
        <v>91.8</v>
      </c>
      <c r="Q122">
        <v>1</v>
      </c>
      <c r="R122">
        <v>0</v>
      </c>
      <c r="S122">
        <v>0</v>
      </c>
      <c r="T122">
        <v>1</v>
      </c>
      <c r="U122">
        <v>6</v>
      </c>
      <c r="V122">
        <v>166</v>
      </c>
      <c r="W122">
        <v>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</v>
      </c>
      <c r="AE122" s="13">
        <v>3.6</v>
      </c>
      <c r="AF122" s="14">
        <v>0.41520467836257302</v>
      </c>
    </row>
    <row r="123" spans="1:32" x14ac:dyDescent="0.25">
      <c r="A123">
        <v>0</v>
      </c>
      <c r="B123">
        <v>0</v>
      </c>
      <c r="C123">
        <v>114.8</v>
      </c>
      <c r="D123">
        <v>16</v>
      </c>
      <c r="E123">
        <v>3</v>
      </c>
      <c r="F123">
        <v>0</v>
      </c>
      <c r="G123">
        <v>1</v>
      </c>
      <c r="H123">
        <v>0</v>
      </c>
      <c r="I123">
        <v>0</v>
      </c>
      <c r="J123">
        <v>0</v>
      </c>
      <c r="K123">
        <v>35.799999999999997</v>
      </c>
      <c r="L123" s="4">
        <v>35.799999999999997</v>
      </c>
      <c r="M123">
        <v>0</v>
      </c>
      <c r="N123" s="5">
        <v>0</v>
      </c>
      <c r="O123" s="5">
        <v>57.2</v>
      </c>
      <c r="P123">
        <v>15</v>
      </c>
      <c r="Q123">
        <v>1</v>
      </c>
      <c r="R123">
        <v>0</v>
      </c>
      <c r="S123">
        <v>0</v>
      </c>
      <c r="T123">
        <v>1</v>
      </c>
      <c r="U123">
        <v>6</v>
      </c>
      <c r="V123">
        <v>166</v>
      </c>
      <c r="W123">
        <v>1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28</v>
      </c>
      <c r="AE123" s="13">
        <v>0.3</v>
      </c>
      <c r="AF123" s="14">
        <v>0.66996699669966997</v>
      </c>
    </row>
    <row r="124" spans="1:32" x14ac:dyDescent="0.25">
      <c r="A124">
        <v>0</v>
      </c>
      <c r="B124">
        <v>0</v>
      </c>
      <c r="C124">
        <v>114.8</v>
      </c>
      <c r="D124">
        <v>16</v>
      </c>
      <c r="E124">
        <v>3</v>
      </c>
      <c r="F124">
        <v>0</v>
      </c>
      <c r="G124">
        <v>1</v>
      </c>
      <c r="H124">
        <v>0</v>
      </c>
      <c r="I124">
        <v>0</v>
      </c>
      <c r="J124">
        <v>0</v>
      </c>
      <c r="K124">
        <v>35.799999999999997</v>
      </c>
      <c r="L124" s="4">
        <v>35.799999999999997</v>
      </c>
      <c r="M124">
        <v>0</v>
      </c>
      <c r="N124" s="5">
        <v>0</v>
      </c>
      <c r="O124" s="5">
        <v>57.2</v>
      </c>
      <c r="P124">
        <v>15</v>
      </c>
      <c r="Q124">
        <v>1</v>
      </c>
      <c r="R124">
        <v>0</v>
      </c>
      <c r="S124">
        <v>0</v>
      </c>
      <c r="T124">
        <v>1</v>
      </c>
      <c r="U124">
        <v>6</v>
      </c>
      <c r="V124">
        <v>166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28</v>
      </c>
      <c r="AE124" s="13">
        <v>1.2</v>
      </c>
      <c r="AF124" s="14">
        <v>0.886492622020431</v>
      </c>
    </row>
    <row r="125" spans="1:32" x14ac:dyDescent="0.25">
      <c r="A125">
        <v>0</v>
      </c>
      <c r="B125">
        <v>0</v>
      </c>
      <c r="C125">
        <v>114.8</v>
      </c>
      <c r="D125">
        <v>16</v>
      </c>
      <c r="E125">
        <v>3</v>
      </c>
      <c r="F125">
        <v>0</v>
      </c>
      <c r="G125">
        <v>1</v>
      </c>
      <c r="H125">
        <v>0</v>
      </c>
      <c r="I125">
        <v>0</v>
      </c>
      <c r="J125">
        <v>0</v>
      </c>
      <c r="K125">
        <v>35.799999999999997</v>
      </c>
      <c r="L125" s="4">
        <v>35.799999999999997</v>
      </c>
      <c r="M125">
        <v>0</v>
      </c>
      <c r="N125" s="5">
        <v>0</v>
      </c>
      <c r="O125" s="5">
        <v>57.2</v>
      </c>
      <c r="P125">
        <v>15</v>
      </c>
      <c r="Q125">
        <v>1</v>
      </c>
      <c r="R125">
        <v>0</v>
      </c>
      <c r="S125">
        <v>0</v>
      </c>
      <c r="T125">
        <v>1</v>
      </c>
      <c r="U125">
        <v>6</v>
      </c>
      <c r="V125">
        <v>166</v>
      </c>
      <c r="W125">
        <v>1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28</v>
      </c>
      <c r="AE125" s="13">
        <v>3.6</v>
      </c>
      <c r="AF125" s="14">
        <v>0.93261455525606496</v>
      </c>
    </row>
    <row r="126" spans="1:32" x14ac:dyDescent="0.25">
      <c r="A126">
        <v>0</v>
      </c>
      <c r="B126">
        <v>0</v>
      </c>
      <c r="C126">
        <v>58.69</v>
      </c>
      <c r="D126">
        <v>16</v>
      </c>
      <c r="E126">
        <v>1</v>
      </c>
      <c r="F126">
        <v>0</v>
      </c>
      <c r="G126">
        <v>1</v>
      </c>
      <c r="H126">
        <v>0</v>
      </c>
      <c r="I126">
        <v>0</v>
      </c>
      <c r="J126">
        <v>0</v>
      </c>
      <c r="K126">
        <v>5.3</v>
      </c>
      <c r="L126" s="4">
        <v>5.3</v>
      </c>
      <c r="M126">
        <v>0</v>
      </c>
      <c r="N126" s="5">
        <v>0</v>
      </c>
      <c r="O126" s="5">
        <v>48.9</v>
      </c>
      <c r="P126">
        <v>91.8</v>
      </c>
      <c r="Q126">
        <v>1</v>
      </c>
      <c r="R126">
        <v>0</v>
      </c>
      <c r="S126">
        <v>0</v>
      </c>
      <c r="T126">
        <v>1</v>
      </c>
      <c r="U126">
        <v>6</v>
      </c>
      <c r="V126">
        <v>166</v>
      </c>
      <c r="W126">
        <v>1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28</v>
      </c>
      <c r="AE126" s="13">
        <v>3.6</v>
      </c>
      <c r="AF126" s="14">
        <v>0.91173874669020305</v>
      </c>
    </row>
    <row r="127" spans="1:32" x14ac:dyDescent="0.25">
      <c r="A127">
        <v>1</v>
      </c>
      <c r="B127">
        <v>0</v>
      </c>
      <c r="C127">
        <v>12.01</v>
      </c>
      <c r="D127">
        <v>0</v>
      </c>
      <c r="E127">
        <v>0</v>
      </c>
      <c r="F127">
        <v>0</v>
      </c>
      <c r="G127">
        <v>0</v>
      </c>
      <c r="H127">
        <v>1</v>
      </c>
      <c r="I127">
        <v>0</v>
      </c>
      <c r="J127">
        <v>1</v>
      </c>
      <c r="K127">
        <v>2.5</v>
      </c>
      <c r="L127">
        <v>550</v>
      </c>
      <c r="M127">
        <v>0</v>
      </c>
      <c r="N127" s="5">
        <v>0</v>
      </c>
      <c r="O127" s="6">
        <v>-27.6</v>
      </c>
      <c r="P127">
        <v>1040</v>
      </c>
      <c r="Q127">
        <v>0</v>
      </c>
      <c r="R127">
        <v>1</v>
      </c>
      <c r="S127">
        <v>0</v>
      </c>
      <c r="T127">
        <v>1</v>
      </c>
      <c r="U127">
        <v>7</v>
      </c>
      <c r="V127">
        <v>20</v>
      </c>
      <c r="W127">
        <v>1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 s="13">
        <v>2</v>
      </c>
      <c r="AF127" s="14">
        <v>0.273994482358066</v>
      </c>
    </row>
    <row r="128" spans="1:32" x14ac:dyDescent="0.25">
      <c r="A128">
        <v>1</v>
      </c>
      <c r="B128">
        <v>0</v>
      </c>
      <c r="C128">
        <v>12.01</v>
      </c>
      <c r="D128">
        <v>0</v>
      </c>
      <c r="E128">
        <v>0</v>
      </c>
      <c r="F128">
        <v>0</v>
      </c>
      <c r="G128">
        <v>0</v>
      </c>
      <c r="H128">
        <v>1</v>
      </c>
      <c r="I128">
        <v>0</v>
      </c>
      <c r="J128">
        <v>1</v>
      </c>
      <c r="K128">
        <v>2.5</v>
      </c>
      <c r="L128">
        <v>550</v>
      </c>
      <c r="M128">
        <v>0</v>
      </c>
      <c r="N128" s="5">
        <v>0</v>
      </c>
      <c r="O128" s="6">
        <v>-27.6</v>
      </c>
      <c r="P128">
        <v>1040</v>
      </c>
      <c r="Q128">
        <v>0</v>
      </c>
      <c r="R128">
        <v>1</v>
      </c>
      <c r="S128">
        <v>0</v>
      </c>
      <c r="T128">
        <v>1</v>
      </c>
      <c r="U128">
        <v>7</v>
      </c>
      <c r="V128">
        <v>20</v>
      </c>
      <c r="W128">
        <v>1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7</v>
      </c>
      <c r="AE128" s="13">
        <v>2</v>
      </c>
      <c r="AF128" s="14">
        <v>-0.16250000000000001</v>
      </c>
    </row>
    <row r="129" spans="1:32" x14ac:dyDescent="0.25">
      <c r="A129">
        <v>1</v>
      </c>
      <c r="B129">
        <v>0</v>
      </c>
      <c r="C129">
        <v>12.01</v>
      </c>
      <c r="D129">
        <v>0</v>
      </c>
      <c r="E129">
        <v>0</v>
      </c>
      <c r="F129">
        <v>0</v>
      </c>
      <c r="G129">
        <v>0</v>
      </c>
      <c r="H129">
        <v>1</v>
      </c>
      <c r="I129">
        <v>0</v>
      </c>
      <c r="J129">
        <v>1</v>
      </c>
      <c r="K129">
        <v>2.5</v>
      </c>
      <c r="L129">
        <v>550</v>
      </c>
      <c r="M129">
        <v>0</v>
      </c>
      <c r="N129" s="5">
        <v>0</v>
      </c>
      <c r="O129" s="6">
        <v>-27.6</v>
      </c>
      <c r="P129">
        <v>1040</v>
      </c>
      <c r="Q129">
        <v>0</v>
      </c>
      <c r="R129">
        <v>1</v>
      </c>
      <c r="S129">
        <v>0</v>
      </c>
      <c r="T129">
        <v>1</v>
      </c>
      <c r="U129">
        <v>7</v>
      </c>
      <c r="V129">
        <v>20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28</v>
      </c>
      <c r="AE129" s="13">
        <v>2</v>
      </c>
      <c r="AF129" s="14">
        <v>1.81639666175748E-2</v>
      </c>
    </row>
    <row r="130" spans="1:32" x14ac:dyDescent="0.25">
      <c r="A130">
        <v>0</v>
      </c>
      <c r="B130">
        <v>0</v>
      </c>
      <c r="C130">
        <v>63.55</v>
      </c>
      <c r="D130">
        <v>0</v>
      </c>
      <c r="E130">
        <v>0</v>
      </c>
      <c r="F130">
        <v>0</v>
      </c>
      <c r="G130">
        <v>1</v>
      </c>
      <c r="H130">
        <v>0</v>
      </c>
      <c r="I130">
        <v>0</v>
      </c>
      <c r="J130">
        <v>0</v>
      </c>
      <c r="K130">
        <v>12</v>
      </c>
      <c r="L130" s="4">
        <v>12</v>
      </c>
      <c r="M130">
        <v>0</v>
      </c>
      <c r="N130" s="5">
        <v>0</v>
      </c>
      <c r="O130" s="6">
        <v>-55</v>
      </c>
      <c r="P130">
        <v>12</v>
      </c>
      <c r="Q130">
        <v>0</v>
      </c>
      <c r="R130">
        <v>1</v>
      </c>
      <c r="S130">
        <v>1</v>
      </c>
      <c r="T130">
        <v>0</v>
      </c>
      <c r="U130">
        <v>6</v>
      </c>
      <c r="V130">
        <v>23.5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1</v>
      </c>
      <c r="AD130">
        <v>1</v>
      </c>
      <c r="AE130" s="13">
        <v>0.13</v>
      </c>
      <c r="AF130" s="14">
        <v>0.15544041450777099</v>
      </c>
    </row>
    <row r="131" spans="1:32" x14ac:dyDescent="0.25">
      <c r="A131">
        <v>0</v>
      </c>
      <c r="B131">
        <v>0</v>
      </c>
      <c r="C131">
        <v>63.55</v>
      </c>
      <c r="D131">
        <v>0</v>
      </c>
      <c r="E131">
        <v>0</v>
      </c>
      <c r="F131">
        <v>0</v>
      </c>
      <c r="G131">
        <v>1</v>
      </c>
      <c r="H131">
        <v>0</v>
      </c>
      <c r="I131">
        <v>0</v>
      </c>
      <c r="J131">
        <v>0</v>
      </c>
      <c r="K131">
        <v>12</v>
      </c>
      <c r="L131" s="4">
        <v>12</v>
      </c>
      <c r="M131">
        <v>0</v>
      </c>
      <c r="N131" s="5">
        <v>0</v>
      </c>
      <c r="O131" s="6">
        <v>-55</v>
      </c>
      <c r="P131">
        <v>12</v>
      </c>
      <c r="Q131">
        <v>0</v>
      </c>
      <c r="R131">
        <v>1</v>
      </c>
      <c r="S131">
        <v>1</v>
      </c>
      <c r="T131">
        <v>0</v>
      </c>
      <c r="U131">
        <v>6</v>
      </c>
      <c r="V131">
        <v>23.5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1</v>
      </c>
      <c r="AD131">
        <v>1</v>
      </c>
      <c r="AE131" s="13">
        <v>1.49</v>
      </c>
      <c r="AF131" s="14">
        <v>0.30932203389830698</v>
      </c>
    </row>
    <row r="132" spans="1:32" x14ac:dyDescent="0.25">
      <c r="A132">
        <v>0</v>
      </c>
      <c r="B132">
        <v>0</v>
      </c>
      <c r="C132">
        <v>63.55</v>
      </c>
      <c r="D132">
        <v>0</v>
      </c>
      <c r="E132">
        <v>0</v>
      </c>
      <c r="F132">
        <v>0</v>
      </c>
      <c r="G132">
        <v>1</v>
      </c>
      <c r="H132">
        <v>0</v>
      </c>
      <c r="I132">
        <v>0</v>
      </c>
      <c r="J132">
        <v>0</v>
      </c>
      <c r="K132">
        <v>12</v>
      </c>
      <c r="L132" s="4">
        <v>12</v>
      </c>
      <c r="M132">
        <v>0</v>
      </c>
      <c r="N132" s="5">
        <v>0</v>
      </c>
      <c r="O132" s="6">
        <v>-55</v>
      </c>
      <c r="P132">
        <v>12</v>
      </c>
      <c r="Q132">
        <v>0</v>
      </c>
      <c r="R132">
        <v>1</v>
      </c>
      <c r="S132">
        <v>1</v>
      </c>
      <c r="T132">
        <v>0</v>
      </c>
      <c r="U132">
        <v>6</v>
      </c>
      <c r="V132">
        <v>23.5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1</v>
      </c>
      <c r="AD132">
        <v>1</v>
      </c>
      <c r="AE132" s="13">
        <v>4.26</v>
      </c>
      <c r="AF132" s="14">
        <v>0.52199413489736102</v>
      </c>
    </row>
    <row r="133" spans="1:32" x14ac:dyDescent="0.25">
      <c r="A133">
        <v>0</v>
      </c>
      <c r="B133">
        <v>0</v>
      </c>
      <c r="C133">
        <v>28.09</v>
      </c>
      <c r="D133">
        <v>16</v>
      </c>
      <c r="E133">
        <v>2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10</v>
      </c>
      <c r="L133" s="4">
        <v>10</v>
      </c>
      <c r="M133">
        <v>0</v>
      </c>
      <c r="N133" s="5">
        <v>0</v>
      </c>
      <c r="O133" s="6">
        <v>-28.4</v>
      </c>
      <c r="P133">
        <v>640</v>
      </c>
      <c r="Q133">
        <v>0</v>
      </c>
      <c r="R133">
        <v>1</v>
      </c>
      <c r="S133">
        <v>0</v>
      </c>
      <c r="T133">
        <v>1</v>
      </c>
      <c r="U133" s="7">
        <v>8</v>
      </c>
      <c r="V133">
        <v>22.5</v>
      </c>
      <c r="W133">
        <v>1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0.16700000000000001</v>
      </c>
      <c r="AE133" s="13">
        <v>4.4400000000000004</v>
      </c>
      <c r="AF133" s="14">
        <v>0.107504215851602</v>
      </c>
    </row>
    <row r="134" spans="1:32" x14ac:dyDescent="0.25">
      <c r="A134">
        <v>0</v>
      </c>
      <c r="B134">
        <v>0</v>
      </c>
      <c r="C134">
        <v>140.1</v>
      </c>
      <c r="D134">
        <v>16</v>
      </c>
      <c r="E134">
        <v>2</v>
      </c>
      <c r="F134">
        <v>0</v>
      </c>
      <c r="G134">
        <v>1</v>
      </c>
      <c r="H134">
        <v>0</v>
      </c>
      <c r="I134">
        <v>0</v>
      </c>
      <c r="J134">
        <v>0</v>
      </c>
      <c r="K134">
        <v>23</v>
      </c>
      <c r="L134" s="4">
        <v>23</v>
      </c>
      <c r="M134">
        <v>0</v>
      </c>
      <c r="N134" s="5">
        <v>0</v>
      </c>
      <c r="O134" s="6">
        <v>37.799999999999997</v>
      </c>
      <c r="P134">
        <v>40</v>
      </c>
      <c r="Q134">
        <v>0</v>
      </c>
      <c r="R134">
        <v>1</v>
      </c>
      <c r="S134">
        <v>0</v>
      </c>
      <c r="T134">
        <v>1</v>
      </c>
      <c r="U134" s="7">
        <v>8</v>
      </c>
      <c r="V134">
        <v>22.5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0.16700000000000001</v>
      </c>
      <c r="AE134" s="13">
        <v>4.4400000000000004</v>
      </c>
      <c r="AF134" s="14">
        <v>0.16686343959071301</v>
      </c>
    </row>
    <row r="135" spans="1:32" x14ac:dyDescent="0.25">
      <c r="A135">
        <v>0</v>
      </c>
      <c r="B135">
        <v>0</v>
      </c>
      <c r="C135">
        <v>140.1</v>
      </c>
      <c r="D135">
        <v>16</v>
      </c>
      <c r="E135">
        <v>2</v>
      </c>
      <c r="F135">
        <v>0</v>
      </c>
      <c r="G135">
        <v>1</v>
      </c>
      <c r="H135">
        <v>0</v>
      </c>
      <c r="I135">
        <v>0</v>
      </c>
      <c r="J135">
        <v>0</v>
      </c>
      <c r="K135">
        <v>88</v>
      </c>
      <c r="L135" s="4">
        <v>88</v>
      </c>
      <c r="M135">
        <v>0</v>
      </c>
      <c r="N135" s="5">
        <v>0</v>
      </c>
      <c r="O135" s="6">
        <v>37.799999999999997</v>
      </c>
      <c r="P135">
        <v>10</v>
      </c>
      <c r="Q135">
        <v>0</v>
      </c>
      <c r="R135">
        <v>1</v>
      </c>
      <c r="S135">
        <v>0</v>
      </c>
      <c r="T135">
        <v>1</v>
      </c>
      <c r="U135" s="7">
        <v>8</v>
      </c>
      <c r="V135">
        <v>22.5</v>
      </c>
      <c r="W135">
        <v>1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0.16700000000000001</v>
      </c>
      <c r="AE135" s="13">
        <v>4.4400000000000004</v>
      </c>
      <c r="AF135" s="14">
        <v>0.120116375727352</v>
      </c>
    </row>
    <row r="136" spans="1:32" x14ac:dyDescent="0.25">
      <c r="A136">
        <v>0</v>
      </c>
      <c r="B136">
        <v>0</v>
      </c>
      <c r="C136">
        <v>47.87</v>
      </c>
      <c r="D136">
        <v>16</v>
      </c>
      <c r="E136">
        <v>2</v>
      </c>
      <c r="F136">
        <v>0</v>
      </c>
      <c r="G136">
        <v>1</v>
      </c>
      <c r="H136">
        <v>0</v>
      </c>
      <c r="I136">
        <v>0</v>
      </c>
      <c r="J136">
        <v>0</v>
      </c>
      <c r="K136">
        <v>10</v>
      </c>
      <c r="L136" s="4">
        <v>10</v>
      </c>
      <c r="M136">
        <v>0</v>
      </c>
      <c r="N136" s="5">
        <v>0</v>
      </c>
      <c r="O136" s="6">
        <v>-26</v>
      </c>
      <c r="P136">
        <v>115</v>
      </c>
      <c r="Q136">
        <v>0</v>
      </c>
      <c r="R136">
        <v>1</v>
      </c>
      <c r="S136">
        <v>0</v>
      </c>
      <c r="T136">
        <v>1</v>
      </c>
      <c r="U136" s="7">
        <v>8</v>
      </c>
      <c r="V136">
        <v>22.5</v>
      </c>
      <c r="W136">
        <v>1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0.16700000000000001</v>
      </c>
      <c r="AE136" s="13">
        <v>4.4400000000000004</v>
      </c>
      <c r="AF136" s="14">
        <v>-7.6287198866320002E-2</v>
      </c>
    </row>
    <row r="137" spans="1:32" x14ac:dyDescent="0.25">
      <c r="A137">
        <v>0</v>
      </c>
      <c r="B137">
        <v>0</v>
      </c>
      <c r="C137">
        <v>47.87</v>
      </c>
      <c r="D137">
        <v>16</v>
      </c>
      <c r="E137">
        <v>2</v>
      </c>
      <c r="F137">
        <v>0</v>
      </c>
      <c r="G137">
        <v>1</v>
      </c>
      <c r="H137">
        <v>0</v>
      </c>
      <c r="I137">
        <v>0</v>
      </c>
      <c r="J137">
        <v>0</v>
      </c>
      <c r="K137">
        <v>200</v>
      </c>
      <c r="L137" s="4">
        <v>200</v>
      </c>
      <c r="M137">
        <v>0</v>
      </c>
      <c r="N137" s="5">
        <v>0</v>
      </c>
      <c r="O137" s="6">
        <v>-26</v>
      </c>
      <c r="P137">
        <v>6.99</v>
      </c>
      <c r="Q137">
        <v>0</v>
      </c>
      <c r="R137">
        <v>1</v>
      </c>
      <c r="S137">
        <v>0</v>
      </c>
      <c r="T137">
        <v>1</v>
      </c>
      <c r="U137" s="7">
        <v>8</v>
      </c>
      <c r="V137">
        <v>22.5</v>
      </c>
      <c r="W137">
        <v>1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0.16700000000000001</v>
      </c>
      <c r="AE137" s="13">
        <v>4.4400000000000004</v>
      </c>
      <c r="AF137" s="14">
        <v>-0.18847425602267401</v>
      </c>
    </row>
    <row r="138" spans="1:32" x14ac:dyDescent="0.25">
      <c r="A138">
        <v>0</v>
      </c>
      <c r="B138">
        <v>0</v>
      </c>
      <c r="C138">
        <v>28.09</v>
      </c>
      <c r="D138">
        <v>16</v>
      </c>
      <c r="E138">
        <v>2</v>
      </c>
      <c r="F138">
        <v>0</v>
      </c>
      <c r="G138">
        <v>1</v>
      </c>
      <c r="H138">
        <v>0</v>
      </c>
      <c r="I138">
        <v>0</v>
      </c>
      <c r="J138">
        <v>0</v>
      </c>
      <c r="K138">
        <v>10</v>
      </c>
      <c r="L138" s="4">
        <v>10</v>
      </c>
      <c r="M138">
        <v>0</v>
      </c>
      <c r="N138" s="5">
        <v>0</v>
      </c>
      <c r="O138" s="6">
        <v>-28.4</v>
      </c>
      <c r="P138">
        <v>640</v>
      </c>
      <c r="Q138">
        <v>0</v>
      </c>
      <c r="R138">
        <v>1</v>
      </c>
      <c r="S138">
        <v>0</v>
      </c>
      <c r="T138">
        <v>1</v>
      </c>
      <c r="U138" s="7">
        <v>8</v>
      </c>
      <c r="V138">
        <v>22.5</v>
      </c>
      <c r="W138">
        <v>1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 s="13">
        <v>4.4400000000000004</v>
      </c>
      <c r="AF138" s="14">
        <v>0.22383556477465399</v>
      </c>
    </row>
    <row r="139" spans="1:32" x14ac:dyDescent="0.25">
      <c r="A139">
        <v>0</v>
      </c>
      <c r="B139">
        <v>0</v>
      </c>
      <c r="C139">
        <v>140.1</v>
      </c>
      <c r="D139">
        <v>16</v>
      </c>
      <c r="E139">
        <v>2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23</v>
      </c>
      <c r="L139" s="4">
        <v>23</v>
      </c>
      <c r="M139">
        <v>0</v>
      </c>
      <c r="N139" s="5">
        <v>0</v>
      </c>
      <c r="O139" s="6">
        <v>37.799999999999997</v>
      </c>
      <c r="P139">
        <v>40</v>
      </c>
      <c r="Q139">
        <v>0</v>
      </c>
      <c r="R139">
        <v>1</v>
      </c>
      <c r="S139">
        <v>0</v>
      </c>
      <c r="T139">
        <v>1</v>
      </c>
      <c r="U139" s="7">
        <v>8</v>
      </c>
      <c r="V139">
        <v>22.5</v>
      </c>
      <c r="W139">
        <v>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 s="13">
        <v>4.4400000000000004</v>
      </c>
      <c r="AF139" s="14">
        <v>0.230941704035872</v>
      </c>
    </row>
    <row r="140" spans="1:32" x14ac:dyDescent="0.25">
      <c r="A140">
        <v>0</v>
      </c>
      <c r="B140">
        <v>0</v>
      </c>
      <c r="C140">
        <v>140.1</v>
      </c>
      <c r="D140">
        <v>16</v>
      </c>
      <c r="E140">
        <v>2</v>
      </c>
      <c r="F140">
        <v>0</v>
      </c>
      <c r="G140">
        <v>1</v>
      </c>
      <c r="H140">
        <v>0</v>
      </c>
      <c r="I140">
        <v>0</v>
      </c>
      <c r="J140">
        <v>0</v>
      </c>
      <c r="K140">
        <v>88</v>
      </c>
      <c r="L140" s="4">
        <v>88</v>
      </c>
      <c r="M140">
        <v>0</v>
      </c>
      <c r="N140" s="5">
        <v>0</v>
      </c>
      <c r="O140" s="6">
        <v>37.799999999999997</v>
      </c>
      <c r="P140">
        <v>10</v>
      </c>
      <c r="Q140">
        <v>0</v>
      </c>
      <c r="R140">
        <v>1</v>
      </c>
      <c r="S140">
        <v>0</v>
      </c>
      <c r="T140">
        <v>1</v>
      </c>
      <c r="U140" s="7">
        <v>8</v>
      </c>
      <c r="V140">
        <v>22.5</v>
      </c>
      <c r="W140">
        <v>1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 s="13">
        <v>4.4400000000000004</v>
      </c>
      <c r="AF140" s="14">
        <v>0.30189959294436902</v>
      </c>
    </row>
    <row r="141" spans="1:32" x14ac:dyDescent="0.25">
      <c r="A141">
        <v>0</v>
      </c>
      <c r="B141">
        <v>0</v>
      </c>
      <c r="C141">
        <v>47.87</v>
      </c>
      <c r="D141">
        <v>16</v>
      </c>
      <c r="E141">
        <v>2</v>
      </c>
      <c r="F141">
        <v>0</v>
      </c>
      <c r="G141">
        <v>1</v>
      </c>
      <c r="H141">
        <v>0</v>
      </c>
      <c r="I141">
        <v>0</v>
      </c>
      <c r="J141">
        <v>0</v>
      </c>
      <c r="K141">
        <v>10</v>
      </c>
      <c r="L141" s="4">
        <v>10</v>
      </c>
      <c r="M141">
        <v>0</v>
      </c>
      <c r="N141" s="5">
        <v>0</v>
      </c>
      <c r="O141" s="6">
        <v>-26</v>
      </c>
      <c r="P141">
        <v>115</v>
      </c>
      <c r="Q141">
        <v>0</v>
      </c>
      <c r="R141">
        <v>1</v>
      </c>
      <c r="S141">
        <v>0</v>
      </c>
      <c r="T141">
        <v>1</v>
      </c>
      <c r="U141" s="7">
        <v>8</v>
      </c>
      <c r="V141">
        <v>22.5</v>
      </c>
      <c r="W141">
        <v>1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 s="13">
        <v>4.4400000000000004</v>
      </c>
      <c r="AF141" s="14">
        <v>0.21882710191687499</v>
      </c>
    </row>
    <row r="142" spans="1:32" x14ac:dyDescent="0.25">
      <c r="A142">
        <v>0</v>
      </c>
      <c r="B142">
        <v>0</v>
      </c>
      <c r="C142">
        <v>47.87</v>
      </c>
      <c r="D142">
        <v>16</v>
      </c>
      <c r="E142">
        <v>2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200</v>
      </c>
      <c r="L142" s="4">
        <v>200</v>
      </c>
      <c r="M142">
        <v>0</v>
      </c>
      <c r="N142" s="5">
        <v>0</v>
      </c>
      <c r="O142" s="6">
        <v>-26</v>
      </c>
      <c r="P142">
        <v>6.99</v>
      </c>
      <c r="Q142">
        <v>0</v>
      </c>
      <c r="R142">
        <v>1</v>
      </c>
      <c r="S142">
        <v>0</v>
      </c>
      <c r="T142">
        <v>1</v>
      </c>
      <c r="U142" s="7">
        <v>8</v>
      </c>
      <c r="V142">
        <v>22.5</v>
      </c>
      <c r="W142">
        <v>1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 s="13">
        <v>4.4400000000000004</v>
      </c>
      <c r="AF142" s="14">
        <v>0.17647058823529099</v>
      </c>
    </row>
    <row r="143" spans="1:32" x14ac:dyDescent="0.25">
      <c r="A143">
        <v>1</v>
      </c>
      <c r="B143">
        <v>0</v>
      </c>
      <c r="C143">
        <v>12.01</v>
      </c>
      <c r="D143">
        <v>0</v>
      </c>
      <c r="E143">
        <v>0</v>
      </c>
      <c r="F143">
        <v>0</v>
      </c>
      <c r="G143">
        <v>0</v>
      </c>
      <c r="H143">
        <v>1</v>
      </c>
      <c r="I143">
        <v>0</v>
      </c>
      <c r="J143">
        <v>1</v>
      </c>
      <c r="K143">
        <v>3</v>
      </c>
      <c r="L143">
        <v>320</v>
      </c>
      <c r="M143">
        <v>0</v>
      </c>
      <c r="N143" s="5">
        <v>0</v>
      </c>
      <c r="O143" s="6">
        <v>-27.6</v>
      </c>
      <c r="P143">
        <v>1064</v>
      </c>
      <c r="Q143">
        <v>1</v>
      </c>
      <c r="R143">
        <v>0</v>
      </c>
      <c r="S143">
        <v>1</v>
      </c>
      <c r="T143">
        <v>0</v>
      </c>
      <c r="U143">
        <v>8</v>
      </c>
      <c r="V143">
        <v>302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1</v>
      </c>
      <c r="AD143">
        <v>1</v>
      </c>
      <c r="AE143" s="13">
        <v>0.2</v>
      </c>
      <c r="AF143" s="14">
        <v>0.83668130990415301</v>
      </c>
    </row>
    <row r="144" spans="1:32" x14ac:dyDescent="0.25">
      <c r="A144">
        <v>1</v>
      </c>
      <c r="B144">
        <v>0</v>
      </c>
      <c r="C144">
        <v>12.01</v>
      </c>
      <c r="D144">
        <v>0</v>
      </c>
      <c r="E144">
        <v>0</v>
      </c>
      <c r="F144">
        <v>0</v>
      </c>
      <c r="G144">
        <v>0</v>
      </c>
      <c r="H144">
        <v>1</v>
      </c>
      <c r="I144">
        <v>0</v>
      </c>
      <c r="J144">
        <v>1</v>
      </c>
      <c r="K144">
        <v>3</v>
      </c>
      <c r="L144">
        <v>320</v>
      </c>
      <c r="M144">
        <v>0</v>
      </c>
      <c r="N144" s="5">
        <v>0</v>
      </c>
      <c r="O144" s="6">
        <v>-27.6</v>
      </c>
      <c r="P144">
        <v>1064</v>
      </c>
      <c r="Q144">
        <v>1</v>
      </c>
      <c r="R144">
        <v>0</v>
      </c>
      <c r="S144">
        <v>1</v>
      </c>
      <c r="T144">
        <v>0</v>
      </c>
      <c r="U144">
        <v>8</v>
      </c>
      <c r="V144">
        <v>302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1</v>
      </c>
      <c r="AD144">
        <v>3</v>
      </c>
      <c r="AE144" s="13">
        <v>0.2</v>
      </c>
      <c r="AF144" s="14">
        <v>0.70897862691175795</v>
      </c>
    </row>
    <row r="145" spans="1:32" x14ac:dyDescent="0.25">
      <c r="A145">
        <v>1</v>
      </c>
      <c r="B145">
        <v>0</v>
      </c>
      <c r="C145">
        <v>12.01</v>
      </c>
      <c r="D145">
        <v>0</v>
      </c>
      <c r="E145">
        <v>0</v>
      </c>
      <c r="F145">
        <v>0</v>
      </c>
      <c r="G145">
        <v>0</v>
      </c>
      <c r="H145">
        <v>1</v>
      </c>
      <c r="I145">
        <v>0</v>
      </c>
      <c r="J145">
        <v>1</v>
      </c>
      <c r="K145">
        <v>3</v>
      </c>
      <c r="L145">
        <v>320</v>
      </c>
      <c r="M145">
        <v>0</v>
      </c>
      <c r="N145" s="5">
        <v>0</v>
      </c>
      <c r="O145" s="6">
        <v>-27.6</v>
      </c>
      <c r="P145">
        <v>1064</v>
      </c>
      <c r="Q145">
        <v>1</v>
      </c>
      <c r="R145">
        <v>0</v>
      </c>
      <c r="S145">
        <v>1</v>
      </c>
      <c r="T145">
        <v>0</v>
      </c>
      <c r="U145">
        <v>8</v>
      </c>
      <c r="V145">
        <v>302</v>
      </c>
      <c r="W145">
        <v>0</v>
      </c>
      <c r="X145">
        <v>0</v>
      </c>
      <c r="Y145">
        <v>0</v>
      </c>
      <c r="Z145">
        <v>0</v>
      </c>
      <c r="AA145">
        <v>1</v>
      </c>
      <c r="AB145">
        <v>0</v>
      </c>
      <c r="AC145">
        <v>1</v>
      </c>
      <c r="AD145">
        <v>7</v>
      </c>
      <c r="AE145" s="13">
        <v>0.2</v>
      </c>
      <c r="AF145" s="14">
        <v>0.68467899753803396</v>
      </c>
    </row>
    <row r="146" spans="1:32" x14ac:dyDescent="0.25">
      <c r="A146">
        <v>1</v>
      </c>
      <c r="B146">
        <v>0</v>
      </c>
      <c r="C146">
        <v>12.01</v>
      </c>
      <c r="D146">
        <v>0</v>
      </c>
      <c r="E146">
        <v>0</v>
      </c>
      <c r="F146">
        <v>0</v>
      </c>
      <c r="G146">
        <v>0</v>
      </c>
      <c r="H146">
        <v>1</v>
      </c>
      <c r="I146">
        <v>0</v>
      </c>
      <c r="J146">
        <v>1</v>
      </c>
      <c r="K146">
        <v>3</v>
      </c>
      <c r="L146">
        <v>320</v>
      </c>
      <c r="M146">
        <v>0</v>
      </c>
      <c r="N146" s="5">
        <v>0</v>
      </c>
      <c r="O146" s="6">
        <v>-27.6</v>
      </c>
      <c r="P146">
        <v>1064</v>
      </c>
      <c r="Q146">
        <v>1</v>
      </c>
      <c r="R146">
        <v>0</v>
      </c>
      <c r="S146">
        <v>1</v>
      </c>
      <c r="T146">
        <v>0</v>
      </c>
      <c r="U146">
        <v>8</v>
      </c>
      <c r="V146">
        <v>302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1</v>
      </c>
      <c r="AD146">
        <v>30</v>
      </c>
      <c r="AE146" s="13">
        <v>0.2</v>
      </c>
      <c r="AF146" s="14">
        <v>0.575861786620814</v>
      </c>
    </row>
    <row r="147" spans="1:32" x14ac:dyDescent="0.25">
      <c r="A147">
        <v>1</v>
      </c>
      <c r="B147">
        <v>0</v>
      </c>
      <c r="C147">
        <v>12.01</v>
      </c>
      <c r="D147">
        <v>0</v>
      </c>
      <c r="E147">
        <v>0</v>
      </c>
      <c r="F147">
        <v>0</v>
      </c>
      <c r="G147">
        <v>0</v>
      </c>
      <c r="H147">
        <v>1</v>
      </c>
      <c r="I147">
        <v>0</v>
      </c>
      <c r="J147">
        <v>1</v>
      </c>
      <c r="K147">
        <v>3</v>
      </c>
      <c r="L147">
        <v>320</v>
      </c>
      <c r="M147">
        <v>0</v>
      </c>
      <c r="N147" s="5">
        <v>0</v>
      </c>
      <c r="O147" s="6">
        <v>-27.6</v>
      </c>
      <c r="P147">
        <v>1064</v>
      </c>
      <c r="Q147">
        <v>1</v>
      </c>
      <c r="R147">
        <v>0</v>
      </c>
      <c r="S147">
        <v>1</v>
      </c>
      <c r="T147">
        <v>0</v>
      </c>
      <c r="U147">
        <v>8</v>
      </c>
      <c r="V147">
        <v>302</v>
      </c>
      <c r="W147">
        <v>0</v>
      </c>
      <c r="X147">
        <v>0</v>
      </c>
      <c r="Y147">
        <v>0</v>
      </c>
      <c r="Z147">
        <v>0</v>
      </c>
      <c r="AA147">
        <v>1</v>
      </c>
      <c r="AB147">
        <v>0</v>
      </c>
      <c r="AC147">
        <v>1</v>
      </c>
      <c r="AD147">
        <v>90</v>
      </c>
      <c r="AE147" s="13">
        <v>0.2</v>
      </c>
      <c r="AF147" s="14">
        <v>0.29674354152232102</v>
      </c>
    </row>
    <row r="148" spans="1:32" x14ac:dyDescent="0.25">
      <c r="A148">
        <v>1</v>
      </c>
      <c r="B148">
        <v>0</v>
      </c>
      <c r="C148">
        <v>12.01</v>
      </c>
      <c r="D148">
        <v>0</v>
      </c>
      <c r="E148">
        <v>0</v>
      </c>
      <c r="F148">
        <v>0</v>
      </c>
      <c r="G148">
        <v>0</v>
      </c>
      <c r="H148">
        <v>1</v>
      </c>
      <c r="I148">
        <v>0</v>
      </c>
      <c r="J148">
        <v>1</v>
      </c>
      <c r="K148">
        <v>3</v>
      </c>
      <c r="L148">
        <v>320</v>
      </c>
      <c r="M148">
        <v>0</v>
      </c>
      <c r="N148" s="5">
        <v>0</v>
      </c>
      <c r="O148" s="6">
        <v>-27.6</v>
      </c>
      <c r="P148">
        <v>1064</v>
      </c>
      <c r="Q148">
        <v>1</v>
      </c>
      <c r="R148">
        <v>0</v>
      </c>
      <c r="S148">
        <v>1</v>
      </c>
      <c r="T148">
        <v>0</v>
      </c>
      <c r="U148">
        <v>8</v>
      </c>
      <c r="V148">
        <v>302</v>
      </c>
      <c r="W148">
        <v>0</v>
      </c>
      <c r="X148">
        <v>0</v>
      </c>
      <c r="Y148">
        <v>0</v>
      </c>
      <c r="Z148">
        <v>0</v>
      </c>
      <c r="AA148">
        <v>1</v>
      </c>
      <c r="AB148">
        <v>0</v>
      </c>
      <c r="AC148">
        <v>1</v>
      </c>
      <c r="AD148">
        <v>1</v>
      </c>
      <c r="AE148" s="13">
        <v>2</v>
      </c>
      <c r="AF148" s="14">
        <v>0.77428524119660003</v>
      </c>
    </row>
    <row r="149" spans="1:32" x14ac:dyDescent="0.25">
      <c r="A149">
        <v>1</v>
      </c>
      <c r="B149">
        <v>0</v>
      </c>
      <c r="C149">
        <v>12.01</v>
      </c>
      <c r="D149">
        <v>0</v>
      </c>
      <c r="E149">
        <v>0</v>
      </c>
      <c r="F149">
        <v>0</v>
      </c>
      <c r="G149">
        <v>0</v>
      </c>
      <c r="H149">
        <v>1</v>
      </c>
      <c r="I149">
        <v>0</v>
      </c>
      <c r="J149">
        <v>1</v>
      </c>
      <c r="K149">
        <v>3</v>
      </c>
      <c r="L149">
        <v>320</v>
      </c>
      <c r="M149">
        <v>0</v>
      </c>
      <c r="N149" s="5">
        <v>0</v>
      </c>
      <c r="O149" s="6">
        <v>-27.6</v>
      </c>
      <c r="P149">
        <v>1064</v>
      </c>
      <c r="Q149">
        <v>1</v>
      </c>
      <c r="R149">
        <v>0</v>
      </c>
      <c r="S149">
        <v>1</v>
      </c>
      <c r="T149">
        <v>0</v>
      </c>
      <c r="U149">
        <v>8</v>
      </c>
      <c r="V149">
        <v>302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0</v>
      </c>
      <c r="AC149">
        <v>1</v>
      </c>
      <c r="AD149">
        <v>3</v>
      </c>
      <c r="AE149" s="13">
        <v>2</v>
      </c>
      <c r="AF149" s="14">
        <v>0.88207925243876195</v>
      </c>
    </row>
    <row r="150" spans="1:32" x14ac:dyDescent="0.25">
      <c r="A150">
        <v>1</v>
      </c>
      <c r="B150">
        <v>0</v>
      </c>
      <c r="C150">
        <v>12.01</v>
      </c>
      <c r="D150">
        <v>0</v>
      </c>
      <c r="E150">
        <v>0</v>
      </c>
      <c r="F150">
        <v>0</v>
      </c>
      <c r="G150">
        <v>0</v>
      </c>
      <c r="H150">
        <v>1</v>
      </c>
      <c r="I150">
        <v>0</v>
      </c>
      <c r="J150">
        <v>1</v>
      </c>
      <c r="K150">
        <v>3</v>
      </c>
      <c r="L150">
        <v>320</v>
      </c>
      <c r="M150">
        <v>0</v>
      </c>
      <c r="N150" s="5">
        <v>0</v>
      </c>
      <c r="O150" s="6">
        <v>-27.6</v>
      </c>
      <c r="P150">
        <v>1064</v>
      </c>
      <c r="Q150">
        <v>1</v>
      </c>
      <c r="R150">
        <v>0</v>
      </c>
      <c r="S150">
        <v>1</v>
      </c>
      <c r="T150">
        <v>0</v>
      </c>
      <c r="U150">
        <v>8</v>
      </c>
      <c r="V150">
        <v>302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1</v>
      </c>
      <c r="AD150">
        <v>7</v>
      </c>
      <c r="AE150" s="13">
        <v>2</v>
      </c>
      <c r="AF150" s="14">
        <v>0.88678603807796896</v>
      </c>
    </row>
    <row r="151" spans="1:32" x14ac:dyDescent="0.25">
      <c r="A151">
        <v>1</v>
      </c>
      <c r="B151">
        <v>0</v>
      </c>
      <c r="C151">
        <v>12.01</v>
      </c>
      <c r="D151">
        <v>0</v>
      </c>
      <c r="E151">
        <v>0</v>
      </c>
      <c r="F151">
        <v>0</v>
      </c>
      <c r="G151">
        <v>0</v>
      </c>
      <c r="H151">
        <v>1</v>
      </c>
      <c r="I151">
        <v>0</v>
      </c>
      <c r="J151">
        <v>1</v>
      </c>
      <c r="K151">
        <v>3</v>
      </c>
      <c r="L151">
        <v>320</v>
      </c>
      <c r="M151">
        <v>0</v>
      </c>
      <c r="N151" s="5">
        <v>0</v>
      </c>
      <c r="O151" s="6">
        <v>-27.6</v>
      </c>
      <c r="P151">
        <v>1064</v>
      </c>
      <c r="Q151">
        <v>1</v>
      </c>
      <c r="R151">
        <v>0</v>
      </c>
      <c r="S151">
        <v>1</v>
      </c>
      <c r="T151">
        <v>0</v>
      </c>
      <c r="U151">
        <v>8</v>
      </c>
      <c r="V151">
        <v>302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1</v>
      </c>
      <c r="AD151">
        <v>30</v>
      </c>
      <c r="AE151" s="13">
        <v>2</v>
      </c>
      <c r="AF151" s="14">
        <v>0.89006324546882298</v>
      </c>
    </row>
    <row r="152" spans="1:32" x14ac:dyDescent="0.25">
      <c r="A152">
        <v>1</v>
      </c>
      <c r="B152">
        <v>0</v>
      </c>
      <c r="C152">
        <v>12.01</v>
      </c>
      <c r="D152">
        <v>0</v>
      </c>
      <c r="E152">
        <v>0</v>
      </c>
      <c r="F152">
        <v>0</v>
      </c>
      <c r="G152">
        <v>0</v>
      </c>
      <c r="H152">
        <v>1</v>
      </c>
      <c r="I152">
        <v>0</v>
      </c>
      <c r="J152">
        <v>1</v>
      </c>
      <c r="K152">
        <v>3</v>
      </c>
      <c r="L152">
        <v>320</v>
      </c>
      <c r="M152">
        <v>0</v>
      </c>
      <c r="N152" s="5">
        <v>0</v>
      </c>
      <c r="O152" s="6">
        <v>-27.6</v>
      </c>
      <c r="P152">
        <v>1064</v>
      </c>
      <c r="Q152">
        <v>1</v>
      </c>
      <c r="R152">
        <v>0</v>
      </c>
      <c r="S152">
        <v>1</v>
      </c>
      <c r="T152">
        <v>0</v>
      </c>
      <c r="U152">
        <v>8</v>
      </c>
      <c r="V152">
        <v>302</v>
      </c>
      <c r="W152">
        <v>0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1</v>
      </c>
      <c r="AD152">
        <v>90</v>
      </c>
      <c r="AE152" s="13">
        <v>2</v>
      </c>
      <c r="AF152" s="14">
        <v>0.90411864726997904</v>
      </c>
    </row>
    <row r="153" spans="1:32" x14ac:dyDescent="0.25">
      <c r="A153">
        <v>0</v>
      </c>
      <c r="B153">
        <v>0</v>
      </c>
      <c r="C153">
        <v>28.09</v>
      </c>
      <c r="D153">
        <v>16</v>
      </c>
      <c r="E153">
        <v>2</v>
      </c>
      <c r="F153">
        <v>0</v>
      </c>
      <c r="G153">
        <v>1</v>
      </c>
      <c r="H153">
        <v>0</v>
      </c>
      <c r="I153">
        <v>0</v>
      </c>
      <c r="J153">
        <v>0</v>
      </c>
      <c r="K153">
        <v>1800</v>
      </c>
      <c r="L153" s="4">
        <v>1800</v>
      </c>
      <c r="M153">
        <v>0</v>
      </c>
      <c r="N153" s="5">
        <v>0</v>
      </c>
      <c r="O153" s="6">
        <v>-28.4</v>
      </c>
      <c r="P153">
        <v>25</v>
      </c>
      <c r="Q153">
        <v>1</v>
      </c>
      <c r="R153">
        <v>0</v>
      </c>
      <c r="S153">
        <v>1</v>
      </c>
      <c r="T153">
        <v>0</v>
      </c>
      <c r="U153">
        <v>8</v>
      </c>
      <c r="V153">
        <v>302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1</v>
      </c>
      <c r="AD153">
        <v>1</v>
      </c>
      <c r="AE153" s="13">
        <v>5</v>
      </c>
      <c r="AF153" s="14">
        <v>0.72028043775649797</v>
      </c>
    </row>
    <row r="154" spans="1:32" x14ac:dyDescent="0.25">
      <c r="A154">
        <v>0</v>
      </c>
      <c r="B154">
        <v>0</v>
      </c>
      <c r="C154">
        <v>28.09</v>
      </c>
      <c r="D154">
        <v>16</v>
      </c>
      <c r="E154">
        <v>2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1800</v>
      </c>
      <c r="L154" s="4">
        <v>1800</v>
      </c>
      <c r="M154">
        <v>0</v>
      </c>
      <c r="N154" s="5">
        <v>0</v>
      </c>
      <c r="O154" s="6">
        <v>-28.4</v>
      </c>
      <c r="P154">
        <v>25</v>
      </c>
      <c r="Q154">
        <v>1</v>
      </c>
      <c r="R154">
        <v>0</v>
      </c>
      <c r="S154">
        <v>1</v>
      </c>
      <c r="T154">
        <v>0</v>
      </c>
      <c r="U154">
        <v>8</v>
      </c>
      <c r="V154">
        <v>302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1</v>
      </c>
      <c r="AD154">
        <v>3</v>
      </c>
      <c r="AE154" s="13">
        <v>5</v>
      </c>
      <c r="AF154" s="14">
        <v>0.55951511610924498</v>
      </c>
    </row>
    <row r="155" spans="1:32" x14ac:dyDescent="0.25">
      <c r="A155">
        <v>0</v>
      </c>
      <c r="B155">
        <v>0</v>
      </c>
      <c r="C155">
        <v>28.09</v>
      </c>
      <c r="D155">
        <v>16</v>
      </c>
      <c r="E155">
        <v>2</v>
      </c>
      <c r="F155">
        <v>0</v>
      </c>
      <c r="G155">
        <v>1</v>
      </c>
      <c r="H155">
        <v>0</v>
      </c>
      <c r="I155">
        <v>0</v>
      </c>
      <c r="J155">
        <v>0</v>
      </c>
      <c r="K155">
        <v>1800</v>
      </c>
      <c r="L155" s="4">
        <v>1800</v>
      </c>
      <c r="M155">
        <v>0</v>
      </c>
      <c r="N155" s="5">
        <v>0</v>
      </c>
      <c r="O155" s="6">
        <v>-28.4</v>
      </c>
      <c r="P155">
        <v>25</v>
      </c>
      <c r="Q155">
        <v>1</v>
      </c>
      <c r="R155">
        <v>0</v>
      </c>
      <c r="S155">
        <v>1</v>
      </c>
      <c r="T155">
        <v>0</v>
      </c>
      <c r="U155">
        <v>8</v>
      </c>
      <c r="V155">
        <v>302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1</v>
      </c>
      <c r="AD155">
        <v>7</v>
      </c>
      <c r="AE155" s="13">
        <v>5</v>
      </c>
      <c r="AF155" s="14">
        <v>0.354150504266874</v>
      </c>
    </row>
    <row r="156" spans="1:32" x14ac:dyDescent="0.25">
      <c r="A156">
        <v>0</v>
      </c>
      <c r="B156">
        <v>0</v>
      </c>
      <c r="C156">
        <v>28.09</v>
      </c>
      <c r="D156">
        <v>16</v>
      </c>
      <c r="E156">
        <v>2</v>
      </c>
      <c r="F156">
        <v>0</v>
      </c>
      <c r="G156">
        <v>1</v>
      </c>
      <c r="H156">
        <v>0</v>
      </c>
      <c r="I156">
        <v>0</v>
      </c>
      <c r="J156">
        <v>0</v>
      </c>
      <c r="K156">
        <v>1800</v>
      </c>
      <c r="L156" s="4">
        <v>1800</v>
      </c>
      <c r="M156">
        <v>0</v>
      </c>
      <c r="N156" s="5">
        <v>0</v>
      </c>
      <c r="O156" s="6">
        <v>-28.4</v>
      </c>
      <c r="P156">
        <v>25</v>
      </c>
      <c r="Q156">
        <v>1</v>
      </c>
      <c r="R156">
        <v>0</v>
      </c>
      <c r="S156">
        <v>1</v>
      </c>
      <c r="T156">
        <v>0</v>
      </c>
      <c r="U156">
        <v>8</v>
      </c>
      <c r="V156">
        <v>302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1</v>
      </c>
      <c r="AD156">
        <v>30</v>
      </c>
      <c r="AE156" s="13">
        <v>5</v>
      </c>
      <c r="AF156" s="14">
        <v>0.50718295119398704</v>
      </c>
    </row>
    <row r="157" spans="1:32" x14ac:dyDescent="0.25">
      <c r="A157">
        <v>0</v>
      </c>
      <c r="B157">
        <v>0</v>
      </c>
      <c r="C157">
        <v>28.09</v>
      </c>
      <c r="D157">
        <v>16</v>
      </c>
      <c r="E157">
        <v>2</v>
      </c>
      <c r="F157">
        <v>0</v>
      </c>
      <c r="G157">
        <v>1</v>
      </c>
      <c r="H157">
        <v>0</v>
      </c>
      <c r="I157">
        <v>0</v>
      </c>
      <c r="J157">
        <v>0</v>
      </c>
      <c r="K157">
        <v>1800</v>
      </c>
      <c r="L157" s="4">
        <v>1800</v>
      </c>
      <c r="M157">
        <v>0</v>
      </c>
      <c r="N157" s="5">
        <v>0</v>
      </c>
      <c r="O157" s="6">
        <v>-28.4</v>
      </c>
      <c r="P157">
        <v>25</v>
      </c>
      <c r="Q157">
        <v>1</v>
      </c>
      <c r="R157">
        <v>0</v>
      </c>
      <c r="S157">
        <v>1</v>
      </c>
      <c r="T157">
        <v>0</v>
      </c>
      <c r="U157">
        <v>8</v>
      </c>
      <c r="V157">
        <v>302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0</v>
      </c>
      <c r="AC157">
        <v>1</v>
      </c>
      <c r="AD157">
        <v>90</v>
      </c>
      <c r="AE157" s="13">
        <v>5</v>
      </c>
      <c r="AF157" s="14">
        <v>0.79686651227949801</v>
      </c>
    </row>
    <row r="158" spans="1:32" x14ac:dyDescent="0.25">
      <c r="A158">
        <v>1</v>
      </c>
      <c r="B158">
        <v>0</v>
      </c>
      <c r="C158">
        <v>12.01</v>
      </c>
      <c r="D158">
        <v>0</v>
      </c>
      <c r="E158">
        <v>0</v>
      </c>
      <c r="F158">
        <v>0</v>
      </c>
      <c r="G158">
        <v>0</v>
      </c>
      <c r="H158">
        <v>1</v>
      </c>
      <c r="I158">
        <v>0</v>
      </c>
      <c r="J158">
        <v>1</v>
      </c>
      <c r="K158">
        <v>3</v>
      </c>
      <c r="L158">
        <v>320</v>
      </c>
      <c r="M158">
        <v>0</v>
      </c>
      <c r="N158" s="5">
        <v>0</v>
      </c>
      <c r="O158" s="6">
        <v>-27.6</v>
      </c>
      <c r="P158">
        <v>1064</v>
      </c>
      <c r="Q158">
        <v>1</v>
      </c>
      <c r="R158">
        <v>0</v>
      </c>
      <c r="S158">
        <v>1</v>
      </c>
      <c r="T158">
        <v>0</v>
      </c>
      <c r="U158">
        <v>8</v>
      </c>
      <c r="V158">
        <v>302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1</v>
      </c>
      <c r="AD158">
        <v>3</v>
      </c>
      <c r="AE158" s="13">
        <v>0.04</v>
      </c>
      <c r="AF158" s="14">
        <v>0.24574889354763699</v>
      </c>
    </row>
    <row r="159" spans="1:32" x14ac:dyDescent="0.25">
      <c r="A159">
        <v>1</v>
      </c>
      <c r="B159">
        <v>0</v>
      </c>
      <c r="C159">
        <v>12.01</v>
      </c>
      <c r="D159">
        <v>0</v>
      </c>
      <c r="E159">
        <v>0</v>
      </c>
      <c r="F159">
        <v>0</v>
      </c>
      <c r="G159">
        <v>0</v>
      </c>
      <c r="H159">
        <v>1</v>
      </c>
      <c r="I159">
        <v>0</v>
      </c>
      <c r="J159">
        <v>1</v>
      </c>
      <c r="K159">
        <v>3</v>
      </c>
      <c r="L159">
        <v>320</v>
      </c>
      <c r="M159">
        <v>0</v>
      </c>
      <c r="N159" s="5">
        <v>0</v>
      </c>
      <c r="O159" s="6">
        <v>-27.6</v>
      </c>
      <c r="P159">
        <v>1064</v>
      </c>
      <c r="Q159">
        <v>1</v>
      </c>
      <c r="R159">
        <v>0</v>
      </c>
      <c r="S159">
        <v>1</v>
      </c>
      <c r="T159">
        <v>0</v>
      </c>
      <c r="U159">
        <v>8</v>
      </c>
      <c r="V159">
        <v>302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1</v>
      </c>
      <c r="AD159">
        <v>7</v>
      </c>
      <c r="AE159" s="13">
        <v>0.04</v>
      </c>
      <c r="AF159" s="14">
        <v>6.8560840024704001E-2</v>
      </c>
    </row>
    <row r="160" spans="1:32" x14ac:dyDescent="0.25">
      <c r="A160">
        <v>1</v>
      </c>
      <c r="B160">
        <v>0</v>
      </c>
      <c r="C160">
        <v>12.01</v>
      </c>
      <c r="D160">
        <v>0</v>
      </c>
      <c r="E160">
        <v>0</v>
      </c>
      <c r="F160">
        <v>0</v>
      </c>
      <c r="G160">
        <v>0</v>
      </c>
      <c r="H160">
        <v>1</v>
      </c>
      <c r="I160">
        <v>0</v>
      </c>
      <c r="J160">
        <v>1</v>
      </c>
      <c r="K160">
        <v>3</v>
      </c>
      <c r="L160">
        <v>320</v>
      </c>
      <c r="M160">
        <v>0</v>
      </c>
      <c r="N160" s="5">
        <v>0</v>
      </c>
      <c r="O160" s="6">
        <v>-27.6</v>
      </c>
      <c r="P160">
        <v>1064</v>
      </c>
      <c r="Q160">
        <v>1</v>
      </c>
      <c r="R160">
        <v>0</v>
      </c>
      <c r="S160">
        <v>1</v>
      </c>
      <c r="T160">
        <v>0</v>
      </c>
      <c r="U160">
        <v>8</v>
      </c>
      <c r="V160">
        <v>302</v>
      </c>
      <c r="W160">
        <v>0</v>
      </c>
      <c r="X160">
        <v>0</v>
      </c>
      <c r="Y160">
        <v>0</v>
      </c>
      <c r="Z160">
        <v>0</v>
      </c>
      <c r="AA160">
        <v>1</v>
      </c>
      <c r="AB160">
        <v>0</v>
      </c>
      <c r="AC160">
        <v>1</v>
      </c>
      <c r="AD160">
        <v>30</v>
      </c>
      <c r="AE160" s="13">
        <v>0.04</v>
      </c>
      <c r="AF160" s="14">
        <v>0.318274873754608</v>
      </c>
    </row>
    <row r="161" spans="1:32" x14ac:dyDescent="0.25">
      <c r="A161">
        <v>1</v>
      </c>
      <c r="B161">
        <v>0</v>
      </c>
      <c r="C161">
        <v>12.01</v>
      </c>
      <c r="D161">
        <v>0</v>
      </c>
      <c r="E161">
        <v>0</v>
      </c>
      <c r="F161">
        <v>0</v>
      </c>
      <c r="G161">
        <v>0</v>
      </c>
      <c r="H161">
        <v>1</v>
      </c>
      <c r="I161">
        <v>0</v>
      </c>
      <c r="J161">
        <v>1</v>
      </c>
      <c r="K161">
        <v>3</v>
      </c>
      <c r="L161">
        <v>320</v>
      </c>
      <c r="M161">
        <v>0</v>
      </c>
      <c r="N161" s="5">
        <v>0</v>
      </c>
      <c r="O161" s="6">
        <v>-27.6</v>
      </c>
      <c r="P161">
        <v>1064</v>
      </c>
      <c r="Q161">
        <v>1</v>
      </c>
      <c r="R161">
        <v>0</v>
      </c>
      <c r="S161">
        <v>1</v>
      </c>
      <c r="T161">
        <v>0</v>
      </c>
      <c r="U161">
        <v>8</v>
      </c>
      <c r="V161">
        <v>302</v>
      </c>
      <c r="W161">
        <v>0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1</v>
      </c>
      <c r="AD161">
        <v>90</v>
      </c>
      <c r="AE161" s="13">
        <v>0.04</v>
      </c>
      <c r="AF161" s="14">
        <v>-7.5342465753425E-2</v>
      </c>
    </row>
    <row r="162" spans="1:32" x14ac:dyDescent="0.25">
      <c r="A162">
        <v>1</v>
      </c>
      <c r="B162">
        <v>0</v>
      </c>
      <c r="C162">
        <v>12.01</v>
      </c>
      <c r="D162">
        <v>0</v>
      </c>
      <c r="E162">
        <v>0</v>
      </c>
      <c r="F162">
        <v>0</v>
      </c>
      <c r="G162">
        <v>0</v>
      </c>
      <c r="H162">
        <v>1</v>
      </c>
      <c r="I162">
        <v>0</v>
      </c>
      <c r="J162">
        <v>1</v>
      </c>
      <c r="K162">
        <v>3</v>
      </c>
      <c r="L162">
        <v>320</v>
      </c>
      <c r="M162">
        <v>0</v>
      </c>
      <c r="N162" s="5">
        <v>0</v>
      </c>
      <c r="O162" s="6">
        <v>-27.6</v>
      </c>
      <c r="P162">
        <v>1064</v>
      </c>
      <c r="Q162">
        <v>1</v>
      </c>
      <c r="R162">
        <v>0</v>
      </c>
      <c r="S162">
        <v>1</v>
      </c>
      <c r="T162">
        <v>0</v>
      </c>
      <c r="U162">
        <v>8</v>
      </c>
      <c r="V162">
        <v>302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1</v>
      </c>
      <c r="AD162">
        <v>180</v>
      </c>
      <c r="AE162" s="13">
        <v>0.04</v>
      </c>
      <c r="AF162" s="14">
        <v>0.17191644562334399</v>
      </c>
    </row>
    <row r="163" spans="1:32" x14ac:dyDescent="0.25">
      <c r="A163">
        <v>1</v>
      </c>
      <c r="B163">
        <v>0</v>
      </c>
      <c r="C163">
        <v>12.01</v>
      </c>
      <c r="D163">
        <v>0</v>
      </c>
      <c r="E163">
        <v>0</v>
      </c>
      <c r="F163">
        <v>0</v>
      </c>
      <c r="G163">
        <v>0</v>
      </c>
      <c r="H163">
        <v>1</v>
      </c>
      <c r="I163">
        <v>0</v>
      </c>
      <c r="J163">
        <v>1</v>
      </c>
      <c r="K163">
        <v>3</v>
      </c>
      <c r="L163">
        <v>320</v>
      </c>
      <c r="M163">
        <v>0</v>
      </c>
      <c r="N163" s="5">
        <v>0</v>
      </c>
      <c r="O163" s="6">
        <v>-27.6</v>
      </c>
      <c r="P163">
        <v>1064</v>
      </c>
      <c r="Q163">
        <v>1</v>
      </c>
      <c r="R163">
        <v>0</v>
      </c>
      <c r="S163">
        <v>1</v>
      </c>
      <c r="T163">
        <v>0</v>
      </c>
      <c r="U163">
        <v>8</v>
      </c>
      <c r="V163">
        <v>302</v>
      </c>
      <c r="W163">
        <v>0</v>
      </c>
      <c r="X163">
        <v>0</v>
      </c>
      <c r="Y163">
        <v>0</v>
      </c>
      <c r="Z163">
        <v>0</v>
      </c>
      <c r="AA163">
        <v>1</v>
      </c>
      <c r="AB163">
        <v>0</v>
      </c>
      <c r="AC163">
        <v>1</v>
      </c>
      <c r="AD163">
        <v>3</v>
      </c>
      <c r="AE163" s="13">
        <v>0.2</v>
      </c>
      <c r="AF163" s="14">
        <v>0.73609356534496095</v>
      </c>
    </row>
    <row r="164" spans="1:32" x14ac:dyDescent="0.25">
      <c r="A164">
        <v>1</v>
      </c>
      <c r="B164">
        <v>0</v>
      </c>
      <c r="C164">
        <v>12.01</v>
      </c>
      <c r="D164">
        <v>0</v>
      </c>
      <c r="E164">
        <v>0</v>
      </c>
      <c r="F164">
        <v>0</v>
      </c>
      <c r="G164">
        <v>0</v>
      </c>
      <c r="H164">
        <v>1</v>
      </c>
      <c r="I164">
        <v>0</v>
      </c>
      <c r="J164">
        <v>1</v>
      </c>
      <c r="K164">
        <v>3</v>
      </c>
      <c r="L164">
        <v>320</v>
      </c>
      <c r="M164">
        <v>0</v>
      </c>
      <c r="N164" s="5">
        <v>0</v>
      </c>
      <c r="O164" s="6">
        <v>-27.6</v>
      </c>
      <c r="P164">
        <v>1064</v>
      </c>
      <c r="Q164">
        <v>1</v>
      </c>
      <c r="R164">
        <v>0</v>
      </c>
      <c r="S164">
        <v>1</v>
      </c>
      <c r="T164">
        <v>0</v>
      </c>
      <c r="U164">
        <v>8</v>
      </c>
      <c r="V164">
        <v>302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1</v>
      </c>
      <c r="AD164">
        <v>7</v>
      </c>
      <c r="AE164" s="13">
        <v>0.2</v>
      </c>
      <c r="AF164" s="14">
        <v>0.72837393614626</v>
      </c>
    </row>
    <row r="165" spans="1:32" x14ac:dyDescent="0.25">
      <c r="A165">
        <v>1</v>
      </c>
      <c r="B165">
        <v>0</v>
      </c>
      <c r="C165">
        <v>12.01</v>
      </c>
      <c r="D165">
        <v>0</v>
      </c>
      <c r="E165">
        <v>0</v>
      </c>
      <c r="F165">
        <v>0</v>
      </c>
      <c r="G165">
        <v>0</v>
      </c>
      <c r="H165">
        <v>1</v>
      </c>
      <c r="I165">
        <v>0</v>
      </c>
      <c r="J165">
        <v>1</v>
      </c>
      <c r="K165">
        <v>3</v>
      </c>
      <c r="L165">
        <v>320</v>
      </c>
      <c r="M165">
        <v>0</v>
      </c>
      <c r="N165" s="5">
        <v>0</v>
      </c>
      <c r="O165" s="6">
        <v>-27.6</v>
      </c>
      <c r="P165">
        <v>1064</v>
      </c>
      <c r="Q165">
        <v>1</v>
      </c>
      <c r="R165">
        <v>0</v>
      </c>
      <c r="S165">
        <v>1</v>
      </c>
      <c r="T165">
        <v>0</v>
      </c>
      <c r="U165">
        <v>8</v>
      </c>
      <c r="V165">
        <v>302</v>
      </c>
      <c r="W165">
        <v>0</v>
      </c>
      <c r="X165">
        <v>0</v>
      </c>
      <c r="Y165">
        <v>0</v>
      </c>
      <c r="Z165">
        <v>0</v>
      </c>
      <c r="AA165">
        <v>1</v>
      </c>
      <c r="AB165">
        <v>0</v>
      </c>
      <c r="AC165">
        <v>1</v>
      </c>
      <c r="AD165">
        <v>30</v>
      </c>
      <c r="AE165" s="13">
        <v>0.2</v>
      </c>
      <c r="AF165" s="14">
        <v>0.60535671960180104</v>
      </c>
    </row>
    <row r="166" spans="1:32" x14ac:dyDescent="0.25">
      <c r="A166">
        <v>1</v>
      </c>
      <c r="B166">
        <v>0</v>
      </c>
      <c r="C166">
        <v>12.01</v>
      </c>
      <c r="D166">
        <v>0</v>
      </c>
      <c r="E166">
        <v>0</v>
      </c>
      <c r="F166">
        <v>0</v>
      </c>
      <c r="G166">
        <v>0</v>
      </c>
      <c r="H166">
        <v>1</v>
      </c>
      <c r="I166">
        <v>0</v>
      </c>
      <c r="J166">
        <v>1</v>
      </c>
      <c r="K166">
        <v>3</v>
      </c>
      <c r="L166">
        <v>320</v>
      </c>
      <c r="M166">
        <v>0</v>
      </c>
      <c r="N166" s="5">
        <v>0</v>
      </c>
      <c r="O166" s="6">
        <v>-27.6</v>
      </c>
      <c r="P166">
        <v>1064</v>
      </c>
      <c r="Q166">
        <v>1</v>
      </c>
      <c r="R166">
        <v>0</v>
      </c>
      <c r="S166">
        <v>1</v>
      </c>
      <c r="T166">
        <v>0</v>
      </c>
      <c r="U166">
        <v>8</v>
      </c>
      <c r="V166">
        <v>302</v>
      </c>
      <c r="W166">
        <v>0</v>
      </c>
      <c r="X166">
        <v>0</v>
      </c>
      <c r="Y166">
        <v>0</v>
      </c>
      <c r="Z166">
        <v>0</v>
      </c>
      <c r="AA166">
        <v>1</v>
      </c>
      <c r="AB166">
        <v>0</v>
      </c>
      <c r="AC166">
        <v>1</v>
      </c>
      <c r="AD166">
        <v>90</v>
      </c>
      <c r="AE166" s="13">
        <v>0.2</v>
      </c>
      <c r="AF166" s="14">
        <v>0.51508078994614104</v>
      </c>
    </row>
    <row r="167" spans="1:32" x14ac:dyDescent="0.25">
      <c r="A167">
        <v>1</v>
      </c>
      <c r="B167">
        <v>0</v>
      </c>
      <c r="C167">
        <v>12.01</v>
      </c>
      <c r="D167">
        <v>0</v>
      </c>
      <c r="E167">
        <v>0</v>
      </c>
      <c r="F167">
        <v>0</v>
      </c>
      <c r="G167">
        <v>0</v>
      </c>
      <c r="H167">
        <v>1</v>
      </c>
      <c r="I167">
        <v>0</v>
      </c>
      <c r="J167">
        <v>1</v>
      </c>
      <c r="K167">
        <v>3</v>
      </c>
      <c r="L167">
        <v>320</v>
      </c>
      <c r="M167">
        <v>0</v>
      </c>
      <c r="N167" s="5">
        <v>0</v>
      </c>
      <c r="O167" s="6">
        <v>-27.6</v>
      </c>
      <c r="P167">
        <v>1064</v>
      </c>
      <c r="Q167">
        <v>1</v>
      </c>
      <c r="R167">
        <v>0</v>
      </c>
      <c r="S167">
        <v>1</v>
      </c>
      <c r="T167">
        <v>0</v>
      </c>
      <c r="U167">
        <v>8</v>
      </c>
      <c r="V167">
        <v>302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1</v>
      </c>
      <c r="AD167">
        <v>180</v>
      </c>
      <c r="AE167" s="13">
        <v>0.2</v>
      </c>
      <c r="AF167" s="14">
        <v>0.56037669424396996</v>
      </c>
    </row>
    <row r="168" spans="1:32" x14ac:dyDescent="0.25">
      <c r="A168">
        <v>1</v>
      </c>
      <c r="B168">
        <v>0</v>
      </c>
      <c r="C168">
        <v>12.01</v>
      </c>
      <c r="D168">
        <v>0</v>
      </c>
      <c r="E168">
        <v>0</v>
      </c>
      <c r="F168">
        <v>0</v>
      </c>
      <c r="G168">
        <v>0</v>
      </c>
      <c r="H168">
        <v>1</v>
      </c>
      <c r="I168">
        <v>0</v>
      </c>
      <c r="J168">
        <v>1</v>
      </c>
      <c r="K168">
        <v>3</v>
      </c>
      <c r="L168">
        <v>320</v>
      </c>
      <c r="M168">
        <v>0</v>
      </c>
      <c r="N168" s="5">
        <v>0</v>
      </c>
      <c r="O168" s="6">
        <v>-27.6</v>
      </c>
      <c r="P168">
        <v>1064</v>
      </c>
      <c r="Q168">
        <v>1</v>
      </c>
      <c r="R168">
        <v>0</v>
      </c>
      <c r="S168">
        <v>1</v>
      </c>
      <c r="T168">
        <v>0</v>
      </c>
      <c r="U168">
        <v>8</v>
      </c>
      <c r="V168">
        <v>302</v>
      </c>
      <c r="W168">
        <v>0</v>
      </c>
      <c r="X168">
        <v>0</v>
      </c>
      <c r="Y168">
        <v>0</v>
      </c>
      <c r="Z168">
        <v>0</v>
      </c>
      <c r="AA168">
        <v>1</v>
      </c>
      <c r="AB168">
        <v>0</v>
      </c>
      <c r="AC168">
        <v>1</v>
      </c>
      <c r="AD168">
        <v>3</v>
      </c>
      <c r="AE168" s="13">
        <v>1</v>
      </c>
      <c r="AF168" s="14">
        <v>0.84584622708878898</v>
      </c>
    </row>
    <row r="169" spans="1:32" x14ac:dyDescent="0.25">
      <c r="A169">
        <v>1</v>
      </c>
      <c r="B169">
        <v>0</v>
      </c>
      <c r="C169">
        <v>12.01</v>
      </c>
      <c r="D169">
        <v>0</v>
      </c>
      <c r="E169">
        <v>0</v>
      </c>
      <c r="F169">
        <v>0</v>
      </c>
      <c r="G169">
        <v>0</v>
      </c>
      <c r="H169">
        <v>1</v>
      </c>
      <c r="I169">
        <v>0</v>
      </c>
      <c r="J169">
        <v>1</v>
      </c>
      <c r="K169">
        <v>3</v>
      </c>
      <c r="L169">
        <v>320</v>
      </c>
      <c r="M169">
        <v>0</v>
      </c>
      <c r="N169" s="5">
        <v>0</v>
      </c>
      <c r="O169" s="6">
        <v>-27.6</v>
      </c>
      <c r="P169">
        <v>1064</v>
      </c>
      <c r="Q169">
        <v>1</v>
      </c>
      <c r="R169">
        <v>0</v>
      </c>
      <c r="S169">
        <v>1</v>
      </c>
      <c r="T169">
        <v>0</v>
      </c>
      <c r="U169">
        <v>8</v>
      </c>
      <c r="V169">
        <v>302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1</v>
      </c>
      <c r="AD169">
        <v>7</v>
      </c>
      <c r="AE169" s="13">
        <v>1</v>
      </c>
      <c r="AF169" s="14">
        <v>0.88400892239058504</v>
      </c>
    </row>
    <row r="170" spans="1:32" x14ac:dyDescent="0.25">
      <c r="A170">
        <v>1</v>
      </c>
      <c r="B170">
        <v>0</v>
      </c>
      <c r="C170">
        <v>12.01</v>
      </c>
      <c r="D170">
        <v>0</v>
      </c>
      <c r="E170">
        <v>0</v>
      </c>
      <c r="F170">
        <v>0</v>
      </c>
      <c r="G170">
        <v>0</v>
      </c>
      <c r="H170">
        <v>1</v>
      </c>
      <c r="I170">
        <v>0</v>
      </c>
      <c r="J170">
        <v>1</v>
      </c>
      <c r="K170">
        <v>3</v>
      </c>
      <c r="L170">
        <v>320</v>
      </c>
      <c r="M170">
        <v>0</v>
      </c>
      <c r="N170" s="5">
        <v>0</v>
      </c>
      <c r="O170" s="6">
        <v>-27.6</v>
      </c>
      <c r="P170">
        <v>1064</v>
      </c>
      <c r="Q170">
        <v>1</v>
      </c>
      <c r="R170">
        <v>0</v>
      </c>
      <c r="S170">
        <v>1</v>
      </c>
      <c r="T170">
        <v>0</v>
      </c>
      <c r="U170">
        <v>8</v>
      </c>
      <c r="V170">
        <v>302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0</v>
      </c>
      <c r="AC170">
        <v>1</v>
      </c>
      <c r="AD170">
        <v>30</v>
      </c>
      <c r="AE170" s="13">
        <v>1</v>
      </c>
      <c r="AF170" s="14">
        <v>0.89298110296953304</v>
      </c>
    </row>
    <row r="171" spans="1:32" x14ac:dyDescent="0.25">
      <c r="A171">
        <v>1</v>
      </c>
      <c r="B171">
        <v>0</v>
      </c>
      <c r="C171">
        <v>12.01</v>
      </c>
      <c r="D171">
        <v>0</v>
      </c>
      <c r="E171">
        <v>0</v>
      </c>
      <c r="F171">
        <v>0</v>
      </c>
      <c r="G171">
        <v>0</v>
      </c>
      <c r="H171">
        <v>1</v>
      </c>
      <c r="I171">
        <v>0</v>
      </c>
      <c r="J171">
        <v>1</v>
      </c>
      <c r="K171">
        <v>3</v>
      </c>
      <c r="L171">
        <v>320</v>
      </c>
      <c r="M171">
        <v>0</v>
      </c>
      <c r="N171" s="5">
        <v>0</v>
      </c>
      <c r="O171" s="6">
        <v>-27.6</v>
      </c>
      <c r="P171">
        <v>1064</v>
      </c>
      <c r="Q171">
        <v>1</v>
      </c>
      <c r="R171">
        <v>0</v>
      </c>
      <c r="S171">
        <v>1</v>
      </c>
      <c r="T171">
        <v>0</v>
      </c>
      <c r="U171">
        <v>8</v>
      </c>
      <c r="V171">
        <v>302</v>
      </c>
      <c r="W171">
        <v>0</v>
      </c>
      <c r="X171">
        <v>0</v>
      </c>
      <c r="Y171">
        <v>0</v>
      </c>
      <c r="Z171">
        <v>0</v>
      </c>
      <c r="AA171">
        <v>1</v>
      </c>
      <c r="AB171">
        <v>0</v>
      </c>
      <c r="AC171">
        <v>1</v>
      </c>
      <c r="AD171">
        <v>90</v>
      </c>
      <c r="AE171" s="13">
        <v>1</v>
      </c>
      <c r="AF171" s="14">
        <v>0.82768740031897903</v>
      </c>
    </row>
    <row r="172" spans="1:32" x14ac:dyDescent="0.25">
      <c r="A172">
        <v>1</v>
      </c>
      <c r="B172">
        <v>0</v>
      </c>
      <c r="C172">
        <v>12.01</v>
      </c>
      <c r="D172">
        <v>0</v>
      </c>
      <c r="E172">
        <v>0</v>
      </c>
      <c r="F172">
        <v>0</v>
      </c>
      <c r="G172">
        <v>0</v>
      </c>
      <c r="H172">
        <v>1</v>
      </c>
      <c r="I172">
        <v>0</v>
      </c>
      <c r="J172">
        <v>1</v>
      </c>
      <c r="K172">
        <v>3</v>
      </c>
      <c r="L172">
        <v>320</v>
      </c>
      <c r="M172">
        <v>0</v>
      </c>
      <c r="N172" s="5">
        <v>0</v>
      </c>
      <c r="O172" s="6">
        <v>-27.6</v>
      </c>
      <c r="P172">
        <v>1064</v>
      </c>
      <c r="Q172">
        <v>1</v>
      </c>
      <c r="R172">
        <v>0</v>
      </c>
      <c r="S172">
        <v>1</v>
      </c>
      <c r="T172">
        <v>0</v>
      </c>
      <c r="U172">
        <v>8</v>
      </c>
      <c r="V172">
        <v>302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1</v>
      </c>
      <c r="AD172">
        <v>180</v>
      </c>
      <c r="AE172" s="13">
        <v>1</v>
      </c>
      <c r="AF172" s="14">
        <v>0.85971859465835399</v>
      </c>
    </row>
    <row r="173" spans="1:32" x14ac:dyDescent="0.25">
      <c r="A173">
        <v>0</v>
      </c>
      <c r="B173">
        <v>0</v>
      </c>
      <c r="C173">
        <v>137.30000000000001</v>
      </c>
      <c r="D173">
        <v>96</v>
      </c>
      <c r="E173">
        <v>0</v>
      </c>
      <c r="F173">
        <v>1</v>
      </c>
      <c r="G173">
        <v>1</v>
      </c>
      <c r="H173">
        <v>0</v>
      </c>
      <c r="I173">
        <v>0</v>
      </c>
      <c r="J173">
        <v>0</v>
      </c>
      <c r="K173">
        <v>25</v>
      </c>
      <c r="L173" s="4">
        <v>25</v>
      </c>
      <c r="M173">
        <v>0</v>
      </c>
      <c r="N173" s="5">
        <v>0</v>
      </c>
      <c r="O173" s="5">
        <v>-18.5</v>
      </c>
      <c r="P173" s="23">
        <v>89</v>
      </c>
      <c r="Q173">
        <v>1</v>
      </c>
      <c r="R173">
        <v>0</v>
      </c>
      <c r="S173">
        <v>1</v>
      </c>
      <c r="T173">
        <v>0</v>
      </c>
      <c r="U173">
        <v>8</v>
      </c>
      <c r="V173">
        <v>280</v>
      </c>
      <c r="W173">
        <v>0</v>
      </c>
      <c r="X173">
        <v>0</v>
      </c>
      <c r="Y173">
        <v>0</v>
      </c>
      <c r="Z173">
        <v>0</v>
      </c>
      <c r="AA173">
        <v>1</v>
      </c>
      <c r="AB173">
        <v>0</v>
      </c>
      <c r="AC173">
        <v>1</v>
      </c>
      <c r="AD173">
        <v>1</v>
      </c>
      <c r="AE173" s="13">
        <v>1</v>
      </c>
      <c r="AF173" s="14">
        <v>0.33426524550061198</v>
      </c>
    </row>
    <row r="174" spans="1:32" x14ac:dyDescent="0.25">
      <c r="A174">
        <v>0</v>
      </c>
      <c r="B174">
        <v>0</v>
      </c>
      <c r="C174">
        <v>137.30000000000001</v>
      </c>
      <c r="D174">
        <v>96</v>
      </c>
      <c r="E174">
        <v>0</v>
      </c>
      <c r="F174">
        <v>1</v>
      </c>
      <c r="G174">
        <v>1</v>
      </c>
      <c r="H174">
        <v>0</v>
      </c>
      <c r="I174">
        <v>0</v>
      </c>
      <c r="J174">
        <v>0</v>
      </c>
      <c r="K174">
        <v>25</v>
      </c>
      <c r="L174" s="4">
        <v>25</v>
      </c>
      <c r="M174">
        <v>0</v>
      </c>
      <c r="N174" s="5">
        <v>0</v>
      </c>
      <c r="O174" s="5">
        <v>-18.7</v>
      </c>
      <c r="P174" s="23">
        <v>89</v>
      </c>
      <c r="Q174">
        <v>1</v>
      </c>
      <c r="R174">
        <v>0</v>
      </c>
      <c r="S174">
        <v>1</v>
      </c>
      <c r="T174">
        <v>0</v>
      </c>
      <c r="U174">
        <v>8</v>
      </c>
      <c r="V174">
        <v>280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1</v>
      </c>
      <c r="AD174">
        <v>1</v>
      </c>
      <c r="AE174" s="13">
        <v>2</v>
      </c>
      <c r="AF174" s="14">
        <v>0.77786847014925398</v>
      </c>
    </row>
    <row r="175" spans="1:32" x14ac:dyDescent="0.25">
      <c r="A175">
        <v>0</v>
      </c>
      <c r="B175">
        <v>0</v>
      </c>
      <c r="C175">
        <v>137.30000000000001</v>
      </c>
      <c r="D175">
        <v>96</v>
      </c>
      <c r="E175">
        <v>0</v>
      </c>
      <c r="F175">
        <v>1</v>
      </c>
      <c r="G175">
        <v>1</v>
      </c>
      <c r="H175">
        <v>0</v>
      </c>
      <c r="I175">
        <v>0</v>
      </c>
      <c r="J175">
        <v>0</v>
      </c>
      <c r="K175">
        <v>25</v>
      </c>
      <c r="L175" s="4">
        <v>25</v>
      </c>
      <c r="M175">
        <v>0</v>
      </c>
      <c r="N175" s="5">
        <v>0</v>
      </c>
      <c r="O175" s="6">
        <v>-18.600000000000001</v>
      </c>
      <c r="P175" s="23">
        <v>89</v>
      </c>
      <c r="Q175">
        <v>1</v>
      </c>
      <c r="R175">
        <v>0</v>
      </c>
      <c r="S175">
        <v>1</v>
      </c>
      <c r="T175">
        <v>0</v>
      </c>
      <c r="U175">
        <v>8</v>
      </c>
      <c r="V175">
        <v>280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1</v>
      </c>
      <c r="AD175">
        <v>1</v>
      </c>
      <c r="AE175" s="13">
        <v>5</v>
      </c>
      <c r="AF175" s="14">
        <v>0.77278148854961803</v>
      </c>
    </row>
    <row r="176" spans="1:32" x14ac:dyDescent="0.25">
      <c r="A176">
        <v>1</v>
      </c>
      <c r="B176">
        <v>1</v>
      </c>
      <c r="C176">
        <v>12.01</v>
      </c>
      <c r="D176">
        <v>1.008</v>
      </c>
      <c r="E176">
        <v>0</v>
      </c>
      <c r="F176">
        <v>0</v>
      </c>
      <c r="G176">
        <v>1</v>
      </c>
      <c r="H176">
        <v>0</v>
      </c>
      <c r="I176">
        <v>0</v>
      </c>
      <c r="J176">
        <v>0</v>
      </c>
      <c r="K176">
        <v>218</v>
      </c>
      <c r="L176" s="4">
        <v>218</v>
      </c>
      <c r="M176">
        <v>1</v>
      </c>
      <c r="N176" s="5">
        <v>0</v>
      </c>
      <c r="O176" s="5">
        <v>31</v>
      </c>
      <c r="P176" s="23">
        <v>89</v>
      </c>
      <c r="Q176">
        <v>1</v>
      </c>
      <c r="R176">
        <v>0</v>
      </c>
      <c r="S176">
        <v>0</v>
      </c>
      <c r="T176">
        <v>1</v>
      </c>
      <c r="U176">
        <v>7</v>
      </c>
      <c r="V176" s="4">
        <v>150</v>
      </c>
      <c r="W176">
        <v>1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</v>
      </c>
      <c r="AE176" s="13">
        <v>0.67</v>
      </c>
      <c r="AF176" s="14">
        <v>0.107142857142857</v>
      </c>
    </row>
    <row r="177" spans="1:32" x14ac:dyDescent="0.25">
      <c r="A177">
        <v>1</v>
      </c>
      <c r="B177">
        <v>1</v>
      </c>
      <c r="C177">
        <v>12.01</v>
      </c>
      <c r="D177">
        <v>1.008</v>
      </c>
      <c r="E177">
        <v>0</v>
      </c>
      <c r="F177">
        <v>0</v>
      </c>
      <c r="G177">
        <v>1</v>
      </c>
      <c r="H177">
        <v>0</v>
      </c>
      <c r="I177">
        <v>0</v>
      </c>
      <c r="J177">
        <v>0</v>
      </c>
      <c r="K177">
        <v>194</v>
      </c>
      <c r="L177" s="4">
        <v>194</v>
      </c>
      <c r="M177">
        <v>1</v>
      </c>
      <c r="N177" s="5">
        <v>0</v>
      </c>
      <c r="O177" s="5">
        <v>19.8</v>
      </c>
      <c r="P177" s="23">
        <v>89</v>
      </c>
      <c r="Q177">
        <v>1</v>
      </c>
      <c r="R177">
        <v>0</v>
      </c>
      <c r="S177">
        <v>0</v>
      </c>
      <c r="T177">
        <v>1</v>
      </c>
      <c r="U177">
        <v>7</v>
      </c>
      <c r="V177" s="4">
        <v>150</v>
      </c>
      <c r="W177">
        <v>1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 s="13">
        <v>0.67</v>
      </c>
      <c r="AF177" s="14">
        <v>0.24812030075187999</v>
      </c>
    </row>
    <row r="178" spans="1:32" x14ac:dyDescent="0.25">
      <c r="A178">
        <v>1</v>
      </c>
      <c r="B178">
        <v>1</v>
      </c>
      <c r="C178">
        <v>12.01</v>
      </c>
      <c r="D178">
        <v>1.008</v>
      </c>
      <c r="E178">
        <v>0</v>
      </c>
      <c r="F178">
        <v>0</v>
      </c>
      <c r="G178">
        <v>1</v>
      </c>
      <c r="H178">
        <v>0</v>
      </c>
      <c r="I178">
        <v>0</v>
      </c>
      <c r="J178">
        <v>0</v>
      </c>
      <c r="K178">
        <v>320</v>
      </c>
      <c r="L178" s="4">
        <v>320</v>
      </c>
      <c r="M178">
        <v>0</v>
      </c>
      <c r="N178" s="5">
        <v>1</v>
      </c>
      <c r="O178" s="5">
        <v>-10.3</v>
      </c>
      <c r="P178" s="23">
        <v>89</v>
      </c>
      <c r="Q178">
        <v>1</v>
      </c>
      <c r="R178">
        <v>0</v>
      </c>
      <c r="S178">
        <v>0</v>
      </c>
      <c r="T178">
        <v>1</v>
      </c>
      <c r="U178">
        <v>7</v>
      </c>
      <c r="V178" s="4">
        <v>150</v>
      </c>
      <c r="W178">
        <v>1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 s="13">
        <v>0.67</v>
      </c>
      <c r="AF178" s="14">
        <v>3.8461538461538498E-2</v>
      </c>
    </row>
    <row r="179" spans="1:32" x14ac:dyDescent="0.25">
      <c r="A179">
        <v>1</v>
      </c>
      <c r="B179">
        <v>1</v>
      </c>
      <c r="C179">
        <v>12.01</v>
      </c>
      <c r="D179">
        <v>1.008</v>
      </c>
      <c r="E179">
        <v>0</v>
      </c>
      <c r="F179">
        <v>0</v>
      </c>
      <c r="G179">
        <v>1</v>
      </c>
      <c r="H179">
        <v>0</v>
      </c>
      <c r="I179">
        <v>0</v>
      </c>
      <c r="J179">
        <v>0</v>
      </c>
      <c r="K179">
        <v>216</v>
      </c>
      <c r="L179" s="4">
        <v>216</v>
      </c>
      <c r="M179">
        <v>0</v>
      </c>
      <c r="N179" s="5">
        <v>1</v>
      </c>
      <c r="O179" s="5">
        <v>-15</v>
      </c>
      <c r="P179" s="23">
        <v>89</v>
      </c>
      <c r="Q179">
        <v>1</v>
      </c>
      <c r="R179">
        <v>0</v>
      </c>
      <c r="S179">
        <v>0</v>
      </c>
      <c r="T179">
        <v>1</v>
      </c>
      <c r="U179">
        <v>7</v>
      </c>
      <c r="V179" s="4">
        <v>150</v>
      </c>
      <c r="W179">
        <v>1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 s="13">
        <v>0.67</v>
      </c>
      <c r="AF179" s="14">
        <v>0.13043478260869601</v>
      </c>
    </row>
    <row r="180" spans="1:32" x14ac:dyDescent="0.25">
      <c r="A180">
        <v>1</v>
      </c>
      <c r="B180">
        <v>1</v>
      </c>
      <c r="C180">
        <v>12.01</v>
      </c>
      <c r="D180">
        <v>1.008</v>
      </c>
      <c r="E180">
        <v>0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224</v>
      </c>
      <c r="L180" s="4">
        <v>224</v>
      </c>
      <c r="M180">
        <v>0</v>
      </c>
      <c r="N180" s="5">
        <v>1</v>
      </c>
      <c r="O180" s="5">
        <v>-17.899999999999999</v>
      </c>
      <c r="P180" s="23">
        <v>89</v>
      </c>
      <c r="Q180">
        <v>1</v>
      </c>
      <c r="R180">
        <v>0</v>
      </c>
      <c r="S180">
        <v>0</v>
      </c>
      <c r="T180">
        <v>1</v>
      </c>
      <c r="U180">
        <v>7</v>
      </c>
      <c r="V180" s="4">
        <v>150</v>
      </c>
      <c r="W180">
        <v>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 s="13">
        <v>0.67</v>
      </c>
      <c r="AF180" s="14">
        <v>0.2</v>
      </c>
    </row>
    <row r="181" spans="1:32" x14ac:dyDescent="0.25">
      <c r="A181">
        <v>1</v>
      </c>
      <c r="B181">
        <v>1</v>
      </c>
      <c r="C181">
        <v>12.01</v>
      </c>
      <c r="D181">
        <v>1.008</v>
      </c>
      <c r="E181">
        <v>0</v>
      </c>
      <c r="F181">
        <v>0</v>
      </c>
      <c r="G181">
        <v>1</v>
      </c>
      <c r="H181">
        <v>0</v>
      </c>
      <c r="I181">
        <v>0</v>
      </c>
      <c r="J181">
        <v>0</v>
      </c>
      <c r="K181">
        <v>209</v>
      </c>
      <c r="L181" s="4">
        <v>209</v>
      </c>
      <c r="M181">
        <v>0</v>
      </c>
      <c r="N181" s="5">
        <v>1</v>
      </c>
      <c r="O181" s="5">
        <v>-20.3</v>
      </c>
      <c r="P181" s="23">
        <v>89</v>
      </c>
      <c r="Q181">
        <v>1</v>
      </c>
      <c r="R181">
        <v>0</v>
      </c>
      <c r="S181">
        <v>0</v>
      </c>
      <c r="T181">
        <v>1</v>
      </c>
      <c r="U181">
        <v>7</v>
      </c>
      <c r="V181" s="4">
        <v>150</v>
      </c>
      <c r="W181">
        <v>1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</v>
      </c>
      <c r="AE181" s="13">
        <v>0.67</v>
      </c>
      <c r="AF181" s="14">
        <v>0.107142857142857</v>
      </c>
    </row>
    <row r="182" spans="1:32" x14ac:dyDescent="0.25">
      <c r="A182">
        <v>1</v>
      </c>
      <c r="B182">
        <v>1</v>
      </c>
      <c r="C182">
        <v>12.01</v>
      </c>
      <c r="D182">
        <v>1.008</v>
      </c>
      <c r="E182">
        <v>0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214</v>
      </c>
      <c r="L182" s="4">
        <v>214</v>
      </c>
      <c r="M182">
        <v>0</v>
      </c>
      <c r="N182" s="5">
        <v>1</v>
      </c>
      <c r="O182" s="5">
        <v>-28</v>
      </c>
      <c r="P182" s="23">
        <v>89</v>
      </c>
      <c r="Q182">
        <v>1</v>
      </c>
      <c r="R182">
        <v>0</v>
      </c>
      <c r="S182">
        <v>0</v>
      </c>
      <c r="T182">
        <v>1</v>
      </c>
      <c r="U182">
        <v>7</v>
      </c>
      <c r="V182" s="4">
        <v>150</v>
      </c>
      <c r="W182">
        <v>1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</v>
      </c>
      <c r="AE182" s="13">
        <v>0.67</v>
      </c>
      <c r="AF182" s="14">
        <v>-6.0000000000000102E-2</v>
      </c>
    </row>
    <row r="183" spans="1:32" x14ac:dyDescent="0.25">
      <c r="A183">
        <v>1</v>
      </c>
      <c r="B183">
        <v>1</v>
      </c>
      <c r="C183">
        <v>12.01</v>
      </c>
      <c r="D183">
        <v>1.008</v>
      </c>
      <c r="E183">
        <v>0</v>
      </c>
      <c r="F183">
        <v>0</v>
      </c>
      <c r="G183">
        <v>1</v>
      </c>
      <c r="H183">
        <v>0</v>
      </c>
      <c r="I183">
        <v>0</v>
      </c>
      <c r="J183">
        <v>0</v>
      </c>
      <c r="K183">
        <v>220</v>
      </c>
      <c r="L183" s="4">
        <v>220</v>
      </c>
      <c r="M183">
        <v>0</v>
      </c>
      <c r="N183" s="5">
        <v>1</v>
      </c>
      <c r="O183" s="5">
        <v>-41.2</v>
      </c>
      <c r="P183" s="23">
        <v>89</v>
      </c>
      <c r="Q183">
        <v>1</v>
      </c>
      <c r="R183">
        <v>0</v>
      </c>
      <c r="S183">
        <v>0</v>
      </c>
      <c r="T183">
        <v>1</v>
      </c>
      <c r="U183">
        <v>7</v>
      </c>
      <c r="V183" s="4">
        <v>150</v>
      </c>
      <c r="W183">
        <v>1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 s="13">
        <v>0.67</v>
      </c>
      <c r="AF183" s="14">
        <v>0.18032786885245899</v>
      </c>
    </row>
    <row r="184" spans="1:32" x14ac:dyDescent="0.25">
      <c r="A184">
        <v>1</v>
      </c>
      <c r="B184">
        <v>0</v>
      </c>
      <c r="C184">
        <v>12.01</v>
      </c>
      <c r="D184">
        <v>0</v>
      </c>
      <c r="E184">
        <v>0</v>
      </c>
      <c r="F184">
        <v>0</v>
      </c>
      <c r="G184">
        <v>0</v>
      </c>
      <c r="H184">
        <v>1</v>
      </c>
      <c r="I184">
        <v>0</v>
      </c>
      <c r="J184">
        <v>1</v>
      </c>
      <c r="K184">
        <v>49</v>
      </c>
      <c r="L184">
        <v>3860</v>
      </c>
      <c r="M184">
        <v>0</v>
      </c>
      <c r="N184" s="5">
        <v>0</v>
      </c>
      <c r="O184" s="5">
        <v>-4.3</v>
      </c>
      <c r="P184" s="7">
        <v>152</v>
      </c>
      <c r="Q184">
        <v>0</v>
      </c>
      <c r="R184">
        <v>1</v>
      </c>
      <c r="S184">
        <v>1</v>
      </c>
      <c r="T184">
        <v>0</v>
      </c>
      <c r="U184" s="7">
        <v>8</v>
      </c>
      <c r="V184" s="4">
        <v>25</v>
      </c>
      <c r="W184">
        <v>1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 s="13">
        <v>2</v>
      </c>
      <c r="AF184" s="14">
        <v>0.52722623345367103</v>
      </c>
    </row>
    <row r="185" spans="1:32" x14ac:dyDescent="0.25">
      <c r="A185">
        <v>0</v>
      </c>
      <c r="B185">
        <v>0</v>
      </c>
      <c r="C185">
        <v>10.81</v>
      </c>
      <c r="D185">
        <v>14.01</v>
      </c>
      <c r="E185">
        <v>0</v>
      </c>
      <c r="F185">
        <v>0</v>
      </c>
      <c r="G185">
        <v>0</v>
      </c>
      <c r="H185">
        <v>1</v>
      </c>
      <c r="I185">
        <v>0</v>
      </c>
      <c r="J185">
        <v>1</v>
      </c>
      <c r="K185">
        <v>18</v>
      </c>
      <c r="L185">
        <v>1100</v>
      </c>
      <c r="M185">
        <v>0</v>
      </c>
      <c r="N185" s="5">
        <v>0</v>
      </c>
      <c r="O185" s="5">
        <v>-11.1</v>
      </c>
      <c r="P185" s="23">
        <v>89</v>
      </c>
      <c r="Q185">
        <v>0</v>
      </c>
      <c r="R185">
        <v>1</v>
      </c>
      <c r="S185">
        <v>1</v>
      </c>
      <c r="T185">
        <v>0</v>
      </c>
      <c r="U185" s="7">
        <v>8</v>
      </c>
      <c r="V185" s="4">
        <v>25</v>
      </c>
      <c r="W185">
        <v>1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 s="13">
        <v>2</v>
      </c>
      <c r="AF185" s="14">
        <v>0.59622302158273399</v>
      </c>
    </row>
    <row r="186" spans="1:32" x14ac:dyDescent="0.25">
      <c r="A186">
        <v>0</v>
      </c>
      <c r="B186">
        <v>0</v>
      </c>
      <c r="C186">
        <v>58.69</v>
      </c>
      <c r="D186">
        <v>16</v>
      </c>
      <c r="E186">
        <v>1</v>
      </c>
      <c r="F186">
        <v>0</v>
      </c>
      <c r="G186">
        <v>1</v>
      </c>
      <c r="H186">
        <v>0</v>
      </c>
      <c r="I186">
        <v>0</v>
      </c>
      <c r="J186">
        <v>0</v>
      </c>
      <c r="K186">
        <v>5.3</v>
      </c>
      <c r="L186" s="4">
        <v>5.3</v>
      </c>
      <c r="M186">
        <v>0</v>
      </c>
      <c r="N186" s="5">
        <v>0</v>
      </c>
      <c r="O186" s="5">
        <v>-30</v>
      </c>
      <c r="P186">
        <v>91.8</v>
      </c>
      <c r="Q186">
        <v>1</v>
      </c>
      <c r="R186">
        <v>0</v>
      </c>
      <c r="S186">
        <v>0</v>
      </c>
      <c r="T186">
        <v>1</v>
      </c>
      <c r="U186">
        <v>7</v>
      </c>
      <c r="V186" s="4">
        <v>150</v>
      </c>
      <c r="W186">
        <v>0</v>
      </c>
      <c r="X186">
        <v>0</v>
      </c>
      <c r="Y186">
        <v>0</v>
      </c>
      <c r="Z186">
        <v>0</v>
      </c>
      <c r="AA186">
        <v>1</v>
      </c>
      <c r="AB186">
        <v>0</v>
      </c>
      <c r="AC186">
        <v>1</v>
      </c>
      <c r="AD186">
        <v>1</v>
      </c>
      <c r="AE186" s="13">
        <v>1.0900000000000001</v>
      </c>
      <c r="AF186" s="14">
        <v>0.81549815498154998</v>
      </c>
    </row>
    <row r="187" spans="1:32" x14ac:dyDescent="0.25">
      <c r="A187">
        <v>0</v>
      </c>
      <c r="B187">
        <v>0</v>
      </c>
      <c r="C187">
        <v>58.69</v>
      </c>
      <c r="D187">
        <v>16</v>
      </c>
      <c r="E187">
        <v>1</v>
      </c>
      <c r="F187">
        <v>0</v>
      </c>
      <c r="G187">
        <v>1</v>
      </c>
      <c r="H187">
        <v>0</v>
      </c>
      <c r="I187">
        <v>0</v>
      </c>
      <c r="J187">
        <v>0</v>
      </c>
      <c r="K187">
        <v>5.3</v>
      </c>
      <c r="L187" s="4">
        <v>5.3</v>
      </c>
      <c r="M187">
        <v>0</v>
      </c>
      <c r="N187" s="5">
        <v>0</v>
      </c>
      <c r="O187" s="5">
        <v>-30</v>
      </c>
      <c r="P187">
        <v>91.8</v>
      </c>
      <c r="Q187">
        <v>1</v>
      </c>
      <c r="R187">
        <v>0</v>
      </c>
      <c r="S187">
        <v>0</v>
      </c>
      <c r="T187">
        <v>1</v>
      </c>
      <c r="U187">
        <v>7</v>
      </c>
      <c r="V187" s="4">
        <v>150</v>
      </c>
      <c r="W187">
        <v>0</v>
      </c>
      <c r="X187">
        <v>0</v>
      </c>
      <c r="Y187">
        <v>0</v>
      </c>
      <c r="Z187">
        <v>0</v>
      </c>
      <c r="AA187">
        <v>1</v>
      </c>
      <c r="AB187">
        <v>0</v>
      </c>
      <c r="AC187">
        <v>1</v>
      </c>
      <c r="AD187">
        <v>2</v>
      </c>
      <c r="AE187" s="13">
        <v>1.0900000000000001</v>
      </c>
      <c r="AF187" s="14">
        <v>0.90089197224975204</v>
      </c>
    </row>
    <row r="188" spans="1:32" x14ac:dyDescent="0.25">
      <c r="A188">
        <v>0</v>
      </c>
      <c r="B188">
        <v>0</v>
      </c>
      <c r="C188">
        <v>58.69</v>
      </c>
      <c r="D188">
        <v>16</v>
      </c>
      <c r="E188">
        <v>1</v>
      </c>
      <c r="F188">
        <v>0</v>
      </c>
      <c r="G188">
        <v>1</v>
      </c>
      <c r="H188">
        <v>0</v>
      </c>
      <c r="I188">
        <v>0</v>
      </c>
      <c r="J188">
        <v>0</v>
      </c>
      <c r="K188">
        <v>5.3</v>
      </c>
      <c r="L188" s="4">
        <v>5.3</v>
      </c>
      <c r="M188">
        <v>0</v>
      </c>
      <c r="N188" s="5">
        <v>0</v>
      </c>
      <c r="O188" s="5">
        <v>-30</v>
      </c>
      <c r="P188">
        <v>91.8</v>
      </c>
      <c r="Q188">
        <v>1</v>
      </c>
      <c r="R188">
        <v>0</v>
      </c>
      <c r="S188">
        <v>0</v>
      </c>
      <c r="T188">
        <v>1</v>
      </c>
      <c r="U188">
        <v>7</v>
      </c>
      <c r="V188" s="4">
        <v>150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</v>
      </c>
      <c r="AC188">
        <v>1</v>
      </c>
      <c r="AD188">
        <v>3</v>
      </c>
      <c r="AE188" s="13">
        <v>1.0900000000000001</v>
      </c>
      <c r="AF188" s="14">
        <v>0.92846924177396295</v>
      </c>
    </row>
    <row r="189" spans="1:32" x14ac:dyDescent="0.25">
      <c r="A189">
        <v>0</v>
      </c>
      <c r="B189">
        <v>0</v>
      </c>
      <c r="C189">
        <v>58.69</v>
      </c>
      <c r="D189">
        <v>16</v>
      </c>
      <c r="E189">
        <v>1</v>
      </c>
      <c r="F189">
        <v>0</v>
      </c>
      <c r="G189">
        <v>1</v>
      </c>
      <c r="H189">
        <v>0</v>
      </c>
      <c r="I189">
        <v>0</v>
      </c>
      <c r="J189">
        <v>0</v>
      </c>
      <c r="K189">
        <v>5.3</v>
      </c>
      <c r="L189" s="4">
        <v>5.3</v>
      </c>
      <c r="M189">
        <v>0</v>
      </c>
      <c r="N189" s="5">
        <v>0</v>
      </c>
      <c r="O189" s="5">
        <v>-30</v>
      </c>
      <c r="P189">
        <v>91.8</v>
      </c>
      <c r="Q189">
        <v>1</v>
      </c>
      <c r="R189">
        <v>0</v>
      </c>
      <c r="S189">
        <v>0</v>
      </c>
      <c r="T189">
        <v>1</v>
      </c>
      <c r="U189">
        <v>7</v>
      </c>
      <c r="V189" s="4">
        <v>150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0</v>
      </c>
      <c r="AC189">
        <v>1</v>
      </c>
      <c r="AD189">
        <v>4</v>
      </c>
      <c r="AE189" s="13">
        <v>1.0900000000000001</v>
      </c>
      <c r="AF189" s="14">
        <v>0.92912827781715102</v>
      </c>
    </row>
    <row r="190" spans="1:32" x14ac:dyDescent="0.25">
      <c r="A190">
        <v>0</v>
      </c>
      <c r="B190">
        <v>0</v>
      </c>
      <c r="C190">
        <v>47.87</v>
      </c>
      <c r="D190">
        <v>16</v>
      </c>
      <c r="E190">
        <v>2</v>
      </c>
      <c r="F190">
        <v>0</v>
      </c>
      <c r="G190">
        <v>1</v>
      </c>
      <c r="H190">
        <v>0</v>
      </c>
      <c r="I190">
        <v>0</v>
      </c>
      <c r="J190">
        <v>0</v>
      </c>
      <c r="K190">
        <v>5.5</v>
      </c>
      <c r="L190" s="4">
        <v>5.5</v>
      </c>
      <c r="M190">
        <v>0</v>
      </c>
      <c r="N190" s="5">
        <v>0</v>
      </c>
      <c r="O190" s="5">
        <v>9.2799999999999994</v>
      </c>
      <c r="P190">
        <v>174.8</v>
      </c>
      <c r="Q190">
        <v>0</v>
      </c>
      <c r="R190">
        <v>1</v>
      </c>
      <c r="S190">
        <v>0</v>
      </c>
      <c r="T190">
        <v>1</v>
      </c>
      <c r="U190">
        <v>5</v>
      </c>
      <c r="V190">
        <v>23</v>
      </c>
      <c r="W190">
        <v>0</v>
      </c>
      <c r="X190">
        <v>0</v>
      </c>
      <c r="Y190">
        <v>0</v>
      </c>
      <c r="Z190">
        <v>1</v>
      </c>
      <c r="AA190">
        <v>0</v>
      </c>
      <c r="AB190">
        <v>90</v>
      </c>
      <c r="AC190">
        <v>90</v>
      </c>
      <c r="AD190">
        <v>1</v>
      </c>
      <c r="AE190" s="13">
        <v>2.5</v>
      </c>
      <c r="AF190" s="14">
        <v>0.155297532656024</v>
      </c>
    </row>
    <row r="191" spans="1:32" x14ac:dyDescent="0.25">
      <c r="A191">
        <v>0</v>
      </c>
      <c r="B191">
        <v>0</v>
      </c>
      <c r="C191">
        <v>47.87</v>
      </c>
      <c r="D191">
        <v>16</v>
      </c>
      <c r="E191">
        <v>2</v>
      </c>
      <c r="F191">
        <v>0</v>
      </c>
      <c r="G191">
        <v>1</v>
      </c>
      <c r="H191">
        <v>0</v>
      </c>
      <c r="I191">
        <v>0</v>
      </c>
      <c r="J191">
        <v>0</v>
      </c>
      <c r="K191">
        <v>5.5</v>
      </c>
      <c r="L191" s="4">
        <v>5.5</v>
      </c>
      <c r="M191">
        <v>0</v>
      </c>
      <c r="N191" s="5">
        <v>0</v>
      </c>
      <c r="O191" s="5">
        <v>9.2799999999999994</v>
      </c>
      <c r="P191">
        <v>174.8</v>
      </c>
      <c r="Q191">
        <v>0</v>
      </c>
      <c r="R191">
        <v>1</v>
      </c>
      <c r="S191">
        <v>0</v>
      </c>
      <c r="T191">
        <v>1</v>
      </c>
      <c r="U191">
        <v>5</v>
      </c>
      <c r="V191">
        <v>23</v>
      </c>
      <c r="W191">
        <v>0</v>
      </c>
      <c r="X191">
        <v>0</v>
      </c>
      <c r="Y191">
        <v>0</v>
      </c>
      <c r="Z191">
        <v>1</v>
      </c>
      <c r="AA191">
        <v>0</v>
      </c>
      <c r="AB191">
        <v>90</v>
      </c>
      <c r="AC191">
        <v>90</v>
      </c>
      <c r="AD191">
        <v>1</v>
      </c>
      <c r="AE191" s="13">
        <v>5</v>
      </c>
      <c r="AF191" s="14">
        <v>0.25192802056555202</v>
      </c>
    </row>
    <row r="192" spans="1:32" x14ac:dyDescent="0.25">
      <c r="A192">
        <v>0</v>
      </c>
      <c r="B192">
        <v>0</v>
      </c>
      <c r="C192">
        <v>47.87</v>
      </c>
      <c r="D192">
        <v>16</v>
      </c>
      <c r="E192">
        <v>2</v>
      </c>
      <c r="F192">
        <v>0</v>
      </c>
      <c r="G192">
        <v>1</v>
      </c>
      <c r="H192">
        <v>0</v>
      </c>
      <c r="I192">
        <v>0</v>
      </c>
      <c r="J192">
        <v>0</v>
      </c>
      <c r="K192">
        <v>5.5</v>
      </c>
      <c r="L192" s="4">
        <v>5.5</v>
      </c>
      <c r="M192">
        <v>0</v>
      </c>
      <c r="N192" s="5">
        <v>0</v>
      </c>
      <c r="O192" s="5">
        <v>9.2799999999999994</v>
      </c>
      <c r="P192">
        <v>174.8</v>
      </c>
      <c r="Q192">
        <v>0</v>
      </c>
      <c r="R192">
        <v>1</v>
      </c>
      <c r="S192">
        <v>0</v>
      </c>
      <c r="T192">
        <v>1</v>
      </c>
      <c r="U192">
        <v>5</v>
      </c>
      <c r="V192">
        <v>23</v>
      </c>
      <c r="W192">
        <v>0</v>
      </c>
      <c r="X192">
        <v>0</v>
      </c>
      <c r="Y192">
        <v>0</v>
      </c>
      <c r="Z192">
        <v>1</v>
      </c>
      <c r="AA192">
        <v>0</v>
      </c>
      <c r="AB192">
        <v>90</v>
      </c>
      <c r="AC192">
        <v>90</v>
      </c>
      <c r="AD192">
        <v>1</v>
      </c>
      <c r="AE192" s="13">
        <v>10</v>
      </c>
      <c r="AF192" s="14">
        <v>0.40973630831642799</v>
      </c>
    </row>
    <row r="193" spans="1:32" x14ac:dyDescent="0.25">
      <c r="A193">
        <v>0</v>
      </c>
      <c r="B193">
        <v>0</v>
      </c>
      <c r="C193">
        <v>197</v>
      </c>
      <c r="D193">
        <v>0</v>
      </c>
      <c r="E193">
        <v>0</v>
      </c>
      <c r="F193">
        <v>0</v>
      </c>
      <c r="G193">
        <v>0</v>
      </c>
      <c r="H193">
        <v>1</v>
      </c>
      <c r="I193">
        <v>0</v>
      </c>
      <c r="J193">
        <v>0</v>
      </c>
      <c r="K193">
        <v>10</v>
      </c>
      <c r="L193">
        <v>31</v>
      </c>
      <c r="M193">
        <v>0</v>
      </c>
      <c r="N193" s="5">
        <v>0</v>
      </c>
      <c r="O193" s="6">
        <v>-55</v>
      </c>
      <c r="P193" s="7">
        <v>5</v>
      </c>
      <c r="Q193">
        <v>1</v>
      </c>
      <c r="R193">
        <v>0</v>
      </c>
      <c r="S193">
        <v>1</v>
      </c>
      <c r="T193">
        <v>0</v>
      </c>
      <c r="U193">
        <v>7</v>
      </c>
      <c r="V193">
        <v>210</v>
      </c>
      <c r="W193">
        <v>0</v>
      </c>
      <c r="X193">
        <v>0</v>
      </c>
      <c r="Y193">
        <v>0</v>
      </c>
      <c r="Z193">
        <v>0</v>
      </c>
      <c r="AA193">
        <v>1</v>
      </c>
      <c r="AB193">
        <v>0</v>
      </c>
      <c r="AC193">
        <v>1</v>
      </c>
      <c r="AD193">
        <v>1</v>
      </c>
      <c r="AE193" s="13">
        <v>1</v>
      </c>
      <c r="AF193" s="14">
        <v>0.67497080576099699</v>
      </c>
    </row>
    <row r="194" spans="1:32" x14ac:dyDescent="0.25">
      <c r="A194">
        <v>0</v>
      </c>
      <c r="B194">
        <v>0</v>
      </c>
      <c r="C194">
        <v>197</v>
      </c>
      <c r="D194">
        <v>0</v>
      </c>
      <c r="E194">
        <v>0</v>
      </c>
      <c r="F194">
        <v>0</v>
      </c>
      <c r="G194">
        <v>0</v>
      </c>
      <c r="H194">
        <v>1</v>
      </c>
      <c r="I194">
        <v>0</v>
      </c>
      <c r="J194">
        <v>0</v>
      </c>
      <c r="K194">
        <v>10</v>
      </c>
      <c r="L194">
        <v>31</v>
      </c>
      <c r="M194">
        <v>0</v>
      </c>
      <c r="N194" s="5">
        <v>0</v>
      </c>
      <c r="O194" s="6">
        <v>-55</v>
      </c>
      <c r="P194" s="7">
        <v>5</v>
      </c>
      <c r="Q194">
        <v>1</v>
      </c>
      <c r="R194">
        <v>0</v>
      </c>
      <c r="S194">
        <v>1</v>
      </c>
      <c r="T194">
        <v>0</v>
      </c>
      <c r="U194">
        <v>7</v>
      </c>
      <c r="V194">
        <v>210</v>
      </c>
      <c r="W194">
        <v>0</v>
      </c>
      <c r="X194">
        <v>0</v>
      </c>
      <c r="Y194">
        <v>0</v>
      </c>
      <c r="Z194">
        <v>0</v>
      </c>
      <c r="AA194">
        <v>1</v>
      </c>
      <c r="AB194">
        <v>0</v>
      </c>
      <c r="AC194">
        <v>1</v>
      </c>
      <c r="AD194">
        <v>1</v>
      </c>
      <c r="AE194" s="13">
        <v>5</v>
      </c>
      <c r="AF194" s="14">
        <v>0.85432658757850699</v>
      </c>
    </row>
    <row r="195" spans="1:32" x14ac:dyDescent="0.25">
      <c r="A195">
        <v>0</v>
      </c>
      <c r="B195">
        <v>0</v>
      </c>
      <c r="C195">
        <v>197</v>
      </c>
      <c r="D195">
        <v>0</v>
      </c>
      <c r="E195">
        <v>0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25</v>
      </c>
      <c r="L195">
        <v>50</v>
      </c>
      <c r="M195">
        <v>0</v>
      </c>
      <c r="N195" s="5">
        <v>0</v>
      </c>
      <c r="O195" s="6">
        <v>-55</v>
      </c>
      <c r="P195" s="7">
        <v>5</v>
      </c>
      <c r="Q195">
        <v>1</v>
      </c>
      <c r="R195">
        <v>0</v>
      </c>
      <c r="S195">
        <v>1</v>
      </c>
      <c r="T195">
        <v>0</v>
      </c>
      <c r="U195">
        <v>7</v>
      </c>
      <c r="V195">
        <v>210</v>
      </c>
      <c r="W195">
        <v>0</v>
      </c>
      <c r="X195">
        <v>0</v>
      </c>
      <c r="Y195">
        <v>0</v>
      </c>
      <c r="Z195">
        <v>0</v>
      </c>
      <c r="AA195">
        <v>1</v>
      </c>
      <c r="AB195">
        <v>0</v>
      </c>
      <c r="AC195">
        <v>1</v>
      </c>
      <c r="AD195">
        <v>1</v>
      </c>
      <c r="AE195" s="13">
        <v>1</v>
      </c>
      <c r="AF195" s="14">
        <v>0.61626838235294201</v>
      </c>
    </row>
    <row r="196" spans="1:32" x14ac:dyDescent="0.25">
      <c r="A196">
        <v>0</v>
      </c>
      <c r="B196">
        <v>0</v>
      </c>
      <c r="C196">
        <v>197</v>
      </c>
      <c r="D196">
        <v>0</v>
      </c>
      <c r="E196">
        <v>0</v>
      </c>
      <c r="F196">
        <v>0</v>
      </c>
      <c r="G196">
        <v>0</v>
      </c>
      <c r="H196">
        <v>1</v>
      </c>
      <c r="I196">
        <v>0</v>
      </c>
      <c r="J196">
        <v>0</v>
      </c>
      <c r="K196">
        <v>25</v>
      </c>
      <c r="L196">
        <v>50</v>
      </c>
      <c r="M196">
        <v>0</v>
      </c>
      <c r="N196" s="5">
        <v>0</v>
      </c>
      <c r="O196" s="6">
        <v>-55</v>
      </c>
      <c r="P196" s="7">
        <v>5</v>
      </c>
      <c r="Q196">
        <v>1</v>
      </c>
      <c r="R196">
        <v>0</v>
      </c>
      <c r="S196">
        <v>1</v>
      </c>
      <c r="T196">
        <v>0</v>
      </c>
      <c r="U196">
        <v>7</v>
      </c>
      <c r="V196">
        <v>210</v>
      </c>
      <c r="W196">
        <v>0</v>
      </c>
      <c r="X196">
        <v>0</v>
      </c>
      <c r="Y196">
        <v>0</v>
      </c>
      <c r="Z196">
        <v>0</v>
      </c>
      <c r="AA196">
        <v>1</v>
      </c>
      <c r="AB196">
        <v>0</v>
      </c>
      <c r="AC196">
        <v>1</v>
      </c>
      <c r="AD196">
        <v>1</v>
      </c>
      <c r="AE196" s="13">
        <v>5</v>
      </c>
      <c r="AF196" s="14">
        <v>0.75853094274146904</v>
      </c>
    </row>
    <row r="197" spans="1:32" x14ac:dyDescent="0.25">
      <c r="A197">
        <v>0</v>
      </c>
      <c r="B197">
        <v>0</v>
      </c>
      <c r="C197">
        <v>197</v>
      </c>
      <c r="D197">
        <v>0</v>
      </c>
      <c r="E197">
        <v>0</v>
      </c>
      <c r="F197">
        <v>0</v>
      </c>
      <c r="G197">
        <v>0</v>
      </c>
      <c r="H197">
        <v>1</v>
      </c>
      <c r="I197">
        <v>0</v>
      </c>
      <c r="J197">
        <v>0</v>
      </c>
      <c r="K197">
        <v>10</v>
      </c>
      <c r="L197">
        <v>31</v>
      </c>
      <c r="M197">
        <v>0</v>
      </c>
      <c r="N197" s="5">
        <v>0</v>
      </c>
      <c r="O197" s="6">
        <v>-55</v>
      </c>
      <c r="P197" s="7">
        <v>5</v>
      </c>
      <c r="Q197">
        <v>1</v>
      </c>
      <c r="R197">
        <v>0</v>
      </c>
      <c r="S197">
        <v>1</v>
      </c>
      <c r="T197">
        <v>0</v>
      </c>
      <c r="U197">
        <v>7</v>
      </c>
      <c r="V197">
        <v>210</v>
      </c>
      <c r="W197">
        <v>0</v>
      </c>
      <c r="X197">
        <v>0</v>
      </c>
      <c r="Y197">
        <v>0</v>
      </c>
      <c r="Z197">
        <v>0</v>
      </c>
      <c r="AA197">
        <v>1</v>
      </c>
      <c r="AB197">
        <v>0</v>
      </c>
      <c r="AC197">
        <v>1</v>
      </c>
      <c r="AD197">
        <v>7</v>
      </c>
      <c r="AE197" s="13">
        <v>1</v>
      </c>
      <c r="AF197" s="14">
        <v>0.62039660056657298</v>
      </c>
    </row>
    <row r="198" spans="1:32" x14ac:dyDescent="0.25">
      <c r="A198">
        <v>0</v>
      </c>
      <c r="B198">
        <v>0</v>
      </c>
      <c r="C198">
        <v>197</v>
      </c>
      <c r="D198">
        <v>0</v>
      </c>
      <c r="E198">
        <v>0</v>
      </c>
      <c r="F198">
        <v>0</v>
      </c>
      <c r="G198">
        <v>0</v>
      </c>
      <c r="H198">
        <v>1</v>
      </c>
      <c r="I198">
        <v>0</v>
      </c>
      <c r="J198">
        <v>0</v>
      </c>
      <c r="K198">
        <v>10</v>
      </c>
      <c r="L198">
        <v>31</v>
      </c>
      <c r="M198">
        <v>0</v>
      </c>
      <c r="N198" s="5">
        <v>0</v>
      </c>
      <c r="O198" s="6">
        <v>-55</v>
      </c>
      <c r="P198" s="7">
        <v>5</v>
      </c>
      <c r="Q198">
        <v>1</v>
      </c>
      <c r="R198">
        <v>0</v>
      </c>
      <c r="S198">
        <v>1</v>
      </c>
      <c r="T198">
        <v>0</v>
      </c>
      <c r="U198">
        <v>7</v>
      </c>
      <c r="V198">
        <v>210</v>
      </c>
      <c r="W198">
        <v>0</v>
      </c>
      <c r="X198">
        <v>0</v>
      </c>
      <c r="Y198">
        <v>0</v>
      </c>
      <c r="Z198">
        <v>0</v>
      </c>
      <c r="AA198">
        <v>1</v>
      </c>
      <c r="AB198">
        <v>0</v>
      </c>
      <c r="AC198">
        <v>1</v>
      </c>
      <c r="AD198">
        <v>7</v>
      </c>
      <c r="AE198" s="13">
        <v>5</v>
      </c>
      <c r="AF198" s="14">
        <v>0.83408997111019401</v>
      </c>
    </row>
    <row r="199" spans="1:32" x14ac:dyDescent="0.25">
      <c r="A199">
        <v>0</v>
      </c>
      <c r="B199">
        <v>0</v>
      </c>
      <c r="C199">
        <v>197</v>
      </c>
      <c r="D199">
        <v>0</v>
      </c>
      <c r="E199">
        <v>0</v>
      </c>
      <c r="F199">
        <v>0</v>
      </c>
      <c r="G199">
        <v>0</v>
      </c>
      <c r="H199">
        <v>1</v>
      </c>
      <c r="I199">
        <v>0</v>
      </c>
      <c r="J199">
        <v>0</v>
      </c>
      <c r="K199">
        <v>25</v>
      </c>
      <c r="L199">
        <v>50</v>
      </c>
      <c r="M199">
        <v>0</v>
      </c>
      <c r="N199" s="5">
        <v>0</v>
      </c>
      <c r="O199" s="6">
        <v>-55</v>
      </c>
      <c r="P199" s="7">
        <v>5</v>
      </c>
      <c r="Q199">
        <v>1</v>
      </c>
      <c r="R199">
        <v>0</v>
      </c>
      <c r="S199">
        <v>1</v>
      </c>
      <c r="T199">
        <v>0</v>
      </c>
      <c r="U199">
        <v>7</v>
      </c>
      <c r="V199">
        <v>210</v>
      </c>
      <c r="W199">
        <v>0</v>
      </c>
      <c r="X199">
        <v>0</v>
      </c>
      <c r="Y199">
        <v>0</v>
      </c>
      <c r="Z199">
        <v>0</v>
      </c>
      <c r="AA199">
        <v>1</v>
      </c>
      <c r="AB199">
        <v>0</v>
      </c>
      <c r="AC199">
        <v>1</v>
      </c>
      <c r="AD199">
        <v>7</v>
      </c>
      <c r="AE199" s="13">
        <v>1</v>
      </c>
      <c r="AF199" s="14">
        <v>0.48428479794740198</v>
      </c>
    </row>
    <row r="200" spans="1:32" x14ac:dyDescent="0.25">
      <c r="A200">
        <v>0</v>
      </c>
      <c r="B200">
        <v>0</v>
      </c>
      <c r="C200">
        <v>197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0</v>
      </c>
      <c r="J200">
        <v>0</v>
      </c>
      <c r="K200">
        <v>25</v>
      </c>
      <c r="L200">
        <v>50</v>
      </c>
      <c r="M200">
        <v>0</v>
      </c>
      <c r="N200" s="5">
        <v>0</v>
      </c>
      <c r="O200" s="6">
        <v>-55</v>
      </c>
      <c r="P200" s="7">
        <v>5</v>
      </c>
      <c r="Q200">
        <v>1</v>
      </c>
      <c r="R200">
        <v>0</v>
      </c>
      <c r="S200">
        <v>1</v>
      </c>
      <c r="T200">
        <v>0</v>
      </c>
      <c r="U200">
        <v>7</v>
      </c>
      <c r="V200">
        <v>210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0</v>
      </c>
      <c r="AC200">
        <v>1</v>
      </c>
      <c r="AD200">
        <v>7</v>
      </c>
      <c r="AE200" s="13">
        <v>5</v>
      </c>
      <c r="AF200" s="14">
        <v>0.69637462235649605</v>
      </c>
    </row>
    <row r="201" spans="1:32" x14ac:dyDescent="0.25">
      <c r="A201">
        <v>0</v>
      </c>
      <c r="B201">
        <v>0</v>
      </c>
      <c r="C201">
        <v>197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0</v>
      </c>
      <c r="J201">
        <v>0</v>
      </c>
      <c r="K201">
        <v>10</v>
      </c>
      <c r="L201">
        <v>31</v>
      </c>
      <c r="M201">
        <v>0</v>
      </c>
      <c r="N201" s="5">
        <v>0</v>
      </c>
      <c r="O201" s="6">
        <v>-55</v>
      </c>
      <c r="P201" s="7">
        <v>5</v>
      </c>
      <c r="Q201">
        <v>1</v>
      </c>
      <c r="R201">
        <v>0</v>
      </c>
      <c r="S201">
        <v>1</v>
      </c>
      <c r="T201">
        <v>0</v>
      </c>
      <c r="U201">
        <v>7</v>
      </c>
      <c r="V201">
        <v>210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0</v>
      </c>
      <c r="AC201">
        <v>1</v>
      </c>
      <c r="AD201">
        <v>30</v>
      </c>
      <c r="AE201" s="13">
        <v>1</v>
      </c>
      <c r="AF201" s="14">
        <v>0.30700976042590999</v>
      </c>
    </row>
    <row r="202" spans="1:32" x14ac:dyDescent="0.25">
      <c r="A202">
        <v>0</v>
      </c>
      <c r="B202">
        <v>0</v>
      </c>
      <c r="C202">
        <v>197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0</v>
      </c>
      <c r="J202">
        <v>0</v>
      </c>
      <c r="K202">
        <v>10</v>
      </c>
      <c r="L202">
        <v>31</v>
      </c>
      <c r="M202">
        <v>0</v>
      </c>
      <c r="N202" s="5">
        <v>0</v>
      </c>
      <c r="O202" s="6">
        <v>-55</v>
      </c>
      <c r="P202" s="7">
        <v>5</v>
      </c>
      <c r="Q202">
        <v>1</v>
      </c>
      <c r="R202">
        <v>0</v>
      </c>
      <c r="S202">
        <v>1</v>
      </c>
      <c r="T202">
        <v>0</v>
      </c>
      <c r="U202">
        <v>7</v>
      </c>
      <c r="V202">
        <v>210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0</v>
      </c>
      <c r="AC202">
        <v>1</v>
      </c>
      <c r="AD202">
        <v>30</v>
      </c>
      <c r="AE202" s="13">
        <v>5</v>
      </c>
      <c r="AF202" s="14">
        <v>0.72441778405081103</v>
      </c>
    </row>
    <row r="203" spans="1:32" x14ac:dyDescent="0.25">
      <c r="A203">
        <v>0</v>
      </c>
      <c r="B203">
        <v>0</v>
      </c>
      <c r="C203">
        <v>197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25</v>
      </c>
      <c r="L203">
        <v>50</v>
      </c>
      <c r="M203">
        <v>0</v>
      </c>
      <c r="N203" s="5">
        <v>0</v>
      </c>
      <c r="O203" s="6">
        <v>-55</v>
      </c>
      <c r="P203" s="7">
        <v>5</v>
      </c>
      <c r="Q203">
        <v>1</v>
      </c>
      <c r="R203">
        <v>0</v>
      </c>
      <c r="S203">
        <v>1</v>
      </c>
      <c r="T203">
        <v>0</v>
      </c>
      <c r="U203">
        <v>7</v>
      </c>
      <c r="V203">
        <v>210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0</v>
      </c>
      <c r="AC203">
        <v>1</v>
      </c>
      <c r="AD203">
        <v>30</v>
      </c>
      <c r="AE203" s="13">
        <v>1</v>
      </c>
      <c r="AF203" s="14">
        <v>0.28018433179723401</v>
      </c>
    </row>
    <row r="204" spans="1:32" x14ac:dyDescent="0.25">
      <c r="A204">
        <v>0</v>
      </c>
      <c r="B204">
        <v>0</v>
      </c>
      <c r="C204">
        <v>197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0</v>
      </c>
      <c r="J204">
        <v>0</v>
      </c>
      <c r="K204">
        <v>25</v>
      </c>
      <c r="L204">
        <v>50</v>
      </c>
      <c r="M204">
        <v>0</v>
      </c>
      <c r="N204" s="5">
        <v>0</v>
      </c>
      <c r="O204" s="6">
        <v>-55</v>
      </c>
      <c r="P204" s="7">
        <v>5</v>
      </c>
      <c r="Q204">
        <v>1</v>
      </c>
      <c r="R204">
        <v>0</v>
      </c>
      <c r="S204">
        <v>1</v>
      </c>
      <c r="T204">
        <v>0</v>
      </c>
      <c r="U204">
        <v>7</v>
      </c>
      <c r="V204">
        <v>210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0</v>
      </c>
      <c r="AC204">
        <v>1</v>
      </c>
      <c r="AD204">
        <v>30</v>
      </c>
      <c r="AE204" s="13">
        <v>5</v>
      </c>
      <c r="AF204" s="14">
        <v>0.46026261230131499</v>
      </c>
    </row>
    <row r="205" spans="1:32" x14ac:dyDescent="0.25">
      <c r="A205">
        <v>0</v>
      </c>
      <c r="B205">
        <v>0</v>
      </c>
      <c r="C205">
        <v>197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0</v>
      </c>
      <c r="J205">
        <v>0</v>
      </c>
      <c r="K205">
        <v>10</v>
      </c>
      <c r="L205">
        <v>31</v>
      </c>
      <c r="M205">
        <v>0</v>
      </c>
      <c r="N205" s="5">
        <v>0</v>
      </c>
      <c r="O205" s="6">
        <v>-55</v>
      </c>
      <c r="P205" s="7">
        <v>5</v>
      </c>
      <c r="Q205">
        <v>1</v>
      </c>
      <c r="R205">
        <v>0</v>
      </c>
      <c r="S205">
        <v>1</v>
      </c>
      <c r="T205">
        <v>0</v>
      </c>
      <c r="U205">
        <v>7</v>
      </c>
      <c r="V205">
        <v>210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0</v>
      </c>
      <c r="AC205">
        <v>1</v>
      </c>
      <c r="AD205">
        <v>90</v>
      </c>
      <c r="AE205" s="13">
        <v>1</v>
      </c>
      <c r="AF205" s="14">
        <v>0.174145299145301</v>
      </c>
    </row>
    <row r="206" spans="1:32" x14ac:dyDescent="0.25">
      <c r="A206">
        <v>0</v>
      </c>
      <c r="B206">
        <v>0</v>
      </c>
      <c r="C206">
        <v>197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0</v>
      </c>
      <c r="J206">
        <v>0</v>
      </c>
      <c r="K206">
        <v>10</v>
      </c>
      <c r="L206">
        <v>31</v>
      </c>
      <c r="M206">
        <v>0</v>
      </c>
      <c r="N206" s="5">
        <v>0</v>
      </c>
      <c r="O206" s="6">
        <v>-55</v>
      </c>
      <c r="P206" s="7">
        <v>5</v>
      </c>
      <c r="Q206">
        <v>1</v>
      </c>
      <c r="R206">
        <v>0</v>
      </c>
      <c r="S206">
        <v>1</v>
      </c>
      <c r="T206">
        <v>0</v>
      </c>
      <c r="U206">
        <v>7</v>
      </c>
      <c r="V206">
        <v>210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0</v>
      </c>
      <c r="AC206">
        <v>1</v>
      </c>
      <c r="AD206">
        <v>90</v>
      </c>
      <c r="AE206" s="13">
        <v>5</v>
      </c>
      <c r="AF206" s="14">
        <v>0.49707221860767697</v>
      </c>
    </row>
    <row r="207" spans="1:32" x14ac:dyDescent="0.25">
      <c r="A207">
        <v>0</v>
      </c>
      <c r="B207">
        <v>0</v>
      </c>
      <c r="C207">
        <v>197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0</v>
      </c>
      <c r="J207">
        <v>0</v>
      </c>
      <c r="K207">
        <v>25</v>
      </c>
      <c r="L207">
        <v>50</v>
      </c>
      <c r="M207">
        <v>0</v>
      </c>
      <c r="N207" s="5">
        <v>0</v>
      </c>
      <c r="O207" s="6">
        <v>-55</v>
      </c>
      <c r="P207" s="7">
        <v>5</v>
      </c>
      <c r="Q207">
        <v>1</v>
      </c>
      <c r="R207">
        <v>0</v>
      </c>
      <c r="S207">
        <v>1</v>
      </c>
      <c r="T207">
        <v>0</v>
      </c>
      <c r="U207">
        <v>7</v>
      </c>
      <c r="V207">
        <v>210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</v>
      </c>
      <c r="AC207">
        <v>1</v>
      </c>
      <c r="AD207">
        <v>90</v>
      </c>
      <c r="AE207" s="13">
        <v>1</v>
      </c>
      <c r="AF207" s="14">
        <v>0.134378499440091</v>
      </c>
    </row>
    <row r="208" spans="1:32" x14ac:dyDescent="0.25">
      <c r="A208">
        <v>0</v>
      </c>
      <c r="B208">
        <v>0</v>
      </c>
      <c r="C208">
        <v>197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0</v>
      </c>
      <c r="J208">
        <v>0</v>
      </c>
      <c r="K208">
        <v>25</v>
      </c>
      <c r="L208">
        <v>50</v>
      </c>
      <c r="M208">
        <v>0</v>
      </c>
      <c r="N208" s="5">
        <v>0</v>
      </c>
      <c r="O208" s="6">
        <v>-55</v>
      </c>
      <c r="P208" s="7">
        <v>5</v>
      </c>
      <c r="Q208">
        <v>1</v>
      </c>
      <c r="R208">
        <v>0</v>
      </c>
      <c r="S208">
        <v>1</v>
      </c>
      <c r="T208">
        <v>0</v>
      </c>
      <c r="U208">
        <v>7</v>
      </c>
      <c r="V208">
        <v>210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0</v>
      </c>
      <c r="AC208">
        <v>1</v>
      </c>
      <c r="AD208">
        <v>90</v>
      </c>
      <c r="AE208" s="13">
        <v>5</v>
      </c>
      <c r="AF208" s="14">
        <v>0.28755760368663802</v>
      </c>
    </row>
    <row r="209" spans="1:32" x14ac:dyDescent="0.25">
      <c r="A209">
        <v>0</v>
      </c>
      <c r="B209">
        <v>0</v>
      </c>
      <c r="C209">
        <v>140.1</v>
      </c>
      <c r="D209">
        <v>16</v>
      </c>
      <c r="E209">
        <v>2</v>
      </c>
      <c r="F209">
        <v>0</v>
      </c>
      <c r="G209">
        <v>1</v>
      </c>
      <c r="H209">
        <v>0</v>
      </c>
      <c r="I209">
        <v>0</v>
      </c>
      <c r="J209">
        <v>0</v>
      </c>
      <c r="K209">
        <v>17.3</v>
      </c>
      <c r="L209" s="4">
        <v>17.3</v>
      </c>
      <c r="M209">
        <v>0</v>
      </c>
      <c r="N209" s="5">
        <v>0</v>
      </c>
      <c r="O209" s="5">
        <v>37.799999999999997</v>
      </c>
      <c r="P209">
        <v>61</v>
      </c>
      <c r="Q209">
        <v>1</v>
      </c>
      <c r="R209">
        <v>0</v>
      </c>
      <c r="S209">
        <v>1</v>
      </c>
      <c r="T209">
        <v>0</v>
      </c>
      <c r="U209">
        <v>7</v>
      </c>
      <c r="V209" s="7">
        <v>279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</v>
      </c>
      <c r="AC209">
        <v>1</v>
      </c>
      <c r="AD209">
        <v>1</v>
      </c>
      <c r="AE209" s="13">
        <v>0.15</v>
      </c>
      <c r="AF209" s="14">
        <v>0.31027027027027099</v>
      </c>
    </row>
    <row r="210" spans="1:32" x14ac:dyDescent="0.25">
      <c r="A210">
        <v>0</v>
      </c>
      <c r="B210">
        <v>0</v>
      </c>
      <c r="C210">
        <v>140.1</v>
      </c>
      <c r="D210">
        <v>16</v>
      </c>
      <c r="E210">
        <v>2</v>
      </c>
      <c r="F210">
        <v>0</v>
      </c>
      <c r="G210">
        <v>1</v>
      </c>
      <c r="H210">
        <v>0</v>
      </c>
      <c r="I210">
        <v>0</v>
      </c>
      <c r="J210">
        <v>0</v>
      </c>
      <c r="K210">
        <v>17.3</v>
      </c>
      <c r="L210" s="4">
        <v>17.3</v>
      </c>
      <c r="M210">
        <v>0</v>
      </c>
      <c r="N210" s="5">
        <v>0</v>
      </c>
      <c r="O210" s="5">
        <v>37.799999999999997</v>
      </c>
      <c r="P210">
        <v>61</v>
      </c>
      <c r="Q210">
        <v>1</v>
      </c>
      <c r="R210">
        <v>0</v>
      </c>
      <c r="S210">
        <v>1</v>
      </c>
      <c r="T210">
        <v>0</v>
      </c>
      <c r="U210">
        <v>7</v>
      </c>
      <c r="V210" s="7">
        <v>279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0</v>
      </c>
      <c r="AC210">
        <v>1</v>
      </c>
      <c r="AD210">
        <v>28</v>
      </c>
      <c r="AE210" s="13">
        <v>0.15</v>
      </c>
      <c r="AF210" s="14">
        <v>0.18618111660436201</v>
      </c>
    </row>
    <row r="211" spans="1:32" x14ac:dyDescent="0.25">
      <c r="A211">
        <v>0</v>
      </c>
      <c r="B211">
        <v>0</v>
      </c>
      <c r="C211">
        <v>140.1</v>
      </c>
      <c r="D211">
        <v>16</v>
      </c>
      <c r="E211">
        <v>2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17.3</v>
      </c>
      <c r="L211" s="4">
        <v>17.3</v>
      </c>
      <c r="M211">
        <v>0</v>
      </c>
      <c r="N211" s="5">
        <v>0</v>
      </c>
      <c r="O211" s="5">
        <v>37.799999999999997</v>
      </c>
      <c r="P211">
        <v>61</v>
      </c>
      <c r="Q211">
        <v>1</v>
      </c>
      <c r="R211">
        <v>0</v>
      </c>
      <c r="S211">
        <v>1</v>
      </c>
      <c r="T211">
        <v>0</v>
      </c>
      <c r="U211">
        <v>7</v>
      </c>
      <c r="V211" s="7">
        <v>279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0</v>
      </c>
      <c r="AC211">
        <v>1</v>
      </c>
      <c r="AD211">
        <v>1</v>
      </c>
      <c r="AE211" s="13">
        <v>1</v>
      </c>
      <c r="AF211" s="14">
        <v>0.62234300166819101</v>
      </c>
    </row>
    <row r="212" spans="1:32" x14ac:dyDescent="0.25">
      <c r="A212">
        <v>0</v>
      </c>
      <c r="B212">
        <v>0</v>
      </c>
      <c r="C212">
        <v>140.1</v>
      </c>
      <c r="D212">
        <v>16</v>
      </c>
      <c r="E212">
        <v>2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17.3</v>
      </c>
      <c r="L212" s="4">
        <v>17.3</v>
      </c>
      <c r="M212">
        <v>0</v>
      </c>
      <c r="N212" s="5">
        <v>0</v>
      </c>
      <c r="O212" s="5">
        <v>37.799999999999997</v>
      </c>
      <c r="P212">
        <v>61</v>
      </c>
      <c r="Q212">
        <v>1</v>
      </c>
      <c r="R212">
        <v>0</v>
      </c>
      <c r="S212">
        <v>1</v>
      </c>
      <c r="T212">
        <v>0</v>
      </c>
      <c r="U212">
        <v>7</v>
      </c>
      <c r="V212" s="7">
        <v>279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0</v>
      </c>
      <c r="AC212">
        <v>1</v>
      </c>
      <c r="AD212">
        <v>28</v>
      </c>
      <c r="AE212" s="13">
        <v>1</v>
      </c>
      <c r="AF212" s="14">
        <v>0.54844105446273195</v>
      </c>
    </row>
    <row r="213" spans="1:32" x14ac:dyDescent="0.25">
      <c r="A213">
        <v>0</v>
      </c>
      <c r="B213">
        <v>0</v>
      </c>
      <c r="C213">
        <v>140.1</v>
      </c>
      <c r="D213">
        <v>16</v>
      </c>
      <c r="E213">
        <v>2</v>
      </c>
      <c r="F213">
        <v>0</v>
      </c>
      <c r="G213">
        <v>1</v>
      </c>
      <c r="H213">
        <v>0</v>
      </c>
      <c r="I213">
        <v>0</v>
      </c>
      <c r="J213">
        <v>0</v>
      </c>
      <c r="K213">
        <v>17.3</v>
      </c>
      <c r="L213" s="4">
        <v>17.3</v>
      </c>
      <c r="M213">
        <v>0</v>
      </c>
      <c r="N213" s="5">
        <v>0</v>
      </c>
      <c r="O213" s="5">
        <v>37.799999999999997</v>
      </c>
      <c r="P213">
        <v>61</v>
      </c>
      <c r="Q213">
        <v>1</v>
      </c>
      <c r="R213">
        <v>0</v>
      </c>
      <c r="S213">
        <v>1</v>
      </c>
      <c r="T213">
        <v>0</v>
      </c>
      <c r="U213">
        <v>7</v>
      </c>
      <c r="V213" s="7">
        <v>279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0</v>
      </c>
      <c r="AC213">
        <v>1</v>
      </c>
      <c r="AD213">
        <v>1</v>
      </c>
      <c r="AE213" s="13">
        <v>3.5</v>
      </c>
      <c r="AF213" s="14">
        <v>0.768206889718268</v>
      </c>
    </row>
    <row r="214" spans="1:32" x14ac:dyDescent="0.25">
      <c r="A214">
        <v>0</v>
      </c>
      <c r="B214">
        <v>0</v>
      </c>
      <c r="C214">
        <v>140.1</v>
      </c>
      <c r="D214">
        <v>16</v>
      </c>
      <c r="E214">
        <v>2</v>
      </c>
      <c r="F214">
        <v>0</v>
      </c>
      <c r="G214">
        <v>1</v>
      </c>
      <c r="H214">
        <v>0</v>
      </c>
      <c r="I214">
        <v>0</v>
      </c>
      <c r="J214">
        <v>0</v>
      </c>
      <c r="K214">
        <v>17.3</v>
      </c>
      <c r="L214" s="4">
        <v>17.3</v>
      </c>
      <c r="M214">
        <v>0</v>
      </c>
      <c r="N214" s="5">
        <v>0</v>
      </c>
      <c r="O214" s="5">
        <v>37.799999999999997</v>
      </c>
      <c r="P214">
        <v>61</v>
      </c>
      <c r="Q214">
        <v>1</v>
      </c>
      <c r="R214">
        <v>0</v>
      </c>
      <c r="S214">
        <v>1</v>
      </c>
      <c r="T214">
        <v>0</v>
      </c>
      <c r="U214">
        <v>7</v>
      </c>
      <c r="V214" s="7">
        <v>279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0</v>
      </c>
      <c r="AC214">
        <v>1</v>
      </c>
      <c r="AD214">
        <v>28</v>
      </c>
      <c r="AE214" s="13">
        <v>3.5</v>
      </c>
      <c r="AF214" s="14">
        <v>0.75597497920960299</v>
      </c>
    </row>
    <row r="215" spans="1:32" x14ac:dyDescent="0.25">
      <c r="A215">
        <v>0</v>
      </c>
      <c r="B215">
        <v>0</v>
      </c>
      <c r="C215">
        <v>28.09</v>
      </c>
      <c r="D215">
        <v>16</v>
      </c>
      <c r="E215">
        <v>2</v>
      </c>
      <c r="F215">
        <v>0</v>
      </c>
      <c r="G215">
        <v>1</v>
      </c>
      <c r="H215">
        <v>0</v>
      </c>
      <c r="I215">
        <v>0</v>
      </c>
      <c r="J215">
        <v>0</v>
      </c>
      <c r="K215">
        <v>21</v>
      </c>
      <c r="L215" s="4">
        <v>21</v>
      </c>
      <c r="M215">
        <v>0</v>
      </c>
      <c r="N215" s="5">
        <v>0</v>
      </c>
      <c r="O215" s="5">
        <v>-28.4</v>
      </c>
      <c r="P215">
        <v>147</v>
      </c>
      <c r="Q215">
        <v>1</v>
      </c>
      <c r="R215">
        <v>0</v>
      </c>
      <c r="S215">
        <v>1</v>
      </c>
      <c r="T215">
        <v>0</v>
      </c>
      <c r="U215">
        <v>7</v>
      </c>
      <c r="V215" s="7">
        <v>279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0</v>
      </c>
      <c r="AC215">
        <v>1</v>
      </c>
      <c r="AD215">
        <v>1</v>
      </c>
      <c r="AE215" s="13">
        <v>0.15</v>
      </c>
      <c r="AF215" s="14">
        <v>0.16082745426282299</v>
      </c>
    </row>
    <row r="216" spans="1:32" x14ac:dyDescent="0.25">
      <c r="A216">
        <v>0</v>
      </c>
      <c r="B216">
        <v>0</v>
      </c>
      <c r="C216">
        <v>28.09</v>
      </c>
      <c r="D216">
        <v>16</v>
      </c>
      <c r="E216">
        <v>2</v>
      </c>
      <c r="F216">
        <v>0</v>
      </c>
      <c r="G216">
        <v>1</v>
      </c>
      <c r="H216">
        <v>0</v>
      </c>
      <c r="I216">
        <v>0</v>
      </c>
      <c r="J216">
        <v>0</v>
      </c>
      <c r="K216">
        <v>21</v>
      </c>
      <c r="L216" s="4">
        <v>21</v>
      </c>
      <c r="M216">
        <v>0</v>
      </c>
      <c r="N216" s="5">
        <v>0</v>
      </c>
      <c r="O216" s="5">
        <v>-28.4</v>
      </c>
      <c r="P216">
        <v>147</v>
      </c>
      <c r="Q216">
        <v>1</v>
      </c>
      <c r="R216">
        <v>0</v>
      </c>
      <c r="S216">
        <v>1</v>
      </c>
      <c r="T216">
        <v>0</v>
      </c>
      <c r="U216">
        <v>7</v>
      </c>
      <c r="V216" s="7">
        <v>279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0</v>
      </c>
      <c r="AC216">
        <v>1</v>
      </c>
      <c r="AD216">
        <v>28</v>
      </c>
      <c r="AE216" s="13">
        <v>0.15</v>
      </c>
      <c r="AF216" s="14">
        <v>5.5687701133343898E-2</v>
      </c>
    </row>
    <row r="217" spans="1:32" x14ac:dyDescent="0.25">
      <c r="A217">
        <v>0</v>
      </c>
      <c r="B217">
        <v>0</v>
      </c>
      <c r="C217">
        <v>28.09</v>
      </c>
      <c r="D217">
        <v>16</v>
      </c>
      <c r="E217">
        <v>2</v>
      </c>
      <c r="F217">
        <v>0</v>
      </c>
      <c r="G217">
        <v>1</v>
      </c>
      <c r="H217">
        <v>0</v>
      </c>
      <c r="I217">
        <v>0</v>
      </c>
      <c r="J217">
        <v>0</v>
      </c>
      <c r="K217">
        <v>21</v>
      </c>
      <c r="L217" s="4">
        <v>21</v>
      </c>
      <c r="M217">
        <v>0</v>
      </c>
      <c r="N217" s="5">
        <v>0</v>
      </c>
      <c r="O217" s="5">
        <v>-28.4</v>
      </c>
      <c r="P217">
        <v>147</v>
      </c>
      <c r="Q217">
        <v>1</v>
      </c>
      <c r="R217">
        <v>0</v>
      </c>
      <c r="S217">
        <v>1</v>
      </c>
      <c r="T217">
        <v>0</v>
      </c>
      <c r="U217">
        <v>7</v>
      </c>
      <c r="V217" s="7">
        <v>279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0</v>
      </c>
      <c r="AC217">
        <v>1</v>
      </c>
      <c r="AD217">
        <v>1</v>
      </c>
      <c r="AE217" s="13">
        <v>1</v>
      </c>
      <c r="AF217" s="14">
        <v>0.69506843363024096</v>
      </c>
    </row>
    <row r="218" spans="1:32" x14ac:dyDescent="0.25">
      <c r="A218">
        <v>0</v>
      </c>
      <c r="B218">
        <v>0</v>
      </c>
      <c r="C218">
        <v>28.09</v>
      </c>
      <c r="D218">
        <v>16</v>
      </c>
      <c r="E218">
        <v>2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21</v>
      </c>
      <c r="L218" s="4">
        <v>21</v>
      </c>
      <c r="M218">
        <v>0</v>
      </c>
      <c r="N218" s="5">
        <v>0</v>
      </c>
      <c r="O218" s="5">
        <v>-28.4</v>
      </c>
      <c r="P218">
        <v>147</v>
      </c>
      <c r="Q218">
        <v>1</v>
      </c>
      <c r="R218">
        <v>0</v>
      </c>
      <c r="S218">
        <v>1</v>
      </c>
      <c r="T218">
        <v>0</v>
      </c>
      <c r="U218">
        <v>7</v>
      </c>
      <c r="V218" s="7">
        <v>279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0</v>
      </c>
      <c r="AC218">
        <v>1</v>
      </c>
      <c r="AD218">
        <v>28</v>
      </c>
      <c r="AE218" s="13">
        <v>1</v>
      </c>
      <c r="AF218" s="14">
        <v>-7.9715513409394007E-2</v>
      </c>
    </row>
    <row r="219" spans="1:32" x14ac:dyDescent="0.25">
      <c r="A219">
        <v>0</v>
      </c>
      <c r="B219">
        <v>0</v>
      </c>
      <c r="C219">
        <v>28.09</v>
      </c>
      <c r="D219">
        <v>16</v>
      </c>
      <c r="E219">
        <v>2</v>
      </c>
      <c r="F219">
        <v>0</v>
      </c>
      <c r="G219">
        <v>1</v>
      </c>
      <c r="H219">
        <v>0</v>
      </c>
      <c r="I219">
        <v>0</v>
      </c>
      <c r="J219">
        <v>0</v>
      </c>
      <c r="K219">
        <v>21</v>
      </c>
      <c r="L219" s="4">
        <v>21</v>
      </c>
      <c r="M219">
        <v>0</v>
      </c>
      <c r="N219" s="5">
        <v>0</v>
      </c>
      <c r="O219" s="5">
        <v>-28.4</v>
      </c>
      <c r="P219">
        <v>147</v>
      </c>
      <c r="Q219">
        <v>1</v>
      </c>
      <c r="R219">
        <v>0</v>
      </c>
      <c r="S219">
        <v>1</v>
      </c>
      <c r="T219">
        <v>0</v>
      </c>
      <c r="U219">
        <v>7</v>
      </c>
      <c r="V219" s="7">
        <v>279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0</v>
      </c>
      <c r="AC219">
        <v>1</v>
      </c>
      <c r="AD219">
        <v>1</v>
      </c>
      <c r="AE219" s="13">
        <v>3.5</v>
      </c>
      <c r="AF219" s="14">
        <v>0.73793876026885796</v>
      </c>
    </row>
    <row r="220" spans="1:32" x14ac:dyDescent="0.25">
      <c r="A220">
        <v>0</v>
      </c>
      <c r="B220">
        <v>0</v>
      </c>
      <c r="C220">
        <v>28.09</v>
      </c>
      <c r="D220">
        <v>16</v>
      </c>
      <c r="E220">
        <v>2</v>
      </c>
      <c r="F220">
        <v>0</v>
      </c>
      <c r="G220">
        <v>1</v>
      </c>
      <c r="H220">
        <v>0</v>
      </c>
      <c r="I220">
        <v>0</v>
      </c>
      <c r="J220">
        <v>0</v>
      </c>
      <c r="K220">
        <v>21</v>
      </c>
      <c r="L220" s="4">
        <v>21</v>
      </c>
      <c r="M220">
        <v>0</v>
      </c>
      <c r="N220" s="5">
        <v>0</v>
      </c>
      <c r="O220" s="5">
        <v>-28.4</v>
      </c>
      <c r="P220">
        <v>147</v>
      </c>
      <c r="Q220">
        <v>1</v>
      </c>
      <c r="R220">
        <v>0</v>
      </c>
      <c r="S220">
        <v>1</v>
      </c>
      <c r="T220">
        <v>0</v>
      </c>
      <c r="U220">
        <v>7</v>
      </c>
      <c r="V220" s="7">
        <v>279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0</v>
      </c>
      <c r="AC220">
        <v>1</v>
      </c>
      <c r="AD220">
        <v>28</v>
      </c>
      <c r="AE220" s="13">
        <v>3.5</v>
      </c>
      <c r="AF220" s="14">
        <v>-6.0601570603051998E-2</v>
      </c>
    </row>
    <row r="221" spans="1:32" x14ac:dyDescent="0.25">
      <c r="A221">
        <v>0</v>
      </c>
      <c r="B221">
        <v>0</v>
      </c>
      <c r="C221">
        <v>209</v>
      </c>
      <c r="D221">
        <v>78.959999999999994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70</v>
      </c>
      <c r="L221" s="4">
        <v>30</v>
      </c>
      <c r="M221">
        <v>0</v>
      </c>
      <c r="N221" s="5">
        <v>0</v>
      </c>
      <c r="O221" s="5">
        <v>-34.28</v>
      </c>
      <c r="P221" s="23">
        <v>89</v>
      </c>
      <c r="Q221">
        <v>0</v>
      </c>
      <c r="R221">
        <v>1</v>
      </c>
      <c r="S221">
        <v>1</v>
      </c>
      <c r="T221">
        <v>1</v>
      </c>
      <c r="U221">
        <v>9</v>
      </c>
      <c r="V221" s="4">
        <v>24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0</v>
      </c>
      <c r="AC221">
        <v>1</v>
      </c>
      <c r="AD221">
        <v>14</v>
      </c>
      <c r="AE221" s="13">
        <v>10</v>
      </c>
      <c r="AF221" s="14">
        <v>0.62387604367373195</v>
      </c>
    </row>
    <row r="222" spans="1:32" x14ac:dyDescent="0.25">
      <c r="A222">
        <v>0</v>
      </c>
      <c r="B222">
        <v>0</v>
      </c>
      <c r="C222">
        <v>209</v>
      </c>
      <c r="D222">
        <v>78.959999999999994</v>
      </c>
      <c r="E222">
        <v>0</v>
      </c>
      <c r="F222">
        <v>0</v>
      </c>
      <c r="G222">
        <v>0</v>
      </c>
      <c r="H222">
        <v>0</v>
      </c>
      <c r="I222">
        <v>1</v>
      </c>
      <c r="J222">
        <v>0</v>
      </c>
      <c r="K222">
        <v>70</v>
      </c>
      <c r="L222" s="4">
        <v>30</v>
      </c>
      <c r="M222">
        <v>0</v>
      </c>
      <c r="N222" s="5">
        <v>0</v>
      </c>
      <c r="O222" s="5">
        <v>-34.28</v>
      </c>
      <c r="P222" s="23">
        <v>89</v>
      </c>
      <c r="Q222">
        <v>0</v>
      </c>
      <c r="R222">
        <v>1</v>
      </c>
      <c r="S222">
        <v>1</v>
      </c>
      <c r="T222">
        <v>1</v>
      </c>
      <c r="U222">
        <v>9</v>
      </c>
      <c r="V222" s="4">
        <v>24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0</v>
      </c>
      <c r="AC222">
        <v>1</v>
      </c>
      <c r="AD222">
        <v>30</v>
      </c>
      <c r="AE222" s="13">
        <v>10</v>
      </c>
      <c r="AF222" s="14">
        <v>0.76235162828446801</v>
      </c>
    </row>
    <row r="223" spans="1:32" x14ac:dyDescent="0.25">
      <c r="A223">
        <v>0</v>
      </c>
      <c r="B223">
        <v>0</v>
      </c>
      <c r="C223">
        <v>209</v>
      </c>
      <c r="D223">
        <v>78.959999999999994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0</v>
      </c>
      <c r="K223">
        <v>70</v>
      </c>
      <c r="L223" s="4">
        <v>30</v>
      </c>
      <c r="M223">
        <v>0</v>
      </c>
      <c r="N223" s="5">
        <v>0</v>
      </c>
      <c r="O223" s="5">
        <v>-34.28</v>
      </c>
      <c r="P223" s="23">
        <v>89</v>
      </c>
      <c r="Q223">
        <v>0</v>
      </c>
      <c r="R223">
        <v>1</v>
      </c>
      <c r="S223">
        <v>1</v>
      </c>
      <c r="T223">
        <v>1</v>
      </c>
      <c r="U223">
        <v>9</v>
      </c>
      <c r="V223" s="4">
        <v>24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0</v>
      </c>
      <c r="AC223">
        <v>1</v>
      </c>
      <c r="AD223">
        <v>90</v>
      </c>
      <c r="AE223" s="13">
        <v>10</v>
      </c>
      <c r="AF223" s="14">
        <v>0.73176457116683802</v>
      </c>
    </row>
    <row r="224" spans="1:32" x14ac:dyDescent="0.25">
      <c r="A224">
        <v>0</v>
      </c>
      <c r="B224">
        <v>0</v>
      </c>
      <c r="C224">
        <v>209</v>
      </c>
      <c r="D224">
        <v>78.959999999999994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70</v>
      </c>
      <c r="L224" s="4">
        <v>30</v>
      </c>
      <c r="M224">
        <v>0</v>
      </c>
      <c r="N224" s="5">
        <v>0</v>
      </c>
      <c r="O224" s="5">
        <v>-34.28</v>
      </c>
      <c r="P224" s="23">
        <v>89</v>
      </c>
      <c r="Q224">
        <v>0</v>
      </c>
      <c r="R224">
        <v>1</v>
      </c>
      <c r="S224">
        <v>1</v>
      </c>
      <c r="T224">
        <v>1</v>
      </c>
      <c r="U224">
        <v>9</v>
      </c>
      <c r="V224" s="4">
        <v>24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0</v>
      </c>
      <c r="AC224">
        <v>1</v>
      </c>
      <c r="AD224">
        <v>180</v>
      </c>
      <c r="AE224" s="13">
        <v>10</v>
      </c>
      <c r="AF224" s="14">
        <v>0.72363142991977403</v>
      </c>
    </row>
    <row r="225" spans="1:32" x14ac:dyDescent="0.25">
      <c r="A225">
        <v>0</v>
      </c>
      <c r="B225">
        <v>0</v>
      </c>
      <c r="C225">
        <v>140.1</v>
      </c>
      <c r="D225">
        <v>16</v>
      </c>
      <c r="E225">
        <v>2</v>
      </c>
      <c r="F225">
        <v>0</v>
      </c>
      <c r="G225">
        <v>1</v>
      </c>
      <c r="H225">
        <v>0</v>
      </c>
      <c r="I225">
        <v>0</v>
      </c>
      <c r="J225">
        <v>0</v>
      </c>
      <c r="K225">
        <v>40</v>
      </c>
      <c r="L225" s="4">
        <v>40</v>
      </c>
      <c r="M225">
        <v>0</v>
      </c>
      <c r="N225" s="5">
        <v>0</v>
      </c>
      <c r="O225" s="5">
        <v>42</v>
      </c>
      <c r="P225">
        <v>27</v>
      </c>
      <c r="Q225">
        <v>1</v>
      </c>
      <c r="R225">
        <v>0</v>
      </c>
      <c r="S225">
        <v>1</v>
      </c>
      <c r="T225">
        <v>0</v>
      </c>
      <c r="U225">
        <v>8</v>
      </c>
      <c r="V225">
        <v>249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0</v>
      </c>
      <c r="AC225">
        <v>1</v>
      </c>
      <c r="AD225">
        <v>1</v>
      </c>
      <c r="AE225" s="13">
        <v>0.2</v>
      </c>
      <c r="AF225" s="14">
        <v>-0.16857173378912499</v>
      </c>
    </row>
    <row r="226" spans="1:32" x14ac:dyDescent="0.25">
      <c r="A226">
        <v>0</v>
      </c>
      <c r="B226">
        <v>0</v>
      </c>
      <c r="C226">
        <v>140.1</v>
      </c>
      <c r="D226">
        <v>16</v>
      </c>
      <c r="E226">
        <v>2</v>
      </c>
      <c r="F226">
        <v>0</v>
      </c>
      <c r="G226">
        <v>1</v>
      </c>
      <c r="H226">
        <v>0</v>
      </c>
      <c r="I226">
        <v>0</v>
      </c>
      <c r="J226">
        <v>0</v>
      </c>
      <c r="K226">
        <v>40</v>
      </c>
      <c r="L226" s="4">
        <v>40</v>
      </c>
      <c r="M226">
        <v>0</v>
      </c>
      <c r="N226" s="5">
        <v>0</v>
      </c>
      <c r="O226" s="5">
        <v>42</v>
      </c>
      <c r="P226">
        <v>27</v>
      </c>
      <c r="Q226">
        <v>1</v>
      </c>
      <c r="R226">
        <v>0</v>
      </c>
      <c r="S226">
        <v>1</v>
      </c>
      <c r="T226">
        <v>0</v>
      </c>
      <c r="U226">
        <v>8</v>
      </c>
      <c r="V226">
        <v>249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0</v>
      </c>
      <c r="AC226">
        <v>1</v>
      </c>
      <c r="AD226">
        <v>1</v>
      </c>
      <c r="AE226" s="13">
        <v>1</v>
      </c>
      <c r="AF226" s="14">
        <v>0.27680778739184198</v>
      </c>
    </row>
    <row r="227" spans="1:32" x14ac:dyDescent="0.25">
      <c r="A227">
        <v>0</v>
      </c>
      <c r="B227">
        <v>0</v>
      </c>
      <c r="C227">
        <v>58.69</v>
      </c>
      <c r="D227">
        <v>16</v>
      </c>
      <c r="E227">
        <v>1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8.41</v>
      </c>
      <c r="L227" s="4">
        <v>8.41</v>
      </c>
      <c r="M227">
        <v>0</v>
      </c>
      <c r="N227" s="5">
        <v>0</v>
      </c>
      <c r="O227" s="6">
        <v>-30</v>
      </c>
      <c r="P227">
        <v>104.6</v>
      </c>
      <c r="Q227">
        <v>1</v>
      </c>
      <c r="R227">
        <v>0</v>
      </c>
      <c r="S227">
        <v>1</v>
      </c>
      <c r="T227">
        <v>0</v>
      </c>
      <c r="U227">
        <v>9</v>
      </c>
      <c r="V227">
        <v>300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0</v>
      </c>
      <c r="AC227">
        <v>1</v>
      </c>
      <c r="AD227">
        <v>3</v>
      </c>
      <c r="AE227" s="13">
        <v>3.3</v>
      </c>
      <c r="AF227" s="14">
        <v>2.61824324324339E-2</v>
      </c>
    </row>
    <row r="228" spans="1:32" x14ac:dyDescent="0.25">
      <c r="A228">
        <v>0</v>
      </c>
      <c r="B228">
        <v>0</v>
      </c>
      <c r="C228">
        <v>58.69</v>
      </c>
      <c r="D228">
        <v>16</v>
      </c>
      <c r="E228">
        <v>1</v>
      </c>
      <c r="F228">
        <v>0</v>
      </c>
      <c r="G228">
        <v>1</v>
      </c>
      <c r="H228">
        <v>0</v>
      </c>
      <c r="I228">
        <v>0</v>
      </c>
      <c r="J228">
        <v>0</v>
      </c>
      <c r="K228">
        <v>8.41</v>
      </c>
      <c r="L228" s="4">
        <v>8.41</v>
      </c>
      <c r="M228">
        <v>0</v>
      </c>
      <c r="N228" s="5">
        <v>0</v>
      </c>
      <c r="O228" s="6">
        <v>-30</v>
      </c>
      <c r="P228">
        <v>104.6</v>
      </c>
      <c r="Q228">
        <v>1</v>
      </c>
      <c r="R228">
        <v>0</v>
      </c>
      <c r="S228">
        <v>1</v>
      </c>
      <c r="T228">
        <v>0</v>
      </c>
      <c r="U228">
        <v>9</v>
      </c>
      <c r="V228">
        <v>300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1</v>
      </c>
      <c r="AD228">
        <v>7</v>
      </c>
      <c r="AE228" s="13">
        <v>3.3</v>
      </c>
      <c r="AF228" s="14">
        <v>-8.6993243243242993E-2</v>
      </c>
    </row>
    <row r="229" spans="1:32" x14ac:dyDescent="0.25">
      <c r="A229">
        <v>0</v>
      </c>
      <c r="B229">
        <v>0</v>
      </c>
      <c r="C229">
        <v>58.69</v>
      </c>
      <c r="D229">
        <v>16</v>
      </c>
      <c r="E229">
        <v>1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8.41</v>
      </c>
      <c r="L229" s="4">
        <v>8.41</v>
      </c>
      <c r="M229">
        <v>0</v>
      </c>
      <c r="N229" s="5">
        <v>0</v>
      </c>
      <c r="O229" s="6">
        <v>-30</v>
      </c>
      <c r="P229">
        <v>104.6</v>
      </c>
      <c r="Q229">
        <v>1</v>
      </c>
      <c r="R229">
        <v>0</v>
      </c>
      <c r="S229">
        <v>1</v>
      </c>
      <c r="T229">
        <v>0</v>
      </c>
      <c r="U229">
        <v>9</v>
      </c>
      <c r="V229">
        <v>300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0</v>
      </c>
      <c r="AC229">
        <v>1</v>
      </c>
      <c r="AD229">
        <v>30</v>
      </c>
      <c r="AE229" s="13">
        <v>3.3</v>
      </c>
      <c r="AF229" s="14">
        <v>-1.3925152306353101E-2</v>
      </c>
    </row>
    <row r="230" spans="1:32" x14ac:dyDescent="0.25">
      <c r="A230">
        <v>0</v>
      </c>
      <c r="B230">
        <v>0</v>
      </c>
      <c r="C230">
        <v>58.69</v>
      </c>
      <c r="D230">
        <v>16</v>
      </c>
      <c r="E230">
        <v>1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8.41</v>
      </c>
      <c r="L230" s="4">
        <v>8.41</v>
      </c>
      <c r="M230">
        <v>0</v>
      </c>
      <c r="N230" s="5">
        <v>0</v>
      </c>
      <c r="O230" s="6">
        <v>-30</v>
      </c>
      <c r="P230">
        <v>104.6</v>
      </c>
      <c r="Q230">
        <v>1</v>
      </c>
      <c r="R230">
        <v>0</v>
      </c>
      <c r="S230">
        <v>1</v>
      </c>
      <c r="T230">
        <v>0</v>
      </c>
      <c r="U230">
        <v>9</v>
      </c>
      <c r="V230">
        <v>300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0</v>
      </c>
      <c r="AC230">
        <v>1</v>
      </c>
      <c r="AD230">
        <v>90</v>
      </c>
      <c r="AE230" s="13">
        <v>3.3</v>
      </c>
      <c r="AF230" s="14">
        <v>-1.3282732447818E-2</v>
      </c>
    </row>
    <row r="231" spans="1:32" x14ac:dyDescent="0.25">
      <c r="A231">
        <v>0</v>
      </c>
      <c r="B231">
        <v>0</v>
      </c>
      <c r="C231">
        <v>58.69</v>
      </c>
      <c r="D231">
        <v>16</v>
      </c>
      <c r="E231">
        <v>1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8.41</v>
      </c>
      <c r="L231" s="4">
        <v>8.41</v>
      </c>
      <c r="M231">
        <v>0</v>
      </c>
      <c r="N231" s="5">
        <v>0</v>
      </c>
      <c r="O231" s="6">
        <v>-30</v>
      </c>
      <c r="P231">
        <v>104.6</v>
      </c>
      <c r="Q231">
        <v>1</v>
      </c>
      <c r="R231">
        <v>0</v>
      </c>
      <c r="S231">
        <v>1</v>
      </c>
      <c r="T231">
        <v>0</v>
      </c>
      <c r="U231">
        <v>9</v>
      </c>
      <c r="V231">
        <v>300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0</v>
      </c>
      <c r="AC231">
        <v>1</v>
      </c>
      <c r="AD231">
        <v>180</v>
      </c>
      <c r="AE231" s="13">
        <v>3.3</v>
      </c>
      <c r="AF231" s="14">
        <v>-8.1262592343854995E-2</v>
      </c>
    </row>
    <row r="232" spans="1:32" x14ac:dyDescent="0.25">
      <c r="A232">
        <v>0</v>
      </c>
      <c r="B232">
        <v>0</v>
      </c>
      <c r="C232">
        <v>47.87</v>
      </c>
      <c r="D232">
        <v>16</v>
      </c>
      <c r="E232">
        <v>2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33.5</v>
      </c>
      <c r="L232" s="4">
        <v>167.5</v>
      </c>
      <c r="M232">
        <v>0</v>
      </c>
      <c r="N232" s="5">
        <v>0</v>
      </c>
      <c r="O232" s="6">
        <v>-26</v>
      </c>
      <c r="P232">
        <v>111</v>
      </c>
      <c r="Q232">
        <v>1</v>
      </c>
      <c r="R232">
        <v>0</v>
      </c>
      <c r="S232">
        <v>1</v>
      </c>
      <c r="T232">
        <v>0</v>
      </c>
      <c r="U232">
        <v>12</v>
      </c>
      <c r="V232">
        <v>250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</v>
      </c>
      <c r="AC232">
        <v>1</v>
      </c>
      <c r="AD232">
        <v>3</v>
      </c>
      <c r="AE232" s="13">
        <v>0.8</v>
      </c>
      <c r="AF232" s="14">
        <v>0.28961504028648299</v>
      </c>
    </row>
    <row r="233" spans="1:32" x14ac:dyDescent="0.25">
      <c r="A233">
        <v>0</v>
      </c>
      <c r="B233">
        <v>0</v>
      </c>
      <c r="C233">
        <v>47.87</v>
      </c>
      <c r="D233">
        <v>16</v>
      </c>
      <c r="E233">
        <v>2</v>
      </c>
      <c r="F233">
        <v>0</v>
      </c>
      <c r="G233">
        <v>0</v>
      </c>
      <c r="H233">
        <v>1</v>
      </c>
      <c r="I233">
        <v>0</v>
      </c>
      <c r="J233">
        <v>0</v>
      </c>
      <c r="K233">
        <v>33.5</v>
      </c>
      <c r="L233" s="4">
        <v>167.5</v>
      </c>
      <c r="M233">
        <v>0</v>
      </c>
      <c r="N233" s="5">
        <v>0</v>
      </c>
      <c r="O233" s="6">
        <v>-26</v>
      </c>
      <c r="P233">
        <v>111</v>
      </c>
      <c r="Q233">
        <v>1</v>
      </c>
      <c r="R233">
        <v>0</v>
      </c>
      <c r="S233">
        <v>1</v>
      </c>
      <c r="T233">
        <v>0</v>
      </c>
      <c r="U233">
        <v>12</v>
      </c>
      <c r="V233">
        <v>250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0</v>
      </c>
      <c r="AC233">
        <v>1</v>
      </c>
      <c r="AD233">
        <v>3</v>
      </c>
      <c r="AE233" s="13">
        <v>4</v>
      </c>
      <c r="AF233" s="14">
        <v>0.80577652674091305</v>
      </c>
    </row>
    <row r="234" spans="1:32" x14ac:dyDescent="0.25">
      <c r="A234">
        <v>0</v>
      </c>
      <c r="B234">
        <v>0</v>
      </c>
      <c r="C234">
        <v>58.69</v>
      </c>
      <c r="D234">
        <v>16</v>
      </c>
      <c r="E234">
        <v>1</v>
      </c>
      <c r="F234">
        <v>0</v>
      </c>
      <c r="G234">
        <v>1</v>
      </c>
      <c r="H234">
        <v>0</v>
      </c>
      <c r="I234">
        <v>0</v>
      </c>
      <c r="J234">
        <v>0</v>
      </c>
      <c r="K234">
        <v>19</v>
      </c>
      <c r="L234" s="4">
        <v>19</v>
      </c>
      <c r="M234">
        <v>0</v>
      </c>
      <c r="N234" s="5">
        <v>0</v>
      </c>
      <c r="O234" s="6">
        <v>-30</v>
      </c>
      <c r="P234">
        <v>57</v>
      </c>
      <c r="Q234">
        <v>1</v>
      </c>
      <c r="R234">
        <v>0</v>
      </c>
      <c r="S234">
        <v>1</v>
      </c>
      <c r="T234">
        <v>0</v>
      </c>
      <c r="U234">
        <v>12</v>
      </c>
      <c r="V234">
        <v>250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1</v>
      </c>
      <c r="AD234">
        <v>3</v>
      </c>
      <c r="AE234" s="13">
        <v>0.8</v>
      </c>
      <c r="AF234" s="14">
        <v>0.87634245494812202</v>
      </c>
    </row>
    <row r="235" spans="1:32" x14ac:dyDescent="0.25">
      <c r="A235">
        <v>0</v>
      </c>
      <c r="B235">
        <v>0</v>
      </c>
      <c r="C235">
        <v>58.69</v>
      </c>
      <c r="D235">
        <v>16</v>
      </c>
      <c r="E235">
        <v>1</v>
      </c>
      <c r="F235">
        <v>0</v>
      </c>
      <c r="G235">
        <v>1</v>
      </c>
      <c r="H235">
        <v>0</v>
      </c>
      <c r="I235">
        <v>0</v>
      </c>
      <c r="J235">
        <v>0</v>
      </c>
      <c r="K235">
        <v>19</v>
      </c>
      <c r="L235" s="4">
        <v>19</v>
      </c>
      <c r="M235">
        <v>0</v>
      </c>
      <c r="N235" s="5">
        <v>0</v>
      </c>
      <c r="O235" s="6">
        <v>-30</v>
      </c>
      <c r="P235">
        <v>57</v>
      </c>
      <c r="Q235">
        <v>1</v>
      </c>
      <c r="R235">
        <v>0</v>
      </c>
      <c r="S235">
        <v>1</v>
      </c>
      <c r="T235">
        <v>0</v>
      </c>
      <c r="U235">
        <v>12</v>
      </c>
      <c r="V235">
        <v>250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</v>
      </c>
      <c r="AC235">
        <v>1</v>
      </c>
      <c r="AD235">
        <v>3</v>
      </c>
      <c r="AE235" s="13">
        <v>4</v>
      </c>
      <c r="AF235" s="14">
        <v>0.96216993828019903</v>
      </c>
    </row>
    <row r="236" spans="1:32" x14ac:dyDescent="0.25">
      <c r="A236">
        <v>0</v>
      </c>
      <c r="B236">
        <v>0</v>
      </c>
      <c r="C236">
        <v>47.87</v>
      </c>
      <c r="D236">
        <v>16</v>
      </c>
      <c r="E236">
        <v>2</v>
      </c>
      <c r="F236">
        <v>0</v>
      </c>
      <c r="G236">
        <v>0</v>
      </c>
      <c r="H236">
        <v>1</v>
      </c>
      <c r="I236">
        <v>0</v>
      </c>
      <c r="J236">
        <v>0</v>
      </c>
      <c r="K236">
        <v>33.5</v>
      </c>
      <c r="L236" s="4">
        <v>167.5</v>
      </c>
      <c r="M236">
        <v>0</v>
      </c>
      <c r="N236" s="5">
        <v>0</v>
      </c>
      <c r="O236" s="6">
        <v>-26</v>
      </c>
      <c r="P236">
        <v>111</v>
      </c>
      <c r="Q236">
        <v>1</v>
      </c>
      <c r="R236">
        <v>0</v>
      </c>
      <c r="S236">
        <v>1</v>
      </c>
      <c r="T236">
        <v>0</v>
      </c>
      <c r="U236">
        <v>12</v>
      </c>
      <c r="V236">
        <v>250</v>
      </c>
      <c r="W236">
        <v>0</v>
      </c>
      <c r="X236">
        <v>0</v>
      </c>
      <c r="Y236">
        <v>0</v>
      </c>
      <c r="Z236">
        <v>0</v>
      </c>
      <c r="AA236">
        <v>1</v>
      </c>
      <c r="AB236">
        <v>0</v>
      </c>
      <c r="AC236">
        <v>1</v>
      </c>
      <c r="AD236">
        <v>7</v>
      </c>
      <c r="AE236" s="13">
        <v>0.8</v>
      </c>
      <c r="AF236" s="14">
        <v>0</v>
      </c>
    </row>
    <row r="237" spans="1:32" x14ac:dyDescent="0.25">
      <c r="A237">
        <v>0</v>
      </c>
      <c r="B237">
        <v>0</v>
      </c>
      <c r="C237">
        <v>47.87</v>
      </c>
      <c r="D237">
        <v>16</v>
      </c>
      <c r="E237">
        <v>2</v>
      </c>
      <c r="F237">
        <v>0</v>
      </c>
      <c r="G237">
        <v>0</v>
      </c>
      <c r="H237">
        <v>1</v>
      </c>
      <c r="I237">
        <v>0</v>
      </c>
      <c r="J237">
        <v>0</v>
      </c>
      <c r="K237">
        <v>33.5</v>
      </c>
      <c r="L237" s="4">
        <v>167.5</v>
      </c>
      <c r="M237">
        <v>0</v>
      </c>
      <c r="N237" s="5">
        <v>0</v>
      </c>
      <c r="O237" s="6">
        <v>-26</v>
      </c>
      <c r="P237">
        <v>111</v>
      </c>
      <c r="Q237">
        <v>1</v>
      </c>
      <c r="R237">
        <v>0</v>
      </c>
      <c r="S237">
        <v>1</v>
      </c>
      <c r="T237">
        <v>0</v>
      </c>
      <c r="U237">
        <v>12</v>
      </c>
      <c r="V237">
        <v>250</v>
      </c>
      <c r="W237">
        <v>0</v>
      </c>
      <c r="X237">
        <v>0</v>
      </c>
      <c r="Y237">
        <v>0</v>
      </c>
      <c r="Z237">
        <v>0</v>
      </c>
      <c r="AA237">
        <v>1</v>
      </c>
      <c r="AB237">
        <v>0</v>
      </c>
      <c r="AC237">
        <v>1</v>
      </c>
      <c r="AD237">
        <v>7</v>
      </c>
      <c r="AE237" s="13">
        <v>4</v>
      </c>
      <c r="AF237" s="14">
        <v>0.64057351500578896</v>
      </c>
    </row>
    <row r="238" spans="1:32" x14ac:dyDescent="0.25">
      <c r="A238">
        <v>0</v>
      </c>
      <c r="B238">
        <v>0</v>
      </c>
      <c r="C238">
        <v>58.69</v>
      </c>
      <c r="D238">
        <v>16</v>
      </c>
      <c r="E238">
        <v>1</v>
      </c>
      <c r="F238">
        <v>0</v>
      </c>
      <c r="G238">
        <v>1</v>
      </c>
      <c r="H238">
        <v>0</v>
      </c>
      <c r="I238">
        <v>0</v>
      </c>
      <c r="J238">
        <v>0</v>
      </c>
      <c r="K238">
        <v>19</v>
      </c>
      <c r="L238" s="4">
        <v>19</v>
      </c>
      <c r="M238">
        <v>0</v>
      </c>
      <c r="N238" s="5">
        <v>0</v>
      </c>
      <c r="O238" s="6">
        <v>-30</v>
      </c>
      <c r="P238">
        <v>57</v>
      </c>
      <c r="Q238">
        <v>1</v>
      </c>
      <c r="R238">
        <v>0</v>
      </c>
      <c r="S238">
        <v>1</v>
      </c>
      <c r="T238">
        <v>0</v>
      </c>
      <c r="U238">
        <v>12</v>
      </c>
      <c r="V238">
        <v>250</v>
      </c>
      <c r="W238">
        <v>0</v>
      </c>
      <c r="X238">
        <v>0</v>
      </c>
      <c r="Y238">
        <v>0</v>
      </c>
      <c r="Z238">
        <v>0</v>
      </c>
      <c r="AA238">
        <v>1</v>
      </c>
      <c r="AB238">
        <v>0</v>
      </c>
      <c r="AC238">
        <v>1</v>
      </c>
      <c r="AD238">
        <v>7</v>
      </c>
      <c r="AE238" s="13">
        <v>0.8</v>
      </c>
      <c r="AF238" s="14">
        <v>0.97883202889825405</v>
      </c>
    </row>
    <row r="239" spans="1:32" x14ac:dyDescent="0.25">
      <c r="A239">
        <v>0</v>
      </c>
      <c r="B239">
        <v>0</v>
      </c>
      <c r="C239">
        <v>58.69</v>
      </c>
      <c r="D239">
        <v>16</v>
      </c>
      <c r="E239">
        <v>1</v>
      </c>
      <c r="F239">
        <v>0</v>
      </c>
      <c r="G239">
        <v>1</v>
      </c>
      <c r="H239">
        <v>0</v>
      </c>
      <c r="I239">
        <v>0</v>
      </c>
      <c r="J239">
        <v>0</v>
      </c>
      <c r="K239">
        <v>19</v>
      </c>
      <c r="L239" s="4">
        <v>19</v>
      </c>
      <c r="M239">
        <v>0</v>
      </c>
      <c r="N239" s="5">
        <v>0</v>
      </c>
      <c r="O239" s="6">
        <v>-30</v>
      </c>
      <c r="P239">
        <v>57</v>
      </c>
      <c r="Q239">
        <v>1</v>
      </c>
      <c r="R239">
        <v>0</v>
      </c>
      <c r="S239">
        <v>1</v>
      </c>
      <c r="T239">
        <v>0</v>
      </c>
      <c r="U239">
        <v>12</v>
      </c>
      <c r="V239">
        <v>250</v>
      </c>
      <c r="W239">
        <v>0</v>
      </c>
      <c r="X239">
        <v>0</v>
      </c>
      <c r="Y239">
        <v>0</v>
      </c>
      <c r="Z239">
        <v>0</v>
      </c>
      <c r="AA239">
        <v>1</v>
      </c>
      <c r="AB239">
        <v>0</v>
      </c>
      <c r="AC239">
        <v>1</v>
      </c>
      <c r="AD239">
        <v>7</v>
      </c>
      <c r="AE239" s="13">
        <v>4</v>
      </c>
      <c r="AF239" s="14">
        <v>0.99303083400064995</v>
      </c>
    </row>
    <row r="240" spans="1:32" x14ac:dyDescent="0.25">
      <c r="A240">
        <v>0</v>
      </c>
      <c r="B240">
        <v>0</v>
      </c>
      <c r="C240">
        <v>47.87</v>
      </c>
      <c r="D240">
        <v>16</v>
      </c>
      <c r="E240">
        <v>2</v>
      </c>
      <c r="F240">
        <v>0</v>
      </c>
      <c r="G240">
        <v>0</v>
      </c>
      <c r="H240">
        <v>1</v>
      </c>
      <c r="I240">
        <v>0</v>
      </c>
      <c r="J240">
        <v>0</v>
      </c>
      <c r="K240">
        <v>33.5</v>
      </c>
      <c r="L240" s="4">
        <v>167.5</v>
      </c>
      <c r="M240">
        <v>0</v>
      </c>
      <c r="N240" s="5">
        <v>0</v>
      </c>
      <c r="O240" s="6">
        <v>-26</v>
      </c>
      <c r="P240">
        <v>111</v>
      </c>
      <c r="Q240">
        <v>1</v>
      </c>
      <c r="R240">
        <v>0</v>
      </c>
      <c r="S240">
        <v>1</v>
      </c>
      <c r="T240">
        <v>0</v>
      </c>
      <c r="U240">
        <v>12</v>
      </c>
      <c r="V240">
        <v>250</v>
      </c>
      <c r="W240">
        <v>0</v>
      </c>
      <c r="X240">
        <v>0</v>
      </c>
      <c r="Y240">
        <v>0</v>
      </c>
      <c r="Z240">
        <v>0</v>
      </c>
      <c r="AA240">
        <v>1</v>
      </c>
      <c r="AB240">
        <v>0</v>
      </c>
      <c r="AC240">
        <v>1</v>
      </c>
      <c r="AD240">
        <v>30</v>
      </c>
      <c r="AE240" s="13">
        <v>0.8</v>
      </c>
      <c r="AF240" s="14">
        <v>-0.24046085232903899</v>
      </c>
    </row>
    <row r="241" spans="1:32" x14ac:dyDescent="0.25">
      <c r="A241">
        <v>0</v>
      </c>
      <c r="B241">
        <v>0</v>
      </c>
      <c r="C241">
        <v>47.87</v>
      </c>
      <c r="D241">
        <v>16</v>
      </c>
      <c r="E241">
        <v>2</v>
      </c>
      <c r="F241">
        <v>0</v>
      </c>
      <c r="G241">
        <v>0</v>
      </c>
      <c r="H241">
        <v>1</v>
      </c>
      <c r="I241">
        <v>0</v>
      </c>
      <c r="J241">
        <v>0</v>
      </c>
      <c r="K241">
        <v>33.5</v>
      </c>
      <c r="L241" s="4">
        <v>167.5</v>
      </c>
      <c r="M241">
        <v>0</v>
      </c>
      <c r="N241" s="5">
        <v>0</v>
      </c>
      <c r="O241" s="6">
        <v>-26</v>
      </c>
      <c r="P241">
        <v>111</v>
      </c>
      <c r="Q241">
        <v>1</v>
      </c>
      <c r="R241">
        <v>0</v>
      </c>
      <c r="S241">
        <v>1</v>
      </c>
      <c r="T241">
        <v>0</v>
      </c>
      <c r="U241">
        <v>12</v>
      </c>
      <c r="V241">
        <v>250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0</v>
      </c>
      <c r="AC241">
        <v>1</v>
      </c>
      <c r="AD241">
        <v>30</v>
      </c>
      <c r="AE241" s="13">
        <v>4</v>
      </c>
      <c r="AF241" s="14">
        <v>0</v>
      </c>
    </row>
    <row r="242" spans="1:32" x14ac:dyDescent="0.25">
      <c r="A242">
        <v>0</v>
      </c>
      <c r="B242">
        <v>0</v>
      </c>
      <c r="C242">
        <v>58.69</v>
      </c>
      <c r="D242">
        <v>16</v>
      </c>
      <c r="E242">
        <v>1</v>
      </c>
      <c r="F242">
        <v>0</v>
      </c>
      <c r="G242">
        <v>1</v>
      </c>
      <c r="H242">
        <v>0</v>
      </c>
      <c r="I242">
        <v>0</v>
      </c>
      <c r="J242">
        <v>0</v>
      </c>
      <c r="K242">
        <v>19</v>
      </c>
      <c r="L242" s="4">
        <v>19</v>
      </c>
      <c r="M242">
        <v>0</v>
      </c>
      <c r="N242" s="5">
        <v>0</v>
      </c>
      <c r="O242" s="6">
        <v>-30</v>
      </c>
      <c r="P242">
        <v>57</v>
      </c>
      <c r="Q242">
        <v>1</v>
      </c>
      <c r="R242">
        <v>0</v>
      </c>
      <c r="S242">
        <v>1</v>
      </c>
      <c r="T242">
        <v>0</v>
      </c>
      <c r="U242">
        <v>12</v>
      </c>
      <c r="V242">
        <v>250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0</v>
      </c>
      <c r="AC242">
        <v>1</v>
      </c>
      <c r="AD242">
        <v>30</v>
      </c>
      <c r="AE242" s="13">
        <v>0.8</v>
      </c>
      <c r="AF242" s="14">
        <v>0.88757773879764001</v>
      </c>
    </row>
    <row r="243" spans="1:32" x14ac:dyDescent="0.25">
      <c r="A243">
        <v>0</v>
      </c>
      <c r="B243">
        <v>0</v>
      </c>
      <c r="C243">
        <v>58.69</v>
      </c>
      <c r="D243">
        <v>16</v>
      </c>
      <c r="E243">
        <v>1</v>
      </c>
      <c r="F243">
        <v>0</v>
      </c>
      <c r="G243">
        <v>1</v>
      </c>
      <c r="H243">
        <v>0</v>
      </c>
      <c r="I243">
        <v>0</v>
      </c>
      <c r="J243">
        <v>0</v>
      </c>
      <c r="K243">
        <v>19</v>
      </c>
      <c r="L243" s="4">
        <v>19</v>
      </c>
      <c r="M243">
        <v>0</v>
      </c>
      <c r="N243" s="5">
        <v>0</v>
      </c>
      <c r="O243" s="6">
        <v>-30</v>
      </c>
      <c r="P243">
        <v>57</v>
      </c>
      <c r="Q243">
        <v>1</v>
      </c>
      <c r="R243">
        <v>0</v>
      </c>
      <c r="S243">
        <v>1</v>
      </c>
      <c r="T243">
        <v>0</v>
      </c>
      <c r="U243">
        <v>12</v>
      </c>
      <c r="V243">
        <v>250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1</v>
      </c>
      <c r="AD243">
        <v>30</v>
      </c>
      <c r="AE243" s="13">
        <v>4</v>
      </c>
      <c r="AF243" s="14">
        <v>0.98725331549400197</v>
      </c>
    </row>
    <row r="244" spans="1:32" x14ac:dyDescent="0.25">
      <c r="A244">
        <v>0</v>
      </c>
      <c r="B244">
        <v>0</v>
      </c>
      <c r="C244">
        <v>47.87</v>
      </c>
      <c r="D244">
        <v>16</v>
      </c>
      <c r="E244">
        <v>2</v>
      </c>
      <c r="F244">
        <v>0</v>
      </c>
      <c r="G244">
        <v>0</v>
      </c>
      <c r="H244">
        <v>1</v>
      </c>
      <c r="I244">
        <v>0</v>
      </c>
      <c r="J244">
        <v>0</v>
      </c>
      <c r="K244">
        <v>33.5</v>
      </c>
      <c r="L244" s="4">
        <v>167.5</v>
      </c>
      <c r="M244">
        <v>0</v>
      </c>
      <c r="N244" s="5">
        <v>0</v>
      </c>
      <c r="O244" s="6">
        <v>-26</v>
      </c>
      <c r="P244">
        <v>111</v>
      </c>
      <c r="Q244">
        <v>1</v>
      </c>
      <c r="R244">
        <v>0</v>
      </c>
      <c r="S244">
        <v>1</v>
      </c>
      <c r="T244">
        <v>0</v>
      </c>
      <c r="U244">
        <v>12</v>
      </c>
      <c r="V244">
        <v>250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1</v>
      </c>
      <c r="AD244">
        <v>90</v>
      </c>
      <c r="AE244" s="13">
        <v>0.8</v>
      </c>
      <c r="AF244" s="14">
        <v>0.121692789968652</v>
      </c>
    </row>
    <row r="245" spans="1:32" x14ac:dyDescent="0.25">
      <c r="A245">
        <v>0</v>
      </c>
      <c r="B245">
        <v>0</v>
      </c>
      <c r="C245">
        <v>47.87</v>
      </c>
      <c r="D245">
        <v>16</v>
      </c>
      <c r="E245">
        <v>2</v>
      </c>
      <c r="F245">
        <v>0</v>
      </c>
      <c r="G245">
        <v>0</v>
      </c>
      <c r="H245">
        <v>1</v>
      </c>
      <c r="I245">
        <v>0</v>
      </c>
      <c r="J245">
        <v>0</v>
      </c>
      <c r="K245">
        <v>33.5</v>
      </c>
      <c r="L245" s="4">
        <v>167.5</v>
      </c>
      <c r="M245">
        <v>0</v>
      </c>
      <c r="N245" s="5">
        <v>0</v>
      </c>
      <c r="O245" s="6">
        <v>-26</v>
      </c>
      <c r="P245">
        <v>111</v>
      </c>
      <c r="Q245">
        <v>1</v>
      </c>
      <c r="R245">
        <v>0</v>
      </c>
      <c r="S245">
        <v>1</v>
      </c>
      <c r="T245">
        <v>0</v>
      </c>
      <c r="U245">
        <v>12</v>
      </c>
      <c r="V245">
        <v>250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</v>
      </c>
      <c r="AC245">
        <v>1</v>
      </c>
      <c r="AD245">
        <v>90</v>
      </c>
      <c r="AE245" s="13">
        <v>4</v>
      </c>
      <c r="AF245" s="14">
        <v>0.44151650454473002</v>
      </c>
    </row>
    <row r="246" spans="1:32" x14ac:dyDescent="0.25">
      <c r="A246">
        <v>0</v>
      </c>
      <c r="B246">
        <v>0</v>
      </c>
      <c r="C246">
        <v>58.69</v>
      </c>
      <c r="D246">
        <v>16</v>
      </c>
      <c r="E246">
        <v>1</v>
      </c>
      <c r="F246">
        <v>0</v>
      </c>
      <c r="G246">
        <v>1</v>
      </c>
      <c r="H246">
        <v>0</v>
      </c>
      <c r="I246">
        <v>0</v>
      </c>
      <c r="J246">
        <v>0</v>
      </c>
      <c r="K246">
        <v>19</v>
      </c>
      <c r="L246" s="4">
        <v>19</v>
      </c>
      <c r="M246">
        <v>0</v>
      </c>
      <c r="N246" s="5">
        <v>0</v>
      </c>
      <c r="O246" s="6">
        <v>-30</v>
      </c>
      <c r="P246">
        <v>57</v>
      </c>
      <c r="Q246">
        <v>1</v>
      </c>
      <c r="R246">
        <v>0</v>
      </c>
      <c r="S246">
        <v>1</v>
      </c>
      <c r="T246">
        <v>0</v>
      </c>
      <c r="U246">
        <v>12</v>
      </c>
      <c r="V246">
        <v>250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0</v>
      </c>
      <c r="AC246">
        <v>1</v>
      </c>
      <c r="AD246">
        <v>90</v>
      </c>
      <c r="AE246" s="13">
        <v>0.8</v>
      </c>
      <c r="AF246" s="14">
        <v>0.44821984567483297</v>
      </c>
    </row>
    <row r="247" spans="1:32" x14ac:dyDescent="0.25">
      <c r="A247">
        <v>0</v>
      </c>
      <c r="B247">
        <v>0</v>
      </c>
      <c r="C247">
        <v>58.69</v>
      </c>
      <c r="D247">
        <v>16</v>
      </c>
      <c r="E247">
        <v>1</v>
      </c>
      <c r="F247">
        <v>0</v>
      </c>
      <c r="G247">
        <v>1</v>
      </c>
      <c r="H247">
        <v>0</v>
      </c>
      <c r="I247">
        <v>0</v>
      </c>
      <c r="J247">
        <v>0</v>
      </c>
      <c r="K247">
        <v>19</v>
      </c>
      <c r="L247" s="4">
        <v>19</v>
      </c>
      <c r="M247">
        <v>0</v>
      </c>
      <c r="N247" s="5">
        <v>0</v>
      </c>
      <c r="O247" s="6">
        <v>-30</v>
      </c>
      <c r="P247">
        <v>57</v>
      </c>
      <c r="Q247">
        <v>1</v>
      </c>
      <c r="R247">
        <v>0</v>
      </c>
      <c r="S247">
        <v>1</v>
      </c>
      <c r="T247">
        <v>0</v>
      </c>
      <c r="U247">
        <v>12</v>
      </c>
      <c r="V247">
        <v>250</v>
      </c>
      <c r="W247">
        <v>0</v>
      </c>
      <c r="X247">
        <v>0</v>
      </c>
      <c r="Y247">
        <v>0</v>
      </c>
      <c r="Z247">
        <v>0</v>
      </c>
      <c r="AA247">
        <v>1</v>
      </c>
      <c r="AB247">
        <v>0</v>
      </c>
      <c r="AC247">
        <v>1</v>
      </c>
      <c r="AD247">
        <v>90</v>
      </c>
      <c r="AE247" s="13">
        <v>4</v>
      </c>
      <c r="AF247" s="14">
        <v>0.90909090909090895</v>
      </c>
    </row>
    <row r="248" spans="1:32" x14ac:dyDescent="0.25">
      <c r="A248">
        <v>0</v>
      </c>
      <c r="B248">
        <v>0</v>
      </c>
      <c r="C248">
        <v>47.87</v>
      </c>
      <c r="D248">
        <v>16</v>
      </c>
      <c r="E248">
        <v>2</v>
      </c>
      <c r="F248">
        <v>0</v>
      </c>
      <c r="G248">
        <v>0</v>
      </c>
      <c r="H248">
        <v>1</v>
      </c>
      <c r="I248">
        <v>0</v>
      </c>
      <c r="J248">
        <v>0</v>
      </c>
      <c r="K248">
        <v>33.5</v>
      </c>
      <c r="L248" s="4">
        <v>167.5</v>
      </c>
      <c r="M248">
        <v>0</v>
      </c>
      <c r="N248" s="5">
        <v>0</v>
      </c>
      <c r="O248" s="6">
        <v>-26</v>
      </c>
      <c r="P248">
        <v>111</v>
      </c>
      <c r="Q248">
        <v>1</v>
      </c>
      <c r="R248">
        <v>0</v>
      </c>
      <c r="S248">
        <v>1</v>
      </c>
      <c r="T248">
        <v>0</v>
      </c>
      <c r="U248">
        <v>12</v>
      </c>
      <c r="V248">
        <v>250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0</v>
      </c>
      <c r="AC248">
        <v>1</v>
      </c>
      <c r="AD248">
        <v>180</v>
      </c>
      <c r="AE248" s="13">
        <v>0.8</v>
      </c>
      <c r="AF248" s="14">
        <v>0.14008832188420201</v>
      </c>
    </row>
    <row r="249" spans="1:32" x14ac:dyDescent="0.25">
      <c r="A249">
        <v>0</v>
      </c>
      <c r="B249">
        <v>0</v>
      </c>
      <c r="C249">
        <v>47.87</v>
      </c>
      <c r="D249">
        <v>16</v>
      </c>
      <c r="E249">
        <v>2</v>
      </c>
      <c r="F249">
        <v>0</v>
      </c>
      <c r="G249">
        <v>0</v>
      </c>
      <c r="H249">
        <v>1</v>
      </c>
      <c r="I249">
        <v>0</v>
      </c>
      <c r="J249">
        <v>0</v>
      </c>
      <c r="K249">
        <v>33.5</v>
      </c>
      <c r="L249" s="4">
        <v>167.5</v>
      </c>
      <c r="M249">
        <v>0</v>
      </c>
      <c r="N249" s="5">
        <v>0</v>
      </c>
      <c r="O249" s="6">
        <v>-26</v>
      </c>
      <c r="P249">
        <v>111</v>
      </c>
      <c r="Q249">
        <v>1</v>
      </c>
      <c r="R249">
        <v>0</v>
      </c>
      <c r="S249">
        <v>1</v>
      </c>
      <c r="T249">
        <v>0</v>
      </c>
      <c r="U249">
        <v>12</v>
      </c>
      <c r="V249">
        <v>250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</v>
      </c>
      <c r="AC249">
        <v>1</v>
      </c>
      <c r="AD249">
        <v>180</v>
      </c>
      <c r="AE249" s="13">
        <v>4</v>
      </c>
      <c r="AF249" s="14">
        <v>0</v>
      </c>
    </row>
    <row r="250" spans="1:32" x14ac:dyDescent="0.25">
      <c r="A250">
        <v>0</v>
      </c>
      <c r="B250">
        <v>0</v>
      </c>
      <c r="C250">
        <v>58.69</v>
      </c>
      <c r="D250">
        <v>16</v>
      </c>
      <c r="E250">
        <v>1</v>
      </c>
      <c r="F250">
        <v>0</v>
      </c>
      <c r="G250">
        <v>1</v>
      </c>
      <c r="H250">
        <v>0</v>
      </c>
      <c r="I250">
        <v>0</v>
      </c>
      <c r="J250">
        <v>0</v>
      </c>
      <c r="K250">
        <v>19</v>
      </c>
      <c r="L250" s="4">
        <v>19</v>
      </c>
      <c r="M250">
        <v>0</v>
      </c>
      <c r="N250" s="5">
        <v>0</v>
      </c>
      <c r="O250" s="6">
        <v>-30</v>
      </c>
      <c r="P250">
        <v>57</v>
      </c>
      <c r="Q250">
        <v>1</v>
      </c>
      <c r="R250">
        <v>0</v>
      </c>
      <c r="S250">
        <v>1</v>
      </c>
      <c r="T250">
        <v>0</v>
      </c>
      <c r="U250">
        <v>12</v>
      </c>
      <c r="V250">
        <v>250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1</v>
      </c>
      <c r="AD250">
        <v>180</v>
      </c>
      <c r="AE250" s="13">
        <v>0.8</v>
      </c>
      <c r="AF250" s="14">
        <v>0.26381012392354802</v>
      </c>
    </row>
    <row r="251" spans="1:32" x14ac:dyDescent="0.25">
      <c r="A251">
        <v>0</v>
      </c>
      <c r="B251">
        <v>0</v>
      </c>
      <c r="C251">
        <v>58.69</v>
      </c>
      <c r="D251">
        <v>16</v>
      </c>
      <c r="E251">
        <v>1</v>
      </c>
      <c r="F251">
        <v>0</v>
      </c>
      <c r="G251">
        <v>1</v>
      </c>
      <c r="H251">
        <v>0</v>
      </c>
      <c r="I251">
        <v>0</v>
      </c>
      <c r="J251">
        <v>0</v>
      </c>
      <c r="K251">
        <v>19</v>
      </c>
      <c r="L251" s="4">
        <v>19</v>
      </c>
      <c r="M251">
        <v>0</v>
      </c>
      <c r="N251" s="5">
        <v>0</v>
      </c>
      <c r="O251" s="6">
        <v>-30</v>
      </c>
      <c r="P251">
        <v>57</v>
      </c>
      <c r="Q251">
        <v>1</v>
      </c>
      <c r="R251">
        <v>0</v>
      </c>
      <c r="S251">
        <v>1</v>
      </c>
      <c r="T251">
        <v>0</v>
      </c>
      <c r="U251">
        <v>12</v>
      </c>
      <c r="V251">
        <v>250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0</v>
      </c>
      <c r="AC251">
        <v>1</v>
      </c>
      <c r="AD251">
        <v>180</v>
      </c>
      <c r="AE251" s="13">
        <v>4</v>
      </c>
      <c r="AF251" s="14">
        <v>0.92061334964100505</v>
      </c>
    </row>
    <row r="252" spans="1:32" x14ac:dyDescent="0.25">
      <c r="A252">
        <v>0</v>
      </c>
      <c r="B252">
        <v>0</v>
      </c>
      <c r="C252">
        <v>28.09</v>
      </c>
      <c r="D252">
        <v>16</v>
      </c>
      <c r="E252">
        <v>2</v>
      </c>
      <c r="F252">
        <v>0</v>
      </c>
      <c r="G252">
        <v>1</v>
      </c>
      <c r="H252">
        <v>0</v>
      </c>
      <c r="I252">
        <v>0</v>
      </c>
      <c r="J252">
        <v>0</v>
      </c>
      <c r="K252">
        <v>700</v>
      </c>
      <c r="L252" s="4">
        <v>700</v>
      </c>
      <c r="M252">
        <v>0</v>
      </c>
      <c r="N252" s="5">
        <v>0</v>
      </c>
      <c r="O252" s="5">
        <v>-36</v>
      </c>
      <c r="P252">
        <v>7.6</v>
      </c>
      <c r="Q252">
        <v>0</v>
      </c>
      <c r="R252">
        <v>1</v>
      </c>
      <c r="S252">
        <v>1</v>
      </c>
      <c r="T252">
        <v>0</v>
      </c>
      <c r="U252">
        <v>16</v>
      </c>
      <c r="V252">
        <v>25</v>
      </c>
      <c r="W252">
        <v>0</v>
      </c>
      <c r="X252">
        <v>0</v>
      </c>
      <c r="Y252">
        <v>0</v>
      </c>
      <c r="Z252">
        <v>0</v>
      </c>
      <c r="AA252">
        <v>1</v>
      </c>
      <c r="AB252">
        <v>0</v>
      </c>
      <c r="AC252">
        <v>1</v>
      </c>
      <c r="AD252">
        <v>1</v>
      </c>
      <c r="AE252" s="13">
        <v>4</v>
      </c>
      <c r="AF252" s="14">
        <v>0.16615279205207401</v>
      </c>
    </row>
    <row r="253" spans="1:32" x14ac:dyDescent="0.25">
      <c r="A253">
        <v>0</v>
      </c>
      <c r="B253">
        <v>0</v>
      </c>
      <c r="C253">
        <v>28.09</v>
      </c>
      <c r="D253">
        <v>16</v>
      </c>
      <c r="E253">
        <v>2</v>
      </c>
      <c r="F253">
        <v>0</v>
      </c>
      <c r="G253">
        <v>1</v>
      </c>
      <c r="H253">
        <v>0</v>
      </c>
      <c r="I253">
        <v>0</v>
      </c>
      <c r="J253">
        <v>0</v>
      </c>
      <c r="K253">
        <v>54</v>
      </c>
      <c r="L253" s="4">
        <v>54</v>
      </c>
      <c r="M253">
        <v>0</v>
      </c>
      <c r="N253" s="5">
        <v>0</v>
      </c>
      <c r="O253" s="5">
        <v>-25</v>
      </c>
      <c r="P253">
        <v>66</v>
      </c>
      <c r="Q253">
        <v>0</v>
      </c>
      <c r="R253">
        <v>1</v>
      </c>
      <c r="S253">
        <v>1</v>
      </c>
      <c r="T253">
        <v>0</v>
      </c>
      <c r="U253">
        <v>16</v>
      </c>
      <c r="V253">
        <v>25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</v>
      </c>
      <c r="AC253">
        <v>1</v>
      </c>
      <c r="AD253">
        <v>1</v>
      </c>
      <c r="AE253" s="13">
        <v>4</v>
      </c>
      <c r="AF253" s="14">
        <v>0.19297082228116699</v>
      </c>
    </row>
    <row r="254" spans="1:32" x14ac:dyDescent="0.25">
      <c r="A254">
        <v>0</v>
      </c>
      <c r="B254">
        <v>0</v>
      </c>
      <c r="C254">
        <v>28.09</v>
      </c>
      <c r="D254">
        <v>16</v>
      </c>
      <c r="E254">
        <v>2</v>
      </c>
      <c r="F254">
        <v>0</v>
      </c>
      <c r="G254">
        <v>1</v>
      </c>
      <c r="H254">
        <v>0</v>
      </c>
      <c r="I254">
        <v>0</v>
      </c>
      <c r="J254">
        <v>0</v>
      </c>
      <c r="K254">
        <v>50</v>
      </c>
      <c r="L254" s="4">
        <v>50</v>
      </c>
      <c r="M254">
        <v>1</v>
      </c>
      <c r="N254" s="5">
        <v>0</v>
      </c>
      <c r="O254" s="5">
        <v>19</v>
      </c>
      <c r="P254">
        <v>42</v>
      </c>
      <c r="Q254">
        <v>0</v>
      </c>
      <c r="R254">
        <v>1</v>
      </c>
      <c r="S254">
        <v>1</v>
      </c>
      <c r="T254">
        <v>0</v>
      </c>
      <c r="U254">
        <v>16</v>
      </c>
      <c r="V254">
        <v>25</v>
      </c>
      <c r="W254">
        <v>0</v>
      </c>
      <c r="X254">
        <v>0</v>
      </c>
      <c r="Y254">
        <v>0</v>
      </c>
      <c r="Z254">
        <v>0</v>
      </c>
      <c r="AA254">
        <v>1</v>
      </c>
      <c r="AB254">
        <v>0</v>
      </c>
      <c r="AC254">
        <v>1</v>
      </c>
      <c r="AD254">
        <v>1</v>
      </c>
      <c r="AE254" s="13">
        <v>4</v>
      </c>
      <c r="AF254" s="14">
        <v>0.19297082228116699</v>
      </c>
    </row>
    <row r="255" spans="1:32" x14ac:dyDescent="0.25">
      <c r="A255">
        <v>0</v>
      </c>
      <c r="B255">
        <v>0</v>
      </c>
      <c r="C255">
        <v>28.09</v>
      </c>
      <c r="D255">
        <v>16</v>
      </c>
      <c r="E255">
        <v>2</v>
      </c>
      <c r="F255">
        <v>0</v>
      </c>
      <c r="G255">
        <v>1</v>
      </c>
      <c r="H255">
        <v>0</v>
      </c>
      <c r="I255">
        <v>0</v>
      </c>
      <c r="J255">
        <v>0</v>
      </c>
      <c r="K255">
        <v>700</v>
      </c>
      <c r="L255" s="4">
        <v>700</v>
      </c>
      <c r="M255">
        <v>0</v>
      </c>
      <c r="N255" s="5">
        <v>0</v>
      </c>
      <c r="O255" s="5">
        <v>-36</v>
      </c>
      <c r="P255">
        <v>7.6</v>
      </c>
      <c r="Q255">
        <v>0</v>
      </c>
      <c r="R255">
        <v>1</v>
      </c>
      <c r="S255">
        <v>1</v>
      </c>
      <c r="T255">
        <v>0</v>
      </c>
      <c r="U255">
        <v>16</v>
      </c>
      <c r="V255">
        <v>25</v>
      </c>
      <c r="W255">
        <v>0</v>
      </c>
      <c r="X255">
        <v>0</v>
      </c>
      <c r="Y255">
        <v>0</v>
      </c>
      <c r="Z255">
        <v>0</v>
      </c>
      <c r="AA255">
        <v>1</v>
      </c>
      <c r="AB255">
        <v>0</v>
      </c>
      <c r="AC255">
        <v>1</v>
      </c>
      <c r="AD255">
        <v>1</v>
      </c>
      <c r="AE255" s="13">
        <v>20</v>
      </c>
      <c r="AF255" s="14">
        <v>0.350848827809215</v>
      </c>
    </row>
    <row r="256" spans="1:32" x14ac:dyDescent="0.25">
      <c r="A256">
        <v>0</v>
      </c>
      <c r="B256">
        <v>0</v>
      </c>
      <c r="C256">
        <v>28.09</v>
      </c>
      <c r="D256">
        <v>16</v>
      </c>
      <c r="E256">
        <v>2</v>
      </c>
      <c r="F256">
        <v>0</v>
      </c>
      <c r="G256">
        <v>1</v>
      </c>
      <c r="H256">
        <v>0</v>
      </c>
      <c r="I256">
        <v>0</v>
      </c>
      <c r="J256">
        <v>0</v>
      </c>
      <c r="K256">
        <v>54</v>
      </c>
      <c r="L256" s="4">
        <v>54</v>
      </c>
      <c r="M256">
        <v>0</v>
      </c>
      <c r="N256" s="5">
        <v>0</v>
      </c>
      <c r="O256" s="5">
        <v>-25</v>
      </c>
      <c r="P256">
        <v>66</v>
      </c>
      <c r="Q256">
        <v>0</v>
      </c>
      <c r="R256">
        <v>1</v>
      </c>
      <c r="S256">
        <v>1</v>
      </c>
      <c r="T256">
        <v>0</v>
      </c>
      <c r="U256">
        <v>16</v>
      </c>
      <c r="V256">
        <v>25</v>
      </c>
      <c r="W256">
        <v>0</v>
      </c>
      <c r="X256">
        <v>0</v>
      </c>
      <c r="Y256">
        <v>0</v>
      </c>
      <c r="Z256">
        <v>0</v>
      </c>
      <c r="AA256">
        <v>1</v>
      </c>
      <c r="AB256">
        <v>0</v>
      </c>
      <c r="AC256">
        <v>1</v>
      </c>
      <c r="AD256">
        <v>1</v>
      </c>
      <c r="AE256" s="13">
        <v>20</v>
      </c>
      <c r="AF256" s="14">
        <v>0.29848573092603498</v>
      </c>
    </row>
    <row r="257" spans="1:32" x14ac:dyDescent="0.25">
      <c r="A257">
        <v>0</v>
      </c>
      <c r="B257">
        <v>0</v>
      </c>
      <c r="C257">
        <v>28.09</v>
      </c>
      <c r="D257">
        <v>16</v>
      </c>
      <c r="E257">
        <v>2</v>
      </c>
      <c r="F257">
        <v>0</v>
      </c>
      <c r="G257">
        <v>1</v>
      </c>
      <c r="H257">
        <v>0</v>
      </c>
      <c r="I257">
        <v>0</v>
      </c>
      <c r="J257">
        <v>0</v>
      </c>
      <c r="K257">
        <v>50</v>
      </c>
      <c r="L257" s="4">
        <v>50</v>
      </c>
      <c r="M257">
        <v>1</v>
      </c>
      <c r="N257" s="5">
        <v>0</v>
      </c>
      <c r="O257" s="5">
        <v>19</v>
      </c>
      <c r="P257">
        <v>42</v>
      </c>
      <c r="Q257">
        <v>0</v>
      </c>
      <c r="R257">
        <v>1</v>
      </c>
      <c r="S257">
        <v>1</v>
      </c>
      <c r="T257">
        <v>0</v>
      </c>
      <c r="U257">
        <v>16</v>
      </c>
      <c r="V257">
        <v>25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0</v>
      </c>
      <c r="AC257">
        <v>1</v>
      </c>
      <c r="AD257">
        <v>1</v>
      </c>
      <c r="AE257" s="13">
        <v>20</v>
      </c>
      <c r="AF257" s="14">
        <v>0.11596330275229499</v>
      </c>
    </row>
    <row r="258" spans="1:32" x14ac:dyDescent="0.25">
      <c r="A258">
        <v>1</v>
      </c>
      <c r="B258">
        <v>0</v>
      </c>
      <c r="C258">
        <v>12.01</v>
      </c>
      <c r="D258">
        <v>0</v>
      </c>
      <c r="E258">
        <v>0</v>
      </c>
      <c r="F258">
        <v>0</v>
      </c>
      <c r="G258">
        <v>1</v>
      </c>
      <c r="H258">
        <v>0</v>
      </c>
      <c r="I258">
        <v>0</v>
      </c>
      <c r="J258">
        <v>0</v>
      </c>
      <c r="K258" s="7">
        <v>14.3</v>
      </c>
      <c r="L258" s="4">
        <v>14.3</v>
      </c>
      <c r="M258">
        <v>0</v>
      </c>
      <c r="N258" s="5">
        <v>0</v>
      </c>
      <c r="O258" s="6">
        <v>-3.7</v>
      </c>
      <c r="P258">
        <v>66.8</v>
      </c>
      <c r="Q258">
        <v>1</v>
      </c>
      <c r="R258">
        <v>0</v>
      </c>
      <c r="S258">
        <v>0</v>
      </c>
      <c r="T258">
        <v>1</v>
      </c>
      <c r="U258" s="7">
        <v>8</v>
      </c>
      <c r="V258">
        <v>225</v>
      </c>
      <c r="W258">
        <v>0</v>
      </c>
      <c r="X258">
        <v>0</v>
      </c>
      <c r="Y258">
        <v>0</v>
      </c>
      <c r="Z258">
        <v>0</v>
      </c>
      <c r="AA258">
        <v>1</v>
      </c>
      <c r="AB258">
        <v>0</v>
      </c>
      <c r="AC258">
        <v>1</v>
      </c>
      <c r="AD258">
        <v>3</v>
      </c>
      <c r="AE258" s="13">
        <v>8.89</v>
      </c>
      <c r="AF258" s="14">
        <v>0.55828382838283797</v>
      </c>
    </row>
    <row r="259" spans="1:32" x14ac:dyDescent="0.25">
      <c r="A259">
        <v>1</v>
      </c>
      <c r="B259">
        <v>0</v>
      </c>
      <c r="C259">
        <v>12.01</v>
      </c>
      <c r="D259">
        <v>0</v>
      </c>
      <c r="E259">
        <v>0</v>
      </c>
      <c r="F259">
        <v>0</v>
      </c>
      <c r="G259">
        <v>0</v>
      </c>
      <c r="H259">
        <v>1</v>
      </c>
      <c r="I259">
        <v>0</v>
      </c>
      <c r="J259">
        <v>1</v>
      </c>
      <c r="K259">
        <v>9.6999999999999993</v>
      </c>
      <c r="L259">
        <v>5900</v>
      </c>
      <c r="M259">
        <v>0</v>
      </c>
      <c r="N259" s="5">
        <v>0</v>
      </c>
      <c r="O259" s="6">
        <v>-11</v>
      </c>
      <c r="P259">
        <v>378</v>
      </c>
      <c r="Q259">
        <v>1</v>
      </c>
      <c r="R259">
        <v>0</v>
      </c>
      <c r="S259">
        <v>0</v>
      </c>
      <c r="T259">
        <v>1</v>
      </c>
      <c r="U259" s="7">
        <v>8</v>
      </c>
      <c r="V259">
        <v>225</v>
      </c>
      <c r="W259">
        <v>0</v>
      </c>
      <c r="X259">
        <v>0</v>
      </c>
      <c r="Y259">
        <v>0</v>
      </c>
      <c r="Z259">
        <v>0</v>
      </c>
      <c r="AA259">
        <v>1</v>
      </c>
      <c r="AB259">
        <v>0</v>
      </c>
      <c r="AC259">
        <v>1</v>
      </c>
      <c r="AD259">
        <v>3</v>
      </c>
      <c r="AE259" s="13">
        <v>2.2200000000000002</v>
      </c>
      <c r="AF259" s="14">
        <v>0.24673570463755301</v>
      </c>
    </row>
    <row r="260" spans="1:32" x14ac:dyDescent="0.25">
      <c r="A260">
        <v>1</v>
      </c>
      <c r="B260">
        <v>0</v>
      </c>
      <c r="C260">
        <v>12.01</v>
      </c>
      <c r="D260">
        <v>0</v>
      </c>
      <c r="E260">
        <v>0</v>
      </c>
      <c r="F260">
        <v>0</v>
      </c>
      <c r="G260">
        <v>0</v>
      </c>
      <c r="H260">
        <v>1</v>
      </c>
      <c r="I260">
        <v>0</v>
      </c>
      <c r="J260">
        <v>1</v>
      </c>
      <c r="K260">
        <v>9.6999999999999993</v>
      </c>
      <c r="L260">
        <v>5900</v>
      </c>
      <c r="M260">
        <v>0</v>
      </c>
      <c r="N260" s="5">
        <v>0</v>
      </c>
      <c r="O260" s="6">
        <v>-11</v>
      </c>
      <c r="P260">
        <v>378</v>
      </c>
      <c r="Q260">
        <v>1</v>
      </c>
      <c r="R260">
        <v>0</v>
      </c>
      <c r="S260">
        <v>0</v>
      </c>
      <c r="T260">
        <v>1</v>
      </c>
      <c r="U260" s="7">
        <v>8</v>
      </c>
      <c r="V260">
        <v>225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0</v>
      </c>
      <c r="AC260">
        <v>1</v>
      </c>
      <c r="AD260">
        <v>3</v>
      </c>
      <c r="AE260" s="13">
        <v>8.89</v>
      </c>
      <c r="AF260" s="14">
        <v>0.672121509064184</v>
      </c>
    </row>
    <row r="261" spans="1:32" x14ac:dyDescent="0.25">
      <c r="A261">
        <v>1</v>
      </c>
      <c r="B261">
        <v>0</v>
      </c>
      <c r="C261">
        <v>12.01</v>
      </c>
      <c r="D261">
        <v>0</v>
      </c>
      <c r="E261">
        <v>0</v>
      </c>
      <c r="F261">
        <v>0</v>
      </c>
      <c r="G261">
        <v>0</v>
      </c>
      <c r="H261">
        <v>1</v>
      </c>
      <c r="I261">
        <v>0</v>
      </c>
      <c r="J261">
        <v>1</v>
      </c>
      <c r="K261">
        <v>11.3</v>
      </c>
      <c r="L261">
        <v>700</v>
      </c>
      <c r="M261">
        <v>0</v>
      </c>
      <c r="N261" s="5">
        <v>0</v>
      </c>
      <c r="O261" s="6">
        <v>-11</v>
      </c>
      <c r="P261">
        <v>307</v>
      </c>
      <c r="Q261">
        <v>1</v>
      </c>
      <c r="R261">
        <v>0</v>
      </c>
      <c r="S261">
        <v>0</v>
      </c>
      <c r="T261">
        <v>1</v>
      </c>
      <c r="U261" s="7">
        <v>8</v>
      </c>
      <c r="V261">
        <v>225</v>
      </c>
      <c r="W261">
        <v>0</v>
      </c>
      <c r="X261">
        <v>0</v>
      </c>
      <c r="Y261">
        <v>0</v>
      </c>
      <c r="Z261">
        <v>0</v>
      </c>
      <c r="AA261">
        <v>1</v>
      </c>
      <c r="AB261">
        <v>0</v>
      </c>
      <c r="AC261">
        <v>1</v>
      </c>
      <c r="AD261">
        <v>3</v>
      </c>
      <c r="AE261" s="13">
        <v>2.2200000000000002</v>
      </c>
      <c r="AF261" s="14">
        <v>0.73315256400031903</v>
      </c>
    </row>
    <row r="262" spans="1:32" x14ac:dyDescent="0.25">
      <c r="A262">
        <v>1</v>
      </c>
      <c r="B262">
        <v>0</v>
      </c>
      <c r="C262">
        <v>12.01</v>
      </c>
      <c r="D262">
        <v>0</v>
      </c>
      <c r="E262">
        <v>0</v>
      </c>
      <c r="F262">
        <v>0</v>
      </c>
      <c r="G262">
        <v>0</v>
      </c>
      <c r="H262">
        <v>1</v>
      </c>
      <c r="I262">
        <v>0</v>
      </c>
      <c r="J262">
        <v>1</v>
      </c>
      <c r="K262">
        <v>11.3</v>
      </c>
      <c r="L262">
        <v>700</v>
      </c>
      <c r="M262">
        <v>0</v>
      </c>
      <c r="N262" s="5">
        <v>0</v>
      </c>
      <c r="O262" s="6">
        <v>-11</v>
      </c>
      <c r="P262">
        <v>307</v>
      </c>
      <c r="Q262">
        <v>1</v>
      </c>
      <c r="R262">
        <v>0</v>
      </c>
      <c r="S262">
        <v>0</v>
      </c>
      <c r="T262">
        <v>1</v>
      </c>
      <c r="U262" s="7">
        <v>8</v>
      </c>
      <c r="V262">
        <v>225</v>
      </c>
      <c r="W262">
        <v>0</v>
      </c>
      <c r="X262">
        <v>0</v>
      </c>
      <c r="Y262">
        <v>0</v>
      </c>
      <c r="Z262">
        <v>0</v>
      </c>
      <c r="AA262">
        <v>1</v>
      </c>
      <c r="AB262">
        <v>0</v>
      </c>
      <c r="AC262">
        <v>1</v>
      </c>
      <c r="AD262">
        <v>3</v>
      </c>
      <c r="AE262" s="13">
        <v>8.89</v>
      </c>
      <c r="AF262" s="14">
        <v>0.76344998232590999</v>
      </c>
    </row>
    <row r="263" spans="1:32" x14ac:dyDescent="0.25">
      <c r="A263">
        <v>0</v>
      </c>
      <c r="B263">
        <v>0</v>
      </c>
      <c r="C263">
        <v>26.98</v>
      </c>
      <c r="D263">
        <v>16</v>
      </c>
      <c r="E263">
        <v>1</v>
      </c>
      <c r="F263">
        <v>0</v>
      </c>
      <c r="G263">
        <v>0</v>
      </c>
      <c r="H263">
        <v>1</v>
      </c>
      <c r="I263">
        <v>0</v>
      </c>
      <c r="J263">
        <v>0</v>
      </c>
      <c r="K263" s="4">
        <v>316.5</v>
      </c>
      <c r="L263" s="4">
        <v>316.5</v>
      </c>
      <c r="M263">
        <v>0</v>
      </c>
      <c r="N263" s="5">
        <v>0</v>
      </c>
      <c r="O263" s="5">
        <v>-1.8</v>
      </c>
      <c r="P263">
        <v>163.4</v>
      </c>
      <c r="Q263">
        <v>0</v>
      </c>
      <c r="R263">
        <v>1</v>
      </c>
      <c r="S263">
        <v>1</v>
      </c>
      <c r="T263">
        <v>0</v>
      </c>
      <c r="U263">
        <v>6</v>
      </c>
      <c r="V263">
        <v>27.5</v>
      </c>
      <c r="W263">
        <v>0</v>
      </c>
      <c r="X263">
        <v>0</v>
      </c>
      <c r="Y263">
        <v>0</v>
      </c>
      <c r="Z263">
        <v>0</v>
      </c>
      <c r="AA263">
        <v>1</v>
      </c>
      <c r="AB263">
        <v>0</v>
      </c>
      <c r="AC263">
        <v>1</v>
      </c>
      <c r="AD263">
        <v>91</v>
      </c>
      <c r="AE263" s="13">
        <v>2.5</v>
      </c>
      <c r="AF263" s="14">
        <v>0.16812245237501</v>
      </c>
    </row>
    <row r="264" spans="1:32" x14ac:dyDescent="0.25">
      <c r="A264">
        <v>0</v>
      </c>
      <c r="B264">
        <v>0</v>
      </c>
      <c r="C264">
        <v>26.98</v>
      </c>
      <c r="D264">
        <v>16</v>
      </c>
      <c r="E264">
        <v>1</v>
      </c>
      <c r="F264">
        <v>0</v>
      </c>
      <c r="G264">
        <v>0</v>
      </c>
      <c r="H264">
        <v>1</v>
      </c>
      <c r="I264">
        <v>0</v>
      </c>
      <c r="J264">
        <v>0</v>
      </c>
      <c r="K264" s="4">
        <v>316.5</v>
      </c>
      <c r="L264" s="4">
        <v>316.5</v>
      </c>
      <c r="M264">
        <v>0</v>
      </c>
      <c r="N264" s="5">
        <v>0</v>
      </c>
      <c r="O264" s="5">
        <v>-1.8</v>
      </c>
      <c r="P264">
        <v>163.4</v>
      </c>
      <c r="Q264">
        <v>0</v>
      </c>
      <c r="R264">
        <v>1</v>
      </c>
      <c r="S264">
        <v>1</v>
      </c>
      <c r="T264">
        <v>0</v>
      </c>
      <c r="U264">
        <v>6</v>
      </c>
      <c r="V264">
        <v>27.5</v>
      </c>
      <c r="W264">
        <v>0</v>
      </c>
      <c r="X264">
        <v>0</v>
      </c>
      <c r="Y264">
        <v>0</v>
      </c>
      <c r="Z264">
        <v>0</v>
      </c>
      <c r="AA264">
        <v>1</v>
      </c>
      <c r="AB264">
        <v>0</v>
      </c>
      <c r="AC264">
        <v>1</v>
      </c>
      <c r="AD264">
        <v>91</v>
      </c>
      <c r="AE264" s="13">
        <v>5</v>
      </c>
      <c r="AF264" s="14">
        <v>0.40950693829347501</v>
      </c>
    </row>
    <row r="265" spans="1:32" x14ac:dyDescent="0.25">
      <c r="A265">
        <v>0</v>
      </c>
      <c r="B265">
        <v>0</v>
      </c>
      <c r="C265">
        <v>26.98</v>
      </c>
      <c r="D265">
        <v>16</v>
      </c>
      <c r="E265">
        <v>1</v>
      </c>
      <c r="F265">
        <v>0</v>
      </c>
      <c r="G265">
        <v>0</v>
      </c>
      <c r="H265">
        <v>1</v>
      </c>
      <c r="I265">
        <v>0</v>
      </c>
      <c r="J265">
        <v>0</v>
      </c>
      <c r="K265" s="4">
        <v>656.4</v>
      </c>
      <c r="L265" s="4">
        <v>656.4</v>
      </c>
      <c r="M265">
        <v>0</v>
      </c>
      <c r="N265" s="5">
        <v>0</v>
      </c>
      <c r="O265" s="5">
        <v>-40.299999999999997</v>
      </c>
      <c r="P265">
        <v>105.9</v>
      </c>
      <c r="Q265">
        <v>0</v>
      </c>
      <c r="R265">
        <v>1</v>
      </c>
      <c r="S265">
        <v>1</v>
      </c>
      <c r="T265">
        <v>0</v>
      </c>
      <c r="U265">
        <v>6</v>
      </c>
      <c r="V265">
        <v>27.5</v>
      </c>
      <c r="W265">
        <v>0</v>
      </c>
      <c r="X265">
        <v>0</v>
      </c>
      <c r="Y265">
        <v>0</v>
      </c>
      <c r="Z265">
        <v>0</v>
      </c>
      <c r="AA265">
        <v>1</v>
      </c>
      <c r="AB265">
        <v>0</v>
      </c>
      <c r="AC265">
        <v>1</v>
      </c>
      <c r="AD265">
        <v>91</v>
      </c>
      <c r="AE265" s="13">
        <v>2.5</v>
      </c>
      <c r="AF265" s="14">
        <v>0.233833895188477</v>
      </c>
    </row>
    <row r="266" spans="1:32" x14ac:dyDescent="0.25">
      <c r="A266">
        <v>0</v>
      </c>
      <c r="B266">
        <v>0</v>
      </c>
      <c r="C266">
        <v>26.98</v>
      </c>
      <c r="D266">
        <v>16</v>
      </c>
      <c r="E266">
        <v>1</v>
      </c>
      <c r="F266">
        <v>0</v>
      </c>
      <c r="G266">
        <v>0</v>
      </c>
      <c r="H266">
        <v>1</v>
      </c>
      <c r="I266">
        <v>0</v>
      </c>
      <c r="J266">
        <v>0</v>
      </c>
      <c r="K266" s="4">
        <v>656.4</v>
      </c>
      <c r="L266" s="4">
        <v>656.4</v>
      </c>
      <c r="M266">
        <v>0</v>
      </c>
      <c r="N266" s="5">
        <v>0</v>
      </c>
      <c r="O266" s="5">
        <v>-40.299999999999997</v>
      </c>
      <c r="P266">
        <v>105.9</v>
      </c>
      <c r="Q266">
        <v>0</v>
      </c>
      <c r="R266">
        <v>1</v>
      </c>
      <c r="S266">
        <v>1</v>
      </c>
      <c r="T266">
        <v>0</v>
      </c>
      <c r="U266">
        <v>6</v>
      </c>
      <c r="V266">
        <v>27.5</v>
      </c>
      <c r="W266">
        <v>0</v>
      </c>
      <c r="X266">
        <v>0</v>
      </c>
      <c r="Y266">
        <v>0</v>
      </c>
      <c r="Z266">
        <v>0</v>
      </c>
      <c r="AA266">
        <v>1</v>
      </c>
      <c r="AB266">
        <v>0</v>
      </c>
      <c r="AC266">
        <v>1</v>
      </c>
      <c r="AD266">
        <v>91</v>
      </c>
      <c r="AE266" s="13">
        <v>5</v>
      </c>
      <c r="AF266" s="14">
        <v>0.74071769342460103</v>
      </c>
    </row>
    <row r="267" spans="1:32" x14ac:dyDescent="0.25">
      <c r="A267">
        <v>0</v>
      </c>
      <c r="B267">
        <v>0</v>
      </c>
      <c r="C267">
        <v>26.98</v>
      </c>
      <c r="D267">
        <v>140.1</v>
      </c>
      <c r="E267">
        <v>3</v>
      </c>
      <c r="F267">
        <v>0</v>
      </c>
      <c r="G267">
        <v>1</v>
      </c>
      <c r="H267">
        <v>0</v>
      </c>
      <c r="I267">
        <v>0</v>
      </c>
      <c r="J267">
        <v>0</v>
      </c>
      <c r="K267">
        <v>20</v>
      </c>
      <c r="L267" s="4">
        <v>20</v>
      </c>
      <c r="M267">
        <v>0</v>
      </c>
      <c r="N267" s="5">
        <v>0</v>
      </c>
      <c r="O267" s="5">
        <v>-29.7</v>
      </c>
      <c r="P267">
        <v>24.8</v>
      </c>
      <c r="Q267">
        <v>0</v>
      </c>
      <c r="R267">
        <v>1</v>
      </c>
      <c r="S267">
        <v>1</v>
      </c>
      <c r="T267">
        <v>0</v>
      </c>
      <c r="U267">
        <v>6</v>
      </c>
      <c r="V267">
        <v>27.5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1</v>
      </c>
      <c r="AD267">
        <v>91</v>
      </c>
      <c r="AE267" s="13">
        <v>2.5</v>
      </c>
      <c r="AF267" s="14">
        <v>0.19478218858201099</v>
      </c>
    </row>
    <row r="268" spans="1:32" x14ac:dyDescent="0.25">
      <c r="A268">
        <v>0</v>
      </c>
      <c r="B268">
        <v>0</v>
      </c>
      <c r="C268">
        <v>26.98</v>
      </c>
      <c r="D268">
        <v>140.1</v>
      </c>
      <c r="E268">
        <v>3</v>
      </c>
      <c r="F268">
        <v>0</v>
      </c>
      <c r="G268">
        <v>1</v>
      </c>
      <c r="H268">
        <v>0</v>
      </c>
      <c r="I268">
        <v>0</v>
      </c>
      <c r="J268">
        <v>0</v>
      </c>
      <c r="K268">
        <v>20</v>
      </c>
      <c r="L268" s="4">
        <v>20</v>
      </c>
      <c r="M268">
        <v>0</v>
      </c>
      <c r="N268" s="5">
        <v>0</v>
      </c>
      <c r="O268" s="5">
        <v>-29.7</v>
      </c>
      <c r="P268">
        <v>24.8</v>
      </c>
      <c r="Q268">
        <v>0</v>
      </c>
      <c r="R268">
        <v>1</v>
      </c>
      <c r="S268">
        <v>1</v>
      </c>
      <c r="T268">
        <v>0</v>
      </c>
      <c r="U268">
        <v>6</v>
      </c>
      <c r="V268">
        <v>27.5</v>
      </c>
      <c r="W268">
        <v>0</v>
      </c>
      <c r="X268">
        <v>0</v>
      </c>
      <c r="Y268">
        <v>0</v>
      </c>
      <c r="Z268">
        <v>0</v>
      </c>
      <c r="AA268">
        <v>1</v>
      </c>
      <c r="AB268">
        <v>0</v>
      </c>
      <c r="AC268">
        <v>1</v>
      </c>
      <c r="AD268">
        <v>91</v>
      </c>
      <c r="AE268" s="13">
        <v>5</v>
      </c>
      <c r="AF268" s="14">
        <v>0.29383518113127599</v>
      </c>
    </row>
    <row r="269" spans="1:32" x14ac:dyDescent="0.25">
      <c r="A269">
        <v>0</v>
      </c>
      <c r="B269">
        <v>0</v>
      </c>
      <c r="C269">
        <v>26.98</v>
      </c>
      <c r="D269">
        <v>17.007999999999999</v>
      </c>
      <c r="E269">
        <v>1</v>
      </c>
      <c r="F269">
        <v>0</v>
      </c>
      <c r="G269">
        <v>1</v>
      </c>
      <c r="H269">
        <v>0</v>
      </c>
      <c r="I269">
        <v>0</v>
      </c>
      <c r="J269">
        <v>0</v>
      </c>
      <c r="K269">
        <v>200</v>
      </c>
      <c r="L269" s="4">
        <v>200</v>
      </c>
      <c r="M269">
        <v>0</v>
      </c>
      <c r="N269" s="5">
        <v>0</v>
      </c>
      <c r="O269" s="5">
        <v>-25.2</v>
      </c>
      <c r="P269">
        <v>10.3</v>
      </c>
      <c r="Q269">
        <v>0</v>
      </c>
      <c r="R269">
        <v>1</v>
      </c>
      <c r="S269">
        <v>1</v>
      </c>
      <c r="T269">
        <v>0</v>
      </c>
      <c r="U269">
        <v>6</v>
      </c>
      <c r="V269">
        <v>27.5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1</v>
      </c>
      <c r="AD269">
        <v>91</v>
      </c>
      <c r="AE269" s="13">
        <v>2.5</v>
      </c>
      <c r="AF269" s="14">
        <v>0.38362919132149897</v>
      </c>
    </row>
    <row r="270" spans="1:32" x14ac:dyDescent="0.25">
      <c r="A270">
        <v>0</v>
      </c>
      <c r="B270">
        <v>0</v>
      </c>
      <c r="C270">
        <v>26.98</v>
      </c>
      <c r="D270">
        <v>17.007999999999999</v>
      </c>
      <c r="E270">
        <v>1</v>
      </c>
      <c r="F270">
        <v>0</v>
      </c>
      <c r="G270">
        <v>1</v>
      </c>
      <c r="H270">
        <v>0</v>
      </c>
      <c r="I270">
        <v>0</v>
      </c>
      <c r="J270">
        <v>0</v>
      </c>
      <c r="K270">
        <v>200</v>
      </c>
      <c r="L270" s="4">
        <v>200</v>
      </c>
      <c r="M270">
        <v>0</v>
      </c>
      <c r="N270" s="5">
        <v>0</v>
      </c>
      <c r="O270" s="5">
        <v>-25.2</v>
      </c>
      <c r="P270">
        <v>10.3</v>
      </c>
      <c r="Q270">
        <v>0</v>
      </c>
      <c r="R270">
        <v>1</v>
      </c>
      <c r="S270">
        <v>1</v>
      </c>
      <c r="T270">
        <v>0</v>
      </c>
      <c r="U270">
        <v>6</v>
      </c>
      <c r="V270">
        <v>27.5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0</v>
      </c>
      <c r="AC270">
        <v>1</v>
      </c>
      <c r="AD270">
        <v>91</v>
      </c>
      <c r="AE270" s="13">
        <v>5</v>
      </c>
      <c r="AF270" s="14">
        <v>0.71748220137868701</v>
      </c>
    </row>
    <row r="271" spans="1:32" x14ac:dyDescent="0.25">
      <c r="A271">
        <v>1</v>
      </c>
      <c r="B271">
        <v>0</v>
      </c>
      <c r="C271">
        <v>12.01</v>
      </c>
      <c r="D271">
        <v>0</v>
      </c>
      <c r="E271">
        <v>0</v>
      </c>
      <c r="F271">
        <v>0</v>
      </c>
      <c r="G271">
        <v>0</v>
      </c>
      <c r="H271">
        <v>1</v>
      </c>
      <c r="I271">
        <v>0</v>
      </c>
      <c r="J271">
        <v>1</v>
      </c>
      <c r="K271">
        <v>49</v>
      </c>
      <c r="L271">
        <v>3860</v>
      </c>
      <c r="M271">
        <v>0</v>
      </c>
      <c r="N271" s="5">
        <v>0</v>
      </c>
      <c r="O271" s="5">
        <v>-11</v>
      </c>
      <c r="P271" s="7">
        <v>152</v>
      </c>
      <c r="Q271">
        <v>0</v>
      </c>
      <c r="R271">
        <v>1</v>
      </c>
      <c r="S271">
        <v>1</v>
      </c>
      <c r="T271">
        <v>0</v>
      </c>
      <c r="U271">
        <v>7</v>
      </c>
      <c r="V271">
        <v>22.5</v>
      </c>
      <c r="W271">
        <v>1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1</v>
      </c>
      <c r="AE271" s="13">
        <v>0.44</v>
      </c>
      <c r="AF271" s="14">
        <v>0.47486424943072297</v>
      </c>
    </row>
    <row r="272" spans="1:32" x14ac:dyDescent="0.25">
      <c r="A272">
        <v>1</v>
      </c>
      <c r="B272">
        <v>0</v>
      </c>
      <c r="C272">
        <v>12.01</v>
      </c>
      <c r="D272">
        <v>0</v>
      </c>
      <c r="E272">
        <v>0</v>
      </c>
      <c r="F272">
        <v>0</v>
      </c>
      <c r="G272">
        <v>0</v>
      </c>
      <c r="H272">
        <v>1</v>
      </c>
      <c r="I272">
        <v>0</v>
      </c>
      <c r="J272">
        <v>1</v>
      </c>
      <c r="K272">
        <v>49</v>
      </c>
      <c r="L272">
        <v>3860</v>
      </c>
      <c r="M272">
        <v>0</v>
      </c>
      <c r="N272" s="5">
        <v>0</v>
      </c>
      <c r="O272" s="5">
        <v>-11</v>
      </c>
      <c r="P272" s="7">
        <v>152</v>
      </c>
      <c r="Q272">
        <v>0</v>
      </c>
      <c r="R272">
        <v>1</v>
      </c>
      <c r="S272">
        <v>1</v>
      </c>
      <c r="T272">
        <v>0</v>
      </c>
      <c r="U272">
        <v>7</v>
      </c>
      <c r="V272">
        <v>22.5</v>
      </c>
      <c r="W272">
        <v>1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1</v>
      </c>
      <c r="AE272" s="13">
        <v>0.88</v>
      </c>
      <c r="AF272" s="14">
        <v>0.51781262565339703</v>
      </c>
    </row>
    <row r="273" spans="1:32" x14ac:dyDescent="0.25">
      <c r="A273">
        <v>1</v>
      </c>
      <c r="B273">
        <v>0</v>
      </c>
      <c r="C273">
        <v>12.01</v>
      </c>
      <c r="D273">
        <v>0</v>
      </c>
      <c r="E273">
        <v>0</v>
      </c>
      <c r="F273">
        <v>0</v>
      </c>
      <c r="G273">
        <v>0</v>
      </c>
      <c r="H273">
        <v>1</v>
      </c>
      <c r="I273">
        <v>0</v>
      </c>
      <c r="J273">
        <v>1</v>
      </c>
      <c r="K273">
        <v>49</v>
      </c>
      <c r="L273">
        <v>3860</v>
      </c>
      <c r="M273">
        <v>0</v>
      </c>
      <c r="N273" s="5">
        <v>0</v>
      </c>
      <c r="O273" s="5">
        <v>-11</v>
      </c>
      <c r="P273" s="7">
        <v>152</v>
      </c>
      <c r="Q273">
        <v>0</v>
      </c>
      <c r="R273">
        <v>1</v>
      </c>
      <c r="S273">
        <v>1</v>
      </c>
      <c r="T273">
        <v>0</v>
      </c>
      <c r="U273">
        <v>7</v>
      </c>
      <c r="V273">
        <v>22.5</v>
      </c>
      <c r="W273">
        <v>1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1</v>
      </c>
      <c r="AE273" s="13">
        <v>1.78</v>
      </c>
      <c r="AF273" s="14">
        <v>0.61112912640248995</v>
      </c>
    </row>
    <row r="274" spans="1:32" x14ac:dyDescent="0.25">
      <c r="A274">
        <v>1</v>
      </c>
      <c r="B274">
        <v>0</v>
      </c>
      <c r="C274">
        <v>12.01</v>
      </c>
      <c r="D274">
        <v>0</v>
      </c>
      <c r="E274">
        <v>0</v>
      </c>
      <c r="F274">
        <v>0</v>
      </c>
      <c r="G274">
        <v>0</v>
      </c>
      <c r="H274">
        <v>1</v>
      </c>
      <c r="I274">
        <v>0</v>
      </c>
      <c r="J274">
        <v>1</v>
      </c>
      <c r="K274">
        <v>49</v>
      </c>
      <c r="L274">
        <v>3860</v>
      </c>
      <c r="M274">
        <v>0</v>
      </c>
      <c r="N274" s="5">
        <v>0</v>
      </c>
      <c r="O274" s="5">
        <v>-11</v>
      </c>
      <c r="P274" s="7">
        <v>152</v>
      </c>
      <c r="Q274">
        <v>0</v>
      </c>
      <c r="R274">
        <v>1</v>
      </c>
      <c r="S274">
        <v>1</v>
      </c>
      <c r="T274">
        <v>0</v>
      </c>
      <c r="U274">
        <v>7</v>
      </c>
      <c r="V274">
        <v>22.5</v>
      </c>
      <c r="W274">
        <v>1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7</v>
      </c>
      <c r="AE274" s="13">
        <v>0.44</v>
      </c>
      <c r="AF274" s="14">
        <v>-5.1694352159468E-2</v>
      </c>
    </row>
    <row r="275" spans="1:32" x14ac:dyDescent="0.25">
      <c r="A275">
        <v>1</v>
      </c>
      <c r="B275">
        <v>0</v>
      </c>
      <c r="C275">
        <v>12.01</v>
      </c>
      <c r="D275">
        <v>0</v>
      </c>
      <c r="E275">
        <v>0</v>
      </c>
      <c r="F275">
        <v>0</v>
      </c>
      <c r="G275">
        <v>0</v>
      </c>
      <c r="H275">
        <v>1</v>
      </c>
      <c r="I275">
        <v>0</v>
      </c>
      <c r="J275">
        <v>1</v>
      </c>
      <c r="K275">
        <v>49</v>
      </c>
      <c r="L275">
        <v>3860</v>
      </c>
      <c r="M275">
        <v>0</v>
      </c>
      <c r="N275" s="5">
        <v>0</v>
      </c>
      <c r="O275" s="5">
        <v>-11</v>
      </c>
      <c r="P275" s="7">
        <v>152</v>
      </c>
      <c r="Q275">
        <v>0</v>
      </c>
      <c r="R275">
        <v>1</v>
      </c>
      <c r="S275">
        <v>1</v>
      </c>
      <c r="T275">
        <v>0</v>
      </c>
      <c r="U275">
        <v>7</v>
      </c>
      <c r="V275">
        <v>22.5</v>
      </c>
      <c r="W275">
        <v>1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7</v>
      </c>
      <c r="AE275" s="13">
        <v>0.88</v>
      </c>
      <c r="AF275" s="14">
        <v>0.450368855452487</v>
      </c>
    </row>
    <row r="276" spans="1:32" x14ac:dyDescent="0.25">
      <c r="A276">
        <v>1</v>
      </c>
      <c r="B276">
        <v>0</v>
      </c>
      <c r="C276">
        <v>12.01</v>
      </c>
      <c r="D276">
        <v>0</v>
      </c>
      <c r="E276">
        <v>0</v>
      </c>
      <c r="F276">
        <v>0</v>
      </c>
      <c r="G276">
        <v>0</v>
      </c>
      <c r="H276">
        <v>1</v>
      </c>
      <c r="I276">
        <v>0</v>
      </c>
      <c r="J276">
        <v>1</v>
      </c>
      <c r="K276">
        <v>49</v>
      </c>
      <c r="L276">
        <v>3860</v>
      </c>
      <c r="M276">
        <v>0</v>
      </c>
      <c r="N276" s="5">
        <v>0</v>
      </c>
      <c r="O276" s="5">
        <v>-11</v>
      </c>
      <c r="P276" s="7">
        <v>152</v>
      </c>
      <c r="Q276">
        <v>0</v>
      </c>
      <c r="R276">
        <v>1</v>
      </c>
      <c r="S276">
        <v>1</v>
      </c>
      <c r="T276">
        <v>0</v>
      </c>
      <c r="U276">
        <v>7</v>
      </c>
      <c r="V276">
        <v>22.5</v>
      </c>
      <c r="W276">
        <v>1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7</v>
      </c>
      <c r="AE276" s="13">
        <v>1.78</v>
      </c>
      <c r="AF276" s="14">
        <v>0.62259892672651596</v>
      </c>
    </row>
    <row r="277" spans="1:32" x14ac:dyDescent="0.25">
      <c r="A277">
        <v>1</v>
      </c>
      <c r="B277">
        <v>0</v>
      </c>
      <c r="C277">
        <v>12.01</v>
      </c>
      <c r="D277">
        <v>0</v>
      </c>
      <c r="E277">
        <v>0</v>
      </c>
      <c r="F277">
        <v>0</v>
      </c>
      <c r="G277">
        <v>0</v>
      </c>
      <c r="H277">
        <v>1</v>
      </c>
      <c r="I277">
        <v>0</v>
      </c>
      <c r="J277">
        <v>1</v>
      </c>
      <c r="K277">
        <v>49</v>
      </c>
      <c r="L277">
        <v>3860</v>
      </c>
      <c r="M277">
        <v>0</v>
      </c>
      <c r="N277" s="5">
        <v>0</v>
      </c>
      <c r="O277" s="5">
        <v>-11</v>
      </c>
      <c r="P277" s="7">
        <v>152</v>
      </c>
      <c r="Q277">
        <v>0</v>
      </c>
      <c r="R277">
        <v>1</v>
      </c>
      <c r="S277">
        <v>1</v>
      </c>
      <c r="T277">
        <v>0</v>
      </c>
      <c r="U277">
        <v>7</v>
      </c>
      <c r="V277">
        <v>22.5</v>
      </c>
      <c r="W277">
        <v>1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14</v>
      </c>
      <c r="AE277" s="13">
        <v>0.44</v>
      </c>
      <c r="AF277" s="14">
        <v>0.11947547353084099</v>
      </c>
    </row>
    <row r="278" spans="1:32" x14ac:dyDescent="0.25">
      <c r="A278">
        <v>1</v>
      </c>
      <c r="B278">
        <v>0</v>
      </c>
      <c r="C278">
        <v>12.01</v>
      </c>
      <c r="D278">
        <v>0</v>
      </c>
      <c r="E278">
        <v>0</v>
      </c>
      <c r="F278">
        <v>0</v>
      </c>
      <c r="G278">
        <v>0</v>
      </c>
      <c r="H278">
        <v>1</v>
      </c>
      <c r="I278">
        <v>0</v>
      </c>
      <c r="J278">
        <v>1</v>
      </c>
      <c r="K278">
        <v>49</v>
      </c>
      <c r="L278">
        <v>3860</v>
      </c>
      <c r="M278">
        <v>0</v>
      </c>
      <c r="N278" s="5">
        <v>0</v>
      </c>
      <c r="O278" s="5">
        <v>-11</v>
      </c>
      <c r="P278" s="7">
        <v>152</v>
      </c>
      <c r="Q278">
        <v>0</v>
      </c>
      <c r="R278">
        <v>1</v>
      </c>
      <c r="S278">
        <v>1</v>
      </c>
      <c r="T278">
        <v>0</v>
      </c>
      <c r="U278">
        <v>7</v>
      </c>
      <c r="V278">
        <v>22.5</v>
      </c>
      <c r="W278">
        <v>1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14</v>
      </c>
      <c r="AE278" s="13">
        <v>0.88</v>
      </c>
      <c r="AF278" s="14">
        <v>0.257347670250898</v>
      </c>
    </row>
    <row r="279" spans="1:32" x14ac:dyDescent="0.25">
      <c r="A279">
        <v>1</v>
      </c>
      <c r="B279">
        <v>0</v>
      </c>
      <c r="C279">
        <v>12.01</v>
      </c>
      <c r="D279">
        <v>0</v>
      </c>
      <c r="E279">
        <v>0</v>
      </c>
      <c r="F279">
        <v>0</v>
      </c>
      <c r="G279">
        <v>0</v>
      </c>
      <c r="H279">
        <v>1</v>
      </c>
      <c r="I279">
        <v>0</v>
      </c>
      <c r="J279">
        <v>1</v>
      </c>
      <c r="K279">
        <v>49</v>
      </c>
      <c r="L279">
        <v>3860</v>
      </c>
      <c r="M279">
        <v>0</v>
      </c>
      <c r="N279" s="5">
        <v>0</v>
      </c>
      <c r="O279" s="5">
        <v>-11</v>
      </c>
      <c r="P279" s="7">
        <v>152</v>
      </c>
      <c r="Q279">
        <v>0</v>
      </c>
      <c r="R279">
        <v>1</v>
      </c>
      <c r="S279">
        <v>1</v>
      </c>
      <c r="T279">
        <v>0</v>
      </c>
      <c r="U279">
        <v>7</v>
      </c>
      <c r="V279">
        <v>22.5</v>
      </c>
      <c r="W279">
        <v>1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14</v>
      </c>
      <c r="AE279" s="13">
        <v>1.78</v>
      </c>
      <c r="AF279" s="14">
        <v>0.40169952974176898</v>
      </c>
    </row>
    <row r="280" spans="1:32" x14ac:dyDescent="0.25">
      <c r="A280">
        <v>1</v>
      </c>
      <c r="B280">
        <v>0</v>
      </c>
      <c r="C280">
        <v>12.01</v>
      </c>
      <c r="D280">
        <v>0</v>
      </c>
      <c r="E280">
        <v>0</v>
      </c>
      <c r="F280">
        <v>0</v>
      </c>
      <c r="G280">
        <v>0</v>
      </c>
      <c r="H280">
        <v>1</v>
      </c>
      <c r="I280">
        <v>0</v>
      </c>
      <c r="J280">
        <v>1</v>
      </c>
      <c r="K280">
        <v>49</v>
      </c>
      <c r="L280">
        <v>3860</v>
      </c>
      <c r="M280">
        <v>0</v>
      </c>
      <c r="N280" s="5">
        <v>0</v>
      </c>
      <c r="O280" s="5">
        <v>-11</v>
      </c>
      <c r="P280" s="7">
        <v>152</v>
      </c>
      <c r="Q280">
        <v>0</v>
      </c>
      <c r="R280">
        <v>1</v>
      </c>
      <c r="S280">
        <v>1</v>
      </c>
      <c r="T280">
        <v>0</v>
      </c>
      <c r="U280">
        <v>7</v>
      </c>
      <c r="V280">
        <v>22.5</v>
      </c>
      <c r="W280">
        <v>1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28</v>
      </c>
      <c r="AE280" s="13">
        <v>0.44</v>
      </c>
      <c r="AF280" s="14">
        <v>0.19892706974046501</v>
      </c>
    </row>
    <row r="281" spans="1:32" x14ac:dyDescent="0.25">
      <c r="A281">
        <v>1</v>
      </c>
      <c r="B281">
        <v>0</v>
      </c>
      <c r="C281">
        <v>12.01</v>
      </c>
      <c r="D281">
        <v>0</v>
      </c>
      <c r="E281">
        <v>0</v>
      </c>
      <c r="F281">
        <v>0</v>
      </c>
      <c r="G281">
        <v>0</v>
      </c>
      <c r="H281">
        <v>1</v>
      </c>
      <c r="I281">
        <v>0</v>
      </c>
      <c r="J281">
        <v>1</v>
      </c>
      <c r="K281">
        <v>49</v>
      </c>
      <c r="L281">
        <v>3860</v>
      </c>
      <c r="M281">
        <v>0</v>
      </c>
      <c r="N281" s="5">
        <v>0</v>
      </c>
      <c r="O281" s="5">
        <v>-11</v>
      </c>
      <c r="P281" s="7">
        <v>152</v>
      </c>
      <c r="Q281">
        <v>0</v>
      </c>
      <c r="R281">
        <v>1</v>
      </c>
      <c r="S281">
        <v>1</v>
      </c>
      <c r="T281">
        <v>0</v>
      </c>
      <c r="U281">
        <v>7</v>
      </c>
      <c r="V281">
        <v>22.5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28</v>
      </c>
      <c r="AE281" s="13">
        <v>0.88</v>
      </c>
      <c r="AF281" s="14">
        <v>0.288382277176713</v>
      </c>
    </row>
    <row r="282" spans="1:32" x14ac:dyDescent="0.25">
      <c r="A282">
        <v>1</v>
      </c>
      <c r="B282">
        <v>0</v>
      </c>
      <c r="C282">
        <v>12.01</v>
      </c>
      <c r="D282">
        <v>0</v>
      </c>
      <c r="E282">
        <v>0</v>
      </c>
      <c r="F282">
        <v>0</v>
      </c>
      <c r="G282">
        <v>0</v>
      </c>
      <c r="H282">
        <v>1</v>
      </c>
      <c r="I282">
        <v>0</v>
      </c>
      <c r="J282">
        <v>1</v>
      </c>
      <c r="K282">
        <v>49</v>
      </c>
      <c r="L282">
        <v>3860</v>
      </c>
      <c r="M282">
        <v>0</v>
      </c>
      <c r="N282" s="5">
        <v>0</v>
      </c>
      <c r="O282" s="5">
        <v>-11</v>
      </c>
      <c r="P282" s="7">
        <v>152</v>
      </c>
      <c r="Q282">
        <v>0</v>
      </c>
      <c r="R282">
        <v>1</v>
      </c>
      <c r="S282">
        <v>1</v>
      </c>
      <c r="T282">
        <v>0</v>
      </c>
      <c r="U282">
        <v>7</v>
      </c>
      <c r="V282">
        <v>22.5</v>
      </c>
      <c r="W282">
        <v>1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28</v>
      </c>
      <c r="AE282" s="13">
        <v>1.78</v>
      </c>
      <c r="AF282" s="14">
        <v>0.46239174856475701</v>
      </c>
    </row>
    <row r="283" spans="1:32" x14ac:dyDescent="0.25">
      <c r="A283">
        <v>0</v>
      </c>
      <c r="B283">
        <v>0</v>
      </c>
      <c r="C283">
        <v>65.41</v>
      </c>
      <c r="D283">
        <v>16</v>
      </c>
      <c r="E283">
        <v>1</v>
      </c>
      <c r="F283">
        <v>0</v>
      </c>
      <c r="G283">
        <v>1</v>
      </c>
      <c r="H283">
        <v>0</v>
      </c>
      <c r="I283">
        <v>0</v>
      </c>
      <c r="J283">
        <v>0</v>
      </c>
      <c r="K283">
        <v>41.7</v>
      </c>
      <c r="L283" s="4">
        <v>41.7</v>
      </c>
      <c r="M283">
        <v>0</v>
      </c>
      <c r="N283" s="5">
        <v>0</v>
      </c>
      <c r="O283" s="5">
        <v>-26.5</v>
      </c>
      <c r="P283">
        <v>23.6</v>
      </c>
      <c r="Q283">
        <v>1</v>
      </c>
      <c r="R283">
        <v>0</v>
      </c>
      <c r="S283">
        <v>1</v>
      </c>
      <c r="T283">
        <v>0</v>
      </c>
      <c r="U283" s="7">
        <v>8</v>
      </c>
      <c r="V283">
        <v>180</v>
      </c>
      <c r="W283">
        <v>1</v>
      </c>
      <c r="X283">
        <v>0</v>
      </c>
      <c r="Y283">
        <v>0</v>
      </c>
      <c r="Z283">
        <v>0</v>
      </c>
      <c r="AA283">
        <v>0</v>
      </c>
      <c r="AB283">
        <v>3</v>
      </c>
      <c r="AC283">
        <v>3</v>
      </c>
      <c r="AD283">
        <v>1</v>
      </c>
      <c r="AE283" s="13">
        <v>2</v>
      </c>
      <c r="AF283" s="14">
        <v>0.79206060985536297</v>
      </c>
    </row>
    <row r="284" spans="1:32" x14ac:dyDescent="0.25">
      <c r="A284">
        <v>0</v>
      </c>
      <c r="B284">
        <v>0</v>
      </c>
      <c r="C284">
        <v>65.41</v>
      </c>
      <c r="D284">
        <v>16</v>
      </c>
      <c r="E284">
        <v>1</v>
      </c>
      <c r="F284">
        <v>0</v>
      </c>
      <c r="G284">
        <v>1</v>
      </c>
      <c r="H284">
        <v>0</v>
      </c>
      <c r="I284">
        <v>0</v>
      </c>
      <c r="J284">
        <v>0</v>
      </c>
      <c r="K284">
        <v>41.7</v>
      </c>
      <c r="L284" s="4">
        <v>41.7</v>
      </c>
      <c r="M284">
        <v>0</v>
      </c>
      <c r="N284" s="5">
        <v>0</v>
      </c>
      <c r="O284" s="5">
        <v>-26.5</v>
      </c>
      <c r="P284">
        <v>23.6</v>
      </c>
      <c r="Q284">
        <v>1</v>
      </c>
      <c r="R284">
        <v>0</v>
      </c>
      <c r="S284">
        <v>1</v>
      </c>
      <c r="T284">
        <v>0</v>
      </c>
      <c r="U284" s="7">
        <v>8</v>
      </c>
      <c r="V284">
        <v>180</v>
      </c>
      <c r="W284">
        <v>1</v>
      </c>
      <c r="X284">
        <v>0</v>
      </c>
      <c r="Y284">
        <v>0</v>
      </c>
      <c r="Z284">
        <v>0</v>
      </c>
      <c r="AA284">
        <v>0</v>
      </c>
      <c r="AB284">
        <v>3</v>
      </c>
      <c r="AC284">
        <v>3</v>
      </c>
      <c r="AD284">
        <v>1</v>
      </c>
      <c r="AE284" s="13">
        <v>4</v>
      </c>
      <c r="AF284" s="14">
        <v>0.84544142970168001</v>
      </c>
    </row>
    <row r="285" spans="1:32" x14ac:dyDescent="0.25">
      <c r="A285">
        <v>0</v>
      </c>
      <c r="B285">
        <v>0</v>
      </c>
      <c r="C285">
        <v>65.41</v>
      </c>
      <c r="D285">
        <v>16</v>
      </c>
      <c r="E285">
        <v>1</v>
      </c>
      <c r="F285">
        <v>0</v>
      </c>
      <c r="G285">
        <v>1</v>
      </c>
      <c r="H285">
        <v>0</v>
      </c>
      <c r="I285">
        <v>0</v>
      </c>
      <c r="J285">
        <v>0</v>
      </c>
      <c r="K285">
        <v>41.7</v>
      </c>
      <c r="L285" s="4">
        <v>41.7</v>
      </c>
      <c r="M285">
        <v>0</v>
      </c>
      <c r="N285" s="5">
        <v>0</v>
      </c>
      <c r="O285" s="5">
        <v>-26.5</v>
      </c>
      <c r="P285">
        <v>23.6</v>
      </c>
      <c r="Q285">
        <v>1</v>
      </c>
      <c r="R285">
        <v>0</v>
      </c>
      <c r="S285">
        <v>1</v>
      </c>
      <c r="T285">
        <v>0</v>
      </c>
      <c r="U285" s="7">
        <v>8</v>
      </c>
      <c r="V285">
        <v>180</v>
      </c>
      <c r="W285">
        <v>1</v>
      </c>
      <c r="X285">
        <v>0</v>
      </c>
      <c r="Y285">
        <v>0</v>
      </c>
      <c r="Z285">
        <v>0</v>
      </c>
      <c r="AA285">
        <v>0</v>
      </c>
      <c r="AB285">
        <v>3</v>
      </c>
      <c r="AC285">
        <v>3</v>
      </c>
      <c r="AD285">
        <v>1</v>
      </c>
      <c r="AE285" s="13">
        <v>8</v>
      </c>
      <c r="AF285" s="14">
        <v>0.95599051165502702</v>
      </c>
    </row>
    <row r="286" spans="1:32" x14ac:dyDescent="0.25">
      <c r="A286">
        <v>1</v>
      </c>
      <c r="B286">
        <v>0</v>
      </c>
      <c r="C286">
        <v>12.01</v>
      </c>
      <c r="D286">
        <v>0</v>
      </c>
      <c r="E286">
        <v>0</v>
      </c>
      <c r="F286">
        <v>0</v>
      </c>
      <c r="G286">
        <v>0</v>
      </c>
      <c r="H286">
        <v>1</v>
      </c>
      <c r="I286">
        <v>0</v>
      </c>
      <c r="J286">
        <v>1</v>
      </c>
      <c r="K286">
        <v>120</v>
      </c>
      <c r="L286" s="21">
        <v>3860</v>
      </c>
      <c r="M286">
        <v>0</v>
      </c>
      <c r="N286" s="5">
        <v>0</v>
      </c>
      <c r="O286" s="6">
        <v>-11</v>
      </c>
      <c r="P286">
        <v>197</v>
      </c>
      <c r="Q286">
        <v>1</v>
      </c>
      <c r="R286">
        <v>0</v>
      </c>
      <c r="S286">
        <v>1</v>
      </c>
      <c r="T286">
        <v>0</v>
      </c>
      <c r="U286">
        <v>8</v>
      </c>
      <c r="V286">
        <v>212.5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0</v>
      </c>
      <c r="AC286">
        <v>1</v>
      </c>
      <c r="AD286">
        <v>1</v>
      </c>
      <c r="AE286" s="13">
        <v>0.2</v>
      </c>
      <c r="AF286" s="14">
        <v>0.48837209302325502</v>
      </c>
    </row>
    <row r="287" spans="1:32" x14ac:dyDescent="0.25">
      <c r="A287">
        <v>1</v>
      </c>
      <c r="B287">
        <v>0</v>
      </c>
      <c r="C287">
        <v>12.01</v>
      </c>
      <c r="D287">
        <v>0</v>
      </c>
      <c r="E287">
        <v>0</v>
      </c>
      <c r="F287">
        <v>0</v>
      </c>
      <c r="G287">
        <v>0</v>
      </c>
      <c r="H287">
        <v>1</v>
      </c>
      <c r="I287">
        <v>0</v>
      </c>
      <c r="J287">
        <v>1</v>
      </c>
      <c r="K287">
        <v>120</v>
      </c>
      <c r="L287" s="21">
        <v>3860</v>
      </c>
      <c r="M287">
        <v>0</v>
      </c>
      <c r="N287" s="5">
        <v>0</v>
      </c>
      <c r="O287" s="6">
        <v>-11</v>
      </c>
      <c r="P287">
        <v>197</v>
      </c>
      <c r="Q287">
        <v>1</v>
      </c>
      <c r="R287">
        <v>0</v>
      </c>
      <c r="S287">
        <v>1</v>
      </c>
      <c r="T287">
        <v>0</v>
      </c>
      <c r="U287">
        <v>8</v>
      </c>
      <c r="V287">
        <v>212.5</v>
      </c>
      <c r="W287">
        <v>0</v>
      </c>
      <c r="X287">
        <v>0</v>
      </c>
      <c r="Y287">
        <v>0</v>
      </c>
      <c r="Z287">
        <v>0</v>
      </c>
      <c r="AA287">
        <v>1</v>
      </c>
      <c r="AB287">
        <v>0</v>
      </c>
      <c r="AC287">
        <v>1</v>
      </c>
      <c r="AD287">
        <v>7</v>
      </c>
      <c r="AE287" s="13">
        <v>0.2</v>
      </c>
      <c r="AF287" s="14">
        <v>0.46515397082658</v>
      </c>
    </row>
    <row r="288" spans="1:32" x14ac:dyDescent="0.25">
      <c r="A288">
        <v>1</v>
      </c>
      <c r="B288">
        <v>0</v>
      </c>
      <c r="C288">
        <v>12.01</v>
      </c>
      <c r="D288">
        <v>0</v>
      </c>
      <c r="E288">
        <v>0</v>
      </c>
      <c r="F288">
        <v>0</v>
      </c>
      <c r="G288">
        <v>0</v>
      </c>
      <c r="H288">
        <v>1</v>
      </c>
      <c r="I288">
        <v>0</v>
      </c>
      <c r="J288">
        <v>1</v>
      </c>
      <c r="K288">
        <v>120</v>
      </c>
      <c r="L288" s="21">
        <v>3860</v>
      </c>
      <c r="M288">
        <v>0</v>
      </c>
      <c r="N288" s="5">
        <v>0</v>
      </c>
      <c r="O288" s="6">
        <v>-11</v>
      </c>
      <c r="P288">
        <v>197</v>
      </c>
      <c r="Q288">
        <v>1</v>
      </c>
      <c r="R288">
        <v>0</v>
      </c>
      <c r="S288">
        <v>1</v>
      </c>
      <c r="T288">
        <v>0</v>
      </c>
      <c r="U288">
        <v>8</v>
      </c>
      <c r="V288">
        <v>212.5</v>
      </c>
      <c r="W288">
        <v>0</v>
      </c>
      <c r="X288">
        <v>0</v>
      </c>
      <c r="Y288">
        <v>0</v>
      </c>
      <c r="Z288">
        <v>0</v>
      </c>
      <c r="AA288">
        <v>1</v>
      </c>
      <c r="AB288">
        <v>0</v>
      </c>
      <c r="AC288">
        <v>1</v>
      </c>
      <c r="AD288">
        <v>30</v>
      </c>
      <c r="AE288" s="13">
        <v>0.2</v>
      </c>
      <c r="AF288" s="14">
        <v>0.58333333333333304</v>
      </c>
    </row>
    <row r="289" spans="1:32" x14ac:dyDescent="0.25">
      <c r="A289">
        <v>1</v>
      </c>
      <c r="B289">
        <v>0</v>
      </c>
      <c r="C289">
        <v>12.01</v>
      </c>
      <c r="D289">
        <v>0</v>
      </c>
      <c r="E289">
        <v>0</v>
      </c>
      <c r="F289">
        <v>0</v>
      </c>
      <c r="G289">
        <v>0</v>
      </c>
      <c r="H289">
        <v>1</v>
      </c>
      <c r="I289">
        <v>0</v>
      </c>
      <c r="J289">
        <v>1</v>
      </c>
      <c r="K289">
        <v>120</v>
      </c>
      <c r="L289" s="21">
        <v>3860</v>
      </c>
      <c r="M289">
        <v>0</v>
      </c>
      <c r="N289" s="5">
        <v>0</v>
      </c>
      <c r="O289" s="6">
        <v>-11</v>
      </c>
      <c r="P289">
        <v>197</v>
      </c>
      <c r="Q289">
        <v>1</v>
      </c>
      <c r="R289">
        <v>0</v>
      </c>
      <c r="S289">
        <v>1</v>
      </c>
      <c r="T289">
        <v>0</v>
      </c>
      <c r="U289">
        <v>8</v>
      </c>
      <c r="V289">
        <v>212.5</v>
      </c>
      <c r="W289">
        <v>0</v>
      </c>
      <c r="X289">
        <v>0</v>
      </c>
      <c r="Y289">
        <v>0</v>
      </c>
      <c r="Z289">
        <v>0</v>
      </c>
      <c r="AA289">
        <v>1</v>
      </c>
      <c r="AB289">
        <v>0</v>
      </c>
      <c r="AC289">
        <v>1</v>
      </c>
      <c r="AD289">
        <v>90</v>
      </c>
      <c r="AE289" s="13">
        <v>0.2</v>
      </c>
      <c r="AF289" s="14">
        <v>0.40789473684210598</v>
      </c>
    </row>
    <row r="290" spans="1:32" x14ac:dyDescent="0.25">
      <c r="A290">
        <v>1</v>
      </c>
      <c r="B290">
        <v>0</v>
      </c>
      <c r="C290">
        <v>12.01</v>
      </c>
      <c r="D290">
        <v>0</v>
      </c>
      <c r="E290">
        <v>0</v>
      </c>
      <c r="F290">
        <v>0</v>
      </c>
      <c r="G290">
        <v>0</v>
      </c>
      <c r="H290">
        <v>1</v>
      </c>
      <c r="I290">
        <v>0</v>
      </c>
      <c r="J290">
        <v>1</v>
      </c>
      <c r="K290">
        <v>120</v>
      </c>
      <c r="L290" s="21">
        <v>3860</v>
      </c>
      <c r="M290">
        <v>0</v>
      </c>
      <c r="N290" s="5">
        <v>0</v>
      </c>
      <c r="O290" s="6">
        <v>-11</v>
      </c>
      <c r="P290">
        <v>197</v>
      </c>
      <c r="Q290">
        <v>1</v>
      </c>
      <c r="R290">
        <v>0</v>
      </c>
      <c r="S290">
        <v>1</v>
      </c>
      <c r="T290">
        <v>0</v>
      </c>
      <c r="U290">
        <v>8</v>
      </c>
      <c r="V290">
        <v>212.5</v>
      </c>
      <c r="W290">
        <v>0</v>
      </c>
      <c r="X290">
        <v>0</v>
      </c>
      <c r="Y290">
        <v>0</v>
      </c>
      <c r="Z290">
        <v>0</v>
      </c>
      <c r="AA290">
        <v>1</v>
      </c>
      <c r="AB290">
        <v>0</v>
      </c>
      <c r="AC290">
        <v>1</v>
      </c>
      <c r="AD290">
        <v>1</v>
      </c>
      <c r="AE290" s="13">
        <v>1</v>
      </c>
      <c r="AF290" s="14">
        <v>0.788597053171044</v>
      </c>
    </row>
    <row r="291" spans="1:32" x14ac:dyDescent="0.25">
      <c r="A291">
        <v>1</v>
      </c>
      <c r="B291">
        <v>0</v>
      </c>
      <c r="C291">
        <v>12.01</v>
      </c>
      <c r="D291">
        <v>0</v>
      </c>
      <c r="E291">
        <v>0</v>
      </c>
      <c r="F291">
        <v>0</v>
      </c>
      <c r="G291">
        <v>0</v>
      </c>
      <c r="H291">
        <v>1</v>
      </c>
      <c r="I291">
        <v>0</v>
      </c>
      <c r="J291">
        <v>1</v>
      </c>
      <c r="K291">
        <v>120</v>
      </c>
      <c r="L291" s="21">
        <v>3860</v>
      </c>
      <c r="M291">
        <v>0</v>
      </c>
      <c r="N291" s="5">
        <v>0</v>
      </c>
      <c r="O291" s="6">
        <v>-11</v>
      </c>
      <c r="P291">
        <v>197</v>
      </c>
      <c r="Q291">
        <v>1</v>
      </c>
      <c r="R291">
        <v>0</v>
      </c>
      <c r="S291">
        <v>1</v>
      </c>
      <c r="T291">
        <v>0</v>
      </c>
      <c r="U291">
        <v>8</v>
      </c>
      <c r="V291">
        <v>212.5</v>
      </c>
      <c r="W291">
        <v>0</v>
      </c>
      <c r="X291">
        <v>0</v>
      </c>
      <c r="Y291">
        <v>0</v>
      </c>
      <c r="Z291">
        <v>0</v>
      </c>
      <c r="AA291">
        <v>1</v>
      </c>
      <c r="AB291">
        <v>0</v>
      </c>
      <c r="AC291">
        <v>1</v>
      </c>
      <c r="AD291">
        <v>7</v>
      </c>
      <c r="AE291" s="13">
        <v>1</v>
      </c>
      <c r="AF291" s="14">
        <v>0.67294350842418305</v>
      </c>
    </row>
    <row r="292" spans="1:32" x14ac:dyDescent="0.25">
      <c r="A292">
        <v>1</v>
      </c>
      <c r="B292">
        <v>0</v>
      </c>
      <c r="C292">
        <v>12.01</v>
      </c>
      <c r="D292">
        <v>0</v>
      </c>
      <c r="E292">
        <v>0</v>
      </c>
      <c r="F292">
        <v>0</v>
      </c>
      <c r="G292">
        <v>0</v>
      </c>
      <c r="H292">
        <v>1</v>
      </c>
      <c r="I292">
        <v>0</v>
      </c>
      <c r="J292">
        <v>1</v>
      </c>
      <c r="K292">
        <v>120</v>
      </c>
      <c r="L292" s="21">
        <v>3860</v>
      </c>
      <c r="M292">
        <v>0</v>
      </c>
      <c r="N292" s="5">
        <v>0</v>
      </c>
      <c r="O292" s="6">
        <v>-11</v>
      </c>
      <c r="P292">
        <v>197</v>
      </c>
      <c r="Q292">
        <v>1</v>
      </c>
      <c r="R292">
        <v>0</v>
      </c>
      <c r="S292">
        <v>1</v>
      </c>
      <c r="T292">
        <v>0</v>
      </c>
      <c r="U292">
        <v>8</v>
      </c>
      <c r="V292">
        <v>212.5</v>
      </c>
      <c r="W292">
        <v>0</v>
      </c>
      <c r="X292">
        <v>0</v>
      </c>
      <c r="Y292">
        <v>0</v>
      </c>
      <c r="Z292">
        <v>0</v>
      </c>
      <c r="AA292">
        <v>1</v>
      </c>
      <c r="AB292">
        <v>0</v>
      </c>
      <c r="AC292">
        <v>1</v>
      </c>
      <c r="AD292">
        <v>30</v>
      </c>
      <c r="AE292" s="13">
        <v>1</v>
      </c>
      <c r="AF292" s="14">
        <v>0.7</v>
      </c>
    </row>
    <row r="293" spans="1:32" x14ac:dyDescent="0.25">
      <c r="A293">
        <v>1</v>
      </c>
      <c r="B293">
        <v>0</v>
      </c>
      <c r="C293">
        <v>12.01</v>
      </c>
      <c r="D293">
        <v>0</v>
      </c>
      <c r="E293">
        <v>0</v>
      </c>
      <c r="F293">
        <v>0</v>
      </c>
      <c r="G293">
        <v>0</v>
      </c>
      <c r="H293">
        <v>1</v>
      </c>
      <c r="I293">
        <v>0</v>
      </c>
      <c r="J293">
        <v>1</v>
      </c>
      <c r="K293">
        <v>120</v>
      </c>
      <c r="L293" s="21">
        <v>3860</v>
      </c>
      <c r="M293">
        <v>0</v>
      </c>
      <c r="N293" s="5">
        <v>0</v>
      </c>
      <c r="O293" s="6">
        <v>-11</v>
      </c>
      <c r="P293">
        <v>197</v>
      </c>
      <c r="Q293">
        <v>1</v>
      </c>
      <c r="R293">
        <v>0</v>
      </c>
      <c r="S293">
        <v>1</v>
      </c>
      <c r="T293">
        <v>0</v>
      </c>
      <c r="U293">
        <v>8</v>
      </c>
      <c r="V293">
        <v>212.5</v>
      </c>
      <c r="W293">
        <v>0</v>
      </c>
      <c r="X293">
        <v>0</v>
      </c>
      <c r="Y293">
        <v>0</v>
      </c>
      <c r="Z293">
        <v>0</v>
      </c>
      <c r="AA293">
        <v>1</v>
      </c>
      <c r="AB293">
        <v>0</v>
      </c>
      <c r="AC293">
        <v>1</v>
      </c>
      <c r="AD293">
        <v>90</v>
      </c>
      <c r="AE293" s="13">
        <v>1</v>
      </c>
      <c r="AF293" s="14">
        <v>0.66317365269461104</v>
      </c>
    </row>
    <row r="294" spans="1:32" x14ac:dyDescent="0.25">
      <c r="A294">
        <v>1</v>
      </c>
      <c r="B294">
        <v>0</v>
      </c>
      <c r="C294">
        <v>12.01</v>
      </c>
      <c r="D294">
        <v>0</v>
      </c>
      <c r="E294">
        <v>0</v>
      </c>
      <c r="F294">
        <v>0</v>
      </c>
      <c r="G294">
        <v>0</v>
      </c>
      <c r="H294">
        <v>1</v>
      </c>
      <c r="I294">
        <v>0</v>
      </c>
      <c r="J294">
        <v>1</v>
      </c>
      <c r="K294">
        <v>120</v>
      </c>
      <c r="L294" s="21">
        <v>3860</v>
      </c>
      <c r="M294">
        <v>0</v>
      </c>
      <c r="N294" s="5">
        <v>0</v>
      </c>
      <c r="O294" s="6">
        <v>-11</v>
      </c>
      <c r="P294">
        <v>197</v>
      </c>
      <c r="Q294">
        <v>1</v>
      </c>
      <c r="R294">
        <v>0</v>
      </c>
      <c r="S294">
        <v>1</v>
      </c>
      <c r="T294">
        <v>0</v>
      </c>
      <c r="U294">
        <v>8</v>
      </c>
      <c r="V294">
        <v>212.5</v>
      </c>
      <c r="W294">
        <v>0</v>
      </c>
      <c r="X294">
        <v>0</v>
      </c>
      <c r="Y294">
        <v>0</v>
      </c>
      <c r="Z294">
        <v>0</v>
      </c>
      <c r="AA294">
        <v>1</v>
      </c>
      <c r="AB294">
        <v>0</v>
      </c>
      <c r="AC294">
        <v>1</v>
      </c>
      <c r="AD294">
        <v>1</v>
      </c>
      <c r="AE294" s="13">
        <v>5</v>
      </c>
      <c r="AF294" s="14">
        <v>0.94787553309113903</v>
      </c>
    </row>
    <row r="295" spans="1:32" x14ac:dyDescent="0.25">
      <c r="A295">
        <v>1</v>
      </c>
      <c r="B295">
        <v>0</v>
      </c>
      <c r="C295">
        <v>12.01</v>
      </c>
      <c r="D295">
        <v>0</v>
      </c>
      <c r="E295">
        <v>0</v>
      </c>
      <c r="F295">
        <v>0</v>
      </c>
      <c r="G295">
        <v>0</v>
      </c>
      <c r="H295">
        <v>1</v>
      </c>
      <c r="I295">
        <v>0</v>
      </c>
      <c r="J295">
        <v>1</v>
      </c>
      <c r="K295">
        <v>120</v>
      </c>
      <c r="L295" s="21">
        <v>3860</v>
      </c>
      <c r="M295">
        <v>0</v>
      </c>
      <c r="N295" s="5">
        <v>0</v>
      </c>
      <c r="O295" s="6">
        <v>-11</v>
      </c>
      <c r="P295">
        <v>197</v>
      </c>
      <c r="Q295">
        <v>1</v>
      </c>
      <c r="R295">
        <v>0</v>
      </c>
      <c r="S295">
        <v>1</v>
      </c>
      <c r="T295">
        <v>0</v>
      </c>
      <c r="U295">
        <v>8</v>
      </c>
      <c r="V295">
        <v>212.5</v>
      </c>
      <c r="W295">
        <v>0</v>
      </c>
      <c r="X295">
        <v>0</v>
      </c>
      <c r="Y295">
        <v>0</v>
      </c>
      <c r="Z295">
        <v>0</v>
      </c>
      <c r="AA295">
        <v>1</v>
      </c>
      <c r="AB295">
        <v>0</v>
      </c>
      <c r="AC295">
        <v>1</v>
      </c>
      <c r="AD295">
        <v>7</v>
      </c>
      <c r="AE295" s="13">
        <v>5</v>
      </c>
      <c r="AF295" s="14">
        <v>0.92948717948717996</v>
      </c>
    </row>
    <row r="296" spans="1:32" x14ac:dyDescent="0.25">
      <c r="A296">
        <v>1</v>
      </c>
      <c r="B296">
        <v>0</v>
      </c>
      <c r="C296">
        <v>12.01</v>
      </c>
      <c r="D296">
        <v>0</v>
      </c>
      <c r="E296">
        <v>0</v>
      </c>
      <c r="F296">
        <v>0</v>
      </c>
      <c r="G296">
        <v>0</v>
      </c>
      <c r="H296">
        <v>1</v>
      </c>
      <c r="I296">
        <v>0</v>
      </c>
      <c r="J296">
        <v>1</v>
      </c>
      <c r="K296">
        <v>120</v>
      </c>
      <c r="L296" s="21">
        <v>3860</v>
      </c>
      <c r="M296">
        <v>0</v>
      </c>
      <c r="N296" s="5">
        <v>0</v>
      </c>
      <c r="O296" s="6">
        <v>-11</v>
      </c>
      <c r="P296">
        <v>197</v>
      </c>
      <c r="Q296">
        <v>1</v>
      </c>
      <c r="R296">
        <v>0</v>
      </c>
      <c r="S296">
        <v>1</v>
      </c>
      <c r="T296">
        <v>0</v>
      </c>
      <c r="U296">
        <v>8</v>
      </c>
      <c r="V296">
        <v>212.5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0</v>
      </c>
      <c r="AC296">
        <v>1</v>
      </c>
      <c r="AD296">
        <v>30</v>
      </c>
      <c r="AE296" s="13">
        <v>5</v>
      </c>
      <c r="AF296" s="14">
        <v>0.89466292134831504</v>
      </c>
    </row>
    <row r="297" spans="1:32" x14ac:dyDescent="0.25">
      <c r="A297">
        <v>1</v>
      </c>
      <c r="B297">
        <v>0</v>
      </c>
      <c r="C297">
        <v>12.01</v>
      </c>
      <c r="D297">
        <v>0</v>
      </c>
      <c r="E297">
        <v>0</v>
      </c>
      <c r="F297">
        <v>0</v>
      </c>
      <c r="G297">
        <v>0</v>
      </c>
      <c r="H297">
        <v>1</v>
      </c>
      <c r="I297">
        <v>0</v>
      </c>
      <c r="J297">
        <v>1</v>
      </c>
      <c r="K297">
        <v>120</v>
      </c>
      <c r="L297" s="21">
        <v>3860</v>
      </c>
      <c r="M297">
        <v>0</v>
      </c>
      <c r="N297" s="5">
        <v>0</v>
      </c>
      <c r="O297" s="6">
        <v>-11</v>
      </c>
      <c r="P297">
        <v>197</v>
      </c>
      <c r="Q297">
        <v>1</v>
      </c>
      <c r="R297">
        <v>0</v>
      </c>
      <c r="S297">
        <v>1</v>
      </c>
      <c r="T297">
        <v>0</v>
      </c>
      <c r="U297">
        <v>8</v>
      </c>
      <c r="V297">
        <v>212.5</v>
      </c>
      <c r="W297">
        <v>0</v>
      </c>
      <c r="X297">
        <v>0</v>
      </c>
      <c r="Y297">
        <v>0</v>
      </c>
      <c r="Z297">
        <v>0</v>
      </c>
      <c r="AA297">
        <v>1</v>
      </c>
      <c r="AB297">
        <v>0</v>
      </c>
      <c r="AC297">
        <v>1</v>
      </c>
      <c r="AD297">
        <v>90</v>
      </c>
      <c r="AE297" s="13">
        <v>5</v>
      </c>
      <c r="AF297" s="14">
        <v>0.78853383458646598</v>
      </c>
    </row>
    <row r="298" spans="1:32" x14ac:dyDescent="0.25">
      <c r="A298">
        <v>1</v>
      </c>
      <c r="B298">
        <v>0</v>
      </c>
      <c r="C298">
        <v>12.01</v>
      </c>
      <c r="D298">
        <v>0</v>
      </c>
      <c r="E298">
        <v>0</v>
      </c>
      <c r="F298">
        <v>0</v>
      </c>
      <c r="G298">
        <v>0</v>
      </c>
      <c r="H298">
        <v>1</v>
      </c>
      <c r="I298">
        <v>0</v>
      </c>
      <c r="J298">
        <v>1</v>
      </c>
      <c r="K298">
        <v>70</v>
      </c>
      <c r="L298" s="21">
        <v>3860</v>
      </c>
      <c r="M298">
        <v>0</v>
      </c>
      <c r="N298" s="5">
        <v>0</v>
      </c>
      <c r="O298" s="6">
        <v>-11</v>
      </c>
      <c r="P298">
        <v>252</v>
      </c>
      <c r="Q298">
        <v>1</v>
      </c>
      <c r="R298">
        <v>0</v>
      </c>
      <c r="S298">
        <v>1</v>
      </c>
      <c r="T298">
        <v>0</v>
      </c>
      <c r="U298">
        <v>8</v>
      </c>
      <c r="V298">
        <v>212.5</v>
      </c>
      <c r="W298">
        <v>0</v>
      </c>
      <c r="X298">
        <v>0</v>
      </c>
      <c r="Y298">
        <v>0</v>
      </c>
      <c r="Z298">
        <v>0</v>
      </c>
      <c r="AA298">
        <v>1</v>
      </c>
      <c r="AB298">
        <v>0</v>
      </c>
      <c r="AC298">
        <v>1</v>
      </c>
      <c r="AD298">
        <v>1</v>
      </c>
      <c r="AE298" s="13">
        <v>0.2</v>
      </c>
      <c r="AF298" s="14">
        <v>0.58749999999999902</v>
      </c>
    </row>
    <row r="299" spans="1:32" x14ac:dyDescent="0.25">
      <c r="A299">
        <v>1</v>
      </c>
      <c r="B299">
        <v>0</v>
      </c>
      <c r="C299">
        <v>12.01</v>
      </c>
      <c r="D299">
        <v>0</v>
      </c>
      <c r="E299">
        <v>0</v>
      </c>
      <c r="F299">
        <v>0</v>
      </c>
      <c r="G299">
        <v>0</v>
      </c>
      <c r="H299">
        <v>1</v>
      </c>
      <c r="I299">
        <v>0</v>
      </c>
      <c r="J299">
        <v>1</v>
      </c>
      <c r="K299">
        <v>70</v>
      </c>
      <c r="L299" s="21">
        <v>3860</v>
      </c>
      <c r="M299">
        <v>0</v>
      </c>
      <c r="N299" s="5">
        <v>0</v>
      </c>
      <c r="O299" s="6">
        <v>-11</v>
      </c>
      <c r="P299">
        <v>252</v>
      </c>
      <c r="Q299">
        <v>1</v>
      </c>
      <c r="R299">
        <v>0</v>
      </c>
      <c r="S299">
        <v>1</v>
      </c>
      <c r="T299">
        <v>0</v>
      </c>
      <c r="U299">
        <v>8</v>
      </c>
      <c r="V299">
        <v>212.5</v>
      </c>
      <c r="W299">
        <v>0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1</v>
      </c>
      <c r="AD299">
        <v>7</v>
      </c>
      <c r="AE299" s="13">
        <v>0.2</v>
      </c>
      <c r="AF299" s="14">
        <v>0.52517985611510898</v>
      </c>
    </row>
    <row r="300" spans="1:32" x14ac:dyDescent="0.25">
      <c r="A300">
        <v>1</v>
      </c>
      <c r="B300">
        <v>0</v>
      </c>
      <c r="C300">
        <v>12.01</v>
      </c>
      <c r="D300">
        <v>0</v>
      </c>
      <c r="E300">
        <v>0</v>
      </c>
      <c r="F300">
        <v>0</v>
      </c>
      <c r="G300">
        <v>0</v>
      </c>
      <c r="H300">
        <v>1</v>
      </c>
      <c r="I300">
        <v>0</v>
      </c>
      <c r="J300">
        <v>1</v>
      </c>
      <c r="K300">
        <v>70</v>
      </c>
      <c r="L300" s="21">
        <v>3860</v>
      </c>
      <c r="M300">
        <v>0</v>
      </c>
      <c r="N300" s="5">
        <v>0</v>
      </c>
      <c r="O300" s="6">
        <v>-11</v>
      </c>
      <c r="P300">
        <v>252</v>
      </c>
      <c r="Q300">
        <v>1</v>
      </c>
      <c r="R300">
        <v>0</v>
      </c>
      <c r="S300">
        <v>1</v>
      </c>
      <c r="T300">
        <v>0</v>
      </c>
      <c r="U300">
        <v>8</v>
      </c>
      <c r="V300">
        <v>212.5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1</v>
      </c>
      <c r="AD300">
        <v>30</v>
      </c>
      <c r="AE300" s="13">
        <v>0.2</v>
      </c>
      <c r="AF300" s="14">
        <v>0.63533225283630401</v>
      </c>
    </row>
    <row r="301" spans="1:32" x14ac:dyDescent="0.25">
      <c r="A301">
        <v>1</v>
      </c>
      <c r="B301">
        <v>0</v>
      </c>
      <c r="C301">
        <v>12.01</v>
      </c>
      <c r="D301">
        <v>0</v>
      </c>
      <c r="E301">
        <v>0</v>
      </c>
      <c r="F301">
        <v>0</v>
      </c>
      <c r="G301">
        <v>0</v>
      </c>
      <c r="H301">
        <v>1</v>
      </c>
      <c r="I301">
        <v>0</v>
      </c>
      <c r="J301">
        <v>1</v>
      </c>
      <c r="K301">
        <v>70</v>
      </c>
      <c r="L301" s="21">
        <v>3860</v>
      </c>
      <c r="M301">
        <v>0</v>
      </c>
      <c r="N301" s="5">
        <v>0</v>
      </c>
      <c r="O301" s="6">
        <v>-11</v>
      </c>
      <c r="P301">
        <v>252</v>
      </c>
      <c r="Q301">
        <v>1</v>
      </c>
      <c r="R301">
        <v>0</v>
      </c>
      <c r="S301">
        <v>1</v>
      </c>
      <c r="T301">
        <v>0</v>
      </c>
      <c r="U301">
        <v>8</v>
      </c>
      <c r="V301">
        <v>212.5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1</v>
      </c>
      <c r="AD301">
        <v>90</v>
      </c>
      <c r="AE301" s="13">
        <v>0.2</v>
      </c>
      <c r="AF301" s="14">
        <v>0.58333333333333304</v>
      </c>
    </row>
    <row r="302" spans="1:32" x14ac:dyDescent="0.25">
      <c r="A302">
        <v>1</v>
      </c>
      <c r="B302">
        <v>0</v>
      </c>
      <c r="C302">
        <v>12.01</v>
      </c>
      <c r="D302">
        <v>0</v>
      </c>
      <c r="E302">
        <v>0</v>
      </c>
      <c r="F302">
        <v>0</v>
      </c>
      <c r="G302">
        <v>0</v>
      </c>
      <c r="H302">
        <v>1</v>
      </c>
      <c r="I302">
        <v>0</v>
      </c>
      <c r="J302">
        <v>1</v>
      </c>
      <c r="K302">
        <v>70</v>
      </c>
      <c r="L302" s="21">
        <v>3860</v>
      </c>
      <c r="M302">
        <v>0</v>
      </c>
      <c r="N302" s="5">
        <v>0</v>
      </c>
      <c r="O302" s="6">
        <v>-11</v>
      </c>
      <c r="P302">
        <v>252</v>
      </c>
      <c r="Q302">
        <v>1</v>
      </c>
      <c r="R302">
        <v>0</v>
      </c>
      <c r="S302">
        <v>1</v>
      </c>
      <c r="T302">
        <v>0</v>
      </c>
      <c r="U302">
        <v>8</v>
      </c>
      <c r="V302">
        <v>212.5</v>
      </c>
      <c r="W302">
        <v>0</v>
      </c>
      <c r="X302">
        <v>0</v>
      </c>
      <c r="Y302">
        <v>0</v>
      </c>
      <c r="Z302">
        <v>0</v>
      </c>
      <c r="AA302">
        <v>1</v>
      </c>
      <c r="AB302">
        <v>0</v>
      </c>
      <c r="AC302">
        <v>1</v>
      </c>
      <c r="AD302">
        <v>1</v>
      </c>
      <c r="AE302" s="13">
        <v>1</v>
      </c>
      <c r="AF302" s="14">
        <v>0.89285714285714302</v>
      </c>
    </row>
    <row r="303" spans="1:32" x14ac:dyDescent="0.25">
      <c r="A303">
        <v>1</v>
      </c>
      <c r="B303">
        <v>0</v>
      </c>
      <c r="C303">
        <v>12.01</v>
      </c>
      <c r="D303">
        <v>0</v>
      </c>
      <c r="E303">
        <v>0</v>
      </c>
      <c r="F303">
        <v>0</v>
      </c>
      <c r="G303">
        <v>0</v>
      </c>
      <c r="H303">
        <v>1</v>
      </c>
      <c r="I303">
        <v>0</v>
      </c>
      <c r="J303">
        <v>1</v>
      </c>
      <c r="K303">
        <v>70</v>
      </c>
      <c r="L303" s="21">
        <v>3860</v>
      </c>
      <c r="M303">
        <v>0</v>
      </c>
      <c r="N303" s="5">
        <v>0</v>
      </c>
      <c r="O303" s="6">
        <v>-11</v>
      </c>
      <c r="P303">
        <v>252</v>
      </c>
      <c r="Q303">
        <v>1</v>
      </c>
      <c r="R303">
        <v>0</v>
      </c>
      <c r="S303">
        <v>1</v>
      </c>
      <c r="T303">
        <v>0</v>
      </c>
      <c r="U303">
        <v>8</v>
      </c>
      <c r="V303">
        <v>212.5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1</v>
      </c>
      <c r="AD303">
        <v>7</v>
      </c>
      <c r="AE303" s="13">
        <v>1</v>
      </c>
      <c r="AF303" s="14">
        <v>0.84550561797752799</v>
      </c>
    </row>
    <row r="304" spans="1:32" x14ac:dyDescent="0.25">
      <c r="A304">
        <v>1</v>
      </c>
      <c r="B304">
        <v>0</v>
      </c>
      <c r="C304">
        <v>12.01</v>
      </c>
      <c r="D304">
        <v>0</v>
      </c>
      <c r="E304">
        <v>0</v>
      </c>
      <c r="F304">
        <v>0</v>
      </c>
      <c r="G304">
        <v>0</v>
      </c>
      <c r="H304">
        <v>1</v>
      </c>
      <c r="I304">
        <v>0</v>
      </c>
      <c r="J304">
        <v>1</v>
      </c>
      <c r="K304">
        <v>70</v>
      </c>
      <c r="L304" s="21">
        <v>3860</v>
      </c>
      <c r="M304">
        <v>0</v>
      </c>
      <c r="N304" s="5">
        <v>0</v>
      </c>
      <c r="O304" s="6">
        <v>-11</v>
      </c>
      <c r="P304">
        <v>252</v>
      </c>
      <c r="Q304">
        <v>1</v>
      </c>
      <c r="R304">
        <v>0</v>
      </c>
      <c r="S304">
        <v>1</v>
      </c>
      <c r="T304">
        <v>0</v>
      </c>
      <c r="U304">
        <v>8</v>
      </c>
      <c r="V304">
        <v>212.5</v>
      </c>
      <c r="W304">
        <v>0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1</v>
      </c>
      <c r="AD304">
        <v>30</v>
      </c>
      <c r="AE304" s="13">
        <v>1</v>
      </c>
      <c r="AF304" s="14">
        <v>0.80752780153977799</v>
      </c>
    </row>
    <row r="305" spans="1:32" x14ac:dyDescent="0.25">
      <c r="A305">
        <v>1</v>
      </c>
      <c r="B305">
        <v>0</v>
      </c>
      <c r="C305">
        <v>12.01</v>
      </c>
      <c r="D305">
        <v>0</v>
      </c>
      <c r="E305">
        <v>0</v>
      </c>
      <c r="F305">
        <v>0</v>
      </c>
      <c r="G305">
        <v>0</v>
      </c>
      <c r="H305">
        <v>1</v>
      </c>
      <c r="I305">
        <v>0</v>
      </c>
      <c r="J305">
        <v>1</v>
      </c>
      <c r="K305">
        <v>70</v>
      </c>
      <c r="L305" s="21">
        <v>3860</v>
      </c>
      <c r="M305">
        <v>0</v>
      </c>
      <c r="N305" s="5">
        <v>0</v>
      </c>
      <c r="O305" s="6">
        <v>-11</v>
      </c>
      <c r="P305">
        <v>252</v>
      </c>
      <c r="Q305">
        <v>1</v>
      </c>
      <c r="R305">
        <v>0</v>
      </c>
      <c r="S305">
        <v>1</v>
      </c>
      <c r="T305">
        <v>0</v>
      </c>
      <c r="U305">
        <v>8</v>
      </c>
      <c r="V305">
        <v>212.5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0</v>
      </c>
      <c r="AC305">
        <v>1</v>
      </c>
      <c r="AD305">
        <v>90</v>
      </c>
      <c r="AE305" s="13">
        <v>1</v>
      </c>
      <c r="AF305" s="14">
        <v>0.72793228536880294</v>
      </c>
    </row>
    <row r="306" spans="1:32" x14ac:dyDescent="0.25">
      <c r="A306">
        <v>1</v>
      </c>
      <c r="B306">
        <v>0</v>
      </c>
      <c r="C306">
        <v>12.01</v>
      </c>
      <c r="D306">
        <v>0</v>
      </c>
      <c r="E306">
        <v>0</v>
      </c>
      <c r="F306">
        <v>0</v>
      </c>
      <c r="G306">
        <v>0</v>
      </c>
      <c r="H306">
        <v>1</v>
      </c>
      <c r="I306">
        <v>0</v>
      </c>
      <c r="J306">
        <v>1</v>
      </c>
      <c r="K306">
        <v>70</v>
      </c>
      <c r="L306" s="21">
        <v>3860</v>
      </c>
      <c r="M306">
        <v>0</v>
      </c>
      <c r="N306" s="5">
        <v>0</v>
      </c>
      <c r="O306" s="6">
        <v>-11</v>
      </c>
      <c r="P306">
        <v>252</v>
      </c>
      <c r="Q306">
        <v>1</v>
      </c>
      <c r="R306">
        <v>0</v>
      </c>
      <c r="S306">
        <v>1</v>
      </c>
      <c r="T306">
        <v>0</v>
      </c>
      <c r="U306">
        <v>8</v>
      </c>
      <c r="V306">
        <v>212.5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0</v>
      </c>
      <c r="AC306">
        <v>1</v>
      </c>
      <c r="AD306">
        <v>1</v>
      </c>
      <c r="AE306" s="13">
        <v>5</v>
      </c>
      <c r="AF306" s="14">
        <v>0.97205994411988805</v>
      </c>
    </row>
    <row r="307" spans="1:32" x14ac:dyDescent="0.25">
      <c r="A307">
        <v>1</v>
      </c>
      <c r="B307">
        <v>0</v>
      </c>
      <c r="C307">
        <v>12.01</v>
      </c>
      <c r="D307">
        <v>0</v>
      </c>
      <c r="E307">
        <v>0</v>
      </c>
      <c r="F307">
        <v>0</v>
      </c>
      <c r="G307">
        <v>0</v>
      </c>
      <c r="H307">
        <v>1</v>
      </c>
      <c r="I307">
        <v>0</v>
      </c>
      <c r="J307">
        <v>1</v>
      </c>
      <c r="K307">
        <v>70</v>
      </c>
      <c r="L307" s="21">
        <v>3860</v>
      </c>
      <c r="M307">
        <v>0</v>
      </c>
      <c r="N307" s="5">
        <v>0</v>
      </c>
      <c r="O307" s="6">
        <v>-11</v>
      </c>
      <c r="P307">
        <v>252</v>
      </c>
      <c r="Q307">
        <v>1</v>
      </c>
      <c r="R307">
        <v>0</v>
      </c>
      <c r="S307">
        <v>1</v>
      </c>
      <c r="T307">
        <v>0</v>
      </c>
      <c r="U307">
        <v>8</v>
      </c>
      <c r="V307">
        <v>212.5</v>
      </c>
      <c r="W307">
        <v>0</v>
      </c>
      <c r="X307">
        <v>0</v>
      </c>
      <c r="Y307">
        <v>0</v>
      </c>
      <c r="Z307">
        <v>0</v>
      </c>
      <c r="AA307">
        <v>1</v>
      </c>
      <c r="AB307">
        <v>0</v>
      </c>
      <c r="AC307">
        <v>1</v>
      </c>
      <c r="AD307">
        <v>7</v>
      </c>
      <c r="AE307" s="13">
        <v>5</v>
      </c>
      <c r="AF307" s="14">
        <v>0.971364109684137</v>
      </c>
    </row>
    <row r="308" spans="1:32" x14ac:dyDescent="0.25">
      <c r="A308">
        <v>1</v>
      </c>
      <c r="B308">
        <v>0</v>
      </c>
      <c r="C308">
        <v>12.01</v>
      </c>
      <c r="D308">
        <v>0</v>
      </c>
      <c r="E308">
        <v>0</v>
      </c>
      <c r="F308">
        <v>0</v>
      </c>
      <c r="G308">
        <v>0</v>
      </c>
      <c r="H308">
        <v>1</v>
      </c>
      <c r="I308">
        <v>0</v>
      </c>
      <c r="J308">
        <v>1</v>
      </c>
      <c r="K308">
        <v>70</v>
      </c>
      <c r="L308" s="21">
        <v>3860</v>
      </c>
      <c r="M308">
        <v>0</v>
      </c>
      <c r="N308" s="5">
        <v>0</v>
      </c>
      <c r="O308" s="6">
        <v>-11</v>
      </c>
      <c r="P308">
        <v>252</v>
      </c>
      <c r="Q308">
        <v>1</v>
      </c>
      <c r="R308">
        <v>0</v>
      </c>
      <c r="S308">
        <v>1</v>
      </c>
      <c r="T308">
        <v>0</v>
      </c>
      <c r="U308">
        <v>8</v>
      </c>
      <c r="V308">
        <v>212.5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1</v>
      </c>
      <c r="AD308">
        <v>30</v>
      </c>
      <c r="AE308" s="13">
        <v>5</v>
      </c>
      <c r="AF308" s="14">
        <v>0.93110838946723795</v>
      </c>
    </row>
    <row r="309" spans="1:32" x14ac:dyDescent="0.25">
      <c r="A309">
        <v>1</v>
      </c>
      <c r="B309">
        <v>0</v>
      </c>
      <c r="C309">
        <v>12.01</v>
      </c>
      <c r="D309">
        <v>0</v>
      </c>
      <c r="E309">
        <v>0</v>
      </c>
      <c r="F309">
        <v>0</v>
      </c>
      <c r="G309">
        <v>0</v>
      </c>
      <c r="H309">
        <v>1</v>
      </c>
      <c r="I309">
        <v>0</v>
      </c>
      <c r="J309">
        <v>1</v>
      </c>
      <c r="K309">
        <v>70</v>
      </c>
      <c r="L309" s="21">
        <v>3860</v>
      </c>
      <c r="M309">
        <v>0</v>
      </c>
      <c r="N309" s="5">
        <v>0</v>
      </c>
      <c r="O309" s="6">
        <v>-11</v>
      </c>
      <c r="P309">
        <v>252</v>
      </c>
      <c r="Q309">
        <v>1</v>
      </c>
      <c r="R309">
        <v>0</v>
      </c>
      <c r="S309">
        <v>1</v>
      </c>
      <c r="T309">
        <v>0</v>
      </c>
      <c r="U309">
        <v>8</v>
      </c>
      <c r="V309">
        <v>212.5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1</v>
      </c>
      <c r="AD309">
        <v>90</v>
      </c>
      <c r="AE309" s="13">
        <v>5</v>
      </c>
      <c r="AF309" s="14">
        <v>0.83683828861493803</v>
      </c>
    </row>
    <row r="310" spans="1:32" x14ac:dyDescent="0.25">
      <c r="A310">
        <v>0</v>
      </c>
      <c r="B310">
        <v>0</v>
      </c>
      <c r="C310">
        <v>47.87</v>
      </c>
      <c r="D310">
        <v>16</v>
      </c>
      <c r="E310">
        <v>2</v>
      </c>
      <c r="F310">
        <v>0</v>
      </c>
      <c r="G310">
        <v>1</v>
      </c>
      <c r="H310">
        <v>0</v>
      </c>
      <c r="I310">
        <v>0</v>
      </c>
      <c r="J310">
        <v>0</v>
      </c>
      <c r="K310">
        <v>260.3</v>
      </c>
      <c r="L310" s="4">
        <v>260.3</v>
      </c>
      <c r="M310">
        <v>0</v>
      </c>
      <c r="N310" s="5">
        <v>0</v>
      </c>
      <c r="O310" s="6">
        <v>-26</v>
      </c>
      <c r="P310">
        <v>7.9</v>
      </c>
      <c r="Q310">
        <v>1</v>
      </c>
      <c r="R310">
        <v>0</v>
      </c>
      <c r="S310">
        <v>1</v>
      </c>
      <c r="T310">
        <v>0</v>
      </c>
      <c r="U310" s="7">
        <v>8</v>
      </c>
      <c r="V310">
        <v>420</v>
      </c>
      <c r="W310">
        <v>0</v>
      </c>
      <c r="X310">
        <v>0</v>
      </c>
      <c r="Y310">
        <v>0</v>
      </c>
      <c r="Z310">
        <v>0</v>
      </c>
      <c r="AA310">
        <v>1</v>
      </c>
      <c r="AB310">
        <v>0</v>
      </c>
      <c r="AC310">
        <v>1</v>
      </c>
      <c r="AD310">
        <v>1</v>
      </c>
      <c r="AE310" s="13">
        <v>0.3</v>
      </c>
      <c r="AF310" s="14">
        <v>-0.20696730867882299</v>
      </c>
    </row>
    <row r="311" spans="1:32" x14ac:dyDescent="0.25">
      <c r="A311">
        <v>0</v>
      </c>
      <c r="B311">
        <v>0</v>
      </c>
      <c r="C311">
        <v>47.87</v>
      </c>
      <c r="D311">
        <v>16</v>
      </c>
      <c r="E311">
        <v>2</v>
      </c>
      <c r="F311">
        <v>0</v>
      </c>
      <c r="G311">
        <v>1</v>
      </c>
      <c r="H311">
        <v>0</v>
      </c>
      <c r="I311">
        <v>0</v>
      </c>
      <c r="J311">
        <v>0</v>
      </c>
      <c r="K311">
        <v>260.3</v>
      </c>
      <c r="L311" s="4">
        <v>260.3</v>
      </c>
      <c r="M311">
        <v>0</v>
      </c>
      <c r="N311" s="5">
        <v>0</v>
      </c>
      <c r="O311" s="6">
        <v>-26</v>
      </c>
      <c r="P311">
        <v>7.9</v>
      </c>
      <c r="Q311">
        <v>1</v>
      </c>
      <c r="R311">
        <v>0</v>
      </c>
      <c r="S311">
        <v>1</v>
      </c>
      <c r="T311">
        <v>0</v>
      </c>
      <c r="U311" s="7">
        <v>8</v>
      </c>
      <c r="V311">
        <v>420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0</v>
      </c>
      <c r="AC311">
        <v>1</v>
      </c>
      <c r="AD311">
        <v>1</v>
      </c>
      <c r="AE311" s="13">
        <v>1.19</v>
      </c>
      <c r="AF311" s="14">
        <v>0.39771345171491002</v>
      </c>
    </row>
    <row r="312" spans="1:32" x14ac:dyDescent="0.25">
      <c r="A312">
        <v>0</v>
      </c>
      <c r="B312">
        <v>0</v>
      </c>
      <c r="C312">
        <v>47.87</v>
      </c>
      <c r="D312">
        <v>16</v>
      </c>
      <c r="E312">
        <v>2</v>
      </c>
      <c r="F312">
        <v>0</v>
      </c>
      <c r="G312">
        <v>1</v>
      </c>
      <c r="H312">
        <v>0</v>
      </c>
      <c r="I312">
        <v>0</v>
      </c>
      <c r="J312">
        <v>0</v>
      </c>
      <c r="K312">
        <v>14.3</v>
      </c>
      <c r="L312" s="4">
        <v>14.3</v>
      </c>
      <c r="M312">
        <v>0</v>
      </c>
      <c r="N312" s="5">
        <v>0</v>
      </c>
      <c r="O312" s="6">
        <v>-26</v>
      </c>
      <c r="P312">
        <v>253.9</v>
      </c>
      <c r="Q312">
        <v>1</v>
      </c>
      <c r="R312">
        <v>0</v>
      </c>
      <c r="S312">
        <v>1</v>
      </c>
      <c r="T312">
        <v>0</v>
      </c>
      <c r="U312" s="7">
        <v>8</v>
      </c>
      <c r="V312">
        <v>420</v>
      </c>
      <c r="W312">
        <v>0</v>
      </c>
      <c r="X312">
        <v>0</v>
      </c>
      <c r="Y312">
        <v>0</v>
      </c>
      <c r="Z312">
        <v>0</v>
      </c>
      <c r="AA312">
        <v>1</v>
      </c>
      <c r="AB312">
        <v>0</v>
      </c>
      <c r="AC312">
        <v>1</v>
      </c>
      <c r="AD312">
        <v>1</v>
      </c>
      <c r="AE312" s="13">
        <v>0.3</v>
      </c>
      <c r="AF312" s="14">
        <v>0.21937456769449301</v>
      </c>
    </row>
    <row r="313" spans="1:32" x14ac:dyDescent="0.25">
      <c r="A313">
        <v>0</v>
      </c>
      <c r="B313">
        <v>0</v>
      </c>
      <c r="C313">
        <v>47.87</v>
      </c>
      <c r="D313">
        <v>16</v>
      </c>
      <c r="E313">
        <v>2</v>
      </c>
      <c r="F313">
        <v>0</v>
      </c>
      <c r="G313">
        <v>1</v>
      </c>
      <c r="H313">
        <v>0</v>
      </c>
      <c r="I313">
        <v>0</v>
      </c>
      <c r="J313">
        <v>0</v>
      </c>
      <c r="K313">
        <v>14.3</v>
      </c>
      <c r="L313" s="4">
        <v>14.3</v>
      </c>
      <c r="M313">
        <v>0</v>
      </c>
      <c r="N313" s="5">
        <v>0</v>
      </c>
      <c r="O313" s="6">
        <v>-26</v>
      </c>
      <c r="P313">
        <v>253.9</v>
      </c>
      <c r="Q313">
        <v>1</v>
      </c>
      <c r="R313">
        <v>0</v>
      </c>
      <c r="S313">
        <v>1</v>
      </c>
      <c r="T313">
        <v>0</v>
      </c>
      <c r="U313" s="7">
        <v>8</v>
      </c>
      <c r="V313">
        <v>420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0</v>
      </c>
      <c r="AC313">
        <v>1</v>
      </c>
      <c r="AD313">
        <v>1</v>
      </c>
      <c r="AE313" s="13">
        <v>1.19</v>
      </c>
      <c r="AF313" s="14">
        <v>0.76346962170424104</v>
      </c>
    </row>
    <row r="314" spans="1:32" x14ac:dyDescent="0.25">
      <c r="A314">
        <v>1</v>
      </c>
      <c r="B314">
        <v>0</v>
      </c>
      <c r="C314">
        <v>12.01</v>
      </c>
      <c r="D314">
        <v>0</v>
      </c>
      <c r="E314">
        <v>0</v>
      </c>
      <c r="F314">
        <v>0</v>
      </c>
      <c r="G314">
        <v>1</v>
      </c>
      <c r="H314">
        <v>0</v>
      </c>
      <c r="I314">
        <v>0</v>
      </c>
      <c r="J314">
        <v>0</v>
      </c>
      <c r="K314">
        <v>250</v>
      </c>
      <c r="L314" s="4">
        <v>250</v>
      </c>
      <c r="M314">
        <v>0</v>
      </c>
      <c r="N314" s="5">
        <v>0</v>
      </c>
      <c r="O314" s="6">
        <v>-3.7</v>
      </c>
      <c r="P314">
        <v>6.6</v>
      </c>
      <c r="Q314">
        <v>1</v>
      </c>
      <c r="R314">
        <v>0</v>
      </c>
      <c r="S314">
        <v>1</v>
      </c>
      <c r="T314">
        <v>0</v>
      </c>
      <c r="U314" s="7">
        <v>8</v>
      </c>
      <c r="V314">
        <v>420</v>
      </c>
      <c r="W314">
        <v>0</v>
      </c>
      <c r="X314">
        <v>0</v>
      </c>
      <c r="Y314">
        <v>0</v>
      </c>
      <c r="Z314">
        <v>0</v>
      </c>
      <c r="AA314">
        <v>1</v>
      </c>
      <c r="AB314">
        <v>0</v>
      </c>
      <c r="AC314">
        <v>1</v>
      </c>
      <c r="AD314">
        <v>1</v>
      </c>
      <c r="AE314" s="13">
        <v>0.3</v>
      </c>
      <c r="AF314" s="14">
        <v>-9.4786177307280006E-2</v>
      </c>
    </row>
    <row r="315" spans="1:32" x14ac:dyDescent="0.25">
      <c r="A315">
        <v>1</v>
      </c>
      <c r="B315">
        <v>0</v>
      </c>
      <c r="C315">
        <v>12.01</v>
      </c>
      <c r="D315">
        <v>0</v>
      </c>
      <c r="E315">
        <v>0</v>
      </c>
      <c r="F315">
        <v>0</v>
      </c>
      <c r="G315">
        <v>1</v>
      </c>
      <c r="H315">
        <v>0</v>
      </c>
      <c r="I315">
        <v>0</v>
      </c>
      <c r="J315">
        <v>0</v>
      </c>
      <c r="K315">
        <v>250</v>
      </c>
      <c r="L315" s="4">
        <v>250</v>
      </c>
      <c r="M315">
        <v>0</v>
      </c>
      <c r="N315" s="5">
        <v>0</v>
      </c>
      <c r="O315" s="6">
        <v>-3.7</v>
      </c>
      <c r="P315">
        <v>6.6</v>
      </c>
      <c r="Q315">
        <v>1</v>
      </c>
      <c r="R315">
        <v>0</v>
      </c>
      <c r="S315">
        <v>1</v>
      </c>
      <c r="T315">
        <v>0</v>
      </c>
      <c r="U315" s="7">
        <v>8</v>
      </c>
      <c r="V315">
        <v>420</v>
      </c>
      <c r="W315">
        <v>0</v>
      </c>
      <c r="X315">
        <v>0</v>
      </c>
      <c r="Y315">
        <v>0</v>
      </c>
      <c r="Z315">
        <v>0</v>
      </c>
      <c r="AA315">
        <v>1</v>
      </c>
      <c r="AB315">
        <v>0</v>
      </c>
      <c r="AC315">
        <v>1</v>
      </c>
      <c r="AD315">
        <v>1</v>
      </c>
      <c r="AE315" s="13">
        <v>1.19</v>
      </c>
      <c r="AF315" s="14">
        <v>0.64507728695319799</v>
      </c>
    </row>
    <row r="316" spans="1:32" x14ac:dyDescent="0.25">
      <c r="A316">
        <v>1</v>
      </c>
      <c r="B316">
        <v>0</v>
      </c>
      <c r="C316">
        <v>12.01</v>
      </c>
      <c r="D316">
        <v>0</v>
      </c>
      <c r="E316">
        <v>0</v>
      </c>
      <c r="F316">
        <v>0</v>
      </c>
      <c r="G316">
        <v>1</v>
      </c>
      <c r="H316">
        <v>0</v>
      </c>
      <c r="I316">
        <v>0</v>
      </c>
      <c r="J316">
        <v>0</v>
      </c>
      <c r="K316">
        <v>29</v>
      </c>
      <c r="L316" s="4">
        <v>29</v>
      </c>
      <c r="M316">
        <v>0</v>
      </c>
      <c r="N316" s="5">
        <v>0</v>
      </c>
      <c r="O316" s="6">
        <v>-3.7</v>
      </c>
      <c r="P316">
        <v>40.78</v>
      </c>
      <c r="Q316">
        <v>1</v>
      </c>
      <c r="R316">
        <v>0</v>
      </c>
      <c r="S316">
        <v>1</v>
      </c>
      <c r="T316">
        <v>0</v>
      </c>
      <c r="U316" s="7">
        <v>8</v>
      </c>
      <c r="V316">
        <v>420</v>
      </c>
      <c r="W316">
        <v>0</v>
      </c>
      <c r="X316">
        <v>0</v>
      </c>
      <c r="Y316">
        <v>0</v>
      </c>
      <c r="Z316">
        <v>0</v>
      </c>
      <c r="AA316">
        <v>1</v>
      </c>
      <c r="AB316">
        <v>0</v>
      </c>
      <c r="AC316">
        <v>1</v>
      </c>
      <c r="AD316">
        <v>1</v>
      </c>
      <c r="AE316" s="13">
        <v>0.3</v>
      </c>
      <c r="AF316" s="14">
        <v>0.60343982615932201</v>
      </c>
    </row>
    <row r="317" spans="1:32" x14ac:dyDescent="0.25">
      <c r="A317">
        <v>1</v>
      </c>
      <c r="B317">
        <v>0</v>
      </c>
      <c r="C317">
        <v>12.01</v>
      </c>
      <c r="D317">
        <v>0</v>
      </c>
      <c r="E317">
        <v>0</v>
      </c>
      <c r="F317">
        <v>0</v>
      </c>
      <c r="G317">
        <v>1</v>
      </c>
      <c r="H317">
        <v>0</v>
      </c>
      <c r="I317">
        <v>0</v>
      </c>
      <c r="J317">
        <v>0</v>
      </c>
      <c r="K317">
        <v>29</v>
      </c>
      <c r="L317" s="4">
        <v>29</v>
      </c>
      <c r="M317">
        <v>0</v>
      </c>
      <c r="N317" s="5">
        <v>0</v>
      </c>
      <c r="O317" s="6">
        <v>-3.7</v>
      </c>
      <c r="P317">
        <v>40.78</v>
      </c>
      <c r="Q317">
        <v>1</v>
      </c>
      <c r="R317">
        <v>0</v>
      </c>
      <c r="S317">
        <v>1</v>
      </c>
      <c r="T317">
        <v>0</v>
      </c>
      <c r="U317" s="7">
        <v>8</v>
      </c>
      <c r="V317">
        <v>420</v>
      </c>
      <c r="W317">
        <v>0</v>
      </c>
      <c r="X317">
        <v>0</v>
      </c>
      <c r="Y317">
        <v>0</v>
      </c>
      <c r="Z317">
        <v>0</v>
      </c>
      <c r="AA317">
        <v>1</v>
      </c>
      <c r="AB317">
        <v>0</v>
      </c>
      <c r="AC317">
        <v>1</v>
      </c>
      <c r="AD317">
        <v>1</v>
      </c>
      <c r="AE317" s="13">
        <v>1.19</v>
      </c>
      <c r="AF317" s="14">
        <v>0.82786628816406904</v>
      </c>
    </row>
    <row r="318" spans="1:32" x14ac:dyDescent="0.25">
      <c r="A318">
        <v>0</v>
      </c>
      <c r="B318">
        <v>0</v>
      </c>
      <c r="C318">
        <v>112.4</v>
      </c>
      <c r="D318">
        <v>65.41</v>
      </c>
      <c r="E318">
        <v>0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7.5</v>
      </c>
      <c r="L318" s="4">
        <v>7.5</v>
      </c>
      <c r="M318">
        <v>1</v>
      </c>
      <c r="N318" s="5">
        <v>0</v>
      </c>
      <c r="O318" s="6">
        <v>-14.55</v>
      </c>
      <c r="P318" s="23">
        <v>89</v>
      </c>
      <c r="Q318">
        <v>1</v>
      </c>
      <c r="R318">
        <v>0</v>
      </c>
      <c r="S318">
        <v>1</v>
      </c>
      <c r="T318">
        <v>0</v>
      </c>
      <c r="U318">
        <v>10</v>
      </c>
      <c r="V318">
        <v>275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0</v>
      </c>
      <c r="AC318">
        <v>1</v>
      </c>
      <c r="AD318">
        <v>1</v>
      </c>
      <c r="AE318" s="13">
        <v>4.4999999999999997E-3</v>
      </c>
      <c r="AF318" s="14">
        <v>-0.19024266508835699</v>
      </c>
    </row>
    <row r="319" spans="1:32" x14ac:dyDescent="0.25">
      <c r="A319">
        <v>0</v>
      </c>
      <c r="B319">
        <v>0</v>
      </c>
      <c r="C319">
        <v>112.4</v>
      </c>
      <c r="D319">
        <v>65.41</v>
      </c>
      <c r="E319">
        <v>0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7.5</v>
      </c>
      <c r="L319" s="4">
        <v>7.5</v>
      </c>
      <c r="M319">
        <v>0</v>
      </c>
      <c r="N319" s="5">
        <v>1</v>
      </c>
      <c r="O319" s="6">
        <v>-14.55</v>
      </c>
      <c r="P319" s="23">
        <v>89</v>
      </c>
      <c r="Q319">
        <v>1</v>
      </c>
      <c r="R319">
        <v>0</v>
      </c>
      <c r="S319">
        <v>1</v>
      </c>
      <c r="T319">
        <v>0</v>
      </c>
      <c r="U319">
        <v>10</v>
      </c>
      <c r="V319">
        <v>275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v>0</v>
      </c>
      <c r="AC319">
        <v>1</v>
      </c>
      <c r="AD319">
        <v>1</v>
      </c>
      <c r="AE319" s="13">
        <v>4.4999999999999997E-3</v>
      </c>
      <c r="AF319" s="14">
        <v>-2.172993996787E-2</v>
      </c>
    </row>
    <row r="320" spans="1:32" x14ac:dyDescent="0.25">
      <c r="A320">
        <v>0</v>
      </c>
      <c r="B320">
        <v>0</v>
      </c>
      <c r="C320">
        <v>112.4</v>
      </c>
      <c r="D320">
        <v>65.41</v>
      </c>
      <c r="E320">
        <v>0</v>
      </c>
      <c r="F320">
        <v>0</v>
      </c>
      <c r="G320">
        <v>1</v>
      </c>
      <c r="H320">
        <v>0</v>
      </c>
      <c r="I320">
        <v>0</v>
      </c>
      <c r="J320">
        <v>0</v>
      </c>
      <c r="K320">
        <v>7.5</v>
      </c>
      <c r="L320" s="4">
        <v>7.5</v>
      </c>
      <c r="M320">
        <v>1</v>
      </c>
      <c r="N320" s="5">
        <v>0</v>
      </c>
      <c r="O320" s="6">
        <v>-14.55</v>
      </c>
      <c r="P320" s="23">
        <v>89</v>
      </c>
      <c r="Q320">
        <v>1</v>
      </c>
      <c r="R320">
        <v>0</v>
      </c>
      <c r="S320">
        <v>1</v>
      </c>
      <c r="T320">
        <v>0</v>
      </c>
      <c r="U320">
        <v>10</v>
      </c>
      <c r="V320">
        <v>275</v>
      </c>
      <c r="W320">
        <v>0</v>
      </c>
      <c r="X320">
        <v>0</v>
      </c>
      <c r="Y320">
        <v>0</v>
      </c>
      <c r="Z320">
        <v>0</v>
      </c>
      <c r="AA320">
        <v>1</v>
      </c>
      <c r="AB320">
        <v>0</v>
      </c>
      <c r="AC320">
        <v>1</v>
      </c>
      <c r="AD320">
        <v>1</v>
      </c>
      <c r="AE320" s="13">
        <v>1.7999999999999999E-2</v>
      </c>
      <c r="AF320" s="14">
        <v>0.210744077410745</v>
      </c>
    </row>
    <row r="321" spans="1:32" x14ac:dyDescent="0.25">
      <c r="A321">
        <v>0</v>
      </c>
      <c r="B321">
        <v>0</v>
      </c>
      <c r="C321">
        <v>112.4</v>
      </c>
      <c r="D321">
        <v>65.41</v>
      </c>
      <c r="E321">
        <v>0</v>
      </c>
      <c r="F321">
        <v>0</v>
      </c>
      <c r="G321">
        <v>1</v>
      </c>
      <c r="H321">
        <v>0</v>
      </c>
      <c r="I321">
        <v>0</v>
      </c>
      <c r="J321">
        <v>0</v>
      </c>
      <c r="K321">
        <v>7.5</v>
      </c>
      <c r="L321" s="4">
        <v>7.5</v>
      </c>
      <c r="M321">
        <v>0</v>
      </c>
      <c r="N321" s="5">
        <v>1</v>
      </c>
      <c r="O321" s="6">
        <v>-14.55</v>
      </c>
      <c r="P321" s="23">
        <v>89</v>
      </c>
      <c r="Q321">
        <v>1</v>
      </c>
      <c r="R321">
        <v>0</v>
      </c>
      <c r="S321">
        <v>1</v>
      </c>
      <c r="T321">
        <v>0</v>
      </c>
      <c r="U321">
        <v>10</v>
      </c>
      <c r="V321">
        <v>275</v>
      </c>
      <c r="W321">
        <v>0</v>
      </c>
      <c r="X321">
        <v>0</v>
      </c>
      <c r="Y321">
        <v>0</v>
      </c>
      <c r="Z321">
        <v>0</v>
      </c>
      <c r="AA321">
        <v>1</v>
      </c>
      <c r="AB321">
        <v>0</v>
      </c>
      <c r="AC321">
        <v>1</v>
      </c>
      <c r="AD321">
        <v>1</v>
      </c>
      <c r="AE321" s="13">
        <v>1.7999999999999999E-2</v>
      </c>
      <c r="AF321" s="14">
        <v>0.207199356482105</v>
      </c>
    </row>
    <row r="322" spans="1:32" x14ac:dyDescent="0.25">
      <c r="A322">
        <v>0</v>
      </c>
      <c r="B322">
        <v>0</v>
      </c>
      <c r="C322">
        <v>112.4</v>
      </c>
      <c r="D322">
        <v>65.41</v>
      </c>
      <c r="E322">
        <v>0</v>
      </c>
      <c r="F322">
        <v>0</v>
      </c>
      <c r="G322">
        <v>1</v>
      </c>
      <c r="H322">
        <v>0</v>
      </c>
      <c r="I322">
        <v>0</v>
      </c>
      <c r="J322">
        <v>0</v>
      </c>
      <c r="K322">
        <v>7.5</v>
      </c>
      <c r="L322" s="4">
        <v>7.5</v>
      </c>
      <c r="M322">
        <v>1</v>
      </c>
      <c r="N322" s="5">
        <v>0</v>
      </c>
      <c r="O322" s="6">
        <v>-14.55</v>
      </c>
      <c r="P322" s="23">
        <v>89</v>
      </c>
      <c r="Q322">
        <v>1</v>
      </c>
      <c r="R322">
        <v>0</v>
      </c>
      <c r="S322">
        <v>1</v>
      </c>
      <c r="T322">
        <v>0</v>
      </c>
      <c r="U322">
        <v>10</v>
      </c>
      <c r="V322">
        <v>275</v>
      </c>
      <c r="W322">
        <v>0</v>
      </c>
      <c r="X322">
        <v>0</v>
      </c>
      <c r="Y322">
        <v>0</v>
      </c>
      <c r="Z322">
        <v>0</v>
      </c>
      <c r="AA322">
        <v>1</v>
      </c>
      <c r="AB322">
        <v>0</v>
      </c>
      <c r="AC322">
        <v>1</v>
      </c>
      <c r="AD322">
        <v>1</v>
      </c>
      <c r="AE322" s="13">
        <v>4.4999999999999998E-2</v>
      </c>
      <c r="AF322" s="14">
        <v>0.57260046256143404</v>
      </c>
    </row>
    <row r="323" spans="1:32" x14ac:dyDescent="0.25">
      <c r="A323">
        <v>0</v>
      </c>
      <c r="B323">
        <v>0</v>
      </c>
      <c r="C323">
        <v>112.4</v>
      </c>
      <c r="D323">
        <v>65.41</v>
      </c>
      <c r="E323">
        <v>0</v>
      </c>
      <c r="F323">
        <v>0</v>
      </c>
      <c r="G323">
        <v>1</v>
      </c>
      <c r="H323">
        <v>0</v>
      </c>
      <c r="I323">
        <v>0</v>
      </c>
      <c r="J323">
        <v>0</v>
      </c>
      <c r="K323">
        <v>7.5</v>
      </c>
      <c r="L323" s="4">
        <v>7.5</v>
      </c>
      <c r="M323">
        <v>0</v>
      </c>
      <c r="N323" s="5">
        <v>1</v>
      </c>
      <c r="O323" s="6">
        <v>-14.55</v>
      </c>
      <c r="P323" s="23">
        <v>89</v>
      </c>
      <c r="Q323">
        <v>1</v>
      </c>
      <c r="R323">
        <v>0</v>
      </c>
      <c r="S323">
        <v>1</v>
      </c>
      <c r="T323">
        <v>0</v>
      </c>
      <c r="U323">
        <v>10</v>
      </c>
      <c r="V323">
        <v>275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0</v>
      </c>
      <c r="AC323">
        <v>1</v>
      </c>
      <c r="AD323">
        <v>1</v>
      </c>
      <c r="AE323" s="13">
        <v>4.4999999999999998E-2</v>
      </c>
      <c r="AF323" s="14">
        <v>0.365742478682898</v>
      </c>
    </row>
    <row r="324" spans="1:32" x14ac:dyDescent="0.25">
      <c r="A324">
        <v>0</v>
      </c>
      <c r="B324">
        <v>0</v>
      </c>
      <c r="C324">
        <v>112.4</v>
      </c>
      <c r="D324">
        <v>65.41</v>
      </c>
      <c r="E324">
        <v>0</v>
      </c>
      <c r="F324">
        <v>0</v>
      </c>
      <c r="G324">
        <v>1</v>
      </c>
      <c r="H324">
        <v>0</v>
      </c>
      <c r="I324">
        <v>0</v>
      </c>
      <c r="J324">
        <v>0</v>
      </c>
      <c r="K324">
        <v>7.5</v>
      </c>
      <c r="L324" s="4">
        <v>7.5</v>
      </c>
      <c r="M324">
        <v>1</v>
      </c>
      <c r="N324" s="5">
        <v>0</v>
      </c>
      <c r="O324" s="6">
        <v>-14.55</v>
      </c>
      <c r="P324" s="23">
        <v>89</v>
      </c>
      <c r="Q324">
        <v>1</v>
      </c>
      <c r="R324">
        <v>0</v>
      </c>
      <c r="S324">
        <v>1</v>
      </c>
      <c r="T324">
        <v>0</v>
      </c>
      <c r="U324">
        <v>10</v>
      </c>
      <c r="V324">
        <v>275</v>
      </c>
      <c r="W324">
        <v>0</v>
      </c>
      <c r="X324">
        <v>0</v>
      </c>
      <c r="Y324">
        <v>0</v>
      </c>
      <c r="Z324">
        <v>0</v>
      </c>
      <c r="AA324">
        <v>1</v>
      </c>
      <c r="AB324">
        <v>0</v>
      </c>
      <c r="AC324">
        <v>1</v>
      </c>
      <c r="AD324">
        <v>3</v>
      </c>
      <c r="AE324" s="13">
        <v>4.4999999999999997E-3</v>
      </c>
      <c r="AF324" s="14">
        <v>-0.27973460026212299</v>
      </c>
    </row>
    <row r="325" spans="1:32" x14ac:dyDescent="0.25">
      <c r="A325">
        <v>0</v>
      </c>
      <c r="B325">
        <v>0</v>
      </c>
      <c r="C325">
        <v>112.4</v>
      </c>
      <c r="D325">
        <v>65.41</v>
      </c>
      <c r="E325">
        <v>0</v>
      </c>
      <c r="F325">
        <v>0</v>
      </c>
      <c r="G325">
        <v>1</v>
      </c>
      <c r="H325">
        <v>0</v>
      </c>
      <c r="I325">
        <v>0</v>
      </c>
      <c r="J325">
        <v>0</v>
      </c>
      <c r="K325">
        <v>7.5</v>
      </c>
      <c r="L325" s="4">
        <v>7.5</v>
      </c>
      <c r="M325">
        <v>0</v>
      </c>
      <c r="N325" s="5">
        <v>1</v>
      </c>
      <c r="O325" s="6">
        <v>-14.55</v>
      </c>
      <c r="P325" s="23">
        <v>89</v>
      </c>
      <c r="Q325">
        <v>1</v>
      </c>
      <c r="R325">
        <v>0</v>
      </c>
      <c r="S325">
        <v>1</v>
      </c>
      <c r="T325">
        <v>0</v>
      </c>
      <c r="U325">
        <v>10</v>
      </c>
      <c r="V325">
        <v>275</v>
      </c>
      <c r="W325">
        <v>0</v>
      </c>
      <c r="X325">
        <v>0</v>
      </c>
      <c r="Y325">
        <v>0</v>
      </c>
      <c r="Z325">
        <v>0</v>
      </c>
      <c r="AA325">
        <v>1</v>
      </c>
      <c r="AB325">
        <v>0</v>
      </c>
      <c r="AC325">
        <v>1</v>
      </c>
      <c r="AD325">
        <v>3</v>
      </c>
      <c r="AE325" s="13">
        <v>4.4999999999999997E-3</v>
      </c>
      <c r="AF325" s="14">
        <v>-0.12655635648754901</v>
      </c>
    </row>
    <row r="326" spans="1:32" x14ac:dyDescent="0.25">
      <c r="A326">
        <v>0</v>
      </c>
      <c r="B326">
        <v>0</v>
      </c>
      <c r="C326">
        <v>112.4</v>
      </c>
      <c r="D326">
        <v>65.41</v>
      </c>
      <c r="E326">
        <v>0</v>
      </c>
      <c r="F326">
        <v>0</v>
      </c>
      <c r="G326">
        <v>1</v>
      </c>
      <c r="H326">
        <v>0</v>
      </c>
      <c r="I326">
        <v>0</v>
      </c>
      <c r="J326">
        <v>0</v>
      </c>
      <c r="K326">
        <v>7.5</v>
      </c>
      <c r="L326" s="4">
        <v>7.5</v>
      </c>
      <c r="M326">
        <v>1</v>
      </c>
      <c r="N326" s="5">
        <v>0</v>
      </c>
      <c r="O326" s="6">
        <v>-14.55</v>
      </c>
      <c r="P326" s="23">
        <v>89</v>
      </c>
      <c r="Q326">
        <v>1</v>
      </c>
      <c r="R326">
        <v>0</v>
      </c>
      <c r="S326">
        <v>1</v>
      </c>
      <c r="T326">
        <v>0</v>
      </c>
      <c r="U326">
        <v>10</v>
      </c>
      <c r="V326">
        <v>275</v>
      </c>
      <c r="W326">
        <v>0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1</v>
      </c>
      <c r="AD326">
        <v>3</v>
      </c>
      <c r="AE326" s="13">
        <v>1.7999999999999999E-2</v>
      </c>
      <c r="AF326" s="14">
        <v>-7.8882699868938005E-2</v>
      </c>
    </row>
    <row r="327" spans="1:32" x14ac:dyDescent="0.25">
      <c r="A327">
        <v>0</v>
      </c>
      <c r="B327">
        <v>0</v>
      </c>
      <c r="C327">
        <v>112.4</v>
      </c>
      <c r="D327">
        <v>65.41</v>
      </c>
      <c r="E327">
        <v>0</v>
      </c>
      <c r="F327">
        <v>0</v>
      </c>
      <c r="G327">
        <v>1</v>
      </c>
      <c r="H327">
        <v>0</v>
      </c>
      <c r="I327">
        <v>0</v>
      </c>
      <c r="J327">
        <v>0</v>
      </c>
      <c r="K327">
        <v>7.5</v>
      </c>
      <c r="L327" s="4">
        <v>7.5</v>
      </c>
      <c r="M327">
        <v>0</v>
      </c>
      <c r="N327" s="5">
        <v>1</v>
      </c>
      <c r="O327" s="6">
        <v>-14.55</v>
      </c>
      <c r="P327" s="23">
        <v>89</v>
      </c>
      <c r="Q327">
        <v>1</v>
      </c>
      <c r="R327">
        <v>0</v>
      </c>
      <c r="S327">
        <v>1</v>
      </c>
      <c r="T327">
        <v>0</v>
      </c>
      <c r="U327">
        <v>10</v>
      </c>
      <c r="V327">
        <v>275</v>
      </c>
      <c r="W327">
        <v>0</v>
      </c>
      <c r="X327">
        <v>0</v>
      </c>
      <c r="Y327">
        <v>0</v>
      </c>
      <c r="Z327">
        <v>0</v>
      </c>
      <c r="AA327">
        <v>1</v>
      </c>
      <c r="AB327">
        <v>0</v>
      </c>
      <c r="AC327">
        <v>1</v>
      </c>
      <c r="AD327">
        <v>3</v>
      </c>
      <c r="AE327" s="13">
        <v>1.7999999999999999E-2</v>
      </c>
      <c r="AF327" s="14">
        <v>9.5435684647300095E-2</v>
      </c>
    </row>
    <row r="328" spans="1:32" x14ac:dyDescent="0.25">
      <c r="A328">
        <v>0</v>
      </c>
      <c r="B328">
        <v>0</v>
      </c>
      <c r="C328">
        <v>112.4</v>
      </c>
      <c r="D328">
        <v>65.41</v>
      </c>
      <c r="E328">
        <v>0</v>
      </c>
      <c r="F328">
        <v>0</v>
      </c>
      <c r="G328">
        <v>1</v>
      </c>
      <c r="H328">
        <v>0</v>
      </c>
      <c r="I328">
        <v>0</v>
      </c>
      <c r="J328">
        <v>0</v>
      </c>
      <c r="K328">
        <v>7.5</v>
      </c>
      <c r="L328" s="4">
        <v>7.5</v>
      </c>
      <c r="M328">
        <v>1</v>
      </c>
      <c r="N328" s="5">
        <v>0</v>
      </c>
      <c r="O328" s="6">
        <v>-14.55</v>
      </c>
      <c r="P328" s="23">
        <v>89</v>
      </c>
      <c r="Q328">
        <v>1</v>
      </c>
      <c r="R328">
        <v>0</v>
      </c>
      <c r="S328">
        <v>1</v>
      </c>
      <c r="T328">
        <v>0</v>
      </c>
      <c r="U328">
        <v>10</v>
      </c>
      <c r="V328">
        <v>275</v>
      </c>
      <c r="W328">
        <v>0</v>
      </c>
      <c r="X328">
        <v>0</v>
      </c>
      <c r="Y328">
        <v>0</v>
      </c>
      <c r="Z328">
        <v>0</v>
      </c>
      <c r="AA328">
        <v>1</v>
      </c>
      <c r="AB328">
        <v>0</v>
      </c>
      <c r="AC328">
        <v>1</v>
      </c>
      <c r="AD328">
        <v>3</v>
      </c>
      <c r="AE328" s="13">
        <v>4.4999999999999998E-2</v>
      </c>
      <c r="AF328" s="14">
        <v>0.44665034901640999</v>
      </c>
    </row>
    <row r="329" spans="1:32" x14ac:dyDescent="0.25">
      <c r="A329">
        <v>0</v>
      </c>
      <c r="B329">
        <v>0</v>
      </c>
      <c r="C329">
        <v>112.4</v>
      </c>
      <c r="D329">
        <v>65.41</v>
      </c>
      <c r="E329">
        <v>0</v>
      </c>
      <c r="F329">
        <v>0</v>
      </c>
      <c r="G329">
        <v>1</v>
      </c>
      <c r="H329">
        <v>0</v>
      </c>
      <c r="I329">
        <v>0</v>
      </c>
      <c r="J329">
        <v>0</v>
      </c>
      <c r="K329">
        <v>7.5</v>
      </c>
      <c r="L329" s="4">
        <v>7.5</v>
      </c>
      <c r="M329">
        <v>0</v>
      </c>
      <c r="N329" s="5">
        <v>1</v>
      </c>
      <c r="O329" s="6">
        <v>-14.55</v>
      </c>
      <c r="P329" s="23">
        <v>89</v>
      </c>
      <c r="Q329">
        <v>1</v>
      </c>
      <c r="R329">
        <v>0</v>
      </c>
      <c r="S329">
        <v>1</v>
      </c>
      <c r="T329">
        <v>0</v>
      </c>
      <c r="U329">
        <v>10</v>
      </c>
      <c r="V329">
        <v>275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0</v>
      </c>
      <c r="AC329">
        <v>1</v>
      </c>
      <c r="AD329">
        <v>3</v>
      </c>
      <c r="AE329" s="13">
        <v>4.4999999999999998E-2</v>
      </c>
      <c r="AF329" s="14">
        <v>0.29673368281583101</v>
      </c>
    </row>
    <row r="330" spans="1:32" x14ac:dyDescent="0.25">
      <c r="A330">
        <v>0</v>
      </c>
      <c r="B330">
        <v>0</v>
      </c>
      <c r="C330">
        <v>112.4</v>
      </c>
      <c r="D330">
        <v>65.41</v>
      </c>
      <c r="E330">
        <v>0</v>
      </c>
      <c r="F330">
        <v>0</v>
      </c>
      <c r="G330">
        <v>1</v>
      </c>
      <c r="H330">
        <v>0</v>
      </c>
      <c r="I330">
        <v>0</v>
      </c>
      <c r="J330">
        <v>0</v>
      </c>
      <c r="K330">
        <v>7.5</v>
      </c>
      <c r="L330" s="4">
        <v>7.5</v>
      </c>
      <c r="M330">
        <v>1</v>
      </c>
      <c r="N330" s="5">
        <v>0</v>
      </c>
      <c r="O330" s="6">
        <v>-14.55</v>
      </c>
      <c r="P330" s="23">
        <v>89</v>
      </c>
      <c r="Q330">
        <v>1</v>
      </c>
      <c r="R330">
        <v>0</v>
      </c>
      <c r="S330">
        <v>1</v>
      </c>
      <c r="T330">
        <v>0</v>
      </c>
      <c r="U330">
        <v>10</v>
      </c>
      <c r="V330">
        <v>275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0</v>
      </c>
      <c r="AC330">
        <v>1</v>
      </c>
      <c r="AD330">
        <v>5</v>
      </c>
      <c r="AE330" s="13">
        <v>4.4999999999999997E-3</v>
      </c>
      <c r="AF330" s="14">
        <v>-0.13920704845814999</v>
      </c>
    </row>
    <row r="331" spans="1:32" x14ac:dyDescent="0.25">
      <c r="A331">
        <v>0</v>
      </c>
      <c r="B331">
        <v>0</v>
      </c>
      <c r="C331">
        <v>112.4</v>
      </c>
      <c r="D331">
        <v>65.41</v>
      </c>
      <c r="E331">
        <v>0</v>
      </c>
      <c r="F331">
        <v>0</v>
      </c>
      <c r="G331">
        <v>1</v>
      </c>
      <c r="H331">
        <v>0</v>
      </c>
      <c r="I331">
        <v>0</v>
      </c>
      <c r="J331">
        <v>0</v>
      </c>
      <c r="K331">
        <v>7.5</v>
      </c>
      <c r="L331" s="4">
        <v>7.5</v>
      </c>
      <c r="M331">
        <v>0</v>
      </c>
      <c r="N331" s="5">
        <v>1</v>
      </c>
      <c r="O331" s="6">
        <v>-14.55</v>
      </c>
      <c r="P331" s="23">
        <v>89</v>
      </c>
      <c r="Q331">
        <v>1</v>
      </c>
      <c r="R331">
        <v>0</v>
      </c>
      <c r="S331">
        <v>1</v>
      </c>
      <c r="T331">
        <v>0</v>
      </c>
      <c r="U331">
        <v>10</v>
      </c>
      <c r="V331">
        <v>275</v>
      </c>
      <c r="W331">
        <v>0</v>
      </c>
      <c r="X331">
        <v>0</v>
      </c>
      <c r="Y331">
        <v>0</v>
      </c>
      <c r="Z331">
        <v>0</v>
      </c>
      <c r="AA331">
        <v>1</v>
      </c>
      <c r="AB331">
        <v>0</v>
      </c>
      <c r="AC331">
        <v>1</v>
      </c>
      <c r="AD331">
        <v>5</v>
      </c>
      <c r="AE331" s="13">
        <v>4.4999999999999997E-3</v>
      </c>
      <c r="AF331" s="14">
        <v>9.6976661951908905E-2</v>
      </c>
    </row>
    <row r="332" spans="1:32" x14ac:dyDescent="0.25">
      <c r="A332">
        <v>0</v>
      </c>
      <c r="B332">
        <v>0</v>
      </c>
      <c r="C332">
        <v>112.4</v>
      </c>
      <c r="D332">
        <v>65.41</v>
      </c>
      <c r="E332">
        <v>0</v>
      </c>
      <c r="F332">
        <v>0</v>
      </c>
      <c r="G332">
        <v>1</v>
      </c>
      <c r="H332">
        <v>0</v>
      </c>
      <c r="I332">
        <v>0</v>
      </c>
      <c r="J332">
        <v>0</v>
      </c>
      <c r="K332">
        <v>7.5</v>
      </c>
      <c r="L332" s="4">
        <v>7.5</v>
      </c>
      <c r="M332">
        <v>1</v>
      </c>
      <c r="N332" s="5">
        <v>0</v>
      </c>
      <c r="O332" s="6">
        <v>-14.55</v>
      </c>
      <c r="P332" s="23">
        <v>89</v>
      </c>
      <c r="Q332">
        <v>1</v>
      </c>
      <c r="R332">
        <v>0</v>
      </c>
      <c r="S332">
        <v>1</v>
      </c>
      <c r="T332">
        <v>0</v>
      </c>
      <c r="U332">
        <v>10</v>
      </c>
      <c r="V332">
        <v>275</v>
      </c>
      <c r="W332">
        <v>0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1</v>
      </c>
      <c r="AD332">
        <v>5</v>
      </c>
      <c r="AE332" s="13">
        <v>1.7999999999999999E-2</v>
      </c>
      <c r="AF332" s="14">
        <v>0.37442586808745298</v>
      </c>
    </row>
    <row r="333" spans="1:32" x14ac:dyDescent="0.25">
      <c r="A333">
        <v>0</v>
      </c>
      <c r="B333">
        <v>0</v>
      </c>
      <c r="C333">
        <v>112.4</v>
      </c>
      <c r="D333">
        <v>65.41</v>
      </c>
      <c r="E333">
        <v>0</v>
      </c>
      <c r="F333">
        <v>0</v>
      </c>
      <c r="G333">
        <v>1</v>
      </c>
      <c r="H333">
        <v>0</v>
      </c>
      <c r="I333">
        <v>0</v>
      </c>
      <c r="J333">
        <v>0</v>
      </c>
      <c r="K333">
        <v>7.5</v>
      </c>
      <c r="L333" s="4">
        <v>7.5</v>
      </c>
      <c r="M333">
        <v>0</v>
      </c>
      <c r="N333" s="5">
        <v>1</v>
      </c>
      <c r="O333" s="6">
        <v>-14.55</v>
      </c>
      <c r="P333" s="23">
        <v>89</v>
      </c>
      <c r="Q333">
        <v>1</v>
      </c>
      <c r="R333">
        <v>0</v>
      </c>
      <c r="S333">
        <v>1</v>
      </c>
      <c r="T333">
        <v>0</v>
      </c>
      <c r="U333">
        <v>10</v>
      </c>
      <c r="V333">
        <v>275</v>
      </c>
      <c r="W333">
        <v>0</v>
      </c>
      <c r="X333">
        <v>0</v>
      </c>
      <c r="Y333">
        <v>0</v>
      </c>
      <c r="Z333">
        <v>0</v>
      </c>
      <c r="AA333">
        <v>1</v>
      </c>
      <c r="AB333">
        <v>0</v>
      </c>
      <c r="AC333">
        <v>1</v>
      </c>
      <c r="AD333">
        <v>5</v>
      </c>
      <c r="AE333" s="13">
        <v>1.7999999999999999E-2</v>
      </c>
      <c r="AF333" s="14">
        <v>0.23224351747463501</v>
      </c>
    </row>
    <row r="334" spans="1:32" x14ac:dyDescent="0.25">
      <c r="A334">
        <v>0</v>
      </c>
      <c r="B334">
        <v>0</v>
      </c>
      <c r="C334">
        <v>112.4</v>
      </c>
      <c r="D334">
        <v>65.41</v>
      </c>
      <c r="E334">
        <v>0</v>
      </c>
      <c r="F334">
        <v>0</v>
      </c>
      <c r="G334">
        <v>1</v>
      </c>
      <c r="H334">
        <v>0</v>
      </c>
      <c r="I334">
        <v>0</v>
      </c>
      <c r="J334">
        <v>0</v>
      </c>
      <c r="K334">
        <v>7.5</v>
      </c>
      <c r="L334" s="4">
        <v>7.5</v>
      </c>
      <c r="M334">
        <v>1</v>
      </c>
      <c r="N334" s="5">
        <v>0</v>
      </c>
      <c r="O334" s="6">
        <v>-14.55</v>
      </c>
      <c r="P334" s="23">
        <v>89</v>
      </c>
      <c r="Q334">
        <v>1</v>
      </c>
      <c r="R334">
        <v>0</v>
      </c>
      <c r="S334">
        <v>1</v>
      </c>
      <c r="T334">
        <v>0</v>
      </c>
      <c r="U334">
        <v>10</v>
      </c>
      <c r="V334">
        <v>275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0</v>
      </c>
      <c r="AC334">
        <v>1</v>
      </c>
      <c r="AD334">
        <v>5</v>
      </c>
      <c r="AE334" s="13">
        <v>4.4999999999999998E-2</v>
      </c>
      <c r="AF334" s="14">
        <v>0.65565481206809395</v>
      </c>
    </row>
    <row r="335" spans="1:32" x14ac:dyDescent="0.25">
      <c r="A335">
        <v>0</v>
      </c>
      <c r="B335">
        <v>0</v>
      </c>
      <c r="C335">
        <v>112.4</v>
      </c>
      <c r="D335">
        <v>65.41</v>
      </c>
      <c r="E335">
        <v>0</v>
      </c>
      <c r="F335">
        <v>0</v>
      </c>
      <c r="G335">
        <v>1</v>
      </c>
      <c r="H335">
        <v>0</v>
      </c>
      <c r="I335">
        <v>0</v>
      </c>
      <c r="J335">
        <v>0</v>
      </c>
      <c r="K335">
        <v>7.5</v>
      </c>
      <c r="L335" s="4">
        <v>7.5</v>
      </c>
      <c r="M335">
        <v>0</v>
      </c>
      <c r="N335" s="5">
        <v>1</v>
      </c>
      <c r="O335" s="6">
        <v>-14.55</v>
      </c>
      <c r="P335" s="23">
        <v>89</v>
      </c>
      <c r="Q335">
        <v>1</v>
      </c>
      <c r="R335">
        <v>0</v>
      </c>
      <c r="S335">
        <v>1</v>
      </c>
      <c r="T335">
        <v>0</v>
      </c>
      <c r="U335">
        <v>10</v>
      </c>
      <c r="V335">
        <v>275</v>
      </c>
      <c r="W335">
        <v>0</v>
      </c>
      <c r="X335">
        <v>0</v>
      </c>
      <c r="Y335">
        <v>0</v>
      </c>
      <c r="Z335">
        <v>0</v>
      </c>
      <c r="AA335">
        <v>1</v>
      </c>
      <c r="AB335">
        <v>0</v>
      </c>
      <c r="AC335">
        <v>1</v>
      </c>
      <c r="AD335">
        <v>5</v>
      </c>
      <c r="AE335" s="13">
        <v>4.4999999999999998E-2</v>
      </c>
      <c r="AF335" s="14">
        <v>0.55396908566937397</v>
      </c>
    </row>
    <row r="336" spans="1:32" x14ac:dyDescent="0.25">
      <c r="A336">
        <v>0</v>
      </c>
      <c r="B336">
        <v>0</v>
      </c>
      <c r="C336">
        <v>112.4</v>
      </c>
      <c r="D336">
        <v>65.41</v>
      </c>
      <c r="E336">
        <v>0</v>
      </c>
      <c r="F336">
        <v>0</v>
      </c>
      <c r="G336">
        <v>1</v>
      </c>
      <c r="H336">
        <v>0</v>
      </c>
      <c r="I336">
        <v>0</v>
      </c>
      <c r="J336">
        <v>0</v>
      </c>
      <c r="K336">
        <v>7.5</v>
      </c>
      <c r="L336" s="4">
        <v>7.5</v>
      </c>
      <c r="M336">
        <v>1</v>
      </c>
      <c r="N336" s="5">
        <v>0</v>
      </c>
      <c r="O336" s="6">
        <v>-14.55</v>
      </c>
      <c r="P336" s="23">
        <v>89</v>
      </c>
      <c r="Q336">
        <v>1</v>
      </c>
      <c r="R336">
        <v>0</v>
      </c>
      <c r="S336">
        <v>1</v>
      </c>
      <c r="T336">
        <v>0</v>
      </c>
      <c r="U336">
        <v>10</v>
      </c>
      <c r="V336">
        <v>275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1</v>
      </c>
      <c r="AD336">
        <v>7</v>
      </c>
      <c r="AE336" s="13">
        <v>4.4999999999999997E-3</v>
      </c>
      <c r="AF336" s="14">
        <v>4.0639999999998198E-2</v>
      </c>
    </row>
    <row r="337" spans="1:32" x14ac:dyDescent="0.25">
      <c r="A337">
        <v>0</v>
      </c>
      <c r="B337">
        <v>0</v>
      </c>
      <c r="C337">
        <v>112.4</v>
      </c>
      <c r="D337">
        <v>65.41</v>
      </c>
      <c r="E337">
        <v>0</v>
      </c>
      <c r="F337">
        <v>0</v>
      </c>
      <c r="G337">
        <v>1</v>
      </c>
      <c r="H337">
        <v>0</v>
      </c>
      <c r="I337">
        <v>0</v>
      </c>
      <c r="J337">
        <v>0</v>
      </c>
      <c r="K337">
        <v>7.5</v>
      </c>
      <c r="L337" s="4">
        <v>7.5</v>
      </c>
      <c r="M337">
        <v>0</v>
      </c>
      <c r="N337" s="5">
        <v>1</v>
      </c>
      <c r="O337" s="6">
        <v>-14.55</v>
      </c>
      <c r="P337" s="23">
        <v>89</v>
      </c>
      <c r="Q337">
        <v>1</v>
      </c>
      <c r="R337">
        <v>0</v>
      </c>
      <c r="S337">
        <v>1</v>
      </c>
      <c r="T337">
        <v>0</v>
      </c>
      <c r="U337">
        <v>10</v>
      </c>
      <c r="V337">
        <v>275</v>
      </c>
      <c r="W337">
        <v>0</v>
      </c>
      <c r="X337">
        <v>0</v>
      </c>
      <c r="Y337">
        <v>0</v>
      </c>
      <c r="Z337">
        <v>0</v>
      </c>
      <c r="AA337">
        <v>1</v>
      </c>
      <c r="AB337">
        <v>0</v>
      </c>
      <c r="AC337">
        <v>1</v>
      </c>
      <c r="AD337">
        <v>7</v>
      </c>
      <c r="AE337" s="13">
        <v>4.4999999999999997E-3</v>
      </c>
      <c r="AF337" s="14">
        <v>-4.3584611963531E-2</v>
      </c>
    </row>
    <row r="338" spans="1:32" x14ac:dyDescent="0.25">
      <c r="A338">
        <v>0</v>
      </c>
      <c r="B338">
        <v>0</v>
      </c>
      <c r="C338">
        <v>112.4</v>
      </c>
      <c r="D338">
        <v>65.41</v>
      </c>
      <c r="E338">
        <v>0</v>
      </c>
      <c r="F338">
        <v>0</v>
      </c>
      <c r="G338">
        <v>1</v>
      </c>
      <c r="H338">
        <v>0</v>
      </c>
      <c r="I338">
        <v>0</v>
      </c>
      <c r="J338">
        <v>0</v>
      </c>
      <c r="K338">
        <v>7.5</v>
      </c>
      <c r="L338" s="4">
        <v>7.5</v>
      </c>
      <c r="M338">
        <v>1</v>
      </c>
      <c r="N338" s="5">
        <v>0</v>
      </c>
      <c r="O338" s="6">
        <v>-14.55</v>
      </c>
      <c r="P338" s="23">
        <v>89</v>
      </c>
      <c r="Q338">
        <v>1</v>
      </c>
      <c r="R338">
        <v>0</v>
      </c>
      <c r="S338">
        <v>1</v>
      </c>
      <c r="T338">
        <v>0</v>
      </c>
      <c r="U338">
        <v>10</v>
      </c>
      <c r="V338">
        <v>275</v>
      </c>
      <c r="W338">
        <v>0</v>
      </c>
      <c r="X338">
        <v>0</v>
      </c>
      <c r="Y338">
        <v>0</v>
      </c>
      <c r="Z338">
        <v>0</v>
      </c>
      <c r="AA338">
        <v>1</v>
      </c>
      <c r="AB338">
        <v>0</v>
      </c>
      <c r="AC338">
        <v>1</v>
      </c>
      <c r="AD338">
        <v>7</v>
      </c>
      <c r="AE338" s="13">
        <v>1.7999999999999999E-2</v>
      </c>
      <c r="AF338" s="14">
        <v>0.32401352874858902</v>
      </c>
    </row>
    <row r="339" spans="1:32" x14ac:dyDescent="0.25">
      <c r="A339">
        <v>0</v>
      </c>
      <c r="B339">
        <v>0</v>
      </c>
      <c r="C339">
        <v>112.4</v>
      </c>
      <c r="D339">
        <v>65.41</v>
      </c>
      <c r="E339">
        <v>0</v>
      </c>
      <c r="F339">
        <v>0</v>
      </c>
      <c r="G339">
        <v>1</v>
      </c>
      <c r="H339">
        <v>0</v>
      </c>
      <c r="I339">
        <v>0</v>
      </c>
      <c r="J339">
        <v>0</v>
      </c>
      <c r="K339">
        <v>7.5</v>
      </c>
      <c r="L339" s="4">
        <v>7.5</v>
      </c>
      <c r="M339">
        <v>0</v>
      </c>
      <c r="N339" s="5">
        <v>1</v>
      </c>
      <c r="O339" s="6">
        <v>-14.55</v>
      </c>
      <c r="P339" s="23">
        <v>89</v>
      </c>
      <c r="Q339">
        <v>1</v>
      </c>
      <c r="R339">
        <v>0</v>
      </c>
      <c r="S339">
        <v>1</v>
      </c>
      <c r="T339">
        <v>0</v>
      </c>
      <c r="U339">
        <v>10</v>
      </c>
      <c r="V339">
        <v>275</v>
      </c>
      <c r="W339">
        <v>0</v>
      </c>
      <c r="X339">
        <v>0</v>
      </c>
      <c r="Y339">
        <v>0</v>
      </c>
      <c r="Z339">
        <v>0</v>
      </c>
      <c r="AA339">
        <v>1</v>
      </c>
      <c r="AB339">
        <v>0</v>
      </c>
      <c r="AC339">
        <v>1</v>
      </c>
      <c r="AD339">
        <v>7</v>
      </c>
      <c r="AE339" s="13">
        <v>1.7999999999999999E-2</v>
      </c>
      <c r="AF339" s="14">
        <v>0.65232517685260405</v>
      </c>
    </row>
    <row r="340" spans="1:32" x14ac:dyDescent="0.25">
      <c r="A340">
        <v>0</v>
      </c>
      <c r="B340">
        <v>0</v>
      </c>
      <c r="C340">
        <v>112.4</v>
      </c>
      <c r="D340">
        <v>65.41</v>
      </c>
      <c r="E340">
        <v>0</v>
      </c>
      <c r="F340">
        <v>0</v>
      </c>
      <c r="G340">
        <v>1</v>
      </c>
      <c r="H340">
        <v>0</v>
      </c>
      <c r="I340">
        <v>0</v>
      </c>
      <c r="J340">
        <v>0</v>
      </c>
      <c r="K340">
        <v>7.5</v>
      </c>
      <c r="L340" s="4">
        <v>7.5</v>
      </c>
      <c r="M340">
        <v>1</v>
      </c>
      <c r="N340" s="5">
        <v>0</v>
      </c>
      <c r="O340" s="6">
        <v>-14.55</v>
      </c>
      <c r="P340" s="23">
        <v>89</v>
      </c>
      <c r="Q340">
        <v>1</v>
      </c>
      <c r="R340">
        <v>0</v>
      </c>
      <c r="S340">
        <v>1</v>
      </c>
      <c r="T340">
        <v>0</v>
      </c>
      <c r="U340">
        <v>10</v>
      </c>
      <c r="V340">
        <v>275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1</v>
      </c>
      <c r="AD340">
        <v>7</v>
      </c>
      <c r="AE340" s="13">
        <v>4.4999999999999998E-2</v>
      </c>
      <c r="AF340" s="14">
        <v>0.76591536099109903</v>
      </c>
    </row>
    <row r="341" spans="1:32" x14ac:dyDescent="0.25">
      <c r="A341">
        <v>0</v>
      </c>
      <c r="B341">
        <v>0</v>
      </c>
      <c r="C341">
        <v>112.4</v>
      </c>
      <c r="D341">
        <v>65.41</v>
      </c>
      <c r="E341">
        <v>0</v>
      </c>
      <c r="F341">
        <v>0</v>
      </c>
      <c r="G341">
        <v>1</v>
      </c>
      <c r="H341">
        <v>0</v>
      </c>
      <c r="I341">
        <v>0</v>
      </c>
      <c r="J341">
        <v>0</v>
      </c>
      <c r="K341">
        <v>7.5</v>
      </c>
      <c r="L341" s="4">
        <v>7.5</v>
      </c>
      <c r="M341">
        <v>0</v>
      </c>
      <c r="N341" s="5">
        <v>1</v>
      </c>
      <c r="O341" s="6">
        <v>-14.55</v>
      </c>
      <c r="P341" s="23">
        <v>89</v>
      </c>
      <c r="Q341">
        <v>1</v>
      </c>
      <c r="R341">
        <v>0</v>
      </c>
      <c r="S341">
        <v>1</v>
      </c>
      <c r="T341">
        <v>0</v>
      </c>
      <c r="U341">
        <v>10</v>
      </c>
      <c r="V341">
        <v>275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1</v>
      </c>
      <c r="AD341">
        <v>7</v>
      </c>
      <c r="AE341" s="13">
        <v>4.4999999999999998E-2</v>
      </c>
      <c r="AF341" s="14">
        <v>0.72428803531467401</v>
      </c>
    </row>
    <row r="342" spans="1:32" x14ac:dyDescent="0.25">
      <c r="A342">
        <v>0</v>
      </c>
      <c r="B342">
        <v>0</v>
      </c>
      <c r="C342">
        <v>112.4</v>
      </c>
      <c r="D342">
        <v>65.41</v>
      </c>
      <c r="E342">
        <v>0</v>
      </c>
      <c r="F342">
        <v>0</v>
      </c>
      <c r="G342">
        <v>1</v>
      </c>
      <c r="H342">
        <v>0</v>
      </c>
      <c r="I342">
        <v>0</v>
      </c>
      <c r="J342">
        <v>0</v>
      </c>
      <c r="K342">
        <v>7.5</v>
      </c>
      <c r="L342" s="4">
        <v>7.5</v>
      </c>
      <c r="M342">
        <v>1</v>
      </c>
      <c r="N342" s="5">
        <v>0</v>
      </c>
      <c r="O342" s="6">
        <v>-14.55</v>
      </c>
      <c r="P342" s="23">
        <v>89</v>
      </c>
      <c r="Q342">
        <v>1</v>
      </c>
      <c r="R342">
        <v>0</v>
      </c>
      <c r="S342">
        <v>1</v>
      </c>
      <c r="T342">
        <v>0</v>
      </c>
      <c r="U342">
        <v>10</v>
      </c>
      <c r="V342">
        <v>275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0</v>
      </c>
      <c r="AC342">
        <v>1</v>
      </c>
      <c r="AD342">
        <v>14</v>
      </c>
      <c r="AE342" s="13">
        <v>4.4999999999999997E-3</v>
      </c>
      <c r="AF342" s="14">
        <v>0.202623524267598</v>
      </c>
    </row>
    <row r="343" spans="1:32" x14ac:dyDescent="0.25">
      <c r="A343">
        <v>0</v>
      </c>
      <c r="B343">
        <v>0</v>
      </c>
      <c r="C343">
        <v>112.4</v>
      </c>
      <c r="D343">
        <v>65.41</v>
      </c>
      <c r="E343">
        <v>0</v>
      </c>
      <c r="F343">
        <v>0</v>
      </c>
      <c r="G343">
        <v>1</v>
      </c>
      <c r="H343">
        <v>0</v>
      </c>
      <c r="I343">
        <v>0</v>
      </c>
      <c r="J343">
        <v>0</v>
      </c>
      <c r="K343">
        <v>7.5</v>
      </c>
      <c r="L343" s="4">
        <v>7.5</v>
      </c>
      <c r="M343">
        <v>0</v>
      </c>
      <c r="N343" s="5">
        <v>1</v>
      </c>
      <c r="O343" s="6">
        <v>-14.55</v>
      </c>
      <c r="P343" s="23">
        <v>89</v>
      </c>
      <c r="Q343">
        <v>1</v>
      </c>
      <c r="R343">
        <v>0</v>
      </c>
      <c r="S343">
        <v>1</v>
      </c>
      <c r="T343">
        <v>0</v>
      </c>
      <c r="U343">
        <v>10</v>
      </c>
      <c r="V343">
        <v>275</v>
      </c>
      <c r="W343">
        <v>0</v>
      </c>
      <c r="X343">
        <v>0</v>
      </c>
      <c r="Y343">
        <v>0</v>
      </c>
      <c r="Z343">
        <v>0</v>
      </c>
      <c r="AA343">
        <v>1</v>
      </c>
      <c r="AB343">
        <v>0</v>
      </c>
      <c r="AC343">
        <v>1</v>
      </c>
      <c r="AD343">
        <v>14</v>
      </c>
      <c r="AE343" s="13">
        <v>4.4999999999999997E-3</v>
      </c>
      <c r="AF343" s="14">
        <v>0.33430678250711698</v>
      </c>
    </row>
    <row r="344" spans="1:32" x14ac:dyDescent="0.25">
      <c r="A344">
        <v>0</v>
      </c>
      <c r="B344">
        <v>0</v>
      </c>
      <c r="C344">
        <v>112.4</v>
      </c>
      <c r="D344">
        <v>65.41</v>
      </c>
      <c r="E344">
        <v>0</v>
      </c>
      <c r="F344">
        <v>0</v>
      </c>
      <c r="G344">
        <v>1</v>
      </c>
      <c r="H344">
        <v>0</v>
      </c>
      <c r="I344">
        <v>0</v>
      </c>
      <c r="J344">
        <v>0</v>
      </c>
      <c r="K344">
        <v>7.5</v>
      </c>
      <c r="L344" s="4">
        <v>7.5</v>
      </c>
      <c r="M344">
        <v>1</v>
      </c>
      <c r="N344" s="5">
        <v>0</v>
      </c>
      <c r="O344" s="6">
        <v>-14.55</v>
      </c>
      <c r="P344" s="23">
        <v>89</v>
      </c>
      <c r="Q344">
        <v>1</v>
      </c>
      <c r="R344">
        <v>0</v>
      </c>
      <c r="S344">
        <v>1</v>
      </c>
      <c r="T344">
        <v>0</v>
      </c>
      <c r="U344">
        <v>10</v>
      </c>
      <c r="V344">
        <v>275</v>
      </c>
      <c r="W344">
        <v>0</v>
      </c>
      <c r="X344">
        <v>0</v>
      </c>
      <c r="Y344">
        <v>0</v>
      </c>
      <c r="Z344">
        <v>0</v>
      </c>
      <c r="AA344">
        <v>1</v>
      </c>
      <c r="AB344">
        <v>0</v>
      </c>
      <c r="AC344">
        <v>1</v>
      </c>
      <c r="AD344">
        <v>14</v>
      </c>
      <c r="AE344" s="13">
        <v>1.7999999999999999E-2</v>
      </c>
      <c r="AF344" s="14">
        <v>0.202623524267598</v>
      </c>
    </row>
    <row r="345" spans="1:32" x14ac:dyDescent="0.25">
      <c r="A345">
        <v>0</v>
      </c>
      <c r="B345">
        <v>0</v>
      </c>
      <c r="C345">
        <v>112.4</v>
      </c>
      <c r="D345">
        <v>65.41</v>
      </c>
      <c r="E345">
        <v>0</v>
      </c>
      <c r="F345">
        <v>0</v>
      </c>
      <c r="G345">
        <v>1</v>
      </c>
      <c r="H345">
        <v>0</v>
      </c>
      <c r="I345">
        <v>0</v>
      </c>
      <c r="J345">
        <v>0</v>
      </c>
      <c r="K345">
        <v>7.5</v>
      </c>
      <c r="L345" s="4">
        <v>7.5</v>
      </c>
      <c r="M345">
        <v>0</v>
      </c>
      <c r="N345" s="5">
        <v>1</v>
      </c>
      <c r="O345" s="6">
        <v>-14.55</v>
      </c>
      <c r="P345" s="23">
        <v>89</v>
      </c>
      <c r="Q345">
        <v>1</v>
      </c>
      <c r="R345">
        <v>0</v>
      </c>
      <c r="S345">
        <v>1</v>
      </c>
      <c r="T345">
        <v>0</v>
      </c>
      <c r="U345">
        <v>10</v>
      </c>
      <c r="V345">
        <v>275</v>
      </c>
      <c r="W345">
        <v>0</v>
      </c>
      <c r="X345">
        <v>0</v>
      </c>
      <c r="Y345">
        <v>0</v>
      </c>
      <c r="Z345">
        <v>0</v>
      </c>
      <c r="AA345">
        <v>1</v>
      </c>
      <c r="AB345">
        <v>0</v>
      </c>
      <c r="AC345">
        <v>1</v>
      </c>
      <c r="AD345">
        <v>14</v>
      </c>
      <c r="AE345" s="13">
        <v>1.7999999999999999E-2</v>
      </c>
      <c r="AF345" s="14">
        <v>0.44160695694776297</v>
      </c>
    </row>
    <row r="346" spans="1:32" x14ac:dyDescent="0.25">
      <c r="A346">
        <v>0</v>
      </c>
      <c r="B346">
        <v>0</v>
      </c>
      <c r="C346">
        <v>112.4</v>
      </c>
      <c r="D346">
        <v>65.41</v>
      </c>
      <c r="E346">
        <v>0</v>
      </c>
      <c r="F346">
        <v>0</v>
      </c>
      <c r="G346">
        <v>1</v>
      </c>
      <c r="H346">
        <v>0</v>
      </c>
      <c r="I346">
        <v>0</v>
      </c>
      <c r="J346">
        <v>0</v>
      </c>
      <c r="K346">
        <v>7.5</v>
      </c>
      <c r="L346" s="4">
        <v>7.5</v>
      </c>
      <c r="M346">
        <v>1</v>
      </c>
      <c r="N346" s="5">
        <v>0</v>
      </c>
      <c r="O346" s="6">
        <v>-14.55</v>
      </c>
      <c r="P346" s="23">
        <v>89</v>
      </c>
      <c r="Q346">
        <v>1</v>
      </c>
      <c r="R346">
        <v>0</v>
      </c>
      <c r="S346">
        <v>1</v>
      </c>
      <c r="T346">
        <v>0</v>
      </c>
      <c r="U346">
        <v>10</v>
      </c>
      <c r="V346">
        <v>275</v>
      </c>
      <c r="W346">
        <v>0</v>
      </c>
      <c r="X346">
        <v>0</v>
      </c>
      <c r="Y346">
        <v>0</v>
      </c>
      <c r="Z346">
        <v>0</v>
      </c>
      <c r="AA346">
        <v>1</v>
      </c>
      <c r="AB346">
        <v>0</v>
      </c>
      <c r="AC346">
        <v>1</v>
      </c>
      <c r="AD346">
        <v>14</v>
      </c>
      <c r="AE346" s="13">
        <v>4.4999999999999998E-2</v>
      </c>
      <c r="AF346" s="14">
        <v>0.56647014073792201</v>
      </c>
    </row>
    <row r="347" spans="1:32" x14ac:dyDescent="0.25">
      <c r="A347">
        <v>0</v>
      </c>
      <c r="B347">
        <v>0</v>
      </c>
      <c r="C347">
        <v>112.4</v>
      </c>
      <c r="D347">
        <v>65.41</v>
      </c>
      <c r="E347">
        <v>0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7.5</v>
      </c>
      <c r="L347" s="4">
        <v>7.5</v>
      </c>
      <c r="M347">
        <v>0</v>
      </c>
      <c r="N347" s="5">
        <v>1</v>
      </c>
      <c r="O347" s="6">
        <v>-14.55</v>
      </c>
      <c r="P347" s="23">
        <v>89</v>
      </c>
      <c r="Q347">
        <v>1</v>
      </c>
      <c r="R347">
        <v>0</v>
      </c>
      <c r="S347">
        <v>1</v>
      </c>
      <c r="T347">
        <v>0</v>
      </c>
      <c r="U347">
        <v>10</v>
      </c>
      <c r="V347">
        <v>275</v>
      </c>
      <c r="W347">
        <v>0</v>
      </c>
      <c r="X347">
        <v>0</v>
      </c>
      <c r="Y347">
        <v>0</v>
      </c>
      <c r="Z347">
        <v>0</v>
      </c>
      <c r="AA347">
        <v>1</v>
      </c>
      <c r="AB347">
        <v>0</v>
      </c>
      <c r="AC347">
        <v>1</v>
      </c>
      <c r="AD347">
        <v>14</v>
      </c>
      <c r="AE347" s="13">
        <v>4.4999999999999998E-2</v>
      </c>
      <c r="AF347" s="14">
        <v>0.63846153846153797</v>
      </c>
    </row>
    <row r="348" spans="1:32" x14ac:dyDescent="0.25">
      <c r="A348">
        <v>0</v>
      </c>
      <c r="B348">
        <v>0</v>
      </c>
      <c r="C348">
        <v>112.4</v>
      </c>
      <c r="D348">
        <v>65.41</v>
      </c>
      <c r="E348">
        <v>0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7.5</v>
      </c>
      <c r="L348" s="4">
        <v>7.5</v>
      </c>
      <c r="M348">
        <v>1</v>
      </c>
      <c r="N348" s="5">
        <v>0</v>
      </c>
      <c r="O348" s="6">
        <v>-14.55</v>
      </c>
      <c r="P348" s="23">
        <v>89</v>
      </c>
      <c r="Q348">
        <v>1</v>
      </c>
      <c r="R348">
        <v>0</v>
      </c>
      <c r="S348">
        <v>1</v>
      </c>
      <c r="T348">
        <v>0</v>
      </c>
      <c r="U348">
        <v>10</v>
      </c>
      <c r="V348">
        <v>275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1</v>
      </c>
      <c r="AD348">
        <v>28</v>
      </c>
      <c r="AE348" s="13">
        <v>4.4999999999999997E-3</v>
      </c>
      <c r="AF348" s="14">
        <v>-0.16952360921232501</v>
      </c>
    </row>
    <row r="349" spans="1:32" x14ac:dyDescent="0.25">
      <c r="A349">
        <v>0</v>
      </c>
      <c r="B349">
        <v>0</v>
      </c>
      <c r="C349">
        <v>112.4</v>
      </c>
      <c r="D349">
        <v>65.41</v>
      </c>
      <c r="E349">
        <v>0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7.5</v>
      </c>
      <c r="L349" s="4">
        <v>7.5</v>
      </c>
      <c r="M349">
        <v>0</v>
      </c>
      <c r="N349" s="5">
        <v>1</v>
      </c>
      <c r="O349" s="6">
        <v>-14.55</v>
      </c>
      <c r="P349" s="23">
        <v>89</v>
      </c>
      <c r="Q349">
        <v>1</v>
      </c>
      <c r="R349">
        <v>0</v>
      </c>
      <c r="S349">
        <v>1</v>
      </c>
      <c r="T349">
        <v>0</v>
      </c>
      <c r="U349">
        <v>10</v>
      </c>
      <c r="V349">
        <v>275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0</v>
      </c>
      <c r="AC349">
        <v>1</v>
      </c>
      <c r="AD349">
        <v>28</v>
      </c>
      <c r="AE349" s="13">
        <v>4.4999999999999997E-3</v>
      </c>
      <c r="AF349" s="14">
        <v>-0.14239141865600999</v>
      </c>
    </row>
    <row r="350" spans="1:32" x14ac:dyDescent="0.25">
      <c r="A350">
        <v>0</v>
      </c>
      <c r="B350">
        <v>0</v>
      </c>
      <c r="C350">
        <v>112.4</v>
      </c>
      <c r="D350">
        <v>65.41</v>
      </c>
      <c r="E350">
        <v>0</v>
      </c>
      <c r="F350">
        <v>0</v>
      </c>
      <c r="G350">
        <v>1</v>
      </c>
      <c r="H350">
        <v>0</v>
      </c>
      <c r="I350">
        <v>0</v>
      </c>
      <c r="J350">
        <v>0</v>
      </c>
      <c r="K350">
        <v>7.5</v>
      </c>
      <c r="L350" s="4">
        <v>7.5</v>
      </c>
      <c r="M350">
        <v>1</v>
      </c>
      <c r="N350" s="5">
        <v>0</v>
      </c>
      <c r="O350" s="6">
        <v>-14.55</v>
      </c>
      <c r="P350" s="23">
        <v>89</v>
      </c>
      <c r="Q350">
        <v>1</v>
      </c>
      <c r="R350">
        <v>0</v>
      </c>
      <c r="S350">
        <v>1</v>
      </c>
      <c r="T350">
        <v>0</v>
      </c>
      <c r="U350">
        <v>10</v>
      </c>
      <c r="V350">
        <v>275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1</v>
      </c>
      <c r="AD350">
        <v>28</v>
      </c>
      <c r="AE350" s="13">
        <v>1.7999999999999999E-2</v>
      </c>
      <c r="AF350" s="14">
        <v>-0.156588495109896</v>
      </c>
    </row>
    <row r="351" spans="1:32" x14ac:dyDescent="0.25">
      <c r="A351">
        <v>0</v>
      </c>
      <c r="B351">
        <v>0</v>
      </c>
      <c r="C351">
        <v>112.4</v>
      </c>
      <c r="D351">
        <v>65.41</v>
      </c>
      <c r="E351">
        <v>0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7.5</v>
      </c>
      <c r="L351" s="4">
        <v>7.5</v>
      </c>
      <c r="M351">
        <v>0</v>
      </c>
      <c r="N351" s="5">
        <v>1</v>
      </c>
      <c r="O351" s="6">
        <v>-14.55</v>
      </c>
      <c r="P351" s="23">
        <v>89</v>
      </c>
      <c r="Q351">
        <v>1</v>
      </c>
      <c r="R351">
        <v>0</v>
      </c>
      <c r="S351">
        <v>1</v>
      </c>
      <c r="T351">
        <v>0</v>
      </c>
      <c r="U351">
        <v>10</v>
      </c>
      <c r="V351">
        <v>275</v>
      </c>
      <c r="W351">
        <v>0</v>
      </c>
      <c r="X351">
        <v>0</v>
      </c>
      <c r="Y351">
        <v>0</v>
      </c>
      <c r="Z351">
        <v>0</v>
      </c>
      <c r="AA351">
        <v>1</v>
      </c>
      <c r="AB351">
        <v>0</v>
      </c>
      <c r="AC351">
        <v>1</v>
      </c>
      <c r="AD351">
        <v>28</v>
      </c>
      <c r="AE351" s="13">
        <v>1.7999999999999999E-2</v>
      </c>
      <c r="AF351" s="14">
        <v>0.13984622342830999</v>
      </c>
    </row>
    <row r="352" spans="1:32" x14ac:dyDescent="0.25">
      <c r="A352">
        <v>0</v>
      </c>
      <c r="B352">
        <v>0</v>
      </c>
      <c r="C352">
        <v>112.4</v>
      </c>
      <c r="D352">
        <v>65.41</v>
      </c>
      <c r="E352">
        <v>0</v>
      </c>
      <c r="F352">
        <v>0</v>
      </c>
      <c r="G352">
        <v>1</v>
      </c>
      <c r="H352">
        <v>0</v>
      </c>
      <c r="I352">
        <v>0</v>
      </c>
      <c r="J352">
        <v>0</v>
      </c>
      <c r="K352">
        <v>7.5</v>
      </c>
      <c r="L352" s="4">
        <v>7.5</v>
      </c>
      <c r="M352">
        <v>1</v>
      </c>
      <c r="N352" s="5">
        <v>0</v>
      </c>
      <c r="O352" s="6">
        <v>-14.55</v>
      </c>
      <c r="P352" s="23">
        <v>89</v>
      </c>
      <c r="Q352">
        <v>1</v>
      </c>
      <c r="R352">
        <v>0</v>
      </c>
      <c r="S352">
        <v>1</v>
      </c>
      <c r="T352">
        <v>0</v>
      </c>
      <c r="U352">
        <v>10</v>
      </c>
      <c r="V352">
        <v>275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1</v>
      </c>
      <c r="AD352">
        <v>28</v>
      </c>
      <c r="AE352" s="13">
        <v>4.4999999999999998E-2</v>
      </c>
      <c r="AF352" s="14">
        <v>0.37617266942203098</v>
      </c>
    </row>
    <row r="353" spans="1:32" x14ac:dyDescent="0.25">
      <c r="A353">
        <v>0</v>
      </c>
      <c r="B353">
        <v>0</v>
      </c>
      <c r="C353">
        <v>112.4</v>
      </c>
      <c r="D353">
        <v>65.41</v>
      </c>
      <c r="E353">
        <v>0</v>
      </c>
      <c r="F353">
        <v>0</v>
      </c>
      <c r="G353">
        <v>1</v>
      </c>
      <c r="H353">
        <v>0</v>
      </c>
      <c r="I353">
        <v>0</v>
      </c>
      <c r="J353">
        <v>0</v>
      </c>
      <c r="K353">
        <v>7.5</v>
      </c>
      <c r="L353" s="4">
        <v>7.5</v>
      </c>
      <c r="M353">
        <v>0</v>
      </c>
      <c r="N353" s="5">
        <v>1</v>
      </c>
      <c r="O353" s="6">
        <v>-14.55</v>
      </c>
      <c r="P353" s="23">
        <v>89</v>
      </c>
      <c r="Q353">
        <v>1</v>
      </c>
      <c r="R353">
        <v>0</v>
      </c>
      <c r="S353">
        <v>1</v>
      </c>
      <c r="T353">
        <v>0</v>
      </c>
      <c r="U353">
        <v>10</v>
      </c>
      <c r="V353">
        <v>275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0</v>
      </c>
      <c r="AC353">
        <v>1</v>
      </c>
      <c r="AD353">
        <v>28</v>
      </c>
      <c r="AE353" s="13">
        <v>4.4999999999999998E-2</v>
      </c>
      <c r="AF353" s="14">
        <v>0.38651612903225602</v>
      </c>
    </row>
    <row r="354" spans="1:32" x14ac:dyDescent="0.25">
      <c r="A354">
        <v>0</v>
      </c>
      <c r="B354">
        <v>0</v>
      </c>
      <c r="C354">
        <v>47.87</v>
      </c>
      <c r="D354">
        <v>16</v>
      </c>
      <c r="E354">
        <v>2</v>
      </c>
      <c r="F354">
        <v>0</v>
      </c>
      <c r="G354">
        <v>0</v>
      </c>
      <c r="H354">
        <v>1</v>
      </c>
      <c r="I354">
        <v>0</v>
      </c>
      <c r="J354">
        <v>0</v>
      </c>
      <c r="K354">
        <v>7.6</v>
      </c>
      <c r="L354">
        <v>35.9</v>
      </c>
      <c r="M354">
        <v>0</v>
      </c>
      <c r="N354" s="5">
        <v>0</v>
      </c>
      <c r="O354" s="6">
        <v>-26</v>
      </c>
      <c r="P354">
        <v>160.34</v>
      </c>
      <c r="Q354">
        <v>1</v>
      </c>
      <c r="R354">
        <v>0</v>
      </c>
      <c r="S354">
        <v>1</v>
      </c>
      <c r="T354">
        <v>1</v>
      </c>
      <c r="U354" s="7">
        <v>8</v>
      </c>
      <c r="V354">
        <v>300</v>
      </c>
      <c r="W354">
        <v>0</v>
      </c>
      <c r="X354">
        <v>0</v>
      </c>
      <c r="Y354">
        <v>0</v>
      </c>
      <c r="Z354">
        <v>0</v>
      </c>
      <c r="AA354">
        <v>1</v>
      </c>
      <c r="AB354">
        <v>0</v>
      </c>
      <c r="AC354">
        <v>1</v>
      </c>
      <c r="AD354">
        <v>1</v>
      </c>
      <c r="AE354" s="13">
        <v>3.3000000000000002E-2</v>
      </c>
      <c r="AF354" s="14">
        <v>0.121799191374662</v>
      </c>
    </row>
    <row r="355" spans="1:32" x14ac:dyDescent="0.25">
      <c r="A355">
        <v>0</v>
      </c>
      <c r="B355">
        <v>0</v>
      </c>
      <c r="C355">
        <v>47.87</v>
      </c>
      <c r="D355">
        <v>16</v>
      </c>
      <c r="E355">
        <v>2</v>
      </c>
      <c r="F355">
        <v>0</v>
      </c>
      <c r="G355">
        <v>0</v>
      </c>
      <c r="H355">
        <v>1</v>
      </c>
      <c r="I355">
        <v>0</v>
      </c>
      <c r="J355">
        <v>0</v>
      </c>
      <c r="K355">
        <v>7.6</v>
      </c>
      <c r="L355">
        <v>35.9</v>
      </c>
      <c r="M355">
        <v>0</v>
      </c>
      <c r="N355" s="5">
        <v>0</v>
      </c>
      <c r="O355" s="6">
        <v>-26</v>
      </c>
      <c r="P355">
        <v>160.34</v>
      </c>
      <c r="Q355">
        <v>1</v>
      </c>
      <c r="R355">
        <v>0</v>
      </c>
      <c r="S355">
        <v>1</v>
      </c>
      <c r="T355">
        <v>1</v>
      </c>
      <c r="U355" s="7">
        <v>8</v>
      </c>
      <c r="V355">
        <v>300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0</v>
      </c>
      <c r="AC355">
        <v>1</v>
      </c>
      <c r="AD355">
        <v>1</v>
      </c>
      <c r="AE355" s="13">
        <v>0.33300000000000002</v>
      </c>
      <c r="AF355" s="14">
        <v>0.27284140047426297</v>
      </c>
    </row>
    <row r="356" spans="1:32" x14ac:dyDescent="0.25">
      <c r="A356">
        <v>0</v>
      </c>
      <c r="B356">
        <v>0</v>
      </c>
      <c r="C356">
        <v>47.87</v>
      </c>
      <c r="D356">
        <v>16</v>
      </c>
      <c r="E356">
        <v>2</v>
      </c>
      <c r="F356">
        <v>0</v>
      </c>
      <c r="G356">
        <v>0</v>
      </c>
      <c r="H356">
        <v>1</v>
      </c>
      <c r="I356">
        <v>0</v>
      </c>
      <c r="J356">
        <v>0</v>
      </c>
      <c r="K356">
        <v>7.6</v>
      </c>
      <c r="L356">
        <v>35.9</v>
      </c>
      <c r="M356">
        <v>0</v>
      </c>
      <c r="N356" s="5">
        <v>0</v>
      </c>
      <c r="O356" s="6">
        <v>-26</v>
      </c>
      <c r="P356">
        <v>160.34</v>
      </c>
      <c r="Q356">
        <v>1</v>
      </c>
      <c r="R356">
        <v>0</v>
      </c>
      <c r="S356">
        <v>1</v>
      </c>
      <c r="T356">
        <v>1</v>
      </c>
      <c r="U356" s="7">
        <v>8</v>
      </c>
      <c r="V356">
        <v>300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1</v>
      </c>
      <c r="AD356">
        <v>1</v>
      </c>
      <c r="AE356" s="13">
        <v>3.3330000000000002</v>
      </c>
      <c r="AF356" s="14">
        <v>0.57484232274902103</v>
      </c>
    </row>
    <row r="357" spans="1:32" x14ac:dyDescent="0.25">
      <c r="A357">
        <v>0</v>
      </c>
      <c r="B357">
        <v>0</v>
      </c>
      <c r="C357">
        <v>47.87</v>
      </c>
      <c r="D357">
        <v>16</v>
      </c>
      <c r="E357">
        <v>2</v>
      </c>
      <c r="F357">
        <v>0</v>
      </c>
      <c r="G357">
        <v>0</v>
      </c>
      <c r="H357">
        <v>1</v>
      </c>
      <c r="I357">
        <v>0</v>
      </c>
      <c r="J357">
        <v>0</v>
      </c>
      <c r="K357">
        <v>7.6</v>
      </c>
      <c r="L357">
        <v>35.9</v>
      </c>
      <c r="M357">
        <v>0</v>
      </c>
      <c r="N357" s="5">
        <v>0</v>
      </c>
      <c r="O357" s="6">
        <v>-26</v>
      </c>
      <c r="P357">
        <v>160.34</v>
      </c>
      <c r="Q357">
        <v>1</v>
      </c>
      <c r="R357">
        <v>0</v>
      </c>
      <c r="S357">
        <v>1</v>
      </c>
      <c r="T357">
        <v>1</v>
      </c>
      <c r="U357" s="7">
        <v>8</v>
      </c>
      <c r="V357">
        <v>300</v>
      </c>
      <c r="W357">
        <v>0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1</v>
      </c>
      <c r="AD357">
        <v>3</v>
      </c>
      <c r="AE357" s="13">
        <v>3.3000000000000002E-2</v>
      </c>
      <c r="AF357" s="14">
        <v>0.2345379937707</v>
      </c>
    </row>
    <row r="358" spans="1:32" x14ac:dyDescent="0.25">
      <c r="A358">
        <v>0</v>
      </c>
      <c r="B358">
        <v>0</v>
      </c>
      <c r="C358">
        <v>47.87</v>
      </c>
      <c r="D358">
        <v>16</v>
      </c>
      <c r="E358">
        <v>2</v>
      </c>
      <c r="F358">
        <v>0</v>
      </c>
      <c r="G358">
        <v>0</v>
      </c>
      <c r="H358">
        <v>1</v>
      </c>
      <c r="I358">
        <v>0</v>
      </c>
      <c r="J358">
        <v>0</v>
      </c>
      <c r="K358">
        <v>7.6</v>
      </c>
      <c r="L358">
        <v>35.9</v>
      </c>
      <c r="M358">
        <v>0</v>
      </c>
      <c r="N358" s="5">
        <v>0</v>
      </c>
      <c r="O358" s="6">
        <v>-26</v>
      </c>
      <c r="P358">
        <v>160.34</v>
      </c>
      <c r="Q358">
        <v>1</v>
      </c>
      <c r="R358">
        <v>0</v>
      </c>
      <c r="S358">
        <v>1</v>
      </c>
      <c r="T358">
        <v>1</v>
      </c>
      <c r="U358" s="7">
        <v>8</v>
      </c>
      <c r="V358">
        <v>300</v>
      </c>
      <c r="W358">
        <v>0</v>
      </c>
      <c r="X358">
        <v>0</v>
      </c>
      <c r="Y358">
        <v>0</v>
      </c>
      <c r="Z358">
        <v>0</v>
      </c>
      <c r="AA358">
        <v>1</v>
      </c>
      <c r="AB358">
        <v>0</v>
      </c>
      <c r="AC358">
        <v>1</v>
      </c>
      <c r="AD358">
        <v>3</v>
      </c>
      <c r="AE358" s="13">
        <v>0.33300000000000002</v>
      </c>
      <c r="AF358" s="14">
        <v>0.24901780084396499</v>
      </c>
    </row>
    <row r="359" spans="1:32" x14ac:dyDescent="0.25">
      <c r="A359">
        <v>0</v>
      </c>
      <c r="B359">
        <v>0</v>
      </c>
      <c r="C359">
        <v>47.87</v>
      </c>
      <c r="D359">
        <v>16</v>
      </c>
      <c r="E359">
        <v>2</v>
      </c>
      <c r="F359">
        <v>0</v>
      </c>
      <c r="G359">
        <v>0</v>
      </c>
      <c r="H359">
        <v>1</v>
      </c>
      <c r="I359">
        <v>0</v>
      </c>
      <c r="J359">
        <v>0</v>
      </c>
      <c r="K359">
        <v>7.6</v>
      </c>
      <c r="L359">
        <v>35.9</v>
      </c>
      <c r="M359">
        <v>0</v>
      </c>
      <c r="N359" s="5">
        <v>0</v>
      </c>
      <c r="O359" s="6">
        <v>-26</v>
      </c>
      <c r="P359">
        <v>160.34</v>
      </c>
      <c r="Q359">
        <v>1</v>
      </c>
      <c r="R359">
        <v>0</v>
      </c>
      <c r="S359">
        <v>1</v>
      </c>
      <c r="T359">
        <v>1</v>
      </c>
      <c r="U359" s="7">
        <v>8</v>
      </c>
      <c r="V359">
        <v>300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0</v>
      </c>
      <c r="AC359">
        <v>1</v>
      </c>
      <c r="AD359">
        <v>3</v>
      </c>
      <c r="AE359" s="13">
        <v>3.3330000000000002</v>
      </c>
      <c r="AF359" s="14">
        <v>0.60490456262121095</v>
      </c>
    </row>
    <row r="360" spans="1:32" x14ac:dyDescent="0.25">
      <c r="A360">
        <v>0</v>
      </c>
      <c r="B360">
        <v>0</v>
      </c>
      <c r="C360">
        <v>47.87</v>
      </c>
      <c r="D360">
        <v>16</v>
      </c>
      <c r="E360">
        <v>2</v>
      </c>
      <c r="F360">
        <v>0</v>
      </c>
      <c r="G360">
        <v>0</v>
      </c>
      <c r="H360">
        <v>1</v>
      </c>
      <c r="I360">
        <v>0</v>
      </c>
      <c r="J360">
        <v>0</v>
      </c>
      <c r="K360">
        <v>7.6</v>
      </c>
      <c r="L360">
        <v>35.9</v>
      </c>
      <c r="M360">
        <v>0</v>
      </c>
      <c r="N360" s="5">
        <v>0</v>
      </c>
      <c r="O360" s="6">
        <v>-26</v>
      </c>
      <c r="P360">
        <v>160.34</v>
      </c>
      <c r="Q360">
        <v>1</v>
      </c>
      <c r="R360">
        <v>0</v>
      </c>
      <c r="S360">
        <v>1</v>
      </c>
      <c r="T360">
        <v>1</v>
      </c>
      <c r="U360" s="7">
        <v>8</v>
      </c>
      <c r="V360">
        <v>300</v>
      </c>
      <c r="W360">
        <v>0</v>
      </c>
      <c r="X360">
        <v>0</v>
      </c>
      <c r="Y360">
        <v>0</v>
      </c>
      <c r="Z360">
        <v>0</v>
      </c>
      <c r="AA360">
        <v>1</v>
      </c>
      <c r="AB360">
        <v>0</v>
      </c>
      <c r="AC360">
        <v>1</v>
      </c>
      <c r="AD360">
        <v>6</v>
      </c>
      <c r="AE360" s="13">
        <v>3.3000000000000002E-2</v>
      </c>
      <c r="AF360" s="14">
        <v>2.1990414434736701E-2</v>
      </c>
    </row>
    <row r="361" spans="1:32" x14ac:dyDescent="0.25">
      <c r="A361">
        <v>0</v>
      </c>
      <c r="B361">
        <v>0</v>
      </c>
      <c r="C361">
        <v>47.87</v>
      </c>
      <c r="D361">
        <v>16</v>
      </c>
      <c r="E361">
        <v>2</v>
      </c>
      <c r="F361">
        <v>0</v>
      </c>
      <c r="G361">
        <v>0</v>
      </c>
      <c r="H361">
        <v>1</v>
      </c>
      <c r="I361">
        <v>0</v>
      </c>
      <c r="J361">
        <v>0</v>
      </c>
      <c r="K361">
        <v>7.6</v>
      </c>
      <c r="L361">
        <v>35.9</v>
      </c>
      <c r="M361">
        <v>0</v>
      </c>
      <c r="N361" s="5">
        <v>0</v>
      </c>
      <c r="O361" s="6">
        <v>-26</v>
      </c>
      <c r="P361">
        <v>160.34</v>
      </c>
      <c r="Q361">
        <v>1</v>
      </c>
      <c r="R361">
        <v>0</v>
      </c>
      <c r="S361">
        <v>1</v>
      </c>
      <c r="T361">
        <v>1</v>
      </c>
      <c r="U361" s="7">
        <v>8</v>
      </c>
      <c r="V361">
        <v>300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0</v>
      </c>
      <c r="AC361">
        <v>1</v>
      </c>
      <c r="AD361">
        <v>6</v>
      </c>
      <c r="AE361" s="13">
        <v>0.33300000000000002</v>
      </c>
      <c r="AF361" s="14">
        <v>0.112730993030244</v>
      </c>
    </row>
    <row r="362" spans="1:32" x14ac:dyDescent="0.25">
      <c r="A362">
        <v>0</v>
      </c>
      <c r="B362">
        <v>0</v>
      </c>
      <c r="C362">
        <v>47.87</v>
      </c>
      <c r="D362">
        <v>16</v>
      </c>
      <c r="E362">
        <v>2</v>
      </c>
      <c r="F362">
        <v>0</v>
      </c>
      <c r="G362">
        <v>0</v>
      </c>
      <c r="H362">
        <v>1</v>
      </c>
      <c r="I362">
        <v>0</v>
      </c>
      <c r="J362">
        <v>0</v>
      </c>
      <c r="K362">
        <v>7.6</v>
      </c>
      <c r="L362">
        <v>35.9</v>
      </c>
      <c r="M362">
        <v>0</v>
      </c>
      <c r="N362" s="5">
        <v>0</v>
      </c>
      <c r="O362" s="6">
        <v>-26</v>
      </c>
      <c r="P362">
        <v>160.34</v>
      </c>
      <c r="Q362">
        <v>1</v>
      </c>
      <c r="R362">
        <v>0</v>
      </c>
      <c r="S362">
        <v>1</v>
      </c>
      <c r="T362">
        <v>1</v>
      </c>
      <c r="U362" s="7">
        <v>8</v>
      </c>
      <c r="V362">
        <v>300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1</v>
      </c>
      <c r="AD362">
        <v>6</v>
      </c>
      <c r="AE362" s="13">
        <v>3.3330000000000002</v>
      </c>
      <c r="AF362" s="14">
        <v>0.285331685208078</v>
      </c>
    </row>
    <row r="363" spans="1:32" x14ac:dyDescent="0.25">
      <c r="A363">
        <v>1</v>
      </c>
      <c r="B363">
        <v>0</v>
      </c>
      <c r="C363">
        <v>12.01</v>
      </c>
      <c r="D363">
        <v>0</v>
      </c>
      <c r="E363">
        <v>0</v>
      </c>
      <c r="F363">
        <v>0</v>
      </c>
      <c r="G363">
        <v>0</v>
      </c>
      <c r="H363">
        <v>1</v>
      </c>
      <c r="I363">
        <v>0</v>
      </c>
      <c r="J363">
        <v>1</v>
      </c>
      <c r="K363">
        <v>42</v>
      </c>
      <c r="L363" s="21">
        <v>3860</v>
      </c>
      <c r="M363">
        <v>0</v>
      </c>
      <c r="N363" s="5">
        <v>0</v>
      </c>
      <c r="O363" s="5">
        <v>-9.76</v>
      </c>
      <c r="P363" s="7">
        <v>152</v>
      </c>
      <c r="Q363">
        <v>0</v>
      </c>
      <c r="R363">
        <v>1</v>
      </c>
      <c r="S363">
        <v>1</v>
      </c>
      <c r="T363">
        <v>0</v>
      </c>
      <c r="U363">
        <v>8</v>
      </c>
      <c r="V363" s="4">
        <v>25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1</v>
      </c>
      <c r="AE363" s="13">
        <v>0.1</v>
      </c>
      <c r="AF363" s="14">
        <v>0.49651177022561199</v>
      </c>
    </row>
    <row r="364" spans="1:32" x14ac:dyDescent="0.25">
      <c r="A364">
        <v>1</v>
      </c>
      <c r="B364">
        <v>0</v>
      </c>
      <c r="C364">
        <v>12.01</v>
      </c>
      <c r="D364">
        <v>0</v>
      </c>
      <c r="E364">
        <v>0</v>
      </c>
      <c r="F364">
        <v>0</v>
      </c>
      <c r="G364">
        <v>0</v>
      </c>
      <c r="H364">
        <v>1</v>
      </c>
      <c r="I364">
        <v>0</v>
      </c>
      <c r="J364">
        <v>1</v>
      </c>
      <c r="K364">
        <v>42</v>
      </c>
      <c r="L364" s="21">
        <v>3860</v>
      </c>
      <c r="M364">
        <v>0</v>
      </c>
      <c r="N364" s="5">
        <v>0</v>
      </c>
      <c r="O364" s="5">
        <v>-9.76</v>
      </c>
      <c r="P364" s="7">
        <v>152</v>
      </c>
      <c r="Q364">
        <v>0</v>
      </c>
      <c r="R364">
        <v>1</v>
      </c>
      <c r="S364">
        <v>1</v>
      </c>
      <c r="T364">
        <v>0</v>
      </c>
      <c r="U364">
        <v>8</v>
      </c>
      <c r="V364" s="4">
        <v>25</v>
      </c>
      <c r="W364">
        <v>1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1</v>
      </c>
      <c r="AE364" s="13">
        <v>0.4</v>
      </c>
      <c r="AF364" s="14">
        <v>0.54136316337148704</v>
      </c>
    </row>
    <row r="365" spans="1:32" x14ac:dyDescent="0.25">
      <c r="A365">
        <v>1</v>
      </c>
      <c r="B365">
        <v>0</v>
      </c>
      <c r="C365">
        <v>12.01</v>
      </c>
      <c r="D365">
        <v>0</v>
      </c>
      <c r="E365">
        <v>0</v>
      </c>
      <c r="F365">
        <v>0</v>
      </c>
      <c r="G365">
        <v>0</v>
      </c>
      <c r="H365">
        <v>1</v>
      </c>
      <c r="I365">
        <v>0</v>
      </c>
      <c r="J365">
        <v>1</v>
      </c>
      <c r="K365">
        <v>42</v>
      </c>
      <c r="L365" s="21">
        <v>3860</v>
      </c>
      <c r="M365">
        <v>0</v>
      </c>
      <c r="N365" s="5">
        <v>0</v>
      </c>
      <c r="O365" s="5">
        <v>-9.76</v>
      </c>
      <c r="P365" s="7">
        <v>152</v>
      </c>
      <c r="Q365">
        <v>0</v>
      </c>
      <c r="R365">
        <v>1</v>
      </c>
      <c r="S365">
        <v>1</v>
      </c>
      <c r="T365">
        <v>0</v>
      </c>
      <c r="U365">
        <v>8</v>
      </c>
      <c r="V365" s="4">
        <v>25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1</v>
      </c>
      <c r="AE365" s="13">
        <v>1.6</v>
      </c>
      <c r="AF365" s="14">
        <v>0.59740979969987595</v>
      </c>
    </row>
    <row r="366" spans="1:32" x14ac:dyDescent="0.25">
      <c r="A366">
        <v>1</v>
      </c>
      <c r="B366">
        <v>0</v>
      </c>
      <c r="C366">
        <v>12.01</v>
      </c>
      <c r="D366">
        <v>0</v>
      </c>
      <c r="E366">
        <v>0</v>
      </c>
      <c r="F366">
        <v>0</v>
      </c>
      <c r="G366">
        <v>0</v>
      </c>
      <c r="H366">
        <v>1</v>
      </c>
      <c r="I366">
        <v>0</v>
      </c>
      <c r="J366">
        <v>1</v>
      </c>
      <c r="K366">
        <v>42</v>
      </c>
      <c r="L366" s="21">
        <v>3860</v>
      </c>
      <c r="M366">
        <v>0</v>
      </c>
      <c r="N366" s="5">
        <v>0</v>
      </c>
      <c r="O366" s="5">
        <v>-9.76</v>
      </c>
      <c r="P366" s="7">
        <v>152</v>
      </c>
      <c r="Q366">
        <v>0</v>
      </c>
      <c r="R366">
        <v>1</v>
      </c>
      <c r="S366">
        <v>1</v>
      </c>
      <c r="T366">
        <v>0</v>
      </c>
      <c r="U366">
        <v>8</v>
      </c>
      <c r="V366" s="4">
        <v>25</v>
      </c>
      <c r="W366">
        <v>1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7</v>
      </c>
      <c r="AE366" s="13">
        <v>0.1</v>
      </c>
      <c r="AF366" s="14">
        <v>0.28299447643671499</v>
      </c>
    </row>
    <row r="367" spans="1:32" x14ac:dyDescent="0.25">
      <c r="A367">
        <v>1</v>
      </c>
      <c r="B367">
        <v>0</v>
      </c>
      <c r="C367">
        <v>12.01</v>
      </c>
      <c r="D367">
        <v>0</v>
      </c>
      <c r="E367">
        <v>0</v>
      </c>
      <c r="F367">
        <v>0</v>
      </c>
      <c r="G367">
        <v>0</v>
      </c>
      <c r="H367">
        <v>1</v>
      </c>
      <c r="I367">
        <v>0</v>
      </c>
      <c r="J367">
        <v>1</v>
      </c>
      <c r="K367">
        <v>42</v>
      </c>
      <c r="L367" s="21">
        <v>3860</v>
      </c>
      <c r="M367">
        <v>0</v>
      </c>
      <c r="N367" s="5">
        <v>0</v>
      </c>
      <c r="O367" s="5">
        <v>-9.76</v>
      </c>
      <c r="P367" s="7">
        <v>152</v>
      </c>
      <c r="Q367">
        <v>0</v>
      </c>
      <c r="R367">
        <v>1</v>
      </c>
      <c r="S367">
        <v>1</v>
      </c>
      <c r="T367">
        <v>0</v>
      </c>
      <c r="U367">
        <v>8</v>
      </c>
      <c r="V367" s="4">
        <v>25</v>
      </c>
      <c r="W367">
        <v>1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7</v>
      </c>
      <c r="AE367" s="13">
        <v>0.4</v>
      </c>
      <c r="AF367" s="14">
        <v>0.41237659523236098</v>
      </c>
    </row>
    <row r="368" spans="1:32" x14ac:dyDescent="0.25">
      <c r="A368">
        <v>1</v>
      </c>
      <c r="B368">
        <v>0</v>
      </c>
      <c r="C368">
        <v>12.01</v>
      </c>
      <c r="D368">
        <v>0</v>
      </c>
      <c r="E368">
        <v>0</v>
      </c>
      <c r="F368">
        <v>0</v>
      </c>
      <c r="G368">
        <v>0</v>
      </c>
      <c r="H368">
        <v>1</v>
      </c>
      <c r="I368">
        <v>0</v>
      </c>
      <c r="J368">
        <v>1</v>
      </c>
      <c r="K368">
        <v>42</v>
      </c>
      <c r="L368" s="21">
        <v>3860</v>
      </c>
      <c r="M368">
        <v>0</v>
      </c>
      <c r="N368" s="5">
        <v>0</v>
      </c>
      <c r="O368" s="5">
        <v>-9.76</v>
      </c>
      <c r="P368" s="7">
        <v>152</v>
      </c>
      <c r="Q368">
        <v>0</v>
      </c>
      <c r="R368">
        <v>1</v>
      </c>
      <c r="S368">
        <v>1</v>
      </c>
      <c r="T368">
        <v>0</v>
      </c>
      <c r="U368">
        <v>8</v>
      </c>
      <c r="V368" s="4">
        <v>25</v>
      </c>
      <c r="W368">
        <v>1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7</v>
      </c>
      <c r="AE368" s="13">
        <v>1.6</v>
      </c>
      <c r="AF368" s="14">
        <v>0.49107440774107602</v>
      </c>
    </row>
    <row r="369" spans="1:32" x14ac:dyDescent="0.25">
      <c r="A369">
        <v>1</v>
      </c>
      <c r="B369">
        <v>0</v>
      </c>
      <c r="C369">
        <v>12.01</v>
      </c>
      <c r="D369">
        <v>0</v>
      </c>
      <c r="E369">
        <v>0</v>
      </c>
      <c r="F369">
        <v>0</v>
      </c>
      <c r="G369">
        <v>0</v>
      </c>
      <c r="H369">
        <v>1</v>
      </c>
      <c r="I369">
        <v>0</v>
      </c>
      <c r="J369">
        <v>1</v>
      </c>
      <c r="K369">
        <v>44</v>
      </c>
      <c r="L369" s="21">
        <v>3860</v>
      </c>
      <c r="M369">
        <v>0</v>
      </c>
      <c r="N369" s="5">
        <v>1</v>
      </c>
      <c r="O369" s="5">
        <v>-13.8</v>
      </c>
      <c r="P369" s="7">
        <v>152</v>
      </c>
      <c r="Q369">
        <v>0</v>
      </c>
      <c r="R369">
        <v>1</v>
      </c>
      <c r="S369">
        <v>1</v>
      </c>
      <c r="T369">
        <v>0</v>
      </c>
      <c r="U369">
        <v>8</v>
      </c>
      <c r="V369" s="4">
        <v>25</v>
      </c>
      <c r="W369">
        <v>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1</v>
      </c>
      <c r="AE369" s="13">
        <v>0.1</v>
      </c>
      <c r="AF369" s="14">
        <v>0.44052534481244099</v>
      </c>
    </row>
    <row r="370" spans="1:32" x14ac:dyDescent="0.25">
      <c r="A370">
        <v>1</v>
      </c>
      <c r="B370">
        <v>0</v>
      </c>
      <c r="C370">
        <v>12.01</v>
      </c>
      <c r="D370">
        <v>0</v>
      </c>
      <c r="E370">
        <v>0</v>
      </c>
      <c r="F370">
        <v>0</v>
      </c>
      <c r="G370">
        <v>0</v>
      </c>
      <c r="H370">
        <v>1</v>
      </c>
      <c r="I370">
        <v>0</v>
      </c>
      <c r="J370">
        <v>1</v>
      </c>
      <c r="K370">
        <v>44</v>
      </c>
      <c r="L370" s="21">
        <v>3860</v>
      </c>
      <c r="M370">
        <v>0</v>
      </c>
      <c r="N370" s="5">
        <v>1</v>
      </c>
      <c r="O370" s="5">
        <v>-13.8</v>
      </c>
      <c r="P370" s="7">
        <v>152</v>
      </c>
      <c r="Q370">
        <v>0</v>
      </c>
      <c r="R370">
        <v>1</v>
      </c>
      <c r="S370">
        <v>1</v>
      </c>
      <c r="T370">
        <v>0</v>
      </c>
      <c r="U370">
        <v>8</v>
      </c>
      <c r="V370" s="4">
        <v>25</v>
      </c>
      <c r="W370">
        <v>1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1</v>
      </c>
      <c r="AE370" s="13">
        <v>0.4</v>
      </c>
      <c r="AF370" s="14">
        <v>0.50209139595793895</v>
      </c>
    </row>
    <row r="371" spans="1:32" x14ac:dyDescent="0.25">
      <c r="A371">
        <v>1</v>
      </c>
      <c r="B371">
        <v>0</v>
      </c>
      <c r="C371">
        <v>12.01</v>
      </c>
      <c r="D371">
        <v>0</v>
      </c>
      <c r="E371">
        <v>0</v>
      </c>
      <c r="F371">
        <v>0</v>
      </c>
      <c r="G371">
        <v>0</v>
      </c>
      <c r="H371">
        <v>1</v>
      </c>
      <c r="I371">
        <v>0</v>
      </c>
      <c r="J371">
        <v>1</v>
      </c>
      <c r="K371">
        <v>44</v>
      </c>
      <c r="L371" s="21">
        <v>3860</v>
      </c>
      <c r="M371">
        <v>0</v>
      </c>
      <c r="N371" s="5">
        <v>1</v>
      </c>
      <c r="O371" s="5">
        <v>-13.8</v>
      </c>
      <c r="P371" s="7">
        <v>152</v>
      </c>
      <c r="Q371">
        <v>0</v>
      </c>
      <c r="R371">
        <v>1</v>
      </c>
      <c r="S371">
        <v>1</v>
      </c>
      <c r="T371">
        <v>0</v>
      </c>
      <c r="U371">
        <v>8</v>
      </c>
      <c r="V371" s="4">
        <v>25</v>
      </c>
      <c r="W371">
        <v>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1</v>
      </c>
      <c r="AE371" s="13">
        <v>1.6</v>
      </c>
      <c r="AF371" s="14">
        <v>0.51704394646039398</v>
      </c>
    </row>
    <row r="372" spans="1:32" x14ac:dyDescent="0.25">
      <c r="A372">
        <v>1</v>
      </c>
      <c r="B372">
        <v>0</v>
      </c>
      <c r="C372">
        <v>12.01</v>
      </c>
      <c r="D372">
        <v>0</v>
      </c>
      <c r="E372">
        <v>0</v>
      </c>
      <c r="F372">
        <v>0</v>
      </c>
      <c r="G372">
        <v>0</v>
      </c>
      <c r="H372">
        <v>1</v>
      </c>
      <c r="I372">
        <v>0</v>
      </c>
      <c r="J372">
        <v>1</v>
      </c>
      <c r="K372">
        <v>44</v>
      </c>
      <c r="L372" s="21">
        <v>3860</v>
      </c>
      <c r="M372">
        <v>0</v>
      </c>
      <c r="N372" s="5">
        <v>1</v>
      </c>
      <c r="O372" s="5">
        <v>-13.8</v>
      </c>
      <c r="P372" s="7">
        <v>152</v>
      </c>
      <c r="Q372">
        <v>0</v>
      </c>
      <c r="R372">
        <v>1</v>
      </c>
      <c r="S372">
        <v>1</v>
      </c>
      <c r="T372">
        <v>0</v>
      </c>
      <c r="U372">
        <v>8</v>
      </c>
      <c r="V372" s="4">
        <v>25</v>
      </c>
      <c r="W372">
        <v>1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7</v>
      </c>
      <c r="AE372" s="13">
        <v>0.1</v>
      </c>
      <c r="AF372" s="14">
        <v>0.24279560759570701</v>
      </c>
    </row>
    <row r="373" spans="1:32" x14ac:dyDescent="0.25">
      <c r="A373">
        <v>1</v>
      </c>
      <c r="B373">
        <v>0</v>
      </c>
      <c r="C373">
        <v>12.01</v>
      </c>
      <c r="D373">
        <v>0</v>
      </c>
      <c r="E373">
        <v>0</v>
      </c>
      <c r="F373">
        <v>0</v>
      </c>
      <c r="G373">
        <v>0</v>
      </c>
      <c r="H373">
        <v>1</v>
      </c>
      <c r="I373">
        <v>0</v>
      </c>
      <c r="J373">
        <v>1</v>
      </c>
      <c r="K373">
        <v>44</v>
      </c>
      <c r="L373" s="21">
        <v>3860</v>
      </c>
      <c r="M373">
        <v>0</v>
      </c>
      <c r="N373" s="5">
        <v>1</v>
      </c>
      <c r="O373" s="5">
        <v>-13.8</v>
      </c>
      <c r="P373" s="7">
        <v>152</v>
      </c>
      <c r="Q373">
        <v>0</v>
      </c>
      <c r="R373">
        <v>1</v>
      </c>
      <c r="S373">
        <v>1</v>
      </c>
      <c r="T373">
        <v>0</v>
      </c>
      <c r="U373">
        <v>8</v>
      </c>
      <c r="V373" s="4">
        <v>25</v>
      </c>
      <c r="W373">
        <v>1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7</v>
      </c>
      <c r="AE373" s="13">
        <v>0.4</v>
      </c>
      <c r="AF373" s="14">
        <v>0.33893008474576303</v>
      </c>
    </row>
    <row r="374" spans="1:32" x14ac:dyDescent="0.25">
      <c r="A374">
        <v>1</v>
      </c>
      <c r="B374">
        <v>0</v>
      </c>
      <c r="C374">
        <v>12.01</v>
      </c>
      <c r="D374">
        <v>0</v>
      </c>
      <c r="E374">
        <v>0</v>
      </c>
      <c r="F374">
        <v>0</v>
      </c>
      <c r="G374">
        <v>0</v>
      </c>
      <c r="H374">
        <v>1</v>
      </c>
      <c r="I374">
        <v>0</v>
      </c>
      <c r="J374">
        <v>1</v>
      </c>
      <c r="K374">
        <v>44</v>
      </c>
      <c r="L374" s="21">
        <v>3860</v>
      </c>
      <c r="M374">
        <v>0</v>
      </c>
      <c r="N374" s="5">
        <v>1</v>
      </c>
      <c r="O374" s="5">
        <v>-13.8</v>
      </c>
      <c r="P374" s="7">
        <v>152</v>
      </c>
      <c r="Q374">
        <v>0</v>
      </c>
      <c r="R374">
        <v>1</v>
      </c>
      <c r="S374">
        <v>1</v>
      </c>
      <c r="T374">
        <v>0</v>
      </c>
      <c r="U374">
        <v>8</v>
      </c>
      <c r="V374" s="4">
        <v>25</v>
      </c>
      <c r="W374">
        <v>1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7</v>
      </c>
      <c r="AE374" s="13">
        <v>1.6</v>
      </c>
      <c r="AF374" s="14">
        <v>0.41786380597014799</v>
      </c>
    </row>
    <row r="375" spans="1:32" x14ac:dyDescent="0.25">
      <c r="A375">
        <v>1</v>
      </c>
      <c r="B375">
        <v>0</v>
      </c>
      <c r="C375">
        <v>12.01</v>
      </c>
      <c r="D375">
        <v>0</v>
      </c>
      <c r="E375">
        <v>0</v>
      </c>
      <c r="F375">
        <v>0</v>
      </c>
      <c r="G375">
        <v>0</v>
      </c>
      <c r="H375">
        <v>1</v>
      </c>
      <c r="I375">
        <v>0</v>
      </c>
      <c r="J375">
        <v>1</v>
      </c>
      <c r="K375">
        <v>1.5</v>
      </c>
      <c r="L375">
        <v>5000</v>
      </c>
      <c r="M375">
        <v>0</v>
      </c>
      <c r="N375" s="5">
        <v>0</v>
      </c>
      <c r="O375" s="6">
        <v>-11</v>
      </c>
      <c r="P375" s="7">
        <v>6.6000000000000003E-2</v>
      </c>
      <c r="Q375">
        <v>0</v>
      </c>
      <c r="R375">
        <v>1</v>
      </c>
      <c r="S375">
        <v>1</v>
      </c>
      <c r="T375">
        <v>0</v>
      </c>
      <c r="U375">
        <v>8</v>
      </c>
      <c r="V375" s="4">
        <v>25</v>
      </c>
      <c r="W375">
        <v>1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1</v>
      </c>
      <c r="AE375" s="13">
        <v>0.1</v>
      </c>
      <c r="AF375" s="14">
        <v>0.147230636088271</v>
      </c>
    </row>
    <row r="376" spans="1:32" x14ac:dyDescent="0.25">
      <c r="A376">
        <v>1</v>
      </c>
      <c r="B376">
        <v>0</v>
      </c>
      <c r="C376">
        <v>12.01</v>
      </c>
      <c r="D376">
        <v>0</v>
      </c>
      <c r="E376">
        <v>0</v>
      </c>
      <c r="F376">
        <v>0</v>
      </c>
      <c r="G376">
        <v>0</v>
      </c>
      <c r="H376">
        <v>1</v>
      </c>
      <c r="I376">
        <v>0</v>
      </c>
      <c r="J376">
        <v>1</v>
      </c>
      <c r="K376">
        <v>1.5</v>
      </c>
      <c r="L376">
        <v>5000</v>
      </c>
      <c r="M376">
        <v>0</v>
      </c>
      <c r="N376" s="5">
        <v>0</v>
      </c>
      <c r="O376" s="6">
        <v>-11</v>
      </c>
      <c r="P376" s="7">
        <v>6.6000000000000003E-2</v>
      </c>
      <c r="Q376">
        <v>0</v>
      </c>
      <c r="R376">
        <v>1</v>
      </c>
      <c r="S376">
        <v>1</v>
      </c>
      <c r="T376">
        <v>0</v>
      </c>
      <c r="U376">
        <v>8</v>
      </c>
      <c r="V376" s="4">
        <v>25</v>
      </c>
      <c r="W376">
        <v>1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1</v>
      </c>
      <c r="AE376" s="13">
        <v>0.4</v>
      </c>
      <c r="AF376" s="14">
        <v>0.37811612496055602</v>
      </c>
    </row>
    <row r="377" spans="1:32" x14ac:dyDescent="0.25">
      <c r="A377">
        <v>1</v>
      </c>
      <c r="B377">
        <v>0</v>
      </c>
      <c r="C377">
        <v>12.01</v>
      </c>
      <c r="D377">
        <v>0</v>
      </c>
      <c r="E377">
        <v>0</v>
      </c>
      <c r="F377">
        <v>0</v>
      </c>
      <c r="G377">
        <v>0</v>
      </c>
      <c r="H377">
        <v>1</v>
      </c>
      <c r="I377">
        <v>0</v>
      </c>
      <c r="J377">
        <v>1</v>
      </c>
      <c r="K377">
        <v>1.5</v>
      </c>
      <c r="L377">
        <v>5000</v>
      </c>
      <c r="M377">
        <v>0</v>
      </c>
      <c r="N377" s="5">
        <v>0</v>
      </c>
      <c r="O377" s="6">
        <v>-11</v>
      </c>
      <c r="P377" s="7">
        <v>6.6000000000000003E-2</v>
      </c>
      <c r="Q377">
        <v>0</v>
      </c>
      <c r="R377">
        <v>1</v>
      </c>
      <c r="S377">
        <v>1</v>
      </c>
      <c r="T377">
        <v>0</v>
      </c>
      <c r="U377">
        <v>8</v>
      </c>
      <c r="V377" s="4">
        <v>25</v>
      </c>
      <c r="W377">
        <v>1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1</v>
      </c>
      <c r="AE377" s="13">
        <v>1.6</v>
      </c>
      <c r="AF377" s="14">
        <v>0.53445933975078397</v>
      </c>
    </row>
    <row r="378" spans="1:32" x14ac:dyDescent="0.25">
      <c r="A378">
        <v>1</v>
      </c>
      <c r="B378">
        <v>0</v>
      </c>
      <c r="C378">
        <v>12.01</v>
      </c>
      <c r="D378">
        <v>0</v>
      </c>
      <c r="E378">
        <v>0</v>
      </c>
      <c r="F378">
        <v>0</v>
      </c>
      <c r="G378">
        <v>0</v>
      </c>
      <c r="H378">
        <v>1</v>
      </c>
      <c r="I378">
        <v>0</v>
      </c>
      <c r="J378">
        <v>1</v>
      </c>
      <c r="K378">
        <v>1.5</v>
      </c>
      <c r="L378">
        <v>5000</v>
      </c>
      <c r="M378">
        <v>0</v>
      </c>
      <c r="N378" s="5">
        <v>0</v>
      </c>
      <c r="O378" s="6">
        <v>-11</v>
      </c>
      <c r="P378" s="7">
        <v>6.6000000000000003E-2</v>
      </c>
      <c r="Q378">
        <v>0</v>
      </c>
      <c r="R378">
        <v>1</v>
      </c>
      <c r="S378">
        <v>1</v>
      </c>
      <c r="T378">
        <v>0</v>
      </c>
      <c r="U378">
        <v>8</v>
      </c>
      <c r="V378" s="4">
        <v>25</v>
      </c>
      <c r="W378">
        <v>1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7</v>
      </c>
      <c r="AE378" s="13">
        <v>0.1</v>
      </c>
      <c r="AF378" s="14">
        <v>0.34455807765860302</v>
      </c>
    </row>
    <row r="379" spans="1:32" x14ac:dyDescent="0.25">
      <c r="A379">
        <v>1</v>
      </c>
      <c r="B379">
        <v>0</v>
      </c>
      <c r="C379">
        <v>12.01</v>
      </c>
      <c r="D379">
        <v>0</v>
      </c>
      <c r="E379">
        <v>0</v>
      </c>
      <c r="F379">
        <v>0</v>
      </c>
      <c r="G379">
        <v>0</v>
      </c>
      <c r="H379">
        <v>1</v>
      </c>
      <c r="I379">
        <v>0</v>
      </c>
      <c r="J379">
        <v>1</v>
      </c>
      <c r="K379">
        <v>1.5</v>
      </c>
      <c r="L379">
        <v>5000</v>
      </c>
      <c r="M379">
        <v>0</v>
      </c>
      <c r="N379" s="5">
        <v>0</v>
      </c>
      <c r="O379" s="6">
        <v>-11</v>
      </c>
      <c r="P379" s="7">
        <v>6.6000000000000003E-2</v>
      </c>
      <c r="Q379">
        <v>0</v>
      </c>
      <c r="R379">
        <v>1</v>
      </c>
      <c r="S379">
        <v>1</v>
      </c>
      <c r="T379">
        <v>0</v>
      </c>
      <c r="U379">
        <v>8</v>
      </c>
      <c r="V379" s="4">
        <v>25</v>
      </c>
      <c r="W379">
        <v>1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7</v>
      </c>
      <c r="AE379" s="13">
        <v>0.4</v>
      </c>
      <c r="AF379" s="14">
        <v>0.459105255935226</v>
      </c>
    </row>
    <row r="380" spans="1:32" x14ac:dyDescent="0.25">
      <c r="A380">
        <v>1</v>
      </c>
      <c r="B380">
        <v>0</v>
      </c>
      <c r="C380">
        <v>12.01</v>
      </c>
      <c r="D380">
        <v>0</v>
      </c>
      <c r="E380">
        <v>0</v>
      </c>
      <c r="F380">
        <v>0</v>
      </c>
      <c r="G380">
        <v>0</v>
      </c>
      <c r="H380">
        <v>1</v>
      </c>
      <c r="I380">
        <v>0</v>
      </c>
      <c r="J380">
        <v>1</v>
      </c>
      <c r="K380">
        <v>1.5</v>
      </c>
      <c r="L380">
        <v>5000</v>
      </c>
      <c r="M380">
        <v>0</v>
      </c>
      <c r="N380" s="5">
        <v>0</v>
      </c>
      <c r="O380" s="6">
        <v>-11</v>
      </c>
      <c r="P380" s="7">
        <v>6.6000000000000003E-2</v>
      </c>
      <c r="Q380">
        <v>0</v>
      </c>
      <c r="R380">
        <v>1</v>
      </c>
      <c r="S380">
        <v>1</v>
      </c>
      <c r="T380">
        <v>0</v>
      </c>
      <c r="U380">
        <v>8</v>
      </c>
      <c r="V380" s="4">
        <v>25</v>
      </c>
      <c r="W380">
        <v>1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7</v>
      </c>
      <c r="AE380" s="13">
        <v>1.6</v>
      </c>
      <c r="AF380" s="14">
        <v>0.62510106054120895</v>
      </c>
    </row>
    <row r="381" spans="1:32" x14ac:dyDescent="0.25">
      <c r="A381">
        <v>1</v>
      </c>
      <c r="B381">
        <v>0</v>
      </c>
      <c r="C381">
        <v>12.01</v>
      </c>
      <c r="D381">
        <v>0</v>
      </c>
      <c r="E381">
        <v>0</v>
      </c>
      <c r="F381">
        <v>0</v>
      </c>
      <c r="G381">
        <v>1</v>
      </c>
      <c r="H381">
        <v>0</v>
      </c>
      <c r="I381">
        <v>0</v>
      </c>
      <c r="J381">
        <v>1</v>
      </c>
      <c r="K381" s="4">
        <v>74.599999999999994</v>
      </c>
      <c r="L381" s="4">
        <v>74.599999999999994</v>
      </c>
      <c r="M381">
        <v>0</v>
      </c>
      <c r="N381" s="5">
        <v>0</v>
      </c>
      <c r="O381" s="5">
        <v>-30</v>
      </c>
      <c r="P381" s="7">
        <v>0.92</v>
      </c>
      <c r="Q381">
        <v>1</v>
      </c>
      <c r="R381">
        <v>0</v>
      </c>
      <c r="S381">
        <v>1</v>
      </c>
      <c r="T381">
        <v>1</v>
      </c>
      <c r="U381" s="21">
        <v>8</v>
      </c>
      <c r="V381" s="45">
        <v>225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1</v>
      </c>
      <c r="AD381">
        <v>1</v>
      </c>
      <c r="AE381" s="13">
        <v>0.2</v>
      </c>
      <c r="AF381" s="14">
        <v>1.19527864933484E-2</v>
      </c>
    </row>
    <row r="382" spans="1:32" x14ac:dyDescent="0.25">
      <c r="A382">
        <v>1</v>
      </c>
      <c r="B382">
        <v>0</v>
      </c>
      <c r="C382">
        <v>12.01</v>
      </c>
      <c r="D382">
        <v>0</v>
      </c>
      <c r="E382">
        <v>0</v>
      </c>
      <c r="F382">
        <v>0</v>
      </c>
      <c r="G382">
        <v>1</v>
      </c>
      <c r="H382">
        <v>0</v>
      </c>
      <c r="I382">
        <v>0</v>
      </c>
      <c r="J382">
        <v>1</v>
      </c>
      <c r="K382" s="4">
        <v>74.599999999999994</v>
      </c>
      <c r="L382" s="4">
        <v>74.599999999999994</v>
      </c>
      <c r="M382">
        <v>0</v>
      </c>
      <c r="N382" s="5">
        <v>0</v>
      </c>
      <c r="O382" s="5">
        <v>-30</v>
      </c>
      <c r="P382" s="7">
        <v>0.92</v>
      </c>
      <c r="Q382">
        <v>1</v>
      </c>
      <c r="R382">
        <v>0</v>
      </c>
      <c r="S382">
        <v>1</v>
      </c>
      <c r="T382">
        <v>1</v>
      </c>
      <c r="U382" s="21">
        <v>8</v>
      </c>
      <c r="V382" s="45">
        <v>225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0</v>
      </c>
      <c r="AC382">
        <v>1</v>
      </c>
      <c r="AD382">
        <v>7</v>
      </c>
      <c r="AE382" s="13">
        <v>0.2</v>
      </c>
      <c r="AF382" s="14">
        <v>-0.14049190161967601</v>
      </c>
    </row>
    <row r="383" spans="1:32" x14ac:dyDescent="0.25">
      <c r="A383">
        <v>1</v>
      </c>
      <c r="B383">
        <v>0</v>
      </c>
      <c r="C383">
        <v>12.01</v>
      </c>
      <c r="D383">
        <v>0</v>
      </c>
      <c r="E383">
        <v>0</v>
      </c>
      <c r="F383">
        <v>0</v>
      </c>
      <c r="G383">
        <v>1</v>
      </c>
      <c r="H383">
        <v>0</v>
      </c>
      <c r="I383">
        <v>0</v>
      </c>
      <c r="J383">
        <v>1</v>
      </c>
      <c r="K383" s="4">
        <v>74.599999999999994</v>
      </c>
      <c r="L383" s="4">
        <v>74.599999999999994</v>
      </c>
      <c r="M383">
        <v>0</v>
      </c>
      <c r="N383" s="5">
        <v>0</v>
      </c>
      <c r="O383" s="5">
        <v>-30</v>
      </c>
      <c r="P383" s="7">
        <v>0.92</v>
      </c>
      <c r="Q383">
        <v>1</v>
      </c>
      <c r="R383">
        <v>0</v>
      </c>
      <c r="S383">
        <v>1</v>
      </c>
      <c r="T383">
        <v>1</v>
      </c>
      <c r="U383" s="21">
        <v>8</v>
      </c>
      <c r="V383" s="45">
        <v>225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1</v>
      </c>
      <c r="AD383">
        <v>30</v>
      </c>
      <c r="AE383" s="13">
        <v>0.2</v>
      </c>
      <c r="AF383" s="14">
        <v>0.14450628736342899</v>
      </c>
    </row>
    <row r="384" spans="1:32" x14ac:dyDescent="0.25">
      <c r="A384">
        <v>1</v>
      </c>
      <c r="B384">
        <v>0</v>
      </c>
      <c r="C384">
        <v>12.01</v>
      </c>
      <c r="D384">
        <v>0</v>
      </c>
      <c r="E384">
        <v>0</v>
      </c>
      <c r="F384">
        <v>0</v>
      </c>
      <c r="G384">
        <v>1</v>
      </c>
      <c r="H384">
        <v>0</v>
      </c>
      <c r="I384">
        <v>0</v>
      </c>
      <c r="J384">
        <v>1</v>
      </c>
      <c r="K384" s="4">
        <v>74.599999999999994</v>
      </c>
      <c r="L384" s="4">
        <v>74.599999999999994</v>
      </c>
      <c r="M384">
        <v>0</v>
      </c>
      <c r="N384" s="5">
        <v>0</v>
      </c>
      <c r="O384" s="5">
        <v>-30</v>
      </c>
      <c r="P384" s="7">
        <v>0.92</v>
      </c>
      <c r="Q384">
        <v>1</v>
      </c>
      <c r="R384">
        <v>0</v>
      </c>
      <c r="S384">
        <v>1</v>
      </c>
      <c r="T384">
        <v>1</v>
      </c>
      <c r="U384" s="21">
        <v>8</v>
      </c>
      <c r="V384" s="45">
        <v>225</v>
      </c>
      <c r="W384">
        <v>0</v>
      </c>
      <c r="X384">
        <v>0</v>
      </c>
      <c r="Y384">
        <v>0</v>
      </c>
      <c r="Z384">
        <v>0</v>
      </c>
      <c r="AA384">
        <v>1</v>
      </c>
      <c r="AB384">
        <v>0</v>
      </c>
      <c r="AC384">
        <v>1</v>
      </c>
      <c r="AD384">
        <v>90</v>
      </c>
      <c r="AE384" s="13">
        <v>0.2</v>
      </c>
      <c r="AF384" s="14">
        <v>0.242651791461059</v>
      </c>
    </row>
    <row r="385" spans="1:32" x14ac:dyDescent="0.25">
      <c r="A385">
        <v>1</v>
      </c>
      <c r="B385">
        <v>0</v>
      </c>
      <c r="C385">
        <v>12.01</v>
      </c>
      <c r="D385">
        <v>0</v>
      </c>
      <c r="E385">
        <v>0</v>
      </c>
      <c r="F385">
        <v>0</v>
      </c>
      <c r="G385">
        <v>1</v>
      </c>
      <c r="H385">
        <v>0</v>
      </c>
      <c r="I385">
        <v>0</v>
      </c>
      <c r="J385">
        <v>1</v>
      </c>
      <c r="K385" s="4">
        <v>74.599999999999994</v>
      </c>
      <c r="L385" s="4">
        <v>74.599999999999994</v>
      </c>
      <c r="M385">
        <v>0</v>
      </c>
      <c r="N385" s="5">
        <v>0</v>
      </c>
      <c r="O385" s="5">
        <v>-30</v>
      </c>
      <c r="P385" s="7">
        <v>0.92</v>
      </c>
      <c r="Q385">
        <v>1</v>
      </c>
      <c r="R385">
        <v>0</v>
      </c>
      <c r="S385">
        <v>1</v>
      </c>
      <c r="T385">
        <v>1</v>
      </c>
      <c r="U385" s="21">
        <v>8</v>
      </c>
      <c r="V385" s="45">
        <v>225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1</v>
      </c>
      <c r="AD385">
        <v>1</v>
      </c>
      <c r="AE385" s="13">
        <v>1.5</v>
      </c>
      <c r="AF385" s="14">
        <v>0.11043852569276499</v>
      </c>
    </row>
    <row r="386" spans="1:32" x14ac:dyDescent="0.25">
      <c r="A386">
        <v>1</v>
      </c>
      <c r="B386">
        <v>0</v>
      </c>
      <c r="C386">
        <v>12.01</v>
      </c>
      <c r="D386">
        <v>0</v>
      </c>
      <c r="E386">
        <v>0</v>
      </c>
      <c r="F386">
        <v>0</v>
      </c>
      <c r="G386">
        <v>1</v>
      </c>
      <c r="H386">
        <v>0</v>
      </c>
      <c r="I386">
        <v>0</v>
      </c>
      <c r="J386">
        <v>1</v>
      </c>
      <c r="K386" s="4">
        <v>74.599999999999994</v>
      </c>
      <c r="L386" s="4">
        <v>74.599999999999994</v>
      </c>
      <c r="M386">
        <v>0</v>
      </c>
      <c r="N386" s="5">
        <v>0</v>
      </c>
      <c r="O386" s="5">
        <v>-30</v>
      </c>
      <c r="P386" s="7">
        <v>0.92</v>
      </c>
      <c r="Q386">
        <v>1</v>
      </c>
      <c r="R386">
        <v>0</v>
      </c>
      <c r="S386">
        <v>1</v>
      </c>
      <c r="T386">
        <v>1</v>
      </c>
      <c r="U386" s="21">
        <v>8</v>
      </c>
      <c r="V386" s="45">
        <v>225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1</v>
      </c>
      <c r="AD386">
        <v>7</v>
      </c>
      <c r="AE386" s="13">
        <v>1.5</v>
      </c>
      <c r="AF386" s="14">
        <v>-0.234193161367726</v>
      </c>
    </row>
    <row r="387" spans="1:32" x14ac:dyDescent="0.25">
      <c r="A387">
        <v>1</v>
      </c>
      <c r="B387">
        <v>0</v>
      </c>
      <c r="C387">
        <v>12.01</v>
      </c>
      <c r="D387">
        <v>0</v>
      </c>
      <c r="E387">
        <v>0</v>
      </c>
      <c r="F387">
        <v>0</v>
      </c>
      <c r="G387">
        <v>1</v>
      </c>
      <c r="H387">
        <v>0</v>
      </c>
      <c r="I387">
        <v>0</v>
      </c>
      <c r="J387">
        <v>1</v>
      </c>
      <c r="K387" s="4">
        <v>74.599999999999994</v>
      </c>
      <c r="L387" s="4">
        <v>74.599999999999994</v>
      </c>
      <c r="M387">
        <v>0</v>
      </c>
      <c r="N387" s="5">
        <v>0</v>
      </c>
      <c r="O387" s="5">
        <v>-30</v>
      </c>
      <c r="P387" s="7">
        <v>0.92</v>
      </c>
      <c r="Q387">
        <v>1</v>
      </c>
      <c r="R387">
        <v>0</v>
      </c>
      <c r="S387">
        <v>1</v>
      </c>
      <c r="T387">
        <v>1</v>
      </c>
      <c r="U387" s="21">
        <v>8</v>
      </c>
      <c r="V387" s="45">
        <v>225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1</v>
      </c>
      <c r="AD387">
        <v>30</v>
      </c>
      <c r="AE387" s="13">
        <v>1.5</v>
      </c>
      <c r="AF387" s="14">
        <v>0.19119080101344499</v>
      </c>
    </row>
    <row r="388" spans="1:32" x14ac:dyDescent="0.25">
      <c r="A388">
        <v>1</v>
      </c>
      <c r="B388">
        <v>0</v>
      </c>
      <c r="C388">
        <v>12.01</v>
      </c>
      <c r="D388">
        <v>0</v>
      </c>
      <c r="E388">
        <v>0</v>
      </c>
      <c r="F388">
        <v>0</v>
      </c>
      <c r="G388">
        <v>1</v>
      </c>
      <c r="H388">
        <v>0</v>
      </c>
      <c r="I388">
        <v>0</v>
      </c>
      <c r="J388">
        <v>1</v>
      </c>
      <c r="K388" s="4">
        <v>74.599999999999994</v>
      </c>
      <c r="L388" s="4">
        <v>74.599999999999994</v>
      </c>
      <c r="M388">
        <v>0</v>
      </c>
      <c r="N388" s="5">
        <v>0</v>
      </c>
      <c r="O388" s="5">
        <v>-30</v>
      </c>
      <c r="P388" s="7">
        <v>0.92</v>
      </c>
      <c r="Q388">
        <v>1</v>
      </c>
      <c r="R388">
        <v>0</v>
      </c>
      <c r="S388">
        <v>1</v>
      </c>
      <c r="T388">
        <v>1</v>
      </c>
      <c r="U388" s="21">
        <v>8</v>
      </c>
      <c r="V388" s="45">
        <v>225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1</v>
      </c>
      <c r="AD388">
        <v>90</v>
      </c>
      <c r="AE388" s="13">
        <v>1.5</v>
      </c>
      <c r="AF388" s="14">
        <v>0.278266203230423</v>
      </c>
    </row>
    <row r="389" spans="1:32" x14ac:dyDescent="0.25">
      <c r="A389">
        <v>1</v>
      </c>
      <c r="B389">
        <v>0</v>
      </c>
      <c r="C389">
        <v>12.01</v>
      </c>
      <c r="D389">
        <v>17.007999999999999</v>
      </c>
      <c r="E389">
        <v>0</v>
      </c>
      <c r="F389">
        <v>0</v>
      </c>
      <c r="G389">
        <v>1</v>
      </c>
      <c r="H389">
        <v>0</v>
      </c>
      <c r="I389">
        <v>0</v>
      </c>
      <c r="J389">
        <v>1</v>
      </c>
      <c r="K389" s="4">
        <v>72</v>
      </c>
      <c r="L389" s="4">
        <v>72</v>
      </c>
      <c r="M389">
        <v>0</v>
      </c>
      <c r="N389" s="5">
        <v>0</v>
      </c>
      <c r="O389" s="5">
        <v>0</v>
      </c>
      <c r="P389" s="7">
        <v>0.92</v>
      </c>
      <c r="Q389">
        <v>1</v>
      </c>
      <c r="R389">
        <v>0</v>
      </c>
      <c r="S389">
        <v>1</v>
      </c>
      <c r="T389">
        <v>1</v>
      </c>
      <c r="U389" s="21">
        <v>8</v>
      </c>
      <c r="V389" s="45">
        <v>225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0</v>
      </c>
      <c r="AC389">
        <v>1</v>
      </c>
      <c r="AD389">
        <v>1</v>
      </c>
      <c r="AE389" s="13">
        <v>0.2</v>
      </c>
      <c r="AF389" s="14">
        <v>0.133743777836001</v>
      </c>
    </row>
    <row r="390" spans="1:32" x14ac:dyDescent="0.25">
      <c r="A390">
        <v>1</v>
      </c>
      <c r="B390">
        <v>0</v>
      </c>
      <c r="C390">
        <v>12.01</v>
      </c>
      <c r="D390">
        <v>17.007999999999999</v>
      </c>
      <c r="E390">
        <v>0</v>
      </c>
      <c r="F390">
        <v>0</v>
      </c>
      <c r="G390">
        <v>1</v>
      </c>
      <c r="H390">
        <v>0</v>
      </c>
      <c r="I390">
        <v>0</v>
      </c>
      <c r="J390">
        <v>1</v>
      </c>
      <c r="K390" s="4">
        <v>72</v>
      </c>
      <c r="L390" s="4">
        <v>72</v>
      </c>
      <c r="M390">
        <v>0</v>
      </c>
      <c r="N390" s="5">
        <v>0</v>
      </c>
      <c r="O390" s="5">
        <v>0</v>
      </c>
      <c r="P390" s="7">
        <v>0.92</v>
      </c>
      <c r="Q390">
        <v>1</v>
      </c>
      <c r="R390">
        <v>0</v>
      </c>
      <c r="S390">
        <v>1</v>
      </c>
      <c r="T390">
        <v>1</v>
      </c>
      <c r="U390" s="21">
        <v>8</v>
      </c>
      <c r="V390" s="45">
        <v>225</v>
      </c>
      <c r="W390">
        <v>0</v>
      </c>
      <c r="X390">
        <v>0</v>
      </c>
      <c r="Y390">
        <v>0</v>
      </c>
      <c r="Z390">
        <v>0</v>
      </c>
      <c r="AA390">
        <v>1</v>
      </c>
      <c r="AB390">
        <v>0</v>
      </c>
      <c r="AC390">
        <v>1</v>
      </c>
      <c r="AD390">
        <v>7</v>
      </c>
      <c r="AE390" s="13">
        <v>0.2</v>
      </c>
      <c r="AF390" s="14">
        <v>-0.14529094181163801</v>
      </c>
    </row>
    <row r="391" spans="1:32" x14ac:dyDescent="0.25">
      <c r="A391">
        <v>1</v>
      </c>
      <c r="B391">
        <v>0</v>
      </c>
      <c r="C391">
        <v>12.01</v>
      </c>
      <c r="D391">
        <v>17.007999999999999</v>
      </c>
      <c r="E391">
        <v>0</v>
      </c>
      <c r="F391">
        <v>0</v>
      </c>
      <c r="G391">
        <v>1</v>
      </c>
      <c r="H391">
        <v>0</v>
      </c>
      <c r="I391">
        <v>0</v>
      </c>
      <c r="J391">
        <v>1</v>
      </c>
      <c r="K391" s="4">
        <v>72</v>
      </c>
      <c r="L391" s="4">
        <v>72</v>
      </c>
      <c r="M391">
        <v>0</v>
      </c>
      <c r="N391" s="5">
        <v>0</v>
      </c>
      <c r="O391" s="5">
        <v>0</v>
      </c>
      <c r="P391" s="7">
        <v>0.92</v>
      </c>
      <c r="Q391">
        <v>1</v>
      </c>
      <c r="R391">
        <v>0</v>
      </c>
      <c r="S391">
        <v>1</v>
      </c>
      <c r="T391">
        <v>1</v>
      </c>
      <c r="U391" s="21">
        <v>8</v>
      </c>
      <c r="V391" s="45">
        <v>225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1</v>
      </c>
      <c r="AD391">
        <v>30</v>
      </c>
      <c r="AE391" s="13">
        <v>0.2</v>
      </c>
      <c r="AF391" s="14">
        <v>0.12465724530690001</v>
      </c>
    </row>
    <row r="392" spans="1:32" x14ac:dyDescent="0.25">
      <c r="A392">
        <v>1</v>
      </c>
      <c r="B392">
        <v>0</v>
      </c>
      <c r="C392">
        <v>12.01</v>
      </c>
      <c r="D392">
        <v>17.007999999999999</v>
      </c>
      <c r="E392">
        <v>0</v>
      </c>
      <c r="F392">
        <v>0</v>
      </c>
      <c r="G392">
        <v>1</v>
      </c>
      <c r="H392">
        <v>0</v>
      </c>
      <c r="I392">
        <v>0</v>
      </c>
      <c r="J392">
        <v>1</v>
      </c>
      <c r="K392" s="4">
        <v>72</v>
      </c>
      <c r="L392" s="4">
        <v>72</v>
      </c>
      <c r="M392">
        <v>0</v>
      </c>
      <c r="N392" s="5">
        <v>0</v>
      </c>
      <c r="O392" s="5">
        <v>0</v>
      </c>
      <c r="P392" s="7">
        <v>0.92</v>
      </c>
      <c r="Q392">
        <v>1</v>
      </c>
      <c r="R392">
        <v>0</v>
      </c>
      <c r="S392">
        <v>1</v>
      </c>
      <c r="T392">
        <v>1</v>
      </c>
      <c r="U392" s="21">
        <v>8</v>
      </c>
      <c r="V392" s="45">
        <v>225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1</v>
      </c>
      <c r="AD392">
        <v>90</v>
      </c>
      <c r="AE392" s="13">
        <v>0.2</v>
      </c>
      <c r="AF392" s="14">
        <v>0.196082896834436</v>
      </c>
    </row>
    <row r="393" spans="1:32" x14ac:dyDescent="0.25">
      <c r="A393">
        <v>1</v>
      </c>
      <c r="B393">
        <v>0</v>
      </c>
      <c r="C393">
        <v>12.01</v>
      </c>
      <c r="D393">
        <v>17.007999999999999</v>
      </c>
      <c r="E393">
        <v>0</v>
      </c>
      <c r="F393">
        <v>0</v>
      </c>
      <c r="G393">
        <v>1</v>
      </c>
      <c r="H393">
        <v>0</v>
      </c>
      <c r="I393">
        <v>0</v>
      </c>
      <c r="J393">
        <v>1</v>
      </c>
      <c r="K393" s="4">
        <v>72</v>
      </c>
      <c r="L393" s="4">
        <v>72</v>
      </c>
      <c r="M393">
        <v>0</v>
      </c>
      <c r="N393" s="5">
        <v>0</v>
      </c>
      <c r="O393" s="5">
        <v>0</v>
      </c>
      <c r="P393" s="7">
        <v>0.92</v>
      </c>
      <c r="Q393">
        <v>1</v>
      </c>
      <c r="R393">
        <v>0</v>
      </c>
      <c r="S393">
        <v>1</v>
      </c>
      <c r="T393">
        <v>1</v>
      </c>
      <c r="U393" s="21">
        <v>8</v>
      </c>
      <c r="V393" s="45">
        <v>225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0</v>
      </c>
      <c r="AC393">
        <v>1</v>
      </c>
      <c r="AD393">
        <v>1</v>
      </c>
      <c r="AE393" s="13">
        <v>1.5</v>
      </c>
      <c r="AF393" s="14">
        <v>0.217859254878768</v>
      </c>
    </row>
    <row r="394" spans="1:32" x14ac:dyDescent="0.25">
      <c r="A394">
        <v>1</v>
      </c>
      <c r="B394">
        <v>0</v>
      </c>
      <c r="C394">
        <v>12.01</v>
      </c>
      <c r="D394">
        <v>17.007999999999999</v>
      </c>
      <c r="E394">
        <v>0</v>
      </c>
      <c r="F394">
        <v>0</v>
      </c>
      <c r="G394">
        <v>1</v>
      </c>
      <c r="H394">
        <v>0</v>
      </c>
      <c r="I394">
        <v>0</v>
      </c>
      <c r="J394">
        <v>1</v>
      </c>
      <c r="K394" s="4">
        <v>72</v>
      </c>
      <c r="L394" s="4">
        <v>72</v>
      </c>
      <c r="M394">
        <v>0</v>
      </c>
      <c r="N394" s="5">
        <v>0</v>
      </c>
      <c r="O394" s="5">
        <v>0</v>
      </c>
      <c r="P394" s="7">
        <v>0.92</v>
      </c>
      <c r="Q394">
        <v>1</v>
      </c>
      <c r="R394">
        <v>0</v>
      </c>
      <c r="S394">
        <v>1</v>
      </c>
      <c r="T394">
        <v>1</v>
      </c>
      <c r="U394" s="21">
        <v>8</v>
      </c>
      <c r="V394" s="45">
        <v>225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0</v>
      </c>
      <c r="AC394">
        <v>1</v>
      </c>
      <c r="AD394">
        <v>7</v>
      </c>
      <c r="AE394" s="13">
        <v>1.5</v>
      </c>
      <c r="AF394" s="14">
        <v>2.34329232571781E-2</v>
      </c>
    </row>
    <row r="395" spans="1:32" x14ac:dyDescent="0.25">
      <c r="A395">
        <v>1</v>
      </c>
      <c r="B395">
        <v>0</v>
      </c>
      <c r="C395">
        <v>12.01</v>
      </c>
      <c r="D395">
        <v>17.007999999999999</v>
      </c>
      <c r="E395">
        <v>0</v>
      </c>
      <c r="F395">
        <v>0</v>
      </c>
      <c r="G395">
        <v>1</v>
      </c>
      <c r="H395">
        <v>0</v>
      </c>
      <c r="I395">
        <v>0</v>
      </c>
      <c r="J395">
        <v>1</v>
      </c>
      <c r="K395" s="4">
        <v>72</v>
      </c>
      <c r="L395" s="4">
        <v>72</v>
      </c>
      <c r="M395">
        <v>0</v>
      </c>
      <c r="N395" s="5">
        <v>0</v>
      </c>
      <c r="O395" s="5">
        <v>0</v>
      </c>
      <c r="P395" s="7">
        <v>0.92</v>
      </c>
      <c r="Q395">
        <v>1</v>
      </c>
      <c r="R395">
        <v>0</v>
      </c>
      <c r="S395">
        <v>1</v>
      </c>
      <c r="T395">
        <v>1</v>
      </c>
      <c r="U395" s="21">
        <v>8</v>
      </c>
      <c r="V395" s="45">
        <v>225</v>
      </c>
      <c r="W395">
        <v>0</v>
      </c>
      <c r="X395">
        <v>0</v>
      </c>
      <c r="Y395">
        <v>0</v>
      </c>
      <c r="Z395">
        <v>0</v>
      </c>
      <c r="AA395">
        <v>1</v>
      </c>
      <c r="AB395">
        <v>0</v>
      </c>
      <c r="AC395">
        <v>1</v>
      </c>
      <c r="AD395">
        <v>30</v>
      </c>
      <c r="AE395" s="13">
        <v>1.5</v>
      </c>
      <c r="AF395" s="14">
        <v>0.25386551600143697</v>
      </c>
    </row>
    <row r="396" spans="1:32" x14ac:dyDescent="0.25">
      <c r="A396">
        <v>1</v>
      </c>
      <c r="B396">
        <v>0</v>
      </c>
      <c r="C396">
        <v>12.01</v>
      </c>
      <c r="D396">
        <v>17.007999999999999</v>
      </c>
      <c r="E396">
        <v>0</v>
      </c>
      <c r="F396">
        <v>0</v>
      </c>
      <c r="G396">
        <v>1</v>
      </c>
      <c r="H396">
        <v>0</v>
      </c>
      <c r="I396">
        <v>0</v>
      </c>
      <c r="J396">
        <v>1</v>
      </c>
      <c r="K396" s="4">
        <v>72</v>
      </c>
      <c r="L396" s="4">
        <v>72</v>
      </c>
      <c r="M396">
        <v>0</v>
      </c>
      <c r="N396" s="5">
        <v>0</v>
      </c>
      <c r="O396" s="5">
        <v>0</v>
      </c>
      <c r="P396" s="7">
        <v>0.92</v>
      </c>
      <c r="Q396">
        <v>1</v>
      </c>
      <c r="R396">
        <v>0</v>
      </c>
      <c r="S396">
        <v>1</v>
      </c>
      <c r="T396">
        <v>1</v>
      </c>
      <c r="U396" s="21">
        <v>8</v>
      </c>
      <c r="V396" s="45">
        <v>225</v>
      </c>
      <c r="W396">
        <v>0</v>
      </c>
      <c r="X396">
        <v>0</v>
      </c>
      <c r="Y396">
        <v>0</v>
      </c>
      <c r="Z396">
        <v>0</v>
      </c>
      <c r="AA396">
        <v>1</v>
      </c>
      <c r="AB396">
        <v>0</v>
      </c>
      <c r="AC396">
        <v>1</v>
      </c>
      <c r="AD396">
        <v>90</v>
      </c>
      <c r="AE396" s="13">
        <v>1.5</v>
      </c>
      <c r="AF396" s="14">
        <v>0.26166074043087101</v>
      </c>
    </row>
    <row r="397" spans="1:32" x14ac:dyDescent="0.25">
      <c r="A397">
        <v>1</v>
      </c>
      <c r="B397">
        <v>0</v>
      </c>
      <c r="C397">
        <v>12.01</v>
      </c>
      <c r="D397">
        <v>0</v>
      </c>
      <c r="E397">
        <v>0</v>
      </c>
      <c r="F397">
        <v>0</v>
      </c>
      <c r="G397">
        <v>1</v>
      </c>
      <c r="H397">
        <v>0</v>
      </c>
      <c r="I397">
        <v>0</v>
      </c>
      <c r="J397">
        <v>1</v>
      </c>
      <c r="K397" s="4">
        <v>74.599999999999994</v>
      </c>
      <c r="L397" s="4">
        <v>74.599999999999994</v>
      </c>
      <c r="M397">
        <v>0</v>
      </c>
      <c r="N397" s="5">
        <v>0</v>
      </c>
      <c r="O397" s="5">
        <v>-30</v>
      </c>
      <c r="P397" s="7">
        <v>0.92</v>
      </c>
      <c r="Q397">
        <v>1</v>
      </c>
      <c r="R397">
        <v>0</v>
      </c>
      <c r="S397">
        <v>1</v>
      </c>
      <c r="T397">
        <v>1</v>
      </c>
      <c r="U397" s="21">
        <v>8</v>
      </c>
      <c r="V397" s="45">
        <v>225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0</v>
      </c>
      <c r="AC397">
        <v>1</v>
      </c>
      <c r="AD397">
        <v>1</v>
      </c>
      <c r="AE397" s="13">
        <v>0.4</v>
      </c>
      <c r="AF397" s="14">
        <v>-2.4924216908049999E-2</v>
      </c>
    </row>
    <row r="398" spans="1:32" x14ac:dyDescent="0.25">
      <c r="A398">
        <v>1</v>
      </c>
      <c r="B398">
        <v>0</v>
      </c>
      <c r="C398">
        <v>12.01</v>
      </c>
      <c r="D398">
        <v>0</v>
      </c>
      <c r="E398">
        <v>0</v>
      </c>
      <c r="F398">
        <v>0</v>
      </c>
      <c r="G398">
        <v>1</v>
      </c>
      <c r="H398">
        <v>0</v>
      </c>
      <c r="I398">
        <v>0</v>
      </c>
      <c r="J398">
        <v>1</v>
      </c>
      <c r="K398" s="4">
        <v>74.599999999999994</v>
      </c>
      <c r="L398" s="4">
        <v>74.599999999999994</v>
      </c>
      <c r="M398">
        <v>0</v>
      </c>
      <c r="N398" s="5">
        <v>0</v>
      </c>
      <c r="O398" s="5">
        <v>-30</v>
      </c>
      <c r="P398" s="7">
        <v>0.92</v>
      </c>
      <c r="Q398">
        <v>1</v>
      </c>
      <c r="R398">
        <v>0</v>
      </c>
      <c r="S398">
        <v>1</v>
      </c>
      <c r="T398">
        <v>1</v>
      </c>
      <c r="U398" s="21">
        <v>8</v>
      </c>
      <c r="V398" s="45">
        <v>225</v>
      </c>
      <c r="W398">
        <v>0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1</v>
      </c>
      <c r="AD398">
        <v>7</v>
      </c>
      <c r="AE398" s="13">
        <v>0.4</v>
      </c>
      <c r="AF398" s="14">
        <v>0.10236536148603401</v>
      </c>
    </row>
    <row r="399" spans="1:32" x14ac:dyDescent="0.25">
      <c r="A399">
        <v>1</v>
      </c>
      <c r="B399">
        <v>0</v>
      </c>
      <c r="C399">
        <v>12.01</v>
      </c>
      <c r="D399">
        <v>0</v>
      </c>
      <c r="E399">
        <v>0</v>
      </c>
      <c r="F399">
        <v>0</v>
      </c>
      <c r="G399">
        <v>1</v>
      </c>
      <c r="H399">
        <v>0</v>
      </c>
      <c r="I399">
        <v>0</v>
      </c>
      <c r="J399">
        <v>1</v>
      </c>
      <c r="K399" s="4">
        <v>74.599999999999994</v>
      </c>
      <c r="L399" s="4">
        <v>74.599999999999994</v>
      </c>
      <c r="M399">
        <v>0</v>
      </c>
      <c r="N399" s="5">
        <v>0</v>
      </c>
      <c r="O399" s="5">
        <v>-30</v>
      </c>
      <c r="P399" s="7">
        <v>0.92</v>
      </c>
      <c r="Q399">
        <v>1</v>
      </c>
      <c r="R399">
        <v>0</v>
      </c>
      <c r="S399">
        <v>1</v>
      </c>
      <c r="T399">
        <v>1</v>
      </c>
      <c r="U399" s="21">
        <v>8</v>
      </c>
      <c r="V399" s="45">
        <v>225</v>
      </c>
      <c r="W399">
        <v>0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1</v>
      </c>
      <c r="AD399">
        <v>30</v>
      </c>
      <c r="AE399" s="13">
        <v>0.4</v>
      </c>
      <c r="AF399" s="14">
        <v>0.174436090225565</v>
      </c>
    </row>
    <row r="400" spans="1:32" x14ac:dyDescent="0.25">
      <c r="A400">
        <v>1</v>
      </c>
      <c r="B400">
        <v>0</v>
      </c>
      <c r="C400">
        <v>12.01</v>
      </c>
      <c r="D400">
        <v>0</v>
      </c>
      <c r="E400">
        <v>0</v>
      </c>
      <c r="F400">
        <v>0</v>
      </c>
      <c r="G400">
        <v>1</v>
      </c>
      <c r="H400">
        <v>0</v>
      </c>
      <c r="I400">
        <v>0</v>
      </c>
      <c r="J400">
        <v>1</v>
      </c>
      <c r="K400" s="4">
        <v>74.599999999999994</v>
      </c>
      <c r="L400" s="4">
        <v>74.599999999999994</v>
      </c>
      <c r="M400">
        <v>0</v>
      </c>
      <c r="N400" s="5">
        <v>0</v>
      </c>
      <c r="O400" s="5">
        <v>-30</v>
      </c>
      <c r="P400" s="7">
        <v>0.92</v>
      </c>
      <c r="Q400">
        <v>1</v>
      </c>
      <c r="R400">
        <v>0</v>
      </c>
      <c r="S400">
        <v>1</v>
      </c>
      <c r="T400">
        <v>1</v>
      </c>
      <c r="U400" s="21">
        <v>8</v>
      </c>
      <c r="V400" s="45">
        <v>225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0</v>
      </c>
      <c r="AC400">
        <v>1</v>
      </c>
      <c r="AD400">
        <v>90</v>
      </c>
      <c r="AE400" s="13">
        <v>0.4</v>
      </c>
      <c r="AF400" s="14">
        <v>8.5610200364300296E-2</v>
      </c>
    </row>
    <row r="401" spans="1:32" x14ac:dyDescent="0.25">
      <c r="A401">
        <v>1</v>
      </c>
      <c r="B401">
        <v>0</v>
      </c>
      <c r="C401">
        <v>12.01</v>
      </c>
      <c r="D401">
        <v>0</v>
      </c>
      <c r="E401">
        <v>0</v>
      </c>
      <c r="F401">
        <v>0</v>
      </c>
      <c r="G401">
        <v>1</v>
      </c>
      <c r="H401">
        <v>0</v>
      </c>
      <c r="I401">
        <v>0</v>
      </c>
      <c r="J401">
        <v>1</v>
      </c>
      <c r="K401" s="4">
        <v>74.599999999999994</v>
      </c>
      <c r="L401" s="4">
        <v>74.599999999999994</v>
      </c>
      <c r="M401">
        <v>0</v>
      </c>
      <c r="N401" s="5">
        <v>0</v>
      </c>
      <c r="O401" s="5">
        <v>-30</v>
      </c>
      <c r="P401" s="7">
        <v>0.92</v>
      </c>
      <c r="Q401">
        <v>1</v>
      </c>
      <c r="R401">
        <v>0</v>
      </c>
      <c r="S401">
        <v>1</v>
      </c>
      <c r="T401">
        <v>1</v>
      </c>
      <c r="U401" s="21">
        <v>8</v>
      </c>
      <c r="V401" s="45">
        <v>225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1</v>
      </c>
      <c r="AD401">
        <v>1</v>
      </c>
      <c r="AE401" s="13">
        <v>3</v>
      </c>
      <c r="AF401" s="14">
        <v>-0.14264061973728501</v>
      </c>
    </row>
    <row r="402" spans="1:32" x14ac:dyDescent="0.25">
      <c r="A402">
        <v>1</v>
      </c>
      <c r="B402">
        <v>0</v>
      </c>
      <c r="C402">
        <v>12.01</v>
      </c>
      <c r="D402">
        <v>0</v>
      </c>
      <c r="E402">
        <v>0</v>
      </c>
      <c r="F402">
        <v>0</v>
      </c>
      <c r="G402">
        <v>1</v>
      </c>
      <c r="H402">
        <v>0</v>
      </c>
      <c r="I402">
        <v>0</v>
      </c>
      <c r="J402">
        <v>1</v>
      </c>
      <c r="K402" s="4">
        <v>74.599999999999994</v>
      </c>
      <c r="L402" s="4">
        <v>74.599999999999994</v>
      </c>
      <c r="M402">
        <v>0</v>
      </c>
      <c r="N402" s="5">
        <v>0</v>
      </c>
      <c r="O402" s="5">
        <v>-30</v>
      </c>
      <c r="P402" s="7">
        <v>0.92</v>
      </c>
      <c r="Q402">
        <v>1</v>
      </c>
      <c r="R402">
        <v>0</v>
      </c>
      <c r="S402">
        <v>1</v>
      </c>
      <c r="T402">
        <v>1</v>
      </c>
      <c r="U402" s="21">
        <v>8</v>
      </c>
      <c r="V402" s="45">
        <v>225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1</v>
      </c>
      <c r="AD402">
        <v>7</v>
      </c>
      <c r="AE402" s="13">
        <v>3</v>
      </c>
      <c r="AF402" s="14">
        <v>0.16257324523127101</v>
      </c>
    </row>
    <row r="403" spans="1:32" x14ac:dyDescent="0.25">
      <c r="A403">
        <v>1</v>
      </c>
      <c r="B403">
        <v>0</v>
      </c>
      <c r="C403">
        <v>12.01</v>
      </c>
      <c r="D403">
        <v>0</v>
      </c>
      <c r="E403">
        <v>0</v>
      </c>
      <c r="F403">
        <v>0</v>
      </c>
      <c r="G403">
        <v>1</v>
      </c>
      <c r="H403">
        <v>0</v>
      </c>
      <c r="I403">
        <v>0</v>
      </c>
      <c r="J403">
        <v>1</v>
      </c>
      <c r="K403" s="4">
        <v>74.599999999999994</v>
      </c>
      <c r="L403" s="4">
        <v>74.599999999999994</v>
      </c>
      <c r="M403">
        <v>0</v>
      </c>
      <c r="N403" s="5">
        <v>0</v>
      </c>
      <c r="O403" s="5">
        <v>-30</v>
      </c>
      <c r="P403" s="7">
        <v>0.92</v>
      </c>
      <c r="Q403">
        <v>1</v>
      </c>
      <c r="R403">
        <v>0</v>
      </c>
      <c r="S403">
        <v>1</v>
      </c>
      <c r="T403">
        <v>1</v>
      </c>
      <c r="U403" s="21">
        <v>8</v>
      </c>
      <c r="V403" s="45">
        <v>225</v>
      </c>
      <c r="W403">
        <v>0</v>
      </c>
      <c r="X403">
        <v>0</v>
      </c>
      <c r="Y403">
        <v>0</v>
      </c>
      <c r="Z403">
        <v>0</v>
      </c>
      <c r="AA403">
        <v>1</v>
      </c>
      <c r="AB403">
        <v>0</v>
      </c>
      <c r="AC403">
        <v>1</v>
      </c>
      <c r="AD403">
        <v>30</v>
      </c>
      <c r="AE403" s="13">
        <v>3</v>
      </c>
      <c r="AF403" s="14">
        <v>9.6853793954349301E-2</v>
      </c>
    </row>
    <row r="404" spans="1:32" x14ac:dyDescent="0.25">
      <c r="A404">
        <v>1</v>
      </c>
      <c r="B404">
        <v>0</v>
      </c>
      <c r="C404">
        <v>12.01</v>
      </c>
      <c r="D404">
        <v>0</v>
      </c>
      <c r="E404">
        <v>0</v>
      </c>
      <c r="F404">
        <v>0</v>
      </c>
      <c r="G404">
        <v>1</v>
      </c>
      <c r="H404">
        <v>0</v>
      </c>
      <c r="I404">
        <v>0</v>
      </c>
      <c r="J404">
        <v>1</v>
      </c>
      <c r="K404" s="4">
        <v>74.599999999999994</v>
      </c>
      <c r="L404" s="4">
        <v>74.599999999999994</v>
      </c>
      <c r="M404">
        <v>0</v>
      </c>
      <c r="N404" s="5">
        <v>0</v>
      </c>
      <c r="O404" s="5">
        <v>-30</v>
      </c>
      <c r="P404" s="7">
        <v>0.92</v>
      </c>
      <c r="Q404">
        <v>1</v>
      </c>
      <c r="R404">
        <v>0</v>
      </c>
      <c r="S404">
        <v>1</v>
      </c>
      <c r="T404">
        <v>1</v>
      </c>
      <c r="U404" s="21">
        <v>8</v>
      </c>
      <c r="V404" s="45">
        <v>225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0</v>
      </c>
      <c r="AC404">
        <v>1</v>
      </c>
      <c r="AD404">
        <v>90</v>
      </c>
      <c r="AE404" s="13">
        <v>3</v>
      </c>
      <c r="AF404" s="14">
        <v>7.1445086705204705E-2</v>
      </c>
    </row>
    <row r="405" spans="1:32" x14ac:dyDescent="0.25">
      <c r="A405">
        <v>1</v>
      </c>
      <c r="B405">
        <v>0</v>
      </c>
      <c r="C405">
        <v>12.01</v>
      </c>
      <c r="D405">
        <v>17.007999999999999</v>
      </c>
      <c r="E405">
        <v>0</v>
      </c>
      <c r="F405">
        <v>0</v>
      </c>
      <c r="G405">
        <v>1</v>
      </c>
      <c r="H405">
        <v>0</v>
      </c>
      <c r="I405">
        <v>0</v>
      </c>
      <c r="J405">
        <v>1</v>
      </c>
      <c r="K405" s="4">
        <v>72</v>
      </c>
      <c r="L405" s="4">
        <v>72</v>
      </c>
      <c r="M405">
        <v>0</v>
      </c>
      <c r="N405" s="5">
        <v>0</v>
      </c>
      <c r="O405" s="5">
        <v>0</v>
      </c>
      <c r="P405" s="7">
        <v>0.92</v>
      </c>
      <c r="Q405">
        <v>1</v>
      </c>
      <c r="R405">
        <v>0</v>
      </c>
      <c r="S405">
        <v>1</v>
      </c>
      <c r="T405">
        <v>1</v>
      </c>
      <c r="U405" s="21">
        <v>8</v>
      </c>
      <c r="V405" s="45">
        <v>225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1</v>
      </c>
      <c r="AD405">
        <v>1</v>
      </c>
      <c r="AE405" s="13">
        <v>0.4</v>
      </c>
      <c r="AF405" s="14">
        <v>-0.15628157628831299</v>
      </c>
    </row>
    <row r="406" spans="1:32" x14ac:dyDescent="0.25">
      <c r="A406">
        <v>1</v>
      </c>
      <c r="B406">
        <v>0</v>
      </c>
      <c r="C406">
        <v>12.01</v>
      </c>
      <c r="D406">
        <v>17.007999999999999</v>
      </c>
      <c r="E406">
        <v>0</v>
      </c>
      <c r="F406">
        <v>0</v>
      </c>
      <c r="G406">
        <v>1</v>
      </c>
      <c r="H406">
        <v>0</v>
      </c>
      <c r="I406">
        <v>0</v>
      </c>
      <c r="J406">
        <v>1</v>
      </c>
      <c r="K406" s="4">
        <v>72</v>
      </c>
      <c r="L406" s="4">
        <v>72</v>
      </c>
      <c r="M406">
        <v>0</v>
      </c>
      <c r="N406" s="5">
        <v>0</v>
      </c>
      <c r="O406" s="5">
        <v>0</v>
      </c>
      <c r="P406" s="7">
        <v>0.92</v>
      </c>
      <c r="Q406">
        <v>1</v>
      </c>
      <c r="R406">
        <v>0</v>
      </c>
      <c r="S406">
        <v>1</v>
      </c>
      <c r="T406">
        <v>1</v>
      </c>
      <c r="U406" s="21">
        <v>8</v>
      </c>
      <c r="V406" s="45">
        <v>225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0</v>
      </c>
      <c r="AC406">
        <v>1</v>
      </c>
      <c r="AD406">
        <v>7</v>
      </c>
      <c r="AE406" s="13">
        <v>0.4</v>
      </c>
      <c r="AF406" s="14">
        <v>0.57960946301163996</v>
      </c>
    </row>
    <row r="407" spans="1:32" x14ac:dyDescent="0.25">
      <c r="A407">
        <v>1</v>
      </c>
      <c r="B407">
        <v>0</v>
      </c>
      <c r="C407">
        <v>12.01</v>
      </c>
      <c r="D407">
        <v>17.007999999999999</v>
      </c>
      <c r="E407">
        <v>0</v>
      </c>
      <c r="F407">
        <v>0</v>
      </c>
      <c r="G407">
        <v>1</v>
      </c>
      <c r="H407">
        <v>0</v>
      </c>
      <c r="I407">
        <v>0</v>
      </c>
      <c r="J407">
        <v>1</v>
      </c>
      <c r="K407" s="4">
        <v>72</v>
      </c>
      <c r="L407" s="4">
        <v>72</v>
      </c>
      <c r="M407">
        <v>0</v>
      </c>
      <c r="N407" s="5">
        <v>0</v>
      </c>
      <c r="O407" s="5">
        <v>0</v>
      </c>
      <c r="P407" s="7">
        <v>0.92</v>
      </c>
      <c r="Q407">
        <v>1</v>
      </c>
      <c r="R407">
        <v>0</v>
      </c>
      <c r="S407">
        <v>1</v>
      </c>
      <c r="T407">
        <v>1</v>
      </c>
      <c r="U407" s="21">
        <v>8</v>
      </c>
      <c r="V407" s="45">
        <v>225</v>
      </c>
      <c r="W407">
        <v>0</v>
      </c>
      <c r="X407">
        <v>0</v>
      </c>
      <c r="Y407">
        <v>0</v>
      </c>
      <c r="Z407">
        <v>0</v>
      </c>
      <c r="AA407">
        <v>1</v>
      </c>
      <c r="AB407">
        <v>0</v>
      </c>
      <c r="AC407">
        <v>1</v>
      </c>
      <c r="AD407">
        <v>30</v>
      </c>
      <c r="AE407" s="13">
        <v>0.4</v>
      </c>
      <c r="AF407" s="14">
        <v>0.21021399028951401</v>
      </c>
    </row>
    <row r="408" spans="1:32" x14ac:dyDescent="0.25">
      <c r="A408">
        <v>1</v>
      </c>
      <c r="B408">
        <v>0</v>
      </c>
      <c r="C408">
        <v>12.01</v>
      </c>
      <c r="D408">
        <v>17.007999999999999</v>
      </c>
      <c r="E408">
        <v>0</v>
      </c>
      <c r="F408">
        <v>0</v>
      </c>
      <c r="G408">
        <v>1</v>
      </c>
      <c r="H408">
        <v>0</v>
      </c>
      <c r="I408">
        <v>0</v>
      </c>
      <c r="J408">
        <v>1</v>
      </c>
      <c r="K408" s="4">
        <v>72</v>
      </c>
      <c r="L408" s="4">
        <v>72</v>
      </c>
      <c r="M408">
        <v>0</v>
      </c>
      <c r="N408" s="5">
        <v>0</v>
      </c>
      <c r="O408" s="5">
        <v>0</v>
      </c>
      <c r="P408" s="7">
        <v>0.92</v>
      </c>
      <c r="Q408">
        <v>1</v>
      </c>
      <c r="R408">
        <v>0</v>
      </c>
      <c r="S408">
        <v>1</v>
      </c>
      <c r="T408">
        <v>1</v>
      </c>
      <c r="U408" s="21">
        <v>8</v>
      </c>
      <c r="V408" s="45">
        <v>225</v>
      </c>
      <c r="W408">
        <v>0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1</v>
      </c>
      <c r="AD408">
        <v>90</v>
      </c>
      <c r="AE408" s="13">
        <v>0.4</v>
      </c>
      <c r="AF408" s="14">
        <v>-0.174053784860558</v>
      </c>
    </row>
    <row r="409" spans="1:32" x14ac:dyDescent="0.25">
      <c r="A409">
        <v>1</v>
      </c>
      <c r="B409">
        <v>0</v>
      </c>
      <c r="C409">
        <v>12.01</v>
      </c>
      <c r="D409">
        <v>17.007999999999999</v>
      </c>
      <c r="E409">
        <v>0</v>
      </c>
      <c r="F409">
        <v>0</v>
      </c>
      <c r="G409">
        <v>1</v>
      </c>
      <c r="H409">
        <v>0</v>
      </c>
      <c r="I409">
        <v>0</v>
      </c>
      <c r="J409">
        <v>1</v>
      </c>
      <c r="K409" s="4">
        <v>72</v>
      </c>
      <c r="L409" s="4">
        <v>72</v>
      </c>
      <c r="M409">
        <v>0</v>
      </c>
      <c r="N409" s="5">
        <v>0</v>
      </c>
      <c r="O409" s="5">
        <v>0</v>
      </c>
      <c r="P409" s="7">
        <v>0.92</v>
      </c>
      <c r="Q409">
        <v>1</v>
      </c>
      <c r="R409">
        <v>0</v>
      </c>
      <c r="S409">
        <v>1</v>
      </c>
      <c r="T409">
        <v>1</v>
      </c>
      <c r="U409" s="21">
        <v>8</v>
      </c>
      <c r="V409" s="45">
        <v>225</v>
      </c>
      <c r="W409">
        <v>0</v>
      </c>
      <c r="X409">
        <v>0</v>
      </c>
      <c r="Y409">
        <v>0</v>
      </c>
      <c r="Z409">
        <v>0</v>
      </c>
      <c r="AA409">
        <v>1</v>
      </c>
      <c r="AB409">
        <v>0</v>
      </c>
      <c r="AC409">
        <v>1</v>
      </c>
      <c r="AD409">
        <v>1</v>
      </c>
      <c r="AE409" s="13">
        <v>3</v>
      </c>
      <c r="AF409" s="14">
        <v>-0.128999663186258</v>
      </c>
    </row>
    <row r="410" spans="1:32" x14ac:dyDescent="0.25">
      <c r="A410">
        <v>1</v>
      </c>
      <c r="B410">
        <v>0</v>
      </c>
      <c r="C410">
        <v>12.01</v>
      </c>
      <c r="D410">
        <v>17.007999999999999</v>
      </c>
      <c r="E410">
        <v>0</v>
      </c>
      <c r="F410">
        <v>0</v>
      </c>
      <c r="G410">
        <v>1</v>
      </c>
      <c r="H410">
        <v>0</v>
      </c>
      <c r="I410">
        <v>0</v>
      </c>
      <c r="J410">
        <v>1</v>
      </c>
      <c r="K410" s="4">
        <v>72</v>
      </c>
      <c r="L410" s="4">
        <v>72</v>
      </c>
      <c r="M410">
        <v>0</v>
      </c>
      <c r="N410" s="5">
        <v>0</v>
      </c>
      <c r="O410" s="5">
        <v>0</v>
      </c>
      <c r="P410" s="7">
        <v>0.92</v>
      </c>
      <c r="Q410">
        <v>1</v>
      </c>
      <c r="R410">
        <v>0</v>
      </c>
      <c r="S410">
        <v>1</v>
      </c>
      <c r="T410">
        <v>1</v>
      </c>
      <c r="U410" s="21">
        <v>8</v>
      </c>
      <c r="V410" s="45">
        <v>225</v>
      </c>
      <c r="W410">
        <v>0</v>
      </c>
      <c r="X410">
        <v>0</v>
      </c>
      <c r="Y410">
        <v>0</v>
      </c>
      <c r="Z410">
        <v>0</v>
      </c>
      <c r="AA410">
        <v>1</v>
      </c>
      <c r="AB410">
        <v>0</v>
      </c>
      <c r="AC410">
        <v>1</v>
      </c>
      <c r="AD410">
        <v>7</v>
      </c>
      <c r="AE410" s="13">
        <v>3</v>
      </c>
      <c r="AF410" s="14">
        <v>3.2968615030232601E-2</v>
      </c>
    </row>
    <row r="411" spans="1:32" x14ac:dyDescent="0.25">
      <c r="A411">
        <v>1</v>
      </c>
      <c r="B411">
        <v>0</v>
      </c>
      <c r="C411">
        <v>12.01</v>
      </c>
      <c r="D411">
        <v>17.007999999999999</v>
      </c>
      <c r="E411">
        <v>0</v>
      </c>
      <c r="F411">
        <v>0</v>
      </c>
      <c r="G411">
        <v>1</v>
      </c>
      <c r="H411">
        <v>0</v>
      </c>
      <c r="I411">
        <v>0</v>
      </c>
      <c r="J411">
        <v>1</v>
      </c>
      <c r="K411" s="4">
        <v>72</v>
      </c>
      <c r="L411" s="4">
        <v>72</v>
      </c>
      <c r="M411">
        <v>0</v>
      </c>
      <c r="N411" s="5">
        <v>0</v>
      </c>
      <c r="O411" s="5">
        <v>0</v>
      </c>
      <c r="P411" s="7">
        <v>0.92</v>
      </c>
      <c r="Q411">
        <v>1</v>
      </c>
      <c r="R411">
        <v>0</v>
      </c>
      <c r="S411">
        <v>1</v>
      </c>
      <c r="T411">
        <v>1</v>
      </c>
      <c r="U411" s="21">
        <v>8</v>
      </c>
      <c r="V411" s="45">
        <v>225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1</v>
      </c>
      <c r="AD411">
        <v>30</v>
      </c>
      <c r="AE411" s="13">
        <v>3</v>
      </c>
      <c r="AF411" s="14">
        <v>0.111470766740843</v>
      </c>
    </row>
    <row r="412" spans="1:32" x14ac:dyDescent="0.25">
      <c r="A412">
        <v>1</v>
      </c>
      <c r="B412">
        <v>0</v>
      </c>
      <c r="C412">
        <v>12.01</v>
      </c>
      <c r="D412">
        <v>17.007999999999999</v>
      </c>
      <c r="E412">
        <v>0</v>
      </c>
      <c r="F412">
        <v>0</v>
      </c>
      <c r="G412">
        <v>1</v>
      </c>
      <c r="H412">
        <v>0</v>
      </c>
      <c r="I412">
        <v>0</v>
      </c>
      <c r="J412">
        <v>1</v>
      </c>
      <c r="K412" s="4">
        <v>72</v>
      </c>
      <c r="L412" s="4">
        <v>72</v>
      </c>
      <c r="M412">
        <v>0</v>
      </c>
      <c r="N412" s="5">
        <v>0</v>
      </c>
      <c r="O412" s="5">
        <v>0</v>
      </c>
      <c r="P412" s="7">
        <v>0.92</v>
      </c>
      <c r="Q412">
        <v>1</v>
      </c>
      <c r="R412">
        <v>0</v>
      </c>
      <c r="S412">
        <v>1</v>
      </c>
      <c r="T412">
        <v>1</v>
      </c>
      <c r="U412" s="21">
        <v>8</v>
      </c>
      <c r="V412" s="45">
        <v>225</v>
      </c>
      <c r="W412">
        <v>0</v>
      </c>
      <c r="X412">
        <v>0</v>
      </c>
      <c r="Y412">
        <v>0</v>
      </c>
      <c r="Z412">
        <v>0</v>
      </c>
      <c r="AA412">
        <v>1</v>
      </c>
      <c r="AB412">
        <v>0</v>
      </c>
      <c r="AC412">
        <v>1</v>
      </c>
      <c r="AD412">
        <v>90</v>
      </c>
      <c r="AE412" s="13">
        <v>3</v>
      </c>
      <c r="AF412" s="14">
        <v>0</v>
      </c>
    </row>
    <row r="413" spans="1:32" x14ac:dyDescent="0.25">
      <c r="A413">
        <v>0</v>
      </c>
      <c r="B413">
        <v>0</v>
      </c>
      <c r="C413">
        <v>58.69</v>
      </c>
      <c r="D413">
        <v>16</v>
      </c>
      <c r="E413">
        <v>1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20</v>
      </c>
      <c r="L413" s="4">
        <v>20</v>
      </c>
      <c r="M413">
        <v>0</v>
      </c>
      <c r="N413" s="5">
        <v>0</v>
      </c>
      <c r="O413" s="6">
        <v>-30</v>
      </c>
      <c r="P413" s="7">
        <v>91.8</v>
      </c>
      <c r="Q413">
        <v>1</v>
      </c>
      <c r="R413">
        <v>0</v>
      </c>
      <c r="S413">
        <v>1</v>
      </c>
      <c r="T413">
        <v>0</v>
      </c>
      <c r="U413">
        <v>12</v>
      </c>
      <c r="V413">
        <v>250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0</v>
      </c>
      <c r="AC413">
        <v>1</v>
      </c>
      <c r="AD413">
        <v>3</v>
      </c>
      <c r="AE413" s="13">
        <v>2</v>
      </c>
      <c r="AF413" s="14">
        <v>0.93440995685870298</v>
      </c>
    </row>
    <row r="414" spans="1:32" x14ac:dyDescent="0.25">
      <c r="A414">
        <v>0</v>
      </c>
      <c r="B414">
        <v>0</v>
      </c>
      <c r="C414">
        <v>58.69</v>
      </c>
      <c r="D414">
        <v>16</v>
      </c>
      <c r="E414">
        <v>1</v>
      </c>
      <c r="F414">
        <v>0</v>
      </c>
      <c r="G414">
        <v>1</v>
      </c>
      <c r="H414">
        <v>0</v>
      </c>
      <c r="I414">
        <v>0</v>
      </c>
      <c r="J414">
        <v>0</v>
      </c>
      <c r="K414">
        <v>20</v>
      </c>
      <c r="L414" s="4">
        <v>20</v>
      </c>
      <c r="M414">
        <v>0</v>
      </c>
      <c r="N414" s="5">
        <v>0</v>
      </c>
      <c r="O414" s="6">
        <v>-30</v>
      </c>
      <c r="P414" s="7">
        <v>91.8</v>
      </c>
      <c r="Q414">
        <v>1</v>
      </c>
      <c r="R414">
        <v>0</v>
      </c>
      <c r="S414">
        <v>1</v>
      </c>
      <c r="T414">
        <v>0</v>
      </c>
      <c r="U414">
        <v>12</v>
      </c>
      <c r="V414">
        <v>250</v>
      </c>
      <c r="W414">
        <v>0</v>
      </c>
      <c r="X414">
        <v>0</v>
      </c>
      <c r="Y414">
        <v>0</v>
      </c>
      <c r="Z414">
        <v>0</v>
      </c>
      <c r="AA414">
        <v>1</v>
      </c>
      <c r="AB414">
        <v>2</v>
      </c>
      <c r="AC414">
        <v>2</v>
      </c>
      <c r="AD414">
        <v>3</v>
      </c>
      <c r="AE414" s="13">
        <v>1</v>
      </c>
      <c r="AF414" s="14">
        <v>0.95287808921817496</v>
      </c>
    </row>
    <row r="415" spans="1:32" x14ac:dyDescent="0.25">
      <c r="A415">
        <v>0</v>
      </c>
      <c r="B415">
        <v>0</v>
      </c>
      <c r="C415">
        <v>58.69</v>
      </c>
      <c r="D415">
        <v>16</v>
      </c>
      <c r="E415">
        <v>1</v>
      </c>
      <c r="F415">
        <v>0</v>
      </c>
      <c r="G415">
        <v>1</v>
      </c>
      <c r="H415">
        <v>0</v>
      </c>
      <c r="I415">
        <v>0</v>
      </c>
      <c r="J415">
        <v>0</v>
      </c>
      <c r="K415">
        <v>20</v>
      </c>
      <c r="L415" s="4">
        <v>20</v>
      </c>
      <c r="M415">
        <v>0</v>
      </c>
      <c r="N415" s="5">
        <v>0</v>
      </c>
      <c r="O415" s="6">
        <v>-30</v>
      </c>
      <c r="P415" s="7">
        <v>91.8</v>
      </c>
      <c r="Q415">
        <v>1</v>
      </c>
      <c r="R415">
        <v>0</v>
      </c>
      <c r="S415">
        <v>1</v>
      </c>
      <c r="T415">
        <v>0</v>
      </c>
      <c r="U415">
        <v>12</v>
      </c>
      <c r="V415">
        <v>250</v>
      </c>
      <c r="W415">
        <v>0</v>
      </c>
      <c r="X415">
        <v>0</v>
      </c>
      <c r="Y415">
        <v>0</v>
      </c>
      <c r="Z415">
        <v>0</v>
      </c>
      <c r="AA415">
        <v>1</v>
      </c>
      <c r="AB415">
        <v>4</v>
      </c>
      <c r="AC415">
        <v>3</v>
      </c>
      <c r="AD415">
        <v>3</v>
      </c>
      <c r="AE415" s="13">
        <v>0.67</v>
      </c>
      <c r="AF415" s="14">
        <v>0.95783691066709897</v>
      </c>
    </row>
    <row r="416" spans="1:32" x14ac:dyDescent="0.25">
      <c r="A416">
        <v>0</v>
      </c>
      <c r="B416">
        <v>0</v>
      </c>
      <c r="C416">
        <v>58.69</v>
      </c>
      <c r="D416">
        <v>16</v>
      </c>
      <c r="E416">
        <v>1</v>
      </c>
      <c r="F416">
        <v>0</v>
      </c>
      <c r="G416">
        <v>1</v>
      </c>
      <c r="H416">
        <v>0</v>
      </c>
      <c r="I416">
        <v>0</v>
      </c>
      <c r="J416">
        <v>0</v>
      </c>
      <c r="K416">
        <v>20</v>
      </c>
      <c r="L416" s="4">
        <v>20</v>
      </c>
      <c r="M416">
        <v>0</v>
      </c>
      <c r="N416" s="5">
        <v>0</v>
      </c>
      <c r="O416" s="6">
        <v>-30</v>
      </c>
      <c r="P416" s="7">
        <v>91.8</v>
      </c>
      <c r="Q416">
        <v>1</v>
      </c>
      <c r="R416">
        <v>0</v>
      </c>
      <c r="S416">
        <v>1</v>
      </c>
      <c r="T416">
        <v>0</v>
      </c>
      <c r="U416">
        <v>12</v>
      </c>
      <c r="V416">
        <v>250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6</v>
      </c>
      <c r="AC416">
        <v>4</v>
      </c>
      <c r="AD416">
        <v>3</v>
      </c>
      <c r="AE416" s="13">
        <v>0.5</v>
      </c>
      <c r="AF416" s="14">
        <v>0.95453985462609303</v>
      </c>
    </row>
    <row r="417" spans="1:32" x14ac:dyDescent="0.25">
      <c r="A417">
        <v>0</v>
      </c>
      <c r="B417">
        <v>0</v>
      </c>
      <c r="C417">
        <v>58.69</v>
      </c>
      <c r="D417">
        <v>16</v>
      </c>
      <c r="E417">
        <v>1</v>
      </c>
      <c r="F417">
        <v>0</v>
      </c>
      <c r="G417">
        <v>1</v>
      </c>
      <c r="H417">
        <v>0</v>
      </c>
      <c r="I417">
        <v>0</v>
      </c>
      <c r="J417">
        <v>0</v>
      </c>
      <c r="K417">
        <v>20</v>
      </c>
      <c r="L417" s="4">
        <v>20</v>
      </c>
      <c r="M417">
        <v>0</v>
      </c>
      <c r="N417" s="5">
        <v>0</v>
      </c>
      <c r="O417" s="6">
        <v>-30</v>
      </c>
      <c r="P417" s="7">
        <v>91.8</v>
      </c>
      <c r="Q417">
        <v>1</v>
      </c>
      <c r="R417">
        <v>0</v>
      </c>
      <c r="S417">
        <v>1</v>
      </c>
      <c r="T417">
        <v>0</v>
      </c>
      <c r="U417">
        <v>12</v>
      </c>
      <c r="V417">
        <v>250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</v>
      </c>
      <c r="AC417">
        <v>1</v>
      </c>
      <c r="AD417">
        <v>28</v>
      </c>
      <c r="AE417" s="13">
        <v>2</v>
      </c>
      <c r="AF417" s="14">
        <v>0.93904856293359795</v>
      </c>
    </row>
    <row r="418" spans="1:32" x14ac:dyDescent="0.25">
      <c r="A418">
        <v>0</v>
      </c>
      <c r="B418">
        <v>0</v>
      </c>
      <c r="C418">
        <v>58.69</v>
      </c>
      <c r="D418">
        <v>16</v>
      </c>
      <c r="E418">
        <v>1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20</v>
      </c>
      <c r="L418" s="4">
        <v>20</v>
      </c>
      <c r="M418">
        <v>0</v>
      </c>
      <c r="N418" s="5">
        <v>0</v>
      </c>
      <c r="O418" s="6">
        <v>-30</v>
      </c>
      <c r="P418" s="7">
        <v>91.8</v>
      </c>
      <c r="Q418">
        <v>1</v>
      </c>
      <c r="R418">
        <v>0</v>
      </c>
      <c r="S418">
        <v>1</v>
      </c>
      <c r="T418">
        <v>0</v>
      </c>
      <c r="U418">
        <v>12</v>
      </c>
      <c r="V418">
        <v>250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2</v>
      </c>
      <c r="AC418">
        <v>2</v>
      </c>
      <c r="AD418">
        <v>28</v>
      </c>
      <c r="AE418" s="13">
        <v>1</v>
      </c>
      <c r="AF418" s="14">
        <v>0.93055396479975605</v>
      </c>
    </row>
    <row r="419" spans="1:32" x14ac:dyDescent="0.25">
      <c r="A419">
        <v>0</v>
      </c>
      <c r="B419">
        <v>0</v>
      </c>
      <c r="C419">
        <v>58.69</v>
      </c>
      <c r="D419">
        <v>16</v>
      </c>
      <c r="E419">
        <v>1</v>
      </c>
      <c r="F419">
        <v>0</v>
      </c>
      <c r="G419">
        <v>1</v>
      </c>
      <c r="H419">
        <v>0</v>
      </c>
      <c r="I419">
        <v>0</v>
      </c>
      <c r="J419">
        <v>0</v>
      </c>
      <c r="K419">
        <v>20</v>
      </c>
      <c r="L419" s="4">
        <v>20</v>
      </c>
      <c r="M419">
        <v>0</v>
      </c>
      <c r="N419" s="5">
        <v>0</v>
      </c>
      <c r="O419" s="6">
        <v>-30</v>
      </c>
      <c r="P419" s="7">
        <v>91.8</v>
      </c>
      <c r="Q419">
        <v>1</v>
      </c>
      <c r="R419">
        <v>0</v>
      </c>
      <c r="S419">
        <v>1</v>
      </c>
      <c r="T419">
        <v>0</v>
      </c>
      <c r="U419">
        <v>12</v>
      </c>
      <c r="V419">
        <v>250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4</v>
      </c>
      <c r="AC419">
        <v>3</v>
      </c>
      <c r="AD419">
        <v>28</v>
      </c>
      <c r="AE419" s="13">
        <v>0.67</v>
      </c>
      <c r="AF419" s="14">
        <v>0.92834633262428101</v>
      </c>
    </row>
    <row r="420" spans="1:32" x14ac:dyDescent="0.25">
      <c r="A420">
        <v>0</v>
      </c>
      <c r="B420">
        <v>0</v>
      </c>
      <c r="C420">
        <v>58.69</v>
      </c>
      <c r="D420">
        <v>16</v>
      </c>
      <c r="E420">
        <v>1</v>
      </c>
      <c r="F420">
        <v>0</v>
      </c>
      <c r="G420">
        <v>1</v>
      </c>
      <c r="H420">
        <v>0</v>
      </c>
      <c r="I420">
        <v>0</v>
      </c>
      <c r="J420">
        <v>0</v>
      </c>
      <c r="K420">
        <v>20</v>
      </c>
      <c r="L420" s="4">
        <v>20</v>
      </c>
      <c r="M420">
        <v>0</v>
      </c>
      <c r="N420" s="5">
        <v>0</v>
      </c>
      <c r="O420" s="6">
        <v>-30</v>
      </c>
      <c r="P420" s="7">
        <v>91.8</v>
      </c>
      <c r="Q420">
        <v>1</v>
      </c>
      <c r="R420">
        <v>0</v>
      </c>
      <c r="S420">
        <v>1</v>
      </c>
      <c r="T420">
        <v>0</v>
      </c>
      <c r="U420">
        <v>12</v>
      </c>
      <c r="V420">
        <v>250</v>
      </c>
      <c r="W420">
        <v>0</v>
      </c>
      <c r="X420">
        <v>0</v>
      </c>
      <c r="Y420">
        <v>0</v>
      </c>
      <c r="Z420">
        <v>0</v>
      </c>
      <c r="AA420">
        <v>1</v>
      </c>
      <c r="AB420">
        <v>6</v>
      </c>
      <c r="AC420">
        <v>4</v>
      </c>
      <c r="AD420">
        <v>8</v>
      </c>
      <c r="AE420" s="13">
        <v>0.5</v>
      </c>
      <c r="AF420" s="14">
        <v>0.92495164410057995</v>
      </c>
    </row>
    <row r="421" spans="1:32" x14ac:dyDescent="0.25">
      <c r="A421">
        <v>1</v>
      </c>
      <c r="B421">
        <v>0</v>
      </c>
      <c r="C421">
        <v>12.01</v>
      </c>
      <c r="D421">
        <v>0</v>
      </c>
      <c r="E421">
        <v>0</v>
      </c>
      <c r="F421">
        <v>0</v>
      </c>
      <c r="G421">
        <v>0</v>
      </c>
      <c r="H421">
        <v>1</v>
      </c>
      <c r="I421">
        <v>0</v>
      </c>
      <c r="J421">
        <v>1</v>
      </c>
      <c r="K421">
        <v>2.5</v>
      </c>
      <c r="L421">
        <v>2000</v>
      </c>
      <c r="M421">
        <v>0</v>
      </c>
      <c r="N421" s="5">
        <v>0</v>
      </c>
      <c r="O421" s="6">
        <v>-27.6</v>
      </c>
      <c r="P421">
        <v>1040</v>
      </c>
      <c r="Q421">
        <v>0</v>
      </c>
      <c r="R421">
        <v>1</v>
      </c>
      <c r="S421">
        <v>0</v>
      </c>
      <c r="T421">
        <v>1</v>
      </c>
      <c r="U421">
        <v>7</v>
      </c>
      <c r="V421">
        <v>20.3</v>
      </c>
      <c r="W421">
        <v>1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3</v>
      </c>
      <c r="AE421" s="13">
        <v>0.49</v>
      </c>
      <c r="AF421" s="14">
        <v>0.51846679828574205</v>
      </c>
    </row>
    <row r="422" spans="1:32" x14ac:dyDescent="0.25">
      <c r="A422">
        <v>1</v>
      </c>
      <c r="B422">
        <v>0</v>
      </c>
      <c r="C422">
        <v>12.01</v>
      </c>
      <c r="D422">
        <v>0</v>
      </c>
      <c r="E422">
        <v>0</v>
      </c>
      <c r="F422">
        <v>0</v>
      </c>
      <c r="G422">
        <v>0</v>
      </c>
      <c r="H422">
        <v>1</v>
      </c>
      <c r="I422">
        <v>0</v>
      </c>
      <c r="J422">
        <v>1</v>
      </c>
      <c r="K422">
        <v>2.5</v>
      </c>
      <c r="L422">
        <v>2000</v>
      </c>
      <c r="M422">
        <v>0</v>
      </c>
      <c r="N422" s="5">
        <v>0</v>
      </c>
      <c r="O422" s="6">
        <v>-27.6</v>
      </c>
      <c r="P422">
        <v>1040</v>
      </c>
      <c r="Q422">
        <v>0</v>
      </c>
      <c r="R422">
        <v>1</v>
      </c>
      <c r="S422">
        <v>0</v>
      </c>
      <c r="T422">
        <v>1</v>
      </c>
      <c r="U422">
        <v>7</v>
      </c>
      <c r="V422">
        <v>20.3</v>
      </c>
      <c r="W422">
        <v>1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3</v>
      </c>
      <c r="AE422" s="13">
        <v>1.97</v>
      </c>
      <c r="AF422" s="14">
        <v>0.56823971331116996</v>
      </c>
    </row>
    <row r="423" spans="1:32" x14ac:dyDescent="0.25">
      <c r="A423">
        <v>1</v>
      </c>
      <c r="B423">
        <v>0</v>
      </c>
      <c r="C423">
        <v>12.01</v>
      </c>
      <c r="D423">
        <v>0</v>
      </c>
      <c r="E423">
        <v>0</v>
      </c>
      <c r="F423">
        <v>0</v>
      </c>
      <c r="G423">
        <v>0</v>
      </c>
      <c r="H423">
        <v>1</v>
      </c>
      <c r="I423">
        <v>0</v>
      </c>
      <c r="J423">
        <v>1</v>
      </c>
      <c r="K423">
        <v>2.5</v>
      </c>
      <c r="L423">
        <v>2000</v>
      </c>
      <c r="M423">
        <v>0</v>
      </c>
      <c r="N423" s="5">
        <v>0</v>
      </c>
      <c r="O423" s="6">
        <v>-27.6</v>
      </c>
      <c r="P423">
        <v>1040</v>
      </c>
      <c r="Q423">
        <v>0</v>
      </c>
      <c r="R423">
        <v>1</v>
      </c>
      <c r="S423">
        <v>0</v>
      </c>
      <c r="T423">
        <v>1</v>
      </c>
      <c r="U423">
        <v>7</v>
      </c>
      <c r="V423">
        <v>20.3</v>
      </c>
      <c r="W423">
        <v>1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6</v>
      </c>
      <c r="AE423" s="13">
        <v>0.49</v>
      </c>
      <c r="AF423" s="14">
        <v>2.0184205369390501E-2</v>
      </c>
    </row>
    <row r="424" spans="1:32" x14ac:dyDescent="0.25">
      <c r="A424">
        <v>1</v>
      </c>
      <c r="B424">
        <v>0</v>
      </c>
      <c r="C424">
        <v>12.01</v>
      </c>
      <c r="D424">
        <v>0</v>
      </c>
      <c r="E424">
        <v>0</v>
      </c>
      <c r="F424">
        <v>0</v>
      </c>
      <c r="G424">
        <v>0</v>
      </c>
      <c r="H424">
        <v>1</v>
      </c>
      <c r="I424">
        <v>0</v>
      </c>
      <c r="J424">
        <v>1</v>
      </c>
      <c r="K424">
        <v>2.5</v>
      </c>
      <c r="L424">
        <v>2000</v>
      </c>
      <c r="M424">
        <v>0</v>
      </c>
      <c r="N424" s="5">
        <v>0</v>
      </c>
      <c r="O424" s="6">
        <v>-27.6</v>
      </c>
      <c r="P424">
        <v>1040</v>
      </c>
      <c r="Q424">
        <v>0</v>
      </c>
      <c r="R424">
        <v>1</v>
      </c>
      <c r="S424">
        <v>0</v>
      </c>
      <c r="T424">
        <v>1</v>
      </c>
      <c r="U424">
        <v>7</v>
      </c>
      <c r="V424">
        <v>20.3</v>
      </c>
      <c r="W424">
        <v>1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6</v>
      </c>
      <c r="AE424" s="13">
        <v>1.97</v>
      </c>
      <c r="AF424" s="14">
        <v>0.13941480206540399</v>
      </c>
    </row>
    <row r="425" spans="1:32" x14ac:dyDescent="0.25">
      <c r="A425">
        <v>1</v>
      </c>
      <c r="B425">
        <v>0</v>
      </c>
      <c r="C425">
        <v>12.01</v>
      </c>
      <c r="D425">
        <v>0</v>
      </c>
      <c r="E425">
        <v>0</v>
      </c>
      <c r="F425">
        <v>0</v>
      </c>
      <c r="G425">
        <v>0</v>
      </c>
      <c r="H425">
        <v>1</v>
      </c>
      <c r="I425">
        <v>0</v>
      </c>
      <c r="J425">
        <v>1</v>
      </c>
      <c r="K425">
        <v>2.5</v>
      </c>
      <c r="L425">
        <v>2000</v>
      </c>
      <c r="M425">
        <v>0</v>
      </c>
      <c r="N425" s="5">
        <v>0</v>
      </c>
      <c r="O425" s="6">
        <v>-27.6</v>
      </c>
      <c r="P425">
        <v>1040</v>
      </c>
      <c r="Q425">
        <v>0</v>
      </c>
      <c r="R425">
        <v>1</v>
      </c>
      <c r="S425">
        <v>0</v>
      </c>
      <c r="T425">
        <v>1</v>
      </c>
      <c r="U425">
        <v>7</v>
      </c>
      <c r="V425">
        <v>20.3</v>
      </c>
      <c r="W425">
        <v>1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10</v>
      </c>
      <c r="AE425" s="13">
        <v>0.49</v>
      </c>
      <c r="AF425" s="14">
        <v>-0.1179</v>
      </c>
    </row>
    <row r="426" spans="1:32" x14ac:dyDescent="0.25">
      <c r="A426">
        <v>1</v>
      </c>
      <c r="B426">
        <v>0</v>
      </c>
      <c r="C426">
        <v>12.01</v>
      </c>
      <c r="D426">
        <v>0</v>
      </c>
      <c r="E426">
        <v>0</v>
      </c>
      <c r="F426">
        <v>0</v>
      </c>
      <c r="G426">
        <v>0</v>
      </c>
      <c r="H426">
        <v>1</v>
      </c>
      <c r="I426">
        <v>0</v>
      </c>
      <c r="J426">
        <v>1</v>
      </c>
      <c r="K426">
        <v>2.5</v>
      </c>
      <c r="L426">
        <v>2000</v>
      </c>
      <c r="M426">
        <v>0</v>
      </c>
      <c r="N426" s="5">
        <v>0</v>
      </c>
      <c r="O426" s="6">
        <v>-27.6</v>
      </c>
      <c r="P426">
        <v>1040</v>
      </c>
      <c r="Q426">
        <v>0</v>
      </c>
      <c r="R426">
        <v>1</v>
      </c>
      <c r="S426">
        <v>0</v>
      </c>
      <c r="T426">
        <v>1</v>
      </c>
      <c r="U426">
        <v>7</v>
      </c>
      <c r="V426">
        <v>20.3</v>
      </c>
      <c r="W426">
        <v>1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10</v>
      </c>
      <c r="AE426" s="13">
        <v>1.97</v>
      </c>
      <c r="AF426" s="14">
        <v>-0.12790000000000001</v>
      </c>
    </row>
    <row r="427" spans="1:32" x14ac:dyDescent="0.25">
      <c r="A427">
        <v>1</v>
      </c>
      <c r="B427">
        <v>0</v>
      </c>
      <c r="C427">
        <v>12.01</v>
      </c>
      <c r="D427">
        <v>0</v>
      </c>
      <c r="E427">
        <v>0</v>
      </c>
      <c r="F427">
        <v>0</v>
      </c>
      <c r="G427">
        <v>0</v>
      </c>
      <c r="H427">
        <v>1</v>
      </c>
      <c r="I427">
        <v>0</v>
      </c>
      <c r="J427">
        <v>1</v>
      </c>
      <c r="K427">
        <v>1</v>
      </c>
      <c r="L427">
        <v>550</v>
      </c>
      <c r="M427">
        <v>0</v>
      </c>
      <c r="N427" s="5">
        <v>0</v>
      </c>
      <c r="O427" s="6">
        <v>-27.6</v>
      </c>
      <c r="P427">
        <v>508</v>
      </c>
      <c r="Q427">
        <v>0</v>
      </c>
      <c r="R427">
        <v>1</v>
      </c>
      <c r="S427">
        <v>0</v>
      </c>
      <c r="T427">
        <v>1</v>
      </c>
      <c r="U427">
        <v>9</v>
      </c>
      <c r="V427">
        <v>20</v>
      </c>
      <c r="W427">
        <v>1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1</v>
      </c>
      <c r="AE427" s="13">
        <v>0.25</v>
      </c>
      <c r="AF427" s="14">
        <v>0.49083503054989802</v>
      </c>
    </row>
    <row r="428" spans="1:32" x14ac:dyDescent="0.25">
      <c r="A428">
        <v>1</v>
      </c>
      <c r="B428">
        <v>0</v>
      </c>
      <c r="C428">
        <v>12.01</v>
      </c>
      <c r="D428">
        <v>0</v>
      </c>
      <c r="E428">
        <v>0</v>
      </c>
      <c r="F428">
        <v>0</v>
      </c>
      <c r="G428">
        <v>0</v>
      </c>
      <c r="H428">
        <v>1</v>
      </c>
      <c r="I428">
        <v>0</v>
      </c>
      <c r="J428">
        <v>1</v>
      </c>
      <c r="K428">
        <v>1</v>
      </c>
      <c r="L428">
        <v>550</v>
      </c>
      <c r="M428">
        <v>0</v>
      </c>
      <c r="N428" s="5">
        <v>0</v>
      </c>
      <c r="O428" s="6">
        <v>-27.6</v>
      </c>
      <c r="P428">
        <v>508</v>
      </c>
      <c r="Q428">
        <v>0</v>
      </c>
      <c r="R428">
        <v>1</v>
      </c>
      <c r="S428">
        <v>0</v>
      </c>
      <c r="T428">
        <v>1</v>
      </c>
      <c r="U428">
        <v>9</v>
      </c>
      <c r="V428">
        <v>20</v>
      </c>
      <c r="W428">
        <v>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1</v>
      </c>
      <c r="AE428" s="13">
        <v>0.5</v>
      </c>
      <c r="AF428" s="14">
        <v>0.59200326397388803</v>
      </c>
    </row>
    <row r="429" spans="1:32" x14ac:dyDescent="0.25">
      <c r="A429">
        <v>1</v>
      </c>
      <c r="B429">
        <v>0</v>
      </c>
      <c r="C429">
        <v>12.01</v>
      </c>
      <c r="D429">
        <v>0</v>
      </c>
      <c r="E429">
        <v>0</v>
      </c>
      <c r="F429">
        <v>0</v>
      </c>
      <c r="G429">
        <v>0</v>
      </c>
      <c r="H429">
        <v>1</v>
      </c>
      <c r="I429">
        <v>0</v>
      </c>
      <c r="J429">
        <v>1</v>
      </c>
      <c r="K429">
        <v>1</v>
      </c>
      <c r="L429">
        <v>550</v>
      </c>
      <c r="M429">
        <v>0</v>
      </c>
      <c r="N429" s="5">
        <v>0</v>
      </c>
      <c r="O429" s="6">
        <v>-27.6</v>
      </c>
      <c r="P429">
        <v>508</v>
      </c>
      <c r="Q429">
        <v>0</v>
      </c>
      <c r="R429">
        <v>1</v>
      </c>
      <c r="S429">
        <v>0</v>
      </c>
      <c r="T429">
        <v>1</v>
      </c>
      <c r="U429">
        <v>9</v>
      </c>
      <c r="V429">
        <v>20</v>
      </c>
      <c r="W429">
        <v>1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1</v>
      </c>
      <c r="AE429" s="13">
        <v>1</v>
      </c>
      <c r="AF429" s="14">
        <v>0.65034965034964998</v>
      </c>
    </row>
    <row r="430" spans="1:32" x14ac:dyDescent="0.25">
      <c r="A430">
        <v>1</v>
      </c>
      <c r="B430">
        <v>0</v>
      </c>
      <c r="C430">
        <v>12.01</v>
      </c>
      <c r="D430">
        <v>0</v>
      </c>
      <c r="E430">
        <v>0</v>
      </c>
      <c r="F430">
        <v>0</v>
      </c>
      <c r="G430">
        <v>0</v>
      </c>
      <c r="H430">
        <v>1</v>
      </c>
      <c r="I430">
        <v>0</v>
      </c>
      <c r="J430">
        <v>1</v>
      </c>
      <c r="K430">
        <v>2.5</v>
      </c>
      <c r="L430">
        <v>2000</v>
      </c>
      <c r="M430">
        <v>0</v>
      </c>
      <c r="N430" s="5">
        <v>0</v>
      </c>
      <c r="O430" s="6">
        <v>-27.6</v>
      </c>
      <c r="P430">
        <v>1040</v>
      </c>
      <c r="Q430">
        <v>0</v>
      </c>
      <c r="R430">
        <v>1</v>
      </c>
      <c r="S430">
        <v>0</v>
      </c>
      <c r="T430">
        <v>1</v>
      </c>
      <c r="U430">
        <v>7</v>
      </c>
      <c r="V430">
        <v>20.3</v>
      </c>
      <c r="W430">
        <v>1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1</v>
      </c>
      <c r="AE430" s="13">
        <v>0.49</v>
      </c>
      <c r="AF430" s="14">
        <v>9.3463874535400199E-2</v>
      </c>
    </row>
    <row r="431" spans="1:32" x14ac:dyDescent="0.25">
      <c r="A431">
        <v>1</v>
      </c>
      <c r="B431">
        <v>0</v>
      </c>
      <c r="C431">
        <v>12.01</v>
      </c>
      <c r="D431">
        <v>0</v>
      </c>
      <c r="E431">
        <v>0</v>
      </c>
      <c r="F431">
        <v>0</v>
      </c>
      <c r="G431">
        <v>0</v>
      </c>
      <c r="H431">
        <v>1</v>
      </c>
      <c r="I431">
        <v>0</v>
      </c>
      <c r="J431">
        <v>1</v>
      </c>
      <c r="K431">
        <v>2.5</v>
      </c>
      <c r="L431">
        <v>2000</v>
      </c>
      <c r="M431">
        <v>0</v>
      </c>
      <c r="N431" s="5">
        <v>0</v>
      </c>
      <c r="O431" s="6">
        <v>-27.6</v>
      </c>
      <c r="P431">
        <v>1040</v>
      </c>
      <c r="Q431">
        <v>0</v>
      </c>
      <c r="R431">
        <v>1</v>
      </c>
      <c r="S431">
        <v>0</v>
      </c>
      <c r="T431">
        <v>1</v>
      </c>
      <c r="U431">
        <v>7</v>
      </c>
      <c r="V431">
        <v>20.3</v>
      </c>
      <c r="W431">
        <v>1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1</v>
      </c>
      <c r="AE431" s="13">
        <v>0.99</v>
      </c>
      <c r="AF431" s="14">
        <v>0.26062846580406701</v>
      </c>
    </row>
    <row r="432" spans="1:32" x14ac:dyDescent="0.25">
      <c r="A432">
        <v>1</v>
      </c>
      <c r="B432">
        <v>0</v>
      </c>
      <c r="C432">
        <v>12.01</v>
      </c>
      <c r="D432">
        <v>0</v>
      </c>
      <c r="E432">
        <v>0</v>
      </c>
      <c r="F432">
        <v>0</v>
      </c>
      <c r="G432">
        <v>0</v>
      </c>
      <c r="H432">
        <v>1</v>
      </c>
      <c r="I432">
        <v>0</v>
      </c>
      <c r="J432">
        <v>1</v>
      </c>
      <c r="K432">
        <v>2.5</v>
      </c>
      <c r="L432">
        <v>2000</v>
      </c>
      <c r="M432">
        <v>0</v>
      </c>
      <c r="N432" s="5">
        <v>0</v>
      </c>
      <c r="O432" s="6">
        <v>-27.6</v>
      </c>
      <c r="P432">
        <v>1040</v>
      </c>
      <c r="Q432">
        <v>0</v>
      </c>
      <c r="R432">
        <v>1</v>
      </c>
      <c r="S432">
        <v>0</v>
      </c>
      <c r="T432">
        <v>1</v>
      </c>
      <c r="U432">
        <v>7</v>
      </c>
      <c r="V432">
        <v>20.3</v>
      </c>
      <c r="W432">
        <v>1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1</v>
      </c>
      <c r="AE432" s="13">
        <v>1.97</v>
      </c>
      <c r="AF432" s="14">
        <v>0.44539958959569598</v>
      </c>
    </row>
    <row r="433" spans="1:32" x14ac:dyDescent="0.25">
      <c r="A433">
        <v>1</v>
      </c>
      <c r="B433">
        <v>0</v>
      </c>
      <c r="C433">
        <v>12.01</v>
      </c>
      <c r="D433">
        <v>0</v>
      </c>
      <c r="E433">
        <v>0</v>
      </c>
      <c r="F433">
        <v>0</v>
      </c>
      <c r="G433">
        <v>0</v>
      </c>
      <c r="H433">
        <v>1</v>
      </c>
      <c r="I433">
        <v>0</v>
      </c>
      <c r="J433">
        <v>1</v>
      </c>
      <c r="K433">
        <v>2.5</v>
      </c>
      <c r="L433">
        <v>2000</v>
      </c>
      <c r="M433">
        <v>0</v>
      </c>
      <c r="N433" s="5">
        <v>0</v>
      </c>
      <c r="O433" s="6">
        <v>-27.6</v>
      </c>
      <c r="P433">
        <v>1040</v>
      </c>
      <c r="Q433">
        <v>0</v>
      </c>
      <c r="R433">
        <v>1</v>
      </c>
      <c r="S433">
        <v>0</v>
      </c>
      <c r="T433">
        <v>1</v>
      </c>
      <c r="U433">
        <v>7</v>
      </c>
      <c r="V433">
        <v>20.3</v>
      </c>
      <c r="W433">
        <v>1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3</v>
      </c>
      <c r="AE433" s="13">
        <v>0.49</v>
      </c>
      <c r="AF433" s="14">
        <v>0.18857513794222699</v>
      </c>
    </row>
    <row r="434" spans="1:32" x14ac:dyDescent="0.25">
      <c r="A434">
        <v>1</v>
      </c>
      <c r="B434">
        <v>0</v>
      </c>
      <c r="C434">
        <v>12.01</v>
      </c>
      <c r="D434">
        <v>0</v>
      </c>
      <c r="E434">
        <v>0</v>
      </c>
      <c r="F434">
        <v>0</v>
      </c>
      <c r="G434">
        <v>0</v>
      </c>
      <c r="H434">
        <v>1</v>
      </c>
      <c r="I434">
        <v>0</v>
      </c>
      <c r="J434">
        <v>1</v>
      </c>
      <c r="K434">
        <v>2.5</v>
      </c>
      <c r="L434">
        <v>2000</v>
      </c>
      <c r="M434">
        <v>0</v>
      </c>
      <c r="N434" s="5">
        <v>0</v>
      </c>
      <c r="O434" s="6">
        <v>-27.6</v>
      </c>
      <c r="P434">
        <v>1040</v>
      </c>
      <c r="Q434">
        <v>0</v>
      </c>
      <c r="R434">
        <v>1</v>
      </c>
      <c r="S434">
        <v>0</v>
      </c>
      <c r="T434">
        <v>1</v>
      </c>
      <c r="U434">
        <v>7</v>
      </c>
      <c r="V434">
        <v>20.3</v>
      </c>
      <c r="W434">
        <v>1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3</v>
      </c>
      <c r="AE434" s="13">
        <v>0.99</v>
      </c>
      <c r="AF434" s="14">
        <v>0.34878874706954899</v>
      </c>
    </row>
    <row r="435" spans="1:32" x14ac:dyDescent="0.25">
      <c r="A435">
        <v>1</v>
      </c>
      <c r="B435">
        <v>0</v>
      </c>
      <c r="C435">
        <v>12.01</v>
      </c>
      <c r="D435">
        <v>0</v>
      </c>
      <c r="E435">
        <v>0</v>
      </c>
      <c r="F435">
        <v>0</v>
      </c>
      <c r="G435">
        <v>0</v>
      </c>
      <c r="H435">
        <v>1</v>
      </c>
      <c r="I435">
        <v>0</v>
      </c>
      <c r="J435">
        <v>1</v>
      </c>
      <c r="K435">
        <v>2.5</v>
      </c>
      <c r="L435">
        <v>2000</v>
      </c>
      <c r="M435">
        <v>0</v>
      </c>
      <c r="N435" s="5">
        <v>0</v>
      </c>
      <c r="O435" s="6">
        <v>-27.6</v>
      </c>
      <c r="P435">
        <v>1040</v>
      </c>
      <c r="Q435">
        <v>0</v>
      </c>
      <c r="R435">
        <v>1</v>
      </c>
      <c r="S435">
        <v>0</v>
      </c>
      <c r="T435">
        <v>1</v>
      </c>
      <c r="U435">
        <v>7</v>
      </c>
      <c r="V435">
        <v>20.3</v>
      </c>
      <c r="W435">
        <v>1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3</v>
      </c>
      <c r="AE435" s="13">
        <v>1.97</v>
      </c>
      <c r="AF435" s="14">
        <v>0.53323375653472704</v>
      </c>
    </row>
    <row r="436" spans="1:32" x14ac:dyDescent="0.25">
      <c r="A436">
        <v>1</v>
      </c>
      <c r="B436">
        <v>0</v>
      </c>
      <c r="C436">
        <v>12.01</v>
      </c>
      <c r="D436">
        <v>0</v>
      </c>
      <c r="E436">
        <v>0</v>
      </c>
      <c r="F436">
        <v>0</v>
      </c>
      <c r="G436">
        <v>0</v>
      </c>
      <c r="H436">
        <v>1</v>
      </c>
      <c r="I436">
        <v>0</v>
      </c>
      <c r="J436">
        <v>1</v>
      </c>
      <c r="K436">
        <v>2.5</v>
      </c>
      <c r="L436">
        <v>2000</v>
      </c>
      <c r="M436">
        <v>0</v>
      </c>
      <c r="N436" s="5">
        <v>0</v>
      </c>
      <c r="O436" s="6">
        <v>-27.6</v>
      </c>
      <c r="P436">
        <v>1040</v>
      </c>
      <c r="Q436">
        <v>0</v>
      </c>
      <c r="R436">
        <v>1</v>
      </c>
      <c r="S436">
        <v>0</v>
      </c>
      <c r="T436">
        <v>1</v>
      </c>
      <c r="U436">
        <v>7</v>
      </c>
      <c r="V436">
        <v>20.3</v>
      </c>
      <c r="W436">
        <v>1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7</v>
      </c>
      <c r="AE436" s="13">
        <v>0.49</v>
      </c>
      <c r="AF436" s="14">
        <v>0.34878874706954899</v>
      </c>
    </row>
    <row r="437" spans="1:32" x14ac:dyDescent="0.25">
      <c r="A437">
        <v>1</v>
      </c>
      <c r="B437">
        <v>0</v>
      </c>
      <c r="C437">
        <v>12.01</v>
      </c>
      <c r="D437">
        <v>0</v>
      </c>
      <c r="E437">
        <v>0</v>
      </c>
      <c r="F437">
        <v>0</v>
      </c>
      <c r="G437">
        <v>0</v>
      </c>
      <c r="H437">
        <v>1</v>
      </c>
      <c r="I437">
        <v>0</v>
      </c>
      <c r="J437">
        <v>1</v>
      </c>
      <c r="K437">
        <v>2.5</v>
      </c>
      <c r="L437">
        <v>2000</v>
      </c>
      <c r="M437">
        <v>0</v>
      </c>
      <c r="N437" s="5">
        <v>0</v>
      </c>
      <c r="O437" s="6">
        <v>-27.6</v>
      </c>
      <c r="P437">
        <v>1040</v>
      </c>
      <c r="Q437">
        <v>0</v>
      </c>
      <c r="R437">
        <v>1</v>
      </c>
      <c r="S437">
        <v>0</v>
      </c>
      <c r="T437">
        <v>1</v>
      </c>
      <c r="U437">
        <v>7</v>
      </c>
      <c r="V437">
        <v>20.3</v>
      </c>
      <c r="W437">
        <v>1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7</v>
      </c>
      <c r="AE437" s="13">
        <v>0.99</v>
      </c>
      <c r="AF437" s="14">
        <v>0.45355191256830601</v>
      </c>
    </row>
    <row r="438" spans="1:32" x14ac:dyDescent="0.25">
      <c r="A438">
        <v>1</v>
      </c>
      <c r="B438">
        <v>0</v>
      </c>
      <c r="C438">
        <v>12.01</v>
      </c>
      <c r="D438">
        <v>0</v>
      </c>
      <c r="E438">
        <v>0</v>
      </c>
      <c r="F438">
        <v>0</v>
      </c>
      <c r="G438">
        <v>0</v>
      </c>
      <c r="H438">
        <v>1</v>
      </c>
      <c r="I438">
        <v>0</v>
      </c>
      <c r="J438">
        <v>1</v>
      </c>
      <c r="K438">
        <v>2.5</v>
      </c>
      <c r="L438">
        <v>2000</v>
      </c>
      <c r="M438">
        <v>0</v>
      </c>
      <c r="N438" s="5">
        <v>0</v>
      </c>
      <c r="O438" s="6">
        <v>-27.6</v>
      </c>
      <c r="P438">
        <v>1040</v>
      </c>
      <c r="Q438">
        <v>0</v>
      </c>
      <c r="R438">
        <v>1</v>
      </c>
      <c r="S438">
        <v>0</v>
      </c>
      <c r="T438">
        <v>1</v>
      </c>
      <c r="U438">
        <v>7</v>
      </c>
      <c r="V438">
        <v>20.3</v>
      </c>
      <c r="W438">
        <v>1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7</v>
      </c>
      <c r="AE438" s="13">
        <v>1.97</v>
      </c>
      <c r="AF438" s="14">
        <v>0.53984907049512199</v>
      </c>
    </row>
    <row r="439" spans="1:32" x14ac:dyDescent="0.25">
      <c r="A439">
        <v>1</v>
      </c>
      <c r="B439">
        <v>0</v>
      </c>
      <c r="C439">
        <v>12.01</v>
      </c>
      <c r="D439">
        <v>0</v>
      </c>
      <c r="E439">
        <v>0</v>
      </c>
      <c r="F439">
        <v>0</v>
      </c>
      <c r="G439">
        <v>0</v>
      </c>
      <c r="H439">
        <v>1</v>
      </c>
      <c r="I439">
        <v>0</v>
      </c>
      <c r="J439">
        <v>1</v>
      </c>
      <c r="K439">
        <v>2.5</v>
      </c>
      <c r="L439">
        <v>2000</v>
      </c>
      <c r="M439">
        <v>0</v>
      </c>
      <c r="N439" s="5">
        <v>0</v>
      </c>
      <c r="O439" s="6">
        <v>-27.6</v>
      </c>
      <c r="P439">
        <v>1040</v>
      </c>
      <c r="Q439">
        <v>0</v>
      </c>
      <c r="R439">
        <v>1</v>
      </c>
      <c r="S439">
        <v>0</v>
      </c>
      <c r="T439">
        <v>1</v>
      </c>
      <c r="U439">
        <v>7</v>
      </c>
      <c r="V439">
        <v>20.3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28</v>
      </c>
      <c r="AE439" s="13">
        <v>0.49</v>
      </c>
      <c r="AF439" s="14">
        <v>0.30434782608695699</v>
      </c>
    </row>
    <row r="440" spans="1:32" x14ac:dyDescent="0.25">
      <c r="A440">
        <v>1</v>
      </c>
      <c r="B440">
        <v>0</v>
      </c>
      <c r="C440">
        <v>12.01</v>
      </c>
      <c r="D440">
        <v>0</v>
      </c>
      <c r="E440">
        <v>0</v>
      </c>
      <c r="F440">
        <v>0</v>
      </c>
      <c r="G440">
        <v>0</v>
      </c>
      <c r="H440">
        <v>1</v>
      </c>
      <c r="I440">
        <v>0</v>
      </c>
      <c r="J440">
        <v>1</v>
      </c>
      <c r="K440">
        <v>2.5</v>
      </c>
      <c r="L440">
        <v>2000</v>
      </c>
      <c r="M440">
        <v>0</v>
      </c>
      <c r="N440" s="5">
        <v>0</v>
      </c>
      <c r="O440" s="6">
        <v>-27.6</v>
      </c>
      <c r="P440">
        <v>1040</v>
      </c>
      <c r="Q440">
        <v>0</v>
      </c>
      <c r="R440">
        <v>1</v>
      </c>
      <c r="S440">
        <v>0</v>
      </c>
      <c r="T440">
        <v>1</v>
      </c>
      <c r="U440">
        <v>7</v>
      </c>
      <c r="V440">
        <v>20.3</v>
      </c>
      <c r="W440">
        <v>1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28</v>
      </c>
      <c r="AE440" s="13">
        <v>0.99</v>
      </c>
      <c r="AF440" s="14">
        <v>0.38953665832366802</v>
      </c>
    </row>
    <row r="441" spans="1:32" x14ac:dyDescent="0.25">
      <c r="A441">
        <v>1</v>
      </c>
      <c r="B441">
        <v>0</v>
      </c>
      <c r="C441">
        <v>12.01</v>
      </c>
      <c r="D441">
        <v>0</v>
      </c>
      <c r="E441">
        <v>0</v>
      </c>
      <c r="F441">
        <v>0</v>
      </c>
      <c r="G441">
        <v>0</v>
      </c>
      <c r="H441">
        <v>1</v>
      </c>
      <c r="I441">
        <v>0</v>
      </c>
      <c r="J441">
        <v>1</v>
      </c>
      <c r="K441">
        <v>2.5</v>
      </c>
      <c r="L441">
        <v>2000</v>
      </c>
      <c r="M441">
        <v>0</v>
      </c>
      <c r="N441" s="5">
        <v>0</v>
      </c>
      <c r="O441" s="6">
        <v>-27.6</v>
      </c>
      <c r="P441">
        <v>1040</v>
      </c>
      <c r="Q441">
        <v>0</v>
      </c>
      <c r="R441">
        <v>1</v>
      </c>
      <c r="S441">
        <v>0</v>
      </c>
      <c r="T441">
        <v>1</v>
      </c>
      <c r="U441">
        <v>7</v>
      </c>
      <c r="V441">
        <v>20.3</v>
      </c>
      <c r="W441">
        <v>1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28</v>
      </c>
      <c r="AE441" s="13">
        <v>1.97</v>
      </c>
      <c r="AF441" s="14">
        <v>0.481354701519631</v>
      </c>
    </row>
    <row r="442" spans="1:32" x14ac:dyDescent="0.25">
      <c r="A442">
        <v>1</v>
      </c>
      <c r="B442">
        <v>0</v>
      </c>
      <c r="C442">
        <v>12.01</v>
      </c>
      <c r="D442">
        <v>0</v>
      </c>
      <c r="E442">
        <v>0</v>
      </c>
      <c r="F442">
        <v>0</v>
      </c>
      <c r="G442">
        <v>0</v>
      </c>
      <c r="H442">
        <v>1</v>
      </c>
      <c r="I442">
        <v>0</v>
      </c>
      <c r="J442">
        <v>1</v>
      </c>
      <c r="K442">
        <v>2.5</v>
      </c>
      <c r="L442">
        <v>2000</v>
      </c>
      <c r="M442">
        <v>0</v>
      </c>
      <c r="N442" s="5">
        <v>0</v>
      </c>
      <c r="O442" s="6">
        <v>-27.6</v>
      </c>
      <c r="P442">
        <v>1040</v>
      </c>
      <c r="Q442">
        <v>0</v>
      </c>
      <c r="R442">
        <v>1</v>
      </c>
      <c r="S442">
        <v>0</v>
      </c>
      <c r="T442">
        <v>1</v>
      </c>
      <c r="U442">
        <v>7</v>
      </c>
      <c r="V442">
        <v>21.6</v>
      </c>
      <c r="W442">
        <v>1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1</v>
      </c>
      <c r="AE442" s="13">
        <v>1.85</v>
      </c>
      <c r="AF442" s="14">
        <v>0.62644415917843399</v>
      </c>
    </row>
    <row r="443" spans="1:32" x14ac:dyDescent="0.25">
      <c r="A443">
        <v>1</v>
      </c>
      <c r="B443">
        <v>1</v>
      </c>
      <c r="C443">
        <v>12.01</v>
      </c>
      <c r="D443">
        <v>16</v>
      </c>
      <c r="E443">
        <v>0</v>
      </c>
      <c r="F443">
        <v>0</v>
      </c>
      <c r="G443">
        <v>0</v>
      </c>
      <c r="H443">
        <v>1</v>
      </c>
      <c r="I443">
        <v>0</v>
      </c>
      <c r="J443">
        <v>0</v>
      </c>
      <c r="K443">
        <v>54</v>
      </c>
      <c r="L443">
        <v>158</v>
      </c>
      <c r="M443">
        <v>0</v>
      </c>
      <c r="N443" s="5">
        <v>0</v>
      </c>
      <c r="O443" s="5">
        <v>-68.260000000000005</v>
      </c>
      <c r="P443" s="23">
        <v>89</v>
      </c>
      <c r="Q443">
        <v>0</v>
      </c>
      <c r="R443">
        <v>1</v>
      </c>
      <c r="S443">
        <v>0</v>
      </c>
      <c r="T443">
        <v>1</v>
      </c>
      <c r="U443">
        <v>7</v>
      </c>
      <c r="V443">
        <v>20</v>
      </c>
      <c r="W443">
        <v>1</v>
      </c>
      <c r="X443">
        <v>0</v>
      </c>
      <c r="Y443">
        <v>0</v>
      </c>
      <c r="Z443">
        <v>0</v>
      </c>
      <c r="AA443">
        <v>0</v>
      </c>
      <c r="AB443">
        <v>21</v>
      </c>
      <c r="AC443">
        <v>6</v>
      </c>
      <c r="AD443">
        <v>90</v>
      </c>
      <c r="AE443" s="13">
        <v>2</v>
      </c>
      <c r="AF443" s="14">
        <v>0.38080495356037197</v>
      </c>
    </row>
    <row r="444" spans="1:32" x14ac:dyDescent="0.25">
      <c r="A444">
        <v>1</v>
      </c>
      <c r="B444">
        <v>1</v>
      </c>
      <c r="C444">
        <v>12.01</v>
      </c>
      <c r="D444">
        <v>16</v>
      </c>
      <c r="E444">
        <v>0</v>
      </c>
      <c r="F444">
        <v>0</v>
      </c>
      <c r="G444">
        <v>0</v>
      </c>
      <c r="H444">
        <v>1</v>
      </c>
      <c r="I444">
        <v>0</v>
      </c>
      <c r="J444">
        <v>0</v>
      </c>
      <c r="K444">
        <v>54</v>
      </c>
      <c r="L444">
        <v>158</v>
      </c>
      <c r="M444">
        <v>0</v>
      </c>
      <c r="N444" s="5">
        <v>0</v>
      </c>
      <c r="O444" s="5">
        <v>-68.260000000000005</v>
      </c>
      <c r="P444" s="23">
        <v>89</v>
      </c>
      <c r="Q444">
        <v>0</v>
      </c>
      <c r="R444">
        <v>1</v>
      </c>
      <c r="S444">
        <v>1</v>
      </c>
      <c r="T444">
        <v>0</v>
      </c>
      <c r="U444">
        <v>7</v>
      </c>
      <c r="V444">
        <v>20</v>
      </c>
      <c r="W444">
        <v>1</v>
      </c>
      <c r="X444">
        <v>0</v>
      </c>
      <c r="Y444">
        <v>0</v>
      </c>
      <c r="Z444">
        <v>0</v>
      </c>
      <c r="AA444">
        <v>0</v>
      </c>
      <c r="AB444">
        <v>21</v>
      </c>
      <c r="AC444">
        <v>6</v>
      </c>
      <c r="AD444">
        <v>90</v>
      </c>
      <c r="AE444" s="13">
        <v>2</v>
      </c>
      <c r="AF444" s="14">
        <v>0.17491749174917501</v>
      </c>
    </row>
    <row r="445" spans="1:32" x14ac:dyDescent="0.25">
      <c r="A445">
        <v>1</v>
      </c>
      <c r="B445">
        <v>0</v>
      </c>
      <c r="C445">
        <v>12.01</v>
      </c>
      <c r="D445">
        <v>0</v>
      </c>
      <c r="E445">
        <v>0</v>
      </c>
      <c r="F445">
        <v>0</v>
      </c>
      <c r="G445">
        <v>0</v>
      </c>
      <c r="H445">
        <v>1</v>
      </c>
      <c r="I445">
        <v>0</v>
      </c>
      <c r="J445">
        <v>1</v>
      </c>
      <c r="K445">
        <v>2.5</v>
      </c>
      <c r="L445">
        <v>2000</v>
      </c>
      <c r="M445">
        <v>0</v>
      </c>
      <c r="N445" s="5">
        <v>0</v>
      </c>
      <c r="O445" s="6">
        <v>-27.6</v>
      </c>
      <c r="P445">
        <v>1040</v>
      </c>
      <c r="Q445">
        <v>0</v>
      </c>
      <c r="R445">
        <v>1</v>
      </c>
      <c r="S445">
        <v>0</v>
      </c>
      <c r="T445">
        <v>1</v>
      </c>
      <c r="U445">
        <v>9</v>
      </c>
      <c r="V445">
        <v>20</v>
      </c>
      <c r="W445">
        <v>1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365</v>
      </c>
      <c r="AE445" s="13">
        <v>2</v>
      </c>
      <c r="AF445" s="14">
        <v>0.12452724471214401</v>
      </c>
    </row>
    <row r="446" spans="1:32" x14ac:dyDescent="0.25">
      <c r="A446">
        <v>1</v>
      </c>
      <c r="B446">
        <v>0</v>
      </c>
      <c r="C446">
        <v>12.01</v>
      </c>
      <c r="D446">
        <v>0</v>
      </c>
      <c r="E446">
        <v>0</v>
      </c>
      <c r="F446">
        <v>0</v>
      </c>
      <c r="G446">
        <v>0</v>
      </c>
      <c r="H446">
        <v>1</v>
      </c>
      <c r="I446">
        <v>0</v>
      </c>
      <c r="J446">
        <v>0</v>
      </c>
      <c r="K446">
        <v>120</v>
      </c>
      <c r="L446">
        <v>17500</v>
      </c>
      <c r="M446">
        <v>0</v>
      </c>
      <c r="N446" s="5">
        <v>0</v>
      </c>
      <c r="O446" s="6">
        <v>69.5</v>
      </c>
      <c r="P446">
        <v>40</v>
      </c>
      <c r="Q446">
        <v>0</v>
      </c>
      <c r="R446">
        <v>1</v>
      </c>
      <c r="S446">
        <v>0</v>
      </c>
      <c r="T446">
        <v>1</v>
      </c>
      <c r="U446">
        <v>9</v>
      </c>
      <c r="V446">
        <v>20</v>
      </c>
      <c r="W446">
        <v>1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365</v>
      </c>
      <c r="AE446" s="13">
        <v>2</v>
      </c>
      <c r="AF446" s="14">
        <v>0.32224067233725301</v>
      </c>
    </row>
    <row r="447" spans="1:32" x14ac:dyDescent="0.25">
      <c r="A447">
        <v>1</v>
      </c>
      <c r="B447">
        <v>0</v>
      </c>
      <c r="C447">
        <v>12.01</v>
      </c>
      <c r="D447">
        <v>0</v>
      </c>
      <c r="E447">
        <v>0</v>
      </c>
      <c r="F447">
        <v>0</v>
      </c>
      <c r="G447">
        <v>0</v>
      </c>
      <c r="H447">
        <v>1</v>
      </c>
      <c r="I447">
        <v>0</v>
      </c>
      <c r="J447">
        <v>0</v>
      </c>
      <c r="K447">
        <v>120</v>
      </c>
      <c r="L447">
        <v>17500</v>
      </c>
      <c r="M447">
        <v>0</v>
      </c>
      <c r="N447" s="5">
        <v>0</v>
      </c>
      <c r="O447" s="6">
        <v>69.5</v>
      </c>
      <c r="P447">
        <v>40</v>
      </c>
      <c r="Q447">
        <v>0</v>
      </c>
      <c r="R447">
        <v>1</v>
      </c>
      <c r="S447">
        <v>0</v>
      </c>
      <c r="T447">
        <v>1</v>
      </c>
      <c r="U447">
        <v>9</v>
      </c>
      <c r="V447">
        <v>20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365</v>
      </c>
      <c r="AE447" s="13">
        <v>6</v>
      </c>
      <c r="AF447" s="14">
        <v>0.47881649650025299</v>
      </c>
    </row>
    <row r="448" spans="1:32" x14ac:dyDescent="0.25">
      <c r="A448">
        <v>0</v>
      </c>
      <c r="B448">
        <v>0</v>
      </c>
      <c r="C448">
        <v>107.9</v>
      </c>
      <c r="D448">
        <v>0</v>
      </c>
      <c r="E448">
        <v>0</v>
      </c>
      <c r="F448">
        <v>0</v>
      </c>
      <c r="G448">
        <v>1</v>
      </c>
      <c r="H448">
        <v>0</v>
      </c>
      <c r="I448">
        <v>0</v>
      </c>
      <c r="J448">
        <v>0</v>
      </c>
      <c r="K448">
        <v>20</v>
      </c>
      <c r="L448" s="4">
        <v>20</v>
      </c>
      <c r="M448">
        <v>0</v>
      </c>
      <c r="N448" s="5">
        <v>1</v>
      </c>
      <c r="O448" s="5">
        <v>-49.3</v>
      </c>
      <c r="P448" s="7">
        <v>5</v>
      </c>
      <c r="Q448">
        <v>1</v>
      </c>
      <c r="R448">
        <v>0</v>
      </c>
      <c r="S448">
        <v>1</v>
      </c>
      <c r="T448">
        <v>0</v>
      </c>
      <c r="U448">
        <v>12</v>
      </c>
      <c r="V448">
        <v>350</v>
      </c>
      <c r="W448">
        <v>0</v>
      </c>
      <c r="X448">
        <v>0</v>
      </c>
      <c r="Y448">
        <v>0</v>
      </c>
      <c r="Z448">
        <v>0</v>
      </c>
      <c r="AA448">
        <v>1</v>
      </c>
      <c r="AB448">
        <v>0</v>
      </c>
      <c r="AC448">
        <v>1</v>
      </c>
      <c r="AD448">
        <v>7</v>
      </c>
      <c r="AE448" s="13">
        <v>0.5</v>
      </c>
      <c r="AF448" s="14">
        <v>0.87124836885602397</v>
      </c>
    </row>
    <row r="449" spans="1:32" x14ac:dyDescent="0.25">
      <c r="A449">
        <v>0</v>
      </c>
      <c r="B449">
        <v>0</v>
      </c>
      <c r="C449">
        <v>107.9</v>
      </c>
      <c r="D449">
        <v>0</v>
      </c>
      <c r="E449">
        <v>0</v>
      </c>
      <c r="F449">
        <v>0</v>
      </c>
      <c r="G449">
        <v>1</v>
      </c>
      <c r="H449">
        <v>0</v>
      </c>
      <c r="I449">
        <v>0</v>
      </c>
      <c r="J449">
        <v>0</v>
      </c>
      <c r="K449">
        <v>20</v>
      </c>
      <c r="L449" s="4">
        <v>20</v>
      </c>
      <c r="M449">
        <v>0</v>
      </c>
      <c r="N449" s="5">
        <v>1</v>
      </c>
      <c r="O449" s="5">
        <v>-49.3</v>
      </c>
      <c r="P449" s="7">
        <v>5</v>
      </c>
      <c r="Q449">
        <v>1</v>
      </c>
      <c r="R449">
        <v>0</v>
      </c>
      <c r="S449">
        <v>1</v>
      </c>
      <c r="T449">
        <v>0</v>
      </c>
      <c r="U449">
        <v>12</v>
      </c>
      <c r="V449">
        <v>350</v>
      </c>
      <c r="W449">
        <v>0</v>
      </c>
      <c r="X449">
        <v>0</v>
      </c>
      <c r="Y449">
        <v>0</v>
      </c>
      <c r="Z449">
        <v>0</v>
      </c>
      <c r="AA449">
        <v>1</v>
      </c>
      <c r="AB449">
        <v>0</v>
      </c>
      <c r="AC449">
        <v>1</v>
      </c>
      <c r="AD449">
        <v>7</v>
      </c>
      <c r="AE449" s="13">
        <v>1</v>
      </c>
      <c r="AF449" s="14">
        <v>0.846711548420508</v>
      </c>
    </row>
    <row r="450" spans="1:32" x14ac:dyDescent="0.25">
      <c r="A450">
        <v>0</v>
      </c>
      <c r="B450">
        <v>0</v>
      </c>
      <c r="C450">
        <v>107.9</v>
      </c>
      <c r="D450">
        <v>0</v>
      </c>
      <c r="E450">
        <v>0</v>
      </c>
      <c r="F450">
        <v>0</v>
      </c>
      <c r="G450">
        <v>1</v>
      </c>
      <c r="H450">
        <v>0</v>
      </c>
      <c r="I450">
        <v>0</v>
      </c>
      <c r="J450">
        <v>0</v>
      </c>
      <c r="K450">
        <v>20</v>
      </c>
      <c r="L450" s="4">
        <v>20</v>
      </c>
      <c r="M450">
        <v>0</v>
      </c>
      <c r="N450" s="5">
        <v>1</v>
      </c>
      <c r="O450" s="5">
        <v>-49.3</v>
      </c>
      <c r="P450" s="7">
        <v>5</v>
      </c>
      <c r="Q450">
        <v>1</v>
      </c>
      <c r="R450">
        <v>0</v>
      </c>
      <c r="S450">
        <v>1</v>
      </c>
      <c r="T450">
        <v>0</v>
      </c>
      <c r="U450">
        <v>12</v>
      </c>
      <c r="V450">
        <v>350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1</v>
      </c>
      <c r="AD450">
        <v>21</v>
      </c>
      <c r="AE450" s="13">
        <v>0.5</v>
      </c>
      <c r="AF450" s="14">
        <v>0.26465517241379599</v>
      </c>
    </row>
    <row r="451" spans="1:32" x14ac:dyDescent="0.25">
      <c r="A451">
        <v>0</v>
      </c>
      <c r="B451">
        <v>0</v>
      </c>
      <c r="C451">
        <v>107.9</v>
      </c>
      <c r="D451">
        <v>0</v>
      </c>
      <c r="E451">
        <v>0</v>
      </c>
      <c r="F451">
        <v>0</v>
      </c>
      <c r="G451">
        <v>1</v>
      </c>
      <c r="H451">
        <v>0</v>
      </c>
      <c r="I451">
        <v>0</v>
      </c>
      <c r="J451">
        <v>0</v>
      </c>
      <c r="K451">
        <v>20</v>
      </c>
      <c r="L451" s="4">
        <v>20</v>
      </c>
      <c r="M451">
        <v>0</v>
      </c>
      <c r="N451" s="5">
        <v>1</v>
      </c>
      <c r="O451" s="5">
        <v>-49.3</v>
      </c>
      <c r="P451" s="7">
        <v>5</v>
      </c>
      <c r="Q451">
        <v>1</v>
      </c>
      <c r="R451">
        <v>0</v>
      </c>
      <c r="S451">
        <v>1</v>
      </c>
      <c r="T451">
        <v>0</v>
      </c>
      <c r="U451">
        <v>12</v>
      </c>
      <c r="V451">
        <v>350</v>
      </c>
      <c r="W451">
        <v>0</v>
      </c>
      <c r="X451">
        <v>0</v>
      </c>
      <c r="Y451">
        <v>0</v>
      </c>
      <c r="Z451">
        <v>0</v>
      </c>
      <c r="AA451">
        <v>1</v>
      </c>
      <c r="AB451">
        <v>0</v>
      </c>
      <c r="AC451">
        <v>1</v>
      </c>
      <c r="AD451">
        <v>21</v>
      </c>
      <c r="AE451" s="13">
        <v>1</v>
      </c>
      <c r="AF451" s="14">
        <v>0.56435137895812004</v>
      </c>
    </row>
    <row r="452" spans="1:32" x14ac:dyDescent="0.25">
      <c r="A452">
        <v>0</v>
      </c>
      <c r="B452">
        <v>0</v>
      </c>
      <c r="C452">
        <v>107.9</v>
      </c>
      <c r="D452">
        <v>0</v>
      </c>
      <c r="E452">
        <v>0</v>
      </c>
      <c r="F452">
        <v>0</v>
      </c>
      <c r="G452">
        <v>1</v>
      </c>
      <c r="H452">
        <v>0</v>
      </c>
      <c r="I452">
        <v>0</v>
      </c>
      <c r="J452">
        <v>0</v>
      </c>
      <c r="K452">
        <v>110</v>
      </c>
      <c r="L452" s="4">
        <v>110</v>
      </c>
      <c r="M452">
        <v>0</v>
      </c>
      <c r="N452" s="5">
        <v>1</v>
      </c>
      <c r="O452" s="5">
        <v>-42.25</v>
      </c>
      <c r="P452" s="7">
        <v>5</v>
      </c>
      <c r="Q452">
        <v>1</v>
      </c>
      <c r="R452">
        <v>0</v>
      </c>
      <c r="S452">
        <v>1</v>
      </c>
      <c r="T452">
        <v>0</v>
      </c>
      <c r="U452">
        <v>12</v>
      </c>
      <c r="V452">
        <v>350</v>
      </c>
      <c r="W452">
        <v>0</v>
      </c>
      <c r="X452">
        <v>0</v>
      </c>
      <c r="Y452">
        <v>0</v>
      </c>
      <c r="Z452">
        <v>0</v>
      </c>
      <c r="AA452">
        <v>1</v>
      </c>
      <c r="AB452">
        <v>0</v>
      </c>
      <c r="AC452">
        <v>1</v>
      </c>
      <c r="AD452">
        <v>7</v>
      </c>
      <c r="AE452" s="13">
        <v>0.5</v>
      </c>
      <c r="AF452" s="14">
        <v>0.70359281437125698</v>
      </c>
    </row>
    <row r="453" spans="1:32" x14ac:dyDescent="0.25">
      <c r="A453">
        <v>0</v>
      </c>
      <c r="B453">
        <v>0</v>
      </c>
      <c r="C453">
        <v>107.9</v>
      </c>
      <c r="D453">
        <v>0</v>
      </c>
      <c r="E453">
        <v>0</v>
      </c>
      <c r="F453">
        <v>0</v>
      </c>
      <c r="G453">
        <v>1</v>
      </c>
      <c r="H453">
        <v>0</v>
      </c>
      <c r="I453">
        <v>0</v>
      </c>
      <c r="J453">
        <v>0</v>
      </c>
      <c r="K453">
        <v>110</v>
      </c>
      <c r="L453" s="4">
        <v>110</v>
      </c>
      <c r="M453">
        <v>0</v>
      </c>
      <c r="N453" s="5">
        <v>1</v>
      </c>
      <c r="O453" s="5">
        <v>-42.25</v>
      </c>
      <c r="P453" s="7">
        <v>5</v>
      </c>
      <c r="Q453">
        <v>1</v>
      </c>
      <c r="R453">
        <v>0</v>
      </c>
      <c r="S453">
        <v>1</v>
      </c>
      <c r="T453">
        <v>0</v>
      </c>
      <c r="U453">
        <v>12</v>
      </c>
      <c r="V453">
        <v>350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1</v>
      </c>
      <c r="AD453">
        <v>7</v>
      </c>
      <c r="AE453" s="13">
        <v>1</v>
      </c>
      <c r="AF453" s="14">
        <v>0.77448747152619601</v>
      </c>
    </row>
    <row r="454" spans="1:32" x14ac:dyDescent="0.25">
      <c r="A454">
        <v>0</v>
      </c>
      <c r="B454">
        <v>0</v>
      </c>
      <c r="C454">
        <v>107.9</v>
      </c>
      <c r="D454">
        <v>0</v>
      </c>
      <c r="E454">
        <v>0</v>
      </c>
      <c r="F454">
        <v>0</v>
      </c>
      <c r="G454">
        <v>1</v>
      </c>
      <c r="H454">
        <v>0</v>
      </c>
      <c r="I454">
        <v>0</v>
      </c>
      <c r="J454">
        <v>0</v>
      </c>
      <c r="K454">
        <v>110</v>
      </c>
      <c r="L454" s="4">
        <v>110</v>
      </c>
      <c r="M454">
        <v>0</v>
      </c>
      <c r="N454" s="5">
        <v>1</v>
      </c>
      <c r="O454" s="5">
        <v>-42.25</v>
      </c>
      <c r="P454" s="7">
        <v>5</v>
      </c>
      <c r="Q454">
        <v>1</v>
      </c>
      <c r="R454">
        <v>0</v>
      </c>
      <c r="S454">
        <v>1</v>
      </c>
      <c r="T454">
        <v>0</v>
      </c>
      <c r="U454">
        <v>12</v>
      </c>
      <c r="V454">
        <v>350</v>
      </c>
      <c r="W454">
        <v>0</v>
      </c>
      <c r="X454">
        <v>0</v>
      </c>
      <c r="Y454">
        <v>0</v>
      </c>
      <c r="Z454">
        <v>0</v>
      </c>
      <c r="AA454">
        <v>1</v>
      </c>
      <c r="AB454">
        <v>0</v>
      </c>
      <c r="AC454">
        <v>1</v>
      </c>
      <c r="AD454">
        <v>21</v>
      </c>
      <c r="AE454" s="13">
        <v>0.5</v>
      </c>
      <c r="AF454" s="14">
        <v>0.38411078717201003</v>
      </c>
    </row>
    <row r="455" spans="1:32" x14ac:dyDescent="0.25">
      <c r="A455">
        <v>0</v>
      </c>
      <c r="B455">
        <v>0</v>
      </c>
      <c r="C455">
        <v>107.9</v>
      </c>
      <c r="D455">
        <v>0</v>
      </c>
      <c r="E455">
        <v>0</v>
      </c>
      <c r="F455">
        <v>0</v>
      </c>
      <c r="G455">
        <v>1</v>
      </c>
      <c r="H455">
        <v>0</v>
      </c>
      <c r="I455">
        <v>0</v>
      </c>
      <c r="J455">
        <v>0</v>
      </c>
      <c r="K455">
        <v>110</v>
      </c>
      <c r="L455" s="4">
        <v>110</v>
      </c>
      <c r="M455">
        <v>0</v>
      </c>
      <c r="N455" s="5">
        <v>1</v>
      </c>
      <c r="O455" s="5">
        <v>-42.25</v>
      </c>
      <c r="P455" s="7">
        <v>5</v>
      </c>
      <c r="Q455">
        <v>1</v>
      </c>
      <c r="R455">
        <v>0</v>
      </c>
      <c r="S455">
        <v>1</v>
      </c>
      <c r="T455">
        <v>0</v>
      </c>
      <c r="U455">
        <v>12</v>
      </c>
      <c r="V455">
        <v>350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1</v>
      </c>
      <c r="AD455">
        <v>21</v>
      </c>
      <c r="AE455" s="13">
        <v>1</v>
      </c>
      <c r="AF455" s="14">
        <v>0.59472422062350205</v>
      </c>
    </row>
    <row r="456" spans="1:32" x14ac:dyDescent="0.25">
      <c r="A456">
        <v>0</v>
      </c>
      <c r="B456">
        <v>0</v>
      </c>
      <c r="C456">
        <v>107.9</v>
      </c>
      <c r="D456">
        <v>0</v>
      </c>
      <c r="E456">
        <v>0</v>
      </c>
      <c r="F456">
        <v>0</v>
      </c>
      <c r="G456">
        <v>1</v>
      </c>
      <c r="H456">
        <v>0</v>
      </c>
      <c r="I456">
        <v>0</v>
      </c>
      <c r="J456">
        <v>0</v>
      </c>
      <c r="K456">
        <v>20</v>
      </c>
      <c r="L456" s="4">
        <v>20</v>
      </c>
      <c r="M456">
        <v>0</v>
      </c>
      <c r="N456" s="5">
        <v>1</v>
      </c>
      <c r="O456" s="5">
        <v>-36.549999999999997</v>
      </c>
      <c r="P456" s="7">
        <v>5</v>
      </c>
      <c r="Q456">
        <v>1</v>
      </c>
      <c r="R456">
        <v>0</v>
      </c>
      <c r="S456">
        <v>1</v>
      </c>
      <c r="T456">
        <v>0</v>
      </c>
      <c r="U456">
        <v>12</v>
      </c>
      <c r="V456">
        <v>350</v>
      </c>
      <c r="W456">
        <v>0</v>
      </c>
      <c r="X456">
        <v>0</v>
      </c>
      <c r="Y456">
        <v>0</v>
      </c>
      <c r="Z456">
        <v>0</v>
      </c>
      <c r="AA456">
        <v>1</v>
      </c>
      <c r="AB456">
        <v>0</v>
      </c>
      <c r="AC456">
        <v>1</v>
      </c>
      <c r="AD456">
        <v>7</v>
      </c>
      <c r="AE456" s="13">
        <v>0.5</v>
      </c>
      <c r="AF456" s="14">
        <v>0.76751854905193695</v>
      </c>
    </row>
    <row r="457" spans="1:32" x14ac:dyDescent="0.25">
      <c r="A457">
        <v>0</v>
      </c>
      <c r="B457">
        <v>0</v>
      </c>
      <c r="C457">
        <v>107.9</v>
      </c>
      <c r="D457">
        <v>0</v>
      </c>
      <c r="E457">
        <v>0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20</v>
      </c>
      <c r="L457" s="4">
        <v>20</v>
      </c>
      <c r="M457">
        <v>0</v>
      </c>
      <c r="N457" s="5">
        <v>1</v>
      </c>
      <c r="O457" s="5">
        <v>-36.549999999999997</v>
      </c>
      <c r="P457" s="7">
        <v>5</v>
      </c>
      <c r="Q457">
        <v>1</v>
      </c>
      <c r="R457">
        <v>0</v>
      </c>
      <c r="S457">
        <v>1</v>
      </c>
      <c r="T457">
        <v>0</v>
      </c>
      <c r="U457">
        <v>12</v>
      </c>
      <c r="V457">
        <v>350</v>
      </c>
      <c r="W457">
        <v>0</v>
      </c>
      <c r="X457">
        <v>0</v>
      </c>
      <c r="Y457">
        <v>0</v>
      </c>
      <c r="Z457">
        <v>0</v>
      </c>
      <c r="AA457">
        <v>1</v>
      </c>
      <c r="AB457">
        <v>0</v>
      </c>
      <c r="AC457">
        <v>1</v>
      </c>
      <c r="AD457">
        <v>7</v>
      </c>
      <c r="AE457" s="13">
        <v>1</v>
      </c>
      <c r="AF457" s="14">
        <v>0.77654516640253601</v>
      </c>
    </row>
    <row r="458" spans="1:32" x14ac:dyDescent="0.25">
      <c r="A458">
        <v>0</v>
      </c>
      <c r="B458">
        <v>0</v>
      </c>
      <c r="C458">
        <v>107.9</v>
      </c>
      <c r="D458">
        <v>0</v>
      </c>
      <c r="E458">
        <v>0</v>
      </c>
      <c r="F458">
        <v>0</v>
      </c>
      <c r="G458">
        <v>1</v>
      </c>
      <c r="H458">
        <v>0</v>
      </c>
      <c r="I458">
        <v>0</v>
      </c>
      <c r="J458">
        <v>0</v>
      </c>
      <c r="K458">
        <v>20</v>
      </c>
      <c r="L458" s="4">
        <v>20</v>
      </c>
      <c r="M458">
        <v>0</v>
      </c>
      <c r="N458" s="5">
        <v>1</v>
      </c>
      <c r="O458" s="5">
        <v>-36.549999999999997</v>
      </c>
      <c r="P458" s="7">
        <v>5</v>
      </c>
      <c r="Q458">
        <v>1</v>
      </c>
      <c r="R458">
        <v>0</v>
      </c>
      <c r="S458">
        <v>1</v>
      </c>
      <c r="T458">
        <v>0</v>
      </c>
      <c r="U458">
        <v>12</v>
      </c>
      <c r="V458">
        <v>350</v>
      </c>
      <c r="W458">
        <v>0</v>
      </c>
      <c r="X458">
        <v>0</v>
      </c>
      <c r="Y458">
        <v>0</v>
      </c>
      <c r="Z458">
        <v>0</v>
      </c>
      <c r="AA458">
        <v>1</v>
      </c>
      <c r="AB458">
        <v>0</v>
      </c>
      <c r="AC458">
        <v>1</v>
      </c>
      <c r="AD458">
        <v>21</v>
      </c>
      <c r="AE458" s="13">
        <v>1</v>
      </c>
      <c r="AF458" s="14">
        <v>0.23536585365853799</v>
      </c>
    </row>
    <row r="459" spans="1:32" x14ac:dyDescent="0.25">
      <c r="A459">
        <v>0</v>
      </c>
      <c r="B459">
        <v>0</v>
      </c>
      <c r="C459">
        <v>107.9</v>
      </c>
      <c r="D459">
        <v>0</v>
      </c>
      <c r="E459">
        <v>0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110</v>
      </c>
      <c r="L459" s="4">
        <v>110</v>
      </c>
      <c r="M459">
        <v>0</v>
      </c>
      <c r="N459" s="5">
        <v>1</v>
      </c>
      <c r="O459" s="5">
        <v>-24.9</v>
      </c>
      <c r="P459" s="7">
        <v>5</v>
      </c>
      <c r="Q459">
        <v>1</v>
      </c>
      <c r="R459">
        <v>0</v>
      </c>
      <c r="S459">
        <v>1</v>
      </c>
      <c r="T459">
        <v>0</v>
      </c>
      <c r="U459">
        <v>12</v>
      </c>
      <c r="V459">
        <v>350</v>
      </c>
      <c r="W459">
        <v>0</v>
      </c>
      <c r="X459">
        <v>0</v>
      </c>
      <c r="Y459">
        <v>0</v>
      </c>
      <c r="Z459">
        <v>0</v>
      </c>
      <c r="AA459">
        <v>1</v>
      </c>
      <c r="AB459">
        <v>0</v>
      </c>
      <c r="AC459">
        <v>1</v>
      </c>
      <c r="AD459">
        <v>7</v>
      </c>
      <c r="AE459" s="13">
        <v>0.5</v>
      </c>
      <c r="AF459" s="14">
        <v>0.60874200426439196</v>
      </c>
    </row>
    <row r="460" spans="1:32" x14ac:dyDescent="0.25">
      <c r="A460">
        <v>0</v>
      </c>
      <c r="B460">
        <v>0</v>
      </c>
      <c r="C460">
        <v>107.9</v>
      </c>
      <c r="D460">
        <v>0</v>
      </c>
      <c r="E460">
        <v>0</v>
      </c>
      <c r="F460">
        <v>0</v>
      </c>
      <c r="G460">
        <v>1</v>
      </c>
      <c r="H460">
        <v>0</v>
      </c>
      <c r="I460">
        <v>0</v>
      </c>
      <c r="J460">
        <v>0</v>
      </c>
      <c r="K460">
        <v>110</v>
      </c>
      <c r="L460" s="4">
        <v>110</v>
      </c>
      <c r="M460">
        <v>0</v>
      </c>
      <c r="N460" s="5">
        <v>1</v>
      </c>
      <c r="O460" s="5">
        <v>-24.9</v>
      </c>
      <c r="P460" s="7">
        <v>5</v>
      </c>
      <c r="Q460">
        <v>1</v>
      </c>
      <c r="R460">
        <v>0</v>
      </c>
      <c r="S460">
        <v>1</v>
      </c>
      <c r="T460">
        <v>0</v>
      </c>
      <c r="U460">
        <v>12</v>
      </c>
      <c r="V460">
        <v>350</v>
      </c>
      <c r="W460">
        <v>0</v>
      </c>
      <c r="X460">
        <v>0</v>
      </c>
      <c r="Y460">
        <v>0</v>
      </c>
      <c r="Z460">
        <v>0</v>
      </c>
      <c r="AA460">
        <v>1</v>
      </c>
      <c r="AB460">
        <v>0</v>
      </c>
      <c r="AC460">
        <v>1</v>
      </c>
      <c r="AD460">
        <v>7</v>
      </c>
      <c r="AE460" s="13">
        <v>1</v>
      </c>
      <c r="AF460" s="14">
        <v>0.70710295291300895</v>
      </c>
    </row>
    <row r="461" spans="1:32" x14ac:dyDescent="0.25">
      <c r="A461">
        <v>0</v>
      </c>
      <c r="B461">
        <v>0</v>
      </c>
      <c r="C461">
        <v>107.9</v>
      </c>
      <c r="D461">
        <v>0</v>
      </c>
      <c r="E461">
        <v>0</v>
      </c>
      <c r="F461">
        <v>0</v>
      </c>
      <c r="G461">
        <v>1</v>
      </c>
      <c r="H461">
        <v>0</v>
      </c>
      <c r="I461">
        <v>0</v>
      </c>
      <c r="J461">
        <v>0</v>
      </c>
      <c r="K461">
        <v>110</v>
      </c>
      <c r="L461" s="4">
        <v>110</v>
      </c>
      <c r="M461">
        <v>0</v>
      </c>
      <c r="N461" s="5">
        <v>1</v>
      </c>
      <c r="O461" s="5">
        <v>-24.9</v>
      </c>
      <c r="P461" s="7">
        <v>5</v>
      </c>
      <c r="Q461">
        <v>1</v>
      </c>
      <c r="R461">
        <v>0</v>
      </c>
      <c r="S461">
        <v>1</v>
      </c>
      <c r="T461">
        <v>0</v>
      </c>
      <c r="U461">
        <v>12</v>
      </c>
      <c r="V461">
        <v>350</v>
      </c>
      <c r="W461">
        <v>0</v>
      </c>
      <c r="X461">
        <v>0</v>
      </c>
      <c r="Y461">
        <v>0</v>
      </c>
      <c r="Z461">
        <v>0</v>
      </c>
      <c r="AA461">
        <v>1</v>
      </c>
      <c r="AB461">
        <v>0</v>
      </c>
      <c r="AC461">
        <v>1</v>
      </c>
      <c r="AD461">
        <v>21</v>
      </c>
      <c r="AE461" s="13">
        <v>0.5</v>
      </c>
      <c r="AF461" s="14">
        <v>0.35099846390168798</v>
      </c>
    </row>
    <row r="462" spans="1:32" x14ac:dyDescent="0.25">
      <c r="A462">
        <v>0</v>
      </c>
      <c r="B462">
        <v>0</v>
      </c>
      <c r="C462">
        <v>107.9</v>
      </c>
      <c r="D462">
        <v>0</v>
      </c>
      <c r="E462">
        <v>0</v>
      </c>
      <c r="F462">
        <v>0</v>
      </c>
      <c r="G462">
        <v>1</v>
      </c>
      <c r="H462">
        <v>0</v>
      </c>
      <c r="I462">
        <v>0</v>
      </c>
      <c r="J462">
        <v>0</v>
      </c>
      <c r="K462">
        <v>110</v>
      </c>
      <c r="L462" s="4">
        <v>110</v>
      </c>
      <c r="M462">
        <v>0</v>
      </c>
      <c r="N462" s="5">
        <v>1</v>
      </c>
      <c r="O462" s="5">
        <v>-24.9</v>
      </c>
      <c r="P462" s="7">
        <v>5</v>
      </c>
      <c r="Q462">
        <v>1</v>
      </c>
      <c r="R462">
        <v>0</v>
      </c>
      <c r="S462">
        <v>1</v>
      </c>
      <c r="T462">
        <v>0</v>
      </c>
      <c r="U462">
        <v>12</v>
      </c>
      <c r="V462">
        <v>350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1</v>
      </c>
      <c r="AD462">
        <v>21</v>
      </c>
      <c r="AE462" s="13">
        <v>1</v>
      </c>
      <c r="AF462" s="14">
        <v>0.40743338008415098</v>
      </c>
    </row>
    <row r="463" spans="1:32" x14ac:dyDescent="0.25">
      <c r="A463">
        <v>1</v>
      </c>
      <c r="B463">
        <v>0</v>
      </c>
      <c r="C463">
        <v>12.01</v>
      </c>
      <c r="D463">
        <v>0</v>
      </c>
      <c r="E463">
        <v>0</v>
      </c>
      <c r="F463">
        <v>0</v>
      </c>
      <c r="G463">
        <v>0</v>
      </c>
      <c r="H463">
        <v>1</v>
      </c>
      <c r="I463">
        <v>0</v>
      </c>
      <c r="J463">
        <v>1</v>
      </c>
      <c r="K463">
        <v>49</v>
      </c>
      <c r="L463">
        <v>3860</v>
      </c>
      <c r="M463">
        <v>0</v>
      </c>
      <c r="N463" s="5">
        <v>0</v>
      </c>
      <c r="O463" s="6">
        <v>-11</v>
      </c>
      <c r="P463" s="7">
        <v>152</v>
      </c>
      <c r="Q463">
        <v>0</v>
      </c>
      <c r="R463">
        <v>1</v>
      </c>
      <c r="S463">
        <v>1</v>
      </c>
      <c r="T463">
        <v>0</v>
      </c>
      <c r="U463">
        <v>7</v>
      </c>
      <c r="V463">
        <v>21.19</v>
      </c>
      <c r="W463">
        <v>1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30</v>
      </c>
      <c r="AE463" s="13">
        <v>0.05</v>
      </c>
      <c r="AF463" s="14">
        <v>0.112588652482272</v>
      </c>
    </row>
    <row r="464" spans="1:32" x14ac:dyDescent="0.25">
      <c r="A464">
        <v>1</v>
      </c>
      <c r="B464">
        <v>0</v>
      </c>
      <c r="C464">
        <v>12.01</v>
      </c>
      <c r="D464">
        <v>0</v>
      </c>
      <c r="E464">
        <v>0</v>
      </c>
      <c r="F464">
        <v>0</v>
      </c>
      <c r="G464">
        <v>0</v>
      </c>
      <c r="H464">
        <v>1</v>
      </c>
      <c r="I464">
        <v>0</v>
      </c>
      <c r="J464">
        <v>1</v>
      </c>
      <c r="K464">
        <v>49</v>
      </c>
      <c r="L464">
        <v>3860</v>
      </c>
      <c r="M464">
        <v>0</v>
      </c>
      <c r="N464" s="5">
        <v>0</v>
      </c>
      <c r="O464" s="6">
        <v>-11</v>
      </c>
      <c r="P464" s="7">
        <v>152</v>
      </c>
      <c r="Q464">
        <v>0</v>
      </c>
      <c r="R464">
        <v>1</v>
      </c>
      <c r="S464">
        <v>1</v>
      </c>
      <c r="T464">
        <v>0</v>
      </c>
      <c r="U464">
        <v>7</v>
      </c>
      <c r="V464">
        <v>21.19</v>
      </c>
      <c r="W464">
        <v>1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30</v>
      </c>
      <c r="AE464" s="13">
        <v>0.47</v>
      </c>
      <c r="AF464" s="14">
        <v>0.34194214876033102</v>
      </c>
    </row>
    <row r="465" spans="1:32" x14ac:dyDescent="0.25">
      <c r="A465">
        <v>1</v>
      </c>
      <c r="B465">
        <v>0</v>
      </c>
      <c r="C465">
        <v>12.01</v>
      </c>
      <c r="D465">
        <v>0</v>
      </c>
      <c r="E465">
        <v>0</v>
      </c>
      <c r="F465">
        <v>0</v>
      </c>
      <c r="G465">
        <v>0</v>
      </c>
      <c r="H465">
        <v>1</v>
      </c>
      <c r="I465">
        <v>0</v>
      </c>
      <c r="J465">
        <v>1</v>
      </c>
      <c r="K465">
        <v>49</v>
      </c>
      <c r="L465">
        <v>3860</v>
      </c>
      <c r="M465">
        <v>0</v>
      </c>
      <c r="N465" s="5">
        <v>0</v>
      </c>
      <c r="O465" s="6">
        <v>-11</v>
      </c>
      <c r="P465" s="7">
        <v>152</v>
      </c>
      <c r="Q465">
        <v>0</v>
      </c>
      <c r="R465">
        <v>1</v>
      </c>
      <c r="S465">
        <v>1</v>
      </c>
      <c r="T465">
        <v>0</v>
      </c>
      <c r="U465">
        <v>7</v>
      </c>
      <c r="V465">
        <v>21.19</v>
      </c>
      <c r="W465">
        <v>1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30</v>
      </c>
      <c r="AE465" s="13">
        <v>1.89</v>
      </c>
      <c r="AF465" s="14">
        <v>0.51592400690846396</v>
      </c>
    </row>
    <row r="466" spans="1:32" x14ac:dyDescent="0.25">
      <c r="A466">
        <v>1</v>
      </c>
      <c r="B466">
        <v>0</v>
      </c>
      <c r="C466">
        <v>12.01</v>
      </c>
      <c r="D466">
        <v>0</v>
      </c>
      <c r="E466">
        <v>0</v>
      </c>
      <c r="F466">
        <v>0</v>
      </c>
      <c r="G466">
        <v>0</v>
      </c>
      <c r="H466">
        <v>1</v>
      </c>
      <c r="I466">
        <v>0</v>
      </c>
      <c r="J466">
        <v>1</v>
      </c>
      <c r="K466">
        <v>49</v>
      </c>
      <c r="L466">
        <v>3860</v>
      </c>
      <c r="M466">
        <v>0</v>
      </c>
      <c r="N466" s="5">
        <v>0</v>
      </c>
      <c r="O466" s="6">
        <v>-11</v>
      </c>
      <c r="P466" s="7">
        <v>152</v>
      </c>
      <c r="Q466">
        <v>0</v>
      </c>
      <c r="R466">
        <v>1</v>
      </c>
      <c r="S466">
        <v>1</v>
      </c>
      <c r="T466">
        <v>0</v>
      </c>
      <c r="U466">
        <v>7</v>
      </c>
      <c r="V466">
        <v>21.19</v>
      </c>
      <c r="W466">
        <v>1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30</v>
      </c>
      <c r="AE466" s="13">
        <v>3.78</v>
      </c>
      <c r="AF466" s="14">
        <v>0.63556457065584904</v>
      </c>
    </row>
    <row r="467" spans="1:32" x14ac:dyDescent="0.25">
      <c r="A467">
        <v>1</v>
      </c>
      <c r="B467">
        <v>0</v>
      </c>
      <c r="C467">
        <v>12.01</v>
      </c>
      <c r="D467">
        <v>0</v>
      </c>
      <c r="E467">
        <v>0</v>
      </c>
      <c r="F467">
        <v>0</v>
      </c>
      <c r="G467">
        <v>0</v>
      </c>
      <c r="H467">
        <v>1</v>
      </c>
      <c r="I467">
        <v>0</v>
      </c>
      <c r="J467">
        <v>1</v>
      </c>
      <c r="K467">
        <v>49</v>
      </c>
      <c r="L467">
        <v>3860</v>
      </c>
      <c r="M467">
        <v>0</v>
      </c>
      <c r="N467" s="5">
        <v>0</v>
      </c>
      <c r="O467" s="6">
        <v>-11</v>
      </c>
      <c r="P467" s="7">
        <v>152</v>
      </c>
      <c r="Q467">
        <v>0</v>
      </c>
      <c r="R467">
        <v>1</v>
      </c>
      <c r="S467">
        <v>1</v>
      </c>
      <c r="T467">
        <v>0</v>
      </c>
      <c r="U467">
        <v>7</v>
      </c>
      <c r="V467">
        <v>21.19</v>
      </c>
      <c r="W467">
        <v>1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180</v>
      </c>
      <c r="AE467" s="13">
        <v>0.05</v>
      </c>
      <c r="AF467" s="14">
        <v>5.1945963332261598E-2</v>
      </c>
    </row>
    <row r="468" spans="1:32" x14ac:dyDescent="0.25">
      <c r="A468">
        <v>1</v>
      </c>
      <c r="B468">
        <v>0</v>
      </c>
      <c r="C468">
        <v>12.01</v>
      </c>
      <c r="D468">
        <v>0</v>
      </c>
      <c r="E468">
        <v>0</v>
      </c>
      <c r="F468">
        <v>0</v>
      </c>
      <c r="G468">
        <v>0</v>
      </c>
      <c r="H468">
        <v>1</v>
      </c>
      <c r="I468">
        <v>0</v>
      </c>
      <c r="J468">
        <v>1</v>
      </c>
      <c r="K468">
        <v>49</v>
      </c>
      <c r="L468">
        <v>3860</v>
      </c>
      <c r="M468">
        <v>0</v>
      </c>
      <c r="N468" s="5">
        <v>0</v>
      </c>
      <c r="O468" s="6">
        <v>-11</v>
      </c>
      <c r="P468" s="7">
        <v>152</v>
      </c>
      <c r="Q468">
        <v>0</v>
      </c>
      <c r="R468">
        <v>1</v>
      </c>
      <c r="S468">
        <v>1</v>
      </c>
      <c r="T468">
        <v>0</v>
      </c>
      <c r="U468">
        <v>7</v>
      </c>
      <c r="V468">
        <v>21.19</v>
      </c>
      <c r="W468">
        <v>1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180</v>
      </c>
      <c r="AE468" s="13">
        <v>0.47</v>
      </c>
      <c r="AF468" s="14">
        <v>6.7836812144208697E-2</v>
      </c>
    </row>
    <row r="469" spans="1:32" x14ac:dyDescent="0.25">
      <c r="A469">
        <v>1</v>
      </c>
      <c r="B469">
        <v>0</v>
      </c>
      <c r="C469">
        <v>12.01</v>
      </c>
      <c r="D469">
        <v>0</v>
      </c>
      <c r="E469">
        <v>0</v>
      </c>
      <c r="F469">
        <v>0</v>
      </c>
      <c r="G469">
        <v>0</v>
      </c>
      <c r="H469">
        <v>1</v>
      </c>
      <c r="I469">
        <v>0</v>
      </c>
      <c r="J469">
        <v>1</v>
      </c>
      <c r="K469">
        <v>49</v>
      </c>
      <c r="L469">
        <v>3860</v>
      </c>
      <c r="M469">
        <v>0</v>
      </c>
      <c r="N469" s="5">
        <v>0</v>
      </c>
      <c r="O469" s="6">
        <v>-11</v>
      </c>
      <c r="P469" s="7">
        <v>152</v>
      </c>
      <c r="Q469">
        <v>0</v>
      </c>
      <c r="R469">
        <v>1</v>
      </c>
      <c r="S469">
        <v>1</v>
      </c>
      <c r="T469">
        <v>0</v>
      </c>
      <c r="U469">
        <v>7</v>
      </c>
      <c r="V469">
        <v>21.19</v>
      </c>
      <c r="W469">
        <v>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180</v>
      </c>
      <c r="AE469" s="13">
        <v>1.89</v>
      </c>
      <c r="AF469" s="14">
        <v>0.34288262178129297</v>
      </c>
    </row>
    <row r="470" spans="1:32" x14ac:dyDescent="0.25">
      <c r="A470">
        <v>1</v>
      </c>
      <c r="B470">
        <v>0</v>
      </c>
      <c r="C470">
        <v>12.01</v>
      </c>
      <c r="D470">
        <v>0</v>
      </c>
      <c r="E470">
        <v>0</v>
      </c>
      <c r="F470">
        <v>0</v>
      </c>
      <c r="G470">
        <v>0</v>
      </c>
      <c r="H470">
        <v>1</v>
      </c>
      <c r="I470">
        <v>0</v>
      </c>
      <c r="J470">
        <v>1</v>
      </c>
      <c r="K470">
        <v>49</v>
      </c>
      <c r="L470">
        <v>3860</v>
      </c>
      <c r="M470">
        <v>0</v>
      </c>
      <c r="N470" s="5">
        <v>0</v>
      </c>
      <c r="O470" s="6">
        <v>-11</v>
      </c>
      <c r="P470" s="7">
        <v>152</v>
      </c>
      <c r="Q470">
        <v>0</v>
      </c>
      <c r="R470">
        <v>1</v>
      </c>
      <c r="S470">
        <v>1</v>
      </c>
      <c r="T470">
        <v>0</v>
      </c>
      <c r="U470">
        <v>7</v>
      </c>
      <c r="V470">
        <v>21.19</v>
      </c>
      <c r="W470">
        <v>1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180</v>
      </c>
      <c r="AE470" s="13">
        <v>3.78</v>
      </c>
      <c r="AF470" s="14">
        <v>0.49093264248704699</v>
      </c>
    </row>
    <row r="471" spans="1:32" x14ac:dyDescent="0.25">
      <c r="A471">
        <v>1</v>
      </c>
      <c r="B471">
        <v>0</v>
      </c>
      <c r="C471">
        <v>12.01</v>
      </c>
      <c r="D471">
        <v>0</v>
      </c>
      <c r="E471">
        <v>0</v>
      </c>
      <c r="F471">
        <v>0</v>
      </c>
      <c r="G471">
        <v>0</v>
      </c>
      <c r="H471">
        <v>1</v>
      </c>
      <c r="I471">
        <v>0</v>
      </c>
      <c r="J471">
        <v>1</v>
      </c>
      <c r="K471">
        <v>49</v>
      </c>
      <c r="L471">
        <v>3860</v>
      </c>
      <c r="M471">
        <v>0</v>
      </c>
      <c r="N471" s="5">
        <v>0</v>
      </c>
      <c r="O471" s="6">
        <v>-11</v>
      </c>
      <c r="P471" s="7">
        <v>152</v>
      </c>
      <c r="Q471">
        <v>0</v>
      </c>
      <c r="R471">
        <v>1</v>
      </c>
      <c r="S471">
        <v>1</v>
      </c>
      <c r="T471">
        <v>0</v>
      </c>
      <c r="U471">
        <v>7</v>
      </c>
      <c r="V471">
        <v>21.19</v>
      </c>
      <c r="W471">
        <v>1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360</v>
      </c>
      <c r="AE471" s="13">
        <v>0.05</v>
      </c>
      <c r="AF471" s="14">
        <v>9.5524475524477001E-2</v>
      </c>
    </row>
    <row r="472" spans="1:32" x14ac:dyDescent="0.25">
      <c r="A472">
        <v>1</v>
      </c>
      <c r="B472">
        <v>0</v>
      </c>
      <c r="C472">
        <v>12.01</v>
      </c>
      <c r="D472">
        <v>0</v>
      </c>
      <c r="E472">
        <v>0</v>
      </c>
      <c r="F472">
        <v>0</v>
      </c>
      <c r="G472">
        <v>0</v>
      </c>
      <c r="H472">
        <v>1</v>
      </c>
      <c r="I472">
        <v>0</v>
      </c>
      <c r="J472">
        <v>1</v>
      </c>
      <c r="K472">
        <v>49</v>
      </c>
      <c r="L472">
        <v>3860</v>
      </c>
      <c r="M472">
        <v>0</v>
      </c>
      <c r="N472" s="5">
        <v>0</v>
      </c>
      <c r="O472" s="6">
        <v>-11</v>
      </c>
      <c r="P472" s="7">
        <v>152</v>
      </c>
      <c r="Q472">
        <v>0</v>
      </c>
      <c r="R472">
        <v>1</v>
      </c>
      <c r="S472">
        <v>1</v>
      </c>
      <c r="T472">
        <v>0</v>
      </c>
      <c r="U472">
        <v>7</v>
      </c>
      <c r="V472">
        <v>21.19</v>
      </c>
      <c r="W472">
        <v>1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360</v>
      </c>
      <c r="AE472" s="13">
        <v>0.47</v>
      </c>
      <c r="AF472" s="14">
        <v>0.150197109067019</v>
      </c>
    </row>
    <row r="473" spans="1:32" x14ac:dyDescent="0.25">
      <c r="A473">
        <v>1</v>
      </c>
      <c r="B473">
        <v>0</v>
      </c>
      <c r="C473">
        <v>12.01</v>
      </c>
      <c r="D473">
        <v>0</v>
      </c>
      <c r="E473">
        <v>0</v>
      </c>
      <c r="F473">
        <v>0</v>
      </c>
      <c r="G473">
        <v>0</v>
      </c>
      <c r="H473">
        <v>1</v>
      </c>
      <c r="I473">
        <v>0</v>
      </c>
      <c r="J473">
        <v>1</v>
      </c>
      <c r="K473">
        <v>49</v>
      </c>
      <c r="L473">
        <v>3860</v>
      </c>
      <c r="M473">
        <v>0</v>
      </c>
      <c r="N473" s="5">
        <v>0</v>
      </c>
      <c r="O473" s="6">
        <v>-11</v>
      </c>
      <c r="P473" s="7">
        <v>152</v>
      </c>
      <c r="Q473">
        <v>0</v>
      </c>
      <c r="R473">
        <v>1</v>
      </c>
      <c r="S473">
        <v>1</v>
      </c>
      <c r="T473">
        <v>0</v>
      </c>
      <c r="U473">
        <v>7</v>
      </c>
      <c r="V473">
        <v>21.19</v>
      </c>
      <c r="W473">
        <v>1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360</v>
      </c>
      <c r="AE473" s="13">
        <v>1.89</v>
      </c>
      <c r="AF473" s="14">
        <v>0.26744449478930399</v>
      </c>
    </row>
    <row r="474" spans="1:32" x14ac:dyDescent="0.25">
      <c r="A474">
        <v>1</v>
      </c>
      <c r="B474">
        <v>0</v>
      </c>
      <c r="C474">
        <v>12.01</v>
      </c>
      <c r="D474">
        <v>0</v>
      </c>
      <c r="E474">
        <v>0</v>
      </c>
      <c r="F474">
        <v>0</v>
      </c>
      <c r="G474">
        <v>0</v>
      </c>
      <c r="H474">
        <v>1</v>
      </c>
      <c r="I474">
        <v>0</v>
      </c>
      <c r="J474">
        <v>1</v>
      </c>
      <c r="K474">
        <v>49</v>
      </c>
      <c r="L474">
        <v>3860</v>
      </c>
      <c r="M474">
        <v>0</v>
      </c>
      <c r="N474" s="5">
        <v>0</v>
      </c>
      <c r="O474" s="6">
        <v>-11</v>
      </c>
      <c r="P474" s="7">
        <v>152</v>
      </c>
      <c r="Q474">
        <v>0</v>
      </c>
      <c r="R474">
        <v>1</v>
      </c>
      <c r="S474">
        <v>1</v>
      </c>
      <c r="T474">
        <v>0</v>
      </c>
      <c r="U474">
        <v>7</v>
      </c>
      <c r="V474">
        <v>21.19</v>
      </c>
      <c r="W474">
        <v>1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360</v>
      </c>
      <c r="AE474" s="13">
        <v>3.78</v>
      </c>
      <c r="AF474" s="14">
        <v>0.37589268480988203</v>
      </c>
    </row>
    <row r="475" spans="1:32" x14ac:dyDescent="0.25">
      <c r="A475">
        <v>1</v>
      </c>
      <c r="B475">
        <v>0</v>
      </c>
      <c r="C475">
        <v>12.01</v>
      </c>
      <c r="D475">
        <v>0</v>
      </c>
      <c r="E475">
        <v>0</v>
      </c>
      <c r="F475">
        <v>0</v>
      </c>
      <c r="G475">
        <v>0</v>
      </c>
      <c r="H475">
        <v>1</v>
      </c>
      <c r="I475">
        <v>0</v>
      </c>
      <c r="J475">
        <v>1</v>
      </c>
      <c r="K475">
        <v>20</v>
      </c>
      <c r="L475" s="7">
        <v>1000</v>
      </c>
      <c r="M475">
        <v>0</v>
      </c>
      <c r="N475" s="5">
        <v>0</v>
      </c>
      <c r="O475" s="6">
        <v>-27.6</v>
      </c>
      <c r="P475">
        <v>325</v>
      </c>
      <c r="Q475">
        <v>0</v>
      </c>
      <c r="R475">
        <v>1</v>
      </c>
      <c r="S475">
        <v>0</v>
      </c>
      <c r="T475">
        <v>1</v>
      </c>
      <c r="U475">
        <v>14</v>
      </c>
      <c r="V475">
        <v>30.8</v>
      </c>
      <c r="W475">
        <v>1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1</v>
      </c>
      <c r="AE475" s="13">
        <v>0.32</v>
      </c>
      <c r="AF475" s="14">
        <v>-7.5369207265319996E-2</v>
      </c>
    </row>
    <row r="476" spans="1:32" x14ac:dyDescent="0.25">
      <c r="A476">
        <v>1</v>
      </c>
      <c r="B476">
        <v>0</v>
      </c>
      <c r="C476">
        <v>12.01</v>
      </c>
      <c r="D476">
        <v>0</v>
      </c>
      <c r="E476">
        <v>0</v>
      </c>
      <c r="F476">
        <v>0</v>
      </c>
      <c r="G476">
        <v>0</v>
      </c>
      <c r="H476">
        <v>1</v>
      </c>
      <c r="I476">
        <v>0</v>
      </c>
      <c r="J476">
        <v>1</v>
      </c>
      <c r="K476">
        <v>20</v>
      </c>
      <c r="L476" s="7">
        <v>1000</v>
      </c>
      <c r="M476">
        <v>0</v>
      </c>
      <c r="N476" s="5">
        <v>0</v>
      </c>
      <c r="O476" s="6">
        <v>-27.6</v>
      </c>
      <c r="P476">
        <v>325</v>
      </c>
      <c r="Q476">
        <v>0</v>
      </c>
      <c r="R476">
        <v>1</v>
      </c>
      <c r="S476">
        <v>0</v>
      </c>
      <c r="T476">
        <v>1</v>
      </c>
      <c r="U476">
        <v>14</v>
      </c>
      <c r="V476">
        <v>30.8</v>
      </c>
      <c r="W476">
        <v>1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1</v>
      </c>
      <c r="AE476" s="13">
        <v>1.3</v>
      </c>
      <c r="AF476" s="14">
        <v>2.6120019837991899E-2</v>
      </c>
    </row>
    <row r="477" spans="1:32" x14ac:dyDescent="0.25">
      <c r="A477">
        <v>1</v>
      </c>
      <c r="B477">
        <v>0</v>
      </c>
      <c r="C477">
        <v>12.01</v>
      </c>
      <c r="D477">
        <v>0</v>
      </c>
      <c r="E477">
        <v>0</v>
      </c>
      <c r="F477">
        <v>0</v>
      </c>
      <c r="G477">
        <v>0</v>
      </c>
      <c r="H477">
        <v>1</v>
      </c>
      <c r="I477">
        <v>0</v>
      </c>
      <c r="J477">
        <v>1</v>
      </c>
      <c r="K477">
        <v>23</v>
      </c>
      <c r="L477">
        <v>5000</v>
      </c>
      <c r="M477">
        <v>0</v>
      </c>
      <c r="N477" s="5">
        <v>1</v>
      </c>
      <c r="O477" s="6">
        <v>-27.6</v>
      </c>
      <c r="P477">
        <v>93</v>
      </c>
      <c r="Q477">
        <v>0</v>
      </c>
      <c r="R477">
        <v>1</v>
      </c>
      <c r="S477">
        <v>0</v>
      </c>
      <c r="T477">
        <v>1</v>
      </c>
      <c r="U477">
        <v>14</v>
      </c>
      <c r="V477">
        <v>30.8</v>
      </c>
      <c r="W477">
        <v>1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1</v>
      </c>
      <c r="AE477" s="13">
        <v>0.32</v>
      </c>
      <c r="AF477" s="14">
        <v>-0.135630622984213</v>
      </c>
    </row>
    <row r="478" spans="1:32" x14ac:dyDescent="0.25">
      <c r="A478">
        <v>1</v>
      </c>
      <c r="B478">
        <v>0</v>
      </c>
      <c r="C478">
        <v>12.01</v>
      </c>
      <c r="D478">
        <v>0</v>
      </c>
      <c r="E478">
        <v>0</v>
      </c>
      <c r="F478">
        <v>0</v>
      </c>
      <c r="G478">
        <v>0</v>
      </c>
      <c r="H478">
        <v>1</v>
      </c>
      <c r="I478">
        <v>0</v>
      </c>
      <c r="J478">
        <v>1</v>
      </c>
      <c r="K478">
        <v>23</v>
      </c>
      <c r="L478">
        <v>5000</v>
      </c>
      <c r="M478">
        <v>0</v>
      </c>
      <c r="N478" s="5">
        <v>1</v>
      </c>
      <c r="O478" s="6">
        <v>-27.6</v>
      </c>
      <c r="P478">
        <v>93</v>
      </c>
      <c r="Q478">
        <v>0</v>
      </c>
      <c r="R478">
        <v>1</v>
      </c>
      <c r="S478">
        <v>0</v>
      </c>
      <c r="T478">
        <v>1</v>
      </c>
      <c r="U478">
        <v>14</v>
      </c>
      <c r="V478">
        <v>30.8</v>
      </c>
      <c r="W478">
        <v>1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1</v>
      </c>
      <c r="AE478" s="13">
        <v>1.3</v>
      </c>
      <c r="AF478" s="14">
        <v>-0.19928704803938199</v>
      </c>
    </row>
    <row r="479" spans="1:32" x14ac:dyDescent="0.25">
      <c r="A479">
        <v>1</v>
      </c>
      <c r="B479">
        <v>0</v>
      </c>
      <c r="C479">
        <v>12.01</v>
      </c>
      <c r="D479">
        <v>0</v>
      </c>
      <c r="E479">
        <v>0</v>
      </c>
      <c r="F479">
        <v>0</v>
      </c>
      <c r="G479">
        <v>1</v>
      </c>
      <c r="H479">
        <v>0</v>
      </c>
      <c r="I479">
        <v>0</v>
      </c>
      <c r="J479">
        <v>0</v>
      </c>
      <c r="K479">
        <v>15</v>
      </c>
      <c r="L479" s="4">
        <v>15</v>
      </c>
      <c r="M479">
        <v>0</v>
      </c>
      <c r="N479" s="5">
        <v>0</v>
      </c>
      <c r="O479" s="6">
        <v>-3.7</v>
      </c>
      <c r="P479">
        <v>230</v>
      </c>
      <c r="Q479">
        <v>0</v>
      </c>
      <c r="R479">
        <v>1</v>
      </c>
      <c r="S479">
        <v>0</v>
      </c>
      <c r="T479">
        <v>1</v>
      </c>
      <c r="U479">
        <v>14</v>
      </c>
      <c r="V479">
        <v>30.8</v>
      </c>
      <c r="W479">
        <v>1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1</v>
      </c>
      <c r="AE479" s="13">
        <v>0.32</v>
      </c>
      <c r="AF479" s="14">
        <v>-4.1419113902562997E-2</v>
      </c>
    </row>
    <row r="480" spans="1:32" x14ac:dyDescent="0.25">
      <c r="A480">
        <v>1</v>
      </c>
      <c r="B480">
        <v>0</v>
      </c>
      <c r="C480">
        <v>12.01</v>
      </c>
      <c r="D480">
        <v>0</v>
      </c>
      <c r="E480">
        <v>0</v>
      </c>
      <c r="F480">
        <v>0</v>
      </c>
      <c r="G480">
        <v>1</v>
      </c>
      <c r="H480">
        <v>0</v>
      </c>
      <c r="I480">
        <v>0</v>
      </c>
      <c r="J480">
        <v>0</v>
      </c>
      <c r="K480">
        <v>15</v>
      </c>
      <c r="L480" s="4">
        <v>15</v>
      </c>
      <c r="M480">
        <v>0</v>
      </c>
      <c r="N480" s="5">
        <v>0</v>
      </c>
      <c r="O480" s="6">
        <v>-3.7</v>
      </c>
      <c r="P480">
        <v>230</v>
      </c>
      <c r="Q480">
        <v>0</v>
      </c>
      <c r="R480">
        <v>1</v>
      </c>
      <c r="S480">
        <v>0</v>
      </c>
      <c r="T480">
        <v>1</v>
      </c>
      <c r="U480">
        <v>14</v>
      </c>
      <c r="V480">
        <v>30.8</v>
      </c>
      <c r="W480">
        <v>1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1</v>
      </c>
      <c r="AE480" s="13">
        <v>1.3</v>
      </c>
      <c r="AF480" s="14">
        <v>0</v>
      </c>
    </row>
    <row r="481" spans="1:32" x14ac:dyDescent="0.25">
      <c r="A481">
        <v>1</v>
      </c>
      <c r="B481">
        <v>0</v>
      </c>
      <c r="C481">
        <v>12.01</v>
      </c>
      <c r="D481">
        <v>0</v>
      </c>
      <c r="E481">
        <v>0</v>
      </c>
      <c r="F481">
        <v>0</v>
      </c>
      <c r="G481">
        <v>1</v>
      </c>
      <c r="H481">
        <v>0</v>
      </c>
      <c r="I481">
        <v>0</v>
      </c>
      <c r="J481">
        <v>0</v>
      </c>
      <c r="K481" s="7">
        <v>14.3</v>
      </c>
      <c r="L481" s="4">
        <v>14.3</v>
      </c>
      <c r="M481">
        <v>0</v>
      </c>
      <c r="N481" s="5">
        <v>1</v>
      </c>
      <c r="O481" s="6">
        <v>-3.7</v>
      </c>
      <c r="P481">
        <v>2</v>
      </c>
      <c r="Q481">
        <v>0</v>
      </c>
      <c r="R481">
        <v>1</v>
      </c>
      <c r="S481">
        <v>0</v>
      </c>
      <c r="T481">
        <v>1</v>
      </c>
      <c r="U481">
        <v>14</v>
      </c>
      <c r="V481">
        <v>30.8</v>
      </c>
      <c r="W481">
        <v>1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1</v>
      </c>
      <c r="AE481" s="13">
        <v>0.32</v>
      </c>
      <c r="AF481" s="14">
        <v>0.155896260209201</v>
      </c>
    </row>
    <row r="482" spans="1:32" x14ac:dyDescent="0.25">
      <c r="A482">
        <v>1</v>
      </c>
      <c r="B482">
        <v>0</v>
      </c>
      <c r="C482">
        <v>12.01</v>
      </c>
      <c r="D482">
        <v>0</v>
      </c>
      <c r="E482">
        <v>0</v>
      </c>
      <c r="F482">
        <v>0</v>
      </c>
      <c r="G482">
        <v>1</v>
      </c>
      <c r="H482">
        <v>0</v>
      </c>
      <c r="I482">
        <v>0</v>
      </c>
      <c r="J482">
        <v>0</v>
      </c>
      <c r="K482" s="7">
        <v>14.3</v>
      </c>
      <c r="L482" s="4">
        <v>14.3</v>
      </c>
      <c r="M482">
        <v>0</v>
      </c>
      <c r="N482" s="5">
        <v>1</v>
      </c>
      <c r="O482" s="6">
        <v>-3.7</v>
      </c>
      <c r="P482">
        <v>2</v>
      </c>
      <c r="Q482">
        <v>0</v>
      </c>
      <c r="R482">
        <v>1</v>
      </c>
      <c r="S482">
        <v>0</v>
      </c>
      <c r="T482">
        <v>1</v>
      </c>
      <c r="U482">
        <v>14</v>
      </c>
      <c r="V482">
        <v>30.8</v>
      </c>
      <c r="W482">
        <v>1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1</v>
      </c>
      <c r="AE482" s="13">
        <v>1.3</v>
      </c>
      <c r="AF482" s="14">
        <v>0.384816207184627</v>
      </c>
    </row>
    <row r="483" spans="1:32" x14ac:dyDescent="0.25">
      <c r="A483">
        <v>0</v>
      </c>
      <c r="B483">
        <v>0</v>
      </c>
      <c r="C483">
        <v>26.98</v>
      </c>
      <c r="D483">
        <v>72.64</v>
      </c>
      <c r="E483">
        <v>0</v>
      </c>
      <c r="F483">
        <v>1</v>
      </c>
      <c r="G483">
        <v>0</v>
      </c>
      <c r="H483">
        <v>1</v>
      </c>
      <c r="I483">
        <v>0</v>
      </c>
      <c r="J483">
        <v>1</v>
      </c>
      <c r="K483">
        <v>3.8</v>
      </c>
      <c r="L483">
        <v>70</v>
      </c>
      <c r="M483">
        <v>0</v>
      </c>
      <c r="N483" s="5">
        <v>0</v>
      </c>
      <c r="O483" s="24">
        <v>-16.899999999999999</v>
      </c>
      <c r="P483">
        <v>521</v>
      </c>
      <c r="Q483">
        <v>1</v>
      </c>
      <c r="R483">
        <v>0</v>
      </c>
      <c r="S483">
        <v>0</v>
      </c>
      <c r="T483">
        <v>1</v>
      </c>
      <c r="U483" s="7">
        <v>8</v>
      </c>
      <c r="V483">
        <v>225</v>
      </c>
      <c r="W483">
        <v>0</v>
      </c>
      <c r="X483">
        <v>0</v>
      </c>
      <c r="Y483">
        <v>0</v>
      </c>
      <c r="Z483">
        <v>0</v>
      </c>
      <c r="AA483">
        <v>1</v>
      </c>
      <c r="AB483">
        <v>0</v>
      </c>
      <c r="AC483">
        <v>1</v>
      </c>
      <c r="AD483">
        <v>3</v>
      </c>
      <c r="AE483" s="13">
        <v>8.8999999999999996E-2</v>
      </c>
      <c r="AF483" s="14">
        <v>0.22554856268072801</v>
      </c>
    </row>
    <row r="484" spans="1:32" x14ac:dyDescent="0.25">
      <c r="A484">
        <v>0</v>
      </c>
      <c r="B484">
        <v>0</v>
      </c>
      <c r="C484">
        <v>26.98</v>
      </c>
      <c r="D484">
        <v>72.64</v>
      </c>
      <c r="E484">
        <v>0</v>
      </c>
      <c r="F484">
        <v>1</v>
      </c>
      <c r="G484">
        <v>0</v>
      </c>
      <c r="H484">
        <v>1</v>
      </c>
      <c r="I484">
        <v>0</v>
      </c>
      <c r="J484">
        <v>1</v>
      </c>
      <c r="K484">
        <v>3.8</v>
      </c>
      <c r="L484">
        <v>70</v>
      </c>
      <c r="M484">
        <v>0</v>
      </c>
      <c r="N484" s="5">
        <v>0</v>
      </c>
      <c r="O484" s="24">
        <v>-16.899999999999999</v>
      </c>
      <c r="P484">
        <v>521</v>
      </c>
      <c r="Q484">
        <v>1</v>
      </c>
      <c r="R484">
        <v>0</v>
      </c>
      <c r="S484">
        <v>0</v>
      </c>
      <c r="T484">
        <v>1</v>
      </c>
      <c r="U484" s="7">
        <v>8</v>
      </c>
      <c r="V484">
        <v>225</v>
      </c>
      <c r="W484">
        <v>0</v>
      </c>
      <c r="X484">
        <v>0</v>
      </c>
      <c r="Y484">
        <v>0</v>
      </c>
      <c r="Z484">
        <v>0</v>
      </c>
      <c r="AA484">
        <v>1</v>
      </c>
      <c r="AB484">
        <v>0</v>
      </c>
      <c r="AC484">
        <v>1</v>
      </c>
      <c r="AD484">
        <v>3</v>
      </c>
      <c r="AE484" s="13">
        <v>0.44400000000000001</v>
      </c>
      <c r="AF484" s="14">
        <v>0.76333298679696404</v>
      </c>
    </row>
    <row r="485" spans="1:32" x14ac:dyDescent="0.25">
      <c r="A485">
        <v>0</v>
      </c>
      <c r="B485">
        <v>0</v>
      </c>
      <c r="C485">
        <v>26.98</v>
      </c>
      <c r="D485">
        <v>72.64</v>
      </c>
      <c r="E485">
        <v>0</v>
      </c>
      <c r="F485">
        <v>1</v>
      </c>
      <c r="G485">
        <v>0</v>
      </c>
      <c r="H485">
        <v>1</v>
      </c>
      <c r="I485">
        <v>0</v>
      </c>
      <c r="J485">
        <v>1</v>
      </c>
      <c r="K485">
        <v>3.8</v>
      </c>
      <c r="L485">
        <v>70</v>
      </c>
      <c r="M485">
        <v>0</v>
      </c>
      <c r="N485" s="5">
        <v>0</v>
      </c>
      <c r="O485" s="24">
        <v>-16.899999999999999</v>
      </c>
      <c r="P485">
        <v>521</v>
      </c>
      <c r="Q485">
        <v>1</v>
      </c>
      <c r="R485">
        <v>0</v>
      </c>
      <c r="S485">
        <v>0</v>
      </c>
      <c r="T485">
        <v>1</v>
      </c>
      <c r="U485" s="7">
        <v>8</v>
      </c>
      <c r="V485">
        <v>225</v>
      </c>
      <c r="W485">
        <v>0</v>
      </c>
      <c r="X485">
        <v>0</v>
      </c>
      <c r="Y485">
        <v>0</v>
      </c>
      <c r="Z485">
        <v>0</v>
      </c>
      <c r="AA485">
        <v>1</v>
      </c>
      <c r="AB485">
        <v>0</v>
      </c>
      <c r="AC485">
        <v>1</v>
      </c>
      <c r="AD485">
        <v>3</v>
      </c>
      <c r="AE485" s="13">
        <v>0.88900000000000001</v>
      </c>
      <c r="AF485" s="14">
        <v>0.77579159895602501</v>
      </c>
    </row>
    <row r="486" spans="1:32" x14ac:dyDescent="0.25">
      <c r="A486">
        <v>0</v>
      </c>
      <c r="B486">
        <v>0</v>
      </c>
      <c r="C486">
        <v>26.98</v>
      </c>
      <c r="D486">
        <v>72.64</v>
      </c>
      <c r="E486">
        <v>0</v>
      </c>
      <c r="F486">
        <v>1</v>
      </c>
      <c r="G486">
        <v>0</v>
      </c>
      <c r="H486">
        <v>1</v>
      </c>
      <c r="I486">
        <v>0</v>
      </c>
      <c r="J486">
        <v>1</v>
      </c>
      <c r="K486">
        <v>3.8</v>
      </c>
      <c r="L486">
        <v>70</v>
      </c>
      <c r="M486">
        <v>0</v>
      </c>
      <c r="N486" s="5">
        <v>0</v>
      </c>
      <c r="O486" s="24">
        <v>-16.899999999999999</v>
      </c>
      <c r="P486">
        <v>521</v>
      </c>
      <c r="Q486">
        <v>1</v>
      </c>
      <c r="R486">
        <v>0</v>
      </c>
      <c r="S486">
        <v>0</v>
      </c>
      <c r="T486">
        <v>1</v>
      </c>
      <c r="U486" s="7">
        <v>8</v>
      </c>
      <c r="V486">
        <v>225</v>
      </c>
      <c r="W486">
        <v>0</v>
      </c>
      <c r="X486">
        <v>0</v>
      </c>
      <c r="Y486">
        <v>0</v>
      </c>
      <c r="Z486">
        <v>0</v>
      </c>
      <c r="AA486">
        <v>1</v>
      </c>
      <c r="AB486">
        <v>0</v>
      </c>
      <c r="AC486">
        <v>1</v>
      </c>
      <c r="AD486">
        <v>3</v>
      </c>
      <c r="AE486" s="13">
        <v>8.8889999999999993</v>
      </c>
      <c r="AF486" s="14">
        <v>0.83112644189755602</v>
      </c>
    </row>
    <row r="487" spans="1:32" x14ac:dyDescent="0.25">
      <c r="A487">
        <v>0</v>
      </c>
      <c r="B487">
        <v>0</v>
      </c>
      <c r="C487">
        <v>26.98</v>
      </c>
      <c r="D487">
        <v>72.64</v>
      </c>
      <c r="E487">
        <v>0</v>
      </c>
      <c r="F487">
        <v>1</v>
      </c>
      <c r="G487">
        <v>0</v>
      </c>
      <c r="H487">
        <v>1</v>
      </c>
      <c r="I487">
        <v>0</v>
      </c>
      <c r="J487">
        <v>1</v>
      </c>
      <c r="K487">
        <v>4.3</v>
      </c>
      <c r="L487">
        <v>62</v>
      </c>
      <c r="M487">
        <v>0</v>
      </c>
      <c r="N487" s="5">
        <v>0</v>
      </c>
      <c r="O487" s="24">
        <v>-16.899999999999999</v>
      </c>
      <c r="P487">
        <v>341</v>
      </c>
      <c r="Q487">
        <v>1</v>
      </c>
      <c r="R487">
        <v>0</v>
      </c>
      <c r="S487">
        <v>0</v>
      </c>
      <c r="T487">
        <v>1</v>
      </c>
      <c r="U487" s="7">
        <v>8</v>
      </c>
      <c r="V487">
        <v>225</v>
      </c>
      <c r="W487">
        <v>0</v>
      </c>
      <c r="X487">
        <v>0</v>
      </c>
      <c r="Y487">
        <v>0</v>
      </c>
      <c r="Z487">
        <v>0</v>
      </c>
      <c r="AA487">
        <v>1</v>
      </c>
      <c r="AB487">
        <v>0</v>
      </c>
      <c r="AC487">
        <v>1</v>
      </c>
      <c r="AD487">
        <v>3</v>
      </c>
      <c r="AE487" s="13">
        <v>8.8999999999999996E-2</v>
      </c>
      <c r="AF487" s="14">
        <v>9.9307616221566197E-2</v>
      </c>
    </row>
    <row r="488" spans="1:32" x14ac:dyDescent="0.25">
      <c r="A488">
        <v>0</v>
      </c>
      <c r="B488">
        <v>0</v>
      </c>
      <c r="C488">
        <v>26.98</v>
      </c>
      <c r="D488">
        <v>72.64</v>
      </c>
      <c r="E488">
        <v>0</v>
      </c>
      <c r="F488">
        <v>1</v>
      </c>
      <c r="G488">
        <v>0</v>
      </c>
      <c r="H488">
        <v>1</v>
      </c>
      <c r="I488">
        <v>0</v>
      </c>
      <c r="J488">
        <v>1</v>
      </c>
      <c r="K488">
        <v>4.3</v>
      </c>
      <c r="L488">
        <v>62</v>
      </c>
      <c r="M488">
        <v>0</v>
      </c>
      <c r="N488" s="5">
        <v>0</v>
      </c>
      <c r="O488" s="24">
        <v>-16.899999999999999</v>
      </c>
      <c r="P488">
        <v>341</v>
      </c>
      <c r="Q488">
        <v>1</v>
      </c>
      <c r="R488">
        <v>0</v>
      </c>
      <c r="S488">
        <v>0</v>
      </c>
      <c r="T488">
        <v>1</v>
      </c>
      <c r="U488" s="7">
        <v>8</v>
      </c>
      <c r="V488">
        <v>225</v>
      </c>
      <c r="W488">
        <v>0</v>
      </c>
      <c r="X488">
        <v>0</v>
      </c>
      <c r="Y488">
        <v>0</v>
      </c>
      <c r="Z488">
        <v>0</v>
      </c>
      <c r="AA488">
        <v>1</v>
      </c>
      <c r="AB488">
        <v>0</v>
      </c>
      <c r="AC488">
        <v>1</v>
      </c>
      <c r="AD488">
        <v>3</v>
      </c>
      <c r="AE488" s="13">
        <v>0.44400000000000001</v>
      </c>
      <c r="AF488" s="14">
        <v>0.60061403508772004</v>
      </c>
    </row>
    <row r="489" spans="1:32" x14ac:dyDescent="0.25">
      <c r="A489">
        <v>0</v>
      </c>
      <c r="B489">
        <v>0</v>
      </c>
      <c r="C489">
        <v>26.98</v>
      </c>
      <c r="D489">
        <v>72.64</v>
      </c>
      <c r="E489">
        <v>0</v>
      </c>
      <c r="F489">
        <v>1</v>
      </c>
      <c r="G489">
        <v>0</v>
      </c>
      <c r="H489">
        <v>1</v>
      </c>
      <c r="I489">
        <v>0</v>
      </c>
      <c r="J489">
        <v>1</v>
      </c>
      <c r="K489">
        <v>4.3</v>
      </c>
      <c r="L489">
        <v>62</v>
      </c>
      <c r="M489">
        <v>0</v>
      </c>
      <c r="N489" s="5">
        <v>0</v>
      </c>
      <c r="O489" s="24">
        <v>-16.899999999999999</v>
      </c>
      <c r="P489">
        <v>341</v>
      </c>
      <c r="Q489">
        <v>1</v>
      </c>
      <c r="R489">
        <v>0</v>
      </c>
      <c r="S489">
        <v>0</v>
      </c>
      <c r="T489">
        <v>1</v>
      </c>
      <c r="U489" s="7">
        <v>8</v>
      </c>
      <c r="V489">
        <v>225</v>
      </c>
      <c r="W489">
        <v>0</v>
      </c>
      <c r="X489">
        <v>0</v>
      </c>
      <c r="Y489">
        <v>0</v>
      </c>
      <c r="Z489">
        <v>0</v>
      </c>
      <c r="AA489">
        <v>1</v>
      </c>
      <c r="AB489">
        <v>0</v>
      </c>
      <c r="AC489">
        <v>1</v>
      </c>
      <c r="AD489">
        <v>3</v>
      </c>
      <c r="AE489" s="13">
        <v>0.88900000000000001</v>
      </c>
      <c r="AF489" s="14">
        <v>0.83933234526078104</v>
      </c>
    </row>
    <row r="490" spans="1:32" x14ac:dyDescent="0.25">
      <c r="A490">
        <v>0</v>
      </c>
      <c r="B490">
        <v>0</v>
      </c>
      <c r="C490">
        <v>26.98</v>
      </c>
      <c r="D490">
        <v>72.64</v>
      </c>
      <c r="E490">
        <v>0</v>
      </c>
      <c r="F490">
        <v>1</v>
      </c>
      <c r="G490">
        <v>0</v>
      </c>
      <c r="H490">
        <v>1</v>
      </c>
      <c r="I490">
        <v>0</v>
      </c>
      <c r="J490">
        <v>1</v>
      </c>
      <c r="K490">
        <v>4.3</v>
      </c>
      <c r="L490">
        <v>62</v>
      </c>
      <c r="M490">
        <v>0</v>
      </c>
      <c r="N490" s="5">
        <v>0</v>
      </c>
      <c r="O490" s="24">
        <v>-16.899999999999999</v>
      </c>
      <c r="P490">
        <v>341</v>
      </c>
      <c r="Q490">
        <v>1</v>
      </c>
      <c r="R490">
        <v>0</v>
      </c>
      <c r="S490">
        <v>0</v>
      </c>
      <c r="T490">
        <v>1</v>
      </c>
      <c r="U490" s="7">
        <v>8</v>
      </c>
      <c r="V490">
        <v>225</v>
      </c>
      <c r="W490">
        <v>0</v>
      </c>
      <c r="X490">
        <v>0</v>
      </c>
      <c r="Y490">
        <v>0</v>
      </c>
      <c r="Z490">
        <v>0</v>
      </c>
      <c r="AA490">
        <v>1</v>
      </c>
      <c r="AB490">
        <v>0</v>
      </c>
      <c r="AC490">
        <v>1</v>
      </c>
      <c r="AD490">
        <v>3</v>
      </c>
      <c r="AE490" s="13">
        <v>8.8889999999999993</v>
      </c>
      <c r="AF490" s="14">
        <v>0.62517494031448095</v>
      </c>
    </row>
    <row r="491" spans="1:32" x14ac:dyDescent="0.25">
      <c r="A491">
        <v>0</v>
      </c>
      <c r="B491">
        <v>0</v>
      </c>
      <c r="C491">
        <v>47.87</v>
      </c>
      <c r="D491">
        <v>16</v>
      </c>
      <c r="E491">
        <v>2</v>
      </c>
      <c r="F491">
        <v>0</v>
      </c>
      <c r="G491">
        <v>1</v>
      </c>
      <c r="H491">
        <v>0</v>
      </c>
      <c r="I491">
        <v>0</v>
      </c>
      <c r="J491">
        <v>0</v>
      </c>
      <c r="K491">
        <v>10</v>
      </c>
      <c r="L491" s="4">
        <v>10</v>
      </c>
      <c r="M491">
        <v>0</v>
      </c>
      <c r="N491" s="5">
        <v>0</v>
      </c>
      <c r="O491" s="5">
        <v>-3.3</v>
      </c>
      <c r="P491" s="7">
        <v>57.13</v>
      </c>
      <c r="Q491">
        <v>0</v>
      </c>
      <c r="R491">
        <v>1</v>
      </c>
      <c r="S491">
        <v>0</v>
      </c>
      <c r="T491">
        <v>1</v>
      </c>
      <c r="U491">
        <v>8</v>
      </c>
      <c r="V491">
        <v>19</v>
      </c>
      <c r="W491">
        <v>0</v>
      </c>
      <c r="X491">
        <v>0</v>
      </c>
      <c r="Y491">
        <v>0</v>
      </c>
      <c r="Z491">
        <v>0</v>
      </c>
      <c r="AA491">
        <v>1</v>
      </c>
      <c r="AB491">
        <v>0</v>
      </c>
      <c r="AC491">
        <v>1</v>
      </c>
      <c r="AD491">
        <v>1</v>
      </c>
      <c r="AE491" s="13">
        <v>0.42099999999999999</v>
      </c>
      <c r="AF491" s="14">
        <v>0.11604395604395799</v>
      </c>
    </row>
    <row r="492" spans="1:32" x14ac:dyDescent="0.25">
      <c r="A492">
        <v>0</v>
      </c>
      <c r="B492">
        <v>0</v>
      </c>
      <c r="C492">
        <v>47.87</v>
      </c>
      <c r="D492">
        <v>16</v>
      </c>
      <c r="E492">
        <v>2</v>
      </c>
      <c r="F492">
        <v>0</v>
      </c>
      <c r="G492">
        <v>1</v>
      </c>
      <c r="H492">
        <v>0</v>
      </c>
      <c r="I492">
        <v>0</v>
      </c>
      <c r="J492">
        <v>0</v>
      </c>
      <c r="K492">
        <v>10</v>
      </c>
      <c r="L492" s="4">
        <v>10</v>
      </c>
      <c r="M492">
        <v>0</v>
      </c>
      <c r="N492" s="5">
        <v>0</v>
      </c>
      <c r="O492" s="5">
        <v>-3.3</v>
      </c>
      <c r="P492" s="7">
        <v>57.13</v>
      </c>
      <c r="Q492">
        <v>0</v>
      </c>
      <c r="R492">
        <v>1</v>
      </c>
      <c r="S492">
        <v>0</v>
      </c>
      <c r="T492">
        <v>1</v>
      </c>
      <c r="U492">
        <v>8</v>
      </c>
      <c r="V492">
        <v>19</v>
      </c>
      <c r="W492">
        <v>0</v>
      </c>
      <c r="X492">
        <v>0</v>
      </c>
      <c r="Y492">
        <v>0</v>
      </c>
      <c r="Z492">
        <v>0</v>
      </c>
      <c r="AA492">
        <v>1</v>
      </c>
      <c r="AB492">
        <v>0</v>
      </c>
      <c r="AC492">
        <v>1</v>
      </c>
      <c r="AD492">
        <v>1</v>
      </c>
      <c r="AE492" s="13">
        <v>1.6839999999999999</v>
      </c>
      <c r="AF492" s="14">
        <v>0.181855166802281</v>
      </c>
    </row>
    <row r="493" spans="1:32" x14ac:dyDescent="0.25">
      <c r="A493">
        <v>0</v>
      </c>
      <c r="B493">
        <v>0</v>
      </c>
      <c r="C493">
        <v>47.87</v>
      </c>
      <c r="D493">
        <v>16</v>
      </c>
      <c r="E493">
        <v>2</v>
      </c>
      <c r="F493">
        <v>0</v>
      </c>
      <c r="G493">
        <v>1</v>
      </c>
      <c r="H493">
        <v>0</v>
      </c>
      <c r="I493">
        <v>0</v>
      </c>
      <c r="J493">
        <v>0</v>
      </c>
      <c r="K493">
        <v>10</v>
      </c>
      <c r="L493" s="4">
        <v>10</v>
      </c>
      <c r="M493">
        <v>0</v>
      </c>
      <c r="N493" s="5">
        <v>0</v>
      </c>
      <c r="O493" s="5">
        <v>-3.3</v>
      </c>
      <c r="P493" s="7">
        <v>57.13</v>
      </c>
      <c r="Q493">
        <v>0</v>
      </c>
      <c r="R493">
        <v>1</v>
      </c>
      <c r="S493">
        <v>0</v>
      </c>
      <c r="T493">
        <v>1</v>
      </c>
      <c r="U493">
        <v>8</v>
      </c>
      <c r="V493">
        <v>19</v>
      </c>
      <c r="W493">
        <v>0</v>
      </c>
      <c r="X493">
        <v>0</v>
      </c>
      <c r="Y493">
        <v>0</v>
      </c>
      <c r="Z493">
        <v>0</v>
      </c>
      <c r="AA493">
        <v>1</v>
      </c>
      <c r="AB493">
        <v>0</v>
      </c>
      <c r="AC493">
        <v>1</v>
      </c>
      <c r="AD493">
        <v>1</v>
      </c>
      <c r="AE493" s="13">
        <v>3.3679999999999999</v>
      </c>
      <c r="AF493" s="14">
        <v>0.42367214367596601</v>
      </c>
    </row>
    <row r="494" spans="1:32" x14ac:dyDescent="0.25">
      <c r="A494">
        <v>0</v>
      </c>
      <c r="B494">
        <v>0</v>
      </c>
      <c r="C494">
        <v>47.87</v>
      </c>
      <c r="D494">
        <v>16</v>
      </c>
      <c r="E494">
        <v>2</v>
      </c>
      <c r="F494">
        <v>0</v>
      </c>
      <c r="G494">
        <v>1</v>
      </c>
      <c r="H494">
        <v>0</v>
      </c>
      <c r="I494">
        <v>0</v>
      </c>
      <c r="J494">
        <v>0</v>
      </c>
      <c r="K494">
        <v>10</v>
      </c>
      <c r="L494" s="4">
        <v>10</v>
      </c>
      <c r="M494">
        <v>0</v>
      </c>
      <c r="N494" s="5">
        <v>0</v>
      </c>
      <c r="O494" s="5">
        <v>-3.3</v>
      </c>
      <c r="P494" s="7">
        <v>57.13</v>
      </c>
      <c r="Q494">
        <v>0</v>
      </c>
      <c r="R494">
        <v>1</v>
      </c>
      <c r="S494">
        <v>0</v>
      </c>
      <c r="T494">
        <v>1</v>
      </c>
      <c r="U494">
        <v>8</v>
      </c>
      <c r="V494">
        <v>19</v>
      </c>
      <c r="W494">
        <v>0</v>
      </c>
      <c r="X494">
        <v>0</v>
      </c>
      <c r="Y494">
        <v>0</v>
      </c>
      <c r="Z494">
        <v>0</v>
      </c>
      <c r="AA494">
        <v>1</v>
      </c>
      <c r="AB494">
        <v>0</v>
      </c>
      <c r="AC494">
        <v>1</v>
      </c>
      <c r="AD494">
        <v>1</v>
      </c>
      <c r="AE494" s="13">
        <v>6.7370000000000001</v>
      </c>
      <c r="AF494" s="14">
        <v>0.65918142530293999</v>
      </c>
    </row>
    <row r="495" spans="1:32" x14ac:dyDescent="0.25">
      <c r="A495">
        <v>0</v>
      </c>
      <c r="B495">
        <v>0</v>
      </c>
      <c r="C495">
        <v>47.87</v>
      </c>
      <c r="D495">
        <v>16</v>
      </c>
      <c r="E495">
        <v>2</v>
      </c>
      <c r="F495">
        <v>0</v>
      </c>
      <c r="G495">
        <v>1</v>
      </c>
      <c r="H495">
        <v>0</v>
      </c>
      <c r="I495">
        <v>0</v>
      </c>
      <c r="J495">
        <v>0</v>
      </c>
      <c r="K495">
        <v>10</v>
      </c>
      <c r="L495" s="4">
        <v>10</v>
      </c>
      <c r="M495">
        <v>0</v>
      </c>
      <c r="N495" s="5">
        <v>0</v>
      </c>
      <c r="O495" s="5">
        <v>-6.7</v>
      </c>
      <c r="P495" s="7">
        <v>57.13</v>
      </c>
      <c r="Q495">
        <v>0</v>
      </c>
      <c r="R495">
        <v>1</v>
      </c>
      <c r="S495">
        <v>0</v>
      </c>
      <c r="T495">
        <v>1</v>
      </c>
      <c r="U495">
        <v>8</v>
      </c>
      <c r="V495">
        <v>19</v>
      </c>
      <c r="W495">
        <v>0</v>
      </c>
      <c r="X495">
        <v>0</v>
      </c>
      <c r="Y495">
        <v>0</v>
      </c>
      <c r="Z495">
        <v>0</v>
      </c>
      <c r="AA495">
        <v>1</v>
      </c>
      <c r="AB495">
        <v>0</v>
      </c>
      <c r="AC495">
        <v>1</v>
      </c>
      <c r="AD495">
        <v>1</v>
      </c>
      <c r="AE495" s="13">
        <v>0.42099999999999999</v>
      </c>
      <c r="AF495" s="14">
        <v>0.34070710973724999</v>
      </c>
    </row>
    <row r="496" spans="1:32" x14ac:dyDescent="0.25">
      <c r="A496">
        <v>0</v>
      </c>
      <c r="B496">
        <v>0</v>
      </c>
      <c r="C496">
        <v>47.87</v>
      </c>
      <c r="D496">
        <v>16</v>
      </c>
      <c r="E496">
        <v>2</v>
      </c>
      <c r="F496">
        <v>0</v>
      </c>
      <c r="G496">
        <v>1</v>
      </c>
      <c r="H496">
        <v>0</v>
      </c>
      <c r="I496">
        <v>0</v>
      </c>
      <c r="J496">
        <v>0</v>
      </c>
      <c r="K496">
        <v>10</v>
      </c>
      <c r="L496" s="4">
        <v>10</v>
      </c>
      <c r="M496">
        <v>0</v>
      </c>
      <c r="N496" s="5">
        <v>0</v>
      </c>
      <c r="O496" s="5">
        <v>-6.7</v>
      </c>
      <c r="P496" s="7">
        <v>57.13</v>
      </c>
      <c r="Q496">
        <v>0</v>
      </c>
      <c r="R496">
        <v>1</v>
      </c>
      <c r="S496">
        <v>0</v>
      </c>
      <c r="T496">
        <v>1</v>
      </c>
      <c r="U496">
        <v>8</v>
      </c>
      <c r="V496">
        <v>19</v>
      </c>
      <c r="W496">
        <v>0</v>
      </c>
      <c r="X496">
        <v>0</v>
      </c>
      <c r="Y496">
        <v>0</v>
      </c>
      <c r="Z496">
        <v>0</v>
      </c>
      <c r="AA496">
        <v>1</v>
      </c>
      <c r="AB496">
        <v>0</v>
      </c>
      <c r="AC496">
        <v>1</v>
      </c>
      <c r="AD496">
        <v>1</v>
      </c>
      <c r="AE496" s="13">
        <v>1.6839999999999999</v>
      </c>
      <c r="AF496" s="14">
        <v>0.286087866108786</v>
      </c>
    </row>
    <row r="497" spans="1:32" x14ac:dyDescent="0.25">
      <c r="A497">
        <v>0</v>
      </c>
      <c r="B497">
        <v>0</v>
      </c>
      <c r="C497">
        <v>47.87</v>
      </c>
      <c r="D497">
        <v>16</v>
      </c>
      <c r="E497">
        <v>2</v>
      </c>
      <c r="F497">
        <v>0</v>
      </c>
      <c r="G497">
        <v>1</v>
      </c>
      <c r="H497">
        <v>0</v>
      </c>
      <c r="I497">
        <v>0</v>
      </c>
      <c r="J497">
        <v>0</v>
      </c>
      <c r="K497">
        <v>10</v>
      </c>
      <c r="L497" s="4">
        <v>10</v>
      </c>
      <c r="M497">
        <v>0</v>
      </c>
      <c r="N497" s="5">
        <v>0</v>
      </c>
      <c r="O497" s="5">
        <v>-6.7</v>
      </c>
      <c r="P497" s="7">
        <v>57.13</v>
      </c>
      <c r="Q497">
        <v>0</v>
      </c>
      <c r="R497">
        <v>1</v>
      </c>
      <c r="S497">
        <v>0</v>
      </c>
      <c r="T497">
        <v>1</v>
      </c>
      <c r="U497">
        <v>8</v>
      </c>
      <c r="V497">
        <v>19</v>
      </c>
      <c r="W497">
        <v>0</v>
      </c>
      <c r="X497">
        <v>0</v>
      </c>
      <c r="Y497">
        <v>0</v>
      </c>
      <c r="Z497">
        <v>0</v>
      </c>
      <c r="AA497">
        <v>1</v>
      </c>
      <c r="AB497">
        <v>0</v>
      </c>
      <c r="AC497">
        <v>1</v>
      </c>
      <c r="AD497">
        <v>1</v>
      </c>
      <c r="AE497" s="13">
        <v>3.3679999999999999</v>
      </c>
      <c r="AF497" s="14">
        <v>0.51012058570198104</v>
      </c>
    </row>
    <row r="498" spans="1:32" x14ac:dyDescent="0.25">
      <c r="A498">
        <v>0</v>
      </c>
      <c r="B498">
        <v>0</v>
      </c>
      <c r="C498">
        <v>47.87</v>
      </c>
      <c r="D498">
        <v>16</v>
      </c>
      <c r="E498">
        <v>2</v>
      </c>
      <c r="F498">
        <v>0</v>
      </c>
      <c r="G498">
        <v>1</v>
      </c>
      <c r="H498">
        <v>0</v>
      </c>
      <c r="I498">
        <v>0</v>
      </c>
      <c r="J498">
        <v>0</v>
      </c>
      <c r="K498">
        <v>10</v>
      </c>
      <c r="L498" s="4">
        <v>10</v>
      </c>
      <c r="M498">
        <v>0</v>
      </c>
      <c r="N498" s="5">
        <v>0</v>
      </c>
      <c r="O498" s="5">
        <v>-6.7</v>
      </c>
      <c r="P498" s="7">
        <v>57.13</v>
      </c>
      <c r="Q498">
        <v>0</v>
      </c>
      <c r="R498">
        <v>1</v>
      </c>
      <c r="S498">
        <v>0</v>
      </c>
      <c r="T498">
        <v>1</v>
      </c>
      <c r="U498">
        <v>8</v>
      </c>
      <c r="V498">
        <v>19</v>
      </c>
      <c r="W498">
        <v>0</v>
      </c>
      <c r="X498">
        <v>0</v>
      </c>
      <c r="Y498">
        <v>0</v>
      </c>
      <c r="Z498">
        <v>0</v>
      </c>
      <c r="AA498">
        <v>1</v>
      </c>
      <c r="AB498">
        <v>0</v>
      </c>
      <c r="AC498">
        <v>1</v>
      </c>
      <c r="AD498">
        <v>1</v>
      </c>
      <c r="AE498" s="13">
        <v>6.7370000000000001</v>
      </c>
      <c r="AF498" s="14">
        <v>0.52869276983633695</v>
      </c>
    </row>
    <row r="499" spans="1:32" x14ac:dyDescent="0.25">
      <c r="A499">
        <v>0</v>
      </c>
      <c r="B499">
        <v>0</v>
      </c>
      <c r="C499">
        <v>58.93</v>
      </c>
      <c r="D499">
        <v>0</v>
      </c>
      <c r="E499">
        <v>0</v>
      </c>
      <c r="F499">
        <v>0</v>
      </c>
      <c r="G499">
        <v>1</v>
      </c>
      <c r="H499">
        <v>0</v>
      </c>
      <c r="I499">
        <v>0</v>
      </c>
      <c r="J499">
        <v>0</v>
      </c>
      <c r="K499">
        <v>20</v>
      </c>
      <c r="L499" s="4">
        <v>20</v>
      </c>
      <c r="M499">
        <v>0</v>
      </c>
      <c r="N499" s="5">
        <v>0</v>
      </c>
      <c r="O499" s="6">
        <v>-55</v>
      </c>
      <c r="P499">
        <v>47.9</v>
      </c>
      <c r="Q499">
        <v>0</v>
      </c>
      <c r="R499">
        <v>1</v>
      </c>
      <c r="S499">
        <v>1</v>
      </c>
      <c r="T499">
        <v>1</v>
      </c>
      <c r="U499">
        <v>10</v>
      </c>
      <c r="V499">
        <v>24</v>
      </c>
      <c r="W499">
        <v>0</v>
      </c>
      <c r="X499">
        <v>0</v>
      </c>
      <c r="Y499">
        <v>0</v>
      </c>
      <c r="Z499">
        <v>0</v>
      </c>
      <c r="AA499">
        <v>1</v>
      </c>
      <c r="AB499">
        <v>0</v>
      </c>
      <c r="AC499">
        <v>1</v>
      </c>
      <c r="AD499">
        <v>1</v>
      </c>
      <c r="AE499" s="13">
        <v>2.08</v>
      </c>
      <c r="AF499" s="14">
        <v>0.97362385321100897</v>
      </c>
    </row>
    <row r="500" spans="1:32" x14ac:dyDescent="0.25">
      <c r="A500">
        <v>0</v>
      </c>
      <c r="B500">
        <v>0</v>
      </c>
      <c r="C500">
        <v>58.93</v>
      </c>
      <c r="D500">
        <v>0</v>
      </c>
      <c r="E500">
        <v>0</v>
      </c>
      <c r="F500">
        <v>0</v>
      </c>
      <c r="G500">
        <v>1</v>
      </c>
      <c r="H500">
        <v>0</v>
      </c>
      <c r="I500">
        <v>0</v>
      </c>
      <c r="J500">
        <v>0</v>
      </c>
      <c r="K500">
        <v>20</v>
      </c>
      <c r="L500" s="4">
        <v>20</v>
      </c>
      <c r="M500">
        <v>0</v>
      </c>
      <c r="N500" s="5">
        <v>0</v>
      </c>
      <c r="O500" s="6">
        <v>-55</v>
      </c>
      <c r="P500">
        <v>47.9</v>
      </c>
      <c r="Q500">
        <v>0</v>
      </c>
      <c r="R500">
        <v>1</v>
      </c>
      <c r="S500">
        <v>1</v>
      </c>
      <c r="T500">
        <v>1</v>
      </c>
      <c r="U500">
        <v>10</v>
      </c>
      <c r="V500">
        <v>24</v>
      </c>
      <c r="W500">
        <v>0</v>
      </c>
      <c r="X500">
        <v>0</v>
      </c>
      <c r="Y500">
        <v>0</v>
      </c>
      <c r="Z500">
        <v>0</v>
      </c>
      <c r="AA500">
        <v>1</v>
      </c>
      <c r="AB500">
        <v>0</v>
      </c>
      <c r="AC500">
        <v>1</v>
      </c>
      <c r="AD500">
        <v>3</v>
      </c>
      <c r="AE500" s="13">
        <v>2.08</v>
      </c>
      <c r="AF500" s="14">
        <v>0.95374574347332597</v>
      </c>
    </row>
    <row r="501" spans="1:32" x14ac:dyDescent="0.25">
      <c r="A501">
        <v>0</v>
      </c>
      <c r="B501">
        <v>0</v>
      </c>
      <c r="C501">
        <v>58.93</v>
      </c>
      <c r="D501">
        <v>0</v>
      </c>
      <c r="E501">
        <v>0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20</v>
      </c>
      <c r="L501" s="4">
        <v>20</v>
      </c>
      <c r="M501">
        <v>0</v>
      </c>
      <c r="N501" s="5">
        <v>0</v>
      </c>
      <c r="O501" s="6">
        <v>-55</v>
      </c>
      <c r="P501">
        <v>47.9</v>
      </c>
      <c r="Q501">
        <v>0</v>
      </c>
      <c r="R501">
        <v>1</v>
      </c>
      <c r="S501">
        <v>1</v>
      </c>
      <c r="T501">
        <v>1</v>
      </c>
      <c r="U501">
        <v>10</v>
      </c>
      <c r="V501">
        <v>24</v>
      </c>
      <c r="W501">
        <v>0</v>
      </c>
      <c r="X501">
        <v>0</v>
      </c>
      <c r="Y501">
        <v>0</v>
      </c>
      <c r="Z501">
        <v>0</v>
      </c>
      <c r="AA501">
        <v>1</v>
      </c>
      <c r="AB501">
        <v>0</v>
      </c>
      <c r="AC501">
        <v>1</v>
      </c>
      <c r="AD501">
        <v>7</v>
      </c>
      <c r="AE501" s="13">
        <v>2.08</v>
      </c>
      <c r="AF501" s="14">
        <v>0.95986210293031304</v>
      </c>
    </row>
    <row r="502" spans="1:32" x14ac:dyDescent="0.25">
      <c r="A502">
        <v>0</v>
      </c>
      <c r="B502">
        <v>0</v>
      </c>
      <c r="C502">
        <v>58.93</v>
      </c>
      <c r="D502">
        <v>0</v>
      </c>
      <c r="E502">
        <v>0</v>
      </c>
      <c r="F502">
        <v>0</v>
      </c>
      <c r="G502">
        <v>1</v>
      </c>
      <c r="H502">
        <v>0</v>
      </c>
      <c r="I502">
        <v>0</v>
      </c>
      <c r="J502">
        <v>0</v>
      </c>
      <c r="K502">
        <v>20</v>
      </c>
      <c r="L502" s="4">
        <v>20</v>
      </c>
      <c r="M502">
        <v>0</v>
      </c>
      <c r="N502" s="5">
        <v>0</v>
      </c>
      <c r="O502" s="6">
        <v>-55</v>
      </c>
      <c r="P502">
        <v>47.9</v>
      </c>
      <c r="Q502">
        <v>0</v>
      </c>
      <c r="R502">
        <v>1</v>
      </c>
      <c r="S502">
        <v>1</v>
      </c>
      <c r="T502">
        <v>1</v>
      </c>
      <c r="U502">
        <v>10</v>
      </c>
      <c r="V502">
        <v>24</v>
      </c>
      <c r="W502">
        <v>0</v>
      </c>
      <c r="X502">
        <v>0</v>
      </c>
      <c r="Y502">
        <v>0</v>
      </c>
      <c r="Z502">
        <v>0</v>
      </c>
      <c r="AA502">
        <v>1</v>
      </c>
      <c r="AB502">
        <v>0</v>
      </c>
      <c r="AC502">
        <v>1</v>
      </c>
      <c r="AD502">
        <v>28</v>
      </c>
      <c r="AE502" s="13">
        <v>2.08</v>
      </c>
      <c r="AF502" s="14">
        <v>0.93672966310599803</v>
      </c>
    </row>
    <row r="503" spans="1:32" x14ac:dyDescent="0.25">
      <c r="A503">
        <v>0</v>
      </c>
      <c r="B503">
        <v>0</v>
      </c>
      <c r="C503">
        <v>47.87</v>
      </c>
      <c r="D503">
        <v>16</v>
      </c>
      <c r="E503">
        <v>2</v>
      </c>
      <c r="F503">
        <v>0</v>
      </c>
      <c r="G503">
        <v>1</v>
      </c>
      <c r="H503">
        <v>0</v>
      </c>
      <c r="I503">
        <v>0</v>
      </c>
      <c r="J503">
        <v>0</v>
      </c>
      <c r="K503">
        <v>28</v>
      </c>
      <c r="L503" s="4">
        <v>28</v>
      </c>
      <c r="M503">
        <v>0</v>
      </c>
      <c r="N503" s="5">
        <v>0</v>
      </c>
      <c r="O503" s="6">
        <v>-26</v>
      </c>
      <c r="P503">
        <v>45</v>
      </c>
      <c r="Q503">
        <v>0</v>
      </c>
      <c r="R503">
        <v>1</v>
      </c>
      <c r="S503">
        <v>1</v>
      </c>
      <c r="T503">
        <v>1</v>
      </c>
      <c r="U503">
        <v>10</v>
      </c>
      <c r="V503">
        <v>24</v>
      </c>
      <c r="W503">
        <v>0</v>
      </c>
      <c r="X503">
        <v>0</v>
      </c>
      <c r="Y503">
        <v>0</v>
      </c>
      <c r="Z503">
        <v>0</v>
      </c>
      <c r="AA503">
        <v>1</v>
      </c>
      <c r="AB503">
        <v>0</v>
      </c>
      <c r="AC503">
        <v>1</v>
      </c>
      <c r="AD503">
        <v>1</v>
      </c>
      <c r="AE503" s="13">
        <v>2.08</v>
      </c>
      <c r="AF503" s="14">
        <v>0.185840707964603</v>
      </c>
    </row>
    <row r="504" spans="1:32" x14ac:dyDescent="0.25">
      <c r="A504">
        <v>0</v>
      </c>
      <c r="B504">
        <v>0</v>
      </c>
      <c r="C504">
        <v>47.87</v>
      </c>
      <c r="D504">
        <v>16</v>
      </c>
      <c r="E504">
        <v>2</v>
      </c>
      <c r="F504">
        <v>0</v>
      </c>
      <c r="G504">
        <v>1</v>
      </c>
      <c r="H504">
        <v>0</v>
      </c>
      <c r="I504">
        <v>0</v>
      </c>
      <c r="J504">
        <v>0</v>
      </c>
      <c r="K504">
        <v>28</v>
      </c>
      <c r="L504" s="4">
        <v>28</v>
      </c>
      <c r="M504">
        <v>0</v>
      </c>
      <c r="N504" s="5">
        <v>0</v>
      </c>
      <c r="O504" s="6">
        <v>-26</v>
      </c>
      <c r="P504">
        <v>45</v>
      </c>
      <c r="Q504">
        <v>0</v>
      </c>
      <c r="R504">
        <v>1</v>
      </c>
      <c r="S504">
        <v>1</v>
      </c>
      <c r="T504">
        <v>1</v>
      </c>
      <c r="U504">
        <v>10</v>
      </c>
      <c r="V504">
        <v>24</v>
      </c>
      <c r="W504">
        <v>0</v>
      </c>
      <c r="X504">
        <v>0</v>
      </c>
      <c r="Y504">
        <v>0</v>
      </c>
      <c r="Z504">
        <v>0</v>
      </c>
      <c r="AA504">
        <v>1</v>
      </c>
      <c r="AB504">
        <v>0</v>
      </c>
      <c r="AC504">
        <v>1</v>
      </c>
      <c r="AD504">
        <v>3</v>
      </c>
      <c r="AE504" s="13">
        <v>2.08</v>
      </c>
      <c r="AF504" s="14">
        <v>-3.6809815950919998E-2</v>
      </c>
    </row>
    <row r="505" spans="1:32" x14ac:dyDescent="0.25">
      <c r="A505">
        <v>0</v>
      </c>
      <c r="B505">
        <v>0</v>
      </c>
      <c r="C505">
        <v>47.87</v>
      </c>
      <c r="D505">
        <v>16</v>
      </c>
      <c r="E505">
        <v>2</v>
      </c>
      <c r="F505">
        <v>0</v>
      </c>
      <c r="G505">
        <v>1</v>
      </c>
      <c r="H505">
        <v>0</v>
      </c>
      <c r="I505">
        <v>0</v>
      </c>
      <c r="J505">
        <v>0</v>
      </c>
      <c r="K505">
        <v>28</v>
      </c>
      <c r="L505" s="4">
        <v>28</v>
      </c>
      <c r="M505">
        <v>0</v>
      </c>
      <c r="N505" s="5">
        <v>0</v>
      </c>
      <c r="O505" s="6">
        <v>-26</v>
      </c>
      <c r="P505">
        <v>45</v>
      </c>
      <c r="Q505">
        <v>0</v>
      </c>
      <c r="R505">
        <v>1</v>
      </c>
      <c r="S505">
        <v>1</v>
      </c>
      <c r="T505">
        <v>1</v>
      </c>
      <c r="U505">
        <v>10</v>
      </c>
      <c r="V505">
        <v>24</v>
      </c>
      <c r="W505">
        <v>0</v>
      </c>
      <c r="X505">
        <v>0</v>
      </c>
      <c r="Y505">
        <v>0</v>
      </c>
      <c r="Z505">
        <v>0</v>
      </c>
      <c r="AA505">
        <v>1</v>
      </c>
      <c r="AB505">
        <v>0</v>
      </c>
      <c r="AC505">
        <v>1</v>
      </c>
      <c r="AD505">
        <v>7</v>
      </c>
      <c r="AE505" s="13">
        <v>2.08</v>
      </c>
      <c r="AF505" s="14">
        <v>0</v>
      </c>
    </row>
    <row r="506" spans="1:32" x14ac:dyDescent="0.25">
      <c r="A506">
        <v>0</v>
      </c>
      <c r="B506">
        <v>0</v>
      </c>
      <c r="C506">
        <v>47.87</v>
      </c>
      <c r="D506">
        <v>16</v>
      </c>
      <c r="E506">
        <v>2</v>
      </c>
      <c r="F506">
        <v>0</v>
      </c>
      <c r="G506">
        <v>1</v>
      </c>
      <c r="H506">
        <v>0</v>
      </c>
      <c r="I506">
        <v>0</v>
      </c>
      <c r="J506">
        <v>0</v>
      </c>
      <c r="K506">
        <v>28</v>
      </c>
      <c r="L506" s="4">
        <v>28</v>
      </c>
      <c r="M506">
        <v>0</v>
      </c>
      <c r="N506" s="5">
        <v>0</v>
      </c>
      <c r="O506" s="6">
        <v>-26</v>
      </c>
      <c r="P506">
        <v>45</v>
      </c>
      <c r="Q506">
        <v>0</v>
      </c>
      <c r="R506">
        <v>1</v>
      </c>
      <c r="S506">
        <v>1</v>
      </c>
      <c r="T506">
        <v>1</v>
      </c>
      <c r="U506">
        <v>10</v>
      </c>
      <c r="V506">
        <v>24</v>
      </c>
      <c r="W506">
        <v>0</v>
      </c>
      <c r="X506">
        <v>0</v>
      </c>
      <c r="Y506">
        <v>0</v>
      </c>
      <c r="Z506">
        <v>0</v>
      </c>
      <c r="AA506">
        <v>1</v>
      </c>
      <c r="AB506">
        <v>0</v>
      </c>
      <c r="AC506">
        <v>1</v>
      </c>
      <c r="AD506">
        <v>28</v>
      </c>
      <c r="AE506" s="13">
        <v>2.08</v>
      </c>
      <c r="AF506" s="14">
        <v>0</v>
      </c>
    </row>
    <row r="507" spans="1:32" x14ac:dyDescent="0.25">
      <c r="A507">
        <v>1</v>
      </c>
      <c r="B507">
        <v>0</v>
      </c>
      <c r="C507">
        <v>12.01</v>
      </c>
      <c r="D507">
        <v>0</v>
      </c>
      <c r="E507">
        <v>0</v>
      </c>
      <c r="F507">
        <v>0</v>
      </c>
      <c r="G507">
        <v>0</v>
      </c>
      <c r="H507">
        <v>1</v>
      </c>
      <c r="I507">
        <v>0</v>
      </c>
      <c r="J507">
        <v>1</v>
      </c>
      <c r="K507">
        <v>1.4</v>
      </c>
      <c r="L507">
        <v>1000</v>
      </c>
      <c r="M507">
        <v>0</v>
      </c>
      <c r="N507" s="5">
        <v>0</v>
      </c>
      <c r="O507" s="6">
        <v>-27.6</v>
      </c>
      <c r="P507">
        <v>270</v>
      </c>
      <c r="Q507">
        <v>1</v>
      </c>
      <c r="R507">
        <v>0</v>
      </c>
      <c r="S507">
        <v>1</v>
      </c>
      <c r="T507">
        <v>0</v>
      </c>
      <c r="U507">
        <v>8</v>
      </c>
      <c r="V507">
        <v>250</v>
      </c>
      <c r="W507">
        <v>0</v>
      </c>
      <c r="X507">
        <v>0</v>
      </c>
      <c r="Y507">
        <v>0</v>
      </c>
      <c r="Z507">
        <v>0</v>
      </c>
      <c r="AA507">
        <v>1</v>
      </c>
      <c r="AB507">
        <v>0</v>
      </c>
      <c r="AC507">
        <v>1</v>
      </c>
      <c r="AD507">
        <v>1</v>
      </c>
      <c r="AE507" s="13">
        <v>1</v>
      </c>
      <c r="AF507" s="14">
        <v>0.174903100775192</v>
      </c>
    </row>
    <row r="508" spans="1:32" x14ac:dyDescent="0.25">
      <c r="A508">
        <v>1</v>
      </c>
      <c r="B508">
        <v>0</v>
      </c>
      <c r="C508">
        <v>12.01</v>
      </c>
      <c r="D508">
        <v>0</v>
      </c>
      <c r="E508">
        <v>0</v>
      </c>
      <c r="F508">
        <v>0</v>
      </c>
      <c r="G508">
        <v>0</v>
      </c>
      <c r="H508">
        <v>1</v>
      </c>
      <c r="I508">
        <v>0</v>
      </c>
      <c r="J508">
        <v>1</v>
      </c>
      <c r="K508">
        <v>1.4</v>
      </c>
      <c r="L508">
        <v>1000</v>
      </c>
      <c r="M508">
        <v>0</v>
      </c>
      <c r="N508" s="5">
        <v>0</v>
      </c>
      <c r="O508" s="6">
        <v>-27.6</v>
      </c>
      <c r="P508">
        <v>270</v>
      </c>
      <c r="Q508">
        <v>1</v>
      </c>
      <c r="R508">
        <v>0</v>
      </c>
      <c r="S508">
        <v>1</v>
      </c>
      <c r="T508">
        <v>0</v>
      </c>
      <c r="U508">
        <v>8</v>
      </c>
      <c r="V508">
        <v>250</v>
      </c>
      <c r="W508">
        <v>0</v>
      </c>
      <c r="X508">
        <v>0</v>
      </c>
      <c r="Y508">
        <v>0</v>
      </c>
      <c r="Z508">
        <v>0</v>
      </c>
      <c r="AA508">
        <v>1</v>
      </c>
      <c r="AB508">
        <v>0</v>
      </c>
      <c r="AC508">
        <v>1</v>
      </c>
      <c r="AD508">
        <v>7</v>
      </c>
      <c r="AE508" s="13">
        <v>1</v>
      </c>
      <c r="AF508" s="14">
        <v>0.16800991940483601</v>
      </c>
    </row>
    <row r="509" spans="1:32" x14ac:dyDescent="0.25">
      <c r="A509">
        <v>1</v>
      </c>
      <c r="B509">
        <v>0</v>
      </c>
      <c r="C509">
        <v>12.01</v>
      </c>
      <c r="D509">
        <v>0</v>
      </c>
      <c r="E509">
        <v>0</v>
      </c>
      <c r="F509">
        <v>0</v>
      </c>
      <c r="G509">
        <v>0</v>
      </c>
      <c r="H509">
        <v>1</v>
      </c>
      <c r="I509">
        <v>0</v>
      </c>
      <c r="J509">
        <v>1</v>
      </c>
      <c r="K509">
        <v>1.4</v>
      </c>
      <c r="L509">
        <v>1000</v>
      </c>
      <c r="M509">
        <v>0</v>
      </c>
      <c r="N509" s="5">
        <v>0</v>
      </c>
      <c r="O509" s="6">
        <v>-27.6</v>
      </c>
      <c r="P509">
        <v>270</v>
      </c>
      <c r="Q509">
        <v>1</v>
      </c>
      <c r="R509">
        <v>0</v>
      </c>
      <c r="S509">
        <v>1</v>
      </c>
      <c r="T509">
        <v>0</v>
      </c>
      <c r="U509">
        <v>8</v>
      </c>
      <c r="V509">
        <v>250</v>
      </c>
      <c r="W509">
        <v>0</v>
      </c>
      <c r="X509">
        <v>0</v>
      </c>
      <c r="Y509">
        <v>0</v>
      </c>
      <c r="Z509">
        <v>0</v>
      </c>
      <c r="AA509">
        <v>1</v>
      </c>
      <c r="AB509">
        <v>0</v>
      </c>
      <c r="AC509">
        <v>1</v>
      </c>
      <c r="AD509">
        <v>30</v>
      </c>
      <c r="AE509" s="13">
        <v>1</v>
      </c>
      <c r="AF509" s="14">
        <v>0.112790976721863</v>
      </c>
    </row>
    <row r="510" spans="1:32" x14ac:dyDescent="0.25">
      <c r="A510">
        <v>1</v>
      </c>
      <c r="B510">
        <v>0</v>
      </c>
      <c r="C510">
        <v>12.01</v>
      </c>
      <c r="D510">
        <v>0</v>
      </c>
      <c r="E510">
        <v>0</v>
      </c>
      <c r="F510">
        <v>0</v>
      </c>
      <c r="G510">
        <v>0</v>
      </c>
      <c r="H510">
        <v>1</v>
      </c>
      <c r="I510">
        <v>0</v>
      </c>
      <c r="J510">
        <v>1</v>
      </c>
      <c r="K510">
        <v>1.4</v>
      </c>
      <c r="L510">
        <v>1000</v>
      </c>
      <c r="M510">
        <v>0</v>
      </c>
      <c r="N510" s="5">
        <v>0</v>
      </c>
      <c r="O510" s="6">
        <v>-27.6</v>
      </c>
      <c r="P510">
        <v>270</v>
      </c>
      <c r="Q510">
        <v>1</v>
      </c>
      <c r="R510">
        <v>0</v>
      </c>
      <c r="S510">
        <v>1</v>
      </c>
      <c r="T510">
        <v>0</v>
      </c>
      <c r="U510">
        <v>8</v>
      </c>
      <c r="V510">
        <v>250</v>
      </c>
      <c r="W510">
        <v>0</v>
      </c>
      <c r="X510">
        <v>0</v>
      </c>
      <c r="Y510">
        <v>0</v>
      </c>
      <c r="Z510">
        <v>0</v>
      </c>
      <c r="AA510">
        <v>1</v>
      </c>
      <c r="AB510">
        <v>0</v>
      </c>
      <c r="AC510">
        <v>1</v>
      </c>
      <c r="AD510">
        <v>90</v>
      </c>
      <c r="AE510" s="13">
        <v>1</v>
      </c>
      <c r="AF510" s="14">
        <v>-7.9100992410974999E-2</v>
      </c>
    </row>
    <row r="511" spans="1:32" x14ac:dyDescent="0.25">
      <c r="A511">
        <v>1</v>
      </c>
      <c r="B511">
        <v>0</v>
      </c>
      <c r="C511">
        <v>12.01</v>
      </c>
      <c r="D511">
        <v>0</v>
      </c>
      <c r="E511">
        <v>0</v>
      </c>
      <c r="F511">
        <v>0</v>
      </c>
      <c r="G511">
        <v>0</v>
      </c>
      <c r="H511">
        <v>1</v>
      </c>
      <c r="I511">
        <v>0</v>
      </c>
      <c r="J511">
        <v>1</v>
      </c>
      <c r="K511">
        <v>1.4</v>
      </c>
      <c r="L511">
        <v>1000</v>
      </c>
      <c r="M511">
        <v>0</v>
      </c>
      <c r="N511" s="5">
        <v>0</v>
      </c>
      <c r="O511" s="6">
        <v>-27.6</v>
      </c>
      <c r="P511">
        <v>270</v>
      </c>
      <c r="Q511">
        <v>1</v>
      </c>
      <c r="R511">
        <v>0</v>
      </c>
      <c r="S511">
        <v>1</v>
      </c>
      <c r="T511">
        <v>0</v>
      </c>
      <c r="U511">
        <v>8</v>
      </c>
      <c r="V511">
        <v>250</v>
      </c>
      <c r="W511">
        <v>0</v>
      </c>
      <c r="X511">
        <v>0</v>
      </c>
      <c r="Y511">
        <v>0</v>
      </c>
      <c r="Z511">
        <v>0</v>
      </c>
      <c r="AA511">
        <v>1</v>
      </c>
      <c r="AB511">
        <v>0</v>
      </c>
      <c r="AC511">
        <v>1</v>
      </c>
      <c r="AD511">
        <v>1</v>
      </c>
      <c r="AE511" s="13">
        <v>5</v>
      </c>
      <c r="AF511" s="14">
        <v>0.724923275722824</v>
      </c>
    </row>
    <row r="512" spans="1:32" x14ac:dyDescent="0.25">
      <c r="A512">
        <v>1</v>
      </c>
      <c r="B512">
        <v>0</v>
      </c>
      <c r="C512">
        <v>12.01</v>
      </c>
      <c r="D512">
        <v>0</v>
      </c>
      <c r="E512">
        <v>0</v>
      </c>
      <c r="F512">
        <v>0</v>
      </c>
      <c r="G512">
        <v>0</v>
      </c>
      <c r="H512">
        <v>1</v>
      </c>
      <c r="I512">
        <v>0</v>
      </c>
      <c r="J512">
        <v>1</v>
      </c>
      <c r="K512">
        <v>1.4</v>
      </c>
      <c r="L512">
        <v>1000</v>
      </c>
      <c r="M512">
        <v>0</v>
      </c>
      <c r="N512" s="5">
        <v>0</v>
      </c>
      <c r="O512" s="6">
        <v>-27.6</v>
      </c>
      <c r="P512">
        <v>270</v>
      </c>
      <c r="Q512">
        <v>1</v>
      </c>
      <c r="R512">
        <v>0</v>
      </c>
      <c r="S512">
        <v>1</v>
      </c>
      <c r="T512">
        <v>0</v>
      </c>
      <c r="U512">
        <v>8</v>
      </c>
      <c r="V512">
        <v>250</v>
      </c>
      <c r="W512">
        <v>0</v>
      </c>
      <c r="X512">
        <v>0</v>
      </c>
      <c r="Y512">
        <v>0</v>
      </c>
      <c r="Z512">
        <v>0</v>
      </c>
      <c r="AA512">
        <v>1</v>
      </c>
      <c r="AB512">
        <v>0</v>
      </c>
      <c r="AC512">
        <v>1</v>
      </c>
      <c r="AD512">
        <v>7</v>
      </c>
      <c r="AE512" s="13">
        <v>5</v>
      </c>
      <c r="AF512" s="14">
        <v>0.37537817081684899</v>
      </c>
    </row>
    <row r="513" spans="1:32" x14ac:dyDescent="0.25">
      <c r="A513">
        <v>1</v>
      </c>
      <c r="B513">
        <v>0</v>
      </c>
      <c r="C513">
        <v>12.01</v>
      </c>
      <c r="D513">
        <v>0</v>
      </c>
      <c r="E513">
        <v>0</v>
      </c>
      <c r="F513">
        <v>0</v>
      </c>
      <c r="G513">
        <v>0</v>
      </c>
      <c r="H513">
        <v>1</v>
      </c>
      <c r="I513">
        <v>0</v>
      </c>
      <c r="J513">
        <v>1</v>
      </c>
      <c r="K513">
        <v>1.4</v>
      </c>
      <c r="L513">
        <v>1000</v>
      </c>
      <c r="M513">
        <v>0</v>
      </c>
      <c r="N513" s="5">
        <v>0</v>
      </c>
      <c r="O513" s="6">
        <v>-27.6</v>
      </c>
      <c r="P513">
        <v>270</v>
      </c>
      <c r="Q513">
        <v>1</v>
      </c>
      <c r="R513">
        <v>0</v>
      </c>
      <c r="S513">
        <v>1</v>
      </c>
      <c r="T513">
        <v>0</v>
      </c>
      <c r="U513">
        <v>8</v>
      </c>
      <c r="V513">
        <v>250</v>
      </c>
      <c r="W513">
        <v>0</v>
      </c>
      <c r="X513">
        <v>0</v>
      </c>
      <c r="Y513">
        <v>0</v>
      </c>
      <c r="Z513">
        <v>0</v>
      </c>
      <c r="AA513">
        <v>1</v>
      </c>
      <c r="AB513">
        <v>0</v>
      </c>
      <c r="AC513">
        <v>1</v>
      </c>
      <c r="AD513">
        <v>30</v>
      </c>
      <c r="AE513" s="13">
        <v>5</v>
      </c>
      <c r="AF513" s="14">
        <v>6.8061507436348298E-2</v>
      </c>
    </row>
    <row r="514" spans="1:32" x14ac:dyDescent="0.25">
      <c r="A514">
        <v>1</v>
      </c>
      <c r="B514">
        <v>0</v>
      </c>
      <c r="C514">
        <v>12.01</v>
      </c>
      <c r="D514">
        <v>0</v>
      </c>
      <c r="E514">
        <v>0</v>
      </c>
      <c r="F514">
        <v>0</v>
      </c>
      <c r="G514">
        <v>0</v>
      </c>
      <c r="H514">
        <v>1</v>
      </c>
      <c r="I514">
        <v>0</v>
      </c>
      <c r="J514">
        <v>1</v>
      </c>
      <c r="K514">
        <v>1.4</v>
      </c>
      <c r="L514">
        <v>1000</v>
      </c>
      <c r="M514">
        <v>0</v>
      </c>
      <c r="N514" s="5">
        <v>0</v>
      </c>
      <c r="O514" s="6">
        <v>-27.6</v>
      </c>
      <c r="P514">
        <v>270</v>
      </c>
      <c r="Q514">
        <v>1</v>
      </c>
      <c r="R514">
        <v>0</v>
      </c>
      <c r="S514">
        <v>1</v>
      </c>
      <c r="T514">
        <v>0</v>
      </c>
      <c r="U514">
        <v>8</v>
      </c>
      <c r="V514">
        <v>250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1</v>
      </c>
      <c r="AD514">
        <v>90</v>
      </c>
      <c r="AE514" s="13">
        <v>5</v>
      </c>
      <c r="AF514" s="14">
        <v>-9.9532983070636002E-2</v>
      </c>
    </row>
    <row r="515" spans="1:32" x14ac:dyDescent="0.25">
      <c r="A515">
        <v>0</v>
      </c>
      <c r="B515">
        <v>0</v>
      </c>
      <c r="C515">
        <v>28.09</v>
      </c>
      <c r="D515">
        <v>16</v>
      </c>
      <c r="E515">
        <v>2</v>
      </c>
      <c r="F515">
        <v>0</v>
      </c>
      <c r="G515">
        <v>1</v>
      </c>
      <c r="H515">
        <v>0</v>
      </c>
      <c r="I515">
        <v>0</v>
      </c>
      <c r="J515">
        <v>0</v>
      </c>
      <c r="K515">
        <v>2000</v>
      </c>
      <c r="L515" s="4">
        <v>2000</v>
      </c>
      <c r="M515">
        <v>0</v>
      </c>
      <c r="N515" s="5">
        <v>0</v>
      </c>
      <c r="O515" s="6">
        <v>-28.4</v>
      </c>
      <c r="P515" s="7">
        <v>26.5</v>
      </c>
      <c r="Q515">
        <v>1</v>
      </c>
      <c r="R515">
        <v>0</v>
      </c>
      <c r="S515">
        <v>1</v>
      </c>
      <c r="T515">
        <v>0</v>
      </c>
      <c r="U515">
        <v>8</v>
      </c>
      <c r="V515">
        <v>250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1</v>
      </c>
      <c r="AD515">
        <v>1</v>
      </c>
      <c r="AE515" s="13">
        <v>1</v>
      </c>
      <c r="AF515" s="14">
        <v>0.45129416818816598</v>
      </c>
    </row>
    <row r="516" spans="1:32" x14ac:dyDescent="0.25">
      <c r="A516">
        <v>0</v>
      </c>
      <c r="B516">
        <v>0</v>
      </c>
      <c r="C516">
        <v>28.09</v>
      </c>
      <c r="D516">
        <v>16</v>
      </c>
      <c r="E516">
        <v>2</v>
      </c>
      <c r="F516">
        <v>0</v>
      </c>
      <c r="G516">
        <v>1</v>
      </c>
      <c r="H516">
        <v>0</v>
      </c>
      <c r="I516">
        <v>0</v>
      </c>
      <c r="J516">
        <v>0</v>
      </c>
      <c r="K516">
        <v>2000</v>
      </c>
      <c r="L516" s="4">
        <v>2000</v>
      </c>
      <c r="M516">
        <v>0</v>
      </c>
      <c r="N516" s="5">
        <v>0</v>
      </c>
      <c r="O516" s="6">
        <v>-28.4</v>
      </c>
      <c r="P516" s="7">
        <v>26.5</v>
      </c>
      <c r="Q516">
        <v>1</v>
      </c>
      <c r="R516">
        <v>0</v>
      </c>
      <c r="S516">
        <v>1</v>
      </c>
      <c r="T516">
        <v>0</v>
      </c>
      <c r="U516">
        <v>8</v>
      </c>
      <c r="V516">
        <v>250</v>
      </c>
      <c r="W516">
        <v>0</v>
      </c>
      <c r="X516">
        <v>0</v>
      </c>
      <c r="Y516">
        <v>0</v>
      </c>
      <c r="Z516">
        <v>0</v>
      </c>
      <c r="AA516">
        <v>1</v>
      </c>
      <c r="AB516">
        <v>0</v>
      </c>
      <c r="AC516">
        <v>1</v>
      </c>
      <c r="AD516">
        <v>7</v>
      </c>
      <c r="AE516" s="13">
        <v>1</v>
      </c>
      <c r="AF516" s="14">
        <v>0.624352694191742</v>
      </c>
    </row>
    <row r="517" spans="1:32" x14ac:dyDescent="0.25">
      <c r="A517">
        <v>0</v>
      </c>
      <c r="B517">
        <v>0</v>
      </c>
      <c r="C517">
        <v>28.09</v>
      </c>
      <c r="D517">
        <v>16</v>
      </c>
      <c r="E517">
        <v>2</v>
      </c>
      <c r="F517">
        <v>0</v>
      </c>
      <c r="G517">
        <v>1</v>
      </c>
      <c r="H517">
        <v>0</v>
      </c>
      <c r="I517">
        <v>0</v>
      </c>
      <c r="J517">
        <v>0</v>
      </c>
      <c r="K517">
        <v>2000</v>
      </c>
      <c r="L517" s="4">
        <v>2000</v>
      </c>
      <c r="M517">
        <v>0</v>
      </c>
      <c r="N517" s="5">
        <v>0</v>
      </c>
      <c r="O517" s="6">
        <v>-28.4</v>
      </c>
      <c r="P517" s="7">
        <v>26.5</v>
      </c>
      <c r="Q517">
        <v>1</v>
      </c>
      <c r="R517">
        <v>0</v>
      </c>
      <c r="S517">
        <v>1</v>
      </c>
      <c r="T517">
        <v>0</v>
      </c>
      <c r="U517">
        <v>8</v>
      </c>
      <c r="V517">
        <v>250</v>
      </c>
      <c r="W517">
        <v>0</v>
      </c>
      <c r="X517">
        <v>0</v>
      </c>
      <c r="Y517">
        <v>0</v>
      </c>
      <c r="Z517">
        <v>0</v>
      </c>
      <c r="AA517">
        <v>1</v>
      </c>
      <c r="AB517">
        <v>0</v>
      </c>
      <c r="AC517">
        <v>1</v>
      </c>
      <c r="AD517">
        <v>30</v>
      </c>
      <c r="AE517" s="13">
        <v>1</v>
      </c>
      <c r="AF517" s="14">
        <v>0.50614480363345005</v>
      </c>
    </row>
    <row r="518" spans="1:32" x14ac:dyDescent="0.25">
      <c r="A518">
        <v>0</v>
      </c>
      <c r="B518">
        <v>0</v>
      </c>
      <c r="C518">
        <v>28.09</v>
      </c>
      <c r="D518">
        <v>16</v>
      </c>
      <c r="E518">
        <v>2</v>
      </c>
      <c r="F518">
        <v>0</v>
      </c>
      <c r="G518">
        <v>1</v>
      </c>
      <c r="H518">
        <v>0</v>
      </c>
      <c r="I518">
        <v>0</v>
      </c>
      <c r="J518">
        <v>0</v>
      </c>
      <c r="K518">
        <v>2000</v>
      </c>
      <c r="L518" s="4">
        <v>2000</v>
      </c>
      <c r="M518">
        <v>0</v>
      </c>
      <c r="N518" s="5">
        <v>0</v>
      </c>
      <c r="O518" s="6">
        <v>-28.4</v>
      </c>
      <c r="P518" s="7">
        <v>26.5</v>
      </c>
      <c r="Q518">
        <v>1</v>
      </c>
      <c r="R518">
        <v>0</v>
      </c>
      <c r="S518">
        <v>1</v>
      </c>
      <c r="T518">
        <v>0</v>
      </c>
      <c r="U518">
        <v>8</v>
      </c>
      <c r="V518">
        <v>250</v>
      </c>
      <c r="W518">
        <v>0</v>
      </c>
      <c r="X518">
        <v>0</v>
      </c>
      <c r="Y518">
        <v>0</v>
      </c>
      <c r="Z518">
        <v>0</v>
      </c>
      <c r="AA518">
        <v>1</v>
      </c>
      <c r="AB518">
        <v>0</v>
      </c>
      <c r="AC518">
        <v>1</v>
      </c>
      <c r="AD518">
        <v>90</v>
      </c>
      <c r="AE518" s="13">
        <v>1</v>
      </c>
      <c r="AF518" s="14">
        <v>0.672215843857635</v>
      </c>
    </row>
    <row r="519" spans="1:32" x14ac:dyDescent="0.25">
      <c r="A519">
        <v>0</v>
      </c>
      <c r="B519">
        <v>0</v>
      </c>
      <c r="C519">
        <v>28.09</v>
      </c>
      <c r="D519">
        <v>16</v>
      </c>
      <c r="E519">
        <v>2</v>
      </c>
      <c r="F519">
        <v>0</v>
      </c>
      <c r="G519">
        <v>1</v>
      </c>
      <c r="H519">
        <v>0</v>
      </c>
      <c r="I519">
        <v>0</v>
      </c>
      <c r="J519">
        <v>0</v>
      </c>
      <c r="K519">
        <v>2000</v>
      </c>
      <c r="L519" s="4">
        <v>2000</v>
      </c>
      <c r="M519">
        <v>0</v>
      </c>
      <c r="N519" s="5">
        <v>0</v>
      </c>
      <c r="O519" s="6">
        <v>-28.4</v>
      </c>
      <c r="P519" s="7">
        <v>26.5</v>
      </c>
      <c r="Q519">
        <v>1</v>
      </c>
      <c r="R519">
        <v>0</v>
      </c>
      <c r="S519">
        <v>1</v>
      </c>
      <c r="T519">
        <v>0</v>
      </c>
      <c r="U519">
        <v>8</v>
      </c>
      <c r="V519">
        <v>250</v>
      </c>
      <c r="W519">
        <v>0</v>
      </c>
      <c r="X519">
        <v>0</v>
      </c>
      <c r="Y519">
        <v>0</v>
      </c>
      <c r="Z519">
        <v>0</v>
      </c>
      <c r="AA519">
        <v>1</v>
      </c>
      <c r="AB519">
        <v>0</v>
      </c>
      <c r="AC519">
        <v>1</v>
      </c>
      <c r="AD519">
        <v>1</v>
      </c>
      <c r="AE519" s="13">
        <v>5</v>
      </c>
      <c r="AF519" s="14">
        <v>0.81465626700525995</v>
      </c>
    </row>
    <row r="520" spans="1:32" x14ac:dyDescent="0.25">
      <c r="A520">
        <v>0</v>
      </c>
      <c r="B520">
        <v>0</v>
      </c>
      <c r="C520">
        <v>28.09</v>
      </c>
      <c r="D520">
        <v>16</v>
      </c>
      <c r="E520">
        <v>2</v>
      </c>
      <c r="F520">
        <v>0</v>
      </c>
      <c r="G520">
        <v>1</v>
      </c>
      <c r="H520">
        <v>0</v>
      </c>
      <c r="I520">
        <v>0</v>
      </c>
      <c r="J520">
        <v>0</v>
      </c>
      <c r="K520">
        <v>2000</v>
      </c>
      <c r="L520" s="4">
        <v>2000</v>
      </c>
      <c r="M520">
        <v>0</v>
      </c>
      <c r="N520" s="5">
        <v>0</v>
      </c>
      <c r="O520" s="6">
        <v>-28.4</v>
      </c>
      <c r="P520" s="7">
        <v>26.5</v>
      </c>
      <c r="Q520">
        <v>1</v>
      </c>
      <c r="R520">
        <v>0</v>
      </c>
      <c r="S520">
        <v>1</v>
      </c>
      <c r="T520">
        <v>0</v>
      </c>
      <c r="U520">
        <v>8</v>
      </c>
      <c r="V520">
        <v>250</v>
      </c>
      <c r="W520">
        <v>0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1</v>
      </c>
      <c r="AD520">
        <v>7</v>
      </c>
      <c r="AE520" s="13">
        <v>5</v>
      </c>
      <c r="AF520" s="14">
        <v>0.801185185185185</v>
      </c>
    </row>
    <row r="521" spans="1:32" x14ac:dyDescent="0.25">
      <c r="A521">
        <v>0</v>
      </c>
      <c r="B521">
        <v>0</v>
      </c>
      <c r="C521">
        <v>28.09</v>
      </c>
      <c r="D521">
        <v>16</v>
      </c>
      <c r="E521">
        <v>2</v>
      </c>
      <c r="F521">
        <v>0</v>
      </c>
      <c r="G521">
        <v>1</v>
      </c>
      <c r="H521">
        <v>0</v>
      </c>
      <c r="I521">
        <v>0</v>
      </c>
      <c r="J521">
        <v>0</v>
      </c>
      <c r="K521">
        <v>2000</v>
      </c>
      <c r="L521" s="4">
        <v>2000</v>
      </c>
      <c r="M521">
        <v>0</v>
      </c>
      <c r="N521" s="5">
        <v>0</v>
      </c>
      <c r="O521" s="6">
        <v>-28.4</v>
      </c>
      <c r="P521" s="7">
        <v>26.5</v>
      </c>
      <c r="Q521">
        <v>1</v>
      </c>
      <c r="R521">
        <v>0</v>
      </c>
      <c r="S521">
        <v>1</v>
      </c>
      <c r="T521">
        <v>0</v>
      </c>
      <c r="U521">
        <v>8</v>
      </c>
      <c r="V521">
        <v>250</v>
      </c>
      <c r="W521">
        <v>0</v>
      </c>
      <c r="X521">
        <v>0</v>
      </c>
      <c r="Y521">
        <v>0</v>
      </c>
      <c r="Z521">
        <v>0</v>
      </c>
      <c r="AA521">
        <v>1</v>
      </c>
      <c r="AB521">
        <v>0</v>
      </c>
      <c r="AC521">
        <v>1</v>
      </c>
      <c r="AD521">
        <v>30</v>
      </c>
      <c r="AE521" s="13">
        <v>5</v>
      </c>
      <c r="AF521" s="14">
        <v>0.82741235236450195</v>
      </c>
    </row>
    <row r="522" spans="1:32" x14ac:dyDescent="0.25">
      <c r="A522">
        <v>0</v>
      </c>
      <c r="B522">
        <v>0</v>
      </c>
      <c r="C522">
        <v>28.09</v>
      </c>
      <c r="D522">
        <v>16</v>
      </c>
      <c r="E522">
        <v>2</v>
      </c>
      <c r="F522">
        <v>0</v>
      </c>
      <c r="G522">
        <v>1</v>
      </c>
      <c r="H522">
        <v>0</v>
      </c>
      <c r="I522">
        <v>0</v>
      </c>
      <c r="J522">
        <v>0</v>
      </c>
      <c r="K522">
        <v>2000</v>
      </c>
      <c r="L522" s="4">
        <v>2000</v>
      </c>
      <c r="M522">
        <v>0</v>
      </c>
      <c r="N522" s="5">
        <v>0</v>
      </c>
      <c r="O522" s="6">
        <v>-28.4</v>
      </c>
      <c r="P522" s="7">
        <v>26.5</v>
      </c>
      <c r="Q522">
        <v>1</v>
      </c>
      <c r="R522">
        <v>0</v>
      </c>
      <c r="S522">
        <v>1</v>
      </c>
      <c r="T522">
        <v>0</v>
      </c>
      <c r="U522">
        <v>8</v>
      </c>
      <c r="V522">
        <v>250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0</v>
      </c>
      <c r="AC522">
        <v>1</v>
      </c>
      <c r="AD522">
        <v>90</v>
      </c>
      <c r="AE522" s="13">
        <v>5</v>
      </c>
      <c r="AF522" s="14">
        <v>0.87986534820113604</v>
      </c>
    </row>
    <row r="523" spans="1:32" x14ac:dyDescent="0.25">
      <c r="A523">
        <v>1</v>
      </c>
      <c r="B523">
        <v>0</v>
      </c>
      <c r="C523">
        <v>55.85</v>
      </c>
      <c r="D523">
        <v>28.01</v>
      </c>
      <c r="E523">
        <v>0</v>
      </c>
      <c r="F523">
        <v>0</v>
      </c>
      <c r="G523">
        <v>1</v>
      </c>
      <c r="H523">
        <v>0</v>
      </c>
      <c r="I523">
        <v>0</v>
      </c>
      <c r="J523">
        <v>0</v>
      </c>
      <c r="K523">
        <v>1900</v>
      </c>
      <c r="L523" s="4">
        <v>1900</v>
      </c>
      <c r="M523">
        <v>0</v>
      </c>
      <c r="N523" s="5">
        <v>0</v>
      </c>
      <c r="O523" s="24">
        <v>-16.899999999999999</v>
      </c>
      <c r="P523" s="23">
        <v>89</v>
      </c>
      <c r="Q523">
        <v>1</v>
      </c>
      <c r="R523">
        <v>0</v>
      </c>
      <c r="S523">
        <v>1</v>
      </c>
      <c r="T523">
        <v>0</v>
      </c>
      <c r="U523">
        <v>8</v>
      </c>
      <c r="V523">
        <v>250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0</v>
      </c>
      <c r="AC523">
        <v>1</v>
      </c>
      <c r="AD523">
        <v>1</v>
      </c>
      <c r="AE523" s="13">
        <v>1</v>
      </c>
      <c r="AF523" s="14">
        <v>0.304424778761062</v>
      </c>
    </row>
    <row r="524" spans="1:32" x14ac:dyDescent="0.25">
      <c r="A524">
        <v>1</v>
      </c>
      <c r="B524">
        <v>0</v>
      </c>
      <c r="C524">
        <v>55.85</v>
      </c>
      <c r="D524">
        <v>28.01</v>
      </c>
      <c r="E524">
        <v>0</v>
      </c>
      <c r="F524">
        <v>0</v>
      </c>
      <c r="G524">
        <v>1</v>
      </c>
      <c r="H524">
        <v>0</v>
      </c>
      <c r="I524">
        <v>0</v>
      </c>
      <c r="J524">
        <v>0</v>
      </c>
      <c r="K524">
        <v>1900</v>
      </c>
      <c r="L524" s="4">
        <v>1900</v>
      </c>
      <c r="M524">
        <v>0</v>
      </c>
      <c r="N524" s="5">
        <v>0</v>
      </c>
      <c r="O524" s="24">
        <v>-16.899999999999999</v>
      </c>
      <c r="P524" s="23">
        <v>89</v>
      </c>
      <c r="Q524">
        <v>1</v>
      </c>
      <c r="R524">
        <v>0</v>
      </c>
      <c r="S524">
        <v>1</v>
      </c>
      <c r="T524">
        <v>0</v>
      </c>
      <c r="U524">
        <v>8</v>
      </c>
      <c r="V524">
        <v>250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0</v>
      </c>
      <c r="AC524">
        <v>1</v>
      </c>
      <c r="AD524">
        <v>7</v>
      </c>
      <c r="AE524" s="13">
        <v>1</v>
      </c>
      <c r="AF524" s="14">
        <v>0.37537817081684899</v>
      </c>
    </row>
    <row r="525" spans="1:32" x14ac:dyDescent="0.25">
      <c r="A525">
        <v>1</v>
      </c>
      <c r="B525">
        <v>0</v>
      </c>
      <c r="C525">
        <v>55.85</v>
      </c>
      <c r="D525">
        <v>28.01</v>
      </c>
      <c r="E525">
        <v>0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1900</v>
      </c>
      <c r="L525" s="4">
        <v>1900</v>
      </c>
      <c r="M525">
        <v>0</v>
      </c>
      <c r="N525" s="5">
        <v>0</v>
      </c>
      <c r="O525" s="24">
        <v>-16.899999999999999</v>
      </c>
      <c r="P525" s="23">
        <v>89</v>
      </c>
      <c r="Q525">
        <v>1</v>
      </c>
      <c r="R525">
        <v>0</v>
      </c>
      <c r="S525">
        <v>1</v>
      </c>
      <c r="T525">
        <v>0</v>
      </c>
      <c r="U525">
        <v>8</v>
      </c>
      <c r="V525">
        <v>250</v>
      </c>
      <c r="W525">
        <v>0</v>
      </c>
      <c r="X525">
        <v>0</v>
      </c>
      <c r="Y525">
        <v>0</v>
      </c>
      <c r="Z525">
        <v>0</v>
      </c>
      <c r="AA525">
        <v>1</v>
      </c>
      <c r="AB525">
        <v>0</v>
      </c>
      <c r="AC525">
        <v>1</v>
      </c>
      <c r="AD525">
        <v>30</v>
      </c>
      <c r="AE525" s="13">
        <v>1</v>
      </c>
      <c r="AF525" s="14">
        <v>0.112790976721863</v>
      </c>
    </row>
    <row r="526" spans="1:32" x14ac:dyDescent="0.25">
      <c r="A526">
        <v>1</v>
      </c>
      <c r="B526">
        <v>0</v>
      </c>
      <c r="C526">
        <v>55.85</v>
      </c>
      <c r="D526">
        <v>28.01</v>
      </c>
      <c r="E526">
        <v>0</v>
      </c>
      <c r="F526">
        <v>0</v>
      </c>
      <c r="G526">
        <v>1</v>
      </c>
      <c r="H526">
        <v>0</v>
      </c>
      <c r="I526">
        <v>0</v>
      </c>
      <c r="J526">
        <v>0</v>
      </c>
      <c r="K526">
        <v>1900</v>
      </c>
      <c r="L526" s="4">
        <v>1900</v>
      </c>
      <c r="M526">
        <v>0</v>
      </c>
      <c r="N526" s="5">
        <v>0</v>
      </c>
      <c r="O526" s="24">
        <v>-16.899999999999999</v>
      </c>
      <c r="P526" s="23">
        <v>89</v>
      </c>
      <c r="Q526">
        <v>1</v>
      </c>
      <c r="R526">
        <v>0</v>
      </c>
      <c r="S526">
        <v>1</v>
      </c>
      <c r="T526">
        <v>0</v>
      </c>
      <c r="U526">
        <v>8</v>
      </c>
      <c r="V526">
        <v>250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0</v>
      </c>
      <c r="AC526">
        <v>1</v>
      </c>
      <c r="AD526">
        <v>90</v>
      </c>
      <c r="AE526" s="13">
        <v>1</v>
      </c>
      <c r="AF526" s="14">
        <v>-9.9532983070636002E-2</v>
      </c>
    </row>
    <row r="527" spans="1:32" x14ac:dyDescent="0.25">
      <c r="A527">
        <v>1</v>
      </c>
      <c r="B527">
        <v>0</v>
      </c>
      <c r="C527">
        <v>55.85</v>
      </c>
      <c r="D527">
        <v>28.01</v>
      </c>
      <c r="E527">
        <v>0</v>
      </c>
      <c r="F527">
        <v>0</v>
      </c>
      <c r="G527">
        <v>1</v>
      </c>
      <c r="H527">
        <v>0</v>
      </c>
      <c r="I527">
        <v>0</v>
      </c>
      <c r="J527">
        <v>0</v>
      </c>
      <c r="K527">
        <v>1900</v>
      </c>
      <c r="L527" s="4">
        <v>1900</v>
      </c>
      <c r="M527">
        <v>0</v>
      </c>
      <c r="N527" s="5">
        <v>0</v>
      </c>
      <c r="O527" s="24">
        <v>-16.899999999999999</v>
      </c>
      <c r="P527" s="23">
        <v>89</v>
      </c>
      <c r="Q527">
        <v>1</v>
      </c>
      <c r="R527">
        <v>0</v>
      </c>
      <c r="S527">
        <v>1</v>
      </c>
      <c r="T527">
        <v>0</v>
      </c>
      <c r="U527">
        <v>8</v>
      </c>
      <c r="V527">
        <v>250</v>
      </c>
      <c r="W527">
        <v>0</v>
      </c>
      <c r="X527">
        <v>0</v>
      </c>
      <c r="Y527">
        <v>0</v>
      </c>
      <c r="Z527">
        <v>0</v>
      </c>
      <c r="AA527">
        <v>1</v>
      </c>
      <c r="AB527">
        <v>0</v>
      </c>
      <c r="AC527">
        <v>1</v>
      </c>
      <c r="AD527">
        <v>1</v>
      </c>
      <c r="AE527" s="13">
        <v>5</v>
      </c>
      <c r="AF527" s="14">
        <v>0.270559680182753</v>
      </c>
    </row>
    <row r="528" spans="1:32" x14ac:dyDescent="0.25">
      <c r="A528">
        <v>1</v>
      </c>
      <c r="B528">
        <v>0</v>
      </c>
      <c r="C528">
        <v>55.85</v>
      </c>
      <c r="D528">
        <v>28.01</v>
      </c>
      <c r="E528">
        <v>0</v>
      </c>
      <c r="F528">
        <v>0</v>
      </c>
      <c r="G528">
        <v>1</v>
      </c>
      <c r="H528">
        <v>0</v>
      </c>
      <c r="I528">
        <v>0</v>
      </c>
      <c r="J528">
        <v>0</v>
      </c>
      <c r="K528">
        <v>1900</v>
      </c>
      <c r="L528" s="4">
        <v>1900</v>
      </c>
      <c r="M528">
        <v>0</v>
      </c>
      <c r="N528" s="5">
        <v>0</v>
      </c>
      <c r="O528" s="24">
        <v>-16.899999999999999</v>
      </c>
      <c r="P528" s="23">
        <v>89</v>
      </c>
      <c r="Q528">
        <v>1</v>
      </c>
      <c r="R528">
        <v>0</v>
      </c>
      <c r="S528">
        <v>1</v>
      </c>
      <c r="T528">
        <v>0</v>
      </c>
      <c r="U528">
        <v>8</v>
      </c>
      <c r="V528">
        <v>250</v>
      </c>
      <c r="W528">
        <v>0</v>
      </c>
      <c r="X528">
        <v>0</v>
      </c>
      <c r="Y528">
        <v>0</v>
      </c>
      <c r="Z528">
        <v>0</v>
      </c>
      <c r="AA528">
        <v>1</v>
      </c>
      <c r="AB528">
        <v>0</v>
      </c>
      <c r="AC528">
        <v>1</v>
      </c>
      <c r="AD528">
        <v>7</v>
      </c>
      <c r="AE528" s="13">
        <v>5</v>
      </c>
      <c r="AF528" s="14">
        <v>0.35589152867770601</v>
      </c>
    </row>
    <row r="529" spans="1:32" x14ac:dyDescent="0.25">
      <c r="A529">
        <v>1</v>
      </c>
      <c r="B529">
        <v>0</v>
      </c>
      <c r="C529">
        <v>55.85</v>
      </c>
      <c r="D529">
        <v>28.01</v>
      </c>
      <c r="E529">
        <v>0</v>
      </c>
      <c r="F529">
        <v>0</v>
      </c>
      <c r="G529">
        <v>1</v>
      </c>
      <c r="H529">
        <v>0</v>
      </c>
      <c r="I529">
        <v>0</v>
      </c>
      <c r="J529">
        <v>0</v>
      </c>
      <c r="K529">
        <v>1900</v>
      </c>
      <c r="L529" s="4">
        <v>1900</v>
      </c>
      <c r="M529">
        <v>0</v>
      </c>
      <c r="N529" s="5">
        <v>0</v>
      </c>
      <c r="O529" s="24">
        <v>-16.899999999999999</v>
      </c>
      <c r="P529" s="23">
        <v>89</v>
      </c>
      <c r="Q529">
        <v>1</v>
      </c>
      <c r="R529">
        <v>0</v>
      </c>
      <c r="S529">
        <v>1</v>
      </c>
      <c r="T529">
        <v>0</v>
      </c>
      <c r="U529">
        <v>8</v>
      </c>
      <c r="V529">
        <v>250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0</v>
      </c>
      <c r="AC529">
        <v>1</v>
      </c>
      <c r="AD529">
        <v>30</v>
      </c>
      <c r="AE529" s="13">
        <v>5</v>
      </c>
      <c r="AF529" s="14">
        <v>8.1718827620469406E-2</v>
      </c>
    </row>
    <row r="530" spans="1:32" x14ac:dyDescent="0.25">
      <c r="A530">
        <v>1</v>
      </c>
      <c r="B530">
        <v>0</v>
      </c>
      <c r="C530">
        <v>55.85</v>
      </c>
      <c r="D530">
        <v>28.01</v>
      </c>
      <c r="E530">
        <v>0</v>
      </c>
      <c r="F530">
        <v>0</v>
      </c>
      <c r="G530">
        <v>1</v>
      </c>
      <c r="H530">
        <v>0</v>
      </c>
      <c r="I530">
        <v>0</v>
      </c>
      <c r="J530">
        <v>0</v>
      </c>
      <c r="K530">
        <v>1900</v>
      </c>
      <c r="L530" s="4">
        <v>1900</v>
      </c>
      <c r="M530">
        <v>0</v>
      </c>
      <c r="N530" s="5">
        <v>0</v>
      </c>
      <c r="O530" s="24">
        <v>-16.899999999999999</v>
      </c>
      <c r="P530" s="23">
        <v>89</v>
      </c>
      <c r="Q530">
        <v>1</v>
      </c>
      <c r="R530">
        <v>0</v>
      </c>
      <c r="S530">
        <v>1</v>
      </c>
      <c r="T530">
        <v>0</v>
      </c>
      <c r="U530">
        <v>8</v>
      </c>
      <c r="V530">
        <v>250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1</v>
      </c>
      <c r="AD530">
        <v>90</v>
      </c>
      <c r="AE530" s="13">
        <v>5</v>
      </c>
      <c r="AF530" s="14">
        <v>-2.0723876240514E-2</v>
      </c>
    </row>
    <row r="531" spans="1:32" x14ac:dyDescent="0.25">
      <c r="A531">
        <v>0</v>
      </c>
      <c r="B531">
        <v>0</v>
      </c>
      <c r="C531">
        <v>47.87</v>
      </c>
      <c r="D531">
        <v>16</v>
      </c>
      <c r="E531">
        <v>2</v>
      </c>
      <c r="F531">
        <v>0</v>
      </c>
      <c r="G531">
        <v>1</v>
      </c>
      <c r="H531">
        <v>0</v>
      </c>
      <c r="I531">
        <v>0</v>
      </c>
      <c r="J531">
        <v>0</v>
      </c>
      <c r="K531">
        <v>300</v>
      </c>
      <c r="L531" s="4">
        <v>300</v>
      </c>
      <c r="M531">
        <v>0</v>
      </c>
      <c r="N531" s="5">
        <v>0</v>
      </c>
      <c r="O531" s="6">
        <v>-26</v>
      </c>
      <c r="P531">
        <v>6</v>
      </c>
      <c r="Q531">
        <v>1</v>
      </c>
      <c r="R531">
        <v>0</v>
      </c>
      <c r="S531">
        <v>1</v>
      </c>
      <c r="T531">
        <v>0</v>
      </c>
      <c r="U531">
        <v>8</v>
      </c>
      <c r="V531">
        <v>250</v>
      </c>
      <c r="W531">
        <v>0</v>
      </c>
      <c r="X531">
        <v>0</v>
      </c>
      <c r="Y531">
        <v>0</v>
      </c>
      <c r="Z531">
        <v>0</v>
      </c>
      <c r="AA531">
        <v>1</v>
      </c>
      <c r="AB531">
        <v>0</v>
      </c>
      <c r="AC531">
        <v>1</v>
      </c>
      <c r="AD531">
        <v>1</v>
      </c>
      <c r="AE531" s="13">
        <v>1</v>
      </c>
      <c r="AF531" s="14">
        <v>1.17287917737819E-2</v>
      </c>
    </row>
    <row r="532" spans="1:32" x14ac:dyDescent="0.25">
      <c r="A532">
        <v>0</v>
      </c>
      <c r="B532">
        <v>0</v>
      </c>
      <c r="C532">
        <v>47.87</v>
      </c>
      <c r="D532">
        <v>16</v>
      </c>
      <c r="E532">
        <v>2</v>
      </c>
      <c r="F532">
        <v>0</v>
      </c>
      <c r="G532">
        <v>1</v>
      </c>
      <c r="H532">
        <v>0</v>
      </c>
      <c r="I532">
        <v>0</v>
      </c>
      <c r="J532">
        <v>0</v>
      </c>
      <c r="K532">
        <v>300</v>
      </c>
      <c r="L532" s="4">
        <v>300</v>
      </c>
      <c r="M532">
        <v>0</v>
      </c>
      <c r="N532" s="5">
        <v>0</v>
      </c>
      <c r="O532" s="6">
        <v>-26</v>
      </c>
      <c r="P532">
        <v>6</v>
      </c>
      <c r="Q532">
        <v>1</v>
      </c>
      <c r="R532">
        <v>0</v>
      </c>
      <c r="S532">
        <v>1</v>
      </c>
      <c r="T532">
        <v>0</v>
      </c>
      <c r="U532">
        <v>8</v>
      </c>
      <c r="V532">
        <v>250</v>
      </c>
      <c r="W532">
        <v>0</v>
      </c>
      <c r="X532">
        <v>0</v>
      </c>
      <c r="Y532">
        <v>0</v>
      </c>
      <c r="Z532">
        <v>0</v>
      </c>
      <c r="AA532">
        <v>1</v>
      </c>
      <c r="AB532">
        <v>0</v>
      </c>
      <c r="AC532">
        <v>1</v>
      </c>
      <c r="AD532">
        <v>7</v>
      </c>
      <c r="AE532" s="13">
        <v>1</v>
      </c>
      <c r="AF532" s="14">
        <v>6.6495151395211102E-2</v>
      </c>
    </row>
    <row r="533" spans="1:32" x14ac:dyDescent="0.25">
      <c r="A533">
        <v>0</v>
      </c>
      <c r="B533">
        <v>0</v>
      </c>
      <c r="C533">
        <v>47.87</v>
      </c>
      <c r="D533">
        <v>16</v>
      </c>
      <c r="E533">
        <v>2</v>
      </c>
      <c r="F533">
        <v>0</v>
      </c>
      <c r="G533">
        <v>1</v>
      </c>
      <c r="H533">
        <v>0</v>
      </c>
      <c r="I533">
        <v>0</v>
      </c>
      <c r="J533">
        <v>0</v>
      </c>
      <c r="K533">
        <v>300</v>
      </c>
      <c r="L533" s="4">
        <v>300</v>
      </c>
      <c r="M533">
        <v>0</v>
      </c>
      <c r="N533" s="5">
        <v>0</v>
      </c>
      <c r="O533" s="6">
        <v>-26</v>
      </c>
      <c r="P533">
        <v>6</v>
      </c>
      <c r="Q533">
        <v>1</v>
      </c>
      <c r="R533">
        <v>0</v>
      </c>
      <c r="S533">
        <v>1</v>
      </c>
      <c r="T533">
        <v>0</v>
      </c>
      <c r="U533">
        <v>8</v>
      </c>
      <c r="V533">
        <v>250</v>
      </c>
      <c r="W533">
        <v>0</v>
      </c>
      <c r="X533">
        <v>0</v>
      </c>
      <c r="Y533">
        <v>0</v>
      </c>
      <c r="Z533">
        <v>0</v>
      </c>
      <c r="AA533">
        <v>1</v>
      </c>
      <c r="AB533">
        <v>0</v>
      </c>
      <c r="AC533">
        <v>1</v>
      </c>
      <c r="AD533">
        <v>30</v>
      </c>
      <c r="AE533" s="13">
        <v>1</v>
      </c>
      <c r="AF533" s="14">
        <v>-7.1443714225143007E-2</v>
      </c>
    </row>
    <row r="534" spans="1:32" x14ac:dyDescent="0.25">
      <c r="A534">
        <v>0</v>
      </c>
      <c r="B534">
        <v>0</v>
      </c>
      <c r="C534">
        <v>47.87</v>
      </c>
      <c r="D534">
        <v>16</v>
      </c>
      <c r="E534">
        <v>2</v>
      </c>
      <c r="F534">
        <v>0</v>
      </c>
      <c r="G534">
        <v>1</v>
      </c>
      <c r="H534">
        <v>0</v>
      </c>
      <c r="I534">
        <v>0</v>
      </c>
      <c r="J534">
        <v>0</v>
      </c>
      <c r="K534">
        <v>300</v>
      </c>
      <c r="L534" s="4">
        <v>300</v>
      </c>
      <c r="M534">
        <v>0</v>
      </c>
      <c r="N534" s="5">
        <v>0</v>
      </c>
      <c r="O534" s="6">
        <v>-26</v>
      </c>
      <c r="P534">
        <v>6</v>
      </c>
      <c r="Q534">
        <v>1</v>
      </c>
      <c r="R534">
        <v>0</v>
      </c>
      <c r="S534">
        <v>1</v>
      </c>
      <c r="T534">
        <v>0</v>
      </c>
      <c r="U534">
        <v>8</v>
      </c>
      <c r="V534">
        <v>250</v>
      </c>
      <c r="W534">
        <v>0</v>
      </c>
      <c r="X534">
        <v>0</v>
      </c>
      <c r="Y534">
        <v>0</v>
      </c>
      <c r="Z534">
        <v>0</v>
      </c>
      <c r="AA534">
        <v>1</v>
      </c>
      <c r="AB534">
        <v>0</v>
      </c>
      <c r="AC534">
        <v>1</v>
      </c>
      <c r="AD534">
        <v>90</v>
      </c>
      <c r="AE534" s="13">
        <v>1</v>
      </c>
      <c r="AF534" s="14">
        <v>-4.6376811594203003E-2</v>
      </c>
    </row>
    <row r="535" spans="1:32" x14ac:dyDescent="0.25">
      <c r="A535">
        <v>0</v>
      </c>
      <c r="B535">
        <v>0</v>
      </c>
      <c r="C535">
        <v>47.87</v>
      </c>
      <c r="D535">
        <v>16</v>
      </c>
      <c r="E535">
        <v>2</v>
      </c>
      <c r="F535">
        <v>0</v>
      </c>
      <c r="G535">
        <v>1</v>
      </c>
      <c r="H535">
        <v>0</v>
      </c>
      <c r="I535">
        <v>0</v>
      </c>
      <c r="J535">
        <v>0</v>
      </c>
      <c r="K535">
        <v>300</v>
      </c>
      <c r="L535" s="4">
        <v>300</v>
      </c>
      <c r="M535">
        <v>0</v>
      </c>
      <c r="N535" s="5">
        <v>0</v>
      </c>
      <c r="O535" s="6">
        <v>-26</v>
      </c>
      <c r="P535">
        <v>6</v>
      </c>
      <c r="Q535">
        <v>1</v>
      </c>
      <c r="R535">
        <v>0</v>
      </c>
      <c r="S535">
        <v>1</v>
      </c>
      <c r="T535">
        <v>0</v>
      </c>
      <c r="U535">
        <v>8</v>
      </c>
      <c r="V535">
        <v>250</v>
      </c>
      <c r="W535">
        <v>0</v>
      </c>
      <c r="X535">
        <v>0</v>
      </c>
      <c r="Y535">
        <v>0</v>
      </c>
      <c r="Z535">
        <v>0</v>
      </c>
      <c r="AA535">
        <v>1</v>
      </c>
      <c r="AB535">
        <v>0</v>
      </c>
      <c r="AC535">
        <v>1</v>
      </c>
      <c r="AD535">
        <v>1</v>
      </c>
      <c r="AE535" s="13">
        <v>5</v>
      </c>
      <c r="AF535" s="14">
        <v>9.86225087924998E-2</v>
      </c>
    </row>
    <row r="536" spans="1:32" x14ac:dyDescent="0.25">
      <c r="A536">
        <v>0</v>
      </c>
      <c r="B536">
        <v>0</v>
      </c>
      <c r="C536">
        <v>47.87</v>
      </c>
      <c r="D536">
        <v>16</v>
      </c>
      <c r="E536">
        <v>2</v>
      </c>
      <c r="F536">
        <v>0</v>
      </c>
      <c r="G536">
        <v>1</v>
      </c>
      <c r="H536">
        <v>0</v>
      </c>
      <c r="I536">
        <v>0</v>
      </c>
      <c r="J536">
        <v>0</v>
      </c>
      <c r="K536">
        <v>300</v>
      </c>
      <c r="L536" s="4">
        <v>300</v>
      </c>
      <c r="M536">
        <v>0</v>
      </c>
      <c r="N536" s="5">
        <v>0</v>
      </c>
      <c r="O536" s="6">
        <v>-26</v>
      </c>
      <c r="P536">
        <v>6</v>
      </c>
      <c r="Q536">
        <v>1</v>
      </c>
      <c r="R536">
        <v>0</v>
      </c>
      <c r="S536">
        <v>1</v>
      </c>
      <c r="T536">
        <v>0</v>
      </c>
      <c r="U536">
        <v>8</v>
      </c>
      <c r="V536">
        <v>250</v>
      </c>
      <c r="W536">
        <v>0</v>
      </c>
      <c r="X536">
        <v>0</v>
      </c>
      <c r="Y536">
        <v>0</v>
      </c>
      <c r="Z536">
        <v>0</v>
      </c>
      <c r="AA536">
        <v>1</v>
      </c>
      <c r="AB536">
        <v>0</v>
      </c>
      <c r="AC536">
        <v>1</v>
      </c>
      <c r="AD536">
        <v>7</v>
      </c>
      <c r="AE536" s="13">
        <v>5</v>
      </c>
      <c r="AF536" s="14">
        <v>0.17621376178833201</v>
      </c>
    </row>
    <row r="537" spans="1:32" x14ac:dyDescent="0.25">
      <c r="A537">
        <v>0</v>
      </c>
      <c r="B537">
        <v>0</v>
      </c>
      <c r="C537">
        <v>47.87</v>
      </c>
      <c r="D537">
        <v>16</v>
      </c>
      <c r="E537">
        <v>2</v>
      </c>
      <c r="F537">
        <v>0</v>
      </c>
      <c r="G537">
        <v>1</v>
      </c>
      <c r="H537">
        <v>0</v>
      </c>
      <c r="I537">
        <v>0</v>
      </c>
      <c r="J537">
        <v>0</v>
      </c>
      <c r="K537">
        <v>300</v>
      </c>
      <c r="L537" s="4">
        <v>300</v>
      </c>
      <c r="M537">
        <v>0</v>
      </c>
      <c r="N537" s="5">
        <v>0</v>
      </c>
      <c r="O537" s="6">
        <v>-26</v>
      </c>
      <c r="P537">
        <v>6</v>
      </c>
      <c r="Q537">
        <v>1</v>
      </c>
      <c r="R537">
        <v>0</v>
      </c>
      <c r="S537">
        <v>1</v>
      </c>
      <c r="T537">
        <v>0</v>
      </c>
      <c r="U537">
        <v>8</v>
      </c>
      <c r="V537">
        <v>250</v>
      </c>
      <c r="W537">
        <v>0</v>
      </c>
      <c r="X537">
        <v>0</v>
      </c>
      <c r="Y537">
        <v>0</v>
      </c>
      <c r="Z537">
        <v>0</v>
      </c>
      <c r="AA537">
        <v>1</v>
      </c>
      <c r="AB537">
        <v>0</v>
      </c>
      <c r="AC537">
        <v>1</v>
      </c>
      <c r="AD537">
        <v>30</v>
      </c>
      <c r="AE537" s="13">
        <v>5</v>
      </c>
      <c r="AF537" s="14">
        <v>6.6495151395211102E-2</v>
      </c>
    </row>
    <row r="538" spans="1:32" x14ac:dyDescent="0.25">
      <c r="A538">
        <v>0</v>
      </c>
      <c r="B538">
        <v>0</v>
      </c>
      <c r="C538">
        <v>47.87</v>
      </c>
      <c r="D538">
        <v>16</v>
      </c>
      <c r="E538">
        <v>2</v>
      </c>
      <c r="F538">
        <v>0</v>
      </c>
      <c r="G538">
        <v>1</v>
      </c>
      <c r="H538">
        <v>0</v>
      </c>
      <c r="I538">
        <v>0</v>
      </c>
      <c r="J538">
        <v>0</v>
      </c>
      <c r="K538">
        <v>300</v>
      </c>
      <c r="L538" s="4">
        <v>300</v>
      </c>
      <c r="M538">
        <v>0</v>
      </c>
      <c r="N538" s="5">
        <v>0</v>
      </c>
      <c r="O538" s="6">
        <v>-26</v>
      </c>
      <c r="P538">
        <v>6</v>
      </c>
      <c r="Q538">
        <v>1</v>
      </c>
      <c r="R538">
        <v>0</v>
      </c>
      <c r="S538">
        <v>1</v>
      </c>
      <c r="T538">
        <v>0</v>
      </c>
      <c r="U538">
        <v>8</v>
      </c>
      <c r="V538">
        <v>250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0</v>
      </c>
      <c r="AC538">
        <v>1</v>
      </c>
      <c r="AD538">
        <v>90</v>
      </c>
      <c r="AE538" s="13">
        <v>5</v>
      </c>
      <c r="AF538" s="14">
        <v>0</v>
      </c>
    </row>
    <row r="539" spans="1:32" x14ac:dyDescent="0.25">
      <c r="A539">
        <v>0</v>
      </c>
      <c r="B539">
        <v>0</v>
      </c>
      <c r="C539">
        <v>28.09</v>
      </c>
      <c r="D539">
        <v>16</v>
      </c>
      <c r="E539">
        <v>2</v>
      </c>
      <c r="F539">
        <v>0</v>
      </c>
      <c r="G539">
        <v>1</v>
      </c>
      <c r="H539">
        <v>0</v>
      </c>
      <c r="I539">
        <v>0</v>
      </c>
      <c r="J539">
        <v>0</v>
      </c>
      <c r="K539">
        <v>1500</v>
      </c>
      <c r="L539" s="4">
        <v>1500</v>
      </c>
      <c r="M539">
        <v>0</v>
      </c>
      <c r="N539" s="5">
        <v>0</v>
      </c>
      <c r="O539" s="6">
        <v>-28.4</v>
      </c>
      <c r="P539">
        <v>26.5</v>
      </c>
      <c r="Q539">
        <v>1</v>
      </c>
      <c r="R539">
        <v>0</v>
      </c>
      <c r="S539">
        <v>1</v>
      </c>
      <c r="T539">
        <v>0</v>
      </c>
      <c r="U539">
        <v>8</v>
      </c>
      <c r="V539">
        <v>250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0</v>
      </c>
      <c r="AC539">
        <v>1</v>
      </c>
      <c r="AD539">
        <v>1</v>
      </c>
      <c r="AE539" s="13">
        <v>1</v>
      </c>
      <c r="AF539" s="14">
        <v>0.35361496427070099</v>
      </c>
    </row>
    <row r="540" spans="1:32" x14ac:dyDescent="0.25">
      <c r="A540">
        <v>0</v>
      </c>
      <c r="B540">
        <v>0</v>
      </c>
      <c r="C540">
        <v>28.09</v>
      </c>
      <c r="D540">
        <v>16</v>
      </c>
      <c r="E540">
        <v>2</v>
      </c>
      <c r="F540">
        <v>0</v>
      </c>
      <c r="G540">
        <v>1</v>
      </c>
      <c r="H540">
        <v>0</v>
      </c>
      <c r="I540">
        <v>0</v>
      </c>
      <c r="J540">
        <v>0</v>
      </c>
      <c r="K540">
        <v>1500</v>
      </c>
      <c r="L540" s="4">
        <v>1500</v>
      </c>
      <c r="M540">
        <v>0</v>
      </c>
      <c r="N540" s="5">
        <v>0</v>
      </c>
      <c r="O540" s="6">
        <v>-28.4</v>
      </c>
      <c r="P540">
        <v>26.5</v>
      </c>
      <c r="Q540">
        <v>1</v>
      </c>
      <c r="R540">
        <v>0</v>
      </c>
      <c r="S540">
        <v>1</v>
      </c>
      <c r="T540">
        <v>0</v>
      </c>
      <c r="U540">
        <v>8</v>
      </c>
      <c r="V540">
        <v>250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0</v>
      </c>
      <c r="AC540">
        <v>1</v>
      </c>
      <c r="AD540">
        <v>7</v>
      </c>
      <c r="AE540" s="13">
        <v>1</v>
      </c>
      <c r="AF540" s="14">
        <v>0.31607945483543398</v>
      </c>
    </row>
    <row r="541" spans="1:32" x14ac:dyDescent="0.25">
      <c r="A541">
        <v>0</v>
      </c>
      <c r="B541">
        <v>0</v>
      </c>
      <c r="C541">
        <v>28.09</v>
      </c>
      <c r="D541">
        <v>16</v>
      </c>
      <c r="E541">
        <v>2</v>
      </c>
      <c r="F541">
        <v>0</v>
      </c>
      <c r="G541">
        <v>1</v>
      </c>
      <c r="H541">
        <v>0</v>
      </c>
      <c r="I541">
        <v>0</v>
      </c>
      <c r="J541">
        <v>0</v>
      </c>
      <c r="K541">
        <v>1500</v>
      </c>
      <c r="L541" s="4">
        <v>1500</v>
      </c>
      <c r="M541">
        <v>0</v>
      </c>
      <c r="N541" s="5">
        <v>0</v>
      </c>
      <c r="O541" s="6">
        <v>-28.4</v>
      </c>
      <c r="P541">
        <v>26.5</v>
      </c>
      <c r="Q541">
        <v>1</v>
      </c>
      <c r="R541">
        <v>0</v>
      </c>
      <c r="S541">
        <v>1</v>
      </c>
      <c r="T541">
        <v>0</v>
      </c>
      <c r="U541">
        <v>8</v>
      </c>
      <c r="V541">
        <v>250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0</v>
      </c>
      <c r="AC541">
        <v>1</v>
      </c>
      <c r="AD541">
        <v>30</v>
      </c>
      <c r="AE541" s="13">
        <v>1</v>
      </c>
      <c r="AF541" s="14">
        <v>0.49496788008565301</v>
      </c>
    </row>
    <row r="542" spans="1:32" x14ac:dyDescent="0.25">
      <c r="A542">
        <v>0</v>
      </c>
      <c r="B542">
        <v>0</v>
      </c>
      <c r="C542">
        <v>28.09</v>
      </c>
      <c r="D542">
        <v>16</v>
      </c>
      <c r="E542">
        <v>2</v>
      </c>
      <c r="F542">
        <v>0</v>
      </c>
      <c r="G542">
        <v>1</v>
      </c>
      <c r="H542">
        <v>0</v>
      </c>
      <c r="I542">
        <v>0</v>
      </c>
      <c r="J542">
        <v>0</v>
      </c>
      <c r="K542">
        <v>1500</v>
      </c>
      <c r="L542" s="4">
        <v>1500</v>
      </c>
      <c r="M542">
        <v>0</v>
      </c>
      <c r="N542" s="5">
        <v>0</v>
      </c>
      <c r="O542" s="6">
        <v>-28.4</v>
      </c>
      <c r="P542">
        <v>26.5</v>
      </c>
      <c r="Q542">
        <v>1</v>
      </c>
      <c r="R542">
        <v>0</v>
      </c>
      <c r="S542">
        <v>1</v>
      </c>
      <c r="T542">
        <v>0</v>
      </c>
      <c r="U542">
        <v>8</v>
      </c>
      <c r="V542">
        <v>250</v>
      </c>
      <c r="W542">
        <v>0</v>
      </c>
      <c r="X542">
        <v>0</v>
      </c>
      <c r="Y542">
        <v>0</v>
      </c>
      <c r="Z542">
        <v>0</v>
      </c>
      <c r="AA542">
        <v>1</v>
      </c>
      <c r="AB542">
        <v>0</v>
      </c>
      <c r="AC542">
        <v>1</v>
      </c>
      <c r="AD542">
        <v>90</v>
      </c>
      <c r="AE542" s="13">
        <v>1</v>
      </c>
      <c r="AF542" s="14">
        <v>0.67553009575923395</v>
      </c>
    </row>
    <row r="543" spans="1:32" x14ac:dyDescent="0.25">
      <c r="A543">
        <v>0</v>
      </c>
      <c r="B543">
        <v>0</v>
      </c>
      <c r="C543">
        <v>28.09</v>
      </c>
      <c r="D543">
        <v>16</v>
      </c>
      <c r="E543">
        <v>2</v>
      </c>
      <c r="F543">
        <v>0</v>
      </c>
      <c r="G543">
        <v>1</v>
      </c>
      <c r="H543">
        <v>0</v>
      </c>
      <c r="I543">
        <v>0</v>
      </c>
      <c r="J543">
        <v>0</v>
      </c>
      <c r="K543">
        <v>1500</v>
      </c>
      <c r="L543" s="4">
        <v>1500</v>
      </c>
      <c r="M543">
        <v>0</v>
      </c>
      <c r="N543" s="5">
        <v>0</v>
      </c>
      <c r="O543" s="6">
        <v>-28.4</v>
      </c>
      <c r="P543">
        <v>26.5</v>
      </c>
      <c r="Q543">
        <v>1</v>
      </c>
      <c r="R543">
        <v>0</v>
      </c>
      <c r="S543">
        <v>1</v>
      </c>
      <c r="T543">
        <v>0</v>
      </c>
      <c r="U543">
        <v>8</v>
      </c>
      <c r="V543">
        <v>250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0</v>
      </c>
      <c r="AC543">
        <v>1</v>
      </c>
      <c r="AD543">
        <v>1</v>
      </c>
      <c r="AE543" s="13">
        <v>5</v>
      </c>
      <c r="AF543" s="14">
        <v>0.70994058285390904</v>
      </c>
    </row>
    <row r="544" spans="1:32" x14ac:dyDescent="0.25">
      <c r="A544">
        <v>0</v>
      </c>
      <c r="B544">
        <v>0</v>
      </c>
      <c r="C544">
        <v>28.09</v>
      </c>
      <c r="D544">
        <v>16</v>
      </c>
      <c r="E544">
        <v>2</v>
      </c>
      <c r="F544">
        <v>0</v>
      </c>
      <c r="G544">
        <v>1</v>
      </c>
      <c r="H544">
        <v>0</v>
      </c>
      <c r="I544">
        <v>0</v>
      </c>
      <c r="J544">
        <v>0</v>
      </c>
      <c r="K544">
        <v>1500</v>
      </c>
      <c r="L544" s="4">
        <v>1500</v>
      </c>
      <c r="M544">
        <v>0</v>
      </c>
      <c r="N544" s="5">
        <v>0</v>
      </c>
      <c r="O544" s="6">
        <v>-28.4</v>
      </c>
      <c r="P544">
        <v>26.5</v>
      </c>
      <c r="Q544">
        <v>1</v>
      </c>
      <c r="R544">
        <v>0</v>
      </c>
      <c r="S544">
        <v>1</v>
      </c>
      <c r="T544">
        <v>0</v>
      </c>
      <c r="U544">
        <v>8</v>
      </c>
      <c r="V544">
        <v>250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0</v>
      </c>
      <c r="AC544">
        <v>1</v>
      </c>
      <c r="AD544">
        <v>7</v>
      </c>
      <c r="AE544" s="13">
        <v>5</v>
      </c>
      <c r="AF544" s="14">
        <v>0.71095042588393897</v>
      </c>
    </row>
    <row r="545" spans="1:32" x14ac:dyDescent="0.25">
      <c r="A545">
        <v>0</v>
      </c>
      <c r="B545">
        <v>0</v>
      </c>
      <c r="C545">
        <v>28.09</v>
      </c>
      <c r="D545">
        <v>16</v>
      </c>
      <c r="E545">
        <v>2</v>
      </c>
      <c r="F545">
        <v>0</v>
      </c>
      <c r="G545">
        <v>1</v>
      </c>
      <c r="H545">
        <v>0</v>
      </c>
      <c r="I545">
        <v>0</v>
      </c>
      <c r="J545">
        <v>0</v>
      </c>
      <c r="K545">
        <v>1500</v>
      </c>
      <c r="L545" s="4">
        <v>1500</v>
      </c>
      <c r="M545">
        <v>0</v>
      </c>
      <c r="N545" s="5">
        <v>0</v>
      </c>
      <c r="O545" s="6">
        <v>-28.4</v>
      </c>
      <c r="P545">
        <v>26.5</v>
      </c>
      <c r="Q545">
        <v>1</v>
      </c>
      <c r="R545">
        <v>0</v>
      </c>
      <c r="S545">
        <v>1</v>
      </c>
      <c r="T545">
        <v>0</v>
      </c>
      <c r="U545">
        <v>8</v>
      </c>
      <c r="V545">
        <v>250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0</v>
      </c>
      <c r="AC545">
        <v>1</v>
      </c>
      <c r="AD545">
        <v>30</v>
      </c>
      <c r="AE545" s="13">
        <v>5</v>
      </c>
      <c r="AF545" s="14">
        <v>0.77493081400897001</v>
      </c>
    </row>
    <row r="546" spans="1:32" x14ac:dyDescent="0.25">
      <c r="A546">
        <v>0</v>
      </c>
      <c r="B546">
        <v>0</v>
      </c>
      <c r="C546">
        <v>28.09</v>
      </c>
      <c r="D546">
        <v>16</v>
      </c>
      <c r="E546">
        <v>2</v>
      </c>
      <c r="F546">
        <v>0</v>
      </c>
      <c r="G546">
        <v>1</v>
      </c>
      <c r="H546">
        <v>0</v>
      </c>
      <c r="I546">
        <v>0</v>
      </c>
      <c r="J546">
        <v>0</v>
      </c>
      <c r="K546">
        <v>1500</v>
      </c>
      <c r="L546" s="4">
        <v>1500</v>
      </c>
      <c r="M546">
        <v>0</v>
      </c>
      <c r="N546" s="5">
        <v>0</v>
      </c>
      <c r="O546" s="6">
        <v>-28.4</v>
      </c>
      <c r="P546">
        <v>26.5</v>
      </c>
      <c r="Q546">
        <v>1</v>
      </c>
      <c r="R546">
        <v>0</v>
      </c>
      <c r="S546">
        <v>1</v>
      </c>
      <c r="T546">
        <v>0</v>
      </c>
      <c r="U546">
        <v>8</v>
      </c>
      <c r="V546">
        <v>250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0</v>
      </c>
      <c r="AC546">
        <v>1</v>
      </c>
      <c r="AD546">
        <v>90</v>
      </c>
      <c r="AE546" s="13">
        <v>5</v>
      </c>
      <c r="AF546" s="14">
        <v>0.85952248750694005</v>
      </c>
    </row>
    <row r="547" spans="1:32" x14ac:dyDescent="0.25">
      <c r="A547">
        <v>0</v>
      </c>
      <c r="B547">
        <v>0</v>
      </c>
      <c r="C547">
        <v>47.87</v>
      </c>
      <c r="D547">
        <v>16</v>
      </c>
      <c r="E547">
        <v>2</v>
      </c>
      <c r="F547">
        <v>0</v>
      </c>
      <c r="G547">
        <v>0</v>
      </c>
      <c r="H547">
        <v>1</v>
      </c>
      <c r="I547">
        <v>0</v>
      </c>
      <c r="J547">
        <v>0</v>
      </c>
      <c r="K547">
        <v>28</v>
      </c>
      <c r="L547">
        <v>163</v>
      </c>
      <c r="M547">
        <v>0</v>
      </c>
      <c r="N547" s="5">
        <v>0</v>
      </c>
      <c r="O547" s="6">
        <v>-26</v>
      </c>
      <c r="P547">
        <v>169.4</v>
      </c>
      <c r="Q547">
        <v>1</v>
      </c>
      <c r="R547">
        <v>0</v>
      </c>
      <c r="S547">
        <v>1</v>
      </c>
      <c r="T547">
        <v>0</v>
      </c>
      <c r="U547">
        <v>8</v>
      </c>
      <c r="V547">
        <v>250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0</v>
      </c>
      <c r="AC547">
        <v>1</v>
      </c>
      <c r="AD547">
        <v>1</v>
      </c>
      <c r="AE547" s="13">
        <v>1</v>
      </c>
      <c r="AF547" s="14">
        <v>0.25379109547494999</v>
      </c>
    </row>
    <row r="548" spans="1:32" x14ac:dyDescent="0.25">
      <c r="A548">
        <v>0</v>
      </c>
      <c r="B548">
        <v>0</v>
      </c>
      <c r="C548">
        <v>47.87</v>
      </c>
      <c r="D548">
        <v>16</v>
      </c>
      <c r="E548">
        <v>2</v>
      </c>
      <c r="F548">
        <v>0</v>
      </c>
      <c r="G548">
        <v>0</v>
      </c>
      <c r="H548">
        <v>1</v>
      </c>
      <c r="I548">
        <v>0</v>
      </c>
      <c r="J548">
        <v>0</v>
      </c>
      <c r="K548">
        <v>28</v>
      </c>
      <c r="L548">
        <v>163</v>
      </c>
      <c r="M548">
        <v>0</v>
      </c>
      <c r="N548" s="5">
        <v>0</v>
      </c>
      <c r="O548" s="6">
        <v>-26</v>
      </c>
      <c r="P548">
        <v>169.4</v>
      </c>
      <c r="Q548">
        <v>1</v>
      </c>
      <c r="R548">
        <v>0</v>
      </c>
      <c r="S548">
        <v>1</v>
      </c>
      <c r="T548">
        <v>0</v>
      </c>
      <c r="U548">
        <v>8</v>
      </c>
      <c r="V548">
        <v>250</v>
      </c>
      <c r="W548">
        <v>0</v>
      </c>
      <c r="X548">
        <v>0</v>
      </c>
      <c r="Y548">
        <v>0</v>
      </c>
      <c r="Z548">
        <v>0</v>
      </c>
      <c r="AA548">
        <v>1</v>
      </c>
      <c r="AB548">
        <v>0</v>
      </c>
      <c r="AC548">
        <v>1</v>
      </c>
      <c r="AD548">
        <v>7</v>
      </c>
      <c r="AE548" s="13">
        <v>1</v>
      </c>
      <c r="AF548" s="14">
        <v>8.2474226804125195E-2</v>
      </c>
    </row>
    <row r="549" spans="1:32" x14ac:dyDescent="0.25">
      <c r="A549">
        <v>0</v>
      </c>
      <c r="B549">
        <v>0</v>
      </c>
      <c r="C549">
        <v>47.87</v>
      </c>
      <c r="D549">
        <v>16</v>
      </c>
      <c r="E549">
        <v>2</v>
      </c>
      <c r="F549">
        <v>0</v>
      </c>
      <c r="G549">
        <v>0</v>
      </c>
      <c r="H549">
        <v>1</v>
      </c>
      <c r="I549">
        <v>0</v>
      </c>
      <c r="J549">
        <v>0</v>
      </c>
      <c r="K549">
        <v>28</v>
      </c>
      <c r="L549">
        <v>163</v>
      </c>
      <c r="M549">
        <v>0</v>
      </c>
      <c r="N549" s="5">
        <v>0</v>
      </c>
      <c r="O549" s="6">
        <v>-26</v>
      </c>
      <c r="P549">
        <v>169.4</v>
      </c>
      <c r="Q549">
        <v>1</v>
      </c>
      <c r="R549">
        <v>0</v>
      </c>
      <c r="S549">
        <v>1</v>
      </c>
      <c r="T549">
        <v>0</v>
      </c>
      <c r="U549">
        <v>8</v>
      </c>
      <c r="V549">
        <v>250</v>
      </c>
      <c r="W549">
        <v>0</v>
      </c>
      <c r="X549">
        <v>0</v>
      </c>
      <c r="Y549">
        <v>0</v>
      </c>
      <c r="Z549">
        <v>0</v>
      </c>
      <c r="AA549">
        <v>1</v>
      </c>
      <c r="AB549">
        <v>0</v>
      </c>
      <c r="AC549">
        <v>1</v>
      </c>
      <c r="AD549">
        <v>30</v>
      </c>
      <c r="AE549" s="13">
        <v>1</v>
      </c>
      <c r="AF549" s="14">
        <v>8.2474226804125195E-2</v>
      </c>
    </row>
    <row r="550" spans="1:32" x14ac:dyDescent="0.25">
      <c r="A550">
        <v>0</v>
      </c>
      <c r="B550">
        <v>0</v>
      </c>
      <c r="C550">
        <v>47.87</v>
      </c>
      <c r="D550">
        <v>16</v>
      </c>
      <c r="E550">
        <v>2</v>
      </c>
      <c r="F550">
        <v>0</v>
      </c>
      <c r="G550">
        <v>0</v>
      </c>
      <c r="H550">
        <v>1</v>
      </c>
      <c r="I550">
        <v>0</v>
      </c>
      <c r="J550">
        <v>0</v>
      </c>
      <c r="K550">
        <v>28</v>
      </c>
      <c r="L550">
        <v>163</v>
      </c>
      <c r="M550">
        <v>0</v>
      </c>
      <c r="N550" s="5">
        <v>0</v>
      </c>
      <c r="O550" s="6">
        <v>-26</v>
      </c>
      <c r="P550">
        <v>169.4</v>
      </c>
      <c r="Q550">
        <v>1</v>
      </c>
      <c r="R550">
        <v>0</v>
      </c>
      <c r="S550">
        <v>1</v>
      </c>
      <c r="T550">
        <v>0</v>
      </c>
      <c r="U550">
        <v>8</v>
      </c>
      <c r="V550">
        <v>250</v>
      </c>
      <c r="W550">
        <v>0</v>
      </c>
      <c r="X550">
        <v>0</v>
      </c>
      <c r="Y550">
        <v>0</v>
      </c>
      <c r="Z550">
        <v>0</v>
      </c>
      <c r="AA550">
        <v>1</v>
      </c>
      <c r="AB550">
        <v>0</v>
      </c>
      <c r="AC550">
        <v>1</v>
      </c>
      <c r="AD550">
        <v>90</v>
      </c>
      <c r="AE550" s="13">
        <v>1</v>
      </c>
      <c r="AF550" s="14">
        <v>6.1572700296732397E-2</v>
      </c>
    </row>
    <row r="551" spans="1:32" x14ac:dyDescent="0.25">
      <c r="A551">
        <v>0</v>
      </c>
      <c r="B551">
        <v>0</v>
      </c>
      <c r="C551">
        <v>47.87</v>
      </c>
      <c r="D551">
        <v>16</v>
      </c>
      <c r="E551">
        <v>2</v>
      </c>
      <c r="F551">
        <v>0</v>
      </c>
      <c r="G551">
        <v>0</v>
      </c>
      <c r="H551">
        <v>1</v>
      </c>
      <c r="I551">
        <v>0</v>
      </c>
      <c r="J551">
        <v>0</v>
      </c>
      <c r="K551">
        <v>28</v>
      </c>
      <c r="L551">
        <v>163</v>
      </c>
      <c r="M551">
        <v>0</v>
      </c>
      <c r="N551" s="5">
        <v>0</v>
      </c>
      <c r="O551" s="6">
        <v>-26</v>
      </c>
      <c r="P551">
        <v>169.4</v>
      </c>
      <c r="Q551">
        <v>1</v>
      </c>
      <c r="R551">
        <v>0</v>
      </c>
      <c r="S551">
        <v>1</v>
      </c>
      <c r="T551">
        <v>0</v>
      </c>
      <c r="U551">
        <v>8</v>
      </c>
      <c r="V551">
        <v>250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0</v>
      </c>
      <c r="AC551">
        <v>1</v>
      </c>
      <c r="AD551">
        <v>1</v>
      </c>
      <c r="AE551" s="13">
        <v>5</v>
      </c>
      <c r="AF551" s="14">
        <v>0.23892600841376199</v>
      </c>
    </row>
    <row r="552" spans="1:32" x14ac:dyDescent="0.25">
      <c r="A552">
        <v>0</v>
      </c>
      <c r="B552">
        <v>0</v>
      </c>
      <c r="C552">
        <v>47.87</v>
      </c>
      <c r="D552">
        <v>16</v>
      </c>
      <c r="E552">
        <v>2</v>
      </c>
      <c r="F552">
        <v>0</v>
      </c>
      <c r="G552">
        <v>0</v>
      </c>
      <c r="H552">
        <v>1</v>
      </c>
      <c r="I552">
        <v>0</v>
      </c>
      <c r="J552">
        <v>0</v>
      </c>
      <c r="K552">
        <v>28</v>
      </c>
      <c r="L552">
        <v>163</v>
      </c>
      <c r="M552">
        <v>0</v>
      </c>
      <c r="N552" s="5">
        <v>0</v>
      </c>
      <c r="O552" s="6">
        <v>-26</v>
      </c>
      <c r="P552">
        <v>169.4</v>
      </c>
      <c r="Q552">
        <v>1</v>
      </c>
      <c r="R552">
        <v>0</v>
      </c>
      <c r="S552">
        <v>1</v>
      </c>
      <c r="T552">
        <v>0</v>
      </c>
      <c r="U552">
        <v>8</v>
      </c>
      <c r="V552">
        <v>250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0</v>
      </c>
      <c r="AC552">
        <v>1</v>
      </c>
      <c r="AD552">
        <v>7</v>
      </c>
      <c r="AE552" s="13">
        <v>5</v>
      </c>
      <c r="AF552" s="14">
        <v>0.18868249054007499</v>
      </c>
    </row>
    <row r="553" spans="1:32" x14ac:dyDescent="0.25">
      <c r="A553">
        <v>0</v>
      </c>
      <c r="B553">
        <v>0</v>
      </c>
      <c r="C553">
        <v>47.87</v>
      </c>
      <c r="D553">
        <v>16</v>
      </c>
      <c r="E553">
        <v>2</v>
      </c>
      <c r="F553">
        <v>0</v>
      </c>
      <c r="G553">
        <v>0</v>
      </c>
      <c r="H553">
        <v>1</v>
      </c>
      <c r="I553">
        <v>0</v>
      </c>
      <c r="J553">
        <v>0</v>
      </c>
      <c r="K553">
        <v>28</v>
      </c>
      <c r="L553">
        <v>163</v>
      </c>
      <c r="M553">
        <v>0</v>
      </c>
      <c r="N553" s="5">
        <v>0</v>
      </c>
      <c r="O553" s="6">
        <v>-26</v>
      </c>
      <c r="P553">
        <v>169.4</v>
      </c>
      <c r="Q553">
        <v>1</v>
      </c>
      <c r="R553">
        <v>0</v>
      </c>
      <c r="S553">
        <v>1</v>
      </c>
      <c r="T553">
        <v>0</v>
      </c>
      <c r="U553">
        <v>8</v>
      </c>
      <c r="V553">
        <v>250</v>
      </c>
      <c r="W553">
        <v>0</v>
      </c>
      <c r="X553">
        <v>0</v>
      </c>
      <c r="Y553">
        <v>0</v>
      </c>
      <c r="Z553">
        <v>0</v>
      </c>
      <c r="AA553">
        <v>1</v>
      </c>
      <c r="AB553">
        <v>0</v>
      </c>
      <c r="AC553">
        <v>1</v>
      </c>
      <c r="AD553">
        <v>30</v>
      </c>
      <c r="AE553" s="13">
        <v>5</v>
      </c>
      <c r="AF553" s="14">
        <v>-1.8655925376298999E-2</v>
      </c>
    </row>
    <row r="554" spans="1:32" x14ac:dyDescent="0.25">
      <c r="A554">
        <v>0</v>
      </c>
      <c r="B554">
        <v>0</v>
      </c>
      <c r="C554">
        <v>47.87</v>
      </c>
      <c r="D554">
        <v>16</v>
      </c>
      <c r="E554">
        <v>2</v>
      </c>
      <c r="F554">
        <v>0</v>
      </c>
      <c r="G554">
        <v>0</v>
      </c>
      <c r="H554">
        <v>1</v>
      </c>
      <c r="I554">
        <v>0</v>
      </c>
      <c r="J554">
        <v>0</v>
      </c>
      <c r="K554">
        <v>28</v>
      </c>
      <c r="L554">
        <v>163</v>
      </c>
      <c r="M554">
        <v>0</v>
      </c>
      <c r="N554" s="5">
        <v>0</v>
      </c>
      <c r="O554" s="6">
        <v>-26</v>
      </c>
      <c r="P554">
        <v>169.4</v>
      </c>
      <c r="Q554">
        <v>1</v>
      </c>
      <c r="R554">
        <v>0</v>
      </c>
      <c r="S554">
        <v>1</v>
      </c>
      <c r="T554">
        <v>0</v>
      </c>
      <c r="U554">
        <v>8</v>
      </c>
      <c r="V554">
        <v>250</v>
      </c>
      <c r="W554">
        <v>0</v>
      </c>
      <c r="X554">
        <v>0</v>
      </c>
      <c r="Y554">
        <v>0</v>
      </c>
      <c r="Z554">
        <v>0</v>
      </c>
      <c r="AA554">
        <v>1</v>
      </c>
      <c r="AB554">
        <v>0</v>
      </c>
      <c r="AC554">
        <v>1</v>
      </c>
      <c r="AD554">
        <v>90</v>
      </c>
      <c r="AE554" s="13">
        <v>5</v>
      </c>
      <c r="AF554" s="14">
        <v>0.15062667860340201</v>
      </c>
    </row>
    <row r="555" spans="1:32" x14ac:dyDescent="0.25">
      <c r="A555">
        <v>0</v>
      </c>
      <c r="B555">
        <v>0</v>
      </c>
      <c r="C555">
        <v>47.87</v>
      </c>
      <c r="D555">
        <v>16</v>
      </c>
      <c r="E555">
        <v>2</v>
      </c>
      <c r="F555">
        <v>0</v>
      </c>
      <c r="G555">
        <v>1</v>
      </c>
      <c r="H555">
        <v>0</v>
      </c>
      <c r="I555">
        <v>0</v>
      </c>
      <c r="J555">
        <v>0</v>
      </c>
      <c r="K555">
        <v>6</v>
      </c>
      <c r="L555" s="4">
        <v>6</v>
      </c>
      <c r="M555">
        <v>0</v>
      </c>
      <c r="N555" s="5">
        <v>0</v>
      </c>
      <c r="O555" s="6">
        <v>-26</v>
      </c>
      <c r="P555">
        <v>4</v>
      </c>
      <c r="Q555">
        <v>1</v>
      </c>
      <c r="R555">
        <v>0</v>
      </c>
      <c r="S555">
        <v>1</v>
      </c>
      <c r="T555">
        <v>0</v>
      </c>
      <c r="U555">
        <v>8</v>
      </c>
      <c r="V555">
        <v>250</v>
      </c>
      <c r="W555">
        <v>0</v>
      </c>
      <c r="X555">
        <v>0</v>
      </c>
      <c r="Y555">
        <v>0</v>
      </c>
      <c r="Z555">
        <v>0</v>
      </c>
      <c r="AA555">
        <v>1</v>
      </c>
      <c r="AB555">
        <v>0</v>
      </c>
      <c r="AC555">
        <v>1</v>
      </c>
      <c r="AD555">
        <v>1</v>
      </c>
      <c r="AE555" s="13">
        <v>1</v>
      </c>
      <c r="AF555" s="14">
        <v>0.14959214710355401</v>
      </c>
    </row>
    <row r="556" spans="1:32" x14ac:dyDescent="0.25">
      <c r="A556">
        <v>0</v>
      </c>
      <c r="B556">
        <v>0</v>
      </c>
      <c r="C556">
        <v>47.87</v>
      </c>
      <c r="D556">
        <v>16</v>
      </c>
      <c r="E556">
        <v>2</v>
      </c>
      <c r="F556">
        <v>0</v>
      </c>
      <c r="G556">
        <v>1</v>
      </c>
      <c r="H556">
        <v>0</v>
      </c>
      <c r="I556">
        <v>0</v>
      </c>
      <c r="J556">
        <v>0</v>
      </c>
      <c r="K556">
        <v>6</v>
      </c>
      <c r="L556" s="4">
        <v>6</v>
      </c>
      <c r="M556">
        <v>0</v>
      </c>
      <c r="N556" s="5">
        <v>0</v>
      </c>
      <c r="O556" s="6">
        <v>-26</v>
      </c>
      <c r="P556">
        <v>4</v>
      </c>
      <c r="Q556">
        <v>1</v>
      </c>
      <c r="R556">
        <v>0</v>
      </c>
      <c r="S556">
        <v>1</v>
      </c>
      <c r="T556">
        <v>0</v>
      </c>
      <c r="U556">
        <v>8</v>
      </c>
      <c r="V556">
        <v>250</v>
      </c>
      <c r="W556">
        <v>0</v>
      </c>
      <c r="X556">
        <v>0</v>
      </c>
      <c r="Y556">
        <v>0</v>
      </c>
      <c r="Z556">
        <v>0</v>
      </c>
      <c r="AA556">
        <v>1</v>
      </c>
      <c r="AB556">
        <v>0</v>
      </c>
      <c r="AC556">
        <v>1</v>
      </c>
      <c r="AD556">
        <v>7</v>
      </c>
      <c r="AE556" s="13">
        <v>1</v>
      </c>
      <c r="AF556" s="14">
        <v>0.198742993035503</v>
      </c>
    </row>
    <row r="557" spans="1:32" x14ac:dyDescent="0.25">
      <c r="A557">
        <v>0</v>
      </c>
      <c r="B557">
        <v>0</v>
      </c>
      <c r="C557">
        <v>47.87</v>
      </c>
      <c r="D557">
        <v>16</v>
      </c>
      <c r="E557">
        <v>2</v>
      </c>
      <c r="F557">
        <v>0</v>
      </c>
      <c r="G557">
        <v>1</v>
      </c>
      <c r="H557">
        <v>0</v>
      </c>
      <c r="I557">
        <v>0</v>
      </c>
      <c r="J557">
        <v>0</v>
      </c>
      <c r="K557">
        <v>6</v>
      </c>
      <c r="L557" s="4">
        <v>6</v>
      </c>
      <c r="M557">
        <v>0</v>
      </c>
      <c r="N557" s="5">
        <v>0</v>
      </c>
      <c r="O557" s="6">
        <v>-26</v>
      </c>
      <c r="P557">
        <v>4</v>
      </c>
      <c r="Q557">
        <v>1</v>
      </c>
      <c r="R557">
        <v>0</v>
      </c>
      <c r="S557">
        <v>1</v>
      </c>
      <c r="T557">
        <v>0</v>
      </c>
      <c r="U557">
        <v>8</v>
      </c>
      <c r="V557">
        <v>250</v>
      </c>
      <c r="W557">
        <v>0</v>
      </c>
      <c r="X557">
        <v>0</v>
      </c>
      <c r="Y557">
        <v>0</v>
      </c>
      <c r="Z557">
        <v>0</v>
      </c>
      <c r="AA557">
        <v>1</v>
      </c>
      <c r="AB557">
        <v>0</v>
      </c>
      <c r="AC557">
        <v>1</v>
      </c>
      <c r="AD557">
        <v>30</v>
      </c>
      <c r="AE557" s="13">
        <v>1</v>
      </c>
      <c r="AF557" s="14">
        <v>5.0140958517917701E-2</v>
      </c>
    </row>
    <row r="558" spans="1:32" x14ac:dyDescent="0.25">
      <c r="A558">
        <v>0</v>
      </c>
      <c r="B558">
        <v>0</v>
      </c>
      <c r="C558">
        <v>47.87</v>
      </c>
      <c r="D558">
        <v>16</v>
      </c>
      <c r="E558">
        <v>2</v>
      </c>
      <c r="F558">
        <v>0</v>
      </c>
      <c r="G558">
        <v>1</v>
      </c>
      <c r="H558">
        <v>0</v>
      </c>
      <c r="I558">
        <v>0</v>
      </c>
      <c r="J558">
        <v>0</v>
      </c>
      <c r="K558">
        <v>6</v>
      </c>
      <c r="L558" s="4">
        <v>6</v>
      </c>
      <c r="M558">
        <v>0</v>
      </c>
      <c r="N558" s="5">
        <v>0</v>
      </c>
      <c r="O558" s="6">
        <v>-26</v>
      </c>
      <c r="P558">
        <v>4</v>
      </c>
      <c r="Q558">
        <v>1</v>
      </c>
      <c r="R558">
        <v>0</v>
      </c>
      <c r="S558">
        <v>1</v>
      </c>
      <c r="T558">
        <v>0</v>
      </c>
      <c r="U558">
        <v>8</v>
      </c>
      <c r="V558">
        <v>250</v>
      </c>
      <c r="W558">
        <v>0</v>
      </c>
      <c r="X558">
        <v>0</v>
      </c>
      <c r="Y558">
        <v>0</v>
      </c>
      <c r="Z558">
        <v>0</v>
      </c>
      <c r="AA558">
        <v>1</v>
      </c>
      <c r="AB558">
        <v>0</v>
      </c>
      <c r="AC558">
        <v>1</v>
      </c>
      <c r="AD558">
        <v>90</v>
      </c>
      <c r="AE558" s="13">
        <v>1</v>
      </c>
      <c r="AF558" s="14">
        <v>0.195463218147125</v>
      </c>
    </row>
    <row r="559" spans="1:32" x14ac:dyDescent="0.25">
      <c r="A559">
        <v>0</v>
      </c>
      <c r="B559">
        <v>0</v>
      </c>
      <c r="C559">
        <v>47.87</v>
      </c>
      <c r="D559">
        <v>16</v>
      </c>
      <c r="E559">
        <v>2</v>
      </c>
      <c r="F559">
        <v>0</v>
      </c>
      <c r="G559">
        <v>1</v>
      </c>
      <c r="H559">
        <v>0</v>
      </c>
      <c r="I559">
        <v>0</v>
      </c>
      <c r="J559">
        <v>0</v>
      </c>
      <c r="K559">
        <v>6</v>
      </c>
      <c r="L559" s="4">
        <v>6</v>
      </c>
      <c r="M559">
        <v>0</v>
      </c>
      <c r="N559" s="5">
        <v>0</v>
      </c>
      <c r="O559" s="6">
        <v>-26</v>
      </c>
      <c r="P559">
        <v>4</v>
      </c>
      <c r="Q559">
        <v>1</v>
      </c>
      <c r="R559">
        <v>0</v>
      </c>
      <c r="S559">
        <v>1</v>
      </c>
      <c r="T559">
        <v>0</v>
      </c>
      <c r="U559">
        <v>8</v>
      </c>
      <c r="V559">
        <v>250</v>
      </c>
      <c r="W559">
        <v>0</v>
      </c>
      <c r="X559">
        <v>0</v>
      </c>
      <c r="Y559">
        <v>0</v>
      </c>
      <c r="Z559">
        <v>0</v>
      </c>
      <c r="AA559">
        <v>1</v>
      </c>
      <c r="AB559">
        <v>0</v>
      </c>
      <c r="AC559">
        <v>1</v>
      </c>
      <c r="AD559">
        <v>1</v>
      </c>
      <c r="AE559" s="13">
        <v>5</v>
      </c>
      <c r="AF559" s="14">
        <v>0.43371386484993701</v>
      </c>
    </row>
    <row r="560" spans="1:32" x14ac:dyDescent="0.25">
      <c r="A560">
        <v>0</v>
      </c>
      <c r="B560">
        <v>0</v>
      </c>
      <c r="C560">
        <v>47.87</v>
      </c>
      <c r="D560">
        <v>16</v>
      </c>
      <c r="E560">
        <v>2</v>
      </c>
      <c r="F560">
        <v>0</v>
      </c>
      <c r="G560">
        <v>1</v>
      </c>
      <c r="H560">
        <v>0</v>
      </c>
      <c r="I560">
        <v>0</v>
      </c>
      <c r="J560">
        <v>0</v>
      </c>
      <c r="K560">
        <v>6</v>
      </c>
      <c r="L560" s="4">
        <v>6</v>
      </c>
      <c r="M560">
        <v>0</v>
      </c>
      <c r="N560" s="5">
        <v>0</v>
      </c>
      <c r="O560" s="6">
        <v>-26</v>
      </c>
      <c r="P560">
        <v>4</v>
      </c>
      <c r="Q560">
        <v>1</v>
      </c>
      <c r="R560">
        <v>0</v>
      </c>
      <c r="S560">
        <v>1</v>
      </c>
      <c r="T560">
        <v>0</v>
      </c>
      <c r="U560">
        <v>8</v>
      </c>
      <c r="V560">
        <v>250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1</v>
      </c>
      <c r="AD560">
        <v>7</v>
      </c>
      <c r="AE560" s="13">
        <v>5</v>
      </c>
      <c r="AF560" s="14">
        <v>0.23313282393106599</v>
      </c>
    </row>
    <row r="561" spans="1:32" x14ac:dyDescent="0.25">
      <c r="A561">
        <v>0</v>
      </c>
      <c r="B561">
        <v>0</v>
      </c>
      <c r="C561">
        <v>47.87</v>
      </c>
      <c r="D561">
        <v>16</v>
      </c>
      <c r="E561">
        <v>2</v>
      </c>
      <c r="F561">
        <v>0</v>
      </c>
      <c r="G561">
        <v>1</v>
      </c>
      <c r="H561">
        <v>0</v>
      </c>
      <c r="I561">
        <v>0</v>
      </c>
      <c r="J561">
        <v>0</v>
      </c>
      <c r="K561">
        <v>6</v>
      </c>
      <c r="L561" s="4">
        <v>6</v>
      </c>
      <c r="M561">
        <v>0</v>
      </c>
      <c r="N561" s="5">
        <v>0</v>
      </c>
      <c r="O561" s="6">
        <v>-26</v>
      </c>
      <c r="P561">
        <v>4</v>
      </c>
      <c r="Q561">
        <v>1</v>
      </c>
      <c r="R561">
        <v>0</v>
      </c>
      <c r="S561">
        <v>1</v>
      </c>
      <c r="T561">
        <v>0</v>
      </c>
      <c r="U561">
        <v>8</v>
      </c>
      <c r="V561">
        <v>250</v>
      </c>
      <c r="W561">
        <v>0</v>
      </c>
      <c r="X561">
        <v>0</v>
      </c>
      <c r="Y561">
        <v>0</v>
      </c>
      <c r="Z561">
        <v>0</v>
      </c>
      <c r="AA561">
        <v>1</v>
      </c>
      <c r="AB561">
        <v>0</v>
      </c>
      <c r="AC561">
        <v>1</v>
      </c>
      <c r="AD561">
        <v>30</v>
      </c>
      <c r="AE561" s="13">
        <v>5</v>
      </c>
      <c r="AF561" s="14">
        <v>6.6495151395211102E-2</v>
      </c>
    </row>
    <row r="562" spans="1:32" x14ac:dyDescent="0.25">
      <c r="A562">
        <v>0</v>
      </c>
      <c r="B562">
        <v>0</v>
      </c>
      <c r="C562">
        <v>47.87</v>
      </c>
      <c r="D562">
        <v>16</v>
      </c>
      <c r="E562">
        <v>2</v>
      </c>
      <c r="F562">
        <v>0</v>
      </c>
      <c r="G562">
        <v>1</v>
      </c>
      <c r="H562">
        <v>0</v>
      </c>
      <c r="I562">
        <v>0</v>
      </c>
      <c r="J562">
        <v>0</v>
      </c>
      <c r="K562">
        <v>6</v>
      </c>
      <c r="L562" s="4">
        <v>6</v>
      </c>
      <c r="M562">
        <v>0</v>
      </c>
      <c r="N562" s="5">
        <v>0</v>
      </c>
      <c r="O562" s="6">
        <v>-26</v>
      </c>
      <c r="P562">
        <v>4</v>
      </c>
      <c r="Q562">
        <v>1</v>
      </c>
      <c r="R562">
        <v>0</v>
      </c>
      <c r="S562">
        <v>1</v>
      </c>
      <c r="T562">
        <v>0</v>
      </c>
      <c r="U562">
        <v>8</v>
      </c>
      <c r="V562">
        <v>250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0</v>
      </c>
      <c r="AC562">
        <v>1</v>
      </c>
      <c r="AD562">
        <v>90</v>
      </c>
      <c r="AE562" s="13">
        <v>5</v>
      </c>
      <c r="AF562" s="14">
        <v>0</v>
      </c>
    </row>
    <row r="563" spans="1:32" x14ac:dyDescent="0.25">
      <c r="A563">
        <v>0</v>
      </c>
      <c r="B563">
        <v>0</v>
      </c>
      <c r="C563">
        <v>65.41</v>
      </c>
      <c r="D563">
        <v>16</v>
      </c>
      <c r="E563">
        <v>1</v>
      </c>
      <c r="F563">
        <v>0</v>
      </c>
      <c r="G563">
        <v>1</v>
      </c>
      <c r="H563">
        <v>0</v>
      </c>
      <c r="I563">
        <v>0</v>
      </c>
      <c r="J563">
        <v>0</v>
      </c>
      <c r="K563">
        <v>200</v>
      </c>
      <c r="L563" s="4">
        <v>200</v>
      </c>
      <c r="M563">
        <v>0</v>
      </c>
      <c r="N563" s="5">
        <v>0</v>
      </c>
      <c r="O563" s="5">
        <v>-26.5</v>
      </c>
      <c r="P563" s="7">
        <v>18</v>
      </c>
      <c r="Q563">
        <v>1</v>
      </c>
      <c r="R563">
        <v>0</v>
      </c>
      <c r="S563">
        <v>1</v>
      </c>
      <c r="T563">
        <v>0</v>
      </c>
      <c r="U563">
        <v>8</v>
      </c>
      <c r="V563" s="7">
        <v>250</v>
      </c>
      <c r="W563">
        <v>0</v>
      </c>
      <c r="X563">
        <v>0</v>
      </c>
      <c r="Y563">
        <v>0</v>
      </c>
      <c r="Z563">
        <v>0</v>
      </c>
      <c r="AA563">
        <v>1</v>
      </c>
      <c r="AB563">
        <v>0</v>
      </c>
      <c r="AC563">
        <v>1</v>
      </c>
      <c r="AD563">
        <v>1</v>
      </c>
      <c r="AE563" s="13">
        <v>1</v>
      </c>
      <c r="AF563" s="14">
        <v>-4.6600000000000003E-2</v>
      </c>
    </row>
    <row r="564" spans="1:32" x14ac:dyDescent="0.25">
      <c r="A564">
        <v>0</v>
      </c>
      <c r="B564">
        <v>0</v>
      </c>
      <c r="C564">
        <v>65.41</v>
      </c>
      <c r="D564">
        <v>16</v>
      </c>
      <c r="E564">
        <v>1</v>
      </c>
      <c r="F564">
        <v>0</v>
      </c>
      <c r="G564">
        <v>1</v>
      </c>
      <c r="H564">
        <v>0</v>
      </c>
      <c r="I564">
        <v>0</v>
      </c>
      <c r="J564">
        <v>0</v>
      </c>
      <c r="K564">
        <v>200</v>
      </c>
      <c r="L564" s="4">
        <v>200</v>
      </c>
      <c r="M564">
        <v>0</v>
      </c>
      <c r="N564" s="5">
        <v>0</v>
      </c>
      <c r="O564" s="5">
        <v>-26.5</v>
      </c>
      <c r="P564" s="7">
        <v>18</v>
      </c>
      <c r="Q564">
        <v>1</v>
      </c>
      <c r="R564">
        <v>0</v>
      </c>
      <c r="S564">
        <v>1</v>
      </c>
      <c r="T564">
        <v>0</v>
      </c>
      <c r="U564">
        <v>8</v>
      </c>
      <c r="V564" s="7">
        <v>250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0</v>
      </c>
      <c r="AC564">
        <v>1</v>
      </c>
      <c r="AD564">
        <v>14</v>
      </c>
      <c r="AE564" s="13">
        <v>1</v>
      </c>
      <c r="AF564" s="14">
        <v>3.1945788964181897E-2</v>
      </c>
    </row>
    <row r="565" spans="1:32" x14ac:dyDescent="0.25">
      <c r="A565">
        <v>0</v>
      </c>
      <c r="B565">
        <v>0</v>
      </c>
      <c r="C565">
        <v>65.41</v>
      </c>
      <c r="D565">
        <v>16</v>
      </c>
      <c r="E565">
        <v>1</v>
      </c>
      <c r="F565">
        <v>0</v>
      </c>
      <c r="G565">
        <v>1</v>
      </c>
      <c r="H565">
        <v>0</v>
      </c>
      <c r="I565">
        <v>0</v>
      </c>
      <c r="J565">
        <v>0</v>
      </c>
      <c r="K565">
        <v>200</v>
      </c>
      <c r="L565" s="4">
        <v>200</v>
      </c>
      <c r="M565">
        <v>0</v>
      </c>
      <c r="N565" s="5">
        <v>0</v>
      </c>
      <c r="O565" s="5">
        <v>-26.5</v>
      </c>
      <c r="P565" s="7">
        <v>18</v>
      </c>
      <c r="Q565">
        <v>1</v>
      </c>
      <c r="R565">
        <v>0</v>
      </c>
      <c r="S565">
        <v>1</v>
      </c>
      <c r="T565">
        <v>0</v>
      </c>
      <c r="U565">
        <v>8</v>
      </c>
      <c r="V565" s="7">
        <v>250</v>
      </c>
      <c r="W565">
        <v>0</v>
      </c>
      <c r="X565">
        <v>0</v>
      </c>
      <c r="Y565">
        <v>0</v>
      </c>
      <c r="Z565">
        <v>0</v>
      </c>
      <c r="AA565">
        <v>1</v>
      </c>
      <c r="AB565">
        <v>0</v>
      </c>
      <c r="AC565">
        <v>1</v>
      </c>
      <c r="AD565">
        <v>1</v>
      </c>
      <c r="AE565" s="13">
        <v>5</v>
      </c>
      <c r="AF565" s="14">
        <v>0.210734017363852</v>
      </c>
    </row>
    <row r="566" spans="1:32" x14ac:dyDescent="0.25">
      <c r="A566">
        <v>0</v>
      </c>
      <c r="B566">
        <v>0</v>
      </c>
      <c r="C566">
        <v>65.41</v>
      </c>
      <c r="D566">
        <v>16</v>
      </c>
      <c r="E566">
        <v>1</v>
      </c>
      <c r="F566">
        <v>0</v>
      </c>
      <c r="G566">
        <v>1</v>
      </c>
      <c r="H566">
        <v>0</v>
      </c>
      <c r="I566">
        <v>0</v>
      </c>
      <c r="J566">
        <v>0</v>
      </c>
      <c r="K566">
        <v>200</v>
      </c>
      <c r="L566" s="4">
        <v>200</v>
      </c>
      <c r="M566">
        <v>0</v>
      </c>
      <c r="N566" s="5">
        <v>0</v>
      </c>
      <c r="O566" s="5">
        <v>-26.5</v>
      </c>
      <c r="P566" s="7">
        <v>18</v>
      </c>
      <c r="Q566">
        <v>1</v>
      </c>
      <c r="R566">
        <v>0</v>
      </c>
      <c r="S566">
        <v>1</v>
      </c>
      <c r="T566">
        <v>0</v>
      </c>
      <c r="U566">
        <v>8</v>
      </c>
      <c r="V566" s="7">
        <v>250</v>
      </c>
      <c r="W566">
        <v>0</v>
      </c>
      <c r="X566">
        <v>0</v>
      </c>
      <c r="Y566">
        <v>0</v>
      </c>
      <c r="Z566">
        <v>0</v>
      </c>
      <c r="AA566">
        <v>1</v>
      </c>
      <c r="AB566">
        <v>0</v>
      </c>
      <c r="AC566">
        <v>1</v>
      </c>
      <c r="AD566">
        <v>14</v>
      </c>
      <c r="AE566" s="13">
        <v>5</v>
      </c>
      <c r="AF566" s="14">
        <v>-9.6000000000000495E-3</v>
      </c>
    </row>
    <row r="567" spans="1:32" x14ac:dyDescent="0.25">
      <c r="A567">
        <v>0</v>
      </c>
      <c r="B567">
        <v>0</v>
      </c>
      <c r="C567">
        <v>65.41</v>
      </c>
      <c r="D567">
        <v>16</v>
      </c>
      <c r="E567">
        <v>1</v>
      </c>
      <c r="F567">
        <v>0</v>
      </c>
      <c r="G567">
        <v>1</v>
      </c>
      <c r="H567">
        <v>0</v>
      </c>
      <c r="I567">
        <v>0</v>
      </c>
      <c r="J567">
        <v>0</v>
      </c>
      <c r="K567">
        <v>200</v>
      </c>
      <c r="L567" s="4">
        <v>200</v>
      </c>
      <c r="M567">
        <v>0</v>
      </c>
      <c r="N567" s="5">
        <v>0</v>
      </c>
      <c r="O567" s="5">
        <v>-26.5</v>
      </c>
      <c r="P567" s="7">
        <v>18</v>
      </c>
      <c r="Q567">
        <v>1</v>
      </c>
      <c r="R567">
        <v>0</v>
      </c>
      <c r="S567">
        <v>1</v>
      </c>
      <c r="T567">
        <v>0</v>
      </c>
      <c r="U567">
        <v>8</v>
      </c>
      <c r="V567" s="7">
        <v>250</v>
      </c>
      <c r="W567">
        <v>0</v>
      </c>
      <c r="X567">
        <v>0</v>
      </c>
      <c r="Y567">
        <v>0</v>
      </c>
      <c r="Z567">
        <v>0</v>
      </c>
      <c r="AA567">
        <v>1</v>
      </c>
      <c r="AB567">
        <v>0</v>
      </c>
      <c r="AC567">
        <v>1</v>
      </c>
      <c r="AD567">
        <v>1</v>
      </c>
      <c r="AE567" s="13">
        <v>10</v>
      </c>
      <c r="AF567" s="14">
        <v>0.28835752917734098</v>
      </c>
    </row>
    <row r="568" spans="1:32" x14ac:dyDescent="0.25">
      <c r="A568">
        <v>0</v>
      </c>
      <c r="B568">
        <v>0</v>
      </c>
      <c r="C568">
        <v>65.41</v>
      </c>
      <c r="D568">
        <v>16</v>
      </c>
      <c r="E568">
        <v>1</v>
      </c>
      <c r="F568">
        <v>0</v>
      </c>
      <c r="G568">
        <v>1</v>
      </c>
      <c r="H568">
        <v>0</v>
      </c>
      <c r="I568">
        <v>0</v>
      </c>
      <c r="J568">
        <v>0</v>
      </c>
      <c r="K568">
        <v>200</v>
      </c>
      <c r="L568" s="4">
        <v>200</v>
      </c>
      <c r="M568">
        <v>0</v>
      </c>
      <c r="N568" s="5">
        <v>0</v>
      </c>
      <c r="O568" s="5">
        <v>-26.5</v>
      </c>
      <c r="P568" s="7">
        <v>18</v>
      </c>
      <c r="Q568">
        <v>1</v>
      </c>
      <c r="R568">
        <v>0</v>
      </c>
      <c r="S568">
        <v>1</v>
      </c>
      <c r="T568">
        <v>0</v>
      </c>
      <c r="U568">
        <v>8</v>
      </c>
      <c r="V568" s="7">
        <v>250</v>
      </c>
      <c r="W568">
        <v>0</v>
      </c>
      <c r="X568">
        <v>0</v>
      </c>
      <c r="Y568">
        <v>0</v>
      </c>
      <c r="Z568">
        <v>0</v>
      </c>
      <c r="AA568">
        <v>1</v>
      </c>
      <c r="AB568">
        <v>0</v>
      </c>
      <c r="AC568">
        <v>1</v>
      </c>
      <c r="AD568">
        <v>14</v>
      </c>
      <c r="AE568" s="13">
        <v>10</v>
      </c>
      <c r="AF568" s="14">
        <v>4.4342507645259897E-2</v>
      </c>
    </row>
    <row r="569" spans="1:32" x14ac:dyDescent="0.25">
      <c r="A569">
        <v>0</v>
      </c>
      <c r="B569">
        <v>0</v>
      </c>
      <c r="C569">
        <v>55.85</v>
      </c>
      <c r="D569">
        <v>16</v>
      </c>
      <c r="E569">
        <v>3</v>
      </c>
      <c r="F569">
        <v>0</v>
      </c>
      <c r="G569">
        <v>1</v>
      </c>
      <c r="H569">
        <v>0</v>
      </c>
      <c r="I569">
        <v>0</v>
      </c>
      <c r="J569">
        <v>0</v>
      </c>
      <c r="K569">
        <v>22</v>
      </c>
      <c r="L569" s="4">
        <v>22</v>
      </c>
      <c r="M569">
        <v>0</v>
      </c>
      <c r="N569" s="5">
        <v>0</v>
      </c>
      <c r="O569" s="6">
        <v>-16.899999999999999</v>
      </c>
      <c r="P569">
        <v>53.27</v>
      </c>
      <c r="Q569">
        <v>1</v>
      </c>
      <c r="R569">
        <v>0</v>
      </c>
      <c r="S569">
        <v>1</v>
      </c>
      <c r="T569">
        <v>0</v>
      </c>
      <c r="U569" s="7">
        <v>8</v>
      </c>
      <c r="V569">
        <v>250</v>
      </c>
      <c r="W569">
        <v>0</v>
      </c>
      <c r="X569">
        <v>0</v>
      </c>
      <c r="Y569">
        <v>0</v>
      </c>
      <c r="Z569">
        <v>0</v>
      </c>
      <c r="AA569">
        <v>1</v>
      </c>
      <c r="AB569">
        <v>0</v>
      </c>
      <c r="AC569">
        <v>1</v>
      </c>
      <c r="AD569">
        <v>1</v>
      </c>
      <c r="AE569" s="13">
        <v>0.8</v>
      </c>
      <c r="AF569" s="46">
        <v>0.51172603277401496</v>
      </c>
    </row>
    <row r="570" spans="1:32" x14ac:dyDescent="0.25">
      <c r="A570">
        <v>0</v>
      </c>
      <c r="B570">
        <v>0</v>
      </c>
      <c r="C570">
        <v>55.85</v>
      </c>
      <c r="D570">
        <v>16</v>
      </c>
      <c r="E570">
        <v>3</v>
      </c>
      <c r="F570">
        <v>0</v>
      </c>
      <c r="G570">
        <v>1</v>
      </c>
      <c r="H570">
        <v>0</v>
      </c>
      <c r="I570">
        <v>0</v>
      </c>
      <c r="J570">
        <v>0</v>
      </c>
      <c r="K570">
        <v>22</v>
      </c>
      <c r="L570" s="4">
        <v>22</v>
      </c>
      <c r="M570">
        <v>0</v>
      </c>
      <c r="N570" s="5">
        <v>0</v>
      </c>
      <c r="O570" s="6">
        <v>-16.899999999999999</v>
      </c>
      <c r="P570">
        <v>53.27</v>
      </c>
      <c r="Q570">
        <v>1</v>
      </c>
      <c r="R570">
        <v>0</v>
      </c>
      <c r="S570">
        <v>1</v>
      </c>
      <c r="T570">
        <v>0</v>
      </c>
      <c r="U570" s="7">
        <v>8</v>
      </c>
      <c r="V570">
        <v>250</v>
      </c>
      <c r="W570">
        <v>0</v>
      </c>
      <c r="X570">
        <v>0</v>
      </c>
      <c r="Y570">
        <v>0</v>
      </c>
      <c r="Z570">
        <v>0</v>
      </c>
      <c r="AA570">
        <v>1</v>
      </c>
      <c r="AB570">
        <v>0</v>
      </c>
      <c r="AC570">
        <v>1</v>
      </c>
      <c r="AD570">
        <v>7</v>
      </c>
      <c r="AE570" s="13">
        <v>0.8</v>
      </c>
      <c r="AF570" s="46">
        <v>0.629127226652753</v>
      </c>
    </row>
    <row r="571" spans="1:32" x14ac:dyDescent="0.25">
      <c r="A571">
        <v>0</v>
      </c>
      <c r="B571">
        <v>0</v>
      </c>
      <c r="C571">
        <v>55.85</v>
      </c>
      <c r="D571">
        <v>16</v>
      </c>
      <c r="E571">
        <v>3</v>
      </c>
      <c r="F571">
        <v>0</v>
      </c>
      <c r="G571">
        <v>1</v>
      </c>
      <c r="H571">
        <v>0</v>
      </c>
      <c r="I571">
        <v>0</v>
      </c>
      <c r="J571">
        <v>0</v>
      </c>
      <c r="K571">
        <v>22</v>
      </c>
      <c r="L571" s="4">
        <v>22</v>
      </c>
      <c r="M571">
        <v>0</v>
      </c>
      <c r="N571" s="5">
        <v>0</v>
      </c>
      <c r="O571" s="6">
        <v>-16.899999999999999</v>
      </c>
      <c r="P571">
        <v>53.27</v>
      </c>
      <c r="Q571">
        <v>1</v>
      </c>
      <c r="R571">
        <v>0</v>
      </c>
      <c r="S571">
        <v>1</v>
      </c>
      <c r="T571">
        <v>0</v>
      </c>
      <c r="U571" s="7">
        <v>8</v>
      </c>
      <c r="V571">
        <v>250</v>
      </c>
      <c r="W571">
        <v>0</v>
      </c>
      <c r="X571">
        <v>0</v>
      </c>
      <c r="Y571">
        <v>0</v>
      </c>
      <c r="Z571">
        <v>0</v>
      </c>
      <c r="AA571">
        <v>1</v>
      </c>
      <c r="AB571">
        <v>0</v>
      </c>
      <c r="AC571">
        <v>1</v>
      </c>
      <c r="AD571">
        <v>30</v>
      </c>
      <c r="AE571" s="13">
        <v>0.8</v>
      </c>
      <c r="AF571" s="46">
        <v>0.48244838525144401</v>
      </c>
    </row>
    <row r="572" spans="1:32" x14ac:dyDescent="0.25">
      <c r="A572">
        <v>0</v>
      </c>
      <c r="B572">
        <v>0</v>
      </c>
      <c r="C572">
        <v>55.85</v>
      </c>
      <c r="D572">
        <v>16</v>
      </c>
      <c r="E572">
        <v>3</v>
      </c>
      <c r="F572">
        <v>0</v>
      </c>
      <c r="G572">
        <v>1</v>
      </c>
      <c r="H572">
        <v>0</v>
      </c>
      <c r="I572">
        <v>0</v>
      </c>
      <c r="J572">
        <v>0</v>
      </c>
      <c r="K572">
        <v>280</v>
      </c>
      <c r="L572" s="4">
        <v>280</v>
      </c>
      <c r="M572">
        <v>0</v>
      </c>
      <c r="N572" s="5">
        <v>0</v>
      </c>
      <c r="O572" s="6">
        <v>-16.899999999999999</v>
      </c>
      <c r="P572">
        <v>4.25</v>
      </c>
      <c r="Q572">
        <v>1</v>
      </c>
      <c r="R572">
        <v>0</v>
      </c>
      <c r="S572">
        <v>1</v>
      </c>
      <c r="T572">
        <v>0</v>
      </c>
      <c r="U572" s="7">
        <v>8</v>
      </c>
      <c r="V572">
        <v>250</v>
      </c>
      <c r="W572">
        <v>0</v>
      </c>
      <c r="X572">
        <v>0</v>
      </c>
      <c r="Y572">
        <v>0</v>
      </c>
      <c r="Z572">
        <v>0</v>
      </c>
      <c r="AA572">
        <v>1</v>
      </c>
      <c r="AB572">
        <v>0</v>
      </c>
      <c r="AC572">
        <v>1</v>
      </c>
      <c r="AD572">
        <v>1</v>
      </c>
      <c r="AE572" s="13">
        <v>0.8</v>
      </c>
      <c r="AF572" s="46">
        <v>0.49172625127681402</v>
      </c>
    </row>
    <row r="573" spans="1:32" x14ac:dyDescent="0.25">
      <c r="A573">
        <v>0</v>
      </c>
      <c r="B573">
        <v>0</v>
      </c>
      <c r="C573">
        <v>55.85</v>
      </c>
      <c r="D573">
        <v>16</v>
      </c>
      <c r="E573">
        <v>3</v>
      </c>
      <c r="F573">
        <v>0</v>
      </c>
      <c r="G573">
        <v>1</v>
      </c>
      <c r="H573">
        <v>0</v>
      </c>
      <c r="I573">
        <v>0</v>
      </c>
      <c r="J573">
        <v>0</v>
      </c>
      <c r="K573">
        <v>280</v>
      </c>
      <c r="L573" s="4">
        <v>280</v>
      </c>
      <c r="M573">
        <v>0</v>
      </c>
      <c r="N573" s="5">
        <v>0</v>
      </c>
      <c r="O573" s="6">
        <v>-16.899999999999999</v>
      </c>
      <c r="P573">
        <v>4.25</v>
      </c>
      <c r="Q573">
        <v>1</v>
      </c>
      <c r="R573">
        <v>0</v>
      </c>
      <c r="S573">
        <v>1</v>
      </c>
      <c r="T573">
        <v>0</v>
      </c>
      <c r="U573" s="7">
        <v>8</v>
      </c>
      <c r="V573">
        <v>250</v>
      </c>
      <c r="W573">
        <v>0</v>
      </c>
      <c r="X573">
        <v>0</v>
      </c>
      <c r="Y573">
        <v>0</v>
      </c>
      <c r="Z573">
        <v>0</v>
      </c>
      <c r="AA573">
        <v>1</v>
      </c>
      <c r="AB573">
        <v>0</v>
      </c>
      <c r="AC573">
        <v>1</v>
      </c>
      <c r="AD573">
        <v>7</v>
      </c>
      <c r="AE573" s="13">
        <v>0.8</v>
      </c>
      <c r="AF573" s="46">
        <v>0.14830979888746099</v>
      </c>
    </row>
    <row r="574" spans="1:32" x14ac:dyDescent="0.25">
      <c r="A574">
        <v>0</v>
      </c>
      <c r="B574">
        <v>0</v>
      </c>
      <c r="C574">
        <v>55.85</v>
      </c>
      <c r="D574">
        <v>16</v>
      </c>
      <c r="E574">
        <v>3</v>
      </c>
      <c r="F574">
        <v>0</v>
      </c>
      <c r="G574">
        <v>1</v>
      </c>
      <c r="H574">
        <v>0</v>
      </c>
      <c r="I574">
        <v>0</v>
      </c>
      <c r="J574">
        <v>0</v>
      </c>
      <c r="K574">
        <v>280</v>
      </c>
      <c r="L574" s="4">
        <v>280</v>
      </c>
      <c r="M574">
        <v>0</v>
      </c>
      <c r="N574" s="5">
        <v>0</v>
      </c>
      <c r="O574" s="6">
        <v>-16.899999999999999</v>
      </c>
      <c r="P574">
        <v>4.25</v>
      </c>
      <c r="Q574">
        <v>1</v>
      </c>
      <c r="R574">
        <v>0</v>
      </c>
      <c r="S574">
        <v>1</v>
      </c>
      <c r="T574">
        <v>0</v>
      </c>
      <c r="U574" s="7">
        <v>8</v>
      </c>
      <c r="V574">
        <v>250</v>
      </c>
      <c r="W574">
        <v>0</v>
      </c>
      <c r="X574">
        <v>0</v>
      </c>
      <c r="Y574">
        <v>0</v>
      </c>
      <c r="Z574">
        <v>0</v>
      </c>
      <c r="AA574">
        <v>1</v>
      </c>
      <c r="AB574">
        <v>0</v>
      </c>
      <c r="AC574">
        <v>1</v>
      </c>
      <c r="AD574">
        <v>30</v>
      </c>
      <c r="AE574" s="13">
        <v>0.8</v>
      </c>
      <c r="AF574" s="46">
        <v>7.5436640654029802E-2</v>
      </c>
    </row>
    <row r="575" spans="1:32" x14ac:dyDescent="0.25">
      <c r="A575">
        <v>0</v>
      </c>
      <c r="B575">
        <v>0</v>
      </c>
      <c r="C575">
        <v>55.85</v>
      </c>
      <c r="D575">
        <v>16</v>
      </c>
      <c r="E575">
        <v>3</v>
      </c>
      <c r="F575">
        <v>0</v>
      </c>
      <c r="G575">
        <v>1</v>
      </c>
      <c r="H575">
        <v>0</v>
      </c>
      <c r="I575">
        <v>0</v>
      </c>
      <c r="J575">
        <v>0</v>
      </c>
      <c r="K575">
        <v>22</v>
      </c>
      <c r="L575" s="4">
        <v>22</v>
      </c>
      <c r="M575">
        <v>0</v>
      </c>
      <c r="N575" s="5">
        <v>0</v>
      </c>
      <c r="O575" s="6">
        <v>-16.899999999999999</v>
      </c>
      <c r="P575">
        <v>53.27</v>
      </c>
      <c r="Q575">
        <v>1</v>
      </c>
      <c r="R575">
        <v>0</v>
      </c>
      <c r="S575">
        <v>1</v>
      </c>
      <c r="T575">
        <v>0</v>
      </c>
      <c r="U575" s="7">
        <v>8</v>
      </c>
      <c r="V575">
        <v>250</v>
      </c>
      <c r="W575">
        <v>0</v>
      </c>
      <c r="X575">
        <v>0</v>
      </c>
      <c r="Y575">
        <v>0</v>
      </c>
      <c r="Z575">
        <v>0</v>
      </c>
      <c r="AA575">
        <v>1</v>
      </c>
      <c r="AB575">
        <v>0</v>
      </c>
      <c r="AC575">
        <v>1</v>
      </c>
      <c r="AD575">
        <v>1</v>
      </c>
      <c r="AE575" s="13">
        <v>20</v>
      </c>
      <c r="AF575" s="46">
        <v>-4.6322347266881003E-2</v>
      </c>
    </row>
    <row r="576" spans="1:32" x14ac:dyDescent="0.25">
      <c r="A576">
        <v>0</v>
      </c>
      <c r="B576">
        <v>0</v>
      </c>
      <c r="C576">
        <v>55.85</v>
      </c>
      <c r="D576">
        <v>16</v>
      </c>
      <c r="E576">
        <v>3</v>
      </c>
      <c r="F576">
        <v>0</v>
      </c>
      <c r="G576">
        <v>1</v>
      </c>
      <c r="H576">
        <v>0</v>
      </c>
      <c r="I576">
        <v>0</v>
      </c>
      <c r="J576">
        <v>0</v>
      </c>
      <c r="K576">
        <v>22</v>
      </c>
      <c r="L576" s="4">
        <v>22</v>
      </c>
      <c r="M576">
        <v>0</v>
      </c>
      <c r="N576" s="5">
        <v>0</v>
      </c>
      <c r="O576" s="6">
        <v>-16.899999999999999</v>
      </c>
      <c r="P576">
        <v>53.27</v>
      </c>
      <c r="Q576">
        <v>1</v>
      </c>
      <c r="R576">
        <v>0</v>
      </c>
      <c r="S576">
        <v>1</v>
      </c>
      <c r="T576">
        <v>0</v>
      </c>
      <c r="U576" s="7">
        <v>8</v>
      </c>
      <c r="V576">
        <v>250</v>
      </c>
      <c r="W576">
        <v>0</v>
      </c>
      <c r="X576">
        <v>0</v>
      </c>
      <c r="Y576">
        <v>0</v>
      </c>
      <c r="Z576">
        <v>0</v>
      </c>
      <c r="AA576">
        <v>1</v>
      </c>
      <c r="AB576">
        <v>0</v>
      </c>
      <c r="AC576">
        <v>1</v>
      </c>
      <c r="AD576">
        <v>7</v>
      </c>
      <c r="AE576" s="13">
        <v>20</v>
      </c>
      <c r="AF576" s="46">
        <v>0.34275525029718501</v>
      </c>
    </row>
    <row r="577" spans="1:32" x14ac:dyDescent="0.25">
      <c r="A577">
        <v>0</v>
      </c>
      <c r="B577">
        <v>0</v>
      </c>
      <c r="C577">
        <v>55.85</v>
      </c>
      <c r="D577">
        <v>16</v>
      </c>
      <c r="E577">
        <v>3</v>
      </c>
      <c r="F577">
        <v>0</v>
      </c>
      <c r="G577">
        <v>1</v>
      </c>
      <c r="H577">
        <v>0</v>
      </c>
      <c r="I577">
        <v>0</v>
      </c>
      <c r="J577">
        <v>0</v>
      </c>
      <c r="K577">
        <v>22</v>
      </c>
      <c r="L577" s="4">
        <v>22</v>
      </c>
      <c r="M577">
        <v>0</v>
      </c>
      <c r="N577" s="5">
        <v>0</v>
      </c>
      <c r="O577" s="6">
        <v>-16.899999999999999</v>
      </c>
      <c r="P577">
        <v>53.27</v>
      </c>
      <c r="Q577">
        <v>1</v>
      </c>
      <c r="R577">
        <v>0</v>
      </c>
      <c r="S577">
        <v>1</v>
      </c>
      <c r="T577">
        <v>0</v>
      </c>
      <c r="U577" s="7">
        <v>8</v>
      </c>
      <c r="V577">
        <v>250</v>
      </c>
      <c r="W577">
        <v>0</v>
      </c>
      <c r="X577">
        <v>0</v>
      </c>
      <c r="Y577">
        <v>0</v>
      </c>
      <c r="Z577">
        <v>0</v>
      </c>
      <c r="AA577">
        <v>1</v>
      </c>
      <c r="AB577">
        <v>0</v>
      </c>
      <c r="AC577">
        <v>1</v>
      </c>
      <c r="AD577">
        <v>30</v>
      </c>
      <c r="AE577" s="13">
        <v>20</v>
      </c>
      <c r="AF577" s="46">
        <v>0.16482040953340099</v>
      </c>
    </row>
    <row r="578" spans="1:32" x14ac:dyDescent="0.25">
      <c r="A578">
        <v>0</v>
      </c>
      <c r="B578">
        <v>0</v>
      </c>
      <c r="C578">
        <v>55.85</v>
      </c>
      <c r="D578">
        <v>16</v>
      </c>
      <c r="E578">
        <v>3</v>
      </c>
      <c r="F578">
        <v>0</v>
      </c>
      <c r="G578">
        <v>1</v>
      </c>
      <c r="H578">
        <v>0</v>
      </c>
      <c r="I578">
        <v>0</v>
      </c>
      <c r="J578">
        <v>0</v>
      </c>
      <c r="K578">
        <v>280</v>
      </c>
      <c r="L578" s="4">
        <v>280</v>
      </c>
      <c r="M578">
        <v>0</v>
      </c>
      <c r="N578" s="5">
        <v>0</v>
      </c>
      <c r="O578" s="6">
        <v>-16.899999999999999</v>
      </c>
      <c r="P578">
        <v>4.25</v>
      </c>
      <c r="Q578">
        <v>1</v>
      </c>
      <c r="R578">
        <v>0</v>
      </c>
      <c r="S578">
        <v>1</v>
      </c>
      <c r="T578">
        <v>0</v>
      </c>
      <c r="U578" s="7">
        <v>8</v>
      </c>
      <c r="V578">
        <v>250</v>
      </c>
      <c r="W578">
        <v>0</v>
      </c>
      <c r="X578">
        <v>0</v>
      </c>
      <c r="Y578">
        <v>0</v>
      </c>
      <c r="Z578">
        <v>0</v>
      </c>
      <c r="AA578">
        <v>1</v>
      </c>
      <c r="AB578">
        <v>0</v>
      </c>
      <c r="AC578">
        <v>1</v>
      </c>
      <c r="AD578">
        <v>1</v>
      </c>
      <c r="AE578" s="13">
        <v>20</v>
      </c>
      <c r="AF578" s="46">
        <v>0.35971176735507898</v>
      </c>
    </row>
    <row r="579" spans="1:32" x14ac:dyDescent="0.25">
      <c r="A579">
        <v>0</v>
      </c>
      <c r="B579">
        <v>0</v>
      </c>
      <c r="C579">
        <v>55.85</v>
      </c>
      <c r="D579">
        <v>16</v>
      </c>
      <c r="E579">
        <v>3</v>
      </c>
      <c r="F579">
        <v>0</v>
      </c>
      <c r="G579">
        <v>1</v>
      </c>
      <c r="H579">
        <v>0</v>
      </c>
      <c r="I579">
        <v>0</v>
      </c>
      <c r="J579">
        <v>0</v>
      </c>
      <c r="K579">
        <v>280</v>
      </c>
      <c r="L579" s="4">
        <v>280</v>
      </c>
      <c r="M579">
        <v>0</v>
      </c>
      <c r="N579" s="5">
        <v>0</v>
      </c>
      <c r="O579" s="6">
        <v>-16.899999999999999</v>
      </c>
      <c r="P579">
        <v>4.25</v>
      </c>
      <c r="Q579">
        <v>1</v>
      </c>
      <c r="R579">
        <v>0</v>
      </c>
      <c r="S579">
        <v>1</v>
      </c>
      <c r="T579">
        <v>0</v>
      </c>
      <c r="U579" s="7">
        <v>8</v>
      </c>
      <c r="V579">
        <v>250</v>
      </c>
      <c r="W579">
        <v>0</v>
      </c>
      <c r="X579">
        <v>0</v>
      </c>
      <c r="Y579">
        <v>0</v>
      </c>
      <c r="Z579">
        <v>0</v>
      </c>
      <c r="AA579">
        <v>1</v>
      </c>
      <c r="AB579">
        <v>0</v>
      </c>
      <c r="AC579">
        <v>1</v>
      </c>
      <c r="AD579">
        <v>7</v>
      </c>
      <c r="AE579" s="13">
        <v>20</v>
      </c>
      <c r="AF579" s="46">
        <v>0.261118123097481</v>
      </c>
    </row>
    <row r="580" spans="1:32" x14ac:dyDescent="0.25">
      <c r="A580">
        <v>0</v>
      </c>
      <c r="B580">
        <v>0</v>
      </c>
      <c r="C580">
        <v>55.85</v>
      </c>
      <c r="D580">
        <v>16</v>
      </c>
      <c r="E580">
        <v>3</v>
      </c>
      <c r="F580">
        <v>0</v>
      </c>
      <c r="G580">
        <v>1</v>
      </c>
      <c r="H580">
        <v>0</v>
      </c>
      <c r="I580">
        <v>0</v>
      </c>
      <c r="J580">
        <v>0</v>
      </c>
      <c r="K580">
        <v>280</v>
      </c>
      <c r="L580" s="4">
        <v>280</v>
      </c>
      <c r="M580">
        <v>0</v>
      </c>
      <c r="N580" s="5">
        <v>0</v>
      </c>
      <c r="O580" s="6">
        <v>-16.899999999999999</v>
      </c>
      <c r="P580">
        <v>4.25</v>
      </c>
      <c r="Q580">
        <v>1</v>
      </c>
      <c r="R580">
        <v>0</v>
      </c>
      <c r="S580">
        <v>1</v>
      </c>
      <c r="T580">
        <v>0</v>
      </c>
      <c r="U580" s="7">
        <v>8</v>
      </c>
      <c r="V580">
        <v>250</v>
      </c>
      <c r="W580">
        <v>0</v>
      </c>
      <c r="X580">
        <v>0</v>
      </c>
      <c r="Y580">
        <v>0</v>
      </c>
      <c r="Z580">
        <v>0</v>
      </c>
      <c r="AA580">
        <v>1</v>
      </c>
      <c r="AB580">
        <v>0</v>
      </c>
      <c r="AC580">
        <v>1</v>
      </c>
      <c r="AD580">
        <v>30</v>
      </c>
      <c r="AE580" s="13">
        <v>20</v>
      </c>
      <c r="AF580" s="46">
        <v>0.16482040953340099</v>
      </c>
    </row>
    <row r="581" spans="1:32" x14ac:dyDescent="0.25">
      <c r="A581">
        <v>0</v>
      </c>
      <c r="B581">
        <v>0</v>
      </c>
      <c r="C581">
        <v>173.04</v>
      </c>
      <c r="D581">
        <v>16</v>
      </c>
      <c r="E581">
        <v>2</v>
      </c>
      <c r="F581">
        <v>0</v>
      </c>
      <c r="G581">
        <v>1</v>
      </c>
      <c r="H581">
        <v>0</v>
      </c>
      <c r="I581">
        <v>0</v>
      </c>
      <c r="J581">
        <v>0</v>
      </c>
      <c r="K581">
        <v>6</v>
      </c>
      <c r="L581" s="4">
        <v>6</v>
      </c>
      <c r="M581">
        <v>0</v>
      </c>
      <c r="N581" s="5">
        <v>0</v>
      </c>
      <c r="O581" s="5">
        <v>-0.87</v>
      </c>
      <c r="P581">
        <v>27.62</v>
      </c>
      <c r="Q581">
        <v>0</v>
      </c>
      <c r="R581">
        <v>1</v>
      </c>
      <c r="S581">
        <v>1</v>
      </c>
      <c r="T581">
        <v>0</v>
      </c>
      <c r="U581" s="7">
        <v>8</v>
      </c>
      <c r="V581">
        <v>20</v>
      </c>
      <c r="W581">
        <v>0</v>
      </c>
      <c r="X581">
        <v>0</v>
      </c>
      <c r="Y581">
        <v>0</v>
      </c>
      <c r="Z581">
        <v>0</v>
      </c>
      <c r="AA581">
        <v>1</v>
      </c>
      <c r="AB581">
        <v>30</v>
      </c>
      <c r="AC581">
        <v>15</v>
      </c>
      <c r="AD581">
        <v>2</v>
      </c>
      <c r="AE581" s="13">
        <v>50</v>
      </c>
      <c r="AF581">
        <v>0.97875010826743702</v>
      </c>
    </row>
    <row r="582" spans="1:32" x14ac:dyDescent="0.25">
      <c r="A582">
        <v>0</v>
      </c>
      <c r="B582">
        <v>0</v>
      </c>
      <c r="C582">
        <v>173.04</v>
      </c>
      <c r="D582">
        <v>16</v>
      </c>
      <c r="E582">
        <v>2</v>
      </c>
      <c r="F582">
        <v>0</v>
      </c>
      <c r="G582">
        <v>1</v>
      </c>
      <c r="H582">
        <v>0</v>
      </c>
      <c r="I582">
        <v>0</v>
      </c>
      <c r="J582">
        <v>0</v>
      </c>
      <c r="K582">
        <v>6</v>
      </c>
      <c r="L582" s="4">
        <v>6</v>
      </c>
      <c r="M582">
        <v>0</v>
      </c>
      <c r="N582" s="5">
        <v>0</v>
      </c>
      <c r="O582" s="5">
        <v>-0.87</v>
      </c>
      <c r="P582">
        <v>27.62</v>
      </c>
      <c r="Q582">
        <v>0</v>
      </c>
      <c r="R582">
        <v>1</v>
      </c>
      <c r="S582">
        <v>1</v>
      </c>
      <c r="T582">
        <v>0</v>
      </c>
      <c r="U582" s="7">
        <v>8</v>
      </c>
      <c r="V582">
        <v>20</v>
      </c>
      <c r="W582">
        <v>0</v>
      </c>
      <c r="X582">
        <v>0</v>
      </c>
      <c r="Y582">
        <v>0</v>
      </c>
      <c r="Z582">
        <v>0</v>
      </c>
      <c r="AA582">
        <v>1</v>
      </c>
      <c r="AB582">
        <v>30</v>
      </c>
      <c r="AC582">
        <v>15</v>
      </c>
      <c r="AD582">
        <v>10</v>
      </c>
      <c r="AE582" s="13">
        <v>50</v>
      </c>
      <c r="AF582">
        <v>0.58891964586992196</v>
      </c>
    </row>
    <row r="583" spans="1:32" x14ac:dyDescent="0.25">
      <c r="A583">
        <v>0</v>
      </c>
      <c r="B583">
        <v>0</v>
      </c>
      <c r="C583">
        <v>173.04</v>
      </c>
      <c r="D583">
        <v>16</v>
      </c>
      <c r="E583">
        <v>2</v>
      </c>
      <c r="F583">
        <v>0</v>
      </c>
      <c r="G583">
        <v>1</v>
      </c>
      <c r="H583">
        <v>0</v>
      </c>
      <c r="I583">
        <v>0</v>
      </c>
      <c r="J583">
        <v>0</v>
      </c>
      <c r="K583">
        <v>6</v>
      </c>
      <c r="L583" s="4">
        <v>6</v>
      </c>
      <c r="M583">
        <v>0</v>
      </c>
      <c r="N583" s="5">
        <v>0</v>
      </c>
      <c r="O583" s="5">
        <v>-0.87</v>
      </c>
      <c r="P583">
        <v>27.62</v>
      </c>
      <c r="Q583">
        <v>0</v>
      </c>
      <c r="R583">
        <v>1</v>
      </c>
      <c r="S583">
        <v>1</v>
      </c>
      <c r="T583">
        <v>0</v>
      </c>
      <c r="U583" s="7">
        <v>8</v>
      </c>
      <c r="V583">
        <v>20</v>
      </c>
      <c r="W583">
        <v>0</v>
      </c>
      <c r="X583">
        <v>0</v>
      </c>
      <c r="Y583">
        <v>0</v>
      </c>
      <c r="Z583">
        <v>0</v>
      </c>
      <c r="AA583">
        <v>1</v>
      </c>
      <c r="AB583">
        <v>30</v>
      </c>
      <c r="AC583">
        <v>15</v>
      </c>
      <c r="AD583">
        <v>20</v>
      </c>
      <c r="AE583" s="13">
        <v>50</v>
      </c>
      <c r="AF583">
        <v>0.32308787065051098</v>
      </c>
    </row>
    <row r="584" spans="1:32" x14ac:dyDescent="0.25">
      <c r="A584">
        <v>0</v>
      </c>
      <c r="B584">
        <v>0</v>
      </c>
      <c r="C584">
        <v>173.04</v>
      </c>
      <c r="D584">
        <v>16</v>
      </c>
      <c r="E584">
        <v>2</v>
      </c>
      <c r="F584">
        <v>0</v>
      </c>
      <c r="G584">
        <v>1</v>
      </c>
      <c r="H584">
        <v>0</v>
      </c>
      <c r="I584">
        <v>0</v>
      </c>
      <c r="J584">
        <v>0</v>
      </c>
      <c r="K584">
        <v>6</v>
      </c>
      <c r="L584" s="4">
        <v>6</v>
      </c>
      <c r="M584">
        <v>0</v>
      </c>
      <c r="N584" s="5">
        <v>0</v>
      </c>
      <c r="O584" s="5">
        <v>-0.87</v>
      </c>
      <c r="P584">
        <v>27.62</v>
      </c>
      <c r="Q584">
        <v>0</v>
      </c>
      <c r="R584">
        <v>1</v>
      </c>
      <c r="S584">
        <v>1</v>
      </c>
      <c r="T584">
        <v>0</v>
      </c>
      <c r="U584" s="7">
        <v>8</v>
      </c>
      <c r="V584">
        <v>20</v>
      </c>
      <c r="W584">
        <v>0</v>
      </c>
      <c r="X584">
        <v>0</v>
      </c>
      <c r="Y584">
        <v>0</v>
      </c>
      <c r="Z584">
        <v>0</v>
      </c>
      <c r="AA584">
        <v>1</v>
      </c>
      <c r="AB584">
        <v>30</v>
      </c>
      <c r="AC584">
        <v>15</v>
      </c>
      <c r="AD584">
        <v>30</v>
      </c>
      <c r="AE584" s="13">
        <v>50</v>
      </c>
      <c r="AF584">
        <v>0.31252454875097402</v>
      </c>
    </row>
    <row r="585" spans="1:32" x14ac:dyDescent="0.25">
      <c r="A585">
        <v>0</v>
      </c>
      <c r="B585">
        <v>0</v>
      </c>
      <c r="C585">
        <v>114.8</v>
      </c>
      <c r="D585">
        <v>16</v>
      </c>
      <c r="E585">
        <v>3</v>
      </c>
      <c r="F585">
        <v>0</v>
      </c>
      <c r="G585">
        <v>1</v>
      </c>
      <c r="H585">
        <v>0</v>
      </c>
      <c r="I585">
        <v>0</v>
      </c>
      <c r="J585">
        <v>0</v>
      </c>
      <c r="K585">
        <v>42.46</v>
      </c>
      <c r="L585">
        <v>42.46</v>
      </c>
      <c r="M585">
        <v>0</v>
      </c>
      <c r="N585" s="5">
        <v>0</v>
      </c>
      <c r="O585" s="14">
        <v>-20.22</v>
      </c>
      <c r="P585">
        <v>15</v>
      </c>
      <c r="Q585">
        <v>1</v>
      </c>
      <c r="R585">
        <v>0</v>
      </c>
      <c r="S585">
        <v>0</v>
      </c>
      <c r="T585">
        <v>1</v>
      </c>
      <c r="U585">
        <v>6</v>
      </c>
      <c r="V585">
        <v>200</v>
      </c>
      <c r="W585">
        <v>0</v>
      </c>
      <c r="X585">
        <v>0</v>
      </c>
      <c r="Y585">
        <v>0</v>
      </c>
      <c r="Z585">
        <v>0</v>
      </c>
      <c r="AA585">
        <v>1</v>
      </c>
      <c r="AB585">
        <v>0</v>
      </c>
      <c r="AC585">
        <v>1</v>
      </c>
      <c r="AD585">
        <v>1</v>
      </c>
      <c r="AE585" s="13">
        <v>0.25</v>
      </c>
      <c r="AF585">
        <v>0.33485497237569101</v>
      </c>
    </row>
    <row r="586" spans="1:32" x14ac:dyDescent="0.25">
      <c r="A586">
        <v>0</v>
      </c>
      <c r="B586">
        <v>0</v>
      </c>
      <c r="C586">
        <v>114.8</v>
      </c>
      <c r="D586">
        <v>16</v>
      </c>
      <c r="E586">
        <v>3</v>
      </c>
      <c r="F586">
        <v>0</v>
      </c>
      <c r="G586">
        <v>1</v>
      </c>
      <c r="H586">
        <v>0</v>
      </c>
      <c r="I586">
        <v>0</v>
      </c>
      <c r="J586">
        <v>0</v>
      </c>
      <c r="K586">
        <v>42.46</v>
      </c>
      <c r="L586">
        <v>42.46</v>
      </c>
      <c r="M586">
        <v>0</v>
      </c>
      <c r="N586" s="5">
        <v>0</v>
      </c>
      <c r="O586" s="14">
        <v>-20.22</v>
      </c>
      <c r="P586">
        <v>15</v>
      </c>
      <c r="Q586">
        <v>1</v>
      </c>
      <c r="R586">
        <v>0</v>
      </c>
      <c r="S586">
        <v>0</v>
      </c>
      <c r="T586">
        <v>1</v>
      </c>
      <c r="U586">
        <v>6</v>
      </c>
      <c r="V586">
        <v>200</v>
      </c>
      <c r="W586">
        <v>0</v>
      </c>
      <c r="X586">
        <v>0</v>
      </c>
      <c r="Y586">
        <v>0</v>
      </c>
      <c r="Z586">
        <v>0</v>
      </c>
      <c r="AA586">
        <v>1</v>
      </c>
      <c r="AB586">
        <v>0</v>
      </c>
      <c r="AC586">
        <v>1</v>
      </c>
      <c r="AD586">
        <v>3</v>
      </c>
      <c r="AE586" s="13">
        <v>0.25</v>
      </c>
      <c r="AF586">
        <v>0.362762430939226</v>
      </c>
    </row>
    <row r="587" spans="1:32" x14ac:dyDescent="0.25">
      <c r="A587">
        <v>0</v>
      </c>
      <c r="B587">
        <v>0</v>
      </c>
      <c r="C587">
        <v>114.8</v>
      </c>
      <c r="D587">
        <v>16</v>
      </c>
      <c r="E587">
        <v>3</v>
      </c>
      <c r="F587">
        <v>0</v>
      </c>
      <c r="G587">
        <v>1</v>
      </c>
      <c r="H587">
        <v>0</v>
      </c>
      <c r="I587">
        <v>0</v>
      </c>
      <c r="J587">
        <v>0</v>
      </c>
      <c r="K587">
        <v>42.46</v>
      </c>
      <c r="L587">
        <v>42.46</v>
      </c>
      <c r="M587">
        <v>0</v>
      </c>
      <c r="N587" s="5">
        <v>0</v>
      </c>
      <c r="O587" s="14">
        <v>-20.22</v>
      </c>
      <c r="P587">
        <v>15</v>
      </c>
      <c r="Q587">
        <v>1</v>
      </c>
      <c r="R587">
        <v>0</v>
      </c>
      <c r="S587">
        <v>0</v>
      </c>
      <c r="T587">
        <v>1</v>
      </c>
      <c r="U587">
        <v>6</v>
      </c>
      <c r="V587">
        <v>200</v>
      </c>
      <c r="W587">
        <v>0</v>
      </c>
      <c r="X587">
        <v>0</v>
      </c>
      <c r="Y587">
        <v>0</v>
      </c>
      <c r="Z587">
        <v>0</v>
      </c>
      <c r="AA587">
        <v>1</v>
      </c>
      <c r="AB587">
        <v>0</v>
      </c>
      <c r="AC587">
        <v>1</v>
      </c>
      <c r="AD587">
        <v>7</v>
      </c>
      <c r="AE587" s="13">
        <v>0.25</v>
      </c>
      <c r="AF587">
        <v>0.53867052820300598</v>
      </c>
    </row>
    <row r="588" spans="1:32" x14ac:dyDescent="0.25">
      <c r="A588">
        <v>0</v>
      </c>
      <c r="B588">
        <v>0</v>
      </c>
      <c r="C588">
        <v>114.8</v>
      </c>
      <c r="D588">
        <v>16</v>
      </c>
      <c r="E588">
        <v>3</v>
      </c>
      <c r="F588">
        <v>0</v>
      </c>
      <c r="G588">
        <v>1</v>
      </c>
      <c r="H588">
        <v>0</v>
      </c>
      <c r="I588">
        <v>0</v>
      </c>
      <c r="J588">
        <v>0</v>
      </c>
      <c r="K588">
        <v>42.46</v>
      </c>
      <c r="L588">
        <v>42.46</v>
      </c>
      <c r="M588">
        <v>0</v>
      </c>
      <c r="N588" s="5">
        <v>0</v>
      </c>
      <c r="O588" s="14">
        <v>-20.22</v>
      </c>
      <c r="P588">
        <v>15</v>
      </c>
      <c r="Q588">
        <v>1</v>
      </c>
      <c r="R588">
        <v>0</v>
      </c>
      <c r="S588">
        <v>0</v>
      </c>
      <c r="T588">
        <v>1</v>
      </c>
      <c r="U588">
        <v>6</v>
      </c>
      <c r="V588">
        <v>200</v>
      </c>
      <c r="W588">
        <v>0</v>
      </c>
      <c r="X588">
        <v>0</v>
      </c>
      <c r="Y588">
        <v>0</v>
      </c>
      <c r="Z588">
        <v>0</v>
      </c>
      <c r="AA588">
        <v>1</v>
      </c>
      <c r="AB588">
        <v>0</v>
      </c>
      <c r="AC588">
        <v>1</v>
      </c>
      <c r="AD588">
        <v>14</v>
      </c>
      <c r="AE588" s="13">
        <v>0.25</v>
      </c>
      <c r="AF588">
        <v>0.84882070955204902</v>
      </c>
    </row>
    <row r="589" spans="1:32" x14ac:dyDescent="0.25">
      <c r="A589">
        <v>0</v>
      </c>
      <c r="B589">
        <v>0</v>
      </c>
      <c r="C589">
        <v>114.8</v>
      </c>
      <c r="D589">
        <v>16</v>
      </c>
      <c r="E589">
        <v>3</v>
      </c>
      <c r="F589">
        <v>0</v>
      </c>
      <c r="G589">
        <v>1</v>
      </c>
      <c r="H589">
        <v>0</v>
      </c>
      <c r="I589">
        <v>0</v>
      </c>
      <c r="J589">
        <v>0</v>
      </c>
      <c r="K589">
        <v>42.46</v>
      </c>
      <c r="L589">
        <v>42.46</v>
      </c>
      <c r="M589">
        <v>0</v>
      </c>
      <c r="N589" s="5">
        <v>0</v>
      </c>
      <c r="O589" s="14">
        <v>-20.22</v>
      </c>
      <c r="P589">
        <v>15</v>
      </c>
      <c r="Q589">
        <v>1</v>
      </c>
      <c r="R589">
        <v>0</v>
      </c>
      <c r="S589">
        <v>0</v>
      </c>
      <c r="T589">
        <v>1</v>
      </c>
      <c r="U589">
        <v>6</v>
      </c>
      <c r="V589">
        <v>200</v>
      </c>
      <c r="W589">
        <v>0</v>
      </c>
      <c r="X589">
        <v>0</v>
      </c>
      <c r="Y589">
        <v>0</v>
      </c>
      <c r="Z589">
        <v>0</v>
      </c>
      <c r="AA589">
        <v>1</v>
      </c>
      <c r="AB589">
        <v>0</v>
      </c>
      <c r="AC589">
        <v>1</v>
      </c>
      <c r="AD589">
        <v>30</v>
      </c>
      <c r="AE589" s="13">
        <v>0.25</v>
      </c>
      <c r="AF589">
        <v>0.80109209039898099</v>
      </c>
    </row>
    <row r="590" spans="1:32" x14ac:dyDescent="0.25">
      <c r="A590">
        <v>0</v>
      </c>
      <c r="B590">
        <v>0</v>
      </c>
      <c r="C590">
        <v>114.8</v>
      </c>
      <c r="D590">
        <v>16</v>
      </c>
      <c r="E590">
        <v>3</v>
      </c>
      <c r="F590">
        <v>0</v>
      </c>
      <c r="G590">
        <v>1</v>
      </c>
      <c r="H590">
        <v>0</v>
      </c>
      <c r="I590">
        <v>0</v>
      </c>
      <c r="J590">
        <v>0</v>
      </c>
      <c r="K590">
        <v>42.46</v>
      </c>
      <c r="L590">
        <v>42.46</v>
      </c>
      <c r="M590">
        <v>0</v>
      </c>
      <c r="N590" s="5">
        <v>0</v>
      </c>
      <c r="O590" s="14">
        <v>-20.22</v>
      </c>
      <c r="P590">
        <v>15</v>
      </c>
      <c r="Q590">
        <v>1</v>
      </c>
      <c r="R590">
        <v>0</v>
      </c>
      <c r="S590">
        <v>0</v>
      </c>
      <c r="T590">
        <v>1</v>
      </c>
      <c r="U590">
        <v>6</v>
      </c>
      <c r="V590">
        <v>200</v>
      </c>
      <c r="W590">
        <v>0</v>
      </c>
      <c r="X590">
        <v>0</v>
      </c>
      <c r="Y590">
        <v>0</v>
      </c>
      <c r="Z590">
        <v>0</v>
      </c>
      <c r="AA590">
        <v>1</v>
      </c>
      <c r="AB590">
        <v>0</v>
      </c>
      <c r="AC590">
        <v>1</v>
      </c>
      <c r="AD590">
        <v>90</v>
      </c>
      <c r="AE590" s="13">
        <v>0.25</v>
      </c>
      <c r="AF590">
        <v>0.76752972681216003</v>
      </c>
    </row>
    <row r="591" spans="1:32" x14ac:dyDescent="0.25">
      <c r="A591">
        <v>0</v>
      </c>
      <c r="B591">
        <v>0</v>
      </c>
      <c r="C591">
        <v>114.8</v>
      </c>
      <c r="D591">
        <v>16</v>
      </c>
      <c r="E591">
        <v>3</v>
      </c>
      <c r="F591">
        <v>0</v>
      </c>
      <c r="G591">
        <v>1</v>
      </c>
      <c r="H591">
        <v>0</v>
      </c>
      <c r="I591">
        <v>0</v>
      </c>
      <c r="J591">
        <v>0</v>
      </c>
      <c r="K591">
        <v>42.46</v>
      </c>
      <c r="L591">
        <v>42.46</v>
      </c>
      <c r="M591">
        <v>0</v>
      </c>
      <c r="N591" s="5">
        <v>0</v>
      </c>
      <c r="O591" s="14">
        <v>-20.22</v>
      </c>
      <c r="P591">
        <v>15</v>
      </c>
      <c r="Q591">
        <v>1</v>
      </c>
      <c r="R591">
        <v>0</v>
      </c>
      <c r="S591">
        <v>0</v>
      </c>
      <c r="T591">
        <v>1</v>
      </c>
      <c r="U591">
        <v>6</v>
      </c>
      <c r="V591">
        <v>200</v>
      </c>
      <c r="W591">
        <v>0</v>
      </c>
      <c r="X591">
        <v>0</v>
      </c>
      <c r="Y591">
        <v>0</v>
      </c>
      <c r="Z591">
        <v>0</v>
      </c>
      <c r="AA591">
        <v>1</v>
      </c>
      <c r="AB591">
        <v>0</v>
      </c>
      <c r="AC591">
        <v>1</v>
      </c>
      <c r="AD591">
        <v>180</v>
      </c>
      <c r="AE591" s="13">
        <v>0.25</v>
      </c>
      <c r="AF591">
        <v>0.83432296894273905</v>
      </c>
    </row>
    <row r="592" spans="1:32" x14ac:dyDescent="0.25">
      <c r="A592">
        <v>0</v>
      </c>
      <c r="B592">
        <v>0</v>
      </c>
      <c r="C592">
        <v>114.8</v>
      </c>
      <c r="D592">
        <v>16</v>
      </c>
      <c r="E592">
        <v>3</v>
      </c>
      <c r="F592">
        <v>0</v>
      </c>
      <c r="G592">
        <v>1</v>
      </c>
      <c r="H592">
        <v>0</v>
      </c>
      <c r="I592">
        <v>0</v>
      </c>
      <c r="J592">
        <v>0</v>
      </c>
      <c r="K592">
        <v>42.46</v>
      </c>
      <c r="L592">
        <v>42.46</v>
      </c>
      <c r="M592">
        <v>0</v>
      </c>
      <c r="N592" s="5">
        <v>0</v>
      </c>
      <c r="O592" s="14">
        <v>-20.22</v>
      </c>
      <c r="P592">
        <v>15</v>
      </c>
      <c r="Q592">
        <v>1</v>
      </c>
      <c r="R592">
        <v>0</v>
      </c>
      <c r="S592">
        <v>0</v>
      </c>
      <c r="T592">
        <v>1</v>
      </c>
      <c r="U592">
        <v>6</v>
      </c>
      <c r="V592">
        <v>200</v>
      </c>
      <c r="W592">
        <v>0</v>
      </c>
      <c r="X592">
        <v>0</v>
      </c>
      <c r="Y592">
        <v>0</v>
      </c>
      <c r="Z592">
        <v>0</v>
      </c>
      <c r="AA592">
        <v>1</v>
      </c>
      <c r="AB592">
        <v>0</v>
      </c>
      <c r="AC592">
        <v>1</v>
      </c>
      <c r="AD592">
        <v>1</v>
      </c>
      <c r="AE592" s="13">
        <v>1</v>
      </c>
      <c r="AF592">
        <v>0.46836861424668103</v>
      </c>
    </row>
    <row r="593" spans="1:32" x14ac:dyDescent="0.25">
      <c r="A593">
        <v>0</v>
      </c>
      <c r="B593">
        <v>0</v>
      </c>
      <c r="C593">
        <v>114.8</v>
      </c>
      <c r="D593">
        <v>16</v>
      </c>
      <c r="E593">
        <v>3</v>
      </c>
      <c r="F593">
        <v>0</v>
      </c>
      <c r="G593">
        <v>1</v>
      </c>
      <c r="H593">
        <v>0</v>
      </c>
      <c r="I593">
        <v>0</v>
      </c>
      <c r="J593">
        <v>0</v>
      </c>
      <c r="K593">
        <v>42.46</v>
      </c>
      <c r="L593">
        <v>42.46</v>
      </c>
      <c r="M593">
        <v>0</v>
      </c>
      <c r="N593" s="5">
        <v>0</v>
      </c>
      <c r="O593" s="14">
        <v>-20.22</v>
      </c>
      <c r="P593">
        <v>15</v>
      </c>
      <c r="Q593">
        <v>1</v>
      </c>
      <c r="R593">
        <v>0</v>
      </c>
      <c r="S593">
        <v>0</v>
      </c>
      <c r="T593">
        <v>1</v>
      </c>
      <c r="U593">
        <v>6</v>
      </c>
      <c r="V593">
        <v>200</v>
      </c>
      <c r="W593">
        <v>0</v>
      </c>
      <c r="X593">
        <v>0</v>
      </c>
      <c r="Y593">
        <v>0</v>
      </c>
      <c r="Z593">
        <v>0</v>
      </c>
      <c r="AA593">
        <v>1</v>
      </c>
      <c r="AB593">
        <v>0</v>
      </c>
      <c r="AC593">
        <v>1</v>
      </c>
      <c r="AD593">
        <v>3</v>
      </c>
      <c r="AE593" s="13">
        <v>1</v>
      </c>
      <c r="AF593">
        <v>0.81256576408214698</v>
      </c>
    </row>
    <row r="594" spans="1:32" x14ac:dyDescent="0.25">
      <c r="A594">
        <v>0</v>
      </c>
      <c r="B594">
        <v>0</v>
      </c>
      <c r="C594">
        <v>114.8</v>
      </c>
      <c r="D594">
        <v>16</v>
      </c>
      <c r="E594">
        <v>3</v>
      </c>
      <c r="F594">
        <v>0</v>
      </c>
      <c r="G594">
        <v>1</v>
      </c>
      <c r="H594">
        <v>0</v>
      </c>
      <c r="I594">
        <v>0</v>
      </c>
      <c r="J594">
        <v>0</v>
      </c>
      <c r="K594">
        <v>42.46</v>
      </c>
      <c r="L594">
        <v>42.46</v>
      </c>
      <c r="M594">
        <v>0</v>
      </c>
      <c r="N594" s="5">
        <v>0</v>
      </c>
      <c r="O594" s="14">
        <v>-20.22</v>
      </c>
      <c r="P594">
        <v>15</v>
      </c>
      <c r="Q594">
        <v>1</v>
      </c>
      <c r="R594">
        <v>0</v>
      </c>
      <c r="S594">
        <v>0</v>
      </c>
      <c r="T594">
        <v>1</v>
      </c>
      <c r="U594">
        <v>6</v>
      </c>
      <c r="V594">
        <v>200</v>
      </c>
      <c r="W594">
        <v>0</v>
      </c>
      <c r="X594">
        <v>0</v>
      </c>
      <c r="Y594">
        <v>0</v>
      </c>
      <c r="Z594">
        <v>0</v>
      </c>
      <c r="AA594">
        <v>1</v>
      </c>
      <c r="AB594">
        <v>0</v>
      </c>
      <c r="AC594">
        <v>1</v>
      </c>
      <c r="AD594">
        <v>7</v>
      </c>
      <c r="AE594" s="13">
        <v>1</v>
      </c>
      <c r="AF594">
        <v>0.85941984929585902</v>
      </c>
    </row>
    <row r="595" spans="1:32" x14ac:dyDescent="0.25">
      <c r="A595">
        <v>0</v>
      </c>
      <c r="B595">
        <v>0</v>
      </c>
      <c r="C595">
        <v>114.8</v>
      </c>
      <c r="D595">
        <v>16</v>
      </c>
      <c r="E595">
        <v>3</v>
      </c>
      <c r="F595">
        <v>0</v>
      </c>
      <c r="G595">
        <v>1</v>
      </c>
      <c r="H595">
        <v>0</v>
      </c>
      <c r="I595">
        <v>0</v>
      </c>
      <c r="J595">
        <v>0</v>
      </c>
      <c r="K595">
        <v>42.46</v>
      </c>
      <c r="L595">
        <v>42.46</v>
      </c>
      <c r="M595">
        <v>0</v>
      </c>
      <c r="N595" s="5">
        <v>0</v>
      </c>
      <c r="O595" s="14">
        <v>-20.22</v>
      </c>
      <c r="P595">
        <v>15</v>
      </c>
      <c r="Q595">
        <v>1</v>
      </c>
      <c r="R595">
        <v>0</v>
      </c>
      <c r="S595">
        <v>0</v>
      </c>
      <c r="T595">
        <v>1</v>
      </c>
      <c r="U595">
        <v>6</v>
      </c>
      <c r="V595">
        <v>200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0</v>
      </c>
      <c r="AC595">
        <v>1</v>
      </c>
      <c r="AD595">
        <v>14</v>
      </c>
      <c r="AE595" s="13">
        <v>1</v>
      </c>
      <c r="AF595">
        <v>0.898856805608647</v>
      </c>
    </row>
    <row r="596" spans="1:32" x14ac:dyDescent="0.25">
      <c r="A596">
        <v>0</v>
      </c>
      <c r="B596">
        <v>0</v>
      </c>
      <c r="C596">
        <v>114.8</v>
      </c>
      <c r="D596">
        <v>16</v>
      </c>
      <c r="E596">
        <v>3</v>
      </c>
      <c r="F596">
        <v>0</v>
      </c>
      <c r="G596">
        <v>1</v>
      </c>
      <c r="H596">
        <v>0</v>
      </c>
      <c r="I596">
        <v>0</v>
      </c>
      <c r="J596">
        <v>0</v>
      </c>
      <c r="K596">
        <v>42.46</v>
      </c>
      <c r="L596">
        <v>42.46</v>
      </c>
      <c r="M596">
        <v>0</v>
      </c>
      <c r="N596" s="5">
        <v>0</v>
      </c>
      <c r="O596" s="14">
        <v>-20.22</v>
      </c>
      <c r="P596">
        <v>15</v>
      </c>
      <c r="Q596">
        <v>1</v>
      </c>
      <c r="R596">
        <v>0</v>
      </c>
      <c r="S596">
        <v>0</v>
      </c>
      <c r="T596">
        <v>1</v>
      </c>
      <c r="U596">
        <v>6</v>
      </c>
      <c r="V596">
        <v>200</v>
      </c>
      <c r="W596">
        <v>0</v>
      </c>
      <c r="X596">
        <v>0</v>
      </c>
      <c r="Y596">
        <v>0</v>
      </c>
      <c r="Z596">
        <v>0</v>
      </c>
      <c r="AA596">
        <v>1</v>
      </c>
      <c r="AB596">
        <v>0</v>
      </c>
      <c r="AC596">
        <v>1</v>
      </c>
      <c r="AD596">
        <v>30</v>
      </c>
      <c r="AE596" s="13">
        <v>1</v>
      </c>
      <c r="AF596">
        <v>0.88685418377428404</v>
      </c>
    </row>
    <row r="597" spans="1:32" x14ac:dyDescent="0.25">
      <c r="A597">
        <v>0</v>
      </c>
      <c r="B597">
        <v>0</v>
      </c>
      <c r="C597">
        <v>114.8</v>
      </c>
      <c r="D597">
        <v>16</v>
      </c>
      <c r="E597">
        <v>3</v>
      </c>
      <c r="F597">
        <v>0</v>
      </c>
      <c r="G597">
        <v>1</v>
      </c>
      <c r="H597">
        <v>0</v>
      </c>
      <c r="I597">
        <v>0</v>
      </c>
      <c r="J597">
        <v>0</v>
      </c>
      <c r="K597">
        <v>42.46</v>
      </c>
      <c r="L597">
        <v>42.46</v>
      </c>
      <c r="M597">
        <v>0</v>
      </c>
      <c r="N597" s="5">
        <v>0</v>
      </c>
      <c r="O597" s="14">
        <v>-20.22</v>
      </c>
      <c r="P597">
        <v>15</v>
      </c>
      <c r="Q597">
        <v>1</v>
      </c>
      <c r="R597">
        <v>0</v>
      </c>
      <c r="S597">
        <v>0</v>
      </c>
      <c r="T597">
        <v>1</v>
      </c>
      <c r="U597">
        <v>6</v>
      </c>
      <c r="V597">
        <v>200</v>
      </c>
      <c r="W597">
        <v>0</v>
      </c>
      <c r="X597">
        <v>0</v>
      </c>
      <c r="Y597">
        <v>0</v>
      </c>
      <c r="Z597">
        <v>0</v>
      </c>
      <c r="AA597">
        <v>1</v>
      </c>
      <c r="AB597">
        <v>0</v>
      </c>
      <c r="AC597">
        <v>1</v>
      </c>
      <c r="AD597">
        <v>90</v>
      </c>
      <c r="AE597" s="13">
        <v>1</v>
      </c>
      <c r="AF597">
        <v>0.91571493602589504</v>
      </c>
    </row>
    <row r="598" spans="1:32" x14ac:dyDescent="0.25">
      <c r="A598">
        <v>0</v>
      </c>
      <c r="B598">
        <v>0</v>
      </c>
      <c r="C598">
        <v>114.8</v>
      </c>
      <c r="D598">
        <v>16</v>
      </c>
      <c r="E598">
        <v>3</v>
      </c>
      <c r="F598">
        <v>0</v>
      </c>
      <c r="G598">
        <v>1</v>
      </c>
      <c r="H598">
        <v>0</v>
      </c>
      <c r="I598">
        <v>0</v>
      </c>
      <c r="J598">
        <v>0</v>
      </c>
      <c r="K598">
        <v>42.46</v>
      </c>
      <c r="L598">
        <v>42.46</v>
      </c>
      <c r="M598">
        <v>0</v>
      </c>
      <c r="N598" s="5">
        <v>0</v>
      </c>
      <c r="O598" s="14">
        <v>-20.22</v>
      </c>
      <c r="P598">
        <v>15</v>
      </c>
      <c r="Q598">
        <v>1</v>
      </c>
      <c r="R598">
        <v>0</v>
      </c>
      <c r="S598">
        <v>0</v>
      </c>
      <c r="T598">
        <v>1</v>
      </c>
      <c r="U598">
        <v>6</v>
      </c>
      <c r="V598">
        <v>200</v>
      </c>
      <c r="W598">
        <v>0</v>
      </c>
      <c r="X598">
        <v>0</v>
      </c>
      <c r="Y598">
        <v>0</v>
      </c>
      <c r="Z598">
        <v>0</v>
      </c>
      <c r="AA598">
        <v>1</v>
      </c>
      <c r="AB598">
        <v>0</v>
      </c>
      <c r="AC598">
        <v>1</v>
      </c>
      <c r="AD598">
        <v>180</v>
      </c>
      <c r="AE598" s="13">
        <v>1</v>
      </c>
      <c r="AF598">
        <v>0.93998393448913997</v>
      </c>
    </row>
    <row r="599" spans="1:32" x14ac:dyDescent="0.25">
      <c r="A599">
        <v>0</v>
      </c>
      <c r="B599">
        <v>0</v>
      </c>
      <c r="C599">
        <v>114.8</v>
      </c>
      <c r="D599">
        <v>16</v>
      </c>
      <c r="E599">
        <v>3</v>
      </c>
      <c r="F599">
        <v>0</v>
      </c>
      <c r="G599">
        <v>1</v>
      </c>
      <c r="H599">
        <v>0</v>
      </c>
      <c r="I599">
        <v>0</v>
      </c>
      <c r="J599">
        <v>0</v>
      </c>
      <c r="K599">
        <v>42.46</v>
      </c>
      <c r="L599">
        <v>42.46</v>
      </c>
      <c r="M599">
        <v>0</v>
      </c>
      <c r="N599" s="5">
        <v>0</v>
      </c>
      <c r="O599" s="14">
        <v>-20.22</v>
      </c>
      <c r="P599">
        <v>15</v>
      </c>
      <c r="Q599">
        <v>1</v>
      </c>
      <c r="R599">
        <v>0</v>
      </c>
      <c r="S599">
        <v>0</v>
      </c>
      <c r="T599">
        <v>1</v>
      </c>
      <c r="U599">
        <v>6</v>
      </c>
      <c r="V599">
        <v>200</v>
      </c>
      <c r="W599">
        <v>0</v>
      </c>
      <c r="X599">
        <v>0</v>
      </c>
      <c r="Y599">
        <v>0</v>
      </c>
      <c r="Z599">
        <v>0</v>
      </c>
      <c r="AA599">
        <v>1</v>
      </c>
      <c r="AB599">
        <v>0</v>
      </c>
      <c r="AC599">
        <v>1</v>
      </c>
      <c r="AD599">
        <v>1</v>
      </c>
      <c r="AE599" s="13">
        <v>3</v>
      </c>
      <c r="AF599">
        <v>0.63794419153663096</v>
      </c>
    </row>
    <row r="600" spans="1:32" x14ac:dyDescent="0.25">
      <c r="A600">
        <v>0</v>
      </c>
      <c r="B600">
        <v>0</v>
      </c>
      <c r="C600">
        <v>114.8</v>
      </c>
      <c r="D600">
        <v>16</v>
      </c>
      <c r="E600">
        <v>3</v>
      </c>
      <c r="F600">
        <v>0</v>
      </c>
      <c r="G600">
        <v>1</v>
      </c>
      <c r="H600">
        <v>0</v>
      </c>
      <c r="I600">
        <v>0</v>
      </c>
      <c r="J600">
        <v>0</v>
      </c>
      <c r="K600">
        <v>42.46</v>
      </c>
      <c r="L600">
        <v>42.46</v>
      </c>
      <c r="M600">
        <v>0</v>
      </c>
      <c r="N600" s="5">
        <v>0</v>
      </c>
      <c r="O600" s="14">
        <v>-20.22</v>
      </c>
      <c r="P600">
        <v>15</v>
      </c>
      <c r="Q600">
        <v>1</v>
      </c>
      <c r="R600">
        <v>0</v>
      </c>
      <c r="S600">
        <v>0</v>
      </c>
      <c r="T600">
        <v>1</v>
      </c>
      <c r="U600">
        <v>6</v>
      </c>
      <c r="V600">
        <v>200</v>
      </c>
      <c r="W600">
        <v>0</v>
      </c>
      <c r="X600">
        <v>0</v>
      </c>
      <c r="Y600">
        <v>0</v>
      </c>
      <c r="Z600">
        <v>0</v>
      </c>
      <c r="AA600">
        <v>1</v>
      </c>
      <c r="AB600">
        <v>0</v>
      </c>
      <c r="AC600">
        <v>1</v>
      </c>
      <c r="AD600">
        <v>3</v>
      </c>
      <c r="AE600" s="13">
        <v>3</v>
      </c>
      <c r="AF600">
        <v>0.88208638802666695</v>
      </c>
    </row>
    <row r="601" spans="1:32" x14ac:dyDescent="0.25">
      <c r="A601">
        <v>0</v>
      </c>
      <c r="B601">
        <v>0</v>
      </c>
      <c r="C601">
        <v>114.8</v>
      </c>
      <c r="D601">
        <v>16</v>
      </c>
      <c r="E601">
        <v>3</v>
      </c>
      <c r="F601">
        <v>0</v>
      </c>
      <c r="G601">
        <v>1</v>
      </c>
      <c r="H601">
        <v>0</v>
      </c>
      <c r="I601">
        <v>0</v>
      </c>
      <c r="J601">
        <v>0</v>
      </c>
      <c r="K601">
        <v>42.46</v>
      </c>
      <c r="L601">
        <v>42.46</v>
      </c>
      <c r="M601">
        <v>0</v>
      </c>
      <c r="N601" s="5">
        <v>0</v>
      </c>
      <c r="O601" s="14">
        <v>-20.22</v>
      </c>
      <c r="P601">
        <v>15</v>
      </c>
      <c r="Q601">
        <v>1</v>
      </c>
      <c r="R601">
        <v>0</v>
      </c>
      <c r="S601">
        <v>0</v>
      </c>
      <c r="T601">
        <v>1</v>
      </c>
      <c r="U601">
        <v>6</v>
      </c>
      <c r="V601">
        <v>200</v>
      </c>
      <c r="W601">
        <v>0</v>
      </c>
      <c r="X601">
        <v>0</v>
      </c>
      <c r="Y601">
        <v>0</v>
      </c>
      <c r="Z601">
        <v>0</v>
      </c>
      <c r="AA601">
        <v>1</v>
      </c>
      <c r="AB601">
        <v>0</v>
      </c>
      <c r="AC601">
        <v>1</v>
      </c>
      <c r="AD601">
        <v>7</v>
      </c>
      <c r="AE601" s="13">
        <v>3</v>
      </c>
      <c r="AF601">
        <v>0.88745058235713004</v>
      </c>
    </row>
    <row r="602" spans="1:32" x14ac:dyDescent="0.25">
      <c r="A602">
        <v>0</v>
      </c>
      <c r="B602">
        <v>0</v>
      </c>
      <c r="C602">
        <v>114.8</v>
      </c>
      <c r="D602">
        <v>16</v>
      </c>
      <c r="E602">
        <v>3</v>
      </c>
      <c r="F602">
        <v>0</v>
      </c>
      <c r="G602">
        <v>1</v>
      </c>
      <c r="H602">
        <v>0</v>
      </c>
      <c r="I602">
        <v>0</v>
      </c>
      <c r="J602">
        <v>0</v>
      </c>
      <c r="K602">
        <v>42.46</v>
      </c>
      <c r="L602">
        <v>42.46</v>
      </c>
      <c r="M602">
        <v>0</v>
      </c>
      <c r="N602" s="5">
        <v>0</v>
      </c>
      <c r="O602" s="14">
        <v>-20.22</v>
      </c>
      <c r="P602">
        <v>15</v>
      </c>
      <c r="Q602">
        <v>1</v>
      </c>
      <c r="R602">
        <v>0</v>
      </c>
      <c r="S602">
        <v>0</v>
      </c>
      <c r="T602">
        <v>1</v>
      </c>
      <c r="U602">
        <v>6</v>
      </c>
      <c r="V602">
        <v>200</v>
      </c>
      <c r="W602">
        <v>0</v>
      </c>
      <c r="X602">
        <v>0</v>
      </c>
      <c r="Y602">
        <v>0</v>
      </c>
      <c r="Z602">
        <v>0</v>
      </c>
      <c r="AA602">
        <v>1</v>
      </c>
      <c r="AB602">
        <v>0</v>
      </c>
      <c r="AC602">
        <v>1</v>
      </c>
      <c r="AD602">
        <v>14</v>
      </c>
      <c r="AE602" s="13">
        <v>3</v>
      </c>
      <c r="AF602">
        <v>0.93100960935793198</v>
      </c>
    </row>
    <row r="603" spans="1:32" x14ac:dyDescent="0.25">
      <c r="A603">
        <v>0</v>
      </c>
      <c r="B603">
        <v>0</v>
      </c>
      <c r="C603">
        <v>114.8</v>
      </c>
      <c r="D603">
        <v>16</v>
      </c>
      <c r="E603">
        <v>3</v>
      </c>
      <c r="F603">
        <v>0</v>
      </c>
      <c r="G603">
        <v>1</v>
      </c>
      <c r="H603">
        <v>0</v>
      </c>
      <c r="I603">
        <v>0</v>
      </c>
      <c r="J603">
        <v>0</v>
      </c>
      <c r="K603">
        <v>42.46</v>
      </c>
      <c r="L603">
        <v>42.46</v>
      </c>
      <c r="M603">
        <v>0</v>
      </c>
      <c r="N603" s="5">
        <v>0</v>
      </c>
      <c r="O603" s="14">
        <v>-20.22</v>
      </c>
      <c r="P603">
        <v>15</v>
      </c>
      <c r="Q603">
        <v>1</v>
      </c>
      <c r="R603">
        <v>0</v>
      </c>
      <c r="S603">
        <v>0</v>
      </c>
      <c r="T603">
        <v>1</v>
      </c>
      <c r="U603">
        <v>6</v>
      </c>
      <c r="V603">
        <v>200</v>
      </c>
      <c r="W603">
        <v>0</v>
      </c>
      <c r="X603">
        <v>0</v>
      </c>
      <c r="Y603">
        <v>0</v>
      </c>
      <c r="Z603">
        <v>0</v>
      </c>
      <c r="AA603">
        <v>1</v>
      </c>
      <c r="AB603">
        <v>0</v>
      </c>
      <c r="AC603">
        <v>1</v>
      </c>
      <c r="AD603">
        <v>30</v>
      </c>
      <c r="AE603" s="13">
        <v>3</v>
      </c>
      <c r="AF603">
        <v>0.93784561851395598</v>
      </c>
    </row>
    <row r="604" spans="1:32" x14ac:dyDescent="0.25">
      <c r="A604">
        <v>0</v>
      </c>
      <c r="B604">
        <v>0</v>
      </c>
      <c r="C604">
        <v>114.8</v>
      </c>
      <c r="D604">
        <v>16</v>
      </c>
      <c r="E604">
        <v>3</v>
      </c>
      <c r="F604">
        <v>0</v>
      </c>
      <c r="G604">
        <v>1</v>
      </c>
      <c r="H604">
        <v>0</v>
      </c>
      <c r="I604">
        <v>0</v>
      </c>
      <c r="J604">
        <v>0</v>
      </c>
      <c r="K604">
        <v>42.46</v>
      </c>
      <c r="L604">
        <v>42.46</v>
      </c>
      <c r="M604">
        <v>0</v>
      </c>
      <c r="N604" s="5">
        <v>0</v>
      </c>
      <c r="O604" s="14">
        <v>-20.22</v>
      </c>
      <c r="P604">
        <v>15</v>
      </c>
      <c r="Q604">
        <v>1</v>
      </c>
      <c r="R604">
        <v>0</v>
      </c>
      <c r="S604">
        <v>0</v>
      </c>
      <c r="T604">
        <v>1</v>
      </c>
      <c r="U604">
        <v>6</v>
      </c>
      <c r="V604">
        <v>200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0</v>
      </c>
      <c r="AC604">
        <v>1</v>
      </c>
      <c r="AD604">
        <v>90</v>
      </c>
      <c r="AE604" s="13">
        <v>3</v>
      </c>
      <c r="AF604">
        <v>0.94107693003248705</v>
      </c>
    </row>
    <row r="605" spans="1:32" x14ac:dyDescent="0.25">
      <c r="A605">
        <v>0</v>
      </c>
      <c r="B605">
        <v>0</v>
      </c>
      <c r="C605">
        <v>114.8</v>
      </c>
      <c r="D605">
        <v>16</v>
      </c>
      <c r="E605">
        <v>3</v>
      </c>
      <c r="F605">
        <v>0</v>
      </c>
      <c r="G605">
        <v>1</v>
      </c>
      <c r="H605">
        <v>0</v>
      </c>
      <c r="I605">
        <v>0</v>
      </c>
      <c r="J605">
        <v>0</v>
      </c>
      <c r="K605">
        <v>42.46</v>
      </c>
      <c r="L605">
        <v>42.46</v>
      </c>
      <c r="M605">
        <v>0</v>
      </c>
      <c r="N605" s="5">
        <v>0</v>
      </c>
      <c r="O605" s="14">
        <v>-20.22</v>
      </c>
      <c r="P605">
        <v>15</v>
      </c>
      <c r="Q605">
        <v>1</v>
      </c>
      <c r="R605">
        <v>0</v>
      </c>
      <c r="S605">
        <v>0</v>
      </c>
      <c r="T605">
        <v>1</v>
      </c>
      <c r="U605">
        <v>6</v>
      </c>
      <c r="V605">
        <v>200</v>
      </c>
      <c r="W605">
        <v>0</v>
      </c>
      <c r="X605">
        <v>0</v>
      </c>
      <c r="Y605">
        <v>0</v>
      </c>
      <c r="Z605">
        <v>0</v>
      </c>
      <c r="AA605">
        <v>1</v>
      </c>
      <c r="AB605">
        <v>0</v>
      </c>
      <c r="AC605">
        <v>1</v>
      </c>
      <c r="AD605">
        <v>180</v>
      </c>
      <c r="AE605" s="13">
        <v>3</v>
      </c>
      <c r="AF605">
        <v>0.95480971959321304</v>
      </c>
    </row>
    <row r="606" spans="1:32" x14ac:dyDescent="0.25">
      <c r="A606">
        <v>0</v>
      </c>
      <c r="B606">
        <v>0</v>
      </c>
      <c r="C606">
        <v>58.69</v>
      </c>
      <c r="D606">
        <v>0</v>
      </c>
      <c r="E606">
        <v>0</v>
      </c>
      <c r="F606">
        <v>0</v>
      </c>
      <c r="G606">
        <v>1</v>
      </c>
      <c r="H606">
        <v>0</v>
      </c>
      <c r="I606">
        <v>0</v>
      </c>
      <c r="J606">
        <v>0</v>
      </c>
      <c r="K606">
        <v>20</v>
      </c>
      <c r="L606">
        <v>20</v>
      </c>
      <c r="M606">
        <v>0</v>
      </c>
      <c r="N606" s="5">
        <v>0</v>
      </c>
      <c r="O606" s="14">
        <v>2</v>
      </c>
      <c r="P606">
        <v>43.8</v>
      </c>
      <c r="Q606">
        <v>0</v>
      </c>
      <c r="R606">
        <v>1</v>
      </c>
      <c r="S606">
        <v>1</v>
      </c>
      <c r="T606">
        <v>0</v>
      </c>
      <c r="U606">
        <v>8</v>
      </c>
      <c r="V606">
        <v>25</v>
      </c>
      <c r="W606">
        <v>0</v>
      </c>
      <c r="X606">
        <v>0</v>
      </c>
      <c r="Y606">
        <v>0</v>
      </c>
      <c r="Z606">
        <v>0</v>
      </c>
      <c r="AA606">
        <v>1</v>
      </c>
      <c r="AB606">
        <v>0</v>
      </c>
      <c r="AC606">
        <v>1</v>
      </c>
      <c r="AD606">
        <v>3</v>
      </c>
      <c r="AE606" s="13">
        <v>0.4</v>
      </c>
      <c r="AF606">
        <v>0.89851737756041905</v>
      </c>
    </row>
    <row r="607" spans="1:32" x14ac:dyDescent="0.25">
      <c r="A607">
        <v>0</v>
      </c>
      <c r="B607">
        <v>0</v>
      </c>
      <c r="C607">
        <v>58.69</v>
      </c>
      <c r="D607">
        <v>0</v>
      </c>
      <c r="E607">
        <v>0</v>
      </c>
      <c r="F607">
        <v>0</v>
      </c>
      <c r="G607">
        <v>1</v>
      </c>
      <c r="H607">
        <v>0</v>
      </c>
      <c r="I607">
        <v>0</v>
      </c>
      <c r="J607">
        <v>0</v>
      </c>
      <c r="K607">
        <v>20</v>
      </c>
      <c r="L607">
        <v>20</v>
      </c>
      <c r="M607">
        <v>0</v>
      </c>
      <c r="N607" s="5">
        <v>0</v>
      </c>
      <c r="O607" s="14">
        <v>2</v>
      </c>
      <c r="P607">
        <v>43.8</v>
      </c>
      <c r="Q607">
        <v>0</v>
      </c>
      <c r="R607">
        <v>1</v>
      </c>
      <c r="S607">
        <v>1</v>
      </c>
      <c r="T607">
        <v>0</v>
      </c>
      <c r="U607">
        <v>8</v>
      </c>
      <c r="V607">
        <v>25</v>
      </c>
      <c r="W607">
        <v>0</v>
      </c>
      <c r="X607">
        <v>0</v>
      </c>
      <c r="Y607">
        <v>0</v>
      </c>
      <c r="Z607">
        <v>0</v>
      </c>
      <c r="AA607">
        <v>1</v>
      </c>
      <c r="AB607">
        <v>0</v>
      </c>
      <c r="AC607">
        <v>1</v>
      </c>
      <c r="AD607">
        <v>3</v>
      </c>
      <c r="AE607" s="13">
        <v>0.8</v>
      </c>
      <c r="AF607">
        <v>0.89779999841783398</v>
      </c>
    </row>
    <row r="608" spans="1:32" x14ac:dyDescent="0.25">
      <c r="A608">
        <v>0</v>
      </c>
      <c r="B608">
        <v>0</v>
      </c>
      <c r="C608">
        <v>58.69</v>
      </c>
      <c r="D608">
        <v>0</v>
      </c>
      <c r="E608">
        <v>0</v>
      </c>
      <c r="F608">
        <v>0</v>
      </c>
      <c r="G608">
        <v>1</v>
      </c>
      <c r="H608">
        <v>0</v>
      </c>
      <c r="I608">
        <v>0</v>
      </c>
      <c r="J608">
        <v>0</v>
      </c>
      <c r="K608">
        <v>20</v>
      </c>
      <c r="L608">
        <v>20</v>
      </c>
      <c r="M608">
        <v>0</v>
      </c>
      <c r="N608" s="5">
        <v>0</v>
      </c>
      <c r="O608" s="14">
        <v>2</v>
      </c>
      <c r="P608">
        <v>43.8</v>
      </c>
      <c r="Q608">
        <v>0</v>
      </c>
      <c r="R608">
        <v>1</v>
      </c>
      <c r="S608">
        <v>1</v>
      </c>
      <c r="T608">
        <v>0</v>
      </c>
      <c r="U608">
        <v>8</v>
      </c>
      <c r="V608">
        <v>25</v>
      </c>
      <c r="W608">
        <v>0</v>
      </c>
      <c r="X608">
        <v>0</v>
      </c>
      <c r="Y608">
        <v>0</v>
      </c>
      <c r="Z608">
        <v>0</v>
      </c>
      <c r="AA608">
        <v>1</v>
      </c>
      <c r="AB608">
        <v>0</v>
      </c>
      <c r="AC608">
        <v>1</v>
      </c>
      <c r="AD608">
        <v>3</v>
      </c>
      <c r="AE608" s="13">
        <v>2</v>
      </c>
      <c r="AF608">
        <v>0.95842217312454803</v>
      </c>
    </row>
    <row r="609" spans="1:32" x14ac:dyDescent="0.25">
      <c r="A609">
        <v>0</v>
      </c>
      <c r="B609">
        <v>0</v>
      </c>
      <c r="C609">
        <v>58.69</v>
      </c>
      <c r="D609">
        <v>0</v>
      </c>
      <c r="E609">
        <v>0</v>
      </c>
      <c r="F609">
        <v>0</v>
      </c>
      <c r="G609">
        <v>1</v>
      </c>
      <c r="H609">
        <v>0</v>
      </c>
      <c r="I609">
        <v>0</v>
      </c>
      <c r="J609">
        <v>0</v>
      </c>
      <c r="K609">
        <v>20</v>
      </c>
      <c r="L609">
        <v>20</v>
      </c>
      <c r="M609">
        <v>0</v>
      </c>
      <c r="N609" s="5">
        <v>0</v>
      </c>
      <c r="O609" s="14">
        <v>2</v>
      </c>
      <c r="P609">
        <v>43.8</v>
      </c>
      <c r="Q609">
        <v>0</v>
      </c>
      <c r="R609">
        <v>1</v>
      </c>
      <c r="S609">
        <v>1</v>
      </c>
      <c r="T609">
        <v>0</v>
      </c>
      <c r="U609">
        <v>8</v>
      </c>
      <c r="V609">
        <v>25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0</v>
      </c>
      <c r="AC609">
        <v>1</v>
      </c>
      <c r="AD609">
        <v>3</v>
      </c>
      <c r="AE609" s="13">
        <v>4</v>
      </c>
      <c r="AF609">
        <v>0.95332072116396505</v>
      </c>
    </row>
    <row r="610" spans="1:32" x14ac:dyDescent="0.25">
      <c r="A610">
        <v>0</v>
      </c>
      <c r="B610">
        <v>0</v>
      </c>
      <c r="C610">
        <v>58.69</v>
      </c>
      <c r="D610">
        <v>0</v>
      </c>
      <c r="E610">
        <v>0</v>
      </c>
      <c r="F610">
        <v>0</v>
      </c>
      <c r="G610">
        <v>1</v>
      </c>
      <c r="H610">
        <v>0</v>
      </c>
      <c r="I610">
        <v>0</v>
      </c>
      <c r="J610">
        <v>0</v>
      </c>
      <c r="K610">
        <v>20</v>
      </c>
      <c r="L610">
        <v>20</v>
      </c>
      <c r="M610">
        <v>0</v>
      </c>
      <c r="N610" s="5">
        <v>0</v>
      </c>
      <c r="O610" s="14">
        <v>2</v>
      </c>
      <c r="P610">
        <v>43.8</v>
      </c>
      <c r="Q610">
        <v>0</v>
      </c>
      <c r="R610">
        <v>1</v>
      </c>
      <c r="S610">
        <v>1</v>
      </c>
      <c r="T610">
        <v>0</v>
      </c>
      <c r="U610">
        <v>8</v>
      </c>
      <c r="V610">
        <v>25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0</v>
      </c>
      <c r="AC610">
        <v>1</v>
      </c>
      <c r="AD610">
        <v>1</v>
      </c>
      <c r="AE610" s="13">
        <v>2</v>
      </c>
      <c r="AF610">
        <v>0.70696134100514896</v>
      </c>
    </row>
    <row r="611" spans="1:32" x14ac:dyDescent="0.25">
      <c r="A611">
        <v>0</v>
      </c>
      <c r="B611">
        <v>0</v>
      </c>
      <c r="C611">
        <v>58.69</v>
      </c>
      <c r="D611">
        <v>0</v>
      </c>
      <c r="E611">
        <v>0</v>
      </c>
      <c r="F611">
        <v>0</v>
      </c>
      <c r="G611">
        <v>1</v>
      </c>
      <c r="H611">
        <v>0</v>
      </c>
      <c r="I611">
        <v>0</v>
      </c>
      <c r="J611">
        <v>0</v>
      </c>
      <c r="K611">
        <v>20</v>
      </c>
      <c r="L611">
        <v>20</v>
      </c>
      <c r="M611">
        <v>0</v>
      </c>
      <c r="N611" s="5">
        <v>0</v>
      </c>
      <c r="O611" s="14">
        <v>2</v>
      </c>
      <c r="P611">
        <v>43.8</v>
      </c>
      <c r="Q611">
        <v>0</v>
      </c>
      <c r="R611">
        <v>1</v>
      </c>
      <c r="S611">
        <v>1</v>
      </c>
      <c r="T611">
        <v>0</v>
      </c>
      <c r="U611">
        <v>8</v>
      </c>
      <c r="V611">
        <v>25</v>
      </c>
      <c r="W611">
        <v>0</v>
      </c>
      <c r="X611">
        <v>0</v>
      </c>
      <c r="Y611">
        <v>0</v>
      </c>
      <c r="Z611">
        <v>0</v>
      </c>
      <c r="AA611">
        <v>1</v>
      </c>
      <c r="AB611">
        <v>0</v>
      </c>
      <c r="AC611">
        <v>1</v>
      </c>
      <c r="AD611">
        <v>7</v>
      </c>
      <c r="AE611" s="13">
        <v>2</v>
      </c>
      <c r="AF611">
        <v>0.92367367576820902</v>
      </c>
    </row>
    <row r="612" spans="1:32" x14ac:dyDescent="0.25">
      <c r="A612">
        <v>0</v>
      </c>
      <c r="B612">
        <v>0</v>
      </c>
      <c r="C612">
        <v>58.69</v>
      </c>
      <c r="D612">
        <v>0</v>
      </c>
      <c r="E612">
        <v>0</v>
      </c>
      <c r="F612">
        <v>0</v>
      </c>
      <c r="G612">
        <v>1</v>
      </c>
      <c r="H612">
        <v>0</v>
      </c>
      <c r="I612">
        <v>0</v>
      </c>
      <c r="J612">
        <v>0</v>
      </c>
      <c r="K612">
        <v>20</v>
      </c>
      <c r="L612">
        <v>20</v>
      </c>
      <c r="M612">
        <v>0</v>
      </c>
      <c r="N612" s="5">
        <v>0</v>
      </c>
      <c r="O612" s="14">
        <v>2</v>
      </c>
      <c r="P612">
        <v>43.8</v>
      </c>
      <c r="Q612">
        <v>0</v>
      </c>
      <c r="R612">
        <v>1</v>
      </c>
      <c r="S612">
        <v>1</v>
      </c>
      <c r="T612">
        <v>0</v>
      </c>
      <c r="U612">
        <v>8</v>
      </c>
      <c r="V612">
        <v>25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0</v>
      </c>
      <c r="AC612">
        <v>1</v>
      </c>
      <c r="AD612">
        <v>14</v>
      </c>
      <c r="AE612" s="13">
        <v>2</v>
      </c>
      <c r="AF612">
        <v>0.82069562159961496</v>
      </c>
    </row>
    <row r="613" spans="1:32" x14ac:dyDescent="0.25">
      <c r="A613">
        <v>0</v>
      </c>
      <c r="B613">
        <v>0</v>
      </c>
      <c r="C613">
        <v>58.69</v>
      </c>
      <c r="D613">
        <v>0</v>
      </c>
      <c r="E613">
        <v>0</v>
      </c>
      <c r="F613">
        <v>0</v>
      </c>
      <c r="G613">
        <v>1</v>
      </c>
      <c r="H613">
        <v>0</v>
      </c>
      <c r="I613">
        <v>0</v>
      </c>
      <c r="J613">
        <v>0</v>
      </c>
      <c r="K613">
        <v>20</v>
      </c>
      <c r="L613">
        <v>20</v>
      </c>
      <c r="M613">
        <v>0</v>
      </c>
      <c r="N613" s="5">
        <v>0</v>
      </c>
      <c r="O613" s="14">
        <v>2</v>
      </c>
      <c r="P613">
        <v>43.8</v>
      </c>
      <c r="Q613">
        <v>0</v>
      </c>
      <c r="R613">
        <v>1</v>
      </c>
      <c r="S613">
        <v>1</v>
      </c>
      <c r="T613">
        <v>0</v>
      </c>
      <c r="U613">
        <v>8</v>
      </c>
      <c r="V613">
        <v>25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0</v>
      </c>
      <c r="AC613">
        <v>1</v>
      </c>
      <c r="AD613">
        <v>28</v>
      </c>
      <c r="AE613" s="13">
        <v>2</v>
      </c>
      <c r="AF613">
        <v>0.69305458483725901</v>
      </c>
    </row>
    <row r="614" spans="1:32" x14ac:dyDescent="0.25">
      <c r="A614">
        <v>0</v>
      </c>
      <c r="B614">
        <v>0</v>
      </c>
      <c r="C614">
        <v>58.69</v>
      </c>
      <c r="D614">
        <v>0</v>
      </c>
      <c r="E614">
        <v>0</v>
      </c>
      <c r="F614">
        <v>0</v>
      </c>
      <c r="G614">
        <v>1</v>
      </c>
      <c r="H614">
        <v>0</v>
      </c>
      <c r="I614">
        <v>0</v>
      </c>
      <c r="J614">
        <v>0</v>
      </c>
      <c r="K614">
        <v>20</v>
      </c>
      <c r="L614">
        <v>20</v>
      </c>
      <c r="M614">
        <v>0</v>
      </c>
      <c r="N614" s="5">
        <v>0</v>
      </c>
      <c r="O614" s="14">
        <v>2</v>
      </c>
      <c r="P614">
        <v>43.8</v>
      </c>
      <c r="Q614">
        <v>0</v>
      </c>
      <c r="R614">
        <v>1</v>
      </c>
      <c r="S614">
        <v>1</v>
      </c>
      <c r="T614">
        <v>0</v>
      </c>
      <c r="U614">
        <v>8</v>
      </c>
      <c r="V614">
        <v>25</v>
      </c>
      <c r="W614">
        <v>0</v>
      </c>
      <c r="X614">
        <v>0</v>
      </c>
      <c r="Y614">
        <v>0</v>
      </c>
      <c r="Z614">
        <v>0</v>
      </c>
      <c r="AA614">
        <v>1</v>
      </c>
      <c r="AB614">
        <v>0</v>
      </c>
      <c r="AC614">
        <v>1</v>
      </c>
      <c r="AD614">
        <v>42</v>
      </c>
      <c r="AE614" s="13">
        <v>2</v>
      </c>
      <c r="AF614">
        <v>0.69939502055378899</v>
      </c>
    </row>
    <row r="615" spans="1:32" x14ac:dyDescent="0.25">
      <c r="A615">
        <v>0</v>
      </c>
      <c r="B615">
        <v>0</v>
      </c>
      <c r="C615">
        <v>58.69</v>
      </c>
      <c r="D615">
        <v>0</v>
      </c>
      <c r="E615">
        <v>0</v>
      </c>
      <c r="F615">
        <v>0</v>
      </c>
      <c r="G615">
        <v>1</v>
      </c>
      <c r="H615">
        <v>0</v>
      </c>
      <c r="I615">
        <v>0</v>
      </c>
      <c r="J615">
        <v>0</v>
      </c>
      <c r="K615">
        <v>20</v>
      </c>
      <c r="L615">
        <v>20</v>
      </c>
      <c r="M615">
        <v>0</v>
      </c>
      <c r="N615" s="5">
        <v>0</v>
      </c>
      <c r="O615" s="14">
        <v>2.2999999999999998</v>
      </c>
      <c r="P615" s="14">
        <v>50</v>
      </c>
      <c r="Q615">
        <v>0</v>
      </c>
      <c r="R615">
        <v>1</v>
      </c>
      <c r="S615">
        <v>1</v>
      </c>
      <c r="T615">
        <v>0</v>
      </c>
      <c r="U615">
        <v>8</v>
      </c>
      <c r="V615">
        <v>25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0</v>
      </c>
      <c r="AC615">
        <v>1</v>
      </c>
      <c r="AD615">
        <v>3</v>
      </c>
      <c r="AE615" s="13">
        <v>2</v>
      </c>
      <c r="AF615">
        <v>0.94149462904482095</v>
      </c>
    </row>
    <row r="616" spans="1:32" x14ac:dyDescent="0.25">
      <c r="A616">
        <v>0</v>
      </c>
      <c r="B616">
        <v>0</v>
      </c>
      <c r="C616">
        <v>58.69</v>
      </c>
      <c r="D616">
        <v>0</v>
      </c>
      <c r="E616">
        <v>0</v>
      </c>
      <c r="F616">
        <v>0</v>
      </c>
      <c r="G616">
        <v>1</v>
      </c>
      <c r="H616">
        <v>0</v>
      </c>
      <c r="I616">
        <v>0</v>
      </c>
      <c r="J616">
        <v>0</v>
      </c>
      <c r="K616">
        <v>20</v>
      </c>
      <c r="L616">
        <v>20</v>
      </c>
      <c r="M616">
        <v>1</v>
      </c>
      <c r="N616" s="5">
        <v>0</v>
      </c>
      <c r="O616" s="14">
        <v>2.2000000000000002</v>
      </c>
      <c r="P616" s="14">
        <v>50</v>
      </c>
      <c r="Q616">
        <v>0</v>
      </c>
      <c r="R616">
        <v>1</v>
      </c>
      <c r="S616">
        <v>1</v>
      </c>
      <c r="T616">
        <v>0</v>
      </c>
      <c r="U616">
        <v>8</v>
      </c>
      <c r="V616">
        <v>25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0</v>
      </c>
      <c r="AC616">
        <v>1</v>
      </c>
      <c r="AD616">
        <v>3</v>
      </c>
      <c r="AE616" s="13">
        <v>2</v>
      </c>
      <c r="AF616">
        <v>0.91943035596515699</v>
      </c>
    </row>
    <row r="617" spans="1:32" x14ac:dyDescent="0.25">
      <c r="A617">
        <v>1</v>
      </c>
      <c r="B617">
        <v>0</v>
      </c>
      <c r="C617">
        <v>12.01</v>
      </c>
      <c r="D617">
        <v>0</v>
      </c>
      <c r="E617">
        <v>0</v>
      </c>
      <c r="F617">
        <v>0</v>
      </c>
      <c r="G617">
        <v>0</v>
      </c>
      <c r="H617">
        <v>1</v>
      </c>
      <c r="I617">
        <v>0</v>
      </c>
      <c r="J617">
        <v>1</v>
      </c>
      <c r="K617">
        <v>75</v>
      </c>
      <c r="L617">
        <v>1350</v>
      </c>
      <c r="M617">
        <v>0</v>
      </c>
      <c r="N617" s="5">
        <v>0</v>
      </c>
      <c r="O617" s="14">
        <v>-14.8</v>
      </c>
      <c r="P617" s="7">
        <v>152</v>
      </c>
      <c r="Q617">
        <v>0</v>
      </c>
      <c r="R617">
        <v>1</v>
      </c>
      <c r="S617">
        <v>1</v>
      </c>
      <c r="T617">
        <v>0</v>
      </c>
      <c r="U617">
        <v>7</v>
      </c>
      <c r="V617">
        <v>20</v>
      </c>
      <c r="W617">
        <v>1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3</v>
      </c>
      <c r="AE617" s="13">
        <v>4</v>
      </c>
      <c r="AF617">
        <v>0.57673655423883297</v>
      </c>
    </row>
    <row r="618" spans="1:32" x14ac:dyDescent="0.25">
      <c r="A618">
        <v>1</v>
      </c>
      <c r="B618">
        <v>0</v>
      </c>
      <c r="C618">
        <v>12.01</v>
      </c>
      <c r="D618">
        <v>0</v>
      </c>
      <c r="E618">
        <v>0</v>
      </c>
      <c r="F618">
        <v>0</v>
      </c>
      <c r="G618">
        <v>0</v>
      </c>
      <c r="H618">
        <v>1</v>
      </c>
      <c r="I618">
        <v>0</v>
      </c>
      <c r="J618">
        <v>1</v>
      </c>
      <c r="K618">
        <v>12</v>
      </c>
      <c r="L618">
        <v>1350</v>
      </c>
      <c r="M618">
        <v>0</v>
      </c>
      <c r="N618" s="5">
        <v>0</v>
      </c>
      <c r="O618" s="14">
        <v>-16.8</v>
      </c>
      <c r="P618">
        <v>24</v>
      </c>
      <c r="Q618">
        <v>0</v>
      </c>
      <c r="R618">
        <v>1</v>
      </c>
      <c r="S618">
        <v>1</v>
      </c>
      <c r="T618">
        <v>0</v>
      </c>
      <c r="U618">
        <v>7</v>
      </c>
      <c r="V618">
        <v>20</v>
      </c>
      <c r="W618">
        <v>1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3</v>
      </c>
      <c r="AE618" s="13">
        <v>1.6</v>
      </c>
      <c r="AF618">
        <v>0.48879650507328098</v>
      </c>
    </row>
    <row r="619" spans="1:32" x14ac:dyDescent="0.25">
      <c r="A619">
        <v>1</v>
      </c>
      <c r="B619">
        <v>0</v>
      </c>
      <c r="C619">
        <v>12.01</v>
      </c>
      <c r="D619">
        <v>0</v>
      </c>
      <c r="E619">
        <v>0</v>
      </c>
      <c r="F619">
        <v>0</v>
      </c>
      <c r="G619">
        <v>0</v>
      </c>
      <c r="H619">
        <v>1</v>
      </c>
      <c r="I619">
        <v>0</v>
      </c>
      <c r="J619">
        <v>1</v>
      </c>
      <c r="K619">
        <v>12</v>
      </c>
      <c r="L619">
        <v>1350</v>
      </c>
      <c r="M619">
        <v>0</v>
      </c>
      <c r="N619" s="5">
        <v>0</v>
      </c>
      <c r="O619" s="14">
        <v>-16.8</v>
      </c>
      <c r="P619">
        <v>24</v>
      </c>
      <c r="Q619">
        <v>0</v>
      </c>
      <c r="R619">
        <v>1</v>
      </c>
      <c r="S619">
        <v>1</v>
      </c>
      <c r="T619">
        <v>0</v>
      </c>
      <c r="U619">
        <v>7</v>
      </c>
      <c r="V619">
        <v>20</v>
      </c>
      <c r="W619">
        <v>1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3</v>
      </c>
      <c r="AE619" s="13">
        <v>4</v>
      </c>
      <c r="AF619">
        <v>0.461720380245769</v>
      </c>
    </row>
    <row r="620" spans="1:32" x14ac:dyDescent="0.25">
      <c r="A620">
        <v>1</v>
      </c>
      <c r="B620">
        <v>0</v>
      </c>
      <c r="C620">
        <v>12.01</v>
      </c>
      <c r="D620">
        <v>0</v>
      </c>
      <c r="E620">
        <v>0</v>
      </c>
      <c r="F620">
        <v>0</v>
      </c>
      <c r="G620">
        <v>0</v>
      </c>
      <c r="H620">
        <v>1</v>
      </c>
      <c r="I620">
        <v>0</v>
      </c>
      <c r="J620">
        <v>1</v>
      </c>
      <c r="K620">
        <v>12</v>
      </c>
      <c r="L620">
        <v>1350</v>
      </c>
      <c r="M620">
        <v>0</v>
      </c>
      <c r="N620" s="5">
        <v>0</v>
      </c>
      <c r="O620" s="14">
        <v>-14.6</v>
      </c>
      <c r="P620">
        <v>30</v>
      </c>
      <c r="Q620">
        <v>0</v>
      </c>
      <c r="R620">
        <v>1</v>
      </c>
      <c r="S620">
        <v>1</v>
      </c>
      <c r="T620">
        <v>0</v>
      </c>
      <c r="U620">
        <v>7</v>
      </c>
      <c r="V620">
        <v>20</v>
      </c>
      <c r="W620">
        <v>1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3</v>
      </c>
      <c r="AE620" s="13">
        <v>1.6</v>
      </c>
      <c r="AF620">
        <v>0.29752366197864999</v>
      </c>
    </row>
    <row r="621" spans="1:32" x14ac:dyDescent="0.25">
      <c r="A621">
        <v>1</v>
      </c>
      <c r="B621">
        <v>0</v>
      </c>
      <c r="C621">
        <v>12.01</v>
      </c>
      <c r="D621">
        <v>0</v>
      </c>
      <c r="E621">
        <v>0</v>
      </c>
      <c r="F621">
        <v>0</v>
      </c>
      <c r="G621">
        <v>0</v>
      </c>
      <c r="H621">
        <v>1</v>
      </c>
      <c r="I621">
        <v>0</v>
      </c>
      <c r="J621">
        <v>1</v>
      </c>
      <c r="K621">
        <v>12</v>
      </c>
      <c r="L621">
        <v>1350</v>
      </c>
      <c r="M621">
        <v>0</v>
      </c>
      <c r="N621" s="5">
        <v>0</v>
      </c>
      <c r="O621" s="14">
        <v>-14.6</v>
      </c>
      <c r="P621">
        <v>30</v>
      </c>
      <c r="Q621">
        <v>0</v>
      </c>
      <c r="R621">
        <v>1</v>
      </c>
      <c r="S621">
        <v>1</v>
      </c>
      <c r="T621">
        <v>0</v>
      </c>
      <c r="U621">
        <v>7</v>
      </c>
      <c r="V621">
        <v>20</v>
      </c>
      <c r="W621">
        <v>1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3</v>
      </c>
      <c r="AE621" s="13">
        <v>4</v>
      </c>
      <c r="AF621">
        <v>0.45608576676537799</v>
      </c>
    </row>
    <row r="622" spans="1:32" x14ac:dyDescent="0.25">
      <c r="A622">
        <v>1</v>
      </c>
      <c r="B622">
        <v>0</v>
      </c>
      <c r="C622">
        <v>12.01</v>
      </c>
      <c r="D622">
        <v>0</v>
      </c>
      <c r="E622">
        <v>0</v>
      </c>
      <c r="F622">
        <v>0</v>
      </c>
      <c r="G622">
        <v>0</v>
      </c>
      <c r="H622">
        <v>1</v>
      </c>
      <c r="I622">
        <v>0</v>
      </c>
      <c r="J622">
        <v>1</v>
      </c>
      <c r="K622">
        <v>12</v>
      </c>
      <c r="L622">
        <v>1350</v>
      </c>
      <c r="M622">
        <v>0</v>
      </c>
      <c r="N622" s="5">
        <v>1</v>
      </c>
      <c r="O622" s="14">
        <v>-15.7</v>
      </c>
      <c r="P622">
        <v>141</v>
      </c>
      <c r="Q622">
        <v>0</v>
      </c>
      <c r="R622">
        <v>1</v>
      </c>
      <c r="S622">
        <v>1</v>
      </c>
      <c r="T622">
        <v>0</v>
      </c>
      <c r="U622">
        <v>7</v>
      </c>
      <c r="V622">
        <v>20</v>
      </c>
      <c r="W622">
        <v>1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3</v>
      </c>
      <c r="AE622" s="13">
        <v>1.6</v>
      </c>
      <c r="AF622">
        <v>0.32393709959231198</v>
      </c>
    </row>
    <row r="623" spans="1:32" x14ac:dyDescent="0.25">
      <c r="A623">
        <v>1</v>
      </c>
      <c r="B623">
        <v>0</v>
      </c>
      <c r="C623">
        <v>12.01</v>
      </c>
      <c r="D623">
        <v>0</v>
      </c>
      <c r="E623">
        <v>0</v>
      </c>
      <c r="F623">
        <v>0</v>
      </c>
      <c r="G623">
        <v>0</v>
      </c>
      <c r="H623">
        <v>1</v>
      </c>
      <c r="I623">
        <v>0</v>
      </c>
      <c r="J623">
        <v>1</v>
      </c>
      <c r="K623">
        <v>12</v>
      </c>
      <c r="L623">
        <v>1350</v>
      </c>
      <c r="M623">
        <v>0</v>
      </c>
      <c r="N623" s="5">
        <v>1</v>
      </c>
      <c r="O623" s="14">
        <v>-15.7</v>
      </c>
      <c r="P623">
        <v>141</v>
      </c>
      <c r="Q623">
        <v>0</v>
      </c>
      <c r="R623">
        <v>1</v>
      </c>
      <c r="S623">
        <v>1</v>
      </c>
      <c r="T623">
        <v>0</v>
      </c>
      <c r="U623">
        <v>7</v>
      </c>
      <c r="V623">
        <v>20</v>
      </c>
      <c r="W623">
        <v>1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3</v>
      </c>
      <c r="AE623" s="13">
        <v>4</v>
      </c>
      <c r="AF623">
        <v>0.41306150516756701</v>
      </c>
    </row>
    <row r="624" spans="1:32" x14ac:dyDescent="0.25">
      <c r="A624">
        <v>1</v>
      </c>
      <c r="B624">
        <v>0</v>
      </c>
      <c r="C624">
        <v>12.01</v>
      </c>
      <c r="D624">
        <v>0</v>
      </c>
      <c r="E624">
        <v>0</v>
      </c>
      <c r="F624">
        <v>0</v>
      </c>
      <c r="G624">
        <v>0</v>
      </c>
      <c r="H624">
        <v>1</v>
      </c>
      <c r="I624">
        <v>0</v>
      </c>
      <c r="J624">
        <v>1</v>
      </c>
      <c r="K624">
        <v>12</v>
      </c>
      <c r="L624">
        <v>1350</v>
      </c>
      <c r="M624">
        <v>1</v>
      </c>
      <c r="N624" s="5">
        <v>0</v>
      </c>
      <c r="O624" s="14">
        <v>18</v>
      </c>
      <c r="P624">
        <v>182</v>
      </c>
      <c r="Q624">
        <v>0</v>
      </c>
      <c r="R624">
        <v>1</v>
      </c>
      <c r="S624">
        <v>1</v>
      </c>
      <c r="T624">
        <v>0</v>
      </c>
      <c r="U624">
        <v>7</v>
      </c>
      <c r="V624">
        <v>20</v>
      </c>
      <c r="W624">
        <v>1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3</v>
      </c>
      <c r="AE624" s="13">
        <v>1.6</v>
      </c>
      <c r="AF624">
        <v>0.190482168012609</v>
      </c>
    </row>
    <row r="625" spans="1:32" x14ac:dyDescent="0.25">
      <c r="A625">
        <v>1</v>
      </c>
      <c r="B625">
        <v>0</v>
      </c>
      <c r="C625">
        <v>12.01</v>
      </c>
      <c r="D625">
        <v>0</v>
      </c>
      <c r="E625">
        <v>0</v>
      </c>
      <c r="F625">
        <v>0</v>
      </c>
      <c r="G625">
        <v>0</v>
      </c>
      <c r="H625">
        <v>1</v>
      </c>
      <c r="I625">
        <v>0</v>
      </c>
      <c r="J625">
        <v>1</v>
      </c>
      <c r="K625">
        <v>12</v>
      </c>
      <c r="L625">
        <v>1350</v>
      </c>
      <c r="M625">
        <v>1</v>
      </c>
      <c r="N625" s="5">
        <v>0</v>
      </c>
      <c r="O625" s="14">
        <v>18</v>
      </c>
      <c r="P625">
        <v>182</v>
      </c>
      <c r="Q625">
        <v>0</v>
      </c>
      <c r="R625">
        <v>1</v>
      </c>
      <c r="S625">
        <v>1</v>
      </c>
      <c r="T625">
        <v>0</v>
      </c>
      <c r="U625">
        <v>7</v>
      </c>
      <c r="V625">
        <v>20</v>
      </c>
      <c r="W625">
        <v>1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3</v>
      </c>
      <c r="AE625" s="13">
        <v>4</v>
      </c>
      <c r="AF625">
        <v>0.40710776051403103</v>
      </c>
    </row>
    <row r="626" spans="1:32" x14ac:dyDescent="0.25">
      <c r="A626">
        <v>1</v>
      </c>
      <c r="B626">
        <v>0</v>
      </c>
      <c r="C626">
        <v>12.01</v>
      </c>
      <c r="D626">
        <v>0</v>
      </c>
      <c r="E626">
        <v>0</v>
      </c>
      <c r="F626">
        <v>0</v>
      </c>
      <c r="G626">
        <v>0</v>
      </c>
      <c r="H626">
        <v>1</v>
      </c>
      <c r="I626">
        <v>0</v>
      </c>
      <c r="J626">
        <v>1</v>
      </c>
      <c r="K626">
        <v>12</v>
      </c>
      <c r="L626">
        <v>1350</v>
      </c>
      <c r="M626">
        <v>0</v>
      </c>
      <c r="N626" s="5">
        <v>0</v>
      </c>
      <c r="O626" s="14">
        <v>-15.3</v>
      </c>
      <c r="P626">
        <v>30</v>
      </c>
      <c r="Q626">
        <v>0</v>
      </c>
      <c r="R626">
        <v>1</v>
      </c>
      <c r="S626">
        <v>1</v>
      </c>
      <c r="T626">
        <v>0</v>
      </c>
      <c r="U626">
        <v>7</v>
      </c>
      <c r="V626">
        <v>20</v>
      </c>
      <c r="W626">
        <v>1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</v>
      </c>
      <c r="AD626">
        <v>3</v>
      </c>
      <c r="AE626" s="13">
        <v>1.6</v>
      </c>
      <c r="AF626">
        <v>0.58315378206785595</v>
      </c>
    </row>
    <row r="627" spans="1:32" x14ac:dyDescent="0.25">
      <c r="A627">
        <v>1</v>
      </c>
      <c r="B627">
        <v>0</v>
      </c>
      <c r="C627">
        <v>12.01</v>
      </c>
      <c r="D627">
        <v>0</v>
      </c>
      <c r="E627">
        <v>0</v>
      </c>
      <c r="F627">
        <v>0</v>
      </c>
      <c r="G627">
        <v>0</v>
      </c>
      <c r="H627">
        <v>1</v>
      </c>
      <c r="I627">
        <v>0</v>
      </c>
      <c r="J627">
        <v>1</v>
      </c>
      <c r="K627">
        <v>12</v>
      </c>
      <c r="L627">
        <v>1350</v>
      </c>
      <c r="M627">
        <v>0</v>
      </c>
      <c r="N627" s="5">
        <v>0</v>
      </c>
      <c r="O627" s="14">
        <v>-15.3</v>
      </c>
      <c r="P627">
        <v>30</v>
      </c>
      <c r="Q627">
        <v>0</v>
      </c>
      <c r="R627">
        <v>1</v>
      </c>
      <c r="S627">
        <v>1</v>
      </c>
      <c r="T627">
        <v>0</v>
      </c>
      <c r="U627">
        <v>7</v>
      </c>
      <c r="V627">
        <v>20</v>
      </c>
      <c r="W627">
        <v>1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3</v>
      </c>
      <c r="AE627" s="13">
        <v>4</v>
      </c>
      <c r="AF627">
        <v>0.51780002492418897</v>
      </c>
    </row>
    <row r="628" spans="1:32" x14ac:dyDescent="0.25">
      <c r="A628">
        <v>1</v>
      </c>
      <c r="B628">
        <v>0</v>
      </c>
      <c r="C628">
        <v>12.01</v>
      </c>
      <c r="D628">
        <v>0</v>
      </c>
      <c r="E628">
        <v>0</v>
      </c>
      <c r="F628">
        <v>0</v>
      </c>
      <c r="G628">
        <v>0</v>
      </c>
      <c r="H628">
        <v>1</v>
      </c>
      <c r="I628">
        <v>0</v>
      </c>
      <c r="J628">
        <v>1</v>
      </c>
      <c r="K628">
        <v>12</v>
      </c>
      <c r="L628">
        <v>1350</v>
      </c>
      <c r="M628">
        <v>0</v>
      </c>
      <c r="N628" s="5">
        <v>1</v>
      </c>
      <c r="O628" s="14">
        <v>-24</v>
      </c>
      <c r="P628">
        <v>179</v>
      </c>
      <c r="Q628">
        <v>0</v>
      </c>
      <c r="R628">
        <v>1</v>
      </c>
      <c r="S628">
        <v>1</v>
      </c>
      <c r="T628">
        <v>0</v>
      </c>
      <c r="U628">
        <v>7</v>
      </c>
      <c r="V628">
        <v>20</v>
      </c>
      <c r="W628">
        <v>1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3</v>
      </c>
      <c r="AE628" s="13">
        <v>1.6</v>
      </c>
      <c r="AF628">
        <v>0.448383356459921</v>
      </c>
    </row>
    <row r="629" spans="1:32" x14ac:dyDescent="0.25">
      <c r="A629">
        <v>1</v>
      </c>
      <c r="B629">
        <v>0</v>
      </c>
      <c r="C629">
        <v>12.01</v>
      </c>
      <c r="D629">
        <v>0</v>
      </c>
      <c r="E629">
        <v>0</v>
      </c>
      <c r="F629">
        <v>0</v>
      </c>
      <c r="G629">
        <v>0</v>
      </c>
      <c r="H629">
        <v>1</v>
      </c>
      <c r="I629">
        <v>0</v>
      </c>
      <c r="J629">
        <v>1</v>
      </c>
      <c r="K629">
        <v>12</v>
      </c>
      <c r="L629">
        <v>1350</v>
      </c>
      <c r="M629">
        <v>0</v>
      </c>
      <c r="N629" s="5">
        <v>1</v>
      </c>
      <c r="O629" s="14">
        <v>-24</v>
      </c>
      <c r="P629">
        <v>179</v>
      </c>
      <c r="Q629">
        <v>0</v>
      </c>
      <c r="R629">
        <v>1</v>
      </c>
      <c r="S629">
        <v>1</v>
      </c>
      <c r="T629">
        <v>0</v>
      </c>
      <c r="U629">
        <v>7</v>
      </c>
      <c r="V629">
        <v>20</v>
      </c>
      <c r="W629">
        <v>1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3</v>
      </c>
      <c r="AE629" s="13">
        <v>4</v>
      </c>
      <c r="AF629">
        <v>0.49812792376801801</v>
      </c>
    </row>
    <row r="630" spans="1:32" x14ac:dyDescent="0.25">
      <c r="A630">
        <v>1</v>
      </c>
      <c r="B630">
        <v>0</v>
      </c>
      <c r="C630">
        <v>12.01</v>
      </c>
      <c r="D630">
        <v>0</v>
      </c>
      <c r="E630">
        <v>0</v>
      </c>
      <c r="F630">
        <v>0</v>
      </c>
      <c r="G630">
        <v>0</v>
      </c>
      <c r="H630">
        <v>1</v>
      </c>
      <c r="I630">
        <v>0</v>
      </c>
      <c r="J630">
        <v>1</v>
      </c>
      <c r="K630">
        <v>12</v>
      </c>
      <c r="L630">
        <v>1350</v>
      </c>
      <c r="M630">
        <v>1</v>
      </c>
      <c r="N630" s="5">
        <v>0</v>
      </c>
      <c r="O630" s="14">
        <v>-17.600000000000001</v>
      </c>
      <c r="P630">
        <v>111</v>
      </c>
      <c r="Q630">
        <v>0</v>
      </c>
      <c r="R630">
        <v>1</v>
      </c>
      <c r="S630">
        <v>1</v>
      </c>
      <c r="T630">
        <v>0</v>
      </c>
      <c r="U630">
        <v>7</v>
      </c>
      <c r="V630">
        <v>20</v>
      </c>
      <c r="W630">
        <v>1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3</v>
      </c>
      <c r="AE630" s="13">
        <v>1.6</v>
      </c>
      <c r="AF630">
        <v>0.42248756218905498</v>
      </c>
    </row>
    <row r="631" spans="1:32" x14ac:dyDescent="0.25">
      <c r="A631">
        <v>1</v>
      </c>
      <c r="B631">
        <v>0</v>
      </c>
      <c r="C631">
        <v>12.01</v>
      </c>
      <c r="D631">
        <v>0</v>
      </c>
      <c r="E631">
        <v>0</v>
      </c>
      <c r="F631">
        <v>0</v>
      </c>
      <c r="G631">
        <v>0</v>
      </c>
      <c r="H631">
        <v>1</v>
      </c>
      <c r="I631">
        <v>0</v>
      </c>
      <c r="J631">
        <v>1</v>
      </c>
      <c r="K631">
        <v>12</v>
      </c>
      <c r="L631">
        <v>1350</v>
      </c>
      <c r="M631">
        <v>1</v>
      </c>
      <c r="N631" s="5">
        <v>0</v>
      </c>
      <c r="O631" s="14">
        <v>-17.600000000000001</v>
      </c>
      <c r="P631">
        <v>111</v>
      </c>
      <c r="Q631">
        <v>0</v>
      </c>
      <c r="R631">
        <v>1</v>
      </c>
      <c r="S631">
        <v>1</v>
      </c>
      <c r="T631">
        <v>0</v>
      </c>
      <c r="U631">
        <v>7</v>
      </c>
      <c r="V631">
        <v>20</v>
      </c>
      <c r="W631">
        <v>1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1</v>
      </c>
      <c r="AD631">
        <v>3</v>
      </c>
      <c r="AE631" s="13">
        <v>4</v>
      </c>
      <c r="AF631">
        <v>0.507120595803222</v>
      </c>
    </row>
    <row r="632" spans="1:32" x14ac:dyDescent="0.25">
      <c r="A632">
        <v>1</v>
      </c>
      <c r="B632">
        <v>0</v>
      </c>
      <c r="C632">
        <v>12.01</v>
      </c>
      <c r="D632">
        <v>0</v>
      </c>
      <c r="E632">
        <v>0</v>
      </c>
      <c r="F632">
        <v>0</v>
      </c>
      <c r="G632">
        <v>0</v>
      </c>
      <c r="H632">
        <v>1</v>
      </c>
      <c r="I632">
        <v>0</v>
      </c>
      <c r="J632">
        <v>1</v>
      </c>
      <c r="K632">
        <v>75</v>
      </c>
      <c r="L632">
        <v>1350</v>
      </c>
      <c r="M632">
        <v>0</v>
      </c>
      <c r="N632" s="5">
        <v>0</v>
      </c>
      <c r="O632" s="14">
        <v>-14.8</v>
      </c>
      <c r="P632">
        <v>152</v>
      </c>
      <c r="Q632">
        <v>0</v>
      </c>
      <c r="R632">
        <v>1</v>
      </c>
      <c r="S632">
        <v>1</v>
      </c>
      <c r="T632">
        <v>0</v>
      </c>
      <c r="U632">
        <v>7</v>
      </c>
      <c r="V632">
        <v>20</v>
      </c>
      <c r="W632">
        <v>1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60</v>
      </c>
      <c r="AE632" s="13">
        <v>4</v>
      </c>
      <c r="AF632">
        <v>0.45740864792445501</v>
      </c>
    </row>
    <row r="633" spans="1:32" x14ac:dyDescent="0.25">
      <c r="A633">
        <v>1</v>
      </c>
      <c r="B633">
        <v>0</v>
      </c>
      <c r="C633">
        <v>12.01</v>
      </c>
      <c r="D633">
        <v>0</v>
      </c>
      <c r="E633">
        <v>0</v>
      </c>
      <c r="F633">
        <v>0</v>
      </c>
      <c r="G633">
        <v>0</v>
      </c>
      <c r="H633">
        <v>1</v>
      </c>
      <c r="I633">
        <v>0</v>
      </c>
      <c r="J633">
        <v>1</v>
      </c>
      <c r="K633">
        <v>12</v>
      </c>
      <c r="L633">
        <v>1350</v>
      </c>
      <c r="M633">
        <v>0</v>
      </c>
      <c r="N633" s="5">
        <v>0</v>
      </c>
      <c r="O633" s="14">
        <v>-16.8</v>
      </c>
      <c r="P633">
        <v>24</v>
      </c>
      <c r="Q633">
        <v>0</v>
      </c>
      <c r="R633">
        <v>1</v>
      </c>
      <c r="S633">
        <v>1</v>
      </c>
      <c r="T633">
        <v>0</v>
      </c>
      <c r="U633">
        <v>7</v>
      </c>
      <c r="V633">
        <v>20</v>
      </c>
      <c r="W633">
        <v>1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60</v>
      </c>
      <c r="AE633" s="13">
        <v>1.6</v>
      </c>
      <c r="AF633">
        <v>0.29344645168552003</v>
      </c>
    </row>
    <row r="634" spans="1:32" x14ac:dyDescent="0.25">
      <c r="A634">
        <v>1</v>
      </c>
      <c r="B634">
        <v>0</v>
      </c>
      <c r="C634">
        <v>12.01</v>
      </c>
      <c r="D634">
        <v>0</v>
      </c>
      <c r="E634">
        <v>0</v>
      </c>
      <c r="F634">
        <v>0</v>
      </c>
      <c r="G634">
        <v>0</v>
      </c>
      <c r="H634">
        <v>1</v>
      </c>
      <c r="I634">
        <v>0</v>
      </c>
      <c r="J634">
        <v>1</v>
      </c>
      <c r="K634">
        <v>12</v>
      </c>
      <c r="L634">
        <v>1350</v>
      </c>
      <c r="M634">
        <v>0</v>
      </c>
      <c r="N634" s="5">
        <v>0</v>
      </c>
      <c r="O634" s="14">
        <v>-16.8</v>
      </c>
      <c r="P634">
        <v>24</v>
      </c>
      <c r="Q634">
        <v>0</v>
      </c>
      <c r="R634">
        <v>1</v>
      </c>
      <c r="S634">
        <v>1</v>
      </c>
      <c r="T634">
        <v>0</v>
      </c>
      <c r="U634">
        <v>7</v>
      </c>
      <c r="V634">
        <v>20</v>
      </c>
      <c r="W634">
        <v>1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60</v>
      </c>
      <c r="AE634" s="13">
        <v>4</v>
      </c>
      <c r="AF634">
        <v>0.39671804235791602</v>
      </c>
    </row>
    <row r="635" spans="1:32" x14ac:dyDescent="0.25">
      <c r="A635">
        <v>1</v>
      </c>
      <c r="B635">
        <v>0</v>
      </c>
      <c r="C635">
        <v>12.01</v>
      </c>
      <c r="D635">
        <v>0</v>
      </c>
      <c r="E635">
        <v>0</v>
      </c>
      <c r="F635">
        <v>0</v>
      </c>
      <c r="G635">
        <v>0</v>
      </c>
      <c r="H635">
        <v>1</v>
      </c>
      <c r="I635">
        <v>0</v>
      </c>
      <c r="J635">
        <v>1</v>
      </c>
      <c r="K635">
        <v>12</v>
      </c>
      <c r="L635">
        <v>1350</v>
      </c>
      <c r="M635">
        <v>0</v>
      </c>
      <c r="N635" s="5">
        <v>0</v>
      </c>
      <c r="O635" s="14">
        <v>-14.6</v>
      </c>
      <c r="P635">
        <v>30</v>
      </c>
      <c r="Q635">
        <v>0</v>
      </c>
      <c r="R635">
        <v>1</v>
      </c>
      <c r="S635">
        <v>1</v>
      </c>
      <c r="T635">
        <v>0</v>
      </c>
      <c r="U635">
        <v>7</v>
      </c>
      <c r="V635">
        <v>20</v>
      </c>
      <c r="W635">
        <v>1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60</v>
      </c>
      <c r="AE635" s="13">
        <v>1.6</v>
      </c>
      <c r="AF635">
        <v>0.46950826599059797</v>
      </c>
    </row>
    <row r="636" spans="1:32" x14ac:dyDescent="0.25">
      <c r="A636">
        <v>1</v>
      </c>
      <c r="B636">
        <v>0</v>
      </c>
      <c r="C636">
        <v>12.01</v>
      </c>
      <c r="D636">
        <v>0</v>
      </c>
      <c r="E636">
        <v>0</v>
      </c>
      <c r="F636">
        <v>0</v>
      </c>
      <c r="G636">
        <v>0</v>
      </c>
      <c r="H636">
        <v>1</v>
      </c>
      <c r="I636">
        <v>0</v>
      </c>
      <c r="J636">
        <v>1</v>
      </c>
      <c r="K636">
        <v>12</v>
      </c>
      <c r="L636">
        <v>1350</v>
      </c>
      <c r="M636">
        <v>0</v>
      </c>
      <c r="N636" s="5">
        <v>0</v>
      </c>
      <c r="O636" s="14">
        <v>-14.6</v>
      </c>
      <c r="P636">
        <v>30</v>
      </c>
      <c r="Q636">
        <v>0</v>
      </c>
      <c r="R636">
        <v>1</v>
      </c>
      <c r="S636">
        <v>1</v>
      </c>
      <c r="T636">
        <v>0</v>
      </c>
      <c r="U636">
        <v>7</v>
      </c>
      <c r="V636">
        <v>20</v>
      </c>
      <c r="W636">
        <v>1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60</v>
      </c>
      <c r="AE636" s="13">
        <v>4</v>
      </c>
      <c r="AF636">
        <v>0.58277738545258195</v>
      </c>
    </row>
    <row r="637" spans="1:32" x14ac:dyDescent="0.25">
      <c r="A637">
        <v>1</v>
      </c>
      <c r="B637">
        <v>0</v>
      </c>
      <c r="C637">
        <v>12.01</v>
      </c>
      <c r="D637">
        <v>0</v>
      </c>
      <c r="E637">
        <v>0</v>
      </c>
      <c r="F637">
        <v>0</v>
      </c>
      <c r="G637">
        <v>0</v>
      </c>
      <c r="H637">
        <v>1</v>
      </c>
      <c r="I637">
        <v>0</v>
      </c>
      <c r="J637">
        <v>1</v>
      </c>
      <c r="K637">
        <v>12</v>
      </c>
      <c r="L637">
        <v>1350</v>
      </c>
      <c r="M637">
        <v>0</v>
      </c>
      <c r="N637" s="5">
        <v>1</v>
      </c>
      <c r="O637" s="14">
        <v>-15.7</v>
      </c>
      <c r="P637">
        <v>141</v>
      </c>
      <c r="Q637">
        <v>0</v>
      </c>
      <c r="R637">
        <v>1</v>
      </c>
      <c r="S637">
        <v>1</v>
      </c>
      <c r="T637">
        <v>0</v>
      </c>
      <c r="U637">
        <v>7</v>
      </c>
      <c r="V637">
        <v>20</v>
      </c>
      <c r="W637">
        <v>1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60</v>
      </c>
      <c r="AE637" s="13">
        <v>1.6</v>
      </c>
      <c r="AF637">
        <v>0.47840131285119297</v>
      </c>
    </row>
    <row r="638" spans="1:32" x14ac:dyDescent="0.25">
      <c r="A638">
        <v>1</v>
      </c>
      <c r="B638">
        <v>0</v>
      </c>
      <c r="C638">
        <v>12.01</v>
      </c>
      <c r="D638">
        <v>0</v>
      </c>
      <c r="E638">
        <v>0</v>
      </c>
      <c r="F638">
        <v>0</v>
      </c>
      <c r="G638">
        <v>0</v>
      </c>
      <c r="H638">
        <v>1</v>
      </c>
      <c r="I638">
        <v>0</v>
      </c>
      <c r="J638">
        <v>1</v>
      </c>
      <c r="K638">
        <v>12</v>
      </c>
      <c r="L638">
        <v>1350</v>
      </c>
      <c r="M638">
        <v>0</v>
      </c>
      <c r="N638" s="5">
        <v>1</v>
      </c>
      <c r="O638" s="14">
        <v>-15.7</v>
      </c>
      <c r="P638">
        <v>141</v>
      </c>
      <c r="Q638">
        <v>0</v>
      </c>
      <c r="R638">
        <v>1</v>
      </c>
      <c r="S638">
        <v>1</v>
      </c>
      <c r="T638">
        <v>0</v>
      </c>
      <c r="U638">
        <v>7</v>
      </c>
      <c r="V638">
        <v>20</v>
      </c>
      <c r="W638">
        <v>1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60</v>
      </c>
      <c r="AE638" s="13">
        <v>4</v>
      </c>
      <c r="AF638">
        <v>0.70846975502147902</v>
      </c>
    </row>
    <row r="639" spans="1:32" x14ac:dyDescent="0.25">
      <c r="A639">
        <v>1</v>
      </c>
      <c r="B639">
        <v>0</v>
      </c>
      <c r="C639">
        <v>12.01</v>
      </c>
      <c r="D639">
        <v>0</v>
      </c>
      <c r="E639">
        <v>0</v>
      </c>
      <c r="F639">
        <v>0</v>
      </c>
      <c r="G639">
        <v>0</v>
      </c>
      <c r="H639">
        <v>1</v>
      </c>
      <c r="I639">
        <v>0</v>
      </c>
      <c r="J639">
        <v>1</v>
      </c>
      <c r="K639">
        <v>12</v>
      </c>
      <c r="L639">
        <v>1350</v>
      </c>
      <c r="M639">
        <v>1</v>
      </c>
      <c r="N639" s="5">
        <v>0</v>
      </c>
      <c r="O639" s="14">
        <v>18</v>
      </c>
      <c r="P639">
        <v>182</v>
      </c>
      <c r="Q639">
        <v>0</v>
      </c>
      <c r="R639">
        <v>1</v>
      </c>
      <c r="S639">
        <v>1</v>
      </c>
      <c r="T639">
        <v>0</v>
      </c>
      <c r="U639">
        <v>7</v>
      </c>
      <c r="V639">
        <v>20</v>
      </c>
      <c r="W639">
        <v>1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60</v>
      </c>
      <c r="AE639" s="13">
        <v>1.6</v>
      </c>
      <c r="AF639">
        <v>0.45152412053166702</v>
      </c>
    </row>
    <row r="640" spans="1:32" x14ac:dyDescent="0.25">
      <c r="A640">
        <v>1</v>
      </c>
      <c r="B640">
        <v>0</v>
      </c>
      <c r="C640">
        <v>12.01</v>
      </c>
      <c r="D640">
        <v>0</v>
      </c>
      <c r="E640">
        <v>0</v>
      </c>
      <c r="F640">
        <v>0</v>
      </c>
      <c r="G640">
        <v>0</v>
      </c>
      <c r="H640">
        <v>1</v>
      </c>
      <c r="I640">
        <v>0</v>
      </c>
      <c r="J640">
        <v>1</v>
      </c>
      <c r="K640">
        <v>12</v>
      </c>
      <c r="L640">
        <v>1350</v>
      </c>
      <c r="M640">
        <v>1</v>
      </c>
      <c r="N640" s="5">
        <v>0</v>
      </c>
      <c r="O640" s="14">
        <v>18</v>
      </c>
      <c r="P640">
        <v>182</v>
      </c>
      <c r="Q640">
        <v>0</v>
      </c>
      <c r="R640">
        <v>1</v>
      </c>
      <c r="S640">
        <v>1</v>
      </c>
      <c r="T640">
        <v>0</v>
      </c>
      <c r="U640">
        <v>7</v>
      </c>
      <c r="V640">
        <v>20</v>
      </c>
      <c r="W640">
        <v>1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60</v>
      </c>
      <c r="AE640" s="13">
        <v>4</v>
      </c>
      <c r="AF640">
        <v>0.58277738545258195</v>
      </c>
    </row>
    <row r="641" spans="1:32" x14ac:dyDescent="0.25">
      <c r="A641">
        <v>1</v>
      </c>
      <c r="B641">
        <v>0</v>
      </c>
      <c r="C641">
        <v>12.01</v>
      </c>
      <c r="D641">
        <v>0</v>
      </c>
      <c r="E641">
        <v>0</v>
      </c>
      <c r="F641">
        <v>0</v>
      </c>
      <c r="G641">
        <v>0</v>
      </c>
      <c r="H641">
        <v>1</v>
      </c>
      <c r="I641">
        <v>0</v>
      </c>
      <c r="J641">
        <v>1</v>
      </c>
      <c r="K641">
        <v>12</v>
      </c>
      <c r="L641">
        <v>1350</v>
      </c>
      <c r="M641">
        <v>0</v>
      </c>
      <c r="N641" s="5">
        <v>0</v>
      </c>
      <c r="O641" s="14">
        <v>-15.3</v>
      </c>
      <c r="P641">
        <v>30</v>
      </c>
      <c r="Q641">
        <v>0</v>
      </c>
      <c r="R641">
        <v>1</v>
      </c>
      <c r="S641">
        <v>1</v>
      </c>
      <c r="T641">
        <v>0</v>
      </c>
      <c r="U641">
        <v>7</v>
      </c>
      <c r="V641">
        <v>20</v>
      </c>
      <c r="W641">
        <v>1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60</v>
      </c>
      <c r="AE641" s="13">
        <v>1.6</v>
      </c>
      <c r="AF641">
        <v>0.25022768330372203</v>
      </c>
    </row>
    <row r="642" spans="1:32" x14ac:dyDescent="0.25">
      <c r="A642">
        <v>1</v>
      </c>
      <c r="B642">
        <v>0</v>
      </c>
      <c r="C642">
        <v>12.01</v>
      </c>
      <c r="D642">
        <v>0</v>
      </c>
      <c r="E642">
        <v>0</v>
      </c>
      <c r="F642">
        <v>0</v>
      </c>
      <c r="G642">
        <v>0</v>
      </c>
      <c r="H642">
        <v>1</v>
      </c>
      <c r="I642">
        <v>0</v>
      </c>
      <c r="J642">
        <v>1</v>
      </c>
      <c r="K642">
        <v>12</v>
      </c>
      <c r="L642">
        <v>1350</v>
      </c>
      <c r="M642">
        <v>0</v>
      </c>
      <c r="N642" s="5">
        <v>0</v>
      </c>
      <c r="O642" s="14">
        <v>-15.3</v>
      </c>
      <c r="P642">
        <v>30</v>
      </c>
      <c r="Q642">
        <v>0</v>
      </c>
      <c r="R642">
        <v>1</v>
      </c>
      <c r="S642">
        <v>1</v>
      </c>
      <c r="T642">
        <v>0</v>
      </c>
      <c r="U642">
        <v>7</v>
      </c>
      <c r="V642">
        <v>20</v>
      </c>
      <c r="W642">
        <v>1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60</v>
      </c>
      <c r="AE642" s="13">
        <v>4</v>
      </c>
      <c r="AF642">
        <v>0.25022768330372203</v>
      </c>
    </row>
    <row r="643" spans="1:32" x14ac:dyDescent="0.25">
      <c r="A643">
        <v>1</v>
      </c>
      <c r="B643">
        <v>0</v>
      </c>
      <c r="C643">
        <v>12.01</v>
      </c>
      <c r="D643">
        <v>0</v>
      </c>
      <c r="E643">
        <v>0</v>
      </c>
      <c r="F643">
        <v>0</v>
      </c>
      <c r="G643">
        <v>0</v>
      </c>
      <c r="H643">
        <v>1</v>
      </c>
      <c r="I643">
        <v>0</v>
      </c>
      <c r="J643">
        <v>1</v>
      </c>
      <c r="K643">
        <v>12</v>
      </c>
      <c r="L643">
        <v>1350</v>
      </c>
      <c r="M643">
        <v>0</v>
      </c>
      <c r="N643" s="5">
        <v>1</v>
      </c>
      <c r="O643" s="14">
        <v>-24</v>
      </c>
      <c r="P643">
        <v>179</v>
      </c>
      <c r="Q643">
        <v>0</v>
      </c>
      <c r="R643">
        <v>1</v>
      </c>
      <c r="S643">
        <v>1</v>
      </c>
      <c r="T643">
        <v>0</v>
      </c>
      <c r="U643">
        <v>7</v>
      </c>
      <c r="V643">
        <v>20</v>
      </c>
      <c r="W643">
        <v>1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60</v>
      </c>
      <c r="AE643" s="13">
        <v>1.6</v>
      </c>
      <c r="AF643">
        <v>0.199799228783581</v>
      </c>
    </row>
    <row r="644" spans="1:32" x14ac:dyDescent="0.25">
      <c r="A644">
        <v>1</v>
      </c>
      <c r="B644">
        <v>0</v>
      </c>
      <c r="C644">
        <v>12.01</v>
      </c>
      <c r="D644">
        <v>0</v>
      </c>
      <c r="E644">
        <v>0</v>
      </c>
      <c r="F644">
        <v>0</v>
      </c>
      <c r="G644">
        <v>0</v>
      </c>
      <c r="H644">
        <v>1</v>
      </c>
      <c r="I644">
        <v>0</v>
      </c>
      <c r="J644">
        <v>1</v>
      </c>
      <c r="K644">
        <v>12</v>
      </c>
      <c r="L644">
        <v>1350</v>
      </c>
      <c r="M644">
        <v>0</v>
      </c>
      <c r="N644" s="5">
        <v>1</v>
      </c>
      <c r="O644" s="14">
        <v>-24</v>
      </c>
      <c r="P644">
        <v>179</v>
      </c>
      <c r="Q644">
        <v>0</v>
      </c>
      <c r="R644">
        <v>1</v>
      </c>
      <c r="S644">
        <v>1</v>
      </c>
      <c r="T644">
        <v>0</v>
      </c>
      <c r="U644">
        <v>7</v>
      </c>
      <c r="V644">
        <v>20</v>
      </c>
      <c r="W644">
        <v>1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60</v>
      </c>
      <c r="AE644" s="13">
        <v>4</v>
      </c>
      <c r="AF644">
        <v>0.30438817630274001</v>
      </c>
    </row>
    <row r="645" spans="1:32" x14ac:dyDescent="0.25">
      <c r="A645">
        <v>1</v>
      </c>
      <c r="B645">
        <v>0</v>
      </c>
      <c r="C645">
        <v>12.01</v>
      </c>
      <c r="D645">
        <v>0</v>
      </c>
      <c r="E645">
        <v>0</v>
      </c>
      <c r="F645">
        <v>0</v>
      </c>
      <c r="G645">
        <v>0</v>
      </c>
      <c r="H645">
        <v>1</v>
      </c>
      <c r="I645">
        <v>0</v>
      </c>
      <c r="J645">
        <v>1</v>
      </c>
      <c r="K645">
        <v>12</v>
      </c>
      <c r="L645">
        <v>1350</v>
      </c>
      <c r="M645">
        <v>1</v>
      </c>
      <c r="N645" s="5">
        <v>0</v>
      </c>
      <c r="O645" s="14">
        <v>-17.600000000000001</v>
      </c>
      <c r="P645">
        <v>111</v>
      </c>
      <c r="Q645">
        <v>0</v>
      </c>
      <c r="R645">
        <v>1</v>
      </c>
      <c r="S645">
        <v>1</v>
      </c>
      <c r="T645">
        <v>0</v>
      </c>
      <c r="U645">
        <v>7</v>
      </c>
      <c r="V645">
        <v>20</v>
      </c>
      <c r="W645">
        <v>1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60</v>
      </c>
      <c r="AE645" s="13">
        <v>1.6</v>
      </c>
      <c r="AF645">
        <v>0.26118107456011302</v>
      </c>
    </row>
    <row r="646" spans="1:32" x14ac:dyDescent="0.25">
      <c r="A646">
        <v>1</v>
      </c>
      <c r="B646">
        <v>0</v>
      </c>
      <c r="C646">
        <v>12.01</v>
      </c>
      <c r="D646">
        <v>0</v>
      </c>
      <c r="E646">
        <v>0</v>
      </c>
      <c r="F646">
        <v>0</v>
      </c>
      <c r="G646">
        <v>0</v>
      </c>
      <c r="H646">
        <v>1</v>
      </c>
      <c r="I646">
        <v>0</v>
      </c>
      <c r="J646">
        <v>1</v>
      </c>
      <c r="K646">
        <v>12</v>
      </c>
      <c r="L646">
        <v>1350</v>
      </c>
      <c r="M646">
        <v>1</v>
      </c>
      <c r="N646" s="5">
        <v>0</v>
      </c>
      <c r="O646" s="14">
        <v>-17.600000000000001</v>
      </c>
      <c r="P646">
        <v>111</v>
      </c>
      <c r="Q646">
        <v>0</v>
      </c>
      <c r="R646">
        <v>1</v>
      </c>
      <c r="S646">
        <v>1</v>
      </c>
      <c r="T646">
        <v>0</v>
      </c>
      <c r="U646">
        <v>7</v>
      </c>
      <c r="V646">
        <v>20</v>
      </c>
      <c r="W646">
        <v>1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60</v>
      </c>
      <c r="AE646" s="13">
        <v>4</v>
      </c>
      <c r="AF646">
        <v>0.27313648863800799</v>
      </c>
    </row>
    <row r="647" spans="1:32" x14ac:dyDescent="0.25">
      <c r="A647" s="15">
        <v>0</v>
      </c>
      <c r="B647" s="15">
        <v>0</v>
      </c>
      <c r="C647" s="15">
        <v>28.09</v>
      </c>
      <c r="D647" s="15">
        <v>16</v>
      </c>
      <c r="E647" s="15">
        <v>2</v>
      </c>
      <c r="F647" s="15">
        <v>0</v>
      </c>
      <c r="G647" s="15">
        <v>1</v>
      </c>
      <c r="H647" s="15">
        <v>0</v>
      </c>
      <c r="I647" s="15">
        <v>0</v>
      </c>
      <c r="J647" s="15">
        <v>0</v>
      </c>
      <c r="K647" s="16">
        <v>49.62</v>
      </c>
      <c r="L647" s="16">
        <v>49.62</v>
      </c>
      <c r="M647" s="5">
        <v>0</v>
      </c>
      <c r="N647" s="5">
        <v>0</v>
      </c>
      <c r="O647" s="33">
        <v>-28.4</v>
      </c>
      <c r="P647" s="17">
        <v>26.5</v>
      </c>
      <c r="Q647" s="5">
        <v>1</v>
      </c>
      <c r="R647" s="5">
        <v>0</v>
      </c>
      <c r="S647" s="5">
        <v>1</v>
      </c>
      <c r="T647" s="5">
        <v>0</v>
      </c>
      <c r="U647" s="35">
        <v>10</v>
      </c>
      <c r="V647" s="16">
        <v>170</v>
      </c>
      <c r="W647" s="5">
        <v>0</v>
      </c>
      <c r="X647" s="5">
        <v>0</v>
      </c>
      <c r="Y647" s="5">
        <v>0</v>
      </c>
      <c r="Z647" s="5">
        <v>0</v>
      </c>
      <c r="AA647" s="5">
        <v>1</v>
      </c>
      <c r="AB647" s="16">
        <v>0</v>
      </c>
      <c r="AC647" s="16">
        <v>1</v>
      </c>
      <c r="AD647" s="16">
        <v>7</v>
      </c>
      <c r="AE647" s="20">
        <v>50</v>
      </c>
      <c r="AF647" s="16">
        <v>0.82978723404255395</v>
      </c>
    </row>
    <row r="648" spans="1:32" x14ac:dyDescent="0.25">
      <c r="A648" s="15">
        <v>0</v>
      </c>
      <c r="B648" s="15">
        <v>0</v>
      </c>
      <c r="C648" s="15">
        <v>28.09</v>
      </c>
      <c r="D648" s="15">
        <v>16</v>
      </c>
      <c r="E648" s="15">
        <v>2</v>
      </c>
      <c r="F648" s="15">
        <v>0</v>
      </c>
      <c r="G648" s="15">
        <v>1</v>
      </c>
      <c r="H648" s="15">
        <v>0</v>
      </c>
      <c r="I648" s="15">
        <v>0</v>
      </c>
      <c r="J648" s="15">
        <v>0</v>
      </c>
      <c r="K648" s="16">
        <v>49.62</v>
      </c>
      <c r="L648" s="16">
        <v>49.62</v>
      </c>
      <c r="M648" s="5">
        <v>0</v>
      </c>
      <c r="N648" s="5">
        <v>0</v>
      </c>
      <c r="O648" s="33">
        <v>-28.4</v>
      </c>
      <c r="P648" s="17">
        <v>26.5</v>
      </c>
      <c r="Q648" s="5">
        <v>1</v>
      </c>
      <c r="R648" s="5">
        <v>0</v>
      </c>
      <c r="S648" s="5">
        <v>1</v>
      </c>
      <c r="T648" s="5">
        <v>0</v>
      </c>
      <c r="U648" s="35">
        <v>10</v>
      </c>
      <c r="V648" s="16">
        <v>170</v>
      </c>
      <c r="W648" s="5">
        <v>0</v>
      </c>
      <c r="X648" s="5">
        <v>0</v>
      </c>
      <c r="Y648" s="5">
        <v>0</v>
      </c>
      <c r="Z648" s="5">
        <v>0</v>
      </c>
      <c r="AA648" s="5">
        <v>1</v>
      </c>
      <c r="AB648" s="16">
        <v>0</v>
      </c>
      <c r="AC648" s="16">
        <v>1</v>
      </c>
      <c r="AD648" s="16">
        <v>14</v>
      </c>
      <c r="AE648" s="20">
        <v>50</v>
      </c>
      <c r="AF648" s="16">
        <v>0.85454545454545505</v>
      </c>
    </row>
    <row r="649" spans="1:32" x14ac:dyDescent="0.25">
      <c r="A649" s="15">
        <v>0</v>
      </c>
      <c r="B649" s="15">
        <v>0</v>
      </c>
      <c r="C649" s="15">
        <v>28.09</v>
      </c>
      <c r="D649" s="15">
        <v>16</v>
      </c>
      <c r="E649" s="15">
        <v>2</v>
      </c>
      <c r="F649" s="15">
        <v>0</v>
      </c>
      <c r="G649" s="15">
        <v>1</v>
      </c>
      <c r="H649" s="15">
        <v>0</v>
      </c>
      <c r="I649" s="15">
        <v>0</v>
      </c>
      <c r="J649" s="15">
        <v>0</v>
      </c>
      <c r="K649" s="16">
        <v>49.62</v>
      </c>
      <c r="L649" s="16">
        <v>49.62</v>
      </c>
      <c r="M649" s="5">
        <v>0</v>
      </c>
      <c r="N649" s="5">
        <v>0</v>
      </c>
      <c r="O649" s="33">
        <v>-28.4</v>
      </c>
      <c r="P649" s="17">
        <v>26.5</v>
      </c>
      <c r="Q649" s="5">
        <v>1</v>
      </c>
      <c r="R649" s="5">
        <v>0</v>
      </c>
      <c r="S649" s="5">
        <v>1</v>
      </c>
      <c r="T649" s="5">
        <v>0</v>
      </c>
      <c r="U649" s="35">
        <v>10</v>
      </c>
      <c r="V649" s="16">
        <v>170</v>
      </c>
      <c r="W649" s="5">
        <v>0</v>
      </c>
      <c r="X649" s="5">
        <v>0</v>
      </c>
      <c r="Y649" s="5">
        <v>0</v>
      </c>
      <c r="Z649" s="5">
        <v>0</v>
      </c>
      <c r="AA649" s="5">
        <v>1</v>
      </c>
      <c r="AB649" s="16">
        <v>0</v>
      </c>
      <c r="AC649" s="16">
        <v>1</v>
      </c>
      <c r="AD649" s="16">
        <v>28</v>
      </c>
      <c r="AE649" s="20">
        <v>50</v>
      </c>
      <c r="AF649" s="16">
        <v>0.87148594377510102</v>
      </c>
    </row>
    <row r="650" spans="1:32" x14ac:dyDescent="0.25">
      <c r="A650" s="15">
        <v>0</v>
      </c>
      <c r="B650" s="15">
        <v>0</v>
      </c>
      <c r="C650" s="15">
        <v>28.09</v>
      </c>
      <c r="D650" s="15">
        <v>16</v>
      </c>
      <c r="E650" s="15">
        <v>2</v>
      </c>
      <c r="F650" s="15">
        <v>0</v>
      </c>
      <c r="G650" s="15">
        <v>1</v>
      </c>
      <c r="H650" s="15">
        <v>0</v>
      </c>
      <c r="I650" s="15">
        <v>0</v>
      </c>
      <c r="J650" s="15">
        <v>0</v>
      </c>
      <c r="K650" s="16">
        <v>49.62</v>
      </c>
      <c r="L650" s="16">
        <v>49.62</v>
      </c>
      <c r="M650" s="5">
        <v>0</v>
      </c>
      <c r="N650" s="5">
        <v>0</v>
      </c>
      <c r="O650" s="33">
        <v>-28.4</v>
      </c>
      <c r="P650" s="17">
        <v>26.5</v>
      </c>
      <c r="Q650" s="5">
        <v>1</v>
      </c>
      <c r="R650" s="5">
        <v>0</v>
      </c>
      <c r="S650" s="5">
        <v>1</v>
      </c>
      <c r="T650" s="5">
        <v>0</v>
      </c>
      <c r="U650" s="35">
        <v>10</v>
      </c>
      <c r="V650" s="16">
        <v>170</v>
      </c>
      <c r="W650" s="5">
        <v>0</v>
      </c>
      <c r="X650" s="5">
        <v>0</v>
      </c>
      <c r="Y650" s="5">
        <v>0</v>
      </c>
      <c r="Z650" s="5">
        <v>0</v>
      </c>
      <c r="AA650" s="5">
        <v>1</v>
      </c>
      <c r="AB650" s="16">
        <v>0</v>
      </c>
      <c r="AC650" s="16">
        <v>1</v>
      </c>
      <c r="AD650" s="16">
        <v>56</v>
      </c>
      <c r="AE650" s="20">
        <v>50</v>
      </c>
      <c r="AF650" s="16">
        <v>0.89310344827586197</v>
      </c>
    </row>
    <row r="651" spans="1:32" x14ac:dyDescent="0.25">
      <c r="A651" s="15">
        <v>0</v>
      </c>
      <c r="B651" s="15">
        <v>0</v>
      </c>
      <c r="C651" s="15">
        <v>114.8</v>
      </c>
      <c r="D651" s="15">
        <v>16</v>
      </c>
      <c r="E651" s="15">
        <v>3</v>
      </c>
      <c r="F651" s="15">
        <v>0</v>
      </c>
      <c r="G651" s="15">
        <v>1</v>
      </c>
      <c r="H651" s="15">
        <v>0</v>
      </c>
      <c r="I651" s="15">
        <v>0</v>
      </c>
      <c r="J651" s="15">
        <v>0</v>
      </c>
      <c r="K651" s="16">
        <v>55.3</v>
      </c>
      <c r="L651" s="16">
        <v>55.3</v>
      </c>
      <c r="M651" s="5">
        <v>0</v>
      </c>
      <c r="N651" s="5">
        <v>0</v>
      </c>
      <c r="O651" s="16">
        <v>-32.11</v>
      </c>
      <c r="P651" s="34">
        <v>40</v>
      </c>
      <c r="Q651" s="5">
        <v>1</v>
      </c>
      <c r="R651" s="5">
        <v>0</v>
      </c>
      <c r="S651" s="5">
        <v>1</v>
      </c>
      <c r="T651" s="5">
        <v>0</v>
      </c>
      <c r="U651" s="35">
        <v>10</v>
      </c>
      <c r="V651" s="16">
        <v>170</v>
      </c>
      <c r="W651" s="5">
        <v>0</v>
      </c>
      <c r="X651" s="5">
        <v>0</v>
      </c>
      <c r="Y651" s="5">
        <v>0</v>
      </c>
      <c r="Z651" s="5">
        <v>0</v>
      </c>
      <c r="AA651" s="5">
        <v>1</v>
      </c>
      <c r="AB651" s="16">
        <v>0</v>
      </c>
      <c r="AC651" s="16">
        <v>1</v>
      </c>
      <c r="AD651" s="16">
        <v>7</v>
      </c>
      <c r="AE651" s="20">
        <v>6</v>
      </c>
      <c r="AF651" s="16">
        <v>0.69306930693069302</v>
      </c>
    </row>
    <row r="652" spans="1:32" x14ac:dyDescent="0.25">
      <c r="A652" s="15">
        <v>0</v>
      </c>
      <c r="B652" s="15">
        <v>0</v>
      </c>
      <c r="C652" s="15">
        <v>114.8</v>
      </c>
      <c r="D652" s="15">
        <v>16</v>
      </c>
      <c r="E652" s="15">
        <v>3</v>
      </c>
      <c r="F652" s="15">
        <v>0</v>
      </c>
      <c r="G652" s="15">
        <v>1</v>
      </c>
      <c r="H652" s="15">
        <v>0</v>
      </c>
      <c r="I652" s="15">
        <v>0</v>
      </c>
      <c r="J652" s="15">
        <v>0</v>
      </c>
      <c r="K652" s="16">
        <v>55.3</v>
      </c>
      <c r="L652" s="16">
        <v>55.3</v>
      </c>
      <c r="M652" s="5">
        <v>0</v>
      </c>
      <c r="N652" s="5">
        <v>0</v>
      </c>
      <c r="O652" s="16">
        <v>-32.11</v>
      </c>
      <c r="P652" s="34">
        <v>40</v>
      </c>
      <c r="Q652" s="5">
        <v>1</v>
      </c>
      <c r="R652" s="5">
        <v>0</v>
      </c>
      <c r="S652" s="5">
        <v>1</v>
      </c>
      <c r="T652" s="5">
        <v>0</v>
      </c>
      <c r="U652" s="35">
        <v>10</v>
      </c>
      <c r="V652" s="16">
        <v>170</v>
      </c>
      <c r="W652" s="5">
        <v>0</v>
      </c>
      <c r="X652" s="5">
        <v>0</v>
      </c>
      <c r="Y652" s="5">
        <v>0</v>
      </c>
      <c r="Z652" s="5">
        <v>0</v>
      </c>
      <c r="AA652" s="5">
        <v>1</v>
      </c>
      <c r="AB652" s="16">
        <v>0</v>
      </c>
      <c r="AC652" s="16">
        <v>1</v>
      </c>
      <c r="AD652" s="16">
        <v>14</v>
      </c>
      <c r="AE652" s="20">
        <v>6</v>
      </c>
      <c r="AF652" s="16">
        <v>0.752</v>
      </c>
    </row>
    <row r="653" spans="1:32" x14ac:dyDescent="0.25">
      <c r="A653" s="15">
        <v>0</v>
      </c>
      <c r="B653" s="15">
        <v>0</v>
      </c>
      <c r="C653" s="15">
        <v>114.8</v>
      </c>
      <c r="D653" s="15">
        <v>16</v>
      </c>
      <c r="E653" s="15">
        <v>3</v>
      </c>
      <c r="F653" s="15">
        <v>0</v>
      </c>
      <c r="G653" s="15">
        <v>1</v>
      </c>
      <c r="H653" s="15">
        <v>0</v>
      </c>
      <c r="I653" s="15">
        <v>0</v>
      </c>
      <c r="J653" s="15">
        <v>0</v>
      </c>
      <c r="K653" s="16">
        <v>55.3</v>
      </c>
      <c r="L653" s="16">
        <v>55.3</v>
      </c>
      <c r="M653" s="5">
        <v>0</v>
      </c>
      <c r="N653" s="5">
        <v>0</v>
      </c>
      <c r="O653" s="16">
        <v>-32.11</v>
      </c>
      <c r="P653" s="34">
        <v>40</v>
      </c>
      <c r="Q653" s="5">
        <v>1</v>
      </c>
      <c r="R653" s="5">
        <v>0</v>
      </c>
      <c r="S653" s="5">
        <v>1</v>
      </c>
      <c r="T653" s="5">
        <v>0</v>
      </c>
      <c r="U653" s="35">
        <v>10</v>
      </c>
      <c r="V653" s="16">
        <v>170</v>
      </c>
      <c r="W653" s="5">
        <v>0</v>
      </c>
      <c r="X653" s="5">
        <v>0</v>
      </c>
      <c r="Y653" s="5">
        <v>0</v>
      </c>
      <c r="Z653" s="5">
        <v>0</v>
      </c>
      <c r="AA653" s="5">
        <v>1</v>
      </c>
      <c r="AB653" s="16">
        <v>0</v>
      </c>
      <c r="AC653" s="16">
        <v>1</v>
      </c>
      <c r="AD653" s="16">
        <v>28</v>
      </c>
      <c r="AE653" s="20">
        <v>6</v>
      </c>
      <c r="AF653" s="16">
        <v>0.74400000000000199</v>
      </c>
    </row>
    <row r="654" spans="1:32" x14ac:dyDescent="0.25">
      <c r="A654" s="15">
        <v>0</v>
      </c>
      <c r="B654" s="15">
        <v>0</v>
      </c>
      <c r="C654" s="15">
        <v>114.8</v>
      </c>
      <c r="D654" s="15">
        <v>16</v>
      </c>
      <c r="E654" s="15">
        <v>3</v>
      </c>
      <c r="F654" s="15">
        <v>0</v>
      </c>
      <c r="G654" s="15">
        <v>1</v>
      </c>
      <c r="H654" s="15">
        <v>0</v>
      </c>
      <c r="I654" s="15">
        <v>0</v>
      </c>
      <c r="J654" s="15">
        <v>0</v>
      </c>
      <c r="K654" s="16">
        <v>55.3</v>
      </c>
      <c r="L654" s="16">
        <v>55.3</v>
      </c>
      <c r="M654" s="5">
        <v>0</v>
      </c>
      <c r="N654" s="5">
        <v>0</v>
      </c>
      <c r="O654" s="16">
        <v>-32.11</v>
      </c>
      <c r="P654" s="34">
        <v>40</v>
      </c>
      <c r="Q654" s="5">
        <v>1</v>
      </c>
      <c r="R654" s="5">
        <v>0</v>
      </c>
      <c r="S654" s="5">
        <v>1</v>
      </c>
      <c r="T654" s="5">
        <v>0</v>
      </c>
      <c r="U654" s="35">
        <v>10</v>
      </c>
      <c r="V654" s="16">
        <v>170</v>
      </c>
      <c r="W654" s="5">
        <v>0</v>
      </c>
      <c r="X654" s="5">
        <v>0</v>
      </c>
      <c r="Y654" s="5">
        <v>0</v>
      </c>
      <c r="Z654" s="5">
        <v>0</v>
      </c>
      <c r="AA654" s="5">
        <v>1</v>
      </c>
      <c r="AB654" s="16">
        <v>0</v>
      </c>
      <c r="AC654" s="16">
        <v>1</v>
      </c>
      <c r="AD654" s="16">
        <v>56</v>
      </c>
      <c r="AE654" s="20">
        <v>6</v>
      </c>
      <c r="AF654" s="16">
        <v>0.74193548387096897</v>
      </c>
    </row>
    <row r="655" spans="1:32" x14ac:dyDescent="0.25">
      <c r="A655" s="15">
        <v>0</v>
      </c>
      <c r="B655" s="15">
        <v>0</v>
      </c>
      <c r="C655" s="15">
        <v>63.55</v>
      </c>
      <c r="D655" s="15">
        <v>16</v>
      </c>
      <c r="E655" s="15">
        <v>1</v>
      </c>
      <c r="F655" s="15">
        <v>0</v>
      </c>
      <c r="G655" s="15">
        <v>1</v>
      </c>
      <c r="H655" s="15">
        <v>0</v>
      </c>
      <c r="I655" s="15">
        <v>0</v>
      </c>
      <c r="J655" s="15">
        <v>0</v>
      </c>
      <c r="K655" s="16">
        <v>55</v>
      </c>
      <c r="L655" s="16">
        <v>55</v>
      </c>
      <c r="M655" s="5">
        <v>0</v>
      </c>
      <c r="N655" s="5">
        <v>0</v>
      </c>
      <c r="O655" s="16">
        <v>-14.4</v>
      </c>
      <c r="P655" s="16">
        <v>29</v>
      </c>
      <c r="Q655" s="5">
        <v>1</v>
      </c>
      <c r="R655" s="5">
        <v>0</v>
      </c>
      <c r="S655" s="5">
        <v>1</v>
      </c>
      <c r="T655" s="5">
        <v>0</v>
      </c>
      <c r="U655" s="16">
        <v>7</v>
      </c>
      <c r="V655" s="19">
        <v>25</v>
      </c>
      <c r="W655" s="5">
        <v>0</v>
      </c>
      <c r="X655" s="5">
        <v>0</v>
      </c>
      <c r="Y655" s="5">
        <v>0</v>
      </c>
      <c r="Z655" s="5">
        <v>0</v>
      </c>
      <c r="AA655" s="5">
        <v>1</v>
      </c>
      <c r="AB655" s="16">
        <v>0</v>
      </c>
      <c r="AC655" s="16">
        <v>1</v>
      </c>
      <c r="AD655" s="16">
        <v>1</v>
      </c>
      <c r="AE655" s="20">
        <v>0.15</v>
      </c>
      <c r="AF655" s="5">
        <v>0.55614973262031997</v>
      </c>
    </row>
    <row r="656" spans="1:32" x14ac:dyDescent="0.25">
      <c r="A656" s="15">
        <v>0</v>
      </c>
      <c r="B656" s="15">
        <v>0</v>
      </c>
      <c r="C656" s="15">
        <v>63.55</v>
      </c>
      <c r="D656" s="15">
        <v>16</v>
      </c>
      <c r="E656" s="15">
        <v>1</v>
      </c>
      <c r="F656" s="15">
        <v>0</v>
      </c>
      <c r="G656" s="15">
        <v>1</v>
      </c>
      <c r="H656" s="15">
        <v>0</v>
      </c>
      <c r="I656" s="15">
        <v>0</v>
      </c>
      <c r="J656" s="15">
        <v>0</v>
      </c>
      <c r="K656" s="16">
        <v>55</v>
      </c>
      <c r="L656" s="16">
        <v>55</v>
      </c>
      <c r="M656" s="5">
        <v>0</v>
      </c>
      <c r="N656" s="5">
        <v>0</v>
      </c>
      <c r="O656" s="16">
        <v>-14.4</v>
      </c>
      <c r="P656" s="16">
        <v>29</v>
      </c>
      <c r="Q656" s="5">
        <v>1</v>
      </c>
      <c r="R656" s="5">
        <v>0</v>
      </c>
      <c r="S656" s="5">
        <v>1</v>
      </c>
      <c r="T656" s="5">
        <v>0</v>
      </c>
      <c r="U656" s="16">
        <v>7</v>
      </c>
      <c r="V656" s="19">
        <v>25</v>
      </c>
      <c r="W656" s="5">
        <v>0</v>
      </c>
      <c r="X656" s="5">
        <v>0</v>
      </c>
      <c r="Y656" s="5">
        <v>0</v>
      </c>
      <c r="Z656" s="5">
        <v>0</v>
      </c>
      <c r="AA656" s="5">
        <v>1</v>
      </c>
      <c r="AB656" s="16">
        <v>0</v>
      </c>
      <c r="AC656" s="16">
        <v>1</v>
      </c>
      <c r="AD656" s="16">
        <v>1</v>
      </c>
      <c r="AE656" s="20">
        <v>1.5</v>
      </c>
      <c r="AF656" s="5">
        <v>0.77925531914893598</v>
      </c>
    </row>
    <row r="657" spans="1:32" x14ac:dyDescent="0.25">
      <c r="A657" s="15">
        <v>0</v>
      </c>
      <c r="B657" s="15">
        <v>0</v>
      </c>
      <c r="C657" s="15">
        <v>63.55</v>
      </c>
      <c r="D657" s="15">
        <v>16</v>
      </c>
      <c r="E657" s="15">
        <v>1</v>
      </c>
      <c r="F657" s="15">
        <v>0</v>
      </c>
      <c r="G657" s="15">
        <v>1</v>
      </c>
      <c r="H657" s="15">
        <v>0</v>
      </c>
      <c r="I657" s="15">
        <v>0</v>
      </c>
      <c r="J657" s="15">
        <v>0</v>
      </c>
      <c r="K657" s="16">
        <v>23.1</v>
      </c>
      <c r="L657" s="16">
        <v>23.1</v>
      </c>
      <c r="M657" s="5">
        <v>0</v>
      </c>
      <c r="N657" s="5">
        <v>0</v>
      </c>
      <c r="O657" s="16">
        <v>-45.7</v>
      </c>
      <c r="P657" s="16">
        <v>29</v>
      </c>
      <c r="Q657" s="5">
        <v>1</v>
      </c>
      <c r="R657" s="5">
        <v>0</v>
      </c>
      <c r="S657" s="5">
        <v>0</v>
      </c>
      <c r="T657" s="5">
        <v>1</v>
      </c>
      <c r="U657" s="18">
        <v>6</v>
      </c>
      <c r="V657" s="16">
        <v>120</v>
      </c>
      <c r="W657" s="5">
        <v>0</v>
      </c>
      <c r="X657" s="5">
        <v>0</v>
      </c>
      <c r="Y657" s="5">
        <v>0</v>
      </c>
      <c r="Z657" s="5">
        <v>0</v>
      </c>
      <c r="AA657" s="5">
        <v>1</v>
      </c>
      <c r="AB657" s="16">
        <v>0</v>
      </c>
      <c r="AC657" s="16">
        <v>1</v>
      </c>
      <c r="AD657" s="16">
        <v>1</v>
      </c>
      <c r="AE657" s="20">
        <v>0.4597</v>
      </c>
      <c r="AF657" s="16">
        <v>0.54263565891472698</v>
      </c>
    </row>
    <row r="658" spans="1:32" x14ac:dyDescent="0.25">
      <c r="A658" s="15">
        <v>0</v>
      </c>
      <c r="B658" s="15">
        <v>0</v>
      </c>
      <c r="C658" s="15">
        <v>63.55</v>
      </c>
      <c r="D658" s="15">
        <v>16</v>
      </c>
      <c r="E658" s="15">
        <v>1</v>
      </c>
      <c r="F658" s="15">
        <v>0</v>
      </c>
      <c r="G658" s="15">
        <v>1</v>
      </c>
      <c r="H658" s="15">
        <v>0</v>
      </c>
      <c r="I658" s="15">
        <v>0</v>
      </c>
      <c r="J658" s="15">
        <v>0</v>
      </c>
      <c r="K658" s="16">
        <v>23.1</v>
      </c>
      <c r="L658" s="16">
        <v>23.1</v>
      </c>
      <c r="M658" s="5">
        <v>0</v>
      </c>
      <c r="N658" s="5">
        <v>0</v>
      </c>
      <c r="O658" s="16">
        <v>-45.7</v>
      </c>
      <c r="P658" s="16">
        <v>29</v>
      </c>
      <c r="Q658" s="5">
        <v>1</v>
      </c>
      <c r="R658" s="5">
        <v>0</v>
      </c>
      <c r="S658" s="5">
        <v>0</v>
      </c>
      <c r="T658" s="5">
        <v>1</v>
      </c>
      <c r="U658" s="18">
        <v>6</v>
      </c>
      <c r="V658" s="16">
        <v>120</v>
      </c>
      <c r="W658" s="5">
        <v>0</v>
      </c>
      <c r="X658" s="5">
        <v>0</v>
      </c>
      <c r="Y658" s="5">
        <v>0</v>
      </c>
      <c r="Z658" s="5">
        <v>0</v>
      </c>
      <c r="AA658" s="5">
        <v>1</v>
      </c>
      <c r="AB658" s="16">
        <v>0</v>
      </c>
      <c r="AC658" s="16">
        <v>1</v>
      </c>
      <c r="AD658" s="16">
        <v>1</v>
      </c>
      <c r="AE658" s="20">
        <v>0.68959999999999999</v>
      </c>
      <c r="AF658" s="16">
        <v>0.64242424242424101</v>
      </c>
    </row>
    <row r="659" spans="1:32" x14ac:dyDescent="0.25">
      <c r="A659" s="15">
        <v>0</v>
      </c>
      <c r="B659" s="15">
        <v>0</v>
      </c>
      <c r="C659" s="15">
        <v>63.55</v>
      </c>
      <c r="D659" s="15">
        <v>16</v>
      </c>
      <c r="E659" s="15">
        <v>1</v>
      </c>
      <c r="F659" s="15">
        <v>0</v>
      </c>
      <c r="G659" s="15">
        <v>1</v>
      </c>
      <c r="H659" s="15">
        <v>0</v>
      </c>
      <c r="I659" s="15">
        <v>0</v>
      </c>
      <c r="J659" s="15">
        <v>0</v>
      </c>
      <c r="K659" s="16">
        <v>23.1</v>
      </c>
      <c r="L659" s="16">
        <v>23.1</v>
      </c>
      <c r="M659" s="5">
        <v>0</v>
      </c>
      <c r="N659" s="5">
        <v>0</v>
      </c>
      <c r="O659" s="16">
        <v>-45.7</v>
      </c>
      <c r="P659" s="16">
        <v>29</v>
      </c>
      <c r="Q659" s="5">
        <v>1</v>
      </c>
      <c r="R659" s="5">
        <v>0</v>
      </c>
      <c r="S659" s="5">
        <v>0</v>
      </c>
      <c r="T659" s="5">
        <v>1</v>
      </c>
      <c r="U659" s="18">
        <v>6</v>
      </c>
      <c r="V659" s="16">
        <v>120</v>
      </c>
      <c r="W659" s="5">
        <v>0</v>
      </c>
      <c r="X659" s="5">
        <v>0</v>
      </c>
      <c r="Y659" s="5">
        <v>0</v>
      </c>
      <c r="Z659" s="5">
        <v>0</v>
      </c>
      <c r="AA659" s="5">
        <v>1</v>
      </c>
      <c r="AB659" s="16">
        <v>0</v>
      </c>
      <c r="AC659" s="16">
        <v>1</v>
      </c>
      <c r="AD659" s="16">
        <v>1</v>
      </c>
      <c r="AE659" s="20">
        <v>1.3792</v>
      </c>
      <c r="AF659" s="16">
        <v>0.74235807860262004</v>
      </c>
    </row>
    <row r="660" spans="1:32" x14ac:dyDescent="0.25">
      <c r="A660" s="15">
        <v>0</v>
      </c>
      <c r="B660" s="15">
        <v>0</v>
      </c>
      <c r="C660" s="15">
        <v>58.69</v>
      </c>
      <c r="D660" s="15">
        <v>16</v>
      </c>
      <c r="E660" s="15">
        <v>1</v>
      </c>
      <c r="F660" s="15">
        <v>0</v>
      </c>
      <c r="G660" s="15">
        <v>1</v>
      </c>
      <c r="H660" s="15">
        <v>0</v>
      </c>
      <c r="I660" s="15">
        <v>0</v>
      </c>
      <c r="J660" s="15">
        <v>0</v>
      </c>
      <c r="K660" s="16">
        <v>5.3</v>
      </c>
      <c r="L660" s="16">
        <v>5.3</v>
      </c>
      <c r="M660" s="5">
        <v>0</v>
      </c>
      <c r="N660" s="5">
        <v>0</v>
      </c>
      <c r="O660" s="16">
        <v>-16.600000000000001</v>
      </c>
      <c r="P660" s="16">
        <v>91.8</v>
      </c>
      <c r="Q660" s="5">
        <v>1</v>
      </c>
      <c r="R660" s="5">
        <v>0</v>
      </c>
      <c r="S660" s="5">
        <v>0</v>
      </c>
      <c r="T660" s="5">
        <v>1</v>
      </c>
      <c r="U660" s="18">
        <v>6</v>
      </c>
      <c r="V660" s="16">
        <v>120</v>
      </c>
      <c r="W660" s="5">
        <v>0</v>
      </c>
      <c r="X660" s="5">
        <v>0</v>
      </c>
      <c r="Y660" s="5">
        <v>0</v>
      </c>
      <c r="Z660" s="5">
        <v>0</v>
      </c>
      <c r="AA660" s="5">
        <v>1</v>
      </c>
      <c r="AB660" s="16">
        <v>0</v>
      </c>
      <c r="AC660" s="16">
        <v>1</v>
      </c>
      <c r="AD660" s="16">
        <v>1</v>
      </c>
      <c r="AE660" s="20">
        <v>1.089</v>
      </c>
      <c r="AF660" s="16">
        <v>0.31395348837208997</v>
      </c>
    </row>
    <row r="661" spans="1:32" x14ac:dyDescent="0.25">
      <c r="A661" s="15">
        <v>0</v>
      </c>
      <c r="B661" s="15">
        <v>0</v>
      </c>
      <c r="C661" s="15">
        <v>58.69</v>
      </c>
      <c r="D661" s="15">
        <v>16</v>
      </c>
      <c r="E661" s="15">
        <v>1</v>
      </c>
      <c r="F661" s="15">
        <v>0</v>
      </c>
      <c r="G661" s="15">
        <v>1</v>
      </c>
      <c r="H661" s="15">
        <v>0</v>
      </c>
      <c r="I661" s="15">
        <v>0</v>
      </c>
      <c r="J661" s="15">
        <v>0</v>
      </c>
      <c r="K661" s="16">
        <v>5.3</v>
      </c>
      <c r="L661" s="16">
        <v>5.3</v>
      </c>
      <c r="M661" s="5">
        <v>0</v>
      </c>
      <c r="N661" s="5">
        <v>0</v>
      </c>
      <c r="O661" s="16">
        <v>-16.600000000000001</v>
      </c>
      <c r="P661" s="16">
        <v>91.8</v>
      </c>
      <c r="Q661" s="5">
        <v>1</v>
      </c>
      <c r="R661" s="5">
        <v>0</v>
      </c>
      <c r="S661" s="5">
        <v>0</v>
      </c>
      <c r="T661" s="5">
        <v>1</v>
      </c>
      <c r="U661" s="18">
        <v>6</v>
      </c>
      <c r="V661" s="16">
        <v>120</v>
      </c>
      <c r="W661" s="5">
        <v>0</v>
      </c>
      <c r="X661" s="5">
        <v>0</v>
      </c>
      <c r="Y661" s="5">
        <v>0</v>
      </c>
      <c r="Z661" s="5">
        <v>0</v>
      </c>
      <c r="AA661" s="5">
        <v>1</v>
      </c>
      <c r="AB661" s="16">
        <v>0</v>
      </c>
      <c r="AC661" s="16">
        <v>1</v>
      </c>
      <c r="AD661" s="16">
        <v>1</v>
      </c>
      <c r="AE661" s="20">
        <v>1.6335</v>
      </c>
      <c r="AF661" s="16">
        <v>0.79225352112675995</v>
      </c>
    </row>
    <row r="662" spans="1:32" x14ac:dyDescent="0.25">
      <c r="A662" s="15">
        <v>0</v>
      </c>
      <c r="B662" s="15">
        <v>0</v>
      </c>
      <c r="C662" s="15">
        <v>58.69</v>
      </c>
      <c r="D662" s="15">
        <v>16</v>
      </c>
      <c r="E662" s="15">
        <v>1</v>
      </c>
      <c r="F662" s="15">
        <v>0</v>
      </c>
      <c r="G662" s="15">
        <v>1</v>
      </c>
      <c r="H662" s="15">
        <v>0</v>
      </c>
      <c r="I662" s="15">
        <v>0</v>
      </c>
      <c r="J662" s="15">
        <v>0</v>
      </c>
      <c r="K662" s="16">
        <v>5.3</v>
      </c>
      <c r="L662" s="16">
        <v>5.3</v>
      </c>
      <c r="M662" s="5">
        <v>0</v>
      </c>
      <c r="N662" s="5">
        <v>0</v>
      </c>
      <c r="O662" s="16">
        <v>-16.600000000000001</v>
      </c>
      <c r="P662" s="16">
        <v>91.8</v>
      </c>
      <c r="Q662" s="5">
        <v>1</v>
      </c>
      <c r="R662" s="5">
        <v>0</v>
      </c>
      <c r="S662" s="5">
        <v>0</v>
      </c>
      <c r="T662" s="5">
        <v>1</v>
      </c>
      <c r="U662" s="18">
        <v>6</v>
      </c>
      <c r="V662" s="16">
        <v>120</v>
      </c>
      <c r="W662" s="5">
        <v>0</v>
      </c>
      <c r="X662" s="5">
        <v>0</v>
      </c>
      <c r="Y662" s="5">
        <v>0</v>
      </c>
      <c r="Z662" s="5">
        <v>0</v>
      </c>
      <c r="AA662" s="5">
        <v>1</v>
      </c>
      <c r="AB662" s="16">
        <v>0</v>
      </c>
      <c r="AC662" s="16">
        <v>1</v>
      </c>
      <c r="AD662" s="16">
        <v>1</v>
      </c>
      <c r="AE662" s="20">
        <v>3.2669999999999999</v>
      </c>
      <c r="AF662" s="16">
        <v>0.85644768856447695</v>
      </c>
    </row>
    <row r="663" spans="1:32" x14ac:dyDescent="0.25">
      <c r="A663" s="15">
        <v>1</v>
      </c>
      <c r="B663" s="15">
        <v>0</v>
      </c>
      <c r="C663" s="15">
        <v>12.01</v>
      </c>
      <c r="D663" s="15">
        <v>0</v>
      </c>
      <c r="E663" s="15">
        <v>0</v>
      </c>
      <c r="F663" s="15">
        <v>0</v>
      </c>
      <c r="G663" s="15">
        <v>1</v>
      </c>
      <c r="H663" s="15">
        <v>0</v>
      </c>
      <c r="I663" s="15">
        <v>0</v>
      </c>
      <c r="J663" s="15">
        <v>0</v>
      </c>
      <c r="K663" s="16">
        <v>15.3</v>
      </c>
      <c r="L663" s="16">
        <v>15.3</v>
      </c>
      <c r="M663" s="5">
        <v>0</v>
      </c>
      <c r="N663" s="5">
        <v>0</v>
      </c>
      <c r="O663" s="16">
        <v>-37.799999999999997</v>
      </c>
      <c r="P663" s="16">
        <v>254</v>
      </c>
      <c r="Q663" s="5">
        <v>1</v>
      </c>
      <c r="R663" s="5">
        <v>0</v>
      </c>
      <c r="S663" s="5">
        <v>0</v>
      </c>
      <c r="T663" s="5">
        <v>1</v>
      </c>
      <c r="U663" s="18">
        <v>6</v>
      </c>
      <c r="V663" s="16">
        <v>120</v>
      </c>
      <c r="W663" s="5">
        <v>0</v>
      </c>
      <c r="X663" s="5">
        <v>0</v>
      </c>
      <c r="Y663" s="5">
        <v>0</v>
      </c>
      <c r="Z663" s="5">
        <v>0</v>
      </c>
      <c r="AA663" s="5">
        <v>1</v>
      </c>
      <c r="AB663" s="16">
        <v>0</v>
      </c>
      <c r="AC663" s="16">
        <v>1</v>
      </c>
      <c r="AD663" s="16">
        <v>1</v>
      </c>
      <c r="AE663" s="20">
        <v>0.39400000000000002</v>
      </c>
      <c r="AF663" s="16">
        <v>-0.101694915254238</v>
      </c>
    </row>
    <row r="664" spans="1:32" x14ac:dyDescent="0.25">
      <c r="A664" s="15">
        <v>1</v>
      </c>
      <c r="B664" s="15">
        <v>0</v>
      </c>
      <c r="C664" s="15">
        <v>12.01</v>
      </c>
      <c r="D664" s="15">
        <v>0</v>
      </c>
      <c r="E664" s="15">
        <v>0</v>
      </c>
      <c r="F664" s="15">
        <v>0</v>
      </c>
      <c r="G664" s="15">
        <v>1</v>
      </c>
      <c r="H664" s="15">
        <v>0</v>
      </c>
      <c r="I664" s="15">
        <v>0</v>
      </c>
      <c r="J664" s="15">
        <v>0</v>
      </c>
      <c r="K664" s="16">
        <v>15.3</v>
      </c>
      <c r="L664" s="16">
        <v>15.3</v>
      </c>
      <c r="M664" s="5">
        <v>0</v>
      </c>
      <c r="N664" s="5">
        <v>0</v>
      </c>
      <c r="O664" s="16">
        <v>-37.799999999999997</v>
      </c>
      <c r="P664" s="16">
        <v>254</v>
      </c>
      <c r="Q664" s="5">
        <v>1</v>
      </c>
      <c r="R664" s="5">
        <v>0</v>
      </c>
      <c r="S664" s="5">
        <v>0</v>
      </c>
      <c r="T664" s="5">
        <v>1</v>
      </c>
      <c r="U664" s="18">
        <v>6</v>
      </c>
      <c r="V664" s="16">
        <v>120</v>
      </c>
      <c r="W664" s="5">
        <v>0</v>
      </c>
      <c r="X664" s="5">
        <v>0</v>
      </c>
      <c r="Y664" s="5">
        <v>0</v>
      </c>
      <c r="Z664" s="5">
        <v>0</v>
      </c>
      <c r="AA664" s="5">
        <v>1</v>
      </c>
      <c r="AB664" s="16">
        <v>0</v>
      </c>
      <c r="AC664" s="16">
        <v>1</v>
      </c>
      <c r="AD664" s="16">
        <v>1</v>
      </c>
      <c r="AE664" s="20">
        <v>0.59099999999999997</v>
      </c>
      <c r="AF664" s="16">
        <v>0.14492753623188001</v>
      </c>
    </row>
    <row r="665" spans="1:32" x14ac:dyDescent="0.25">
      <c r="A665" s="15">
        <v>1</v>
      </c>
      <c r="B665" s="15">
        <v>0</v>
      </c>
      <c r="C665" s="15">
        <v>12.01</v>
      </c>
      <c r="D665" s="15">
        <v>0</v>
      </c>
      <c r="E665" s="15">
        <v>0</v>
      </c>
      <c r="F665" s="15">
        <v>0</v>
      </c>
      <c r="G665" s="15">
        <v>1</v>
      </c>
      <c r="H665" s="15">
        <v>0</v>
      </c>
      <c r="I665" s="15">
        <v>0</v>
      </c>
      <c r="J665" s="15">
        <v>0</v>
      </c>
      <c r="K665" s="16">
        <v>15.3</v>
      </c>
      <c r="L665" s="16">
        <v>15.3</v>
      </c>
      <c r="M665" s="5">
        <v>0</v>
      </c>
      <c r="N665" s="5">
        <v>0</v>
      </c>
      <c r="O665" s="16">
        <v>-37.799999999999997</v>
      </c>
      <c r="P665" s="16">
        <v>254</v>
      </c>
      <c r="Q665" s="5">
        <v>1</v>
      </c>
      <c r="R665" s="5">
        <v>0</v>
      </c>
      <c r="S665" s="5">
        <v>0</v>
      </c>
      <c r="T665" s="5">
        <v>1</v>
      </c>
      <c r="U665" s="18">
        <v>6</v>
      </c>
      <c r="V665" s="16">
        <v>120</v>
      </c>
      <c r="W665" s="5">
        <v>0</v>
      </c>
      <c r="X665" s="5">
        <v>0</v>
      </c>
      <c r="Y665" s="5">
        <v>0</v>
      </c>
      <c r="Z665" s="5">
        <v>0</v>
      </c>
      <c r="AA665" s="5">
        <v>1</v>
      </c>
      <c r="AB665" s="16">
        <v>0</v>
      </c>
      <c r="AC665" s="16">
        <v>1</v>
      </c>
      <c r="AD665" s="16">
        <v>1</v>
      </c>
      <c r="AE665" s="20">
        <v>1.1819999999999999</v>
      </c>
      <c r="AF665" s="16">
        <v>-3.3898305084745999E-2</v>
      </c>
    </row>
    <row r="666" spans="1:32" x14ac:dyDescent="0.25">
      <c r="A666" s="15">
        <v>0</v>
      </c>
      <c r="B666" s="15">
        <v>0</v>
      </c>
      <c r="C666" s="15">
        <v>114.8</v>
      </c>
      <c r="D666" s="15">
        <v>16</v>
      </c>
      <c r="E666" s="15">
        <v>3</v>
      </c>
      <c r="F666" s="15">
        <v>0</v>
      </c>
      <c r="G666" s="15">
        <v>1</v>
      </c>
      <c r="H666" s="15">
        <v>0</v>
      </c>
      <c r="I666" s="15">
        <v>0</v>
      </c>
      <c r="J666" s="15">
        <v>0</v>
      </c>
      <c r="K666" s="16">
        <v>119.37</v>
      </c>
      <c r="L666" s="16">
        <v>119.37</v>
      </c>
      <c r="M666" s="5">
        <v>0</v>
      </c>
      <c r="N666" s="5">
        <v>0</v>
      </c>
      <c r="O666" s="16">
        <v>-3.92</v>
      </c>
      <c r="P666" s="34">
        <v>40</v>
      </c>
      <c r="Q666" s="5">
        <v>0</v>
      </c>
      <c r="R666" s="5">
        <v>1</v>
      </c>
      <c r="S666" s="5">
        <v>1</v>
      </c>
      <c r="T666" s="5">
        <v>0</v>
      </c>
      <c r="U666" s="18">
        <v>8</v>
      </c>
      <c r="V666" s="17">
        <v>23.91</v>
      </c>
      <c r="W666" s="5">
        <v>1</v>
      </c>
      <c r="X666" s="5">
        <v>0</v>
      </c>
      <c r="Y666" s="5">
        <v>0</v>
      </c>
      <c r="Z666" s="5">
        <v>0</v>
      </c>
      <c r="AA666" s="5">
        <v>0</v>
      </c>
      <c r="AB666" s="16">
        <v>28</v>
      </c>
      <c r="AC666" s="16">
        <v>8</v>
      </c>
      <c r="AD666" s="16">
        <v>28</v>
      </c>
      <c r="AE666" s="20">
        <v>3.6</v>
      </c>
      <c r="AF666" s="5">
        <v>-0.35950413223140099</v>
      </c>
    </row>
    <row r="667" spans="1:32" x14ac:dyDescent="0.25">
      <c r="A667" s="15">
        <v>0</v>
      </c>
      <c r="B667" s="15">
        <v>0</v>
      </c>
      <c r="C667" s="15">
        <v>114.8</v>
      </c>
      <c r="D667" s="15">
        <v>16</v>
      </c>
      <c r="E667" s="15">
        <v>3</v>
      </c>
      <c r="F667" s="15">
        <v>0</v>
      </c>
      <c r="G667" s="15">
        <v>1</v>
      </c>
      <c r="H667" s="15">
        <v>0</v>
      </c>
      <c r="I667" s="15">
        <v>0</v>
      </c>
      <c r="J667" s="15">
        <v>0</v>
      </c>
      <c r="K667" s="16">
        <v>119.37</v>
      </c>
      <c r="L667" s="16">
        <v>119.37</v>
      </c>
      <c r="M667" s="5">
        <v>0</v>
      </c>
      <c r="N667" s="5">
        <v>0</v>
      </c>
      <c r="O667" s="16">
        <v>-3.92</v>
      </c>
      <c r="P667" s="34">
        <v>40</v>
      </c>
      <c r="Q667" s="5">
        <v>0</v>
      </c>
      <c r="R667" s="5">
        <v>1</v>
      </c>
      <c r="S667" s="5">
        <v>1</v>
      </c>
      <c r="T667" s="5">
        <v>0</v>
      </c>
      <c r="U667" s="18">
        <v>8</v>
      </c>
      <c r="V667" s="17">
        <v>23.91</v>
      </c>
      <c r="W667" s="5">
        <v>1</v>
      </c>
      <c r="X667" s="5">
        <v>0</v>
      </c>
      <c r="Y667" s="5">
        <v>0</v>
      </c>
      <c r="Z667" s="5">
        <v>0</v>
      </c>
      <c r="AA667" s="5">
        <v>0</v>
      </c>
      <c r="AB667" s="16">
        <v>28</v>
      </c>
      <c r="AC667" s="16">
        <v>8</v>
      </c>
      <c r="AD667" s="16">
        <v>28</v>
      </c>
      <c r="AE667" s="20">
        <v>36</v>
      </c>
      <c r="AF667" s="5">
        <v>-0.32644628099173201</v>
      </c>
    </row>
    <row r="668" spans="1:32" x14ac:dyDescent="0.25">
      <c r="A668" s="15">
        <v>0</v>
      </c>
      <c r="B668" s="15">
        <v>0</v>
      </c>
      <c r="C668" s="15">
        <v>114.8</v>
      </c>
      <c r="D668" s="15">
        <v>16</v>
      </c>
      <c r="E668" s="15">
        <v>3</v>
      </c>
      <c r="F668" s="15">
        <v>0</v>
      </c>
      <c r="G668" s="15">
        <v>1</v>
      </c>
      <c r="H668" s="15">
        <v>0</v>
      </c>
      <c r="I668" s="15">
        <v>0</v>
      </c>
      <c r="J668" s="15">
        <v>0</v>
      </c>
      <c r="K668" s="16">
        <v>28.61</v>
      </c>
      <c r="L668" s="16">
        <v>28.61</v>
      </c>
      <c r="M668" s="5">
        <v>0</v>
      </c>
      <c r="N668" s="5">
        <v>0</v>
      </c>
      <c r="O668" s="16">
        <v>-4.21</v>
      </c>
      <c r="P668" s="34">
        <v>40</v>
      </c>
      <c r="Q668" s="5">
        <v>0</v>
      </c>
      <c r="R668" s="5">
        <v>1</v>
      </c>
      <c r="S668" s="5">
        <v>1</v>
      </c>
      <c r="T668" s="5">
        <v>0</v>
      </c>
      <c r="U668" s="18">
        <v>8</v>
      </c>
      <c r="V668" s="17">
        <v>23.91</v>
      </c>
      <c r="W668" s="5">
        <v>1</v>
      </c>
      <c r="X668" s="5">
        <v>0</v>
      </c>
      <c r="Y668" s="5">
        <v>0</v>
      </c>
      <c r="Z668" s="5">
        <v>0</v>
      </c>
      <c r="AA668" s="5">
        <v>0</v>
      </c>
      <c r="AB668" s="16">
        <v>28</v>
      </c>
      <c r="AC668" s="16">
        <v>8</v>
      </c>
      <c r="AD668" s="16">
        <v>28</v>
      </c>
      <c r="AE668" s="20">
        <v>3.6</v>
      </c>
      <c r="AF668" s="5">
        <v>-0.52066115702478999</v>
      </c>
    </row>
    <row r="669" spans="1:32" x14ac:dyDescent="0.25">
      <c r="A669" s="15">
        <v>0</v>
      </c>
      <c r="B669" s="15">
        <v>0</v>
      </c>
      <c r="C669" s="15">
        <v>114.8</v>
      </c>
      <c r="D669" s="15">
        <v>16</v>
      </c>
      <c r="E669" s="15">
        <v>3</v>
      </c>
      <c r="F669" s="15">
        <v>0</v>
      </c>
      <c r="G669" s="15">
        <v>1</v>
      </c>
      <c r="H669" s="15">
        <v>0</v>
      </c>
      <c r="I669" s="15">
        <v>0</v>
      </c>
      <c r="J669" s="15">
        <v>0</v>
      </c>
      <c r="K669" s="16">
        <v>28.61</v>
      </c>
      <c r="L669" s="16">
        <v>28.61</v>
      </c>
      <c r="M669" s="5">
        <v>0</v>
      </c>
      <c r="N669" s="5">
        <v>0</v>
      </c>
      <c r="O669" s="16">
        <v>-4.21</v>
      </c>
      <c r="P669" s="34">
        <v>40</v>
      </c>
      <c r="Q669" s="5">
        <v>0</v>
      </c>
      <c r="R669" s="5">
        <v>1</v>
      </c>
      <c r="S669" s="5">
        <v>1</v>
      </c>
      <c r="T669" s="5">
        <v>0</v>
      </c>
      <c r="U669" s="18">
        <v>8</v>
      </c>
      <c r="V669" s="17">
        <v>23.91</v>
      </c>
      <c r="W669" s="5">
        <v>1</v>
      </c>
      <c r="X669" s="5">
        <v>0</v>
      </c>
      <c r="Y669" s="5">
        <v>0</v>
      </c>
      <c r="Z669" s="5">
        <v>0</v>
      </c>
      <c r="AA669" s="5">
        <v>0</v>
      </c>
      <c r="AB669" s="16">
        <v>28</v>
      </c>
      <c r="AC669" s="16">
        <v>8</v>
      </c>
      <c r="AD669" s="16">
        <v>28</v>
      </c>
      <c r="AE669" s="20">
        <v>36</v>
      </c>
      <c r="AF669" s="5">
        <v>-2.0661157024789701E-2</v>
      </c>
    </row>
    <row r="670" spans="1:32" x14ac:dyDescent="0.25">
      <c r="A670" s="15">
        <v>0</v>
      </c>
      <c r="B670" s="15">
        <v>0</v>
      </c>
      <c r="C670" s="15">
        <v>63.55</v>
      </c>
      <c r="D670" s="15">
        <v>16</v>
      </c>
      <c r="E670" s="15">
        <v>1</v>
      </c>
      <c r="F670" s="15">
        <v>0</v>
      </c>
      <c r="G670" s="15">
        <v>1</v>
      </c>
      <c r="H670" s="15">
        <v>0</v>
      </c>
      <c r="I670" s="15">
        <v>0</v>
      </c>
      <c r="J670" s="15">
        <v>0</v>
      </c>
      <c r="K670" s="16">
        <v>10</v>
      </c>
      <c r="L670" s="16">
        <v>10</v>
      </c>
      <c r="M670" s="5">
        <v>1</v>
      </c>
      <c r="N670" s="5">
        <v>0</v>
      </c>
      <c r="O670" s="50">
        <v>-26</v>
      </c>
      <c r="P670" s="30">
        <v>29</v>
      </c>
      <c r="Q670" s="5">
        <v>1</v>
      </c>
      <c r="R670" s="5">
        <v>0</v>
      </c>
      <c r="S670" s="5">
        <v>1</v>
      </c>
      <c r="T670" s="5">
        <v>0</v>
      </c>
      <c r="U670" s="18">
        <v>6</v>
      </c>
      <c r="V670" s="16">
        <v>240</v>
      </c>
      <c r="W670" s="5">
        <v>0</v>
      </c>
      <c r="X670" s="5">
        <v>1</v>
      </c>
      <c r="Y670" s="5">
        <v>0</v>
      </c>
      <c r="Z670" s="5">
        <v>0</v>
      </c>
      <c r="AA670" s="5">
        <v>0</v>
      </c>
      <c r="AB670" s="16">
        <v>5</v>
      </c>
      <c r="AC670" s="16">
        <v>5</v>
      </c>
      <c r="AD670" s="16">
        <v>6</v>
      </c>
      <c r="AE670" s="28">
        <v>1.25</v>
      </c>
      <c r="AF670" s="5">
        <v>0.562500000000002</v>
      </c>
    </row>
    <row r="671" spans="1:32" x14ac:dyDescent="0.25">
      <c r="A671" s="15">
        <v>0</v>
      </c>
      <c r="B671" s="15">
        <v>0</v>
      </c>
      <c r="C671" s="15">
        <v>63.55</v>
      </c>
      <c r="D671" s="15">
        <v>16</v>
      </c>
      <c r="E671" s="15">
        <v>1</v>
      </c>
      <c r="F671" s="15">
        <v>0</v>
      </c>
      <c r="G671" s="15">
        <v>1</v>
      </c>
      <c r="H671" s="15">
        <v>0</v>
      </c>
      <c r="I671" s="15">
        <v>0</v>
      </c>
      <c r="J671" s="15">
        <v>0</v>
      </c>
      <c r="K671" s="16">
        <v>10</v>
      </c>
      <c r="L671" s="16">
        <v>10</v>
      </c>
      <c r="M671" s="5">
        <v>1</v>
      </c>
      <c r="N671" s="5">
        <v>0</v>
      </c>
      <c r="O671" s="50">
        <v>-26</v>
      </c>
      <c r="P671" s="30">
        <v>29</v>
      </c>
      <c r="Q671" s="5">
        <v>1</v>
      </c>
      <c r="R671" s="5">
        <v>0</v>
      </c>
      <c r="S671" s="5">
        <v>1</v>
      </c>
      <c r="T671" s="5">
        <v>0</v>
      </c>
      <c r="U671" s="18">
        <v>6</v>
      </c>
      <c r="V671" s="16">
        <v>240</v>
      </c>
      <c r="W671" s="5">
        <v>0</v>
      </c>
      <c r="X671" s="5">
        <v>1</v>
      </c>
      <c r="Y671" s="5">
        <v>0</v>
      </c>
      <c r="Z671" s="5">
        <v>0</v>
      </c>
      <c r="AA671" s="5">
        <v>0</v>
      </c>
      <c r="AB671" s="16">
        <v>5</v>
      </c>
      <c r="AC671" s="16">
        <v>5</v>
      </c>
      <c r="AD671" s="16">
        <v>6</v>
      </c>
      <c r="AE671" s="28">
        <v>3.75</v>
      </c>
      <c r="AF671" s="5">
        <v>0.83333333333333404</v>
      </c>
    </row>
    <row r="672" spans="1:32" x14ac:dyDescent="0.25">
      <c r="A672" s="15">
        <v>0</v>
      </c>
      <c r="B672" s="15">
        <v>0</v>
      </c>
      <c r="C672" s="15">
        <v>63.55</v>
      </c>
      <c r="D672" s="15">
        <v>16</v>
      </c>
      <c r="E672" s="15">
        <v>1</v>
      </c>
      <c r="F672" s="15">
        <v>0</v>
      </c>
      <c r="G672" s="15">
        <v>1</v>
      </c>
      <c r="H672" s="15">
        <v>0</v>
      </c>
      <c r="I672" s="15">
        <v>0</v>
      </c>
      <c r="J672" s="15">
        <v>0</v>
      </c>
      <c r="K672" s="16">
        <v>10</v>
      </c>
      <c r="L672" s="16">
        <v>10</v>
      </c>
      <c r="M672" s="5">
        <v>1</v>
      </c>
      <c r="N672" s="5">
        <v>0</v>
      </c>
      <c r="O672" s="50">
        <v>-26</v>
      </c>
      <c r="P672" s="30">
        <v>29</v>
      </c>
      <c r="Q672" s="5">
        <v>1</v>
      </c>
      <c r="R672" s="5">
        <v>0</v>
      </c>
      <c r="S672" s="5">
        <v>1</v>
      </c>
      <c r="T672" s="5">
        <v>0</v>
      </c>
      <c r="U672" s="18">
        <v>6</v>
      </c>
      <c r="V672" s="16">
        <v>240</v>
      </c>
      <c r="W672" s="5">
        <v>0</v>
      </c>
      <c r="X672" s="5">
        <v>1</v>
      </c>
      <c r="Y672" s="5">
        <v>0</v>
      </c>
      <c r="Z672" s="5">
        <v>0</v>
      </c>
      <c r="AA672" s="5">
        <v>0</v>
      </c>
      <c r="AB672" s="16">
        <v>5</v>
      </c>
      <c r="AC672" s="16">
        <v>5</v>
      </c>
      <c r="AD672" s="16">
        <v>6</v>
      </c>
      <c r="AE672" s="28">
        <v>12.5</v>
      </c>
      <c r="AF672" s="5">
        <v>0.93269230769230804</v>
      </c>
    </row>
    <row r="673" spans="1:32" x14ac:dyDescent="0.25">
      <c r="A673" s="15">
        <v>0</v>
      </c>
      <c r="B673" s="15">
        <v>0</v>
      </c>
      <c r="C673" s="15">
        <v>63.55</v>
      </c>
      <c r="D673" s="15">
        <v>16</v>
      </c>
      <c r="E673" s="15">
        <v>1</v>
      </c>
      <c r="F673" s="15">
        <v>0</v>
      </c>
      <c r="G673" s="15">
        <v>1</v>
      </c>
      <c r="H673" s="15">
        <v>0</v>
      </c>
      <c r="I673" s="15">
        <v>0</v>
      </c>
      <c r="J673" s="15">
        <v>0</v>
      </c>
      <c r="K673" s="16">
        <v>10</v>
      </c>
      <c r="L673" s="16">
        <v>10</v>
      </c>
      <c r="M673" s="5">
        <v>1</v>
      </c>
      <c r="N673" s="5">
        <v>0</v>
      </c>
      <c r="O673" s="50">
        <v>-26</v>
      </c>
      <c r="P673" s="30">
        <v>29</v>
      </c>
      <c r="Q673" s="5">
        <v>1</v>
      </c>
      <c r="R673" s="5">
        <v>0</v>
      </c>
      <c r="S673" s="5">
        <v>1</v>
      </c>
      <c r="T673" s="5">
        <v>0</v>
      </c>
      <c r="U673" s="18">
        <v>6</v>
      </c>
      <c r="V673" s="16">
        <v>240</v>
      </c>
      <c r="W673" s="5">
        <v>0</v>
      </c>
      <c r="X673" s="5">
        <v>1</v>
      </c>
      <c r="Y673" s="5">
        <v>0</v>
      </c>
      <c r="Z673" s="5">
        <v>0</v>
      </c>
      <c r="AA673" s="5">
        <v>0</v>
      </c>
      <c r="AB673" s="16">
        <v>5</v>
      </c>
      <c r="AC673" s="16">
        <v>5</v>
      </c>
      <c r="AD673" s="16">
        <v>6</v>
      </c>
      <c r="AE673" s="28">
        <v>36.04</v>
      </c>
      <c r="AF673" s="5">
        <v>0.97569444444444497</v>
      </c>
    </row>
    <row r="674" spans="1:32" x14ac:dyDescent="0.25">
      <c r="A674" s="15">
        <v>0</v>
      </c>
      <c r="B674" s="15">
        <v>0</v>
      </c>
      <c r="C674" s="15">
        <v>63.55</v>
      </c>
      <c r="D674" s="15">
        <v>16</v>
      </c>
      <c r="E674" s="15">
        <v>1</v>
      </c>
      <c r="F674" s="15">
        <v>0</v>
      </c>
      <c r="G674" s="15">
        <v>1</v>
      </c>
      <c r="H674" s="15">
        <v>0</v>
      </c>
      <c r="I674" s="15">
        <v>0</v>
      </c>
      <c r="J674" s="15">
        <v>0</v>
      </c>
      <c r="K674" s="16">
        <v>10</v>
      </c>
      <c r="L674" s="16">
        <v>10</v>
      </c>
      <c r="M674" s="5">
        <v>1</v>
      </c>
      <c r="N674" s="5">
        <v>0</v>
      </c>
      <c r="O674" s="50">
        <v>-26</v>
      </c>
      <c r="P674" s="30">
        <v>29</v>
      </c>
      <c r="Q674" s="5">
        <v>1</v>
      </c>
      <c r="R674" s="5">
        <v>0</v>
      </c>
      <c r="S674" s="5">
        <v>1</v>
      </c>
      <c r="T674" s="5">
        <v>0</v>
      </c>
      <c r="U674" s="18">
        <v>6</v>
      </c>
      <c r="V674" s="16">
        <v>240</v>
      </c>
      <c r="W674" s="5">
        <v>0</v>
      </c>
      <c r="X674" s="5">
        <v>1</v>
      </c>
      <c r="Y674" s="5">
        <v>0</v>
      </c>
      <c r="Z674" s="5">
        <v>0</v>
      </c>
      <c r="AA674" s="5">
        <v>0</v>
      </c>
      <c r="AB674" s="16">
        <v>5</v>
      </c>
      <c r="AC674" s="16">
        <v>5</v>
      </c>
      <c r="AD674" s="16">
        <v>27</v>
      </c>
      <c r="AE674" s="28">
        <v>1.25</v>
      </c>
      <c r="AF674" s="5">
        <v>-0.36363636363635798</v>
      </c>
    </row>
    <row r="675" spans="1:32" x14ac:dyDescent="0.25">
      <c r="A675" s="15">
        <v>0</v>
      </c>
      <c r="B675" s="15">
        <v>0</v>
      </c>
      <c r="C675" s="15">
        <v>63.55</v>
      </c>
      <c r="D675" s="15">
        <v>16</v>
      </c>
      <c r="E675" s="15">
        <v>1</v>
      </c>
      <c r="F675" s="15">
        <v>0</v>
      </c>
      <c r="G675" s="15">
        <v>1</v>
      </c>
      <c r="H675" s="15">
        <v>0</v>
      </c>
      <c r="I675" s="15">
        <v>0</v>
      </c>
      <c r="J675" s="15">
        <v>0</v>
      </c>
      <c r="K675" s="16">
        <v>10</v>
      </c>
      <c r="L675" s="16">
        <v>10</v>
      </c>
      <c r="M675" s="5">
        <v>1</v>
      </c>
      <c r="N675" s="5">
        <v>0</v>
      </c>
      <c r="O675" s="50">
        <v>-26</v>
      </c>
      <c r="P675" s="30">
        <v>29</v>
      </c>
      <c r="Q675" s="5">
        <v>1</v>
      </c>
      <c r="R675" s="5">
        <v>0</v>
      </c>
      <c r="S675" s="5">
        <v>1</v>
      </c>
      <c r="T675" s="5">
        <v>0</v>
      </c>
      <c r="U675" s="18">
        <v>6</v>
      </c>
      <c r="V675" s="16">
        <v>240</v>
      </c>
      <c r="W675" s="5">
        <v>0</v>
      </c>
      <c r="X675" s="5">
        <v>1</v>
      </c>
      <c r="Y675" s="5">
        <v>0</v>
      </c>
      <c r="Z675" s="5">
        <v>0</v>
      </c>
      <c r="AA675" s="5">
        <v>0</v>
      </c>
      <c r="AB675" s="16">
        <v>5</v>
      </c>
      <c r="AC675" s="16">
        <v>5</v>
      </c>
      <c r="AD675" s="16">
        <v>27</v>
      </c>
      <c r="AE675" s="28">
        <v>3.75</v>
      </c>
      <c r="AF675" s="5">
        <v>-0.45454545454544998</v>
      </c>
    </row>
    <row r="676" spans="1:32" x14ac:dyDescent="0.25">
      <c r="A676" s="15">
        <v>0</v>
      </c>
      <c r="B676" s="15">
        <v>0</v>
      </c>
      <c r="C676" s="15">
        <v>63.55</v>
      </c>
      <c r="D676" s="15">
        <v>16</v>
      </c>
      <c r="E676" s="15">
        <v>1</v>
      </c>
      <c r="F676" s="15">
        <v>0</v>
      </c>
      <c r="G676" s="15">
        <v>1</v>
      </c>
      <c r="H676" s="15">
        <v>0</v>
      </c>
      <c r="I676" s="15">
        <v>0</v>
      </c>
      <c r="J676" s="15">
        <v>0</v>
      </c>
      <c r="K676" s="16">
        <v>10</v>
      </c>
      <c r="L676" s="16">
        <v>10</v>
      </c>
      <c r="M676" s="5">
        <v>1</v>
      </c>
      <c r="N676" s="5">
        <v>0</v>
      </c>
      <c r="O676" s="50">
        <v>-26</v>
      </c>
      <c r="P676" s="30">
        <v>29</v>
      </c>
      <c r="Q676" s="5">
        <v>1</v>
      </c>
      <c r="R676" s="5">
        <v>0</v>
      </c>
      <c r="S676" s="5">
        <v>1</v>
      </c>
      <c r="T676" s="5">
        <v>0</v>
      </c>
      <c r="U676" s="18">
        <v>6</v>
      </c>
      <c r="V676" s="16">
        <v>240</v>
      </c>
      <c r="W676" s="5">
        <v>0</v>
      </c>
      <c r="X676" s="5">
        <v>1</v>
      </c>
      <c r="Y676" s="5">
        <v>0</v>
      </c>
      <c r="Z676" s="5">
        <v>0</v>
      </c>
      <c r="AA676" s="5">
        <v>0</v>
      </c>
      <c r="AB676" s="16">
        <v>5</v>
      </c>
      <c r="AC676" s="16">
        <v>5</v>
      </c>
      <c r="AD676" s="16">
        <v>27</v>
      </c>
      <c r="AE676" s="28">
        <v>12.5</v>
      </c>
      <c r="AF676" s="5">
        <v>-0.27272727272726699</v>
      </c>
    </row>
    <row r="677" spans="1:32" x14ac:dyDescent="0.25">
      <c r="A677" s="15">
        <v>0</v>
      </c>
      <c r="B677" s="15">
        <v>0</v>
      </c>
      <c r="C677" s="15">
        <v>63.55</v>
      </c>
      <c r="D677" s="15">
        <v>16</v>
      </c>
      <c r="E677" s="15">
        <v>1</v>
      </c>
      <c r="F677" s="15">
        <v>0</v>
      </c>
      <c r="G677" s="15">
        <v>1</v>
      </c>
      <c r="H677" s="15">
        <v>0</v>
      </c>
      <c r="I677" s="15">
        <v>0</v>
      </c>
      <c r="J677" s="15">
        <v>0</v>
      </c>
      <c r="K677" s="16">
        <v>10</v>
      </c>
      <c r="L677" s="16">
        <v>10</v>
      </c>
      <c r="M677" s="5">
        <v>1</v>
      </c>
      <c r="N677" s="5">
        <v>0</v>
      </c>
      <c r="O677" s="50">
        <v>-26</v>
      </c>
      <c r="P677" s="30">
        <v>29</v>
      </c>
      <c r="Q677" s="5">
        <v>1</v>
      </c>
      <c r="R677" s="5">
        <v>0</v>
      </c>
      <c r="S677" s="5">
        <v>1</v>
      </c>
      <c r="T677" s="5">
        <v>0</v>
      </c>
      <c r="U677" s="18">
        <v>6</v>
      </c>
      <c r="V677" s="16">
        <v>240</v>
      </c>
      <c r="W677" s="5">
        <v>0</v>
      </c>
      <c r="X677" s="5">
        <v>1</v>
      </c>
      <c r="Y677" s="5">
        <v>0</v>
      </c>
      <c r="Z677" s="5">
        <v>0</v>
      </c>
      <c r="AA677" s="5">
        <v>0</v>
      </c>
      <c r="AB677" s="16">
        <v>5</v>
      </c>
      <c r="AC677" s="16">
        <v>5</v>
      </c>
      <c r="AD677" s="16">
        <v>27</v>
      </c>
      <c r="AE677" s="28">
        <v>36.04</v>
      </c>
      <c r="AF677" s="5">
        <v>-0.45454545454544998</v>
      </c>
    </row>
    <row r="678" spans="1:32" x14ac:dyDescent="0.25">
      <c r="A678" s="15">
        <v>0</v>
      </c>
      <c r="B678" s="15">
        <v>0</v>
      </c>
      <c r="C678" s="15">
        <v>63.55</v>
      </c>
      <c r="D678" s="15">
        <v>16</v>
      </c>
      <c r="E678" s="15">
        <v>1</v>
      </c>
      <c r="F678" s="15">
        <v>0</v>
      </c>
      <c r="G678" s="15">
        <v>1</v>
      </c>
      <c r="H678" s="15">
        <v>0</v>
      </c>
      <c r="I678" s="15">
        <v>0</v>
      </c>
      <c r="J678" s="15">
        <v>0</v>
      </c>
      <c r="K678" s="16">
        <v>10</v>
      </c>
      <c r="L678" s="16">
        <v>10</v>
      </c>
      <c r="M678" s="5">
        <v>0</v>
      </c>
      <c r="N678" s="5">
        <v>1</v>
      </c>
      <c r="O678" s="29">
        <v>-26</v>
      </c>
      <c r="P678" s="30">
        <v>29</v>
      </c>
      <c r="Q678" s="5">
        <v>1</v>
      </c>
      <c r="R678" s="5">
        <v>0</v>
      </c>
      <c r="S678" s="5">
        <v>1</v>
      </c>
      <c r="T678" s="5">
        <v>0</v>
      </c>
      <c r="U678" s="18">
        <v>6</v>
      </c>
      <c r="V678" s="16">
        <v>240</v>
      </c>
      <c r="W678" s="5">
        <v>0</v>
      </c>
      <c r="X678" s="5">
        <v>1</v>
      </c>
      <c r="Y678" s="5">
        <v>0</v>
      </c>
      <c r="Z678" s="5">
        <v>0</v>
      </c>
      <c r="AA678" s="5">
        <v>0</v>
      </c>
      <c r="AB678" s="16">
        <v>5</v>
      </c>
      <c r="AC678" s="16">
        <v>5</v>
      </c>
      <c r="AD678" s="16">
        <v>6</v>
      </c>
      <c r="AE678" s="28">
        <v>1.67</v>
      </c>
      <c r="AF678" s="16">
        <v>0.66666666666666397</v>
      </c>
    </row>
    <row r="679" spans="1:32" x14ac:dyDescent="0.25">
      <c r="A679" s="15">
        <v>0</v>
      </c>
      <c r="B679" s="15">
        <v>0</v>
      </c>
      <c r="C679" s="15">
        <v>63.55</v>
      </c>
      <c r="D679" s="15">
        <v>16</v>
      </c>
      <c r="E679" s="15">
        <v>1</v>
      </c>
      <c r="F679" s="15">
        <v>0</v>
      </c>
      <c r="G679" s="15">
        <v>1</v>
      </c>
      <c r="H679" s="15">
        <v>0</v>
      </c>
      <c r="I679" s="15">
        <v>0</v>
      </c>
      <c r="J679" s="15">
        <v>0</v>
      </c>
      <c r="K679" s="16">
        <v>10</v>
      </c>
      <c r="L679" s="16">
        <v>10</v>
      </c>
      <c r="M679" s="5">
        <v>0</v>
      </c>
      <c r="N679" s="5">
        <v>1</v>
      </c>
      <c r="O679" s="29">
        <v>-26</v>
      </c>
      <c r="P679" s="30">
        <v>29</v>
      </c>
      <c r="Q679" s="5">
        <v>1</v>
      </c>
      <c r="R679" s="5">
        <v>0</v>
      </c>
      <c r="S679" s="5">
        <v>1</v>
      </c>
      <c r="T679" s="5">
        <v>0</v>
      </c>
      <c r="U679" s="18">
        <v>6</v>
      </c>
      <c r="V679" s="16">
        <v>240</v>
      </c>
      <c r="W679" s="5">
        <v>0</v>
      </c>
      <c r="X679" s="5">
        <v>1</v>
      </c>
      <c r="Y679" s="5">
        <v>0</v>
      </c>
      <c r="Z679" s="5">
        <v>0</v>
      </c>
      <c r="AA679" s="5">
        <v>0</v>
      </c>
      <c r="AB679" s="16">
        <v>5</v>
      </c>
      <c r="AC679" s="16">
        <v>5</v>
      </c>
      <c r="AD679" s="16">
        <v>6</v>
      </c>
      <c r="AE679" s="28">
        <v>4.79</v>
      </c>
      <c r="AF679" s="16">
        <v>0.84210526315789402</v>
      </c>
    </row>
    <row r="680" spans="1:32" x14ac:dyDescent="0.25">
      <c r="A680" s="15">
        <v>0</v>
      </c>
      <c r="B680" s="15">
        <v>0</v>
      </c>
      <c r="C680" s="15">
        <v>63.55</v>
      </c>
      <c r="D680" s="15">
        <v>16</v>
      </c>
      <c r="E680" s="15">
        <v>1</v>
      </c>
      <c r="F680" s="15">
        <v>0</v>
      </c>
      <c r="G680" s="15">
        <v>1</v>
      </c>
      <c r="H680" s="15">
        <v>0</v>
      </c>
      <c r="I680" s="15">
        <v>0</v>
      </c>
      <c r="J680" s="15">
        <v>0</v>
      </c>
      <c r="K680" s="16">
        <v>10</v>
      </c>
      <c r="L680" s="16">
        <v>10</v>
      </c>
      <c r="M680" s="5">
        <v>0</v>
      </c>
      <c r="N680" s="5">
        <v>1</v>
      </c>
      <c r="O680" s="29">
        <v>-26</v>
      </c>
      <c r="P680" s="30">
        <v>29</v>
      </c>
      <c r="Q680" s="5">
        <v>1</v>
      </c>
      <c r="R680" s="5">
        <v>0</v>
      </c>
      <c r="S680" s="5">
        <v>1</v>
      </c>
      <c r="T680" s="5">
        <v>0</v>
      </c>
      <c r="U680" s="18">
        <v>6</v>
      </c>
      <c r="V680" s="16">
        <v>240</v>
      </c>
      <c r="W680" s="5">
        <v>0</v>
      </c>
      <c r="X680" s="5">
        <v>1</v>
      </c>
      <c r="Y680" s="5">
        <v>0</v>
      </c>
      <c r="Z680" s="5">
        <v>0</v>
      </c>
      <c r="AA680" s="5">
        <v>0</v>
      </c>
      <c r="AB680" s="16">
        <v>5</v>
      </c>
      <c r="AC680" s="16">
        <v>5</v>
      </c>
      <c r="AD680" s="16">
        <v>6</v>
      </c>
      <c r="AE680" s="28">
        <v>15.625</v>
      </c>
      <c r="AF680" s="16">
        <v>0.95744680851063801</v>
      </c>
    </row>
    <row r="681" spans="1:32" x14ac:dyDescent="0.25">
      <c r="A681" s="15">
        <v>0</v>
      </c>
      <c r="B681" s="15">
        <v>0</v>
      </c>
      <c r="C681" s="15">
        <v>63.55</v>
      </c>
      <c r="D681" s="15">
        <v>16</v>
      </c>
      <c r="E681" s="15">
        <v>1</v>
      </c>
      <c r="F681" s="15">
        <v>0</v>
      </c>
      <c r="G681" s="15">
        <v>1</v>
      </c>
      <c r="H681" s="15">
        <v>0</v>
      </c>
      <c r="I681" s="15">
        <v>0</v>
      </c>
      <c r="J681" s="15">
        <v>0</v>
      </c>
      <c r="K681" s="16">
        <v>10</v>
      </c>
      <c r="L681" s="16">
        <v>10</v>
      </c>
      <c r="M681" s="5">
        <v>0</v>
      </c>
      <c r="N681" s="5">
        <v>1</v>
      </c>
      <c r="O681" s="29">
        <v>-26</v>
      </c>
      <c r="P681" s="30">
        <v>29</v>
      </c>
      <c r="Q681" s="5">
        <v>1</v>
      </c>
      <c r="R681" s="5">
        <v>0</v>
      </c>
      <c r="S681" s="5">
        <v>1</v>
      </c>
      <c r="T681" s="5">
        <v>0</v>
      </c>
      <c r="U681" s="18">
        <v>6</v>
      </c>
      <c r="V681" s="16">
        <v>240</v>
      </c>
      <c r="W681" s="5">
        <v>0</v>
      </c>
      <c r="X681" s="5">
        <v>1</v>
      </c>
      <c r="Y681" s="5">
        <v>0</v>
      </c>
      <c r="Z681" s="5">
        <v>0</v>
      </c>
      <c r="AA681" s="5">
        <v>0</v>
      </c>
      <c r="AB681" s="16">
        <v>5</v>
      </c>
      <c r="AC681" s="16">
        <v>5</v>
      </c>
      <c r="AD681" s="16">
        <v>6</v>
      </c>
      <c r="AE681" s="28">
        <v>45.625</v>
      </c>
      <c r="AF681" s="16">
        <v>0.97818181818181804</v>
      </c>
    </row>
    <row r="682" spans="1:32" x14ac:dyDescent="0.25">
      <c r="A682" s="15">
        <v>0</v>
      </c>
      <c r="B682" s="15">
        <v>0</v>
      </c>
      <c r="C682" s="15">
        <v>63.55</v>
      </c>
      <c r="D682" s="15">
        <v>16</v>
      </c>
      <c r="E682" s="15">
        <v>1</v>
      </c>
      <c r="F682" s="15">
        <v>0</v>
      </c>
      <c r="G682" s="15">
        <v>1</v>
      </c>
      <c r="H682" s="15">
        <v>0</v>
      </c>
      <c r="I682" s="15">
        <v>0</v>
      </c>
      <c r="J682" s="15">
        <v>0</v>
      </c>
      <c r="K682" s="16">
        <v>10</v>
      </c>
      <c r="L682" s="16">
        <v>10</v>
      </c>
      <c r="M682" s="5">
        <v>0</v>
      </c>
      <c r="N682" s="5">
        <v>1</v>
      </c>
      <c r="O682" s="29">
        <v>-26</v>
      </c>
      <c r="P682" s="30">
        <v>29</v>
      </c>
      <c r="Q682" s="5">
        <v>1</v>
      </c>
      <c r="R682" s="5">
        <v>0</v>
      </c>
      <c r="S682" s="5">
        <v>1</v>
      </c>
      <c r="T682" s="5">
        <v>0</v>
      </c>
      <c r="U682" s="18">
        <v>6</v>
      </c>
      <c r="V682" s="16">
        <v>240</v>
      </c>
      <c r="W682" s="5">
        <v>0</v>
      </c>
      <c r="X682" s="5">
        <v>1</v>
      </c>
      <c r="Y682" s="5">
        <v>0</v>
      </c>
      <c r="Z682" s="5">
        <v>0</v>
      </c>
      <c r="AA682" s="5">
        <v>0</v>
      </c>
      <c r="AB682" s="16">
        <v>5</v>
      </c>
      <c r="AC682" s="16">
        <v>5</v>
      </c>
      <c r="AD682" s="16">
        <v>27</v>
      </c>
      <c r="AE682" s="28">
        <v>1.67</v>
      </c>
      <c r="AF682" s="16">
        <v>-0.30000000000000199</v>
      </c>
    </row>
    <row r="683" spans="1:32" x14ac:dyDescent="0.25">
      <c r="A683" s="15">
        <v>0</v>
      </c>
      <c r="B683" s="15">
        <v>0</v>
      </c>
      <c r="C683" s="15">
        <v>63.55</v>
      </c>
      <c r="D683" s="15">
        <v>16</v>
      </c>
      <c r="E683" s="15">
        <v>1</v>
      </c>
      <c r="F683" s="15">
        <v>0</v>
      </c>
      <c r="G683" s="15">
        <v>1</v>
      </c>
      <c r="H683" s="15">
        <v>0</v>
      </c>
      <c r="I683" s="15">
        <v>0</v>
      </c>
      <c r="J683" s="15">
        <v>0</v>
      </c>
      <c r="K683" s="16">
        <v>10</v>
      </c>
      <c r="L683" s="16">
        <v>10</v>
      </c>
      <c r="M683" s="5">
        <v>0</v>
      </c>
      <c r="N683" s="5">
        <v>1</v>
      </c>
      <c r="O683" s="29">
        <v>-26</v>
      </c>
      <c r="P683" s="30">
        <v>29</v>
      </c>
      <c r="Q683" s="5">
        <v>1</v>
      </c>
      <c r="R683" s="5">
        <v>0</v>
      </c>
      <c r="S683" s="5">
        <v>1</v>
      </c>
      <c r="T683" s="5">
        <v>0</v>
      </c>
      <c r="U683" s="18">
        <v>6</v>
      </c>
      <c r="V683" s="16">
        <v>240</v>
      </c>
      <c r="W683" s="5">
        <v>0</v>
      </c>
      <c r="X683" s="5">
        <v>1</v>
      </c>
      <c r="Y683" s="5">
        <v>0</v>
      </c>
      <c r="Z683" s="5">
        <v>0</v>
      </c>
      <c r="AA683" s="5">
        <v>0</v>
      </c>
      <c r="AB683" s="16">
        <v>5</v>
      </c>
      <c r="AC683" s="16">
        <v>5</v>
      </c>
      <c r="AD683" s="16">
        <v>27</v>
      </c>
      <c r="AE683" s="28">
        <v>4.79</v>
      </c>
      <c r="AF683" s="16">
        <v>-0.39999999999999603</v>
      </c>
    </row>
    <row r="684" spans="1:32" x14ac:dyDescent="0.25">
      <c r="A684" s="15">
        <v>0</v>
      </c>
      <c r="B684" s="15">
        <v>0</v>
      </c>
      <c r="C684" s="15">
        <v>63.55</v>
      </c>
      <c r="D684" s="15">
        <v>16</v>
      </c>
      <c r="E684" s="15">
        <v>1</v>
      </c>
      <c r="F684" s="15">
        <v>0</v>
      </c>
      <c r="G684" s="15">
        <v>1</v>
      </c>
      <c r="H684" s="15">
        <v>0</v>
      </c>
      <c r="I684" s="15">
        <v>0</v>
      </c>
      <c r="J684" s="15">
        <v>0</v>
      </c>
      <c r="K684" s="16">
        <v>10</v>
      </c>
      <c r="L684" s="16">
        <v>10</v>
      </c>
      <c r="M684" s="5">
        <v>0</v>
      </c>
      <c r="N684" s="5">
        <v>1</v>
      </c>
      <c r="O684" s="29">
        <v>-26</v>
      </c>
      <c r="P684" s="30">
        <v>29</v>
      </c>
      <c r="Q684" s="5">
        <v>1</v>
      </c>
      <c r="R684" s="5">
        <v>0</v>
      </c>
      <c r="S684" s="5">
        <v>1</v>
      </c>
      <c r="T684" s="5">
        <v>0</v>
      </c>
      <c r="U684" s="18">
        <v>6</v>
      </c>
      <c r="V684" s="16">
        <v>240</v>
      </c>
      <c r="W684" s="5">
        <v>0</v>
      </c>
      <c r="X684" s="5">
        <v>1</v>
      </c>
      <c r="Y684" s="5">
        <v>0</v>
      </c>
      <c r="Z684" s="5">
        <v>0</v>
      </c>
      <c r="AA684" s="5">
        <v>0</v>
      </c>
      <c r="AB684" s="16">
        <v>5</v>
      </c>
      <c r="AC684" s="16">
        <v>5</v>
      </c>
      <c r="AD684" s="16">
        <v>27</v>
      </c>
      <c r="AE684" s="28">
        <v>15.625</v>
      </c>
      <c r="AF684" s="16">
        <v>-0.5</v>
      </c>
    </row>
    <row r="685" spans="1:32" x14ac:dyDescent="0.25">
      <c r="A685" s="15">
        <v>0</v>
      </c>
      <c r="B685" s="15">
        <v>0</v>
      </c>
      <c r="C685" s="15">
        <v>63.55</v>
      </c>
      <c r="D685" s="15">
        <v>16</v>
      </c>
      <c r="E685" s="15">
        <v>1</v>
      </c>
      <c r="F685" s="15">
        <v>0</v>
      </c>
      <c r="G685" s="15">
        <v>1</v>
      </c>
      <c r="H685" s="15">
        <v>0</v>
      </c>
      <c r="I685" s="15">
        <v>0</v>
      </c>
      <c r="J685" s="15">
        <v>0</v>
      </c>
      <c r="K685" s="16">
        <v>10</v>
      </c>
      <c r="L685" s="16">
        <v>10</v>
      </c>
      <c r="M685" s="5">
        <v>0</v>
      </c>
      <c r="N685" s="5">
        <v>1</v>
      </c>
      <c r="O685" s="29">
        <v>-26</v>
      </c>
      <c r="P685" s="30">
        <v>29</v>
      </c>
      <c r="Q685" s="5">
        <v>1</v>
      </c>
      <c r="R685" s="5">
        <v>0</v>
      </c>
      <c r="S685" s="5">
        <v>1</v>
      </c>
      <c r="T685" s="5">
        <v>0</v>
      </c>
      <c r="U685" s="18">
        <v>6</v>
      </c>
      <c r="V685" s="16">
        <v>240</v>
      </c>
      <c r="W685" s="5">
        <v>0</v>
      </c>
      <c r="X685" s="5">
        <v>1</v>
      </c>
      <c r="Y685" s="5">
        <v>0</v>
      </c>
      <c r="Z685" s="5">
        <v>0</v>
      </c>
      <c r="AA685" s="5">
        <v>0</v>
      </c>
      <c r="AB685" s="16">
        <v>5</v>
      </c>
      <c r="AC685" s="16">
        <v>5</v>
      </c>
      <c r="AD685" s="16">
        <v>27</v>
      </c>
      <c r="AE685" s="28">
        <v>45.625</v>
      </c>
      <c r="AF685" s="16">
        <v>-0.54303999999999997</v>
      </c>
    </row>
    <row r="686" spans="1:32" x14ac:dyDescent="0.25">
      <c r="A686" s="15">
        <v>0</v>
      </c>
      <c r="B686" s="15">
        <v>0</v>
      </c>
      <c r="C686" s="15">
        <v>47.866999999999997</v>
      </c>
      <c r="D686" s="15">
        <v>28.09</v>
      </c>
      <c r="E686" s="15">
        <v>4</v>
      </c>
      <c r="F686" s="15">
        <v>0</v>
      </c>
      <c r="G686" s="15">
        <v>1</v>
      </c>
      <c r="H686" s="15">
        <v>0</v>
      </c>
      <c r="I686" s="15">
        <v>0</v>
      </c>
      <c r="J686" s="15">
        <v>0</v>
      </c>
      <c r="K686" s="16">
        <v>50</v>
      </c>
      <c r="L686" s="16">
        <v>50</v>
      </c>
      <c r="M686" s="5">
        <v>0</v>
      </c>
      <c r="N686" s="5">
        <v>0</v>
      </c>
      <c r="O686" s="16">
        <v>-27.5</v>
      </c>
      <c r="P686" s="34">
        <v>65</v>
      </c>
      <c r="Q686" s="5">
        <v>1</v>
      </c>
      <c r="R686" s="5">
        <v>0</v>
      </c>
      <c r="S686" s="5">
        <v>1</v>
      </c>
      <c r="T686" s="5">
        <v>0</v>
      </c>
      <c r="U686" s="35">
        <v>10</v>
      </c>
      <c r="V686" s="16">
        <v>130</v>
      </c>
      <c r="W686" s="27">
        <v>1</v>
      </c>
      <c r="X686" s="27">
        <v>0</v>
      </c>
      <c r="Y686" s="27">
        <v>0</v>
      </c>
      <c r="Z686" s="27">
        <v>0</v>
      </c>
      <c r="AA686" s="27">
        <v>0</v>
      </c>
      <c r="AB686" s="16">
        <v>0</v>
      </c>
      <c r="AC686" s="16">
        <v>1</v>
      </c>
      <c r="AD686" s="16">
        <v>7</v>
      </c>
      <c r="AE686" s="20">
        <v>250</v>
      </c>
      <c r="AF686" s="5">
        <v>0.32724970553592497</v>
      </c>
    </row>
    <row r="687" spans="1:32" x14ac:dyDescent="0.25">
      <c r="A687" s="15">
        <v>0</v>
      </c>
      <c r="B687" s="15">
        <v>0</v>
      </c>
      <c r="C687" s="15">
        <v>47.866999999999997</v>
      </c>
      <c r="D687" s="15">
        <v>28.09</v>
      </c>
      <c r="E687" s="15">
        <v>4</v>
      </c>
      <c r="F687" s="15">
        <v>0</v>
      </c>
      <c r="G687" s="15">
        <v>1</v>
      </c>
      <c r="H687" s="15">
        <v>0</v>
      </c>
      <c r="I687" s="15">
        <v>0</v>
      </c>
      <c r="J687" s="15">
        <v>0</v>
      </c>
      <c r="K687" s="16">
        <v>50</v>
      </c>
      <c r="L687" s="16">
        <v>50</v>
      </c>
      <c r="M687" s="5">
        <v>0</v>
      </c>
      <c r="N687" s="5">
        <v>0</v>
      </c>
      <c r="O687" s="16">
        <v>-27.5</v>
      </c>
      <c r="P687" s="34">
        <v>65</v>
      </c>
      <c r="Q687" s="5">
        <v>1</v>
      </c>
      <c r="R687" s="5">
        <v>0</v>
      </c>
      <c r="S687" s="5">
        <v>1</v>
      </c>
      <c r="T687" s="5">
        <v>0</v>
      </c>
      <c r="U687" s="35">
        <v>10</v>
      </c>
      <c r="V687" s="16">
        <v>130</v>
      </c>
      <c r="W687" s="27">
        <v>1</v>
      </c>
      <c r="X687" s="27">
        <v>0</v>
      </c>
      <c r="Y687" s="27">
        <v>0</v>
      </c>
      <c r="Z687" s="27">
        <v>0</v>
      </c>
      <c r="AA687" s="27">
        <v>0</v>
      </c>
      <c r="AB687" s="16">
        <v>0</v>
      </c>
      <c r="AC687" s="16">
        <v>1</v>
      </c>
      <c r="AD687" s="16">
        <v>28</v>
      </c>
      <c r="AE687" s="20">
        <v>250</v>
      </c>
      <c r="AF687" s="5">
        <v>-0.24425327510917</v>
      </c>
    </row>
  </sheetData>
  <phoneticPr fontId="14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F907"/>
  <sheetViews>
    <sheetView topLeftCell="A856" zoomScale="55" zoomScaleNormal="55" workbookViewId="0">
      <selection activeCell="X927" sqref="X927"/>
    </sheetView>
  </sheetViews>
  <sheetFormatPr defaultColWidth="9" defaultRowHeight="13.8" x14ac:dyDescent="0.25"/>
  <sheetData>
    <row r="1" spans="1:32" ht="16.2" x14ac:dyDescent="0.25">
      <c r="A1" s="1" t="s">
        <v>138</v>
      </c>
      <c r="B1" s="1" t="s">
        <v>139</v>
      </c>
      <c r="C1" s="1" t="s">
        <v>140</v>
      </c>
      <c r="D1" s="1" t="s">
        <v>141</v>
      </c>
      <c r="E1" s="1" t="s">
        <v>142</v>
      </c>
      <c r="F1" s="1" t="s">
        <v>143</v>
      </c>
      <c r="G1" s="1" t="s">
        <v>144</v>
      </c>
      <c r="H1" s="1" t="s">
        <v>145</v>
      </c>
      <c r="I1" s="1" t="s">
        <v>146</v>
      </c>
      <c r="J1" s="1" t="s">
        <v>147</v>
      </c>
      <c r="K1" s="2" t="s">
        <v>148</v>
      </c>
      <c r="L1" s="2" t="s">
        <v>2</v>
      </c>
      <c r="M1" s="1" t="s">
        <v>149</v>
      </c>
      <c r="N1" s="1" t="s">
        <v>150</v>
      </c>
      <c r="O1" s="3" t="s">
        <v>151</v>
      </c>
      <c r="P1" s="1" t="s">
        <v>152</v>
      </c>
      <c r="Q1" s="9" t="s">
        <v>31</v>
      </c>
      <c r="R1" s="9" t="s">
        <v>153</v>
      </c>
      <c r="S1" s="9" t="s">
        <v>32</v>
      </c>
      <c r="T1" s="10" t="s">
        <v>40</v>
      </c>
      <c r="U1" s="9" t="s">
        <v>9</v>
      </c>
      <c r="V1" s="9" t="s">
        <v>10</v>
      </c>
      <c r="W1" s="9" t="s">
        <v>45</v>
      </c>
      <c r="X1" s="9" t="s">
        <v>154</v>
      </c>
      <c r="Y1" s="9" t="s">
        <v>155</v>
      </c>
      <c r="Z1" s="9" t="s">
        <v>156</v>
      </c>
      <c r="AA1" s="9" t="s">
        <v>157</v>
      </c>
      <c r="AB1" s="9" t="s">
        <v>12</v>
      </c>
      <c r="AC1" s="9" t="s">
        <v>13</v>
      </c>
      <c r="AD1" s="9" t="s">
        <v>14</v>
      </c>
      <c r="AE1" s="11" t="s">
        <v>15</v>
      </c>
      <c r="AF1" s="42" t="s">
        <v>18</v>
      </c>
    </row>
    <row r="2" spans="1:32" x14ac:dyDescent="0.25">
      <c r="A2">
        <v>0</v>
      </c>
      <c r="B2">
        <v>0</v>
      </c>
      <c r="C2">
        <v>107.9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20</v>
      </c>
      <c r="L2" s="4">
        <v>20</v>
      </c>
      <c r="M2">
        <v>0</v>
      </c>
      <c r="N2" s="5">
        <v>1</v>
      </c>
      <c r="O2" s="6">
        <v>-42.5</v>
      </c>
      <c r="P2" s="7">
        <v>5</v>
      </c>
      <c r="Q2">
        <v>0</v>
      </c>
      <c r="R2">
        <v>1</v>
      </c>
      <c r="S2">
        <v>1</v>
      </c>
      <c r="T2">
        <v>0</v>
      </c>
      <c r="U2">
        <v>6</v>
      </c>
      <c r="V2" s="4">
        <v>31</v>
      </c>
      <c r="W2">
        <v>0</v>
      </c>
      <c r="X2">
        <v>0</v>
      </c>
      <c r="Y2">
        <v>0</v>
      </c>
      <c r="Z2">
        <v>0</v>
      </c>
      <c r="AA2">
        <v>1</v>
      </c>
      <c r="AB2" s="32">
        <v>0</v>
      </c>
      <c r="AC2">
        <v>1</v>
      </c>
      <c r="AD2">
        <v>0.16700000000000001</v>
      </c>
      <c r="AE2" s="13">
        <v>0.32</v>
      </c>
      <c r="AF2" s="43">
        <v>0.81745389294809601</v>
      </c>
    </row>
    <row r="3" spans="1:32" x14ac:dyDescent="0.25">
      <c r="A3">
        <v>0</v>
      </c>
      <c r="B3">
        <v>0</v>
      </c>
      <c r="C3">
        <v>107.9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20</v>
      </c>
      <c r="L3" s="4">
        <v>20</v>
      </c>
      <c r="M3">
        <v>0</v>
      </c>
      <c r="N3" s="5">
        <v>1</v>
      </c>
      <c r="O3" s="6">
        <v>-42.5</v>
      </c>
      <c r="P3" s="7">
        <v>5</v>
      </c>
      <c r="Q3">
        <v>0</v>
      </c>
      <c r="R3">
        <v>1</v>
      </c>
      <c r="S3">
        <v>1</v>
      </c>
      <c r="T3">
        <v>0</v>
      </c>
      <c r="U3">
        <v>6</v>
      </c>
      <c r="V3" s="4">
        <v>31</v>
      </c>
      <c r="W3">
        <v>0</v>
      </c>
      <c r="X3">
        <v>0</v>
      </c>
      <c r="Y3">
        <v>0</v>
      </c>
      <c r="Z3">
        <v>0</v>
      </c>
      <c r="AA3">
        <v>1</v>
      </c>
      <c r="AB3" s="32">
        <v>0</v>
      </c>
      <c r="AC3">
        <v>1</v>
      </c>
      <c r="AD3">
        <v>1</v>
      </c>
      <c r="AE3" s="13">
        <v>0.32</v>
      </c>
      <c r="AF3" s="43">
        <v>0.76645017955297501</v>
      </c>
    </row>
    <row r="4" spans="1:32" x14ac:dyDescent="0.25">
      <c r="A4">
        <v>0</v>
      </c>
      <c r="B4">
        <v>0</v>
      </c>
      <c r="C4">
        <v>47.87</v>
      </c>
      <c r="D4">
        <v>16</v>
      </c>
      <c r="E4">
        <v>2</v>
      </c>
      <c r="F4">
        <v>0</v>
      </c>
      <c r="G4">
        <v>1</v>
      </c>
      <c r="H4">
        <v>0</v>
      </c>
      <c r="I4">
        <v>0</v>
      </c>
      <c r="J4">
        <v>0</v>
      </c>
      <c r="K4">
        <v>25</v>
      </c>
      <c r="L4" s="4">
        <v>25</v>
      </c>
      <c r="M4">
        <v>0</v>
      </c>
      <c r="N4" s="5">
        <v>0</v>
      </c>
      <c r="O4" s="6">
        <v>-26</v>
      </c>
      <c r="P4">
        <v>57</v>
      </c>
      <c r="Q4">
        <v>1</v>
      </c>
      <c r="R4">
        <v>0</v>
      </c>
      <c r="S4">
        <v>1</v>
      </c>
      <c r="T4">
        <v>0</v>
      </c>
      <c r="U4" s="7">
        <v>8</v>
      </c>
      <c r="V4" s="32">
        <v>187.5</v>
      </c>
      <c r="W4">
        <v>0</v>
      </c>
      <c r="X4">
        <v>0</v>
      </c>
      <c r="Y4">
        <v>0</v>
      </c>
      <c r="Z4">
        <v>0</v>
      </c>
      <c r="AA4">
        <v>1</v>
      </c>
      <c r="AB4" s="32">
        <v>0</v>
      </c>
      <c r="AC4" s="32">
        <v>1</v>
      </c>
      <c r="AD4">
        <v>0.16700000000000001</v>
      </c>
      <c r="AE4" s="22">
        <v>0.87242666666666702</v>
      </c>
      <c r="AF4" s="43">
        <v>-8.5526315789474006E-2</v>
      </c>
    </row>
    <row r="5" spans="1:32" x14ac:dyDescent="0.25">
      <c r="A5">
        <v>0</v>
      </c>
      <c r="B5">
        <v>0</v>
      </c>
      <c r="C5">
        <v>47.87</v>
      </c>
      <c r="D5">
        <v>16</v>
      </c>
      <c r="E5">
        <v>2</v>
      </c>
      <c r="F5">
        <v>0</v>
      </c>
      <c r="G5">
        <v>1</v>
      </c>
      <c r="H5">
        <v>0</v>
      </c>
      <c r="I5">
        <v>0</v>
      </c>
      <c r="J5">
        <v>0</v>
      </c>
      <c r="K5">
        <v>25</v>
      </c>
      <c r="L5" s="4">
        <v>25</v>
      </c>
      <c r="M5">
        <v>0</v>
      </c>
      <c r="N5" s="5">
        <v>0</v>
      </c>
      <c r="O5" s="6">
        <v>-26</v>
      </c>
      <c r="P5">
        <v>57</v>
      </c>
      <c r="Q5">
        <v>1</v>
      </c>
      <c r="R5">
        <v>0</v>
      </c>
      <c r="S5">
        <v>1</v>
      </c>
      <c r="T5">
        <v>0</v>
      </c>
      <c r="U5" s="7">
        <v>8</v>
      </c>
      <c r="V5" s="32">
        <v>187.5</v>
      </c>
      <c r="W5">
        <v>0</v>
      </c>
      <c r="X5">
        <v>0</v>
      </c>
      <c r="Y5">
        <v>0</v>
      </c>
      <c r="Z5">
        <v>0</v>
      </c>
      <c r="AA5">
        <v>1</v>
      </c>
      <c r="AB5" s="32">
        <v>0</v>
      </c>
      <c r="AC5" s="32">
        <v>1</v>
      </c>
      <c r="AD5">
        <v>0.33300000000000002</v>
      </c>
      <c r="AE5" s="22">
        <v>0.87242666666666702</v>
      </c>
      <c r="AF5" s="43">
        <v>-7.8947368421053002E-2</v>
      </c>
    </row>
    <row r="6" spans="1:32" x14ac:dyDescent="0.25">
      <c r="A6">
        <v>0</v>
      </c>
      <c r="B6">
        <v>0</v>
      </c>
      <c r="C6">
        <v>47.87</v>
      </c>
      <c r="D6">
        <v>16</v>
      </c>
      <c r="E6">
        <v>2</v>
      </c>
      <c r="F6">
        <v>0</v>
      </c>
      <c r="G6">
        <v>1</v>
      </c>
      <c r="H6">
        <v>0</v>
      </c>
      <c r="I6">
        <v>0</v>
      </c>
      <c r="J6">
        <v>0</v>
      </c>
      <c r="K6">
        <v>25</v>
      </c>
      <c r="L6" s="4">
        <v>25</v>
      </c>
      <c r="M6">
        <v>0</v>
      </c>
      <c r="N6" s="5">
        <v>0</v>
      </c>
      <c r="O6" s="6">
        <v>-26</v>
      </c>
      <c r="P6">
        <v>57</v>
      </c>
      <c r="Q6">
        <v>1</v>
      </c>
      <c r="R6">
        <v>0</v>
      </c>
      <c r="S6">
        <v>1</v>
      </c>
      <c r="T6">
        <v>0</v>
      </c>
      <c r="U6" s="7">
        <v>8</v>
      </c>
      <c r="V6" s="32">
        <v>187.5</v>
      </c>
      <c r="W6">
        <v>0</v>
      </c>
      <c r="X6">
        <v>0</v>
      </c>
      <c r="Y6">
        <v>0</v>
      </c>
      <c r="Z6">
        <v>0</v>
      </c>
      <c r="AA6">
        <v>1</v>
      </c>
      <c r="AB6" s="32">
        <v>0</v>
      </c>
      <c r="AC6" s="32">
        <v>1</v>
      </c>
      <c r="AD6">
        <v>1</v>
      </c>
      <c r="AE6" s="22">
        <v>0.20927999999999999</v>
      </c>
      <c r="AF6" s="43">
        <v>8.43373493975864E-2</v>
      </c>
    </row>
    <row r="7" spans="1:32" x14ac:dyDescent="0.25">
      <c r="A7">
        <v>0</v>
      </c>
      <c r="B7">
        <v>0</v>
      </c>
      <c r="C7">
        <v>47.87</v>
      </c>
      <c r="D7">
        <v>16</v>
      </c>
      <c r="E7">
        <v>2</v>
      </c>
      <c r="F7">
        <v>0</v>
      </c>
      <c r="G7">
        <v>1</v>
      </c>
      <c r="H7">
        <v>0</v>
      </c>
      <c r="I7">
        <v>0</v>
      </c>
      <c r="J7">
        <v>0</v>
      </c>
      <c r="K7">
        <v>25</v>
      </c>
      <c r="L7" s="4">
        <v>25</v>
      </c>
      <c r="M7">
        <v>0</v>
      </c>
      <c r="N7" s="5">
        <v>0</v>
      </c>
      <c r="O7" s="6">
        <v>-26</v>
      </c>
      <c r="P7">
        <v>57</v>
      </c>
      <c r="Q7">
        <v>1</v>
      </c>
      <c r="R7">
        <v>0</v>
      </c>
      <c r="S7">
        <v>1</v>
      </c>
      <c r="T7">
        <v>0</v>
      </c>
      <c r="U7" s="7">
        <v>8</v>
      </c>
      <c r="V7" s="32">
        <v>187.5</v>
      </c>
      <c r="W7">
        <v>0</v>
      </c>
      <c r="X7">
        <v>0</v>
      </c>
      <c r="Y7">
        <v>0</v>
      </c>
      <c r="Z7">
        <v>0</v>
      </c>
      <c r="AA7">
        <v>1</v>
      </c>
      <c r="AB7" s="32">
        <v>0</v>
      </c>
      <c r="AC7" s="32">
        <v>1</v>
      </c>
      <c r="AD7">
        <v>1</v>
      </c>
      <c r="AE7" s="22">
        <v>0.87242666666666702</v>
      </c>
      <c r="AF7" s="43">
        <v>0.27272727272727298</v>
      </c>
    </row>
    <row r="8" spans="1:32" x14ac:dyDescent="0.25">
      <c r="A8">
        <v>0</v>
      </c>
      <c r="B8">
        <v>0</v>
      </c>
      <c r="C8">
        <v>47.87</v>
      </c>
      <c r="D8">
        <v>16</v>
      </c>
      <c r="E8">
        <v>2</v>
      </c>
      <c r="F8">
        <v>0</v>
      </c>
      <c r="G8">
        <v>1</v>
      </c>
      <c r="H8">
        <v>0</v>
      </c>
      <c r="I8">
        <v>0</v>
      </c>
      <c r="J8">
        <v>0</v>
      </c>
      <c r="K8">
        <v>25</v>
      </c>
      <c r="L8" s="4">
        <v>25</v>
      </c>
      <c r="M8">
        <v>0</v>
      </c>
      <c r="N8" s="5">
        <v>0</v>
      </c>
      <c r="O8" s="6">
        <v>-26</v>
      </c>
      <c r="P8">
        <v>57</v>
      </c>
      <c r="Q8">
        <v>1</v>
      </c>
      <c r="R8">
        <v>0</v>
      </c>
      <c r="S8">
        <v>1</v>
      </c>
      <c r="T8">
        <v>0</v>
      </c>
      <c r="U8" s="7">
        <v>8</v>
      </c>
      <c r="V8" s="32">
        <v>187.5</v>
      </c>
      <c r="W8">
        <v>0</v>
      </c>
      <c r="X8">
        <v>0</v>
      </c>
      <c r="Y8">
        <v>0</v>
      </c>
      <c r="Z8">
        <v>0</v>
      </c>
      <c r="AA8">
        <v>1</v>
      </c>
      <c r="AB8" s="32">
        <v>0</v>
      </c>
      <c r="AC8" s="32">
        <v>1</v>
      </c>
      <c r="AD8">
        <v>7</v>
      </c>
      <c r="AE8" s="22">
        <v>0.87242666666666702</v>
      </c>
      <c r="AF8" s="43">
        <v>-1.3157894736842E-2</v>
      </c>
    </row>
    <row r="9" spans="1:32" x14ac:dyDescent="0.25">
      <c r="A9">
        <v>0</v>
      </c>
      <c r="B9">
        <v>0</v>
      </c>
      <c r="C9">
        <v>55.85</v>
      </c>
      <c r="D9">
        <v>16</v>
      </c>
      <c r="E9">
        <v>3</v>
      </c>
      <c r="F9">
        <v>0</v>
      </c>
      <c r="G9">
        <v>1</v>
      </c>
      <c r="H9">
        <v>0</v>
      </c>
      <c r="I9">
        <v>0</v>
      </c>
      <c r="J9">
        <v>0</v>
      </c>
      <c r="K9">
        <v>35</v>
      </c>
      <c r="L9" s="4">
        <v>35</v>
      </c>
      <c r="M9">
        <v>0</v>
      </c>
      <c r="N9" s="5">
        <v>0</v>
      </c>
      <c r="O9" s="6">
        <v>-16.899999999999999</v>
      </c>
      <c r="P9">
        <v>39</v>
      </c>
      <c r="Q9">
        <v>0</v>
      </c>
      <c r="R9">
        <v>1</v>
      </c>
      <c r="S9">
        <v>0</v>
      </c>
      <c r="T9">
        <v>1</v>
      </c>
      <c r="U9">
        <v>7</v>
      </c>
      <c r="V9" s="31">
        <v>20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 s="32">
        <v>1</v>
      </c>
      <c r="AD9">
        <v>2</v>
      </c>
      <c r="AE9" s="13">
        <v>12.5</v>
      </c>
      <c r="AF9" s="43">
        <v>0.38819614325988899</v>
      </c>
    </row>
    <row r="10" spans="1:32" x14ac:dyDescent="0.25">
      <c r="A10">
        <v>0</v>
      </c>
      <c r="B10">
        <v>0</v>
      </c>
      <c r="C10">
        <v>55.85</v>
      </c>
      <c r="D10">
        <v>16</v>
      </c>
      <c r="E10">
        <v>3</v>
      </c>
      <c r="F10">
        <v>0</v>
      </c>
      <c r="G10">
        <v>1</v>
      </c>
      <c r="H10">
        <v>0</v>
      </c>
      <c r="I10">
        <v>0</v>
      </c>
      <c r="J10">
        <v>0</v>
      </c>
      <c r="K10">
        <v>35</v>
      </c>
      <c r="L10" s="4">
        <v>35</v>
      </c>
      <c r="M10">
        <v>0</v>
      </c>
      <c r="N10" s="5">
        <v>0</v>
      </c>
      <c r="O10" s="6">
        <v>-16.899999999999999</v>
      </c>
      <c r="P10">
        <v>39</v>
      </c>
      <c r="Q10">
        <v>0</v>
      </c>
      <c r="R10">
        <v>1</v>
      </c>
      <c r="S10">
        <v>0</v>
      </c>
      <c r="T10">
        <v>1</v>
      </c>
      <c r="U10">
        <v>7</v>
      </c>
      <c r="V10" s="31">
        <v>20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 s="32">
        <v>1</v>
      </c>
      <c r="AD10">
        <v>2</v>
      </c>
      <c r="AE10" s="13">
        <v>18.75</v>
      </c>
      <c r="AF10" s="43">
        <v>0.61548980137359599</v>
      </c>
    </row>
    <row r="11" spans="1:32" x14ac:dyDescent="0.25">
      <c r="A11">
        <v>0</v>
      </c>
      <c r="B11">
        <v>0</v>
      </c>
      <c r="C11">
        <v>55.85</v>
      </c>
      <c r="D11">
        <v>16</v>
      </c>
      <c r="E11">
        <v>3</v>
      </c>
      <c r="F11">
        <v>0</v>
      </c>
      <c r="G11">
        <v>1</v>
      </c>
      <c r="H11">
        <v>0</v>
      </c>
      <c r="I11">
        <v>0</v>
      </c>
      <c r="J11">
        <v>0</v>
      </c>
      <c r="K11">
        <v>35</v>
      </c>
      <c r="L11" s="4">
        <v>35</v>
      </c>
      <c r="M11">
        <v>0</v>
      </c>
      <c r="N11" s="5">
        <v>0</v>
      </c>
      <c r="O11" s="6">
        <v>-16.899999999999999</v>
      </c>
      <c r="P11">
        <v>39</v>
      </c>
      <c r="Q11">
        <v>0</v>
      </c>
      <c r="R11">
        <v>1</v>
      </c>
      <c r="S11">
        <v>0</v>
      </c>
      <c r="T11">
        <v>1</v>
      </c>
      <c r="U11">
        <v>7</v>
      </c>
      <c r="V11" s="31">
        <v>20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 s="32">
        <v>1</v>
      </c>
      <c r="AD11">
        <v>2</v>
      </c>
      <c r="AE11" s="13">
        <v>25</v>
      </c>
      <c r="AF11" s="43">
        <v>0.61345044152968398</v>
      </c>
    </row>
    <row r="12" spans="1:32" x14ac:dyDescent="0.25">
      <c r="A12">
        <v>0</v>
      </c>
      <c r="B12">
        <v>0</v>
      </c>
      <c r="C12">
        <v>55.85</v>
      </c>
      <c r="D12">
        <v>16</v>
      </c>
      <c r="E12">
        <v>3</v>
      </c>
      <c r="F12">
        <v>0</v>
      </c>
      <c r="G12">
        <v>1</v>
      </c>
      <c r="H12">
        <v>0</v>
      </c>
      <c r="I12">
        <v>0</v>
      </c>
      <c r="J12">
        <v>0</v>
      </c>
      <c r="K12">
        <v>35</v>
      </c>
      <c r="L12" s="4">
        <v>35</v>
      </c>
      <c r="M12">
        <v>0</v>
      </c>
      <c r="N12" s="5">
        <v>0</v>
      </c>
      <c r="O12" s="6">
        <v>-16.899999999999999</v>
      </c>
      <c r="P12">
        <v>39</v>
      </c>
      <c r="Q12">
        <v>0</v>
      </c>
      <c r="R12">
        <v>1</v>
      </c>
      <c r="S12">
        <v>0</v>
      </c>
      <c r="T12">
        <v>1</v>
      </c>
      <c r="U12">
        <v>7</v>
      </c>
      <c r="V12" s="31">
        <v>20</v>
      </c>
      <c r="W12">
        <v>0</v>
      </c>
      <c r="X12">
        <v>0</v>
      </c>
      <c r="Y12">
        <v>0</v>
      </c>
      <c r="Z12">
        <v>0</v>
      </c>
      <c r="AA12">
        <v>1</v>
      </c>
      <c r="AB12">
        <v>12</v>
      </c>
      <c r="AC12">
        <v>4</v>
      </c>
      <c r="AD12">
        <v>2</v>
      </c>
      <c r="AE12" s="13">
        <v>25</v>
      </c>
      <c r="AF12" s="43">
        <v>0.37635486828997999</v>
      </c>
    </row>
    <row r="13" spans="1:32" x14ac:dyDescent="0.25">
      <c r="A13">
        <v>0</v>
      </c>
      <c r="B13">
        <v>0</v>
      </c>
      <c r="C13">
        <v>55.85</v>
      </c>
      <c r="D13">
        <v>16</v>
      </c>
      <c r="E13">
        <v>3</v>
      </c>
      <c r="F13">
        <v>0</v>
      </c>
      <c r="G13">
        <v>1</v>
      </c>
      <c r="H13">
        <v>0</v>
      </c>
      <c r="I13">
        <v>0</v>
      </c>
      <c r="J13">
        <v>0</v>
      </c>
      <c r="K13">
        <v>147</v>
      </c>
      <c r="L13" s="4">
        <v>147</v>
      </c>
      <c r="M13">
        <v>0</v>
      </c>
      <c r="N13" s="5">
        <v>0</v>
      </c>
      <c r="O13" s="6">
        <v>-16.899999999999999</v>
      </c>
      <c r="P13">
        <v>6</v>
      </c>
      <c r="Q13">
        <v>0</v>
      </c>
      <c r="R13">
        <v>1</v>
      </c>
      <c r="S13">
        <v>0</v>
      </c>
      <c r="T13">
        <v>1</v>
      </c>
      <c r="U13">
        <v>7</v>
      </c>
      <c r="V13" s="31">
        <v>20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 s="32">
        <v>1</v>
      </c>
      <c r="AD13">
        <v>2</v>
      </c>
      <c r="AE13" s="13">
        <v>12.5</v>
      </c>
      <c r="AF13" s="14">
        <v>0.38532110091743099</v>
      </c>
    </row>
    <row r="14" spans="1:32" x14ac:dyDescent="0.25">
      <c r="A14">
        <v>0</v>
      </c>
      <c r="B14">
        <v>0</v>
      </c>
      <c r="C14">
        <v>55.85</v>
      </c>
      <c r="D14">
        <v>16</v>
      </c>
      <c r="E14">
        <v>3</v>
      </c>
      <c r="F14">
        <v>0</v>
      </c>
      <c r="G14">
        <v>1</v>
      </c>
      <c r="H14">
        <v>0</v>
      </c>
      <c r="I14">
        <v>0</v>
      </c>
      <c r="J14">
        <v>0</v>
      </c>
      <c r="K14">
        <v>147</v>
      </c>
      <c r="L14" s="4">
        <v>147</v>
      </c>
      <c r="M14">
        <v>0</v>
      </c>
      <c r="N14" s="5">
        <v>0</v>
      </c>
      <c r="O14" s="6">
        <v>-16.899999999999999</v>
      </c>
      <c r="P14">
        <v>6</v>
      </c>
      <c r="Q14">
        <v>0</v>
      </c>
      <c r="R14">
        <v>1</v>
      </c>
      <c r="S14">
        <v>0</v>
      </c>
      <c r="T14">
        <v>1</v>
      </c>
      <c r="U14">
        <v>7</v>
      </c>
      <c r="V14" s="31">
        <v>20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 s="32">
        <v>1</v>
      </c>
      <c r="AD14">
        <v>2</v>
      </c>
      <c r="AE14" s="13">
        <v>18.75</v>
      </c>
      <c r="AF14" s="14">
        <v>0.361939925186475</v>
      </c>
    </row>
    <row r="15" spans="1:32" x14ac:dyDescent="0.25">
      <c r="A15">
        <v>0</v>
      </c>
      <c r="B15">
        <v>0</v>
      </c>
      <c r="C15">
        <v>55.85</v>
      </c>
      <c r="D15">
        <v>16</v>
      </c>
      <c r="E15">
        <v>3</v>
      </c>
      <c r="F15">
        <v>0</v>
      </c>
      <c r="G15">
        <v>1</v>
      </c>
      <c r="H15">
        <v>0</v>
      </c>
      <c r="I15">
        <v>0</v>
      </c>
      <c r="J15">
        <v>0</v>
      </c>
      <c r="K15">
        <v>147</v>
      </c>
      <c r="L15" s="4">
        <v>147</v>
      </c>
      <c r="M15">
        <v>0</v>
      </c>
      <c r="N15" s="5">
        <v>0</v>
      </c>
      <c r="O15" s="6">
        <v>-16.899999999999999</v>
      </c>
      <c r="P15">
        <v>6</v>
      </c>
      <c r="Q15">
        <v>0</v>
      </c>
      <c r="R15">
        <v>1</v>
      </c>
      <c r="S15">
        <v>0</v>
      </c>
      <c r="T15">
        <v>1</v>
      </c>
      <c r="U15">
        <v>7</v>
      </c>
      <c r="V15" s="31">
        <v>20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 s="32">
        <v>1</v>
      </c>
      <c r="AD15">
        <v>2</v>
      </c>
      <c r="AE15" s="13">
        <v>25</v>
      </c>
      <c r="AF15" s="14">
        <v>0.39431268402561098</v>
      </c>
    </row>
    <row r="16" spans="1:32" x14ac:dyDescent="0.25">
      <c r="A16">
        <v>0</v>
      </c>
      <c r="B16">
        <v>0</v>
      </c>
      <c r="C16">
        <v>55.85</v>
      </c>
      <c r="D16">
        <v>16</v>
      </c>
      <c r="E16">
        <v>3</v>
      </c>
      <c r="F16">
        <v>0</v>
      </c>
      <c r="G16">
        <v>1</v>
      </c>
      <c r="H16">
        <v>0</v>
      </c>
      <c r="I16">
        <v>0</v>
      </c>
      <c r="J16">
        <v>0</v>
      </c>
      <c r="K16">
        <v>147</v>
      </c>
      <c r="L16" s="4">
        <v>147</v>
      </c>
      <c r="M16">
        <v>0</v>
      </c>
      <c r="N16" s="5">
        <v>0</v>
      </c>
      <c r="O16" s="6">
        <v>-16.899999999999999</v>
      </c>
      <c r="P16">
        <v>6</v>
      </c>
      <c r="Q16">
        <v>0</v>
      </c>
      <c r="R16">
        <v>1</v>
      </c>
      <c r="S16">
        <v>0</v>
      </c>
      <c r="T16">
        <v>1</v>
      </c>
      <c r="U16">
        <v>7</v>
      </c>
      <c r="V16" s="31">
        <v>20</v>
      </c>
      <c r="W16">
        <v>0</v>
      </c>
      <c r="X16">
        <v>0</v>
      </c>
      <c r="Y16">
        <v>0</v>
      </c>
      <c r="Z16">
        <v>0</v>
      </c>
      <c r="AA16">
        <v>1</v>
      </c>
      <c r="AB16">
        <v>12</v>
      </c>
      <c r="AC16">
        <v>4</v>
      </c>
      <c r="AD16">
        <v>2</v>
      </c>
      <c r="AE16" s="13">
        <v>25</v>
      </c>
      <c r="AF16" s="14">
        <v>0.1911051679686</v>
      </c>
    </row>
    <row r="17" spans="1:32" x14ac:dyDescent="0.25">
      <c r="A17">
        <v>1</v>
      </c>
      <c r="B17">
        <v>0</v>
      </c>
      <c r="C17">
        <v>12.01</v>
      </c>
      <c r="D17">
        <v>16</v>
      </c>
      <c r="E17">
        <v>1</v>
      </c>
      <c r="F17">
        <v>0</v>
      </c>
      <c r="G17">
        <v>0</v>
      </c>
      <c r="H17">
        <v>0</v>
      </c>
      <c r="I17">
        <v>1</v>
      </c>
      <c r="J17">
        <v>0</v>
      </c>
      <c r="K17">
        <v>2500</v>
      </c>
      <c r="L17" s="7">
        <v>2</v>
      </c>
      <c r="M17">
        <v>0</v>
      </c>
      <c r="N17" s="5">
        <v>0</v>
      </c>
      <c r="O17" s="5">
        <v>-49.7</v>
      </c>
      <c r="P17" s="7">
        <v>374.5</v>
      </c>
      <c r="Q17">
        <v>0</v>
      </c>
      <c r="R17">
        <v>1</v>
      </c>
      <c r="S17">
        <v>0</v>
      </c>
      <c r="T17">
        <v>1</v>
      </c>
      <c r="U17">
        <v>7</v>
      </c>
      <c r="V17" s="32">
        <v>19.7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1</v>
      </c>
      <c r="AD17">
        <v>1</v>
      </c>
      <c r="AE17" s="13">
        <v>0.91</v>
      </c>
      <c r="AF17" s="14">
        <v>0.75364777740074695</v>
      </c>
    </row>
    <row r="18" spans="1:32" x14ac:dyDescent="0.25">
      <c r="A18">
        <v>1</v>
      </c>
      <c r="B18">
        <v>0</v>
      </c>
      <c r="C18">
        <v>12.01</v>
      </c>
      <c r="D18">
        <v>16</v>
      </c>
      <c r="E18">
        <v>1</v>
      </c>
      <c r="F18">
        <v>0</v>
      </c>
      <c r="G18">
        <v>0</v>
      </c>
      <c r="H18">
        <v>0</v>
      </c>
      <c r="I18">
        <v>1</v>
      </c>
      <c r="J18">
        <v>0</v>
      </c>
      <c r="K18">
        <v>2500</v>
      </c>
      <c r="L18" s="7">
        <v>2</v>
      </c>
      <c r="M18">
        <v>0</v>
      </c>
      <c r="N18" s="5">
        <v>0</v>
      </c>
      <c r="O18" s="5">
        <v>-49.7</v>
      </c>
      <c r="P18" s="7">
        <v>374.5</v>
      </c>
      <c r="Q18">
        <v>0</v>
      </c>
      <c r="R18">
        <v>1</v>
      </c>
      <c r="S18">
        <v>0</v>
      </c>
      <c r="T18">
        <v>1</v>
      </c>
      <c r="U18">
        <v>7</v>
      </c>
      <c r="V18" s="32">
        <v>19.7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1</v>
      </c>
      <c r="AD18">
        <v>1</v>
      </c>
      <c r="AE18" s="13">
        <v>2.74</v>
      </c>
      <c r="AF18" s="14">
        <v>0.41404358353510801</v>
      </c>
    </row>
    <row r="19" spans="1:32" x14ac:dyDescent="0.25">
      <c r="A19">
        <v>1</v>
      </c>
      <c r="B19">
        <v>0</v>
      </c>
      <c r="C19">
        <v>12.01</v>
      </c>
      <c r="D19">
        <v>16</v>
      </c>
      <c r="E19">
        <v>1</v>
      </c>
      <c r="F19">
        <v>0</v>
      </c>
      <c r="G19">
        <v>0</v>
      </c>
      <c r="H19">
        <v>0</v>
      </c>
      <c r="I19">
        <v>1</v>
      </c>
      <c r="J19">
        <v>0</v>
      </c>
      <c r="K19">
        <v>2500</v>
      </c>
      <c r="L19" s="7">
        <v>2</v>
      </c>
      <c r="M19">
        <v>0</v>
      </c>
      <c r="N19" s="5">
        <v>0</v>
      </c>
      <c r="O19" s="5">
        <v>-49.7</v>
      </c>
      <c r="P19" s="7">
        <v>374.5</v>
      </c>
      <c r="Q19">
        <v>0</v>
      </c>
      <c r="R19">
        <v>1</v>
      </c>
      <c r="S19">
        <v>0</v>
      </c>
      <c r="T19">
        <v>1</v>
      </c>
      <c r="U19">
        <v>7</v>
      </c>
      <c r="V19" s="32">
        <v>19.7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1</v>
      </c>
      <c r="AD19">
        <v>1</v>
      </c>
      <c r="AE19" s="13">
        <v>8.2200000000000006</v>
      </c>
      <c r="AF19" s="14">
        <v>0.76527643064985496</v>
      </c>
    </row>
    <row r="20" spans="1:32" x14ac:dyDescent="0.25">
      <c r="A20">
        <v>1</v>
      </c>
      <c r="B20">
        <v>0</v>
      </c>
      <c r="C20">
        <v>12.01</v>
      </c>
      <c r="D20">
        <v>0</v>
      </c>
      <c r="E20">
        <v>0</v>
      </c>
      <c r="F20">
        <v>0</v>
      </c>
      <c r="G20">
        <v>0</v>
      </c>
      <c r="H20">
        <v>0</v>
      </c>
      <c r="I20">
        <v>1</v>
      </c>
      <c r="J20">
        <v>0</v>
      </c>
      <c r="K20">
        <v>1500</v>
      </c>
      <c r="L20" s="7">
        <v>2</v>
      </c>
      <c r="M20">
        <v>0</v>
      </c>
      <c r="N20" s="5">
        <v>0</v>
      </c>
      <c r="O20" s="5">
        <v>-13.9</v>
      </c>
      <c r="P20" s="7">
        <v>180</v>
      </c>
      <c r="Q20">
        <v>0</v>
      </c>
      <c r="R20">
        <v>1</v>
      </c>
      <c r="S20">
        <v>0</v>
      </c>
      <c r="T20">
        <v>1</v>
      </c>
      <c r="U20">
        <v>7</v>
      </c>
      <c r="V20" s="32">
        <v>19.7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1</v>
      </c>
      <c r="AD20">
        <v>1</v>
      </c>
      <c r="AE20" s="13">
        <v>0.91</v>
      </c>
      <c r="AF20" s="14">
        <v>-0.721763085399449</v>
      </c>
    </row>
    <row r="21" spans="1:32" x14ac:dyDescent="0.25">
      <c r="A21">
        <v>1</v>
      </c>
      <c r="B21">
        <v>0</v>
      </c>
      <c r="C21">
        <v>12.01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1500</v>
      </c>
      <c r="L21" s="7">
        <v>2</v>
      </c>
      <c r="M21">
        <v>0</v>
      </c>
      <c r="N21" s="5">
        <v>0</v>
      </c>
      <c r="O21" s="5">
        <v>-13.9</v>
      </c>
      <c r="P21" s="7">
        <v>180</v>
      </c>
      <c r="Q21">
        <v>0</v>
      </c>
      <c r="R21">
        <v>1</v>
      </c>
      <c r="S21">
        <v>0</v>
      </c>
      <c r="T21">
        <v>1</v>
      </c>
      <c r="U21">
        <v>7</v>
      </c>
      <c r="V21" s="32">
        <v>19.7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1</v>
      </c>
      <c r="AD21">
        <v>1</v>
      </c>
      <c r="AE21" s="13">
        <v>2.74</v>
      </c>
      <c r="AF21" s="14">
        <v>1.22448979591876E-2</v>
      </c>
    </row>
    <row r="22" spans="1:32" x14ac:dyDescent="0.25">
      <c r="A22">
        <v>1</v>
      </c>
      <c r="B22">
        <v>0</v>
      </c>
      <c r="C22">
        <v>12.01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  <c r="J22">
        <v>0</v>
      </c>
      <c r="K22">
        <v>1500</v>
      </c>
      <c r="L22" s="7">
        <v>2</v>
      </c>
      <c r="M22">
        <v>0</v>
      </c>
      <c r="N22" s="5">
        <v>0</v>
      </c>
      <c r="O22" s="5">
        <v>-13.9</v>
      </c>
      <c r="P22" s="7">
        <v>180</v>
      </c>
      <c r="Q22">
        <v>0</v>
      </c>
      <c r="R22">
        <v>1</v>
      </c>
      <c r="S22">
        <v>0</v>
      </c>
      <c r="T22">
        <v>1</v>
      </c>
      <c r="U22">
        <v>7</v>
      </c>
      <c r="V22" s="32">
        <v>19.7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1</v>
      </c>
      <c r="AD22">
        <v>1</v>
      </c>
      <c r="AE22" s="13">
        <v>8.2200000000000006</v>
      </c>
      <c r="AF22" s="14">
        <v>0.38160136286200902</v>
      </c>
    </row>
    <row r="23" spans="1:32" x14ac:dyDescent="0.25">
      <c r="A23">
        <v>1</v>
      </c>
      <c r="B23">
        <v>0</v>
      </c>
      <c r="C23">
        <v>12.01</v>
      </c>
      <c r="D23">
        <v>0</v>
      </c>
      <c r="E23">
        <v>0</v>
      </c>
      <c r="F23">
        <v>0</v>
      </c>
      <c r="G23">
        <v>1</v>
      </c>
      <c r="H23">
        <v>0</v>
      </c>
      <c r="I23">
        <v>0</v>
      </c>
      <c r="J23">
        <v>0</v>
      </c>
      <c r="K23">
        <v>9</v>
      </c>
      <c r="L23" s="4">
        <v>9</v>
      </c>
      <c r="M23">
        <v>0</v>
      </c>
      <c r="N23" s="5">
        <v>0</v>
      </c>
      <c r="O23" s="6">
        <v>-3.7</v>
      </c>
      <c r="P23" s="7">
        <v>254</v>
      </c>
      <c r="Q23">
        <v>0</v>
      </c>
      <c r="R23">
        <v>1</v>
      </c>
      <c r="S23">
        <v>0</v>
      </c>
      <c r="T23">
        <v>1</v>
      </c>
      <c r="U23">
        <v>7</v>
      </c>
      <c r="V23" s="32">
        <v>19.7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1</v>
      </c>
      <c r="AD23">
        <v>1</v>
      </c>
      <c r="AE23" s="13">
        <v>8.2200000000000006</v>
      </c>
      <c r="AF23" s="14">
        <v>0.46460176991150398</v>
      </c>
    </row>
    <row r="24" spans="1:32" x14ac:dyDescent="0.25">
      <c r="A24">
        <v>1</v>
      </c>
      <c r="B24">
        <v>0</v>
      </c>
      <c r="C24">
        <v>12.01</v>
      </c>
      <c r="D24">
        <v>16</v>
      </c>
      <c r="E24">
        <v>1</v>
      </c>
      <c r="F24">
        <v>0</v>
      </c>
      <c r="G24">
        <v>0</v>
      </c>
      <c r="H24">
        <v>0</v>
      </c>
      <c r="I24">
        <v>1</v>
      </c>
      <c r="J24">
        <v>0</v>
      </c>
      <c r="K24">
        <v>2500</v>
      </c>
      <c r="L24" s="7">
        <v>2</v>
      </c>
      <c r="M24">
        <v>0</v>
      </c>
      <c r="N24" s="5">
        <v>0</v>
      </c>
      <c r="O24" s="5">
        <v>-49.7</v>
      </c>
      <c r="P24" s="7">
        <v>374.5</v>
      </c>
      <c r="Q24">
        <v>0</v>
      </c>
      <c r="R24">
        <v>1</v>
      </c>
      <c r="S24">
        <v>0</v>
      </c>
      <c r="T24">
        <v>1</v>
      </c>
      <c r="U24">
        <v>7</v>
      </c>
      <c r="V24" s="32">
        <v>19.7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  <c r="AC24">
        <v>1</v>
      </c>
      <c r="AD24">
        <v>3</v>
      </c>
      <c r="AE24" s="13">
        <v>0.91</v>
      </c>
      <c r="AF24" s="14">
        <v>-0.48746268656716402</v>
      </c>
    </row>
    <row r="25" spans="1:32" x14ac:dyDescent="0.25">
      <c r="A25">
        <v>1</v>
      </c>
      <c r="B25">
        <v>0</v>
      </c>
      <c r="C25">
        <v>12.01</v>
      </c>
      <c r="D25">
        <v>16</v>
      </c>
      <c r="E25">
        <v>1</v>
      </c>
      <c r="F25">
        <v>0</v>
      </c>
      <c r="G25">
        <v>0</v>
      </c>
      <c r="H25">
        <v>0</v>
      </c>
      <c r="I25">
        <v>1</v>
      </c>
      <c r="J25">
        <v>0</v>
      </c>
      <c r="K25">
        <v>2500</v>
      </c>
      <c r="L25" s="7">
        <v>2</v>
      </c>
      <c r="M25">
        <v>0</v>
      </c>
      <c r="N25" s="5">
        <v>0</v>
      </c>
      <c r="O25" s="5">
        <v>-49.7</v>
      </c>
      <c r="P25" s="7">
        <v>374.5</v>
      </c>
      <c r="Q25">
        <v>0</v>
      </c>
      <c r="R25">
        <v>1</v>
      </c>
      <c r="S25">
        <v>0</v>
      </c>
      <c r="T25">
        <v>1</v>
      </c>
      <c r="U25">
        <v>7</v>
      </c>
      <c r="V25" s="32">
        <v>19.7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1</v>
      </c>
      <c r="AD25">
        <v>3</v>
      </c>
      <c r="AE25" s="13">
        <v>2.74</v>
      </c>
      <c r="AF25" s="14">
        <v>0.35014548981571098</v>
      </c>
    </row>
    <row r="26" spans="1:32" x14ac:dyDescent="0.25">
      <c r="A26">
        <v>1</v>
      </c>
      <c r="B26">
        <v>0</v>
      </c>
      <c r="C26">
        <v>12.01</v>
      </c>
      <c r="D26">
        <v>16</v>
      </c>
      <c r="E26">
        <v>1</v>
      </c>
      <c r="F26">
        <v>0</v>
      </c>
      <c r="G26">
        <v>0</v>
      </c>
      <c r="H26">
        <v>0</v>
      </c>
      <c r="I26">
        <v>1</v>
      </c>
      <c r="J26">
        <v>0</v>
      </c>
      <c r="K26">
        <v>2500</v>
      </c>
      <c r="L26" s="7">
        <v>2</v>
      </c>
      <c r="M26">
        <v>0</v>
      </c>
      <c r="N26" s="5">
        <v>0</v>
      </c>
      <c r="O26" s="5">
        <v>-49.7</v>
      </c>
      <c r="P26" s="7">
        <v>374.5</v>
      </c>
      <c r="Q26">
        <v>0</v>
      </c>
      <c r="R26">
        <v>1</v>
      </c>
      <c r="S26">
        <v>0</v>
      </c>
      <c r="T26">
        <v>1</v>
      </c>
      <c r="U26">
        <v>7</v>
      </c>
      <c r="V26" s="32">
        <v>19.7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1</v>
      </c>
      <c r="AD26">
        <v>3</v>
      </c>
      <c r="AE26" s="13">
        <v>8.2200000000000006</v>
      </c>
      <c r="AF26" s="14">
        <v>0.53920220082530901</v>
      </c>
    </row>
    <row r="27" spans="1:32" x14ac:dyDescent="0.25">
      <c r="A27">
        <v>1</v>
      </c>
      <c r="B27">
        <v>0</v>
      </c>
      <c r="C27">
        <v>12.01</v>
      </c>
      <c r="D27">
        <v>0</v>
      </c>
      <c r="E27">
        <v>0</v>
      </c>
      <c r="F27">
        <v>0</v>
      </c>
      <c r="G27">
        <v>0</v>
      </c>
      <c r="H27">
        <v>0</v>
      </c>
      <c r="I27">
        <v>1</v>
      </c>
      <c r="J27">
        <v>0</v>
      </c>
      <c r="K27">
        <v>1500</v>
      </c>
      <c r="L27" s="7">
        <v>2</v>
      </c>
      <c r="M27">
        <v>0</v>
      </c>
      <c r="N27" s="5">
        <v>0</v>
      </c>
      <c r="O27" s="5">
        <v>-13.9</v>
      </c>
      <c r="P27" s="7">
        <v>180</v>
      </c>
      <c r="Q27">
        <v>0</v>
      </c>
      <c r="R27">
        <v>1</v>
      </c>
      <c r="S27">
        <v>0</v>
      </c>
      <c r="T27">
        <v>1</v>
      </c>
      <c r="U27">
        <v>7</v>
      </c>
      <c r="V27" s="32">
        <v>19.7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1</v>
      </c>
      <c r="AD27">
        <v>3</v>
      </c>
      <c r="AE27" s="13">
        <v>0.91</v>
      </c>
      <c r="AF27" s="14">
        <v>-0.81432835820895499</v>
      </c>
    </row>
    <row r="28" spans="1:32" x14ac:dyDescent="0.25">
      <c r="A28">
        <v>1</v>
      </c>
      <c r="B28">
        <v>0</v>
      </c>
      <c r="C28">
        <v>12.01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  <c r="J28">
        <v>0</v>
      </c>
      <c r="K28">
        <v>1500</v>
      </c>
      <c r="L28" s="7">
        <v>2</v>
      </c>
      <c r="M28">
        <v>0</v>
      </c>
      <c r="N28" s="5">
        <v>0</v>
      </c>
      <c r="O28" s="5">
        <v>-13.9</v>
      </c>
      <c r="P28" s="7">
        <v>180</v>
      </c>
      <c r="Q28">
        <v>0</v>
      </c>
      <c r="R28">
        <v>1</v>
      </c>
      <c r="S28">
        <v>0</v>
      </c>
      <c r="T28">
        <v>1</v>
      </c>
      <c r="U28">
        <v>7</v>
      </c>
      <c r="V28" s="32">
        <v>19.7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1</v>
      </c>
      <c r="AD28">
        <v>3</v>
      </c>
      <c r="AE28" s="13">
        <v>2.74</v>
      </c>
      <c r="AF28" s="14">
        <v>-0.83820895522388095</v>
      </c>
    </row>
    <row r="29" spans="1:32" x14ac:dyDescent="0.25">
      <c r="A29">
        <v>1</v>
      </c>
      <c r="B29">
        <v>0</v>
      </c>
      <c r="C29">
        <v>12.01</v>
      </c>
      <c r="D29">
        <v>0</v>
      </c>
      <c r="E29">
        <v>0</v>
      </c>
      <c r="F29">
        <v>0</v>
      </c>
      <c r="G29">
        <v>0</v>
      </c>
      <c r="H29">
        <v>0</v>
      </c>
      <c r="I29">
        <v>1</v>
      </c>
      <c r="J29">
        <v>0</v>
      </c>
      <c r="K29">
        <v>1500</v>
      </c>
      <c r="L29" s="7">
        <v>2</v>
      </c>
      <c r="M29">
        <v>0</v>
      </c>
      <c r="N29" s="5">
        <v>0</v>
      </c>
      <c r="O29" s="5">
        <v>-13.9</v>
      </c>
      <c r="P29" s="7">
        <v>180</v>
      </c>
      <c r="Q29">
        <v>0</v>
      </c>
      <c r="R29">
        <v>1</v>
      </c>
      <c r="S29">
        <v>0</v>
      </c>
      <c r="T29">
        <v>1</v>
      </c>
      <c r="U29">
        <v>7</v>
      </c>
      <c r="V29" s="32">
        <v>19.7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1</v>
      </c>
      <c r="AD29">
        <v>3</v>
      </c>
      <c r="AE29" s="13">
        <v>8.2200000000000006</v>
      </c>
      <c r="AF29" s="14">
        <v>-0.79970149253731304</v>
      </c>
    </row>
    <row r="30" spans="1:32" x14ac:dyDescent="0.25">
      <c r="A30">
        <v>1</v>
      </c>
      <c r="B30">
        <v>0</v>
      </c>
      <c r="C30">
        <v>12.01</v>
      </c>
      <c r="D30">
        <v>0</v>
      </c>
      <c r="E30">
        <v>0</v>
      </c>
      <c r="F30">
        <v>0</v>
      </c>
      <c r="G30">
        <v>1</v>
      </c>
      <c r="H30">
        <v>0</v>
      </c>
      <c r="I30">
        <v>0</v>
      </c>
      <c r="J30">
        <v>0</v>
      </c>
      <c r="K30">
        <v>9</v>
      </c>
      <c r="L30" s="4">
        <v>9</v>
      </c>
      <c r="M30">
        <v>0</v>
      </c>
      <c r="N30" s="5">
        <v>0</v>
      </c>
      <c r="O30" s="6">
        <v>-3.7</v>
      </c>
      <c r="P30" s="7">
        <v>254</v>
      </c>
      <c r="Q30">
        <v>0</v>
      </c>
      <c r="R30">
        <v>1</v>
      </c>
      <c r="S30">
        <v>0</v>
      </c>
      <c r="T30">
        <v>1</v>
      </c>
      <c r="U30">
        <v>7</v>
      </c>
      <c r="V30" s="32">
        <v>19.7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1</v>
      </c>
      <c r="AD30">
        <v>3</v>
      </c>
      <c r="AE30" s="13">
        <v>8.2200000000000006</v>
      </c>
      <c r="AF30" s="14">
        <v>-0.51253731343283604</v>
      </c>
    </row>
    <row r="31" spans="1:32" x14ac:dyDescent="0.25">
      <c r="A31">
        <v>1</v>
      </c>
      <c r="B31">
        <v>0</v>
      </c>
      <c r="C31">
        <v>12.01</v>
      </c>
      <c r="D31">
        <v>16</v>
      </c>
      <c r="E31">
        <v>1</v>
      </c>
      <c r="F31">
        <v>0</v>
      </c>
      <c r="G31">
        <v>0</v>
      </c>
      <c r="H31">
        <v>0</v>
      </c>
      <c r="I31">
        <v>1</v>
      </c>
      <c r="J31">
        <v>0</v>
      </c>
      <c r="K31">
        <v>2500</v>
      </c>
      <c r="L31" s="7">
        <v>2</v>
      </c>
      <c r="M31">
        <v>0</v>
      </c>
      <c r="N31" s="5">
        <v>0</v>
      </c>
      <c r="O31" s="5">
        <v>-49.7</v>
      </c>
      <c r="P31" s="7">
        <v>374.5</v>
      </c>
      <c r="Q31">
        <v>0</v>
      </c>
      <c r="R31">
        <v>1</v>
      </c>
      <c r="S31">
        <v>0</v>
      </c>
      <c r="T31">
        <v>1</v>
      </c>
      <c r="U31">
        <v>7</v>
      </c>
      <c r="V31" s="32">
        <v>19.7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1</v>
      </c>
      <c r="AD31">
        <v>28</v>
      </c>
      <c r="AE31" s="13">
        <v>0.91</v>
      </c>
      <c r="AF31" s="14">
        <v>0.59957173447537504</v>
      </c>
    </row>
    <row r="32" spans="1:32" x14ac:dyDescent="0.25">
      <c r="A32">
        <v>1</v>
      </c>
      <c r="B32">
        <v>0</v>
      </c>
      <c r="C32">
        <v>12.01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  <c r="J32">
        <v>0</v>
      </c>
      <c r="K32">
        <v>1500</v>
      </c>
      <c r="L32" s="7">
        <v>2</v>
      </c>
      <c r="M32">
        <v>0</v>
      </c>
      <c r="N32" s="5">
        <v>0</v>
      </c>
      <c r="O32" s="5">
        <v>-13.9</v>
      </c>
      <c r="P32" s="7">
        <v>180</v>
      </c>
      <c r="Q32">
        <v>0</v>
      </c>
      <c r="R32">
        <v>1</v>
      </c>
      <c r="S32">
        <v>0</v>
      </c>
      <c r="T32">
        <v>1</v>
      </c>
      <c r="U32">
        <v>7</v>
      </c>
      <c r="V32" s="32">
        <v>19.7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1</v>
      </c>
      <c r="AD32">
        <v>28</v>
      </c>
      <c r="AE32" s="13">
        <v>0.91</v>
      </c>
      <c r="AF32" s="14">
        <v>0.679245283018868</v>
      </c>
    </row>
    <row r="33" spans="1:32" x14ac:dyDescent="0.25">
      <c r="A33">
        <v>1</v>
      </c>
      <c r="B33">
        <v>0</v>
      </c>
      <c r="C33">
        <v>12.01</v>
      </c>
      <c r="D33">
        <v>0</v>
      </c>
      <c r="E33">
        <v>0</v>
      </c>
      <c r="F33">
        <v>0</v>
      </c>
      <c r="G33">
        <v>0</v>
      </c>
      <c r="H33">
        <v>0</v>
      </c>
      <c r="I33">
        <v>1</v>
      </c>
      <c r="J33">
        <v>0</v>
      </c>
      <c r="K33">
        <v>1500</v>
      </c>
      <c r="L33" s="7">
        <v>2</v>
      </c>
      <c r="M33">
        <v>0</v>
      </c>
      <c r="N33" s="5">
        <v>0</v>
      </c>
      <c r="O33" s="5">
        <v>-13.9</v>
      </c>
      <c r="P33" s="7">
        <v>180</v>
      </c>
      <c r="Q33">
        <v>0</v>
      </c>
      <c r="R33">
        <v>1</v>
      </c>
      <c r="S33">
        <v>0</v>
      </c>
      <c r="T33">
        <v>1</v>
      </c>
      <c r="U33">
        <v>7</v>
      </c>
      <c r="V33" s="32">
        <v>19.7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1</v>
      </c>
      <c r="AD33">
        <v>28</v>
      </c>
      <c r="AE33" s="13">
        <v>2.74</v>
      </c>
      <c r="AF33" s="14">
        <v>0.67647058823529405</v>
      </c>
    </row>
    <row r="34" spans="1:32" x14ac:dyDescent="0.25">
      <c r="A34">
        <v>1</v>
      </c>
      <c r="B34">
        <v>0</v>
      </c>
      <c r="C34">
        <v>12.01</v>
      </c>
      <c r="D34">
        <v>0</v>
      </c>
      <c r="E34">
        <v>0</v>
      </c>
      <c r="F34">
        <v>0</v>
      </c>
      <c r="G34">
        <v>0</v>
      </c>
      <c r="H34">
        <v>0</v>
      </c>
      <c r="I34">
        <v>1</v>
      </c>
      <c r="J34">
        <v>0</v>
      </c>
      <c r="K34">
        <v>1500</v>
      </c>
      <c r="L34" s="7">
        <v>2</v>
      </c>
      <c r="M34">
        <v>0</v>
      </c>
      <c r="N34" s="5">
        <v>0</v>
      </c>
      <c r="O34" s="5">
        <v>-13.9</v>
      </c>
      <c r="P34" s="7">
        <v>180</v>
      </c>
      <c r="Q34">
        <v>0</v>
      </c>
      <c r="R34">
        <v>1</v>
      </c>
      <c r="S34">
        <v>0</v>
      </c>
      <c r="T34">
        <v>1</v>
      </c>
      <c r="U34">
        <v>7</v>
      </c>
      <c r="V34" s="32">
        <v>19.7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1</v>
      </c>
      <c r="AD34">
        <v>28</v>
      </c>
      <c r="AE34" s="13">
        <v>8.2200000000000006</v>
      </c>
      <c r="AF34" s="14">
        <v>0.70872274143302105</v>
      </c>
    </row>
    <row r="35" spans="1:32" x14ac:dyDescent="0.25">
      <c r="A35">
        <v>1</v>
      </c>
      <c r="B35">
        <v>0</v>
      </c>
      <c r="C35">
        <v>12.01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  <c r="J35">
        <v>0</v>
      </c>
      <c r="K35">
        <v>9</v>
      </c>
      <c r="L35" s="4">
        <v>9</v>
      </c>
      <c r="M35">
        <v>0</v>
      </c>
      <c r="N35" s="5">
        <v>0</v>
      </c>
      <c r="O35" s="6">
        <v>-3.7</v>
      </c>
      <c r="P35" s="7">
        <v>254</v>
      </c>
      <c r="Q35">
        <v>0</v>
      </c>
      <c r="R35">
        <v>1</v>
      </c>
      <c r="S35">
        <v>0</v>
      </c>
      <c r="T35">
        <v>1</v>
      </c>
      <c r="U35">
        <v>7</v>
      </c>
      <c r="V35" s="32">
        <v>19.7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1</v>
      </c>
      <c r="AD35">
        <v>28</v>
      </c>
      <c r="AE35" s="13">
        <v>8.2200000000000006</v>
      </c>
      <c r="AF35" s="14">
        <v>0.818798449612403</v>
      </c>
    </row>
    <row r="36" spans="1:32" x14ac:dyDescent="0.25">
      <c r="A36">
        <v>1</v>
      </c>
      <c r="B36">
        <v>0</v>
      </c>
      <c r="C36">
        <v>12.01</v>
      </c>
      <c r="D36">
        <v>16</v>
      </c>
      <c r="E36">
        <v>1</v>
      </c>
      <c r="F36">
        <v>0</v>
      </c>
      <c r="G36">
        <v>0</v>
      </c>
      <c r="H36">
        <v>0</v>
      </c>
      <c r="I36">
        <v>1</v>
      </c>
      <c r="J36">
        <v>0</v>
      </c>
      <c r="K36">
        <v>2500</v>
      </c>
      <c r="L36" s="7">
        <v>2</v>
      </c>
      <c r="M36">
        <v>0</v>
      </c>
      <c r="N36" s="5">
        <v>0</v>
      </c>
      <c r="O36" s="5">
        <v>-49.7</v>
      </c>
      <c r="P36" s="7">
        <v>374.5</v>
      </c>
      <c r="Q36">
        <v>0</v>
      </c>
      <c r="R36">
        <v>1</v>
      </c>
      <c r="S36">
        <v>0</v>
      </c>
      <c r="T36">
        <v>1</v>
      </c>
      <c r="U36">
        <v>7</v>
      </c>
      <c r="V36" s="32">
        <v>19.7</v>
      </c>
      <c r="W36">
        <v>0</v>
      </c>
      <c r="X36">
        <v>0</v>
      </c>
      <c r="Y36">
        <v>0</v>
      </c>
      <c r="Z36">
        <v>0</v>
      </c>
      <c r="AA36">
        <v>1</v>
      </c>
      <c r="AB36">
        <v>0</v>
      </c>
      <c r="AC36">
        <v>1</v>
      </c>
      <c r="AD36">
        <v>90</v>
      </c>
      <c r="AE36" s="13">
        <v>0.91</v>
      </c>
      <c r="AF36" s="14">
        <v>3.1111111111111901E-2</v>
      </c>
    </row>
    <row r="37" spans="1:32" x14ac:dyDescent="0.25">
      <c r="A37">
        <v>1</v>
      </c>
      <c r="B37">
        <v>0</v>
      </c>
      <c r="C37">
        <v>12.01</v>
      </c>
      <c r="D37">
        <v>0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  <c r="K37">
        <v>1500</v>
      </c>
      <c r="L37" s="7">
        <v>2</v>
      </c>
      <c r="M37">
        <v>0</v>
      </c>
      <c r="N37" s="5">
        <v>0</v>
      </c>
      <c r="O37" s="5">
        <v>-13.9</v>
      </c>
      <c r="P37" s="7">
        <v>180</v>
      </c>
      <c r="Q37">
        <v>0</v>
      </c>
      <c r="R37">
        <v>1</v>
      </c>
      <c r="S37">
        <v>0</v>
      </c>
      <c r="T37">
        <v>1</v>
      </c>
      <c r="U37">
        <v>7</v>
      </c>
      <c r="V37" s="32">
        <v>19.7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1</v>
      </c>
      <c r="AD37">
        <v>90</v>
      </c>
      <c r="AE37" s="13">
        <v>0.91</v>
      </c>
      <c r="AF37" s="14">
        <v>-5.5045871559633003E-2</v>
      </c>
    </row>
    <row r="38" spans="1:32" x14ac:dyDescent="0.25">
      <c r="A38">
        <v>1</v>
      </c>
      <c r="B38">
        <v>0</v>
      </c>
      <c r="C38">
        <v>12.01</v>
      </c>
      <c r="D38">
        <v>0</v>
      </c>
      <c r="E38">
        <v>0</v>
      </c>
      <c r="F38">
        <v>0</v>
      </c>
      <c r="G38">
        <v>0</v>
      </c>
      <c r="H38">
        <v>0</v>
      </c>
      <c r="I38">
        <v>1</v>
      </c>
      <c r="J38">
        <v>0</v>
      </c>
      <c r="K38">
        <v>1500</v>
      </c>
      <c r="L38" s="7">
        <v>2</v>
      </c>
      <c r="M38">
        <v>0</v>
      </c>
      <c r="N38" s="5">
        <v>0</v>
      </c>
      <c r="O38" s="5">
        <v>-13.9</v>
      </c>
      <c r="P38" s="7">
        <v>180</v>
      </c>
      <c r="Q38">
        <v>0</v>
      </c>
      <c r="R38">
        <v>1</v>
      </c>
      <c r="S38">
        <v>0</v>
      </c>
      <c r="T38">
        <v>1</v>
      </c>
      <c r="U38">
        <v>7</v>
      </c>
      <c r="V38" s="32">
        <v>19.7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1</v>
      </c>
      <c r="AD38">
        <v>90</v>
      </c>
      <c r="AE38" s="13">
        <v>2.74</v>
      </c>
      <c r="AF38" s="14">
        <v>0.13833992094861899</v>
      </c>
    </row>
    <row r="39" spans="1:32" x14ac:dyDescent="0.25">
      <c r="A39">
        <v>1</v>
      </c>
      <c r="B39">
        <v>0</v>
      </c>
      <c r="C39">
        <v>12.01</v>
      </c>
      <c r="D39">
        <v>0</v>
      </c>
      <c r="E39">
        <v>0</v>
      </c>
      <c r="F39">
        <v>0</v>
      </c>
      <c r="G39">
        <v>0</v>
      </c>
      <c r="H39">
        <v>0</v>
      </c>
      <c r="I39">
        <v>1</v>
      </c>
      <c r="J39">
        <v>0</v>
      </c>
      <c r="K39">
        <v>1500</v>
      </c>
      <c r="L39" s="7">
        <v>2</v>
      </c>
      <c r="M39">
        <v>0</v>
      </c>
      <c r="N39" s="5">
        <v>0</v>
      </c>
      <c r="O39" s="5">
        <v>-13.9</v>
      </c>
      <c r="P39" s="7">
        <v>180</v>
      </c>
      <c r="Q39">
        <v>0</v>
      </c>
      <c r="R39">
        <v>1</v>
      </c>
      <c r="S39">
        <v>0</v>
      </c>
      <c r="T39">
        <v>1</v>
      </c>
      <c r="U39">
        <v>7</v>
      </c>
      <c r="V39" s="32">
        <v>19.7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1</v>
      </c>
      <c r="AD39">
        <v>90</v>
      </c>
      <c r="AE39" s="13">
        <v>8.2200000000000006</v>
      </c>
      <c r="AF39" s="14">
        <v>0.225577264653638</v>
      </c>
    </row>
    <row r="40" spans="1:32" x14ac:dyDescent="0.25">
      <c r="A40">
        <v>1</v>
      </c>
      <c r="B40">
        <v>0</v>
      </c>
      <c r="C40">
        <v>12.01</v>
      </c>
      <c r="D40">
        <v>0</v>
      </c>
      <c r="E40">
        <v>0</v>
      </c>
      <c r="F40">
        <v>0</v>
      </c>
      <c r="G40">
        <v>1</v>
      </c>
      <c r="H40">
        <v>0</v>
      </c>
      <c r="I40">
        <v>0</v>
      </c>
      <c r="J40">
        <v>0</v>
      </c>
      <c r="K40">
        <v>9</v>
      </c>
      <c r="L40" s="4">
        <v>9</v>
      </c>
      <c r="M40">
        <v>0</v>
      </c>
      <c r="N40" s="5">
        <v>0</v>
      </c>
      <c r="O40" s="6">
        <v>-3.7</v>
      </c>
      <c r="P40" s="7">
        <v>254</v>
      </c>
      <c r="Q40">
        <v>0</v>
      </c>
      <c r="R40">
        <v>1</v>
      </c>
      <c r="S40">
        <v>0</v>
      </c>
      <c r="T40">
        <v>1</v>
      </c>
      <c r="U40">
        <v>7</v>
      </c>
      <c r="V40" s="32">
        <v>19.7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1</v>
      </c>
      <c r="AD40">
        <v>90</v>
      </c>
      <c r="AE40" s="13">
        <v>8.2200000000000006</v>
      </c>
      <c r="AF40" s="14">
        <v>0.49361207897793102</v>
      </c>
    </row>
    <row r="41" spans="1:32" x14ac:dyDescent="0.25">
      <c r="A41">
        <v>0</v>
      </c>
      <c r="B41">
        <v>0</v>
      </c>
      <c r="C41">
        <v>58.69</v>
      </c>
      <c r="D41">
        <v>16</v>
      </c>
      <c r="E41">
        <v>1</v>
      </c>
      <c r="F41">
        <v>0</v>
      </c>
      <c r="G41">
        <v>1</v>
      </c>
      <c r="H41">
        <v>0</v>
      </c>
      <c r="I41">
        <v>0</v>
      </c>
      <c r="J41">
        <v>0</v>
      </c>
      <c r="K41">
        <v>50</v>
      </c>
      <c r="L41" s="4">
        <v>50</v>
      </c>
      <c r="M41">
        <v>0</v>
      </c>
      <c r="N41" s="5">
        <v>0</v>
      </c>
      <c r="O41" s="5">
        <v>-1.9</v>
      </c>
      <c r="P41" s="7">
        <v>91.8</v>
      </c>
      <c r="Q41">
        <v>1</v>
      </c>
      <c r="R41">
        <v>0</v>
      </c>
      <c r="S41">
        <v>1</v>
      </c>
      <c r="T41">
        <v>0</v>
      </c>
      <c r="U41">
        <v>8</v>
      </c>
      <c r="V41">
        <v>240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1</v>
      </c>
      <c r="AD41">
        <v>3</v>
      </c>
      <c r="AE41" s="13">
        <v>3.3</v>
      </c>
      <c r="AF41" s="14">
        <v>0.66059602396254602</v>
      </c>
    </row>
    <row r="42" spans="1:32" x14ac:dyDescent="0.25">
      <c r="A42">
        <v>0</v>
      </c>
      <c r="B42">
        <v>0</v>
      </c>
      <c r="C42">
        <v>58.69</v>
      </c>
      <c r="D42">
        <v>16</v>
      </c>
      <c r="E42">
        <v>1</v>
      </c>
      <c r="F42">
        <v>0</v>
      </c>
      <c r="G42">
        <v>1</v>
      </c>
      <c r="H42">
        <v>0</v>
      </c>
      <c r="I42">
        <v>0</v>
      </c>
      <c r="J42">
        <v>0</v>
      </c>
      <c r="K42">
        <v>50</v>
      </c>
      <c r="L42" s="4">
        <v>50</v>
      </c>
      <c r="M42">
        <v>0</v>
      </c>
      <c r="N42" s="5">
        <v>0</v>
      </c>
      <c r="O42" s="5">
        <v>-1.9</v>
      </c>
      <c r="P42" s="7">
        <v>91.8</v>
      </c>
      <c r="Q42">
        <v>1</v>
      </c>
      <c r="R42">
        <v>0</v>
      </c>
      <c r="S42">
        <v>1</v>
      </c>
      <c r="T42">
        <v>0</v>
      </c>
      <c r="U42">
        <v>8</v>
      </c>
      <c r="V42">
        <v>240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>
        <v>1</v>
      </c>
      <c r="AD42">
        <v>7</v>
      </c>
      <c r="AE42" s="13">
        <v>3.3</v>
      </c>
      <c r="AF42" s="14">
        <v>0.74463937400414404</v>
      </c>
    </row>
    <row r="43" spans="1:32" x14ac:dyDescent="0.25">
      <c r="A43">
        <v>0</v>
      </c>
      <c r="B43">
        <v>0</v>
      </c>
      <c r="C43">
        <v>58.69</v>
      </c>
      <c r="D43">
        <v>16</v>
      </c>
      <c r="E43">
        <v>1</v>
      </c>
      <c r="F43">
        <v>0</v>
      </c>
      <c r="G43">
        <v>1</v>
      </c>
      <c r="H43">
        <v>0</v>
      </c>
      <c r="I43">
        <v>0</v>
      </c>
      <c r="J43">
        <v>0</v>
      </c>
      <c r="K43">
        <v>50</v>
      </c>
      <c r="L43" s="4">
        <v>50</v>
      </c>
      <c r="M43">
        <v>0</v>
      </c>
      <c r="N43" s="5">
        <v>0</v>
      </c>
      <c r="O43" s="5">
        <v>-1.9</v>
      </c>
      <c r="P43" s="7">
        <v>91.8</v>
      </c>
      <c r="Q43">
        <v>1</v>
      </c>
      <c r="R43">
        <v>0</v>
      </c>
      <c r="S43">
        <v>1</v>
      </c>
      <c r="T43">
        <v>0</v>
      </c>
      <c r="U43">
        <v>8</v>
      </c>
      <c r="V43">
        <v>240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1</v>
      </c>
      <c r="AD43">
        <v>28</v>
      </c>
      <c r="AE43" s="13">
        <v>3.3</v>
      </c>
      <c r="AF43" s="14">
        <v>0.83599088359815499</v>
      </c>
    </row>
    <row r="44" spans="1:32" x14ac:dyDescent="0.25">
      <c r="A44">
        <v>0</v>
      </c>
      <c r="B44">
        <v>0</v>
      </c>
      <c r="C44">
        <v>65.41</v>
      </c>
      <c r="D44">
        <v>16</v>
      </c>
      <c r="E44">
        <v>1</v>
      </c>
      <c r="F44">
        <v>0</v>
      </c>
      <c r="G44">
        <v>0</v>
      </c>
      <c r="H44">
        <v>1</v>
      </c>
      <c r="I44">
        <v>0</v>
      </c>
      <c r="J44">
        <v>0</v>
      </c>
      <c r="K44">
        <v>71</v>
      </c>
      <c r="L44" s="4">
        <v>350</v>
      </c>
      <c r="M44">
        <v>0</v>
      </c>
      <c r="N44" s="5">
        <v>0</v>
      </c>
      <c r="O44" s="5">
        <v>-19.3</v>
      </c>
      <c r="P44">
        <v>14.7</v>
      </c>
      <c r="Q44">
        <v>0</v>
      </c>
      <c r="R44">
        <v>1</v>
      </c>
      <c r="S44">
        <v>1</v>
      </c>
      <c r="T44">
        <v>0</v>
      </c>
      <c r="U44" s="7">
        <v>8</v>
      </c>
      <c r="V44" s="4">
        <v>30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1</v>
      </c>
      <c r="AD44">
        <v>2</v>
      </c>
      <c r="AE44" s="13">
        <v>2.67</v>
      </c>
      <c r="AF44" s="14">
        <v>0.62749572162007905</v>
      </c>
    </row>
    <row r="45" spans="1:32" x14ac:dyDescent="0.25">
      <c r="A45">
        <v>0</v>
      </c>
      <c r="B45">
        <v>0</v>
      </c>
      <c r="C45">
        <v>65.41</v>
      </c>
      <c r="D45">
        <v>16</v>
      </c>
      <c r="E45">
        <v>1</v>
      </c>
      <c r="F45">
        <v>0</v>
      </c>
      <c r="G45">
        <v>0</v>
      </c>
      <c r="H45">
        <v>1</v>
      </c>
      <c r="I45">
        <v>0</v>
      </c>
      <c r="J45">
        <v>0</v>
      </c>
      <c r="K45">
        <v>71</v>
      </c>
      <c r="L45" s="4">
        <v>350</v>
      </c>
      <c r="M45">
        <v>0</v>
      </c>
      <c r="N45" s="5">
        <v>0</v>
      </c>
      <c r="O45" s="5">
        <v>-19.3</v>
      </c>
      <c r="P45">
        <v>14.7</v>
      </c>
      <c r="Q45">
        <v>0</v>
      </c>
      <c r="R45">
        <v>1</v>
      </c>
      <c r="S45">
        <v>1</v>
      </c>
      <c r="T45">
        <v>0</v>
      </c>
      <c r="U45" s="7">
        <v>8</v>
      </c>
      <c r="V45" s="4">
        <v>30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1</v>
      </c>
      <c r="AD45">
        <v>7</v>
      </c>
      <c r="AE45" s="13">
        <v>2.67</v>
      </c>
      <c r="AF45" s="14">
        <v>0.75571549534293003</v>
      </c>
    </row>
    <row r="46" spans="1:32" x14ac:dyDescent="0.25">
      <c r="A46">
        <v>0</v>
      </c>
      <c r="B46">
        <v>0</v>
      </c>
      <c r="C46">
        <v>65.41</v>
      </c>
      <c r="D46">
        <v>16</v>
      </c>
      <c r="E46">
        <v>1</v>
      </c>
      <c r="F46">
        <v>0</v>
      </c>
      <c r="G46">
        <v>0</v>
      </c>
      <c r="H46">
        <v>1</v>
      </c>
      <c r="I46">
        <v>0</v>
      </c>
      <c r="J46">
        <v>0</v>
      </c>
      <c r="K46">
        <v>71</v>
      </c>
      <c r="L46" s="4">
        <v>350</v>
      </c>
      <c r="M46">
        <v>0</v>
      </c>
      <c r="N46" s="5">
        <v>0</v>
      </c>
      <c r="O46" s="5">
        <v>-19.3</v>
      </c>
      <c r="P46">
        <v>14.7</v>
      </c>
      <c r="Q46">
        <v>0</v>
      </c>
      <c r="R46">
        <v>1</v>
      </c>
      <c r="S46">
        <v>1</v>
      </c>
      <c r="T46">
        <v>0</v>
      </c>
      <c r="U46" s="7">
        <v>8</v>
      </c>
      <c r="V46" s="4">
        <v>30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1</v>
      </c>
      <c r="AD46">
        <v>14</v>
      </c>
      <c r="AE46" s="13">
        <v>2.67</v>
      </c>
      <c r="AF46" s="14">
        <v>0.474474474474474</v>
      </c>
    </row>
    <row r="47" spans="1:32" x14ac:dyDescent="0.25">
      <c r="A47">
        <v>0</v>
      </c>
      <c r="B47">
        <v>0</v>
      </c>
      <c r="C47">
        <v>65.41</v>
      </c>
      <c r="D47">
        <v>16</v>
      </c>
      <c r="E47">
        <v>1</v>
      </c>
      <c r="F47">
        <v>0</v>
      </c>
      <c r="G47">
        <v>0</v>
      </c>
      <c r="H47">
        <v>1</v>
      </c>
      <c r="I47">
        <v>0</v>
      </c>
      <c r="J47">
        <v>0</v>
      </c>
      <c r="K47">
        <v>71</v>
      </c>
      <c r="L47" s="4">
        <v>350</v>
      </c>
      <c r="M47">
        <v>0</v>
      </c>
      <c r="N47" s="5">
        <v>0</v>
      </c>
      <c r="O47" s="5">
        <v>-19.3</v>
      </c>
      <c r="P47">
        <v>14.7</v>
      </c>
      <c r="Q47">
        <v>0</v>
      </c>
      <c r="R47">
        <v>1</v>
      </c>
      <c r="S47">
        <v>1</v>
      </c>
      <c r="T47">
        <v>0</v>
      </c>
      <c r="U47" s="7">
        <v>8</v>
      </c>
      <c r="V47" s="4">
        <v>30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>
        <v>1</v>
      </c>
      <c r="AD47">
        <v>28</v>
      </c>
      <c r="AE47" s="13">
        <v>2.67</v>
      </c>
      <c r="AF47" s="14">
        <v>0.33290239172592201</v>
      </c>
    </row>
    <row r="48" spans="1:32" x14ac:dyDescent="0.25">
      <c r="A48">
        <v>1</v>
      </c>
      <c r="B48">
        <v>0</v>
      </c>
      <c r="C48">
        <v>12.01</v>
      </c>
      <c r="D48">
        <v>0</v>
      </c>
      <c r="E48">
        <v>0</v>
      </c>
      <c r="F48">
        <v>0</v>
      </c>
      <c r="G48">
        <v>1</v>
      </c>
      <c r="H48">
        <v>0</v>
      </c>
      <c r="I48">
        <v>0</v>
      </c>
      <c r="J48">
        <v>0</v>
      </c>
      <c r="K48">
        <v>9.5</v>
      </c>
      <c r="L48" s="4">
        <v>9.5</v>
      </c>
      <c r="M48">
        <v>0</v>
      </c>
      <c r="N48" s="5">
        <v>0</v>
      </c>
      <c r="O48" s="6">
        <v>-11</v>
      </c>
      <c r="P48">
        <v>800</v>
      </c>
      <c r="Q48">
        <v>0</v>
      </c>
      <c r="R48">
        <v>1</v>
      </c>
      <c r="S48">
        <v>0</v>
      </c>
      <c r="T48">
        <v>1</v>
      </c>
      <c r="U48">
        <v>9</v>
      </c>
      <c r="V48" s="4">
        <v>20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1</v>
      </c>
      <c r="AD48">
        <v>0.125</v>
      </c>
      <c r="AE48" s="13">
        <v>1</v>
      </c>
      <c r="AF48" s="14">
        <v>0.230744038078528</v>
      </c>
    </row>
    <row r="49" spans="1:32" x14ac:dyDescent="0.25">
      <c r="A49">
        <v>1</v>
      </c>
      <c r="B49">
        <v>0</v>
      </c>
      <c r="C49">
        <v>12.01</v>
      </c>
      <c r="D49">
        <v>0</v>
      </c>
      <c r="E49">
        <v>0</v>
      </c>
      <c r="F49">
        <v>0</v>
      </c>
      <c r="G49">
        <v>1</v>
      </c>
      <c r="H49">
        <v>0</v>
      </c>
      <c r="I49">
        <v>0</v>
      </c>
      <c r="J49">
        <v>0</v>
      </c>
      <c r="K49">
        <v>9.5</v>
      </c>
      <c r="L49" s="4">
        <v>9.5</v>
      </c>
      <c r="M49">
        <v>0</v>
      </c>
      <c r="N49" s="5">
        <v>0</v>
      </c>
      <c r="O49" s="6">
        <v>-11</v>
      </c>
      <c r="P49">
        <v>800</v>
      </c>
      <c r="Q49">
        <v>0</v>
      </c>
      <c r="R49">
        <v>1</v>
      </c>
      <c r="S49">
        <v>0</v>
      </c>
      <c r="T49">
        <v>1</v>
      </c>
      <c r="U49">
        <v>9</v>
      </c>
      <c r="V49" s="4">
        <v>20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1</v>
      </c>
      <c r="AD49">
        <v>0.25</v>
      </c>
      <c r="AE49" s="13">
        <v>1</v>
      </c>
      <c r="AF49" s="14">
        <v>0.43962029931777902</v>
      </c>
    </row>
    <row r="50" spans="1:32" x14ac:dyDescent="0.25">
      <c r="A50">
        <v>1</v>
      </c>
      <c r="B50">
        <v>0</v>
      </c>
      <c r="C50">
        <v>12.01</v>
      </c>
      <c r="D50">
        <v>0</v>
      </c>
      <c r="E50">
        <v>0</v>
      </c>
      <c r="F50">
        <v>0</v>
      </c>
      <c r="G50">
        <v>1</v>
      </c>
      <c r="H50">
        <v>0</v>
      </c>
      <c r="I50">
        <v>0</v>
      </c>
      <c r="J50">
        <v>0</v>
      </c>
      <c r="K50">
        <v>9.5</v>
      </c>
      <c r="L50" s="4">
        <v>9.5</v>
      </c>
      <c r="M50">
        <v>0</v>
      </c>
      <c r="N50" s="5">
        <v>0</v>
      </c>
      <c r="O50" s="6">
        <v>-11</v>
      </c>
      <c r="P50">
        <v>800</v>
      </c>
      <c r="Q50">
        <v>0</v>
      </c>
      <c r="R50">
        <v>1</v>
      </c>
      <c r="S50">
        <v>0</v>
      </c>
      <c r="T50">
        <v>1</v>
      </c>
      <c r="U50">
        <v>9</v>
      </c>
      <c r="V50" s="4">
        <v>20</v>
      </c>
      <c r="W50">
        <v>0</v>
      </c>
      <c r="X50">
        <v>0</v>
      </c>
      <c r="Y50">
        <v>0</v>
      </c>
      <c r="Z50">
        <v>0</v>
      </c>
      <c r="AA50">
        <v>1</v>
      </c>
      <c r="AB50">
        <v>0</v>
      </c>
      <c r="AC50">
        <v>1</v>
      </c>
      <c r="AD50">
        <v>0.5</v>
      </c>
      <c r="AE50" s="13">
        <v>1</v>
      </c>
      <c r="AF50" s="14">
        <v>0.19997713260980199</v>
      </c>
    </row>
    <row r="51" spans="1:32" x14ac:dyDescent="0.25">
      <c r="A51">
        <v>1</v>
      </c>
      <c r="B51">
        <v>0</v>
      </c>
      <c r="C51">
        <v>12.01</v>
      </c>
      <c r="D51">
        <v>0</v>
      </c>
      <c r="E51">
        <v>0</v>
      </c>
      <c r="F51">
        <v>0</v>
      </c>
      <c r="G51">
        <v>1</v>
      </c>
      <c r="H51">
        <v>0</v>
      </c>
      <c r="I51">
        <v>0</v>
      </c>
      <c r="J51">
        <v>0</v>
      </c>
      <c r="K51">
        <v>9.5</v>
      </c>
      <c r="L51" s="4">
        <v>9.5</v>
      </c>
      <c r="M51">
        <v>0</v>
      </c>
      <c r="N51" s="5">
        <v>0</v>
      </c>
      <c r="O51" s="6">
        <v>-11</v>
      </c>
      <c r="P51">
        <v>800</v>
      </c>
      <c r="Q51">
        <v>0</v>
      </c>
      <c r="R51">
        <v>1</v>
      </c>
      <c r="S51">
        <v>0</v>
      </c>
      <c r="T51">
        <v>1</v>
      </c>
      <c r="U51">
        <v>9</v>
      </c>
      <c r="V51" s="4">
        <v>20</v>
      </c>
      <c r="W51">
        <v>0</v>
      </c>
      <c r="X51">
        <v>0</v>
      </c>
      <c r="Y51">
        <v>0</v>
      </c>
      <c r="Z51">
        <v>0</v>
      </c>
      <c r="AA51">
        <v>1</v>
      </c>
      <c r="AB51">
        <v>0</v>
      </c>
      <c r="AC51">
        <v>1</v>
      </c>
      <c r="AD51">
        <v>0.75</v>
      </c>
      <c r="AE51" s="13">
        <v>1</v>
      </c>
      <c r="AF51" s="14">
        <v>0.63885625308493299</v>
      </c>
    </row>
    <row r="52" spans="1:32" x14ac:dyDescent="0.25">
      <c r="A52">
        <v>1</v>
      </c>
      <c r="B52">
        <v>0</v>
      </c>
      <c r="C52">
        <v>12.01</v>
      </c>
      <c r="D52">
        <v>0</v>
      </c>
      <c r="E52">
        <v>0</v>
      </c>
      <c r="F52">
        <v>0</v>
      </c>
      <c r="G52">
        <v>1</v>
      </c>
      <c r="H52">
        <v>0</v>
      </c>
      <c r="I52">
        <v>0</v>
      </c>
      <c r="J52">
        <v>0</v>
      </c>
      <c r="K52">
        <v>9.5</v>
      </c>
      <c r="L52" s="4">
        <v>9.5</v>
      </c>
      <c r="M52">
        <v>0</v>
      </c>
      <c r="N52" s="5">
        <v>0</v>
      </c>
      <c r="O52" s="6">
        <v>-11</v>
      </c>
      <c r="P52">
        <v>800</v>
      </c>
      <c r="Q52">
        <v>0</v>
      </c>
      <c r="R52">
        <v>1</v>
      </c>
      <c r="S52">
        <v>0</v>
      </c>
      <c r="T52">
        <v>1</v>
      </c>
      <c r="U52">
        <v>9</v>
      </c>
      <c r="V52" s="4">
        <v>20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1</v>
      </c>
      <c r="AD52">
        <v>1</v>
      </c>
      <c r="AE52" s="13">
        <v>1</v>
      </c>
      <c r="AF52" s="14">
        <v>0.70946803998086505</v>
      </c>
    </row>
    <row r="53" spans="1:32" x14ac:dyDescent="0.25">
      <c r="A53">
        <v>1</v>
      </c>
      <c r="B53">
        <v>0</v>
      </c>
      <c r="C53">
        <v>12.01</v>
      </c>
      <c r="D53">
        <v>0</v>
      </c>
      <c r="E53">
        <v>0</v>
      </c>
      <c r="F53">
        <v>0</v>
      </c>
      <c r="G53">
        <v>1</v>
      </c>
      <c r="H53">
        <v>0</v>
      </c>
      <c r="I53">
        <v>0</v>
      </c>
      <c r="J53">
        <v>0</v>
      </c>
      <c r="K53">
        <v>9.5</v>
      </c>
      <c r="L53" s="4">
        <v>9.5</v>
      </c>
      <c r="M53">
        <v>0</v>
      </c>
      <c r="N53" s="5">
        <v>0</v>
      </c>
      <c r="O53" s="6">
        <v>-11</v>
      </c>
      <c r="P53">
        <v>800</v>
      </c>
      <c r="Q53">
        <v>0</v>
      </c>
      <c r="R53">
        <v>1</v>
      </c>
      <c r="S53">
        <v>0</v>
      </c>
      <c r="T53">
        <v>1</v>
      </c>
      <c r="U53">
        <v>9</v>
      </c>
      <c r="V53" s="4">
        <v>20</v>
      </c>
      <c r="W53">
        <v>0</v>
      </c>
      <c r="X53">
        <v>0</v>
      </c>
      <c r="Y53">
        <v>0</v>
      </c>
      <c r="Z53">
        <v>0</v>
      </c>
      <c r="AA53">
        <v>1</v>
      </c>
      <c r="AB53">
        <v>0</v>
      </c>
      <c r="AC53">
        <v>1</v>
      </c>
      <c r="AD53">
        <v>3</v>
      </c>
      <c r="AE53" s="13">
        <v>1</v>
      </c>
      <c r="AF53" s="14">
        <v>0.326393797384397</v>
      </c>
    </row>
    <row r="54" spans="1:32" x14ac:dyDescent="0.25">
      <c r="A54">
        <v>1</v>
      </c>
      <c r="B54">
        <v>0</v>
      </c>
      <c r="C54">
        <v>12.01</v>
      </c>
      <c r="D54">
        <v>0</v>
      </c>
      <c r="E54">
        <v>0</v>
      </c>
      <c r="F54">
        <v>0</v>
      </c>
      <c r="G54">
        <v>1</v>
      </c>
      <c r="H54">
        <v>0</v>
      </c>
      <c r="I54">
        <v>0</v>
      </c>
      <c r="J54">
        <v>0</v>
      </c>
      <c r="K54">
        <v>9.5</v>
      </c>
      <c r="L54" s="4">
        <v>9.5</v>
      </c>
      <c r="M54">
        <v>0</v>
      </c>
      <c r="N54" s="5">
        <v>0</v>
      </c>
      <c r="O54" s="6">
        <v>-11</v>
      </c>
      <c r="P54">
        <v>800</v>
      </c>
      <c r="Q54">
        <v>0</v>
      </c>
      <c r="R54">
        <v>1</v>
      </c>
      <c r="S54">
        <v>0</v>
      </c>
      <c r="T54">
        <v>1</v>
      </c>
      <c r="U54">
        <v>9</v>
      </c>
      <c r="V54" s="4">
        <v>20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1</v>
      </c>
      <c r="AD54">
        <v>7</v>
      </c>
      <c r="AE54" s="13">
        <v>1</v>
      </c>
      <c r="AF54" s="14">
        <v>1.5149360096951101E-2</v>
      </c>
    </row>
    <row r="55" spans="1:32" x14ac:dyDescent="0.25">
      <c r="A55">
        <v>0</v>
      </c>
      <c r="B55">
        <v>0</v>
      </c>
      <c r="C55">
        <v>58.69</v>
      </c>
      <c r="D55">
        <v>16</v>
      </c>
      <c r="E55">
        <v>1</v>
      </c>
      <c r="F55">
        <v>0</v>
      </c>
      <c r="G55">
        <v>1</v>
      </c>
      <c r="H55">
        <v>0</v>
      </c>
      <c r="I55">
        <v>0</v>
      </c>
      <c r="J55">
        <v>0</v>
      </c>
      <c r="K55">
        <v>5.3</v>
      </c>
      <c r="L55" s="4">
        <v>5.3</v>
      </c>
      <c r="M55">
        <v>0</v>
      </c>
      <c r="N55" s="5">
        <v>0</v>
      </c>
      <c r="O55" s="5">
        <v>-21</v>
      </c>
      <c r="P55">
        <v>91.8</v>
      </c>
      <c r="Q55">
        <v>1</v>
      </c>
      <c r="R55">
        <v>0</v>
      </c>
      <c r="S55">
        <v>0</v>
      </c>
      <c r="T55">
        <v>1</v>
      </c>
      <c r="U55">
        <v>6</v>
      </c>
      <c r="V55">
        <v>225</v>
      </c>
      <c r="W55">
        <v>0</v>
      </c>
      <c r="X55">
        <v>0</v>
      </c>
      <c r="Y55">
        <v>0</v>
      </c>
      <c r="Z55">
        <v>0</v>
      </c>
      <c r="AA55">
        <v>1</v>
      </c>
      <c r="AB55">
        <v>0</v>
      </c>
      <c r="AC55">
        <v>1</v>
      </c>
      <c r="AD55">
        <v>1</v>
      </c>
      <c r="AE55" s="22">
        <v>0.72666666666666702</v>
      </c>
      <c r="AF55" s="14">
        <v>0.75001827545518895</v>
      </c>
    </row>
    <row r="56" spans="1:32" x14ac:dyDescent="0.25">
      <c r="A56">
        <v>0</v>
      </c>
      <c r="B56">
        <v>0</v>
      </c>
      <c r="C56">
        <v>58.93</v>
      </c>
      <c r="D56">
        <v>16</v>
      </c>
      <c r="E56">
        <v>4</v>
      </c>
      <c r="F56">
        <v>0</v>
      </c>
      <c r="G56">
        <v>1</v>
      </c>
      <c r="H56">
        <v>0</v>
      </c>
      <c r="I56">
        <v>0</v>
      </c>
      <c r="J56">
        <v>0</v>
      </c>
      <c r="K56">
        <v>18.399999999999999</v>
      </c>
      <c r="L56" s="4">
        <v>18.399999999999999</v>
      </c>
      <c r="M56">
        <v>0</v>
      </c>
      <c r="N56" s="5">
        <v>0</v>
      </c>
      <c r="O56" s="5">
        <v>-21.6</v>
      </c>
      <c r="P56">
        <v>35.799999999999997</v>
      </c>
      <c r="Q56">
        <v>1</v>
      </c>
      <c r="R56">
        <v>0</v>
      </c>
      <c r="S56">
        <v>0</v>
      </c>
      <c r="T56">
        <v>1</v>
      </c>
      <c r="U56">
        <v>6</v>
      </c>
      <c r="V56">
        <v>225</v>
      </c>
      <c r="W56">
        <v>0</v>
      </c>
      <c r="X56">
        <v>0</v>
      </c>
      <c r="Y56">
        <v>0</v>
      </c>
      <c r="Z56">
        <v>0</v>
      </c>
      <c r="AA56">
        <v>1</v>
      </c>
      <c r="AB56">
        <v>0</v>
      </c>
      <c r="AC56">
        <v>1</v>
      </c>
      <c r="AD56">
        <v>1</v>
      </c>
      <c r="AE56" s="22">
        <v>1.86222222222222</v>
      </c>
      <c r="AF56" s="14">
        <v>0.891299766806809</v>
      </c>
    </row>
    <row r="57" spans="1:32" x14ac:dyDescent="0.25">
      <c r="A57">
        <v>0</v>
      </c>
      <c r="B57">
        <v>0</v>
      </c>
      <c r="C57">
        <v>52</v>
      </c>
      <c r="D57">
        <v>16</v>
      </c>
      <c r="E57">
        <v>3</v>
      </c>
      <c r="F57">
        <v>0</v>
      </c>
      <c r="G57">
        <v>1</v>
      </c>
      <c r="H57">
        <v>0</v>
      </c>
      <c r="I57">
        <v>0</v>
      </c>
      <c r="J57">
        <v>0</v>
      </c>
      <c r="K57">
        <v>205</v>
      </c>
      <c r="L57" s="4">
        <v>205</v>
      </c>
      <c r="M57">
        <v>0</v>
      </c>
      <c r="N57" s="5">
        <v>0</v>
      </c>
      <c r="O57" s="5">
        <v>-28.3</v>
      </c>
      <c r="P57">
        <v>74.42</v>
      </c>
      <c r="Q57">
        <v>1</v>
      </c>
      <c r="R57">
        <v>0</v>
      </c>
      <c r="S57">
        <v>0</v>
      </c>
      <c r="T57">
        <v>1</v>
      </c>
      <c r="U57">
        <v>6</v>
      </c>
      <c r="V57">
        <v>225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1</v>
      </c>
      <c r="AD57">
        <v>1</v>
      </c>
      <c r="AE57" s="22">
        <v>0.89600000000000002</v>
      </c>
      <c r="AF57" s="14">
        <v>0.71442666832630197</v>
      </c>
    </row>
    <row r="58" spans="1:32" x14ac:dyDescent="0.25">
      <c r="A58">
        <v>0</v>
      </c>
      <c r="B58">
        <v>0</v>
      </c>
      <c r="C58">
        <v>63.55</v>
      </c>
      <c r="D58">
        <v>16</v>
      </c>
      <c r="E58">
        <v>1</v>
      </c>
      <c r="F58">
        <v>0</v>
      </c>
      <c r="G58">
        <v>1</v>
      </c>
      <c r="H58">
        <v>0</v>
      </c>
      <c r="I58">
        <v>0</v>
      </c>
      <c r="J58">
        <v>0</v>
      </c>
      <c r="K58">
        <v>23.1</v>
      </c>
      <c r="L58" s="4">
        <v>23.1</v>
      </c>
      <c r="M58">
        <v>0</v>
      </c>
      <c r="N58" s="5">
        <v>0</v>
      </c>
      <c r="O58" s="5">
        <v>-25.3</v>
      </c>
      <c r="P58">
        <v>29</v>
      </c>
      <c r="Q58">
        <v>1</v>
      </c>
      <c r="R58">
        <v>0</v>
      </c>
      <c r="S58">
        <v>0</v>
      </c>
      <c r="T58">
        <v>1</v>
      </c>
      <c r="U58">
        <v>6</v>
      </c>
      <c r="V58">
        <v>225</v>
      </c>
      <c r="W58">
        <v>0</v>
      </c>
      <c r="X58">
        <v>0</v>
      </c>
      <c r="Y58">
        <v>0</v>
      </c>
      <c r="Z58">
        <v>0</v>
      </c>
      <c r="AA58">
        <v>1</v>
      </c>
      <c r="AB58">
        <v>0</v>
      </c>
      <c r="AC58">
        <v>1</v>
      </c>
      <c r="AD58">
        <v>1</v>
      </c>
      <c r="AE58" s="22">
        <v>2.2888888888888901</v>
      </c>
      <c r="AF58" s="14">
        <v>0.72081497152988305</v>
      </c>
    </row>
    <row r="59" spans="1:32" x14ac:dyDescent="0.25">
      <c r="A59">
        <v>0</v>
      </c>
      <c r="B59">
        <v>0</v>
      </c>
      <c r="C59">
        <v>58.69</v>
      </c>
      <c r="D59">
        <v>16</v>
      </c>
      <c r="E59">
        <v>1</v>
      </c>
      <c r="F59">
        <v>0</v>
      </c>
      <c r="G59">
        <v>1</v>
      </c>
      <c r="H59">
        <v>0</v>
      </c>
      <c r="I59">
        <v>0</v>
      </c>
      <c r="J59">
        <v>0</v>
      </c>
      <c r="K59">
        <v>5.3</v>
      </c>
      <c r="L59" s="4">
        <v>5.3</v>
      </c>
      <c r="M59">
        <v>0</v>
      </c>
      <c r="N59" s="5">
        <v>0</v>
      </c>
      <c r="O59" s="5">
        <v>-21</v>
      </c>
      <c r="P59">
        <v>91.8</v>
      </c>
      <c r="Q59">
        <v>1</v>
      </c>
      <c r="R59">
        <v>0</v>
      </c>
      <c r="S59">
        <v>0</v>
      </c>
      <c r="T59">
        <v>1</v>
      </c>
      <c r="U59">
        <v>6</v>
      </c>
      <c r="V59">
        <v>225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1</v>
      </c>
      <c r="AD59">
        <v>28</v>
      </c>
      <c r="AE59" s="22">
        <v>0.72666666666666702</v>
      </c>
      <c r="AF59" s="14">
        <v>0.49979960130780499</v>
      </c>
    </row>
    <row r="60" spans="1:32" x14ac:dyDescent="0.25">
      <c r="A60">
        <v>0</v>
      </c>
      <c r="B60">
        <v>0</v>
      </c>
      <c r="C60">
        <v>58.93</v>
      </c>
      <c r="D60">
        <v>16</v>
      </c>
      <c r="E60">
        <v>4</v>
      </c>
      <c r="F60">
        <v>0</v>
      </c>
      <c r="G60">
        <v>1</v>
      </c>
      <c r="H60">
        <v>0</v>
      </c>
      <c r="I60">
        <v>0</v>
      </c>
      <c r="J60">
        <v>0</v>
      </c>
      <c r="K60">
        <v>18.399999999999999</v>
      </c>
      <c r="L60" s="4">
        <v>18.399999999999999</v>
      </c>
      <c r="M60">
        <v>0</v>
      </c>
      <c r="N60" s="5">
        <v>0</v>
      </c>
      <c r="O60" s="5">
        <v>-21.6</v>
      </c>
      <c r="P60">
        <v>35.799999999999997</v>
      </c>
      <c r="Q60">
        <v>1</v>
      </c>
      <c r="R60">
        <v>0</v>
      </c>
      <c r="S60">
        <v>0</v>
      </c>
      <c r="T60">
        <v>1</v>
      </c>
      <c r="U60">
        <v>6</v>
      </c>
      <c r="V60">
        <v>225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1</v>
      </c>
      <c r="AD60">
        <v>28</v>
      </c>
      <c r="AE60" s="22">
        <v>1.86222222222222</v>
      </c>
      <c r="AF60" s="14">
        <v>0.35866726807301003</v>
      </c>
    </row>
    <row r="61" spans="1:32" x14ac:dyDescent="0.25">
      <c r="A61">
        <v>0</v>
      </c>
      <c r="B61">
        <v>0</v>
      </c>
      <c r="C61">
        <v>52</v>
      </c>
      <c r="D61">
        <v>16</v>
      </c>
      <c r="E61">
        <v>3</v>
      </c>
      <c r="F61">
        <v>0</v>
      </c>
      <c r="G61">
        <v>1</v>
      </c>
      <c r="H61">
        <v>0</v>
      </c>
      <c r="I61">
        <v>0</v>
      </c>
      <c r="J61">
        <v>0</v>
      </c>
      <c r="K61">
        <v>205</v>
      </c>
      <c r="L61" s="4">
        <v>205</v>
      </c>
      <c r="M61">
        <v>0</v>
      </c>
      <c r="N61" s="5">
        <v>0</v>
      </c>
      <c r="O61" s="5">
        <v>-28.3</v>
      </c>
      <c r="P61">
        <v>74.42</v>
      </c>
      <c r="Q61">
        <v>1</v>
      </c>
      <c r="R61">
        <v>0</v>
      </c>
      <c r="S61">
        <v>0</v>
      </c>
      <c r="T61">
        <v>1</v>
      </c>
      <c r="U61">
        <v>6</v>
      </c>
      <c r="V61">
        <v>225</v>
      </c>
      <c r="W61">
        <v>0</v>
      </c>
      <c r="X61">
        <v>0</v>
      </c>
      <c r="Y61">
        <v>0</v>
      </c>
      <c r="Z61">
        <v>0</v>
      </c>
      <c r="AA61">
        <v>1</v>
      </c>
      <c r="AB61">
        <v>0</v>
      </c>
      <c r="AC61">
        <v>1</v>
      </c>
      <c r="AD61">
        <v>28</v>
      </c>
      <c r="AE61" s="22">
        <v>0.89600000000000002</v>
      </c>
      <c r="AF61" s="14">
        <v>0</v>
      </c>
    </row>
    <row r="62" spans="1:32" x14ac:dyDescent="0.25">
      <c r="A62">
        <v>0</v>
      </c>
      <c r="B62">
        <v>0</v>
      </c>
      <c r="C62">
        <v>63.55</v>
      </c>
      <c r="D62">
        <v>16</v>
      </c>
      <c r="E62">
        <v>1</v>
      </c>
      <c r="F62">
        <v>0</v>
      </c>
      <c r="G62">
        <v>1</v>
      </c>
      <c r="H62">
        <v>0</v>
      </c>
      <c r="I62">
        <v>0</v>
      </c>
      <c r="J62">
        <v>0</v>
      </c>
      <c r="K62">
        <v>23.1</v>
      </c>
      <c r="L62" s="4">
        <v>23.1</v>
      </c>
      <c r="M62">
        <v>0</v>
      </c>
      <c r="N62" s="5">
        <v>0</v>
      </c>
      <c r="O62" s="5">
        <v>-25.3</v>
      </c>
      <c r="P62">
        <v>29</v>
      </c>
      <c r="Q62">
        <v>1</v>
      </c>
      <c r="R62">
        <v>0</v>
      </c>
      <c r="S62">
        <v>0</v>
      </c>
      <c r="T62">
        <v>1</v>
      </c>
      <c r="U62">
        <v>6</v>
      </c>
      <c r="V62">
        <v>225</v>
      </c>
      <c r="W62">
        <v>0</v>
      </c>
      <c r="X62">
        <v>0</v>
      </c>
      <c r="Y62">
        <v>0</v>
      </c>
      <c r="Z62">
        <v>0</v>
      </c>
      <c r="AA62">
        <v>1</v>
      </c>
      <c r="AB62">
        <v>0</v>
      </c>
      <c r="AC62">
        <v>1</v>
      </c>
      <c r="AD62">
        <v>28</v>
      </c>
      <c r="AE62" s="22">
        <v>2.2888888888888901</v>
      </c>
      <c r="AF62" s="14">
        <v>-0.59156538686760896</v>
      </c>
    </row>
    <row r="63" spans="1:32" x14ac:dyDescent="0.25">
      <c r="A63">
        <v>0</v>
      </c>
      <c r="B63">
        <v>0</v>
      </c>
      <c r="C63">
        <v>65.41</v>
      </c>
      <c r="D63">
        <v>16</v>
      </c>
      <c r="E63">
        <v>1</v>
      </c>
      <c r="F63">
        <v>0</v>
      </c>
      <c r="G63">
        <v>1</v>
      </c>
      <c r="H63">
        <v>0</v>
      </c>
      <c r="I63">
        <v>0</v>
      </c>
      <c r="J63">
        <v>0</v>
      </c>
      <c r="K63" s="37">
        <v>10.7</v>
      </c>
      <c r="L63" s="4">
        <v>10.7</v>
      </c>
      <c r="M63">
        <v>0</v>
      </c>
      <c r="N63" s="5">
        <v>0</v>
      </c>
      <c r="O63" s="38">
        <v>-27.1</v>
      </c>
      <c r="P63" s="37">
        <v>48.2</v>
      </c>
      <c r="Q63">
        <v>1</v>
      </c>
      <c r="R63">
        <v>0</v>
      </c>
      <c r="S63">
        <v>0</v>
      </c>
      <c r="T63">
        <v>1</v>
      </c>
      <c r="U63" s="37">
        <v>6</v>
      </c>
      <c r="V63" s="37">
        <v>225</v>
      </c>
      <c r="W63">
        <v>0</v>
      </c>
      <c r="X63" s="37">
        <v>0</v>
      </c>
      <c r="Y63" s="37">
        <v>0</v>
      </c>
      <c r="Z63" s="37">
        <v>0</v>
      </c>
      <c r="AA63" s="37">
        <v>1</v>
      </c>
      <c r="AB63" s="37">
        <v>0</v>
      </c>
      <c r="AC63" s="37">
        <v>1</v>
      </c>
      <c r="AD63" s="37">
        <v>1</v>
      </c>
      <c r="AE63" s="40">
        <v>0.45777777777777801</v>
      </c>
      <c r="AF63" s="14">
        <v>0.43089898139767002</v>
      </c>
    </row>
    <row r="64" spans="1:32" x14ac:dyDescent="0.25">
      <c r="A64">
        <v>0</v>
      </c>
      <c r="B64">
        <v>0</v>
      </c>
      <c r="C64">
        <v>65.41</v>
      </c>
      <c r="D64">
        <v>16</v>
      </c>
      <c r="E64">
        <v>1</v>
      </c>
      <c r="F64">
        <v>0</v>
      </c>
      <c r="G64">
        <v>1</v>
      </c>
      <c r="H64">
        <v>0</v>
      </c>
      <c r="I64">
        <v>0</v>
      </c>
      <c r="J64">
        <v>0</v>
      </c>
      <c r="K64" s="37">
        <v>10.7</v>
      </c>
      <c r="L64" s="4">
        <v>10.7</v>
      </c>
      <c r="M64">
        <v>0</v>
      </c>
      <c r="N64" s="5">
        <v>0</v>
      </c>
      <c r="O64" s="38">
        <v>-27.1</v>
      </c>
      <c r="P64" s="37">
        <v>48.2</v>
      </c>
      <c r="Q64">
        <v>1</v>
      </c>
      <c r="R64">
        <v>0</v>
      </c>
      <c r="S64">
        <v>0</v>
      </c>
      <c r="T64">
        <v>1</v>
      </c>
      <c r="U64" s="37">
        <v>6</v>
      </c>
      <c r="V64" s="37">
        <v>225</v>
      </c>
      <c r="W64">
        <v>0</v>
      </c>
      <c r="X64" s="37">
        <v>0</v>
      </c>
      <c r="Y64" s="37">
        <v>0</v>
      </c>
      <c r="Z64" s="37">
        <v>0</v>
      </c>
      <c r="AA64" s="37">
        <v>1</v>
      </c>
      <c r="AB64" s="37">
        <v>0</v>
      </c>
      <c r="AC64" s="37">
        <v>1</v>
      </c>
      <c r="AD64" s="37">
        <v>7</v>
      </c>
      <c r="AE64" s="40">
        <v>0.45777777777777801</v>
      </c>
      <c r="AF64" s="14">
        <v>0.69073153685194499</v>
      </c>
    </row>
    <row r="65" spans="1:32" x14ac:dyDescent="0.25">
      <c r="A65">
        <v>0</v>
      </c>
      <c r="B65">
        <v>0</v>
      </c>
      <c r="C65">
        <v>65.41</v>
      </c>
      <c r="D65">
        <v>16</v>
      </c>
      <c r="E65">
        <v>1</v>
      </c>
      <c r="F65">
        <v>0</v>
      </c>
      <c r="G65">
        <v>1</v>
      </c>
      <c r="H65">
        <v>0</v>
      </c>
      <c r="I65">
        <v>0</v>
      </c>
      <c r="J65">
        <v>0</v>
      </c>
      <c r="K65" s="37">
        <v>10.7</v>
      </c>
      <c r="L65" s="4">
        <v>10.7</v>
      </c>
      <c r="M65">
        <v>0</v>
      </c>
      <c r="N65" s="5">
        <v>0</v>
      </c>
      <c r="O65" s="38">
        <v>-27.1</v>
      </c>
      <c r="P65" s="37">
        <v>48.2</v>
      </c>
      <c r="Q65">
        <v>1</v>
      </c>
      <c r="R65">
        <v>0</v>
      </c>
      <c r="S65">
        <v>0</v>
      </c>
      <c r="T65">
        <v>1</v>
      </c>
      <c r="U65" s="37">
        <v>6</v>
      </c>
      <c r="V65" s="37">
        <v>225</v>
      </c>
      <c r="W65">
        <v>0</v>
      </c>
      <c r="X65" s="37">
        <v>0</v>
      </c>
      <c r="Y65" s="37">
        <v>0</v>
      </c>
      <c r="Z65" s="37">
        <v>0</v>
      </c>
      <c r="AA65" s="37">
        <v>1</v>
      </c>
      <c r="AB65" s="37">
        <v>0</v>
      </c>
      <c r="AC65" s="37">
        <v>1</v>
      </c>
      <c r="AD65" s="37">
        <v>28</v>
      </c>
      <c r="AE65" s="40">
        <v>0.45777777777777801</v>
      </c>
      <c r="AF65" s="14">
        <v>0.540591865547011</v>
      </c>
    </row>
    <row r="66" spans="1:32" x14ac:dyDescent="0.25">
      <c r="A66">
        <v>0</v>
      </c>
      <c r="B66">
        <v>0</v>
      </c>
      <c r="C66">
        <v>65.41</v>
      </c>
      <c r="D66">
        <v>16</v>
      </c>
      <c r="E66">
        <v>1</v>
      </c>
      <c r="F66">
        <v>0</v>
      </c>
      <c r="G66">
        <v>1</v>
      </c>
      <c r="H66">
        <v>0</v>
      </c>
      <c r="I66">
        <v>0</v>
      </c>
      <c r="J66">
        <v>0</v>
      </c>
      <c r="K66" s="37">
        <v>10.7</v>
      </c>
      <c r="L66" s="4">
        <v>10.7</v>
      </c>
      <c r="M66">
        <v>0</v>
      </c>
      <c r="N66" s="5">
        <v>0</v>
      </c>
      <c r="O66" s="38">
        <v>-27.1</v>
      </c>
      <c r="P66" s="37">
        <v>48.2</v>
      </c>
      <c r="Q66">
        <v>1</v>
      </c>
      <c r="R66">
        <v>0</v>
      </c>
      <c r="S66">
        <v>0</v>
      </c>
      <c r="T66">
        <v>1</v>
      </c>
      <c r="U66" s="37">
        <v>6</v>
      </c>
      <c r="V66" s="37">
        <v>225</v>
      </c>
      <c r="W66">
        <v>0</v>
      </c>
      <c r="X66" s="37">
        <v>0</v>
      </c>
      <c r="Y66" s="37">
        <v>0</v>
      </c>
      <c r="Z66" s="37">
        <v>0</v>
      </c>
      <c r="AA66" s="37">
        <v>1</v>
      </c>
      <c r="AB66" s="37">
        <v>0</v>
      </c>
      <c r="AC66" s="37">
        <v>1</v>
      </c>
      <c r="AD66" s="37">
        <v>1</v>
      </c>
      <c r="AE66" s="40">
        <v>1.37777777777778</v>
      </c>
      <c r="AF66" s="14">
        <v>0.52545638426408703</v>
      </c>
    </row>
    <row r="67" spans="1:32" x14ac:dyDescent="0.25">
      <c r="A67">
        <v>0</v>
      </c>
      <c r="B67">
        <v>0</v>
      </c>
      <c r="C67">
        <v>65.41</v>
      </c>
      <c r="D67">
        <v>16</v>
      </c>
      <c r="E67">
        <v>1</v>
      </c>
      <c r="F67">
        <v>0</v>
      </c>
      <c r="G67">
        <v>1</v>
      </c>
      <c r="H67">
        <v>0</v>
      </c>
      <c r="I67">
        <v>0</v>
      </c>
      <c r="J67">
        <v>0</v>
      </c>
      <c r="K67" s="37">
        <v>10.7</v>
      </c>
      <c r="L67" s="4">
        <v>10.7</v>
      </c>
      <c r="M67">
        <v>0</v>
      </c>
      <c r="N67" s="5">
        <v>0</v>
      </c>
      <c r="O67" s="38">
        <v>-27.1</v>
      </c>
      <c r="P67" s="37">
        <v>48.2</v>
      </c>
      <c r="Q67">
        <v>1</v>
      </c>
      <c r="R67">
        <v>0</v>
      </c>
      <c r="S67">
        <v>0</v>
      </c>
      <c r="T67">
        <v>1</v>
      </c>
      <c r="U67" s="37">
        <v>6</v>
      </c>
      <c r="V67" s="37">
        <v>225</v>
      </c>
      <c r="W67">
        <v>0</v>
      </c>
      <c r="X67" s="37">
        <v>0</v>
      </c>
      <c r="Y67" s="37">
        <v>0</v>
      </c>
      <c r="Z67" s="37">
        <v>0</v>
      </c>
      <c r="AA67" s="37">
        <v>1</v>
      </c>
      <c r="AB67" s="37">
        <v>0</v>
      </c>
      <c r="AC67" s="37">
        <v>1</v>
      </c>
      <c r="AD67" s="37">
        <v>7</v>
      </c>
      <c r="AE67" s="40">
        <v>1.37777777777778</v>
      </c>
      <c r="AF67" s="14">
        <v>0.72781835145941198</v>
      </c>
    </row>
    <row r="68" spans="1:32" x14ac:dyDescent="0.25">
      <c r="A68">
        <v>0</v>
      </c>
      <c r="B68">
        <v>0</v>
      </c>
      <c r="C68">
        <v>65.41</v>
      </c>
      <c r="D68">
        <v>16</v>
      </c>
      <c r="E68">
        <v>1</v>
      </c>
      <c r="F68">
        <v>0</v>
      </c>
      <c r="G68">
        <v>1</v>
      </c>
      <c r="H68">
        <v>0</v>
      </c>
      <c r="I68">
        <v>0</v>
      </c>
      <c r="J68">
        <v>0</v>
      </c>
      <c r="K68" s="37">
        <v>10.7</v>
      </c>
      <c r="L68" s="4">
        <v>10.7</v>
      </c>
      <c r="M68">
        <v>0</v>
      </c>
      <c r="N68" s="5">
        <v>0</v>
      </c>
      <c r="O68" s="38">
        <v>-27.1</v>
      </c>
      <c r="P68" s="37">
        <v>48.2</v>
      </c>
      <c r="Q68">
        <v>1</v>
      </c>
      <c r="R68">
        <v>0</v>
      </c>
      <c r="S68">
        <v>0</v>
      </c>
      <c r="T68">
        <v>1</v>
      </c>
      <c r="U68" s="37">
        <v>6</v>
      </c>
      <c r="V68" s="37">
        <v>225</v>
      </c>
      <c r="W68">
        <v>0</v>
      </c>
      <c r="X68" s="37">
        <v>0</v>
      </c>
      <c r="Y68" s="37">
        <v>0</v>
      </c>
      <c r="Z68" s="37">
        <v>0</v>
      </c>
      <c r="AA68" s="37">
        <v>1</v>
      </c>
      <c r="AB68" s="37">
        <v>0</v>
      </c>
      <c r="AC68" s="37">
        <v>1</v>
      </c>
      <c r="AD68" s="37">
        <v>28</v>
      </c>
      <c r="AE68" s="40">
        <v>1.37777777777778</v>
      </c>
      <c r="AF68" s="14">
        <v>0.56641995242647503</v>
      </c>
    </row>
    <row r="69" spans="1:32" x14ac:dyDescent="0.25">
      <c r="A69">
        <v>0</v>
      </c>
      <c r="B69">
        <v>0</v>
      </c>
      <c r="C69">
        <v>65.41</v>
      </c>
      <c r="D69">
        <v>16</v>
      </c>
      <c r="E69">
        <v>1</v>
      </c>
      <c r="F69">
        <v>0</v>
      </c>
      <c r="G69">
        <v>1</v>
      </c>
      <c r="H69">
        <v>0</v>
      </c>
      <c r="I69">
        <v>0</v>
      </c>
      <c r="J69">
        <v>0</v>
      </c>
      <c r="K69">
        <v>137</v>
      </c>
      <c r="L69" s="4">
        <v>137</v>
      </c>
      <c r="M69">
        <v>0</v>
      </c>
      <c r="N69" s="5">
        <v>0</v>
      </c>
      <c r="O69" s="5">
        <v>-25.9</v>
      </c>
      <c r="P69">
        <v>50</v>
      </c>
      <c r="Q69">
        <v>1</v>
      </c>
      <c r="R69">
        <v>0</v>
      </c>
      <c r="S69">
        <v>0</v>
      </c>
      <c r="T69">
        <v>1</v>
      </c>
      <c r="U69">
        <v>6</v>
      </c>
      <c r="V69">
        <v>225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1</v>
      </c>
      <c r="AD69">
        <v>1</v>
      </c>
      <c r="AE69" s="22">
        <v>1.37777777777778</v>
      </c>
      <c r="AF69" s="14">
        <v>0.53952812892395796</v>
      </c>
    </row>
    <row r="70" spans="1:32" x14ac:dyDescent="0.25">
      <c r="A70">
        <v>0</v>
      </c>
      <c r="B70">
        <v>0</v>
      </c>
      <c r="C70">
        <v>58.69</v>
      </c>
      <c r="D70">
        <v>16</v>
      </c>
      <c r="E70">
        <v>1</v>
      </c>
      <c r="F70">
        <v>0</v>
      </c>
      <c r="G70">
        <v>1</v>
      </c>
      <c r="H70">
        <v>0</v>
      </c>
      <c r="I70">
        <v>0</v>
      </c>
      <c r="J70">
        <v>0</v>
      </c>
      <c r="K70">
        <v>15</v>
      </c>
      <c r="L70" s="4">
        <v>15</v>
      </c>
      <c r="M70">
        <v>0</v>
      </c>
      <c r="N70" s="5">
        <v>0</v>
      </c>
      <c r="O70" s="5">
        <v>-26</v>
      </c>
      <c r="P70">
        <v>91.8</v>
      </c>
      <c r="Q70">
        <v>1</v>
      </c>
      <c r="R70">
        <v>0</v>
      </c>
      <c r="S70">
        <v>0</v>
      </c>
      <c r="T70">
        <v>1</v>
      </c>
      <c r="U70">
        <v>6</v>
      </c>
      <c r="V70">
        <v>225</v>
      </c>
      <c r="W70">
        <v>0</v>
      </c>
      <c r="X70">
        <v>0</v>
      </c>
      <c r="Y70">
        <v>0</v>
      </c>
      <c r="Z70">
        <v>0</v>
      </c>
      <c r="AA70">
        <v>1</v>
      </c>
      <c r="AB70">
        <v>0</v>
      </c>
      <c r="AC70">
        <v>1</v>
      </c>
      <c r="AD70">
        <v>1</v>
      </c>
      <c r="AE70" s="22">
        <v>0.72666666666666702</v>
      </c>
      <c r="AF70" s="14">
        <v>0.85648153703115804</v>
      </c>
    </row>
    <row r="71" spans="1:32" x14ac:dyDescent="0.25">
      <c r="A71">
        <v>0</v>
      </c>
      <c r="B71">
        <v>0</v>
      </c>
      <c r="C71">
        <v>65.41</v>
      </c>
      <c r="D71">
        <v>16</v>
      </c>
      <c r="E71">
        <v>1</v>
      </c>
      <c r="F71">
        <v>0</v>
      </c>
      <c r="G71">
        <v>1</v>
      </c>
      <c r="H71">
        <v>0</v>
      </c>
      <c r="I71">
        <v>0</v>
      </c>
      <c r="J71">
        <v>0</v>
      </c>
      <c r="K71">
        <v>10</v>
      </c>
      <c r="L71" s="4">
        <v>10</v>
      </c>
      <c r="M71">
        <v>0</v>
      </c>
      <c r="N71" s="5">
        <v>0</v>
      </c>
      <c r="O71" s="5">
        <v>-27.1</v>
      </c>
      <c r="P71">
        <v>48.2</v>
      </c>
      <c r="Q71">
        <v>1</v>
      </c>
      <c r="R71">
        <v>0</v>
      </c>
      <c r="S71">
        <v>0</v>
      </c>
      <c r="T71">
        <v>1</v>
      </c>
      <c r="U71">
        <v>6</v>
      </c>
      <c r="V71">
        <v>225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1</v>
      </c>
      <c r="AD71">
        <v>1</v>
      </c>
      <c r="AE71" s="22">
        <v>1.37777777777778</v>
      </c>
      <c r="AF71" s="14">
        <v>0.45924198240257602</v>
      </c>
    </row>
    <row r="72" spans="1:32" x14ac:dyDescent="0.25">
      <c r="A72">
        <v>0</v>
      </c>
      <c r="B72">
        <v>0</v>
      </c>
      <c r="C72">
        <v>63.55</v>
      </c>
      <c r="D72">
        <v>16</v>
      </c>
      <c r="E72">
        <v>1</v>
      </c>
      <c r="F72">
        <v>0</v>
      </c>
      <c r="G72">
        <v>1</v>
      </c>
      <c r="H72">
        <v>0</v>
      </c>
      <c r="I72">
        <v>0</v>
      </c>
      <c r="J72">
        <v>0</v>
      </c>
      <c r="K72">
        <v>50</v>
      </c>
      <c r="L72" s="4">
        <v>50</v>
      </c>
      <c r="M72">
        <v>0</v>
      </c>
      <c r="N72" s="5">
        <v>0</v>
      </c>
      <c r="O72" s="5">
        <v>-26.7</v>
      </c>
      <c r="P72">
        <v>29</v>
      </c>
      <c r="Q72">
        <v>1</v>
      </c>
      <c r="R72">
        <v>0</v>
      </c>
      <c r="S72">
        <v>0</v>
      </c>
      <c r="T72">
        <v>1</v>
      </c>
      <c r="U72">
        <v>6</v>
      </c>
      <c r="V72">
        <v>225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1</v>
      </c>
      <c r="AD72">
        <v>1</v>
      </c>
      <c r="AE72" s="22">
        <v>2.2888888888888901</v>
      </c>
      <c r="AF72" s="14">
        <v>0.85903551227866803</v>
      </c>
    </row>
    <row r="73" spans="1:32" x14ac:dyDescent="0.25">
      <c r="A73">
        <v>0</v>
      </c>
      <c r="B73">
        <v>0</v>
      </c>
      <c r="C73">
        <v>58.69</v>
      </c>
      <c r="D73">
        <v>16</v>
      </c>
      <c r="E73">
        <v>1</v>
      </c>
      <c r="F73">
        <v>0</v>
      </c>
      <c r="G73">
        <v>1</v>
      </c>
      <c r="H73">
        <v>0</v>
      </c>
      <c r="I73">
        <v>0</v>
      </c>
      <c r="J73">
        <v>0</v>
      </c>
      <c r="K73">
        <v>15</v>
      </c>
      <c r="L73" s="4">
        <v>15</v>
      </c>
      <c r="M73">
        <v>0</v>
      </c>
      <c r="N73" s="5">
        <v>0</v>
      </c>
      <c r="O73" s="5">
        <v>-26</v>
      </c>
      <c r="P73">
        <v>91.8</v>
      </c>
      <c r="Q73">
        <v>1</v>
      </c>
      <c r="R73">
        <v>0</v>
      </c>
      <c r="S73">
        <v>0</v>
      </c>
      <c r="T73">
        <v>1</v>
      </c>
      <c r="U73">
        <v>6</v>
      </c>
      <c r="V73">
        <v>225</v>
      </c>
      <c r="W73">
        <v>0</v>
      </c>
      <c r="X73">
        <v>0</v>
      </c>
      <c r="Y73">
        <v>0</v>
      </c>
      <c r="Z73">
        <v>0</v>
      </c>
      <c r="AA73">
        <v>1</v>
      </c>
      <c r="AB73">
        <v>0</v>
      </c>
      <c r="AC73">
        <v>1</v>
      </c>
      <c r="AD73">
        <v>28</v>
      </c>
      <c r="AE73" s="22">
        <v>0.72666666666666702</v>
      </c>
      <c r="AF73" s="14">
        <v>0.81232202083821903</v>
      </c>
    </row>
    <row r="74" spans="1:32" x14ac:dyDescent="0.25">
      <c r="A74">
        <v>0</v>
      </c>
      <c r="B74">
        <v>0</v>
      </c>
      <c r="C74">
        <v>65.41</v>
      </c>
      <c r="D74">
        <v>16</v>
      </c>
      <c r="E74">
        <v>1</v>
      </c>
      <c r="F74">
        <v>0</v>
      </c>
      <c r="G74">
        <v>1</v>
      </c>
      <c r="H74">
        <v>0</v>
      </c>
      <c r="I74">
        <v>0</v>
      </c>
      <c r="J74">
        <v>0</v>
      </c>
      <c r="K74">
        <v>10</v>
      </c>
      <c r="L74" s="4">
        <v>10</v>
      </c>
      <c r="M74">
        <v>0</v>
      </c>
      <c r="N74" s="5">
        <v>0</v>
      </c>
      <c r="O74" s="5">
        <v>-27.1</v>
      </c>
      <c r="P74">
        <v>48.2</v>
      </c>
      <c r="Q74">
        <v>1</v>
      </c>
      <c r="R74">
        <v>0</v>
      </c>
      <c r="S74">
        <v>0</v>
      </c>
      <c r="T74">
        <v>1</v>
      </c>
      <c r="U74">
        <v>6</v>
      </c>
      <c r="V74">
        <v>225</v>
      </c>
      <c r="W74">
        <v>0</v>
      </c>
      <c r="X74">
        <v>0</v>
      </c>
      <c r="Y74">
        <v>0</v>
      </c>
      <c r="Z74">
        <v>0</v>
      </c>
      <c r="AA74">
        <v>1</v>
      </c>
      <c r="AB74">
        <v>0</v>
      </c>
      <c r="AC74">
        <v>1</v>
      </c>
      <c r="AD74">
        <v>28</v>
      </c>
      <c r="AE74" s="22">
        <v>1.37777777777778</v>
      </c>
      <c r="AF74" s="14">
        <v>0.55592548553309595</v>
      </c>
    </row>
    <row r="75" spans="1:32" x14ac:dyDescent="0.25">
      <c r="A75">
        <v>0</v>
      </c>
      <c r="B75">
        <v>0</v>
      </c>
      <c r="C75">
        <v>63.55</v>
      </c>
      <c r="D75">
        <v>16</v>
      </c>
      <c r="E75">
        <v>1</v>
      </c>
      <c r="F75">
        <v>0</v>
      </c>
      <c r="G75">
        <v>1</v>
      </c>
      <c r="H75">
        <v>0</v>
      </c>
      <c r="I75">
        <v>0</v>
      </c>
      <c r="J75">
        <v>0</v>
      </c>
      <c r="K75">
        <v>50</v>
      </c>
      <c r="L75" s="4">
        <v>50</v>
      </c>
      <c r="M75">
        <v>0</v>
      </c>
      <c r="N75" s="5">
        <v>0</v>
      </c>
      <c r="O75" s="5">
        <v>-26.7</v>
      </c>
      <c r="P75">
        <v>29</v>
      </c>
      <c r="Q75">
        <v>1</v>
      </c>
      <c r="R75">
        <v>0</v>
      </c>
      <c r="S75">
        <v>0</v>
      </c>
      <c r="T75">
        <v>1</v>
      </c>
      <c r="U75">
        <v>6</v>
      </c>
      <c r="V75">
        <v>225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1</v>
      </c>
      <c r="AD75">
        <v>28</v>
      </c>
      <c r="AE75" s="22">
        <v>2.2888888888888901</v>
      </c>
      <c r="AF75" s="14">
        <v>0.36889539796090698</v>
      </c>
    </row>
    <row r="76" spans="1:32" x14ac:dyDescent="0.25">
      <c r="A76">
        <v>0</v>
      </c>
      <c r="B76">
        <v>0</v>
      </c>
      <c r="C76">
        <v>140.1</v>
      </c>
      <c r="D76">
        <v>16</v>
      </c>
      <c r="E76">
        <v>2</v>
      </c>
      <c r="F76">
        <v>0</v>
      </c>
      <c r="G76">
        <v>1</v>
      </c>
      <c r="H76">
        <v>0</v>
      </c>
      <c r="I76">
        <v>0</v>
      </c>
      <c r="J76">
        <v>0</v>
      </c>
      <c r="K76">
        <v>25</v>
      </c>
      <c r="L76" s="4">
        <v>25</v>
      </c>
      <c r="M76">
        <v>0</v>
      </c>
      <c r="N76" s="5">
        <v>0</v>
      </c>
      <c r="O76" s="5">
        <v>-32.4</v>
      </c>
      <c r="P76">
        <v>24.1</v>
      </c>
      <c r="Q76">
        <v>1</v>
      </c>
      <c r="R76">
        <v>0</v>
      </c>
      <c r="S76">
        <v>0</v>
      </c>
      <c r="T76">
        <v>1</v>
      </c>
      <c r="U76" s="7">
        <v>8</v>
      </c>
      <c r="V76">
        <v>225</v>
      </c>
      <c r="W76">
        <v>0</v>
      </c>
      <c r="X76">
        <v>0</v>
      </c>
      <c r="Y76">
        <v>0</v>
      </c>
      <c r="Z76">
        <v>0</v>
      </c>
      <c r="AA76">
        <v>1</v>
      </c>
      <c r="AB76">
        <v>0</v>
      </c>
      <c r="AC76">
        <v>1</v>
      </c>
      <c r="AD76">
        <v>1</v>
      </c>
      <c r="AE76" s="13">
        <v>0.92400000000000004</v>
      </c>
      <c r="AF76" s="14">
        <v>0.64267138060691698</v>
      </c>
    </row>
    <row r="77" spans="1:32" x14ac:dyDescent="0.25">
      <c r="A77">
        <v>0</v>
      </c>
      <c r="B77">
        <v>0</v>
      </c>
      <c r="C77">
        <v>140.1</v>
      </c>
      <c r="D77">
        <v>16</v>
      </c>
      <c r="E77">
        <v>2</v>
      </c>
      <c r="F77">
        <v>0</v>
      </c>
      <c r="G77">
        <v>1</v>
      </c>
      <c r="H77">
        <v>0</v>
      </c>
      <c r="I77">
        <v>0</v>
      </c>
      <c r="J77">
        <v>0</v>
      </c>
      <c r="K77">
        <v>25</v>
      </c>
      <c r="L77" s="4">
        <v>25</v>
      </c>
      <c r="M77">
        <v>0</v>
      </c>
      <c r="N77" s="5">
        <v>0</v>
      </c>
      <c r="O77" s="5">
        <v>-32.4</v>
      </c>
      <c r="P77">
        <v>24.1</v>
      </c>
      <c r="Q77">
        <v>1</v>
      </c>
      <c r="R77">
        <v>0</v>
      </c>
      <c r="S77">
        <v>0</v>
      </c>
      <c r="T77">
        <v>1</v>
      </c>
      <c r="U77" s="7">
        <v>8</v>
      </c>
      <c r="V77">
        <v>225</v>
      </c>
      <c r="W77">
        <v>0</v>
      </c>
      <c r="X77">
        <v>0</v>
      </c>
      <c r="Y77">
        <v>0</v>
      </c>
      <c r="Z77">
        <v>0</v>
      </c>
      <c r="AA77">
        <v>1</v>
      </c>
      <c r="AB77">
        <v>0</v>
      </c>
      <c r="AC77">
        <v>1</v>
      </c>
      <c r="AD77">
        <v>1</v>
      </c>
      <c r="AE77" s="13">
        <v>2.778</v>
      </c>
      <c r="AF77" s="14">
        <v>0.79695089564871802</v>
      </c>
    </row>
    <row r="78" spans="1:32" x14ac:dyDescent="0.25">
      <c r="A78">
        <v>0</v>
      </c>
      <c r="B78">
        <v>0</v>
      </c>
      <c r="C78">
        <v>47.87</v>
      </c>
      <c r="D78">
        <v>16</v>
      </c>
      <c r="E78">
        <v>2</v>
      </c>
      <c r="F78">
        <v>0</v>
      </c>
      <c r="G78">
        <v>1</v>
      </c>
      <c r="H78">
        <v>0</v>
      </c>
      <c r="I78">
        <v>0</v>
      </c>
      <c r="J78">
        <v>0</v>
      </c>
      <c r="K78">
        <v>35</v>
      </c>
      <c r="L78" s="4">
        <v>35</v>
      </c>
      <c r="M78">
        <v>0</v>
      </c>
      <c r="N78" s="5">
        <v>0</v>
      </c>
      <c r="O78" s="5">
        <v>-28.5</v>
      </c>
      <c r="P78">
        <v>27.5</v>
      </c>
      <c r="Q78">
        <v>1</v>
      </c>
      <c r="R78">
        <v>0</v>
      </c>
      <c r="S78">
        <v>0</v>
      </c>
      <c r="T78">
        <v>1</v>
      </c>
      <c r="U78" s="7">
        <v>8</v>
      </c>
      <c r="V78">
        <v>225</v>
      </c>
      <c r="W78">
        <v>0</v>
      </c>
      <c r="X78">
        <v>0</v>
      </c>
      <c r="Y78">
        <v>0</v>
      </c>
      <c r="Z78">
        <v>0</v>
      </c>
      <c r="AA78">
        <v>1</v>
      </c>
      <c r="AB78">
        <v>0</v>
      </c>
      <c r="AC78">
        <v>1</v>
      </c>
      <c r="AD78">
        <v>1</v>
      </c>
      <c r="AE78" s="13">
        <v>0.80900000000000005</v>
      </c>
      <c r="AF78" s="14">
        <v>1.7725718537727201E-2</v>
      </c>
    </row>
    <row r="79" spans="1:32" x14ac:dyDescent="0.25">
      <c r="A79">
        <v>0</v>
      </c>
      <c r="B79">
        <v>0</v>
      </c>
      <c r="C79">
        <v>47.87</v>
      </c>
      <c r="D79">
        <v>16</v>
      </c>
      <c r="E79">
        <v>2</v>
      </c>
      <c r="F79">
        <v>0</v>
      </c>
      <c r="G79">
        <v>1</v>
      </c>
      <c r="H79">
        <v>0</v>
      </c>
      <c r="I79">
        <v>0</v>
      </c>
      <c r="J79">
        <v>0</v>
      </c>
      <c r="K79">
        <v>35</v>
      </c>
      <c r="L79" s="4">
        <v>35</v>
      </c>
      <c r="M79">
        <v>0</v>
      </c>
      <c r="N79" s="5">
        <v>0</v>
      </c>
      <c r="O79" s="5">
        <v>-28.5</v>
      </c>
      <c r="P79">
        <v>27.5</v>
      </c>
      <c r="Q79">
        <v>1</v>
      </c>
      <c r="R79">
        <v>0</v>
      </c>
      <c r="S79">
        <v>0</v>
      </c>
      <c r="T79">
        <v>1</v>
      </c>
      <c r="U79" s="7">
        <v>8</v>
      </c>
      <c r="V79">
        <v>225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1</v>
      </c>
      <c r="AD79">
        <v>1</v>
      </c>
      <c r="AE79" s="13">
        <v>2.4220000000000002</v>
      </c>
      <c r="AF79" s="14">
        <v>-0.105265958577764</v>
      </c>
    </row>
    <row r="80" spans="1:32" x14ac:dyDescent="0.25">
      <c r="A80">
        <v>1</v>
      </c>
      <c r="B80">
        <v>0</v>
      </c>
      <c r="C80">
        <v>12.01</v>
      </c>
      <c r="D80">
        <v>0</v>
      </c>
      <c r="E80">
        <v>0</v>
      </c>
      <c r="F80">
        <v>0</v>
      </c>
      <c r="G80">
        <v>1</v>
      </c>
      <c r="H80">
        <v>0</v>
      </c>
      <c r="I80">
        <v>0</v>
      </c>
      <c r="J80">
        <v>0</v>
      </c>
      <c r="K80">
        <v>14</v>
      </c>
      <c r="L80" s="4">
        <v>14</v>
      </c>
      <c r="M80">
        <v>0</v>
      </c>
      <c r="N80" s="5">
        <v>0</v>
      </c>
      <c r="O80" s="5">
        <v>-25</v>
      </c>
      <c r="P80">
        <v>254</v>
      </c>
      <c r="Q80">
        <v>1</v>
      </c>
      <c r="R80">
        <v>0</v>
      </c>
      <c r="S80">
        <v>0</v>
      </c>
      <c r="T80">
        <v>1</v>
      </c>
      <c r="U80" s="7">
        <v>8</v>
      </c>
      <c r="V80">
        <v>225</v>
      </c>
      <c r="W80">
        <v>0</v>
      </c>
      <c r="X80">
        <v>0</v>
      </c>
      <c r="Y80">
        <v>0</v>
      </c>
      <c r="Z80">
        <v>0</v>
      </c>
      <c r="AA80">
        <v>1</v>
      </c>
      <c r="AB80">
        <v>0</v>
      </c>
      <c r="AC80">
        <v>1</v>
      </c>
      <c r="AD80">
        <v>1</v>
      </c>
      <c r="AE80" s="13">
        <v>8.7999999999999995E-2</v>
      </c>
      <c r="AF80" s="14">
        <v>0.256988338833957</v>
      </c>
    </row>
    <row r="81" spans="1:32" x14ac:dyDescent="0.25">
      <c r="A81">
        <v>1</v>
      </c>
      <c r="B81">
        <v>0</v>
      </c>
      <c r="C81">
        <v>12.01</v>
      </c>
      <c r="D81">
        <v>0</v>
      </c>
      <c r="E81">
        <v>0</v>
      </c>
      <c r="F81">
        <v>0</v>
      </c>
      <c r="G81">
        <v>1</v>
      </c>
      <c r="H81">
        <v>0</v>
      </c>
      <c r="I81">
        <v>0</v>
      </c>
      <c r="J81">
        <v>0</v>
      </c>
      <c r="K81">
        <v>14</v>
      </c>
      <c r="L81" s="4">
        <v>14</v>
      </c>
      <c r="M81">
        <v>0</v>
      </c>
      <c r="N81" s="5">
        <v>0</v>
      </c>
      <c r="O81" s="5">
        <v>-25</v>
      </c>
      <c r="P81">
        <v>254</v>
      </c>
      <c r="Q81">
        <v>1</v>
      </c>
      <c r="R81">
        <v>0</v>
      </c>
      <c r="S81">
        <v>0</v>
      </c>
      <c r="T81">
        <v>1</v>
      </c>
      <c r="U81" s="7">
        <v>8</v>
      </c>
      <c r="V81">
        <v>225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>
        <v>1</v>
      </c>
      <c r="AD81">
        <v>1</v>
      </c>
      <c r="AE81" s="13">
        <v>0.26200000000000001</v>
      </c>
      <c r="AF81" s="14">
        <v>0.34868383315441698</v>
      </c>
    </row>
    <row r="82" spans="1:32" x14ac:dyDescent="0.25">
      <c r="A82">
        <v>0</v>
      </c>
      <c r="B82">
        <v>0</v>
      </c>
      <c r="C82">
        <v>28.09</v>
      </c>
      <c r="D82">
        <v>16</v>
      </c>
      <c r="E82">
        <v>2</v>
      </c>
      <c r="F82">
        <v>0</v>
      </c>
      <c r="G82">
        <v>1</v>
      </c>
      <c r="H82">
        <v>0</v>
      </c>
      <c r="I82">
        <v>0</v>
      </c>
      <c r="J82">
        <v>0</v>
      </c>
      <c r="K82">
        <v>10</v>
      </c>
      <c r="L82" s="4">
        <v>10</v>
      </c>
      <c r="M82">
        <v>0</v>
      </c>
      <c r="N82" s="5">
        <v>0</v>
      </c>
      <c r="O82" s="5">
        <v>-12.9</v>
      </c>
      <c r="P82">
        <v>523.4</v>
      </c>
      <c r="Q82">
        <v>1</v>
      </c>
      <c r="R82">
        <v>0</v>
      </c>
      <c r="S82">
        <v>0</v>
      </c>
      <c r="T82">
        <v>1</v>
      </c>
      <c r="U82" s="7">
        <v>8</v>
      </c>
      <c r="V82">
        <v>225</v>
      </c>
      <c r="W82">
        <v>0</v>
      </c>
      <c r="X82">
        <v>0</v>
      </c>
      <c r="Y82">
        <v>0</v>
      </c>
      <c r="Z82">
        <v>0</v>
      </c>
      <c r="AA82">
        <v>1</v>
      </c>
      <c r="AB82">
        <v>0</v>
      </c>
      <c r="AC82">
        <v>1</v>
      </c>
      <c r="AD82">
        <v>1</v>
      </c>
      <c r="AE82" s="13">
        <v>3.6999999999999998E-2</v>
      </c>
      <c r="AF82" s="14">
        <v>-6.9174779418847004E-2</v>
      </c>
    </row>
    <row r="83" spans="1:32" x14ac:dyDescent="0.25">
      <c r="A83">
        <v>0</v>
      </c>
      <c r="B83">
        <v>0</v>
      </c>
      <c r="C83">
        <v>28.09</v>
      </c>
      <c r="D83">
        <v>16</v>
      </c>
      <c r="E83">
        <v>2</v>
      </c>
      <c r="F83">
        <v>0</v>
      </c>
      <c r="G83">
        <v>1</v>
      </c>
      <c r="H83">
        <v>0</v>
      </c>
      <c r="I83">
        <v>0</v>
      </c>
      <c r="J83">
        <v>0</v>
      </c>
      <c r="K83">
        <v>10</v>
      </c>
      <c r="L83" s="4">
        <v>10</v>
      </c>
      <c r="M83">
        <v>0</v>
      </c>
      <c r="N83" s="5">
        <v>0</v>
      </c>
      <c r="O83" s="5">
        <v>-12.9</v>
      </c>
      <c r="P83">
        <v>523.4</v>
      </c>
      <c r="Q83">
        <v>1</v>
      </c>
      <c r="R83">
        <v>0</v>
      </c>
      <c r="S83">
        <v>0</v>
      </c>
      <c r="T83">
        <v>1</v>
      </c>
      <c r="U83" s="7">
        <v>8</v>
      </c>
      <c r="V83">
        <v>225</v>
      </c>
      <c r="W83">
        <v>0</v>
      </c>
      <c r="X83">
        <v>0</v>
      </c>
      <c r="Y83">
        <v>0</v>
      </c>
      <c r="Z83">
        <v>0</v>
      </c>
      <c r="AA83">
        <v>1</v>
      </c>
      <c r="AB83">
        <v>0</v>
      </c>
      <c r="AC83">
        <v>1</v>
      </c>
      <c r="AD83">
        <v>1</v>
      </c>
      <c r="AE83" s="22">
        <v>0.11111111111111099</v>
      </c>
      <c r="AF83" s="14">
        <v>-0.25865352809592901</v>
      </c>
    </row>
    <row r="84" spans="1:32" x14ac:dyDescent="0.25">
      <c r="A84">
        <v>0</v>
      </c>
      <c r="B84">
        <v>0</v>
      </c>
      <c r="C84">
        <v>58.69</v>
      </c>
      <c r="D84">
        <v>16</v>
      </c>
      <c r="E84">
        <v>1</v>
      </c>
      <c r="F84">
        <v>0</v>
      </c>
      <c r="G84">
        <v>1</v>
      </c>
      <c r="H84">
        <v>0</v>
      </c>
      <c r="I84">
        <v>0</v>
      </c>
      <c r="J84">
        <v>0</v>
      </c>
      <c r="K84">
        <v>15</v>
      </c>
      <c r="L84" s="4">
        <v>15</v>
      </c>
      <c r="M84">
        <v>0</v>
      </c>
      <c r="N84" s="5">
        <v>0</v>
      </c>
      <c r="O84" s="5">
        <v>-26</v>
      </c>
      <c r="P84">
        <v>91.8</v>
      </c>
      <c r="Q84">
        <v>1</v>
      </c>
      <c r="R84">
        <v>0</v>
      </c>
      <c r="S84">
        <v>0</v>
      </c>
      <c r="T84">
        <v>1</v>
      </c>
      <c r="U84" s="7">
        <v>8</v>
      </c>
      <c r="V84">
        <v>225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1</v>
      </c>
      <c r="AD84">
        <v>1</v>
      </c>
      <c r="AE84" s="22">
        <v>0.24222222222222201</v>
      </c>
      <c r="AF84" s="14">
        <v>0.39601002350227499</v>
      </c>
    </row>
    <row r="85" spans="1:32" x14ac:dyDescent="0.25">
      <c r="A85">
        <v>0</v>
      </c>
      <c r="B85">
        <v>0</v>
      </c>
      <c r="C85">
        <v>58.69</v>
      </c>
      <c r="D85">
        <v>16</v>
      </c>
      <c r="E85">
        <v>1</v>
      </c>
      <c r="F85">
        <v>0</v>
      </c>
      <c r="G85">
        <v>1</v>
      </c>
      <c r="H85">
        <v>0</v>
      </c>
      <c r="I85">
        <v>0</v>
      </c>
      <c r="J85">
        <v>0</v>
      </c>
      <c r="K85">
        <v>15</v>
      </c>
      <c r="L85" s="4">
        <v>15</v>
      </c>
      <c r="M85">
        <v>0</v>
      </c>
      <c r="N85" s="5">
        <v>0</v>
      </c>
      <c r="O85" s="5">
        <v>-26</v>
      </c>
      <c r="P85">
        <v>91.8</v>
      </c>
      <c r="Q85">
        <v>1</v>
      </c>
      <c r="R85">
        <v>0</v>
      </c>
      <c r="S85">
        <v>0</v>
      </c>
      <c r="T85">
        <v>1</v>
      </c>
      <c r="U85" s="7">
        <v>8</v>
      </c>
      <c r="V85">
        <v>225</v>
      </c>
      <c r="W85">
        <v>0</v>
      </c>
      <c r="X85">
        <v>0</v>
      </c>
      <c r="Y85">
        <v>0</v>
      </c>
      <c r="Z85">
        <v>0</v>
      </c>
      <c r="AA85">
        <v>1</v>
      </c>
      <c r="AB85">
        <v>0</v>
      </c>
      <c r="AC85">
        <v>1</v>
      </c>
      <c r="AD85">
        <v>1</v>
      </c>
      <c r="AE85" s="22">
        <v>0.72666666666666702</v>
      </c>
      <c r="AF85" s="14">
        <v>0.81092249886199896</v>
      </c>
    </row>
    <row r="86" spans="1:32" x14ac:dyDescent="0.25">
      <c r="A86">
        <v>0</v>
      </c>
      <c r="B86">
        <v>0</v>
      </c>
      <c r="C86">
        <v>65.41</v>
      </c>
      <c r="D86">
        <v>16</v>
      </c>
      <c r="E86">
        <v>1</v>
      </c>
      <c r="F86">
        <v>0</v>
      </c>
      <c r="G86">
        <v>1</v>
      </c>
      <c r="H86">
        <v>0</v>
      </c>
      <c r="I86">
        <v>0</v>
      </c>
      <c r="J86">
        <v>0</v>
      </c>
      <c r="K86">
        <v>10</v>
      </c>
      <c r="L86" s="4">
        <v>10</v>
      </c>
      <c r="M86">
        <v>0</v>
      </c>
      <c r="N86" s="5">
        <v>0</v>
      </c>
      <c r="O86" s="5">
        <v>-27.1</v>
      </c>
      <c r="P86">
        <v>48.2</v>
      </c>
      <c r="Q86">
        <v>1</v>
      </c>
      <c r="R86">
        <v>0</v>
      </c>
      <c r="S86">
        <v>0</v>
      </c>
      <c r="T86">
        <v>1</v>
      </c>
      <c r="U86" s="7">
        <v>8</v>
      </c>
      <c r="V86">
        <v>225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1</v>
      </c>
      <c r="AD86">
        <v>1</v>
      </c>
      <c r="AE86" s="22">
        <v>0.45777777777777801</v>
      </c>
      <c r="AF86" s="14">
        <v>0.46843191013201102</v>
      </c>
    </row>
    <row r="87" spans="1:32" x14ac:dyDescent="0.25">
      <c r="A87">
        <v>0</v>
      </c>
      <c r="B87">
        <v>0</v>
      </c>
      <c r="C87">
        <v>65.41</v>
      </c>
      <c r="D87">
        <v>16</v>
      </c>
      <c r="E87">
        <v>1</v>
      </c>
      <c r="F87">
        <v>0</v>
      </c>
      <c r="G87">
        <v>1</v>
      </c>
      <c r="H87">
        <v>0</v>
      </c>
      <c r="I87">
        <v>0</v>
      </c>
      <c r="J87">
        <v>0</v>
      </c>
      <c r="K87">
        <v>10</v>
      </c>
      <c r="L87" s="4">
        <v>10</v>
      </c>
      <c r="M87">
        <v>0</v>
      </c>
      <c r="N87" s="5">
        <v>0</v>
      </c>
      <c r="O87" s="5">
        <v>-27.1</v>
      </c>
      <c r="P87">
        <v>48.2</v>
      </c>
      <c r="Q87">
        <v>1</v>
      </c>
      <c r="R87">
        <v>0</v>
      </c>
      <c r="S87">
        <v>0</v>
      </c>
      <c r="T87">
        <v>1</v>
      </c>
      <c r="U87" s="7">
        <v>8</v>
      </c>
      <c r="V87">
        <v>225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1</v>
      </c>
      <c r="AD87">
        <v>1</v>
      </c>
      <c r="AE87" s="22">
        <v>1.37777777777778</v>
      </c>
      <c r="AF87" s="14">
        <v>0.45891634565666001</v>
      </c>
    </row>
    <row r="88" spans="1:32" x14ac:dyDescent="0.25">
      <c r="A88">
        <v>0</v>
      </c>
      <c r="B88">
        <v>0</v>
      </c>
      <c r="C88">
        <v>63.55</v>
      </c>
      <c r="D88">
        <v>16</v>
      </c>
      <c r="E88">
        <v>1</v>
      </c>
      <c r="F88">
        <v>0</v>
      </c>
      <c r="G88">
        <v>1</v>
      </c>
      <c r="H88">
        <v>0</v>
      </c>
      <c r="I88">
        <v>0</v>
      </c>
      <c r="J88">
        <v>0</v>
      </c>
      <c r="K88">
        <v>50</v>
      </c>
      <c r="L88" s="4">
        <v>50</v>
      </c>
      <c r="M88">
        <v>0</v>
      </c>
      <c r="N88" s="5">
        <v>0</v>
      </c>
      <c r="O88" s="5">
        <v>-26.7</v>
      </c>
      <c r="P88">
        <v>29</v>
      </c>
      <c r="Q88">
        <v>1</v>
      </c>
      <c r="R88">
        <v>0</v>
      </c>
      <c r="S88">
        <v>0</v>
      </c>
      <c r="T88">
        <v>1</v>
      </c>
      <c r="U88" s="7">
        <v>8</v>
      </c>
      <c r="V88">
        <v>225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1</v>
      </c>
      <c r="AD88">
        <v>1</v>
      </c>
      <c r="AE88" s="22">
        <v>0.76444444444444404</v>
      </c>
      <c r="AF88" s="14">
        <v>0.87692311850236204</v>
      </c>
    </row>
    <row r="89" spans="1:32" x14ac:dyDescent="0.25">
      <c r="A89">
        <v>0</v>
      </c>
      <c r="B89">
        <v>0</v>
      </c>
      <c r="C89">
        <v>63.55</v>
      </c>
      <c r="D89">
        <v>16</v>
      </c>
      <c r="E89">
        <v>1</v>
      </c>
      <c r="F89">
        <v>0</v>
      </c>
      <c r="G89">
        <v>1</v>
      </c>
      <c r="H89">
        <v>0</v>
      </c>
      <c r="I89">
        <v>0</v>
      </c>
      <c r="J89">
        <v>0</v>
      </c>
      <c r="K89">
        <v>50</v>
      </c>
      <c r="L89" s="4">
        <v>50</v>
      </c>
      <c r="M89">
        <v>0</v>
      </c>
      <c r="N89" s="5">
        <v>0</v>
      </c>
      <c r="O89" s="5">
        <v>-26.7</v>
      </c>
      <c r="P89">
        <v>29</v>
      </c>
      <c r="Q89">
        <v>1</v>
      </c>
      <c r="R89">
        <v>0</v>
      </c>
      <c r="S89">
        <v>0</v>
      </c>
      <c r="T89">
        <v>1</v>
      </c>
      <c r="U89" s="7">
        <v>8</v>
      </c>
      <c r="V89">
        <v>225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1</v>
      </c>
      <c r="AD89">
        <v>1</v>
      </c>
      <c r="AE89" s="22">
        <v>2.2888888888888901</v>
      </c>
      <c r="AF89" s="14">
        <v>0.78801849730640405</v>
      </c>
    </row>
    <row r="90" spans="1:32" x14ac:dyDescent="0.25">
      <c r="A90">
        <v>1</v>
      </c>
      <c r="B90">
        <v>1</v>
      </c>
      <c r="C90">
        <v>12.01</v>
      </c>
      <c r="D90">
        <v>1.008</v>
      </c>
      <c r="E90">
        <v>0</v>
      </c>
      <c r="F90">
        <v>0</v>
      </c>
      <c r="G90">
        <v>1</v>
      </c>
      <c r="H90">
        <v>0</v>
      </c>
      <c r="I90">
        <v>0</v>
      </c>
      <c r="J90">
        <v>0</v>
      </c>
      <c r="K90">
        <v>36</v>
      </c>
      <c r="L90" s="4">
        <v>36</v>
      </c>
      <c r="M90">
        <v>0</v>
      </c>
      <c r="N90" s="5">
        <v>0</v>
      </c>
      <c r="O90" s="5">
        <v>40.299999999999997</v>
      </c>
      <c r="P90" s="23">
        <v>89</v>
      </c>
      <c r="Q90">
        <v>1</v>
      </c>
      <c r="R90">
        <v>0</v>
      </c>
      <c r="S90">
        <v>0</v>
      </c>
      <c r="T90">
        <v>1</v>
      </c>
      <c r="U90" s="7">
        <v>8</v>
      </c>
      <c r="V90">
        <v>225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1</v>
      </c>
      <c r="AD90">
        <v>1</v>
      </c>
      <c r="AE90" s="22">
        <v>0.13911111111111099</v>
      </c>
      <c r="AF90" s="14">
        <v>0</v>
      </c>
    </row>
    <row r="91" spans="1:32" x14ac:dyDescent="0.25">
      <c r="A91">
        <v>1</v>
      </c>
      <c r="B91">
        <v>1</v>
      </c>
      <c r="C91">
        <v>12.01</v>
      </c>
      <c r="D91">
        <v>1.008</v>
      </c>
      <c r="E91">
        <v>0</v>
      </c>
      <c r="F91">
        <v>0</v>
      </c>
      <c r="G91">
        <v>1</v>
      </c>
      <c r="H91">
        <v>0</v>
      </c>
      <c r="I91">
        <v>0</v>
      </c>
      <c r="J91">
        <v>0</v>
      </c>
      <c r="K91">
        <v>36</v>
      </c>
      <c r="L91" s="4">
        <v>36</v>
      </c>
      <c r="M91">
        <v>0</v>
      </c>
      <c r="N91" s="5">
        <v>0</v>
      </c>
      <c r="O91" s="5">
        <v>40.299999999999997</v>
      </c>
      <c r="P91" s="23">
        <v>89</v>
      </c>
      <c r="Q91">
        <v>1</v>
      </c>
      <c r="R91">
        <v>0</v>
      </c>
      <c r="S91">
        <v>0</v>
      </c>
      <c r="T91">
        <v>1</v>
      </c>
      <c r="U91" s="7">
        <v>8</v>
      </c>
      <c r="V91">
        <v>225</v>
      </c>
      <c r="W91">
        <v>0</v>
      </c>
      <c r="X91">
        <v>0</v>
      </c>
      <c r="Y91">
        <v>0</v>
      </c>
      <c r="Z91">
        <v>0</v>
      </c>
      <c r="AA91">
        <v>1</v>
      </c>
      <c r="AB91">
        <v>0</v>
      </c>
      <c r="AC91">
        <v>1</v>
      </c>
      <c r="AD91">
        <v>1</v>
      </c>
      <c r="AE91" s="22">
        <v>0.41777777777777803</v>
      </c>
      <c r="AF91" s="14">
        <v>0.107385113825754</v>
      </c>
    </row>
    <row r="92" spans="1:32" x14ac:dyDescent="0.25">
      <c r="A92">
        <v>0</v>
      </c>
      <c r="B92">
        <v>0</v>
      </c>
      <c r="C92">
        <v>140.1</v>
      </c>
      <c r="D92">
        <v>16</v>
      </c>
      <c r="E92">
        <v>2</v>
      </c>
      <c r="F92">
        <v>0</v>
      </c>
      <c r="G92">
        <v>1</v>
      </c>
      <c r="H92">
        <v>0</v>
      </c>
      <c r="I92">
        <v>0</v>
      </c>
      <c r="J92">
        <v>0</v>
      </c>
      <c r="K92">
        <v>25</v>
      </c>
      <c r="L92" s="4">
        <v>25</v>
      </c>
      <c r="M92">
        <v>0</v>
      </c>
      <c r="N92" s="5">
        <v>0</v>
      </c>
      <c r="O92" s="5">
        <v>-32.4</v>
      </c>
      <c r="P92">
        <v>24.1</v>
      </c>
      <c r="Q92">
        <v>1</v>
      </c>
      <c r="R92">
        <v>0</v>
      </c>
      <c r="S92">
        <v>0</v>
      </c>
      <c r="T92">
        <v>1</v>
      </c>
      <c r="U92" s="7">
        <v>8</v>
      </c>
      <c r="V92">
        <v>225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1</v>
      </c>
      <c r="AD92">
        <v>28</v>
      </c>
      <c r="AE92" s="13">
        <v>0.92400000000000004</v>
      </c>
      <c r="AF92" s="14">
        <v>8.3086373227451396E-2</v>
      </c>
    </row>
    <row r="93" spans="1:32" x14ac:dyDescent="0.25">
      <c r="A93">
        <v>0</v>
      </c>
      <c r="B93">
        <v>0</v>
      </c>
      <c r="C93">
        <v>140.1</v>
      </c>
      <c r="D93">
        <v>16</v>
      </c>
      <c r="E93">
        <v>2</v>
      </c>
      <c r="F93">
        <v>0</v>
      </c>
      <c r="G93">
        <v>1</v>
      </c>
      <c r="H93">
        <v>0</v>
      </c>
      <c r="I93">
        <v>0</v>
      </c>
      <c r="J93">
        <v>0</v>
      </c>
      <c r="K93">
        <v>25</v>
      </c>
      <c r="L93" s="4">
        <v>25</v>
      </c>
      <c r="M93">
        <v>0</v>
      </c>
      <c r="N93" s="5">
        <v>0</v>
      </c>
      <c r="O93" s="5">
        <v>-32.4</v>
      </c>
      <c r="P93">
        <v>24.1</v>
      </c>
      <c r="Q93">
        <v>1</v>
      </c>
      <c r="R93">
        <v>0</v>
      </c>
      <c r="S93">
        <v>0</v>
      </c>
      <c r="T93">
        <v>1</v>
      </c>
      <c r="U93" s="7">
        <v>8</v>
      </c>
      <c r="V93">
        <v>225</v>
      </c>
      <c r="W93">
        <v>0</v>
      </c>
      <c r="X93">
        <v>0</v>
      </c>
      <c r="Y93">
        <v>0</v>
      </c>
      <c r="Z93">
        <v>0</v>
      </c>
      <c r="AA93">
        <v>1</v>
      </c>
      <c r="AB93">
        <v>0</v>
      </c>
      <c r="AC93">
        <v>1</v>
      </c>
      <c r="AD93">
        <v>28</v>
      </c>
      <c r="AE93" s="13">
        <v>2.778</v>
      </c>
      <c r="AF93" s="14">
        <v>0.34330649164971799</v>
      </c>
    </row>
    <row r="94" spans="1:32" x14ac:dyDescent="0.25">
      <c r="A94">
        <v>0</v>
      </c>
      <c r="B94">
        <v>0</v>
      </c>
      <c r="C94">
        <v>58.69</v>
      </c>
      <c r="D94">
        <v>16</v>
      </c>
      <c r="E94">
        <v>1</v>
      </c>
      <c r="F94">
        <v>0</v>
      </c>
      <c r="G94">
        <v>1</v>
      </c>
      <c r="H94">
        <v>0</v>
      </c>
      <c r="I94">
        <v>0</v>
      </c>
      <c r="J94">
        <v>0</v>
      </c>
      <c r="K94">
        <v>15</v>
      </c>
      <c r="L94" s="4">
        <v>15</v>
      </c>
      <c r="M94">
        <v>0</v>
      </c>
      <c r="N94" s="5">
        <v>0</v>
      </c>
      <c r="O94" s="5">
        <v>-26</v>
      </c>
      <c r="P94">
        <v>91.8</v>
      </c>
      <c r="Q94">
        <v>1</v>
      </c>
      <c r="R94">
        <v>0</v>
      </c>
      <c r="S94">
        <v>0</v>
      </c>
      <c r="T94">
        <v>1</v>
      </c>
      <c r="U94" s="7">
        <v>8</v>
      </c>
      <c r="V94">
        <v>225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  <c r="AC94">
        <v>1</v>
      </c>
      <c r="AD94">
        <v>28</v>
      </c>
      <c r="AE94" s="22">
        <v>0.24222222222222201</v>
      </c>
      <c r="AF94" s="14">
        <v>0.64855739295680603</v>
      </c>
    </row>
    <row r="95" spans="1:32" x14ac:dyDescent="0.25">
      <c r="A95">
        <v>0</v>
      </c>
      <c r="B95">
        <v>0</v>
      </c>
      <c r="C95">
        <v>58.69</v>
      </c>
      <c r="D95">
        <v>16</v>
      </c>
      <c r="E95">
        <v>1</v>
      </c>
      <c r="F95">
        <v>0</v>
      </c>
      <c r="G95">
        <v>1</v>
      </c>
      <c r="H95">
        <v>0</v>
      </c>
      <c r="I95">
        <v>0</v>
      </c>
      <c r="J95">
        <v>0</v>
      </c>
      <c r="K95">
        <v>15</v>
      </c>
      <c r="L95" s="4">
        <v>15</v>
      </c>
      <c r="M95">
        <v>0</v>
      </c>
      <c r="N95" s="5">
        <v>0</v>
      </c>
      <c r="O95" s="5">
        <v>-26</v>
      </c>
      <c r="P95">
        <v>91.8</v>
      </c>
      <c r="Q95">
        <v>1</v>
      </c>
      <c r="R95">
        <v>0</v>
      </c>
      <c r="S95">
        <v>0</v>
      </c>
      <c r="T95">
        <v>1</v>
      </c>
      <c r="U95" s="7">
        <v>8</v>
      </c>
      <c r="V95">
        <v>225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1</v>
      </c>
      <c r="AD95">
        <v>28</v>
      </c>
      <c r="AE95" s="22">
        <v>0.72666666666666702</v>
      </c>
      <c r="AF95" s="14">
        <v>0.83170699107077795</v>
      </c>
    </row>
    <row r="96" spans="1:32" x14ac:dyDescent="0.25">
      <c r="A96">
        <v>0</v>
      </c>
      <c r="B96">
        <v>0</v>
      </c>
      <c r="C96">
        <v>65.41</v>
      </c>
      <c r="D96">
        <v>16</v>
      </c>
      <c r="E96">
        <v>1</v>
      </c>
      <c r="F96">
        <v>0</v>
      </c>
      <c r="G96">
        <v>1</v>
      </c>
      <c r="H96">
        <v>0</v>
      </c>
      <c r="I96">
        <v>0</v>
      </c>
      <c r="J96">
        <v>0</v>
      </c>
      <c r="K96">
        <v>10</v>
      </c>
      <c r="L96" s="4">
        <v>10</v>
      </c>
      <c r="M96">
        <v>0</v>
      </c>
      <c r="N96" s="5">
        <v>0</v>
      </c>
      <c r="O96" s="5">
        <v>-27.1</v>
      </c>
      <c r="P96">
        <v>48.2</v>
      </c>
      <c r="Q96">
        <v>1</v>
      </c>
      <c r="R96">
        <v>0</v>
      </c>
      <c r="S96">
        <v>0</v>
      </c>
      <c r="T96">
        <v>1</v>
      </c>
      <c r="U96" s="7">
        <v>8</v>
      </c>
      <c r="V96">
        <v>225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1</v>
      </c>
      <c r="AD96">
        <v>28</v>
      </c>
      <c r="AE96" s="22">
        <v>0.45777777777777801</v>
      </c>
      <c r="AF96" s="14">
        <v>0.55021939960565203</v>
      </c>
    </row>
    <row r="97" spans="1:32" x14ac:dyDescent="0.25">
      <c r="A97">
        <v>0</v>
      </c>
      <c r="B97">
        <v>0</v>
      </c>
      <c r="C97">
        <v>65.41</v>
      </c>
      <c r="D97">
        <v>16</v>
      </c>
      <c r="E97">
        <v>1</v>
      </c>
      <c r="F97">
        <v>0</v>
      </c>
      <c r="G97">
        <v>1</v>
      </c>
      <c r="H97">
        <v>0</v>
      </c>
      <c r="I97">
        <v>0</v>
      </c>
      <c r="J97">
        <v>0</v>
      </c>
      <c r="K97">
        <v>10</v>
      </c>
      <c r="L97" s="4">
        <v>10</v>
      </c>
      <c r="M97">
        <v>0</v>
      </c>
      <c r="N97" s="5">
        <v>0</v>
      </c>
      <c r="O97" s="5">
        <v>-27.1</v>
      </c>
      <c r="P97">
        <v>48.2</v>
      </c>
      <c r="Q97">
        <v>1</v>
      </c>
      <c r="R97">
        <v>0</v>
      </c>
      <c r="S97">
        <v>0</v>
      </c>
      <c r="T97">
        <v>1</v>
      </c>
      <c r="U97" s="7">
        <v>8</v>
      </c>
      <c r="V97">
        <v>225</v>
      </c>
      <c r="W97">
        <v>0</v>
      </c>
      <c r="X97">
        <v>0</v>
      </c>
      <c r="Y97">
        <v>0</v>
      </c>
      <c r="Z97">
        <v>0</v>
      </c>
      <c r="AA97">
        <v>1</v>
      </c>
      <c r="AB97">
        <v>0</v>
      </c>
      <c r="AC97">
        <v>1</v>
      </c>
      <c r="AD97">
        <v>28</v>
      </c>
      <c r="AE97" s="22">
        <v>1.37777777777778</v>
      </c>
      <c r="AF97" s="14">
        <v>0.59239066612506697</v>
      </c>
    </row>
    <row r="98" spans="1:32" x14ac:dyDescent="0.25">
      <c r="A98">
        <v>0</v>
      </c>
      <c r="B98">
        <v>0</v>
      </c>
      <c r="C98">
        <v>63.55</v>
      </c>
      <c r="D98">
        <v>16</v>
      </c>
      <c r="E98">
        <v>1</v>
      </c>
      <c r="F98">
        <v>0</v>
      </c>
      <c r="G98">
        <v>1</v>
      </c>
      <c r="H98">
        <v>0</v>
      </c>
      <c r="I98">
        <v>0</v>
      </c>
      <c r="J98">
        <v>0</v>
      </c>
      <c r="K98">
        <v>50</v>
      </c>
      <c r="L98" s="4">
        <v>50</v>
      </c>
      <c r="M98">
        <v>0</v>
      </c>
      <c r="N98" s="5">
        <v>0</v>
      </c>
      <c r="O98" s="5">
        <v>-26.7</v>
      </c>
      <c r="P98">
        <v>29</v>
      </c>
      <c r="Q98">
        <v>1</v>
      </c>
      <c r="R98">
        <v>0</v>
      </c>
      <c r="S98">
        <v>0</v>
      </c>
      <c r="T98">
        <v>1</v>
      </c>
      <c r="U98" s="7">
        <v>8</v>
      </c>
      <c r="V98">
        <v>225</v>
      </c>
      <c r="W98">
        <v>0</v>
      </c>
      <c r="X98">
        <v>0</v>
      </c>
      <c r="Y98">
        <v>0</v>
      </c>
      <c r="Z98">
        <v>0</v>
      </c>
      <c r="AA98">
        <v>1</v>
      </c>
      <c r="AB98">
        <v>0</v>
      </c>
      <c r="AC98">
        <v>1</v>
      </c>
      <c r="AD98">
        <v>28</v>
      </c>
      <c r="AE98" s="22">
        <v>0.76444444444444404</v>
      </c>
      <c r="AF98" s="14">
        <v>0.37205038494910098</v>
      </c>
    </row>
    <row r="99" spans="1:32" x14ac:dyDescent="0.25">
      <c r="A99">
        <v>0</v>
      </c>
      <c r="B99">
        <v>0</v>
      </c>
      <c r="C99">
        <v>63.55</v>
      </c>
      <c r="D99">
        <v>16</v>
      </c>
      <c r="E99">
        <v>1</v>
      </c>
      <c r="F99">
        <v>0</v>
      </c>
      <c r="G99">
        <v>1</v>
      </c>
      <c r="H99">
        <v>0</v>
      </c>
      <c r="I99">
        <v>0</v>
      </c>
      <c r="J99">
        <v>0</v>
      </c>
      <c r="K99">
        <v>50</v>
      </c>
      <c r="L99" s="4">
        <v>50</v>
      </c>
      <c r="M99">
        <v>0</v>
      </c>
      <c r="N99" s="5">
        <v>0</v>
      </c>
      <c r="O99" s="5">
        <v>-26.7</v>
      </c>
      <c r="P99">
        <v>29</v>
      </c>
      <c r="Q99">
        <v>1</v>
      </c>
      <c r="R99">
        <v>0</v>
      </c>
      <c r="S99">
        <v>0</v>
      </c>
      <c r="T99">
        <v>1</v>
      </c>
      <c r="U99" s="7">
        <v>8</v>
      </c>
      <c r="V99">
        <v>225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>
        <v>1</v>
      </c>
      <c r="AD99">
        <v>28</v>
      </c>
      <c r="AE99" s="22">
        <v>2.2888888888888901</v>
      </c>
      <c r="AF99" s="14">
        <v>0.426061917540902</v>
      </c>
    </row>
    <row r="100" spans="1:32" x14ac:dyDescent="0.25">
      <c r="A100">
        <v>0</v>
      </c>
      <c r="B100">
        <v>0</v>
      </c>
      <c r="C100">
        <v>65.41</v>
      </c>
      <c r="D100">
        <v>16</v>
      </c>
      <c r="E100">
        <v>1</v>
      </c>
      <c r="F100">
        <v>0</v>
      </c>
      <c r="G100">
        <v>1</v>
      </c>
      <c r="H100">
        <v>0</v>
      </c>
      <c r="I100">
        <v>0</v>
      </c>
      <c r="J100">
        <v>0</v>
      </c>
      <c r="K100">
        <v>50</v>
      </c>
      <c r="L100" s="4">
        <v>50</v>
      </c>
      <c r="M100">
        <v>0</v>
      </c>
      <c r="N100" s="5">
        <v>0</v>
      </c>
      <c r="O100" s="5">
        <v>-26.5</v>
      </c>
      <c r="P100">
        <v>10.8</v>
      </c>
      <c r="Q100">
        <v>1</v>
      </c>
      <c r="R100">
        <v>0</v>
      </c>
      <c r="S100">
        <v>1</v>
      </c>
      <c r="T100">
        <v>0</v>
      </c>
      <c r="U100" s="7">
        <v>8</v>
      </c>
      <c r="V100">
        <v>225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1</v>
      </c>
      <c r="AD100">
        <v>0.25</v>
      </c>
      <c r="AE100" s="13">
        <v>36.36</v>
      </c>
      <c r="AF100" s="14">
        <v>0.50529490274064703</v>
      </c>
    </row>
    <row r="101" spans="1:32" x14ac:dyDescent="0.25">
      <c r="A101">
        <v>0</v>
      </c>
      <c r="B101">
        <v>0</v>
      </c>
      <c r="C101">
        <v>65.41</v>
      </c>
      <c r="D101">
        <v>16</v>
      </c>
      <c r="E101">
        <v>1</v>
      </c>
      <c r="F101">
        <v>0</v>
      </c>
      <c r="G101">
        <v>1</v>
      </c>
      <c r="H101">
        <v>0</v>
      </c>
      <c r="I101">
        <v>0</v>
      </c>
      <c r="J101">
        <v>0</v>
      </c>
      <c r="K101">
        <v>50</v>
      </c>
      <c r="L101" s="4">
        <v>50</v>
      </c>
      <c r="M101">
        <v>0</v>
      </c>
      <c r="N101" s="5">
        <v>0</v>
      </c>
      <c r="O101" s="5">
        <v>-26.5</v>
      </c>
      <c r="P101">
        <v>10.8</v>
      </c>
      <c r="Q101">
        <v>1</v>
      </c>
      <c r="R101">
        <v>0</v>
      </c>
      <c r="S101">
        <v>1</v>
      </c>
      <c r="T101">
        <v>0</v>
      </c>
      <c r="U101" s="7">
        <v>8</v>
      </c>
      <c r="V101">
        <v>225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1</v>
      </c>
      <c r="AD101">
        <v>1</v>
      </c>
      <c r="AE101" s="13">
        <v>36.36</v>
      </c>
      <c r="AF101" s="14">
        <v>0.63252300325748101</v>
      </c>
    </row>
    <row r="102" spans="1:32" x14ac:dyDescent="0.25">
      <c r="A102">
        <v>0</v>
      </c>
      <c r="B102">
        <v>0</v>
      </c>
      <c r="C102">
        <v>65.41</v>
      </c>
      <c r="D102">
        <v>16</v>
      </c>
      <c r="E102">
        <v>1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50</v>
      </c>
      <c r="L102" s="4">
        <v>50</v>
      </c>
      <c r="M102">
        <v>0</v>
      </c>
      <c r="N102" s="5">
        <v>0</v>
      </c>
      <c r="O102" s="5">
        <v>-26.5</v>
      </c>
      <c r="P102">
        <v>10.8</v>
      </c>
      <c r="Q102">
        <v>1</v>
      </c>
      <c r="R102">
        <v>0</v>
      </c>
      <c r="S102">
        <v>1</v>
      </c>
      <c r="T102">
        <v>0</v>
      </c>
      <c r="U102" s="7">
        <v>8</v>
      </c>
      <c r="V102">
        <v>225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1</v>
      </c>
      <c r="AD102">
        <v>2</v>
      </c>
      <c r="AE102" s="13">
        <v>36.36</v>
      </c>
      <c r="AF102" s="14">
        <v>0.78141701908740602</v>
      </c>
    </row>
    <row r="103" spans="1:32" x14ac:dyDescent="0.25">
      <c r="A103">
        <v>0</v>
      </c>
      <c r="B103">
        <v>0</v>
      </c>
      <c r="C103">
        <v>65.41</v>
      </c>
      <c r="D103">
        <v>16</v>
      </c>
      <c r="E103">
        <v>1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50</v>
      </c>
      <c r="L103" s="4">
        <v>50</v>
      </c>
      <c r="M103">
        <v>0</v>
      </c>
      <c r="N103" s="5">
        <v>0</v>
      </c>
      <c r="O103" s="5">
        <v>-26.5</v>
      </c>
      <c r="P103">
        <v>10.8</v>
      </c>
      <c r="Q103">
        <v>1</v>
      </c>
      <c r="R103">
        <v>0</v>
      </c>
      <c r="S103">
        <v>1</v>
      </c>
      <c r="T103">
        <v>0</v>
      </c>
      <c r="U103" s="7">
        <v>8</v>
      </c>
      <c r="V103">
        <v>225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1</v>
      </c>
      <c r="AD103">
        <v>3</v>
      </c>
      <c r="AE103" s="13">
        <v>36.36</v>
      </c>
      <c r="AF103" s="14">
        <v>0.72588396946615297</v>
      </c>
    </row>
    <row r="104" spans="1:32" x14ac:dyDescent="0.25">
      <c r="A104">
        <v>1</v>
      </c>
      <c r="B104">
        <v>0</v>
      </c>
      <c r="C104">
        <v>12.01</v>
      </c>
      <c r="D104">
        <v>0</v>
      </c>
      <c r="E104">
        <v>0</v>
      </c>
      <c r="F104">
        <v>0</v>
      </c>
      <c r="G104">
        <v>0</v>
      </c>
      <c r="H104">
        <v>1</v>
      </c>
      <c r="I104">
        <v>0</v>
      </c>
      <c r="J104">
        <v>1</v>
      </c>
      <c r="K104">
        <v>255.2182</v>
      </c>
      <c r="L104">
        <v>1209.2883300000001</v>
      </c>
      <c r="M104">
        <v>0</v>
      </c>
      <c r="N104" s="5">
        <v>0</v>
      </c>
      <c r="O104" s="6">
        <v>-11</v>
      </c>
      <c r="P104" s="7">
        <v>152</v>
      </c>
      <c r="Q104">
        <v>0</v>
      </c>
      <c r="R104">
        <v>1</v>
      </c>
      <c r="S104">
        <v>1</v>
      </c>
      <c r="T104">
        <v>0</v>
      </c>
      <c r="U104" s="7">
        <v>8</v>
      </c>
      <c r="V104" s="4">
        <v>25</v>
      </c>
      <c r="W104">
        <v>1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 s="13">
        <v>4</v>
      </c>
      <c r="AF104" s="14">
        <v>0.66623772916667001</v>
      </c>
    </row>
    <row r="105" spans="1:32" x14ac:dyDescent="0.25">
      <c r="A105">
        <v>1</v>
      </c>
      <c r="B105">
        <v>0</v>
      </c>
      <c r="C105">
        <v>12.01</v>
      </c>
      <c r="D105">
        <v>0</v>
      </c>
      <c r="E105">
        <v>0</v>
      </c>
      <c r="F105">
        <v>0</v>
      </c>
      <c r="G105">
        <v>0</v>
      </c>
      <c r="H105">
        <v>1</v>
      </c>
      <c r="I105">
        <v>0</v>
      </c>
      <c r="J105">
        <v>1</v>
      </c>
      <c r="K105">
        <v>255.2182</v>
      </c>
      <c r="L105">
        <v>1209.2883300000001</v>
      </c>
      <c r="M105">
        <v>0</v>
      </c>
      <c r="N105" s="5">
        <v>0</v>
      </c>
      <c r="O105" s="6">
        <v>-11</v>
      </c>
      <c r="P105" s="7">
        <v>152</v>
      </c>
      <c r="Q105">
        <v>0</v>
      </c>
      <c r="R105">
        <v>1</v>
      </c>
      <c r="S105">
        <v>1</v>
      </c>
      <c r="T105">
        <v>0</v>
      </c>
      <c r="U105" s="7">
        <v>8</v>
      </c>
      <c r="V105" s="4">
        <v>25</v>
      </c>
      <c r="W105">
        <v>1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28</v>
      </c>
      <c r="AE105" s="13">
        <v>4</v>
      </c>
      <c r="AF105" s="14">
        <v>0.42331081738918702</v>
      </c>
    </row>
    <row r="106" spans="1:32" x14ac:dyDescent="0.25">
      <c r="A106">
        <v>1</v>
      </c>
      <c r="B106">
        <v>0</v>
      </c>
      <c r="C106">
        <v>12.01</v>
      </c>
      <c r="D106">
        <v>0</v>
      </c>
      <c r="E106">
        <v>0</v>
      </c>
      <c r="F106">
        <v>0</v>
      </c>
      <c r="G106">
        <v>0</v>
      </c>
      <c r="H106">
        <v>1</v>
      </c>
      <c r="I106">
        <v>0</v>
      </c>
      <c r="J106">
        <v>1</v>
      </c>
      <c r="K106">
        <v>220.66682</v>
      </c>
      <c r="L106">
        <v>343.03588000000002</v>
      </c>
      <c r="M106">
        <v>1</v>
      </c>
      <c r="N106" s="5">
        <v>0</v>
      </c>
      <c r="O106" s="6">
        <v>-11</v>
      </c>
      <c r="P106" s="7">
        <v>152</v>
      </c>
      <c r="Q106">
        <v>0</v>
      </c>
      <c r="R106">
        <v>1</v>
      </c>
      <c r="S106">
        <v>1</v>
      </c>
      <c r="T106">
        <v>0</v>
      </c>
      <c r="U106" s="7">
        <v>8</v>
      </c>
      <c r="V106" s="4">
        <v>25</v>
      </c>
      <c r="W106">
        <v>1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 s="13">
        <v>10</v>
      </c>
      <c r="AF106" s="14">
        <v>0.87003285962691002</v>
      </c>
    </row>
    <row r="107" spans="1:32" x14ac:dyDescent="0.25">
      <c r="A107">
        <v>1</v>
      </c>
      <c r="B107">
        <v>0</v>
      </c>
      <c r="C107">
        <v>12.01</v>
      </c>
      <c r="D107">
        <v>0</v>
      </c>
      <c r="E107">
        <v>0</v>
      </c>
      <c r="F107">
        <v>0</v>
      </c>
      <c r="G107">
        <v>0</v>
      </c>
      <c r="H107">
        <v>1</v>
      </c>
      <c r="I107">
        <v>0</v>
      </c>
      <c r="J107">
        <v>1</v>
      </c>
      <c r="K107">
        <v>220.66682</v>
      </c>
      <c r="L107">
        <v>343.03588000000002</v>
      </c>
      <c r="M107">
        <v>1</v>
      </c>
      <c r="N107" s="5">
        <v>0</v>
      </c>
      <c r="O107" s="6">
        <v>-11</v>
      </c>
      <c r="P107" s="7">
        <v>152</v>
      </c>
      <c r="Q107">
        <v>0</v>
      </c>
      <c r="R107">
        <v>1</v>
      </c>
      <c r="S107">
        <v>1</v>
      </c>
      <c r="T107">
        <v>0</v>
      </c>
      <c r="U107" s="7">
        <v>8</v>
      </c>
      <c r="V107" s="4">
        <v>25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28</v>
      </c>
      <c r="AE107" s="13">
        <v>10</v>
      </c>
      <c r="AF107" s="14">
        <v>0.47379996118546502</v>
      </c>
    </row>
    <row r="108" spans="1:32" x14ac:dyDescent="0.25">
      <c r="A108">
        <v>1</v>
      </c>
      <c r="B108">
        <v>0</v>
      </c>
      <c r="C108">
        <v>12.01</v>
      </c>
      <c r="D108">
        <v>0</v>
      </c>
      <c r="E108">
        <v>0</v>
      </c>
      <c r="F108">
        <v>0</v>
      </c>
      <c r="G108">
        <v>0</v>
      </c>
      <c r="H108">
        <v>1</v>
      </c>
      <c r="I108">
        <v>0</v>
      </c>
      <c r="J108">
        <v>1</v>
      </c>
      <c r="K108">
        <v>49</v>
      </c>
      <c r="L108">
        <v>3860</v>
      </c>
      <c r="M108">
        <v>0</v>
      </c>
      <c r="N108" s="5">
        <v>0</v>
      </c>
      <c r="O108" s="5">
        <v>-11</v>
      </c>
      <c r="P108" s="7">
        <v>152</v>
      </c>
      <c r="Q108">
        <v>0</v>
      </c>
      <c r="R108">
        <v>1</v>
      </c>
      <c r="S108">
        <v>1</v>
      </c>
      <c r="T108">
        <v>0</v>
      </c>
      <c r="U108">
        <v>8</v>
      </c>
      <c r="V108" s="4">
        <v>25</v>
      </c>
      <c r="W108">
        <v>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7</v>
      </c>
      <c r="AE108" s="13">
        <v>0.2</v>
      </c>
      <c r="AF108" s="14">
        <v>6.1955717336457598E-2</v>
      </c>
    </row>
    <row r="109" spans="1:32" x14ac:dyDescent="0.25">
      <c r="A109">
        <v>1</v>
      </c>
      <c r="B109">
        <v>0</v>
      </c>
      <c r="C109">
        <v>12.01</v>
      </c>
      <c r="D109">
        <v>0</v>
      </c>
      <c r="E109">
        <v>0</v>
      </c>
      <c r="F109">
        <v>0</v>
      </c>
      <c r="G109">
        <v>0</v>
      </c>
      <c r="H109">
        <v>1</v>
      </c>
      <c r="I109">
        <v>0</v>
      </c>
      <c r="J109">
        <v>1</v>
      </c>
      <c r="K109">
        <v>49</v>
      </c>
      <c r="L109">
        <v>3860</v>
      </c>
      <c r="M109">
        <v>0</v>
      </c>
      <c r="N109" s="5">
        <v>0</v>
      </c>
      <c r="O109" s="5">
        <v>-11</v>
      </c>
      <c r="P109" s="7">
        <v>152</v>
      </c>
      <c r="Q109">
        <v>0</v>
      </c>
      <c r="R109">
        <v>1</v>
      </c>
      <c r="S109">
        <v>1</v>
      </c>
      <c r="T109">
        <v>0</v>
      </c>
      <c r="U109">
        <v>8</v>
      </c>
      <c r="V109" s="4">
        <v>25</v>
      </c>
      <c r="W109">
        <v>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7</v>
      </c>
      <c r="AE109" s="13">
        <v>0.8</v>
      </c>
      <c r="AF109" s="14">
        <v>0.67882159591309599</v>
      </c>
    </row>
    <row r="110" spans="1:32" x14ac:dyDescent="0.25">
      <c r="A110">
        <v>1</v>
      </c>
      <c r="B110">
        <v>0</v>
      </c>
      <c r="C110">
        <v>12.01</v>
      </c>
      <c r="D110">
        <v>0</v>
      </c>
      <c r="E110">
        <v>0</v>
      </c>
      <c r="F110">
        <v>0</v>
      </c>
      <c r="G110">
        <v>0</v>
      </c>
      <c r="H110">
        <v>1</v>
      </c>
      <c r="I110">
        <v>0</v>
      </c>
      <c r="J110">
        <v>1</v>
      </c>
      <c r="K110">
        <v>49</v>
      </c>
      <c r="L110">
        <v>3860</v>
      </c>
      <c r="M110">
        <v>0</v>
      </c>
      <c r="N110" s="5">
        <v>0</v>
      </c>
      <c r="O110" s="5">
        <v>-11</v>
      </c>
      <c r="P110" s="7">
        <v>152</v>
      </c>
      <c r="Q110">
        <v>0</v>
      </c>
      <c r="R110">
        <v>1</v>
      </c>
      <c r="S110">
        <v>1</v>
      </c>
      <c r="T110">
        <v>0</v>
      </c>
      <c r="U110">
        <v>8</v>
      </c>
      <c r="V110" s="4">
        <v>25</v>
      </c>
      <c r="W110">
        <v>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 s="13">
        <v>1.6</v>
      </c>
      <c r="AF110" s="14">
        <v>1.7835517601120201E-2</v>
      </c>
    </row>
    <row r="111" spans="1:32" x14ac:dyDescent="0.25">
      <c r="A111">
        <v>1</v>
      </c>
      <c r="B111">
        <v>0</v>
      </c>
      <c r="C111">
        <v>12.01</v>
      </c>
      <c r="D111">
        <v>0</v>
      </c>
      <c r="E111">
        <v>0</v>
      </c>
      <c r="F111">
        <v>0</v>
      </c>
      <c r="G111">
        <v>0</v>
      </c>
      <c r="H111">
        <v>1</v>
      </c>
      <c r="I111">
        <v>0</v>
      </c>
      <c r="J111">
        <v>1</v>
      </c>
      <c r="K111">
        <v>49</v>
      </c>
      <c r="L111">
        <v>3860</v>
      </c>
      <c r="M111">
        <v>0</v>
      </c>
      <c r="N111" s="5">
        <v>0</v>
      </c>
      <c r="O111" s="5">
        <v>-11</v>
      </c>
      <c r="P111" s="7">
        <v>152</v>
      </c>
      <c r="Q111">
        <v>0</v>
      </c>
      <c r="R111">
        <v>1</v>
      </c>
      <c r="S111">
        <v>1</v>
      </c>
      <c r="T111">
        <v>0</v>
      </c>
      <c r="U111">
        <v>8</v>
      </c>
      <c r="V111" s="4">
        <v>25</v>
      </c>
      <c r="W111">
        <v>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3</v>
      </c>
      <c r="AE111" s="13">
        <v>1.6</v>
      </c>
      <c r="AF111" s="14">
        <v>0.82620313168840298</v>
      </c>
    </row>
    <row r="112" spans="1:32" x14ac:dyDescent="0.25">
      <c r="A112">
        <v>1</v>
      </c>
      <c r="B112">
        <v>0</v>
      </c>
      <c r="C112">
        <v>12.01</v>
      </c>
      <c r="D112">
        <v>0</v>
      </c>
      <c r="E112">
        <v>0</v>
      </c>
      <c r="F112">
        <v>0</v>
      </c>
      <c r="G112">
        <v>0</v>
      </c>
      <c r="H112">
        <v>1</v>
      </c>
      <c r="I112">
        <v>0</v>
      </c>
      <c r="J112">
        <v>1</v>
      </c>
      <c r="K112">
        <v>49</v>
      </c>
      <c r="L112">
        <v>3860</v>
      </c>
      <c r="M112">
        <v>0</v>
      </c>
      <c r="N112" s="5">
        <v>0</v>
      </c>
      <c r="O112" s="5">
        <v>-11</v>
      </c>
      <c r="P112" s="7">
        <v>152</v>
      </c>
      <c r="Q112">
        <v>0</v>
      </c>
      <c r="R112">
        <v>1</v>
      </c>
      <c r="S112">
        <v>1</v>
      </c>
      <c r="T112">
        <v>0</v>
      </c>
      <c r="U112">
        <v>8</v>
      </c>
      <c r="V112" s="4">
        <v>25</v>
      </c>
      <c r="W112">
        <v>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7</v>
      </c>
      <c r="AE112" s="13">
        <v>1.6</v>
      </c>
      <c r="AF112" s="14">
        <v>0.69190297917725296</v>
      </c>
    </row>
    <row r="113" spans="1:32" x14ac:dyDescent="0.25">
      <c r="A113">
        <v>1</v>
      </c>
      <c r="B113">
        <v>0</v>
      </c>
      <c r="C113">
        <v>12.01</v>
      </c>
      <c r="D113">
        <v>0</v>
      </c>
      <c r="E113">
        <v>0</v>
      </c>
      <c r="F113">
        <v>0</v>
      </c>
      <c r="G113">
        <v>0</v>
      </c>
      <c r="H113">
        <v>1</v>
      </c>
      <c r="I113">
        <v>0</v>
      </c>
      <c r="J113">
        <v>1</v>
      </c>
      <c r="K113">
        <v>49</v>
      </c>
      <c r="L113">
        <v>3860</v>
      </c>
      <c r="M113">
        <v>0</v>
      </c>
      <c r="N113" s="5">
        <v>0</v>
      </c>
      <c r="O113" s="5">
        <v>-11</v>
      </c>
      <c r="P113" s="7">
        <v>152</v>
      </c>
      <c r="Q113">
        <v>0</v>
      </c>
      <c r="R113">
        <v>1</v>
      </c>
      <c r="S113">
        <v>1</v>
      </c>
      <c r="T113">
        <v>0</v>
      </c>
      <c r="U113">
        <v>8</v>
      </c>
      <c r="V113" s="4">
        <v>25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14</v>
      </c>
      <c r="AE113" s="13">
        <v>1.6</v>
      </c>
      <c r="AF113" s="14">
        <v>0.71688393695351604</v>
      </c>
    </row>
    <row r="114" spans="1:32" x14ac:dyDescent="0.25">
      <c r="A114">
        <v>1</v>
      </c>
      <c r="B114">
        <v>0</v>
      </c>
      <c r="C114">
        <v>12.01</v>
      </c>
      <c r="D114">
        <v>0</v>
      </c>
      <c r="E114">
        <v>0</v>
      </c>
      <c r="F114">
        <v>0</v>
      </c>
      <c r="G114">
        <v>0</v>
      </c>
      <c r="H114">
        <v>1</v>
      </c>
      <c r="I114">
        <v>0</v>
      </c>
      <c r="J114">
        <v>1</v>
      </c>
      <c r="K114" s="4">
        <v>23</v>
      </c>
      <c r="L114" s="4">
        <v>510</v>
      </c>
      <c r="M114">
        <v>0</v>
      </c>
      <c r="N114" s="5">
        <v>0</v>
      </c>
      <c r="O114" s="5">
        <v>-27.6</v>
      </c>
      <c r="P114">
        <v>1064</v>
      </c>
      <c r="Q114">
        <v>1</v>
      </c>
      <c r="R114">
        <v>0</v>
      </c>
      <c r="S114">
        <v>1</v>
      </c>
      <c r="T114">
        <v>0</v>
      </c>
      <c r="U114">
        <v>9</v>
      </c>
      <c r="V114">
        <v>220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1</v>
      </c>
      <c r="AD114">
        <v>1</v>
      </c>
      <c r="AE114" s="13">
        <v>0.18</v>
      </c>
      <c r="AF114" s="14">
        <v>0.71504431044452099</v>
      </c>
    </row>
    <row r="115" spans="1:32" x14ac:dyDescent="0.25">
      <c r="A115">
        <v>1</v>
      </c>
      <c r="B115">
        <v>0</v>
      </c>
      <c r="C115">
        <v>12.01</v>
      </c>
      <c r="D115">
        <v>0</v>
      </c>
      <c r="E115">
        <v>0</v>
      </c>
      <c r="F115">
        <v>0</v>
      </c>
      <c r="G115">
        <v>0</v>
      </c>
      <c r="H115">
        <v>1</v>
      </c>
      <c r="I115">
        <v>0</v>
      </c>
      <c r="J115">
        <v>1</v>
      </c>
      <c r="K115" s="4">
        <v>23</v>
      </c>
      <c r="L115" s="4">
        <v>510</v>
      </c>
      <c r="M115">
        <v>0</v>
      </c>
      <c r="N115" s="5">
        <v>0</v>
      </c>
      <c r="O115" s="5">
        <v>-27.6</v>
      </c>
      <c r="P115">
        <v>1064</v>
      </c>
      <c r="Q115">
        <v>1</v>
      </c>
      <c r="R115">
        <v>0</v>
      </c>
      <c r="S115">
        <v>1</v>
      </c>
      <c r="T115">
        <v>0</v>
      </c>
      <c r="U115">
        <v>9</v>
      </c>
      <c r="V115">
        <v>220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0</v>
      </c>
      <c r="AC115">
        <v>1</v>
      </c>
      <c r="AD115">
        <v>3</v>
      </c>
      <c r="AE115" s="13">
        <v>0.18</v>
      </c>
      <c r="AF115" s="14">
        <v>0.48265624300654902</v>
      </c>
    </row>
    <row r="116" spans="1:32" x14ac:dyDescent="0.25">
      <c r="A116">
        <v>1</v>
      </c>
      <c r="B116">
        <v>0</v>
      </c>
      <c r="C116">
        <v>12.01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  <c r="J116">
        <v>1</v>
      </c>
      <c r="K116" s="4">
        <v>23</v>
      </c>
      <c r="L116" s="4">
        <v>510</v>
      </c>
      <c r="M116">
        <v>0</v>
      </c>
      <c r="N116" s="5">
        <v>0</v>
      </c>
      <c r="O116" s="5">
        <v>-27.6</v>
      </c>
      <c r="P116">
        <v>1064</v>
      </c>
      <c r="Q116">
        <v>1</v>
      </c>
      <c r="R116">
        <v>0</v>
      </c>
      <c r="S116">
        <v>1</v>
      </c>
      <c r="T116">
        <v>0</v>
      </c>
      <c r="U116">
        <v>9</v>
      </c>
      <c r="V116">
        <v>220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1</v>
      </c>
      <c r="AD116">
        <v>7</v>
      </c>
      <c r="AE116" s="13">
        <v>0.18</v>
      </c>
      <c r="AF116" s="14">
        <v>0.62537426891512404</v>
      </c>
    </row>
    <row r="117" spans="1:32" x14ac:dyDescent="0.25">
      <c r="A117">
        <v>1</v>
      </c>
      <c r="B117">
        <v>0</v>
      </c>
      <c r="C117">
        <v>12.01</v>
      </c>
      <c r="D117">
        <v>0</v>
      </c>
      <c r="E117">
        <v>0</v>
      </c>
      <c r="F117">
        <v>0</v>
      </c>
      <c r="G117">
        <v>0</v>
      </c>
      <c r="H117">
        <v>1</v>
      </c>
      <c r="I117">
        <v>0</v>
      </c>
      <c r="J117">
        <v>1</v>
      </c>
      <c r="K117" s="4">
        <v>23</v>
      </c>
      <c r="L117" s="4">
        <v>510</v>
      </c>
      <c r="M117">
        <v>0</v>
      </c>
      <c r="N117" s="5">
        <v>0</v>
      </c>
      <c r="O117" s="5">
        <v>-27.6</v>
      </c>
      <c r="P117">
        <v>1064</v>
      </c>
      <c r="Q117">
        <v>1</v>
      </c>
      <c r="R117">
        <v>0</v>
      </c>
      <c r="S117">
        <v>1</v>
      </c>
      <c r="T117">
        <v>0</v>
      </c>
      <c r="U117">
        <v>9</v>
      </c>
      <c r="V117">
        <v>220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1</v>
      </c>
      <c r="AD117">
        <v>30</v>
      </c>
      <c r="AE117" s="13">
        <v>0.18</v>
      </c>
      <c r="AF117" s="14">
        <v>0.56061791517312898</v>
      </c>
    </row>
    <row r="118" spans="1:32" x14ac:dyDescent="0.25">
      <c r="A118">
        <v>1</v>
      </c>
      <c r="B118">
        <v>0</v>
      </c>
      <c r="C118">
        <v>12.01</v>
      </c>
      <c r="D118">
        <v>0</v>
      </c>
      <c r="E118">
        <v>0</v>
      </c>
      <c r="F118">
        <v>0</v>
      </c>
      <c r="G118">
        <v>0</v>
      </c>
      <c r="H118">
        <v>1</v>
      </c>
      <c r="I118">
        <v>0</v>
      </c>
      <c r="J118">
        <v>1</v>
      </c>
      <c r="K118" s="4">
        <v>23</v>
      </c>
      <c r="L118" s="4">
        <v>510</v>
      </c>
      <c r="M118">
        <v>0</v>
      </c>
      <c r="N118" s="5">
        <v>0</v>
      </c>
      <c r="O118" s="5">
        <v>-27.6</v>
      </c>
      <c r="P118">
        <v>1064</v>
      </c>
      <c r="Q118">
        <v>1</v>
      </c>
      <c r="R118">
        <v>0</v>
      </c>
      <c r="S118">
        <v>1</v>
      </c>
      <c r="T118">
        <v>0</v>
      </c>
      <c r="U118">
        <v>9</v>
      </c>
      <c r="V118">
        <v>220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1</v>
      </c>
      <c r="AD118">
        <v>90</v>
      </c>
      <c r="AE118" s="13">
        <v>0.18</v>
      </c>
      <c r="AF118" s="14">
        <v>0.46648979121005901</v>
      </c>
    </row>
    <row r="119" spans="1:32" x14ac:dyDescent="0.25">
      <c r="A119">
        <v>1</v>
      </c>
      <c r="B119">
        <v>0</v>
      </c>
      <c r="C119">
        <v>12.01</v>
      </c>
      <c r="D119">
        <v>0</v>
      </c>
      <c r="E119">
        <v>0</v>
      </c>
      <c r="F119">
        <v>0</v>
      </c>
      <c r="G119">
        <v>0</v>
      </c>
      <c r="H119">
        <v>1</v>
      </c>
      <c r="I119">
        <v>0</v>
      </c>
      <c r="J119">
        <v>1</v>
      </c>
      <c r="K119">
        <v>23</v>
      </c>
      <c r="L119">
        <v>510</v>
      </c>
      <c r="M119">
        <v>0</v>
      </c>
      <c r="N119" s="5">
        <v>0</v>
      </c>
      <c r="O119" s="6">
        <v>-27.6</v>
      </c>
      <c r="P119">
        <v>1064</v>
      </c>
      <c r="Q119">
        <v>1</v>
      </c>
      <c r="R119">
        <v>0</v>
      </c>
      <c r="S119">
        <v>1</v>
      </c>
      <c r="T119">
        <v>0</v>
      </c>
      <c r="U119">
        <v>9</v>
      </c>
      <c r="V119">
        <v>220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1</v>
      </c>
      <c r="AD119">
        <v>1</v>
      </c>
      <c r="AE119" s="13">
        <v>1.8</v>
      </c>
      <c r="AF119" s="14">
        <v>0.66053278976593699</v>
      </c>
    </row>
    <row r="120" spans="1:32" x14ac:dyDescent="0.25">
      <c r="A120">
        <v>1</v>
      </c>
      <c r="B120">
        <v>0</v>
      </c>
      <c r="C120">
        <v>12.01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0</v>
      </c>
      <c r="J120">
        <v>1</v>
      </c>
      <c r="K120">
        <v>23</v>
      </c>
      <c r="L120">
        <v>510</v>
      </c>
      <c r="M120">
        <v>0</v>
      </c>
      <c r="N120" s="5">
        <v>0</v>
      </c>
      <c r="O120" s="6">
        <v>-27.6</v>
      </c>
      <c r="P120">
        <v>1064</v>
      </c>
      <c r="Q120">
        <v>1</v>
      </c>
      <c r="R120">
        <v>0</v>
      </c>
      <c r="S120">
        <v>1</v>
      </c>
      <c r="T120">
        <v>0</v>
      </c>
      <c r="U120">
        <v>9</v>
      </c>
      <c r="V120">
        <v>220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1</v>
      </c>
      <c r="AD120">
        <v>3</v>
      </c>
      <c r="AE120" s="13">
        <v>1.8</v>
      </c>
      <c r="AF120" s="14">
        <v>0.74302653030976695</v>
      </c>
    </row>
    <row r="121" spans="1:32" x14ac:dyDescent="0.25">
      <c r="A121">
        <v>1</v>
      </c>
      <c r="B121">
        <v>0</v>
      </c>
      <c r="C121">
        <v>12.01</v>
      </c>
      <c r="D121">
        <v>0</v>
      </c>
      <c r="E121">
        <v>0</v>
      </c>
      <c r="F121">
        <v>0</v>
      </c>
      <c r="G121">
        <v>0</v>
      </c>
      <c r="H121">
        <v>1</v>
      </c>
      <c r="I121">
        <v>0</v>
      </c>
      <c r="J121">
        <v>1</v>
      </c>
      <c r="K121">
        <v>23</v>
      </c>
      <c r="L121">
        <v>510</v>
      </c>
      <c r="M121">
        <v>0</v>
      </c>
      <c r="N121" s="5">
        <v>0</v>
      </c>
      <c r="O121" s="6">
        <v>-27.6</v>
      </c>
      <c r="P121">
        <v>1064</v>
      </c>
      <c r="Q121">
        <v>1</v>
      </c>
      <c r="R121">
        <v>0</v>
      </c>
      <c r="S121">
        <v>1</v>
      </c>
      <c r="T121">
        <v>0</v>
      </c>
      <c r="U121">
        <v>9</v>
      </c>
      <c r="V121">
        <v>220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1</v>
      </c>
      <c r="AD121">
        <v>7</v>
      </c>
      <c r="AE121" s="13">
        <v>1.8</v>
      </c>
      <c r="AF121" s="14">
        <v>0.77583245917770605</v>
      </c>
    </row>
    <row r="122" spans="1:32" x14ac:dyDescent="0.25">
      <c r="A122">
        <v>1</v>
      </c>
      <c r="B122">
        <v>0</v>
      </c>
      <c r="C122">
        <v>12.01</v>
      </c>
      <c r="D122">
        <v>0</v>
      </c>
      <c r="E122">
        <v>0</v>
      </c>
      <c r="F122">
        <v>0</v>
      </c>
      <c r="G122">
        <v>0</v>
      </c>
      <c r="H122">
        <v>1</v>
      </c>
      <c r="I122">
        <v>0</v>
      </c>
      <c r="J122">
        <v>1</v>
      </c>
      <c r="K122">
        <v>23</v>
      </c>
      <c r="L122">
        <v>510</v>
      </c>
      <c r="M122">
        <v>0</v>
      </c>
      <c r="N122" s="5">
        <v>0</v>
      </c>
      <c r="O122" s="6">
        <v>-27.6</v>
      </c>
      <c r="P122">
        <v>1064</v>
      </c>
      <c r="Q122">
        <v>1</v>
      </c>
      <c r="R122">
        <v>0</v>
      </c>
      <c r="S122">
        <v>1</v>
      </c>
      <c r="T122">
        <v>0</v>
      </c>
      <c r="U122">
        <v>9</v>
      </c>
      <c r="V122">
        <v>220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1</v>
      </c>
      <c r="AD122">
        <v>30</v>
      </c>
      <c r="AE122" s="13">
        <v>1.8</v>
      </c>
      <c r="AF122" s="14">
        <v>0.88332044839582502</v>
      </c>
    </row>
    <row r="123" spans="1:32" x14ac:dyDescent="0.25">
      <c r="A123">
        <v>1</v>
      </c>
      <c r="B123">
        <v>0</v>
      </c>
      <c r="C123">
        <v>12.01</v>
      </c>
      <c r="D123">
        <v>0</v>
      </c>
      <c r="E123">
        <v>0</v>
      </c>
      <c r="F123">
        <v>0</v>
      </c>
      <c r="G123">
        <v>0</v>
      </c>
      <c r="H123">
        <v>1</v>
      </c>
      <c r="I123">
        <v>0</v>
      </c>
      <c r="J123">
        <v>1</v>
      </c>
      <c r="K123">
        <v>23</v>
      </c>
      <c r="L123">
        <v>510</v>
      </c>
      <c r="M123">
        <v>0</v>
      </c>
      <c r="N123" s="5">
        <v>0</v>
      </c>
      <c r="O123" s="6">
        <v>-27.6</v>
      </c>
      <c r="P123">
        <v>1064</v>
      </c>
      <c r="Q123">
        <v>1</v>
      </c>
      <c r="R123">
        <v>0</v>
      </c>
      <c r="S123">
        <v>1</v>
      </c>
      <c r="T123">
        <v>0</v>
      </c>
      <c r="U123">
        <v>9</v>
      </c>
      <c r="V123">
        <v>220</v>
      </c>
      <c r="W123">
        <v>0</v>
      </c>
      <c r="X123">
        <v>0</v>
      </c>
      <c r="Y123">
        <v>0</v>
      </c>
      <c r="Z123">
        <v>0</v>
      </c>
      <c r="AA123">
        <v>1</v>
      </c>
      <c r="AB123">
        <v>0</v>
      </c>
      <c r="AC123">
        <v>1</v>
      </c>
      <c r="AD123">
        <v>90</v>
      </c>
      <c r="AE123" s="13">
        <v>1.8</v>
      </c>
      <c r="AF123" s="14">
        <v>0.925914356996688</v>
      </c>
    </row>
    <row r="124" spans="1:32" x14ac:dyDescent="0.25">
      <c r="A124">
        <v>1</v>
      </c>
      <c r="B124">
        <v>0</v>
      </c>
      <c r="C124">
        <v>12.01</v>
      </c>
      <c r="D124">
        <v>0</v>
      </c>
      <c r="E124">
        <v>0</v>
      </c>
      <c r="F124">
        <v>0</v>
      </c>
      <c r="G124">
        <v>0</v>
      </c>
      <c r="H124">
        <v>1</v>
      </c>
      <c r="I124">
        <v>0</v>
      </c>
      <c r="J124">
        <v>1</v>
      </c>
      <c r="K124" s="4">
        <v>95</v>
      </c>
      <c r="L124" s="4">
        <v>1670</v>
      </c>
      <c r="M124">
        <v>0</v>
      </c>
      <c r="N124" s="5">
        <v>0</v>
      </c>
      <c r="O124" s="5">
        <v>-29.9</v>
      </c>
      <c r="P124">
        <v>1064</v>
      </c>
      <c r="Q124">
        <v>1</v>
      </c>
      <c r="R124">
        <v>0</v>
      </c>
      <c r="S124">
        <v>1</v>
      </c>
      <c r="T124">
        <v>0</v>
      </c>
      <c r="U124">
        <v>9</v>
      </c>
      <c r="V124">
        <v>220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</v>
      </c>
      <c r="AC124">
        <v>1</v>
      </c>
      <c r="AD124">
        <v>1</v>
      </c>
      <c r="AE124" s="13">
        <v>0.18</v>
      </c>
      <c r="AF124" s="14">
        <v>0.303610566385972</v>
      </c>
    </row>
    <row r="125" spans="1:32" x14ac:dyDescent="0.25">
      <c r="A125">
        <v>1</v>
      </c>
      <c r="B125">
        <v>0</v>
      </c>
      <c r="C125">
        <v>12.01</v>
      </c>
      <c r="D125">
        <v>0</v>
      </c>
      <c r="E125">
        <v>0</v>
      </c>
      <c r="F125">
        <v>0</v>
      </c>
      <c r="G125">
        <v>0</v>
      </c>
      <c r="H125">
        <v>1</v>
      </c>
      <c r="I125">
        <v>0</v>
      </c>
      <c r="J125">
        <v>1</v>
      </c>
      <c r="K125" s="4">
        <v>95</v>
      </c>
      <c r="L125" s="4">
        <v>1670</v>
      </c>
      <c r="M125">
        <v>0</v>
      </c>
      <c r="N125" s="5">
        <v>0</v>
      </c>
      <c r="O125" s="5">
        <v>-29.9</v>
      </c>
      <c r="P125">
        <v>1064</v>
      </c>
      <c r="Q125">
        <v>1</v>
      </c>
      <c r="R125">
        <v>0</v>
      </c>
      <c r="S125">
        <v>1</v>
      </c>
      <c r="T125">
        <v>0</v>
      </c>
      <c r="U125">
        <v>9</v>
      </c>
      <c r="V125">
        <v>220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1</v>
      </c>
      <c r="AD125">
        <v>3</v>
      </c>
      <c r="AE125" s="13">
        <v>0.18</v>
      </c>
      <c r="AF125" s="14">
        <v>0.53993525447115598</v>
      </c>
    </row>
    <row r="126" spans="1:32" x14ac:dyDescent="0.25">
      <c r="A126">
        <v>1</v>
      </c>
      <c r="B126">
        <v>0</v>
      </c>
      <c r="C126">
        <v>12.01</v>
      </c>
      <c r="D126">
        <v>0</v>
      </c>
      <c r="E126">
        <v>0</v>
      </c>
      <c r="F126">
        <v>0</v>
      </c>
      <c r="G126">
        <v>0</v>
      </c>
      <c r="H126">
        <v>1</v>
      </c>
      <c r="I126">
        <v>0</v>
      </c>
      <c r="J126">
        <v>1</v>
      </c>
      <c r="K126" s="4">
        <v>95</v>
      </c>
      <c r="L126" s="4">
        <v>1670</v>
      </c>
      <c r="M126">
        <v>0</v>
      </c>
      <c r="N126" s="5">
        <v>0</v>
      </c>
      <c r="O126" s="5">
        <v>-29.9</v>
      </c>
      <c r="P126">
        <v>1064</v>
      </c>
      <c r="Q126">
        <v>1</v>
      </c>
      <c r="R126">
        <v>0</v>
      </c>
      <c r="S126">
        <v>1</v>
      </c>
      <c r="T126">
        <v>0</v>
      </c>
      <c r="U126">
        <v>9</v>
      </c>
      <c r="V126">
        <v>220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1</v>
      </c>
      <c r="AD126">
        <v>7</v>
      </c>
      <c r="AE126" s="13">
        <v>0.18</v>
      </c>
      <c r="AF126" s="14">
        <v>0.54355920990454598</v>
      </c>
    </row>
    <row r="127" spans="1:32" x14ac:dyDescent="0.25">
      <c r="A127">
        <v>1</v>
      </c>
      <c r="B127">
        <v>0</v>
      </c>
      <c r="C127">
        <v>12.01</v>
      </c>
      <c r="D127">
        <v>0</v>
      </c>
      <c r="E127">
        <v>0</v>
      </c>
      <c r="F127">
        <v>0</v>
      </c>
      <c r="G127">
        <v>0</v>
      </c>
      <c r="H127">
        <v>1</v>
      </c>
      <c r="I127">
        <v>0</v>
      </c>
      <c r="J127">
        <v>1</v>
      </c>
      <c r="K127" s="4">
        <v>95</v>
      </c>
      <c r="L127" s="4">
        <v>1670</v>
      </c>
      <c r="M127">
        <v>0</v>
      </c>
      <c r="N127" s="5">
        <v>0</v>
      </c>
      <c r="O127" s="5">
        <v>-29.9</v>
      </c>
      <c r="P127">
        <v>1064</v>
      </c>
      <c r="Q127">
        <v>1</v>
      </c>
      <c r="R127">
        <v>0</v>
      </c>
      <c r="S127">
        <v>1</v>
      </c>
      <c r="T127">
        <v>0</v>
      </c>
      <c r="U127">
        <v>9</v>
      </c>
      <c r="V127">
        <v>220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1</v>
      </c>
      <c r="AD127">
        <v>30</v>
      </c>
      <c r="AE127" s="13">
        <v>0.18</v>
      </c>
      <c r="AF127" s="14">
        <v>8.2906080285596997E-2</v>
      </c>
    </row>
    <row r="128" spans="1:32" x14ac:dyDescent="0.25">
      <c r="A128">
        <v>1</v>
      </c>
      <c r="B128">
        <v>0</v>
      </c>
      <c r="C128">
        <v>12.01</v>
      </c>
      <c r="D128">
        <v>0</v>
      </c>
      <c r="E128">
        <v>0</v>
      </c>
      <c r="F128">
        <v>0</v>
      </c>
      <c r="G128">
        <v>0</v>
      </c>
      <c r="H128">
        <v>1</v>
      </c>
      <c r="I128">
        <v>0</v>
      </c>
      <c r="J128">
        <v>1</v>
      </c>
      <c r="K128" s="4">
        <v>95</v>
      </c>
      <c r="L128" s="4">
        <v>1670</v>
      </c>
      <c r="M128">
        <v>0</v>
      </c>
      <c r="N128" s="5">
        <v>0</v>
      </c>
      <c r="O128" s="5">
        <v>-29.9</v>
      </c>
      <c r="P128">
        <v>1064</v>
      </c>
      <c r="Q128">
        <v>1</v>
      </c>
      <c r="R128">
        <v>0</v>
      </c>
      <c r="S128">
        <v>1</v>
      </c>
      <c r="T128">
        <v>0</v>
      </c>
      <c r="U128">
        <v>9</v>
      </c>
      <c r="V128">
        <v>220</v>
      </c>
      <c r="W128">
        <v>0</v>
      </c>
      <c r="X128">
        <v>0</v>
      </c>
      <c r="Y128">
        <v>0</v>
      </c>
      <c r="Z128">
        <v>0</v>
      </c>
      <c r="AA128">
        <v>1</v>
      </c>
      <c r="AB128">
        <v>0</v>
      </c>
      <c r="AC128">
        <v>1</v>
      </c>
      <c r="AD128">
        <v>90</v>
      </c>
      <c r="AE128" s="13">
        <v>0.18</v>
      </c>
      <c r="AF128" s="14">
        <v>0.41206381491133098</v>
      </c>
    </row>
    <row r="129" spans="1:32" x14ac:dyDescent="0.25">
      <c r="A129">
        <v>1</v>
      </c>
      <c r="B129">
        <v>0</v>
      </c>
      <c r="C129">
        <v>12.01</v>
      </c>
      <c r="D129">
        <v>0</v>
      </c>
      <c r="E129">
        <v>0</v>
      </c>
      <c r="F129">
        <v>0</v>
      </c>
      <c r="G129">
        <v>0</v>
      </c>
      <c r="H129">
        <v>1</v>
      </c>
      <c r="I129">
        <v>0</v>
      </c>
      <c r="J129">
        <v>1</v>
      </c>
      <c r="K129">
        <v>95</v>
      </c>
      <c r="L129">
        <v>1670</v>
      </c>
      <c r="M129">
        <v>0</v>
      </c>
      <c r="N129" s="5">
        <v>0</v>
      </c>
      <c r="O129" s="6">
        <v>-27.6</v>
      </c>
      <c r="P129">
        <v>1064</v>
      </c>
      <c r="Q129">
        <v>1</v>
      </c>
      <c r="R129">
        <v>0</v>
      </c>
      <c r="S129">
        <v>1</v>
      </c>
      <c r="T129">
        <v>0</v>
      </c>
      <c r="U129">
        <v>9</v>
      </c>
      <c r="V129">
        <v>220</v>
      </c>
      <c r="W129">
        <v>0</v>
      </c>
      <c r="X129">
        <v>0</v>
      </c>
      <c r="Y129">
        <v>0</v>
      </c>
      <c r="Z129">
        <v>0</v>
      </c>
      <c r="AA129">
        <v>1</v>
      </c>
      <c r="AB129">
        <v>0</v>
      </c>
      <c r="AC129">
        <v>1</v>
      </c>
      <c r="AD129">
        <v>1</v>
      </c>
      <c r="AE129" s="13">
        <v>1.8</v>
      </c>
      <c r="AF129" s="14">
        <v>-2.1243995361935001E-2</v>
      </c>
    </row>
    <row r="130" spans="1:32" x14ac:dyDescent="0.25">
      <c r="A130">
        <v>1</v>
      </c>
      <c r="B130">
        <v>0</v>
      </c>
      <c r="C130">
        <v>12.01</v>
      </c>
      <c r="D130">
        <v>0</v>
      </c>
      <c r="E130">
        <v>0</v>
      </c>
      <c r="F130">
        <v>0</v>
      </c>
      <c r="G130">
        <v>0</v>
      </c>
      <c r="H130">
        <v>1</v>
      </c>
      <c r="I130">
        <v>0</v>
      </c>
      <c r="J130">
        <v>1</v>
      </c>
      <c r="K130">
        <v>95</v>
      </c>
      <c r="L130">
        <v>1670</v>
      </c>
      <c r="M130">
        <v>0</v>
      </c>
      <c r="N130" s="5">
        <v>0</v>
      </c>
      <c r="O130" s="6">
        <v>-27.6</v>
      </c>
      <c r="P130">
        <v>1064</v>
      </c>
      <c r="Q130">
        <v>1</v>
      </c>
      <c r="R130">
        <v>0</v>
      </c>
      <c r="S130">
        <v>1</v>
      </c>
      <c r="T130">
        <v>0</v>
      </c>
      <c r="U130">
        <v>9</v>
      </c>
      <c r="V130">
        <v>220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1</v>
      </c>
      <c r="AD130">
        <v>3</v>
      </c>
      <c r="AE130" s="13">
        <v>1.8</v>
      </c>
      <c r="AF130" s="14">
        <v>0.48659332849676401</v>
      </c>
    </row>
    <row r="131" spans="1:32" x14ac:dyDescent="0.25">
      <c r="A131">
        <v>1</v>
      </c>
      <c r="B131">
        <v>0</v>
      </c>
      <c r="C131">
        <v>12.01</v>
      </c>
      <c r="D131">
        <v>0</v>
      </c>
      <c r="E131">
        <v>0</v>
      </c>
      <c r="F131">
        <v>0</v>
      </c>
      <c r="G131">
        <v>0</v>
      </c>
      <c r="H131">
        <v>1</v>
      </c>
      <c r="I131">
        <v>0</v>
      </c>
      <c r="J131">
        <v>1</v>
      </c>
      <c r="K131">
        <v>95</v>
      </c>
      <c r="L131">
        <v>1670</v>
      </c>
      <c r="M131">
        <v>0</v>
      </c>
      <c r="N131" s="5">
        <v>0</v>
      </c>
      <c r="O131" s="6">
        <v>-27.6</v>
      </c>
      <c r="P131">
        <v>1064</v>
      </c>
      <c r="Q131">
        <v>1</v>
      </c>
      <c r="R131">
        <v>0</v>
      </c>
      <c r="S131">
        <v>1</v>
      </c>
      <c r="T131">
        <v>0</v>
      </c>
      <c r="U131">
        <v>9</v>
      </c>
      <c r="V131">
        <v>220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1</v>
      </c>
      <c r="AD131">
        <v>7</v>
      </c>
      <c r="AE131" s="13">
        <v>1.8</v>
      </c>
      <c r="AF131" s="14">
        <v>0.76578533879071198</v>
      </c>
    </row>
    <row r="132" spans="1:32" x14ac:dyDescent="0.25">
      <c r="A132">
        <v>1</v>
      </c>
      <c r="B132">
        <v>0</v>
      </c>
      <c r="C132">
        <v>12.01</v>
      </c>
      <c r="D132">
        <v>0</v>
      </c>
      <c r="E132">
        <v>0</v>
      </c>
      <c r="F132">
        <v>0</v>
      </c>
      <c r="G132">
        <v>0</v>
      </c>
      <c r="H132">
        <v>1</v>
      </c>
      <c r="I132">
        <v>0</v>
      </c>
      <c r="J132">
        <v>1</v>
      </c>
      <c r="K132">
        <v>95</v>
      </c>
      <c r="L132">
        <v>1670</v>
      </c>
      <c r="M132">
        <v>0</v>
      </c>
      <c r="N132" s="5">
        <v>0</v>
      </c>
      <c r="O132" s="6">
        <v>-27.6</v>
      </c>
      <c r="P132">
        <v>1064</v>
      </c>
      <c r="Q132">
        <v>1</v>
      </c>
      <c r="R132">
        <v>0</v>
      </c>
      <c r="S132">
        <v>1</v>
      </c>
      <c r="T132">
        <v>0</v>
      </c>
      <c r="U132">
        <v>9</v>
      </c>
      <c r="V132">
        <v>220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1</v>
      </c>
      <c r="AD132">
        <v>30</v>
      </c>
      <c r="AE132" s="13">
        <v>1.8</v>
      </c>
      <c r="AF132" s="14">
        <v>0.82239808188751695</v>
      </c>
    </row>
    <row r="133" spans="1:32" x14ac:dyDescent="0.25">
      <c r="A133">
        <v>1</v>
      </c>
      <c r="B133">
        <v>0</v>
      </c>
      <c r="C133">
        <v>12.01</v>
      </c>
      <c r="D133">
        <v>0</v>
      </c>
      <c r="E133">
        <v>0</v>
      </c>
      <c r="F133">
        <v>0</v>
      </c>
      <c r="G133">
        <v>0</v>
      </c>
      <c r="H133">
        <v>1</v>
      </c>
      <c r="I133">
        <v>0</v>
      </c>
      <c r="J133">
        <v>1</v>
      </c>
      <c r="K133">
        <v>95</v>
      </c>
      <c r="L133">
        <v>1670</v>
      </c>
      <c r="M133">
        <v>0</v>
      </c>
      <c r="N133" s="5">
        <v>0</v>
      </c>
      <c r="O133" s="6">
        <v>-27.6</v>
      </c>
      <c r="P133">
        <v>1064</v>
      </c>
      <c r="Q133">
        <v>1</v>
      </c>
      <c r="R133">
        <v>0</v>
      </c>
      <c r="S133">
        <v>1</v>
      </c>
      <c r="T133">
        <v>0</v>
      </c>
      <c r="U133">
        <v>9</v>
      </c>
      <c r="V133">
        <v>220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1</v>
      </c>
      <c r="AD133">
        <v>90</v>
      </c>
      <c r="AE133" s="13">
        <v>1.8</v>
      </c>
      <c r="AF133" s="14">
        <v>0.72815705175301904</v>
      </c>
    </row>
    <row r="134" spans="1:32" x14ac:dyDescent="0.25">
      <c r="A134">
        <v>1</v>
      </c>
      <c r="B134">
        <v>0</v>
      </c>
      <c r="C134">
        <v>12.01</v>
      </c>
      <c r="D134">
        <v>0</v>
      </c>
      <c r="E134">
        <v>0</v>
      </c>
      <c r="F134">
        <v>0</v>
      </c>
      <c r="G134">
        <v>0</v>
      </c>
      <c r="H134">
        <v>1</v>
      </c>
      <c r="I134">
        <v>0</v>
      </c>
      <c r="J134">
        <v>1</v>
      </c>
      <c r="K134">
        <v>1.9</v>
      </c>
      <c r="L134" s="4">
        <v>500</v>
      </c>
      <c r="M134">
        <v>0</v>
      </c>
      <c r="N134" s="5">
        <v>0</v>
      </c>
      <c r="O134" s="6">
        <v>-27.6</v>
      </c>
      <c r="P134" s="7">
        <v>1040</v>
      </c>
      <c r="Q134">
        <v>1</v>
      </c>
      <c r="R134">
        <v>0</v>
      </c>
      <c r="S134">
        <v>1</v>
      </c>
      <c r="T134">
        <v>0</v>
      </c>
      <c r="U134">
        <v>9</v>
      </c>
      <c r="V134">
        <v>220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1</v>
      </c>
      <c r="AD134">
        <v>1</v>
      </c>
      <c r="AE134" s="13">
        <v>0.15</v>
      </c>
      <c r="AF134" s="14">
        <v>0.61830397378123703</v>
      </c>
    </row>
    <row r="135" spans="1:32" x14ac:dyDescent="0.25">
      <c r="A135">
        <v>1</v>
      </c>
      <c r="B135">
        <v>0</v>
      </c>
      <c r="C135">
        <v>12.01</v>
      </c>
      <c r="D135">
        <v>0</v>
      </c>
      <c r="E135">
        <v>0</v>
      </c>
      <c r="F135">
        <v>0</v>
      </c>
      <c r="G135">
        <v>0</v>
      </c>
      <c r="H135">
        <v>1</v>
      </c>
      <c r="I135">
        <v>0</v>
      </c>
      <c r="J135">
        <v>1</v>
      </c>
      <c r="K135">
        <v>1.9</v>
      </c>
      <c r="L135" s="4">
        <v>500</v>
      </c>
      <c r="M135">
        <v>0</v>
      </c>
      <c r="N135" s="5">
        <v>0</v>
      </c>
      <c r="O135" s="6">
        <v>-27.6</v>
      </c>
      <c r="P135" s="7">
        <v>1040</v>
      </c>
      <c r="Q135">
        <v>1</v>
      </c>
      <c r="R135">
        <v>0</v>
      </c>
      <c r="S135">
        <v>1</v>
      </c>
      <c r="T135">
        <v>0</v>
      </c>
      <c r="U135">
        <v>9</v>
      </c>
      <c r="V135">
        <v>220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0</v>
      </c>
      <c r="AC135">
        <v>1</v>
      </c>
      <c r="AD135">
        <v>3</v>
      </c>
      <c r="AE135" s="13">
        <v>0.15</v>
      </c>
      <c r="AF135" s="14">
        <v>0.54614546368996197</v>
      </c>
    </row>
    <row r="136" spans="1:32" x14ac:dyDescent="0.25">
      <c r="A136">
        <v>1</v>
      </c>
      <c r="B136">
        <v>0</v>
      </c>
      <c r="C136">
        <v>12.01</v>
      </c>
      <c r="D136">
        <v>0</v>
      </c>
      <c r="E136">
        <v>0</v>
      </c>
      <c r="F136">
        <v>0</v>
      </c>
      <c r="G136">
        <v>0</v>
      </c>
      <c r="H136">
        <v>1</v>
      </c>
      <c r="I136">
        <v>0</v>
      </c>
      <c r="J136">
        <v>1</v>
      </c>
      <c r="K136">
        <v>1.9</v>
      </c>
      <c r="L136" s="4">
        <v>500</v>
      </c>
      <c r="M136">
        <v>0</v>
      </c>
      <c r="N136" s="5">
        <v>0</v>
      </c>
      <c r="O136" s="6">
        <v>-27.6</v>
      </c>
      <c r="P136" s="7">
        <v>1040</v>
      </c>
      <c r="Q136">
        <v>1</v>
      </c>
      <c r="R136">
        <v>0</v>
      </c>
      <c r="S136">
        <v>1</v>
      </c>
      <c r="T136">
        <v>0</v>
      </c>
      <c r="U136">
        <v>9</v>
      </c>
      <c r="V136">
        <v>220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1</v>
      </c>
      <c r="AD136">
        <v>7</v>
      </c>
      <c r="AE136" s="13">
        <v>0.15</v>
      </c>
      <c r="AF136" s="14">
        <v>0.65245221646946505</v>
      </c>
    </row>
    <row r="137" spans="1:32" x14ac:dyDescent="0.25">
      <c r="A137">
        <v>1</v>
      </c>
      <c r="B137">
        <v>0</v>
      </c>
      <c r="C137">
        <v>12.01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  <c r="J137">
        <v>1</v>
      </c>
      <c r="K137">
        <v>1.9</v>
      </c>
      <c r="L137" s="4">
        <v>500</v>
      </c>
      <c r="M137">
        <v>0</v>
      </c>
      <c r="N137" s="5">
        <v>0</v>
      </c>
      <c r="O137" s="6">
        <v>-27.6</v>
      </c>
      <c r="P137" s="7">
        <v>1040</v>
      </c>
      <c r="Q137">
        <v>1</v>
      </c>
      <c r="R137">
        <v>0</v>
      </c>
      <c r="S137">
        <v>1</v>
      </c>
      <c r="T137">
        <v>0</v>
      </c>
      <c r="U137">
        <v>9</v>
      </c>
      <c r="V137">
        <v>220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1</v>
      </c>
      <c r="AD137">
        <v>30</v>
      </c>
      <c r="AE137" s="13">
        <v>0.15</v>
      </c>
      <c r="AF137" s="14">
        <v>0.72212639865552197</v>
      </c>
    </row>
    <row r="138" spans="1:32" x14ac:dyDescent="0.25">
      <c r="A138">
        <v>1</v>
      </c>
      <c r="B138">
        <v>0</v>
      </c>
      <c r="C138">
        <v>12.01</v>
      </c>
      <c r="D138">
        <v>0</v>
      </c>
      <c r="E138">
        <v>0</v>
      </c>
      <c r="F138">
        <v>0</v>
      </c>
      <c r="G138">
        <v>0</v>
      </c>
      <c r="H138">
        <v>1</v>
      </c>
      <c r="I138">
        <v>0</v>
      </c>
      <c r="J138">
        <v>1</v>
      </c>
      <c r="K138">
        <v>1.9</v>
      </c>
      <c r="L138" s="4">
        <v>500</v>
      </c>
      <c r="M138">
        <v>0</v>
      </c>
      <c r="N138" s="5">
        <v>0</v>
      </c>
      <c r="O138" s="6">
        <v>-27.6</v>
      </c>
      <c r="P138" s="7">
        <v>1040</v>
      </c>
      <c r="Q138">
        <v>1</v>
      </c>
      <c r="R138">
        <v>0</v>
      </c>
      <c r="S138">
        <v>1</v>
      </c>
      <c r="T138">
        <v>0</v>
      </c>
      <c r="U138">
        <v>9</v>
      </c>
      <c r="V138">
        <v>220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1</v>
      </c>
      <c r="AD138">
        <v>90</v>
      </c>
      <c r="AE138" s="13">
        <v>0.15</v>
      </c>
      <c r="AF138" s="14">
        <v>0.80503198385322705</v>
      </c>
    </row>
    <row r="139" spans="1:32" x14ac:dyDescent="0.25">
      <c r="A139">
        <v>1</v>
      </c>
      <c r="B139">
        <v>0</v>
      </c>
      <c r="C139">
        <v>12.01</v>
      </c>
      <c r="D139">
        <v>0</v>
      </c>
      <c r="E139">
        <v>0</v>
      </c>
      <c r="F139">
        <v>0</v>
      </c>
      <c r="G139">
        <v>0</v>
      </c>
      <c r="H139">
        <v>1</v>
      </c>
      <c r="I139">
        <v>0</v>
      </c>
      <c r="J139">
        <v>1</v>
      </c>
      <c r="K139" s="4">
        <v>1.9</v>
      </c>
      <c r="L139">
        <v>500</v>
      </c>
      <c r="M139">
        <v>0</v>
      </c>
      <c r="N139" s="5">
        <v>0</v>
      </c>
      <c r="O139" s="6">
        <v>-27.6</v>
      </c>
      <c r="P139" s="7">
        <v>1040</v>
      </c>
      <c r="Q139">
        <v>1</v>
      </c>
      <c r="R139">
        <v>0</v>
      </c>
      <c r="S139">
        <v>1</v>
      </c>
      <c r="T139">
        <v>0</v>
      </c>
      <c r="U139">
        <v>9</v>
      </c>
      <c r="V139">
        <v>220</v>
      </c>
      <c r="W139">
        <v>0</v>
      </c>
      <c r="X139">
        <v>0</v>
      </c>
      <c r="Y139">
        <v>0</v>
      </c>
      <c r="Z139">
        <v>0</v>
      </c>
      <c r="AA139">
        <v>1</v>
      </c>
      <c r="AB139">
        <v>0</v>
      </c>
      <c r="AC139">
        <v>1</v>
      </c>
      <c r="AD139">
        <v>1</v>
      </c>
      <c r="AE139" s="13">
        <v>1.5</v>
      </c>
      <c r="AF139" s="14">
        <v>0.50139138624882296</v>
      </c>
    </row>
    <row r="140" spans="1:32" x14ac:dyDescent="0.25">
      <c r="A140">
        <v>1</v>
      </c>
      <c r="B140">
        <v>0</v>
      </c>
      <c r="C140">
        <v>12.01</v>
      </c>
      <c r="D140">
        <v>0</v>
      </c>
      <c r="E140">
        <v>0</v>
      </c>
      <c r="F140">
        <v>0</v>
      </c>
      <c r="G140">
        <v>0</v>
      </c>
      <c r="H140">
        <v>1</v>
      </c>
      <c r="I140">
        <v>0</v>
      </c>
      <c r="J140">
        <v>1</v>
      </c>
      <c r="K140" s="4">
        <v>1.9</v>
      </c>
      <c r="L140">
        <v>500</v>
      </c>
      <c r="M140">
        <v>0</v>
      </c>
      <c r="N140" s="5">
        <v>0</v>
      </c>
      <c r="O140" s="6">
        <v>-27.6</v>
      </c>
      <c r="P140" s="7">
        <v>1040</v>
      </c>
      <c r="Q140">
        <v>1</v>
      </c>
      <c r="R140">
        <v>0</v>
      </c>
      <c r="S140">
        <v>1</v>
      </c>
      <c r="T140">
        <v>0</v>
      </c>
      <c r="U140">
        <v>9</v>
      </c>
      <c r="V140">
        <v>220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0</v>
      </c>
      <c r="AC140">
        <v>1</v>
      </c>
      <c r="AD140">
        <v>3</v>
      </c>
      <c r="AE140" s="13">
        <v>1.5</v>
      </c>
      <c r="AF140" s="14">
        <v>0.59780119102152995</v>
      </c>
    </row>
    <row r="141" spans="1:32" x14ac:dyDescent="0.25">
      <c r="A141">
        <v>1</v>
      </c>
      <c r="B141">
        <v>0</v>
      </c>
      <c r="C141">
        <v>12.01</v>
      </c>
      <c r="D141">
        <v>0</v>
      </c>
      <c r="E141">
        <v>0</v>
      </c>
      <c r="F141">
        <v>0</v>
      </c>
      <c r="G141">
        <v>0</v>
      </c>
      <c r="H141">
        <v>1</v>
      </c>
      <c r="I141">
        <v>0</v>
      </c>
      <c r="J141">
        <v>1</v>
      </c>
      <c r="K141" s="4">
        <v>1.9</v>
      </c>
      <c r="L141">
        <v>500</v>
      </c>
      <c r="M141">
        <v>0</v>
      </c>
      <c r="N141" s="5">
        <v>0</v>
      </c>
      <c r="O141" s="6">
        <v>-27.6</v>
      </c>
      <c r="P141" s="7">
        <v>1040</v>
      </c>
      <c r="Q141">
        <v>1</v>
      </c>
      <c r="R141">
        <v>0</v>
      </c>
      <c r="S141">
        <v>1</v>
      </c>
      <c r="T141">
        <v>0</v>
      </c>
      <c r="U141">
        <v>9</v>
      </c>
      <c r="V141">
        <v>220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1</v>
      </c>
      <c r="AD141">
        <v>7</v>
      </c>
      <c r="AE141" s="13">
        <v>1.5</v>
      </c>
      <c r="AF141" s="14">
        <v>0.69972799814368403</v>
      </c>
    </row>
    <row r="142" spans="1:32" x14ac:dyDescent="0.25">
      <c r="A142">
        <v>1</v>
      </c>
      <c r="B142">
        <v>0</v>
      </c>
      <c r="C142">
        <v>12.01</v>
      </c>
      <c r="D142">
        <v>0</v>
      </c>
      <c r="E142">
        <v>0</v>
      </c>
      <c r="F142">
        <v>0</v>
      </c>
      <c r="G142">
        <v>0</v>
      </c>
      <c r="H142">
        <v>1</v>
      </c>
      <c r="I142">
        <v>0</v>
      </c>
      <c r="J142">
        <v>1</v>
      </c>
      <c r="K142" s="4">
        <v>1.9</v>
      </c>
      <c r="L142">
        <v>500</v>
      </c>
      <c r="M142">
        <v>0</v>
      </c>
      <c r="N142" s="5">
        <v>0</v>
      </c>
      <c r="O142" s="6">
        <v>-27.6</v>
      </c>
      <c r="P142" s="7">
        <v>1040</v>
      </c>
      <c r="Q142">
        <v>1</v>
      </c>
      <c r="R142">
        <v>0</v>
      </c>
      <c r="S142">
        <v>1</v>
      </c>
      <c r="T142">
        <v>0</v>
      </c>
      <c r="U142">
        <v>9</v>
      </c>
      <c r="V142">
        <v>220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1</v>
      </c>
      <c r="AD142">
        <v>30</v>
      </c>
      <c r="AE142" s="13">
        <v>1.5</v>
      </c>
      <c r="AF142" s="14">
        <v>0.87396441395358204</v>
      </c>
    </row>
    <row r="143" spans="1:32" x14ac:dyDescent="0.25">
      <c r="A143">
        <v>1</v>
      </c>
      <c r="B143">
        <v>0</v>
      </c>
      <c r="C143">
        <v>12.01</v>
      </c>
      <c r="D143">
        <v>0</v>
      </c>
      <c r="E143">
        <v>0</v>
      </c>
      <c r="F143">
        <v>0</v>
      </c>
      <c r="G143">
        <v>0</v>
      </c>
      <c r="H143">
        <v>1</v>
      </c>
      <c r="I143">
        <v>0</v>
      </c>
      <c r="J143">
        <v>1</v>
      </c>
      <c r="K143" s="4">
        <v>1.9</v>
      </c>
      <c r="L143">
        <v>500</v>
      </c>
      <c r="M143">
        <v>0</v>
      </c>
      <c r="N143" s="5">
        <v>0</v>
      </c>
      <c r="O143" s="6">
        <v>-27.6</v>
      </c>
      <c r="P143" s="7">
        <v>1040</v>
      </c>
      <c r="Q143">
        <v>1</v>
      </c>
      <c r="R143">
        <v>0</v>
      </c>
      <c r="S143">
        <v>1</v>
      </c>
      <c r="T143">
        <v>0</v>
      </c>
      <c r="U143">
        <v>9</v>
      </c>
      <c r="V143">
        <v>220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1</v>
      </c>
      <c r="AD143">
        <v>90</v>
      </c>
      <c r="AE143" s="13">
        <v>1.5</v>
      </c>
      <c r="AF143" s="14">
        <v>0.92209116745896902</v>
      </c>
    </row>
    <row r="144" spans="1:32" x14ac:dyDescent="0.25">
      <c r="A144">
        <v>1</v>
      </c>
      <c r="B144">
        <v>0</v>
      </c>
      <c r="C144">
        <v>12.01</v>
      </c>
      <c r="D144">
        <v>0</v>
      </c>
      <c r="E144">
        <v>0</v>
      </c>
      <c r="F144">
        <v>0</v>
      </c>
      <c r="G144">
        <v>0</v>
      </c>
      <c r="H144">
        <v>1</v>
      </c>
      <c r="I144">
        <v>0</v>
      </c>
      <c r="J144">
        <v>1</v>
      </c>
      <c r="K144">
        <v>80</v>
      </c>
      <c r="L144" s="4">
        <v>1810</v>
      </c>
      <c r="M144">
        <v>0</v>
      </c>
      <c r="N144" s="5">
        <v>0</v>
      </c>
      <c r="O144" s="6">
        <v>-11</v>
      </c>
      <c r="P144">
        <v>23</v>
      </c>
      <c r="Q144">
        <v>1</v>
      </c>
      <c r="R144">
        <v>0</v>
      </c>
      <c r="S144">
        <v>1</v>
      </c>
      <c r="T144">
        <v>0</v>
      </c>
      <c r="U144">
        <v>9</v>
      </c>
      <c r="V144">
        <v>220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1</v>
      </c>
      <c r="AD144">
        <v>1</v>
      </c>
      <c r="AE144" s="13">
        <v>0.15</v>
      </c>
      <c r="AF144" s="14">
        <v>0.25167860699714301</v>
      </c>
    </row>
    <row r="145" spans="1:32" x14ac:dyDescent="0.25">
      <c r="A145">
        <v>1</v>
      </c>
      <c r="B145">
        <v>0</v>
      </c>
      <c r="C145">
        <v>12.01</v>
      </c>
      <c r="D145">
        <v>0</v>
      </c>
      <c r="E145">
        <v>0</v>
      </c>
      <c r="F145">
        <v>0</v>
      </c>
      <c r="G145">
        <v>0</v>
      </c>
      <c r="H145">
        <v>1</v>
      </c>
      <c r="I145">
        <v>0</v>
      </c>
      <c r="J145">
        <v>1</v>
      </c>
      <c r="K145">
        <v>80</v>
      </c>
      <c r="L145" s="4">
        <v>1810</v>
      </c>
      <c r="M145">
        <v>0</v>
      </c>
      <c r="N145" s="5">
        <v>0</v>
      </c>
      <c r="O145" s="6">
        <v>-11</v>
      </c>
      <c r="P145">
        <v>23</v>
      </c>
      <c r="Q145">
        <v>1</v>
      </c>
      <c r="R145">
        <v>0</v>
      </c>
      <c r="S145">
        <v>1</v>
      </c>
      <c r="T145">
        <v>0</v>
      </c>
      <c r="U145">
        <v>9</v>
      </c>
      <c r="V145">
        <v>220</v>
      </c>
      <c r="W145">
        <v>0</v>
      </c>
      <c r="X145">
        <v>0</v>
      </c>
      <c r="Y145">
        <v>0</v>
      </c>
      <c r="Z145">
        <v>0</v>
      </c>
      <c r="AA145">
        <v>1</v>
      </c>
      <c r="AB145">
        <v>0</v>
      </c>
      <c r="AC145">
        <v>1</v>
      </c>
      <c r="AD145">
        <v>3</v>
      </c>
      <c r="AE145" s="13">
        <v>0.15</v>
      </c>
      <c r="AF145" s="14">
        <v>0.37324432782836903</v>
      </c>
    </row>
    <row r="146" spans="1:32" x14ac:dyDescent="0.25">
      <c r="A146">
        <v>1</v>
      </c>
      <c r="B146">
        <v>0</v>
      </c>
      <c r="C146">
        <v>12.01</v>
      </c>
      <c r="D146">
        <v>0</v>
      </c>
      <c r="E146">
        <v>0</v>
      </c>
      <c r="F146">
        <v>0</v>
      </c>
      <c r="G146">
        <v>0</v>
      </c>
      <c r="H146">
        <v>1</v>
      </c>
      <c r="I146">
        <v>0</v>
      </c>
      <c r="J146">
        <v>1</v>
      </c>
      <c r="K146">
        <v>80</v>
      </c>
      <c r="L146" s="4">
        <v>1810</v>
      </c>
      <c r="M146">
        <v>0</v>
      </c>
      <c r="N146" s="5">
        <v>0</v>
      </c>
      <c r="O146" s="6">
        <v>-11</v>
      </c>
      <c r="P146">
        <v>23</v>
      </c>
      <c r="Q146">
        <v>1</v>
      </c>
      <c r="R146">
        <v>0</v>
      </c>
      <c r="S146">
        <v>1</v>
      </c>
      <c r="T146">
        <v>0</v>
      </c>
      <c r="U146">
        <v>9</v>
      </c>
      <c r="V146">
        <v>220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1</v>
      </c>
      <c r="AD146">
        <v>7</v>
      </c>
      <c r="AE146" s="13">
        <v>0.15</v>
      </c>
      <c r="AF146" s="14">
        <v>0</v>
      </c>
    </row>
    <row r="147" spans="1:32" x14ac:dyDescent="0.25">
      <c r="A147">
        <v>1</v>
      </c>
      <c r="B147">
        <v>0</v>
      </c>
      <c r="C147">
        <v>12.01</v>
      </c>
      <c r="D147">
        <v>0</v>
      </c>
      <c r="E147">
        <v>0</v>
      </c>
      <c r="F147">
        <v>0</v>
      </c>
      <c r="G147">
        <v>0</v>
      </c>
      <c r="H147">
        <v>1</v>
      </c>
      <c r="I147">
        <v>0</v>
      </c>
      <c r="J147">
        <v>1</v>
      </c>
      <c r="K147">
        <v>80</v>
      </c>
      <c r="L147" s="4">
        <v>1810</v>
      </c>
      <c r="M147">
        <v>0</v>
      </c>
      <c r="N147" s="5">
        <v>0</v>
      </c>
      <c r="O147" s="6">
        <v>-11</v>
      </c>
      <c r="P147">
        <v>23</v>
      </c>
      <c r="Q147">
        <v>1</v>
      </c>
      <c r="R147">
        <v>0</v>
      </c>
      <c r="S147">
        <v>1</v>
      </c>
      <c r="T147">
        <v>0</v>
      </c>
      <c r="U147">
        <v>9</v>
      </c>
      <c r="V147">
        <v>220</v>
      </c>
      <c r="W147">
        <v>0</v>
      </c>
      <c r="X147">
        <v>0</v>
      </c>
      <c r="Y147">
        <v>0</v>
      </c>
      <c r="Z147">
        <v>0</v>
      </c>
      <c r="AA147">
        <v>1</v>
      </c>
      <c r="AB147">
        <v>0</v>
      </c>
      <c r="AC147">
        <v>1</v>
      </c>
      <c r="AD147">
        <v>30</v>
      </c>
      <c r="AE147" s="13">
        <v>0.15</v>
      </c>
      <c r="AF147" s="14">
        <v>-0.292654782747095</v>
      </c>
    </row>
    <row r="148" spans="1:32" x14ac:dyDescent="0.25">
      <c r="A148">
        <v>1</v>
      </c>
      <c r="B148">
        <v>0</v>
      </c>
      <c r="C148">
        <v>12.01</v>
      </c>
      <c r="D148">
        <v>0</v>
      </c>
      <c r="E148">
        <v>0</v>
      </c>
      <c r="F148">
        <v>0</v>
      </c>
      <c r="G148">
        <v>0</v>
      </c>
      <c r="H148">
        <v>1</v>
      </c>
      <c r="I148">
        <v>0</v>
      </c>
      <c r="J148">
        <v>1</v>
      </c>
      <c r="K148">
        <v>80</v>
      </c>
      <c r="L148" s="4">
        <v>1810</v>
      </c>
      <c r="M148">
        <v>0</v>
      </c>
      <c r="N148" s="5">
        <v>0</v>
      </c>
      <c r="O148" s="6">
        <v>-11</v>
      </c>
      <c r="P148">
        <v>23</v>
      </c>
      <c r="Q148">
        <v>1</v>
      </c>
      <c r="R148">
        <v>0</v>
      </c>
      <c r="S148">
        <v>1</v>
      </c>
      <c r="T148">
        <v>0</v>
      </c>
      <c r="U148">
        <v>9</v>
      </c>
      <c r="V148">
        <v>220</v>
      </c>
      <c r="W148">
        <v>0</v>
      </c>
      <c r="X148">
        <v>0</v>
      </c>
      <c r="Y148">
        <v>0</v>
      </c>
      <c r="Z148">
        <v>0</v>
      </c>
      <c r="AA148">
        <v>1</v>
      </c>
      <c r="AB148">
        <v>0</v>
      </c>
      <c r="AC148">
        <v>1</v>
      </c>
      <c r="AD148">
        <v>90</v>
      </c>
      <c r="AE148" s="13">
        <v>0.15</v>
      </c>
      <c r="AF148" s="14">
        <v>0.27355562629317098</v>
      </c>
    </row>
    <row r="149" spans="1:32" x14ac:dyDescent="0.25">
      <c r="A149">
        <v>1</v>
      </c>
      <c r="B149">
        <v>0</v>
      </c>
      <c r="C149">
        <v>12.01</v>
      </c>
      <c r="D149">
        <v>0</v>
      </c>
      <c r="E149">
        <v>0</v>
      </c>
      <c r="F149">
        <v>0</v>
      </c>
      <c r="G149">
        <v>0</v>
      </c>
      <c r="H149">
        <v>1</v>
      </c>
      <c r="I149">
        <v>0</v>
      </c>
      <c r="J149">
        <v>1</v>
      </c>
      <c r="K149" s="4">
        <v>80</v>
      </c>
      <c r="L149">
        <v>1810</v>
      </c>
      <c r="M149">
        <v>0</v>
      </c>
      <c r="N149" s="5">
        <v>0</v>
      </c>
      <c r="O149" s="6">
        <v>-11</v>
      </c>
      <c r="P149">
        <v>23</v>
      </c>
      <c r="Q149">
        <v>1</v>
      </c>
      <c r="R149">
        <v>0</v>
      </c>
      <c r="S149">
        <v>1</v>
      </c>
      <c r="T149">
        <v>0</v>
      </c>
      <c r="U149">
        <v>9</v>
      </c>
      <c r="V149">
        <v>220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0</v>
      </c>
      <c r="AC149">
        <v>1</v>
      </c>
      <c r="AD149">
        <v>1</v>
      </c>
      <c r="AE149" s="13">
        <v>1.5</v>
      </c>
      <c r="AF149" s="14">
        <v>0.56920658405770297</v>
      </c>
    </row>
    <row r="150" spans="1:32" x14ac:dyDescent="0.25">
      <c r="A150">
        <v>1</v>
      </c>
      <c r="B150">
        <v>0</v>
      </c>
      <c r="C150">
        <v>12.01</v>
      </c>
      <c r="D150">
        <v>0</v>
      </c>
      <c r="E150">
        <v>0</v>
      </c>
      <c r="F150">
        <v>0</v>
      </c>
      <c r="G150">
        <v>0</v>
      </c>
      <c r="H150">
        <v>1</v>
      </c>
      <c r="I150">
        <v>0</v>
      </c>
      <c r="J150">
        <v>1</v>
      </c>
      <c r="K150" s="4">
        <v>80</v>
      </c>
      <c r="L150">
        <v>1810</v>
      </c>
      <c r="M150">
        <v>0</v>
      </c>
      <c r="N150" s="5">
        <v>0</v>
      </c>
      <c r="O150" s="6">
        <v>-11</v>
      </c>
      <c r="P150">
        <v>23</v>
      </c>
      <c r="Q150">
        <v>1</v>
      </c>
      <c r="R150">
        <v>0</v>
      </c>
      <c r="S150">
        <v>1</v>
      </c>
      <c r="T150">
        <v>0</v>
      </c>
      <c r="U150">
        <v>9</v>
      </c>
      <c r="V150">
        <v>220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1</v>
      </c>
      <c r="AD150">
        <v>3</v>
      </c>
      <c r="AE150" s="13">
        <v>1.5</v>
      </c>
      <c r="AF150" s="14">
        <v>0.73601495205590795</v>
      </c>
    </row>
    <row r="151" spans="1:32" x14ac:dyDescent="0.25">
      <c r="A151">
        <v>1</v>
      </c>
      <c r="B151">
        <v>0</v>
      </c>
      <c r="C151">
        <v>12.01</v>
      </c>
      <c r="D151">
        <v>0</v>
      </c>
      <c r="E151">
        <v>0</v>
      </c>
      <c r="F151">
        <v>0</v>
      </c>
      <c r="G151">
        <v>0</v>
      </c>
      <c r="H151">
        <v>1</v>
      </c>
      <c r="I151">
        <v>0</v>
      </c>
      <c r="J151">
        <v>1</v>
      </c>
      <c r="K151" s="4">
        <v>80</v>
      </c>
      <c r="L151">
        <v>1810</v>
      </c>
      <c r="M151">
        <v>0</v>
      </c>
      <c r="N151" s="5">
        <v>0</v>
      </c>
      <c r="O151" s="6">
        <v>-11</v>
      </c>
      <c r="P151">
        <v>23</v>
      </c>
      <c r="Q151">
        <v>1</v>
      </c>
      <c r="R151">
        <v>0</v>
      </c>
      <c r="S151">
        <v>1</v>
      </c>
      <c r="T151">
        <v>0</v>
      </c>
      <c r="U151">
        <v>9</v>
      </c>
      <c r="V151">
        <v>220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1</v>
      </c>
      <c r="AD151">
        <v>7</v>
      </c>
      <c r="AE151" s="13">
        <v>1.5</v>
      </c>
      <c r="AF151" s="14">
        <v>0.60323300458207796</v>
      </c>
    </row>
    <row r="152" spans="1:32" x14ac:dyDescent="0.25">
      <c r="A152">
        <v>1</v>
      </c>
      <c r="B152">
        <v>0</v>
      </c>
      <c r="C152">
        <v>12.01</v>
      </c>
      <c r="D152">
        <v>0</v>
      </c>
      <c r="E152">
        <v>0</v>
      </c>
      <c r="F152">
        <v>0</v>
      </c>
      <c r="G152">
        <v>0</v>
      </c>
      <c r="H152">
        <v>1</v>
      </c>
      <c r="I152">
        <v>0</v>
      </c>
      <c r="J152">
        <v>1</v>
      </c>
      <c r="K152" s="4">
        <v>80</v>
      </c>
      <c r="L152">
        <v>1810</v>
      </c>
      <c r="M152">
        <v>0</v>
      </c>
      <c r="N152" s="5">
        <v>0</v>
      </c>
      <c r="O152" s="6">
        <v>-11</v>
      </c>
      <c r="P152">
        <v>23</v>
      </c>
      <c r="Q152">
        <v>1</v>
      </c>
      <c r="R152">
        <v>0</v>
      </c>
      <c r="S152">
        <v>1</v>
      </c>
      <c r="T152">
        <v>0</v>
      </c>
      <c r="U152">
        <v>9</v>
      </c>
      <c r="V152">
        <v>220</v>
      </c>
      <c r="W152">
        <v>0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1</v>
      </c>
      <c r="AD152">
        <v>30</v>
      </c>
      <c r="AE152" s="13">
        <v>1.5</v>
      </c>
      <c r="AF152" s="14">
        <v>0.51512579101713196</v>
      </c>
    </row>
    <row r="153" spans="1:32" x14ac:dyDescent="0.25">
      <c r="A153">
        <v>1</v>
      </c>
      <c r="B153">
        <v>0</v>
      </c>
      <c r="C153">
        <v>12.01</v>
      </c>
      <c r="D153">
        <v>0</v>
      </c>
      <c r="E153">
        <v>0</v>
      </c>
      <c r="F153">
        <v>0</v>
      </c>
      <c r="G153">
        <v>0</v>
      </c>
      <c r="H153">
        <v>1</v>
      </c>
      <c r="I153">
        <v>0</v>
      </c>
      <c r="J153">
        <v>1</v>
      </c>
      <c r="K153" s="4">
        <v>80</v>
      </c>
      <c r="L153">
        <v>1810</v>
      </c>
      <c r="M153">
        <v>0</v>
      </c>
      <c r="N153" s="5">
        <v>0</v>
      </c>
      <c r="O153" s="6">
        <v>-11</v>
      </c>
      <c r="P153">
        <v>23</v>
      </c>
      <c r="Q153">
        <v>1</v>
      </c>
      <c r="R153">
        <v>0</v>
      </c>
      <c r="S153">
        <v>1</v>
      </c>
      <c r="T153">
        <v>0</v>
      </c>
      <c r="U153">
        <v>9</v>
      </c>
      <c r="V153">
        <v>220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1</v>
      </c>
      <c r="AD153">
        <v>90</v>
      </c>
      <c r="AE153" s="13">
        <v>1.5</v>
      </c>
      <c r="AF153" s="14">
        <v>0.53616523970427599</v>
      </c>
    </row>
    <row r="154" spans="1:32" x14ac:dyDescent="0.25">
      <c r="A154">
        <v>1</v>
      </c>
      <c r="B154">
        <v>0</v>
      </c>
      <c r="C154">
        <v>12.01</v>
      </c>
      <c r="D154">
        <v>0</v>
      </c>
      <c r="E154">
        <v>0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14</v>
      </c>
      <c r="L154" s="4">
        <v>14</v>
      </c>
      <c r="M154">
        <v>0</v>
      </c>
      <c r="N154" s="5">
        <v>0</v>
      </c>
      <c r="O154" s="6">
        <v>-3.7</v>
      </c>
      <c r="P154">
        <v>272</v>
      </c>
      <c r="Q154">
        <v>0</v>
      </c>
      <c r="R154">
        <v>1</v>
      </c>
      <c r="S154">
        <v>0</v>
      </c>
      <c r="T154">
        <v>1</v>
      </c>
      <c r="U154">
        <v>13</v>
      </c>
      <c r="V154" s="4">
        <v>25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1</v>
      </c>
      <c r="AD154">
        <v>1</v>
      </c>
      <c r="AE154" s="13">
        <v>0.2</v>
      </c>
      <c r="AF154" s="14">
        <v>-1.4524682624696E-2</v>
      </c>
    </row>
    <row r="155" spans="1:32" x14ac:dyDescent="0.25">
      <c r="A155">
        <v>1</v>
      </c>
      <c r="B155">
        <v>0</v>
      </c>
      <c r="C155">
        <v>12.01</v>
      </c>
      <c r="D155">
        <v>0</v>
      </c>
      <c r="E155">
        <v>0</v>
      </c>
      <c r="F155">
        <v>0</v>
      </c>
      <c r="G155">
        <v>1</v>
      </c>
      <c r="H155">
        <v>0</v>
      </c>
      <c r="I155">
        <v>0</v>
      </c>
      <c r="J155">
        <v>0</v>
      </c>
      <c r="K155">
        <v>14</v>
      </c>
      <c r="L155" s="4">
        <v>14</v>
      </c>
      <c r="M155">
        <v>0</v>
      </c>
      <c r="N155" s="5">
        <v>0</v>
      </c>
      <c r="O155" s="5">
        <v>30</v>
      </c>
      <c r="P155">
        <v>272</v>
      </c>
      <c r="Q155">
        <v>0</v>
      </c>
      <c r="R155">
        <v>1</v>
      </c>
      <c r="S155">
        <v>0</v>
      </c>
      <c r="T155">
        <v>1</v>
      </c>
      <c r="U155">
        <v>13</v>
      </c>
      <c r="V155" s="4">
        <v>25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1</v>
      </c>
      <c r="AD155">
        <v>1</v>
      </c>
      <c r="AE155" s="13">
        <v>0.8</v>
      </c>
      <c r="AF155" s="14">
        <v>0.38214497216543902</v>
      </c>
    </row>
    <row r="156" spans="1:32" x14ac:dyDescent="0.25">
      <c r="A156">
        <v>1</v>
      </c>
      <c r="B156">
        <v>0</v>
      </c>
      <c r="C156">
        <v>12.01</v>
      </c>
      <c r="D156">
        <v>0</v>
      </c>
      <c r="E156">
        <v>0</v>
      </c>
      <c r="F156">
        <v>0</v>
      </c>
      <c r="G156">
        <v>1</v>
      </c>
      <c r="H156">
        <v>0</v>
      </c>
      <c r="I156">
        <v>0</v>
      </c>
      <c r="J156">
        <v>0</v>
      </c>
      <c r="K156">
        <v>14</v>
      </c>
      <c r="L156" s="4">
        <v>14</v>
      </c>
      <c r="M156">
        <v>0</v>
      </c>
      <c r="N156" s="5">
        <v>0</v>
      </c>
      <c r="O156" s="6">
        <v>-3.7</v>
      </c>
      <c r="P156">
        <v>272</v>
      </c>
      <c r="Q156">
        <v>0</v>
      </c>
      <c r="R156">
        <v>1</v>
      </c>
      <c r="S156">
        <v>0</v>
      </c>
      <c r="T156">
        <v>1</v>
      </c>
      <c r="U156">
        <v>13</v>
      </c>
      <c r="V156" s="4">
        <v>25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1</v>
      </c>
      <c r="AD156">
        <v>1</v>
      </c>
      <c r="AE156" s="13">
        <v>2</v>
      </c>
      <c r="AF156" s="14">
        <v>0.53301270266279999</v>
      </c>
    </row>
    <row r="157" spans="1:32" x14ac:dyDescent="0.25">
      <c r="A157">
        <v>1</v>
      </c>
      <c r="B157">
        <v>0</v>
      </c>
      <c r="C157">
        <v>12.01</v>
      </c>
      <c r="D157">
        <v>0</v>
      </c>
      <c r="E157">
        <v>0</v>
      </c>
      <c r="F157">
        <v>0</v>
      </c>
      <c r="G157">
        <v>1</v>
      </c>
      <c r="H157">
        <v>0</v>
      </c>
      <c r="I157">
        <v>0</v>
      </c>
      <c r="J157">
        <v>0</v>
      </c>
      <c r="K157">
        <v>14</v>
      </c>
      <c r="L157" s="4">
        <v>14</v>
      </c>
      <c r="M157">
        <v>0</v>
      </c>
      <c r="N157" s="5">
        <v>0</v>
      </c>
      <c r="O157" s="5">
        <v>30</v>
      </c>
      <c r="P157">
        <v>272</v>
      </c>
      <c r="Q157">
        <v>0</v>
      </c>
      <c r="R157">
        <v>1</v>
      </c>
      <c r="S157">
        <v>0</v>
      </c>
      <c r="T157">
        <v>1</v>
      </c>
      <c r="U157">
        <v>13</v>
      </c>
      <c r="V157" s="4">
        <v>25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0</v>
      </c>
      <c r="AC157">
        <v>1</v>
      </c>
      <c r="AD157">
        <v>3</v>
      </c>
      <c r="AE157" s="13">
        <v>0.8</v>
      </c>
      <c r="AF157" s="14">
        <v>0.15797159265223801</v>
      </c>
    </row>
    <row r="158" spans="1:32" x14ac:dyDescent="0.25">
      <c r="A158">
        <v>1</v>
      </c>
      <c r="B158">
        <v>0</v>
      </c>
      <c r="C158">
        <v>12.01</v>
      </c>
      <c r="D158">
        <v>0</v>
      </c>
      <c r="E158">
        <v>0</v>
      </c>
      <c r="F158">
        <v>0</v>
      </c>
      <c r="G158">
        <v>1</v>
      </c>
      <c r="H158">
        <v>0</v>
      </c>
      <c r="I158">
        <v>0</v>
      </c>
      <c r="J158">
        <v>0</v>
      </c>
      <c r="K158">
        <v>14</v>
      </c>
      <c r="L158" s="4">
        <v>14</v>
      </c>
      <c r="M158">
        <v>0</v>
      </c>
      <c r="N158" s="5">
        <v>0</v>
      </c>
      <c r="O158" s="5">
        <v>30</v>
      </c>
      <c r="P158">
        <v>272</v>
      </c>
      <c r="Q158">
        <v>0</v>
      </c>
      <c r="R158">
        <v>1</v>
      </c>
      <c r="S158">
        <v>0</v>
      </c>
      <c r="T158">
        <v>1</v>
      </c>
      <c r="U158">
        <v>13</v>
      </c>
      <c r="V158" s="4">
        <v>25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1</v>
      </c>
      <c r="AD158">
        <v>7</v>
      </c>
      <c r="AE158" s="13">
        <v>0.8</v>
      </c>
      <c r="AF158" s="14">
        <v>-0.13314152718698499</v>
      </c>
    </row>
    <row r="159" spans="1:32" x14ac:dyDescent="0.25">
      <c r="A159">
        <v>1</v>
      </c>
      <c r="B159">
        <v>0</v>
      </c>
      <c r="C159">
        <v>12.01</v>
      </c>
      <c r="D159">
        <v>0</v>
      </c>
      <c r="E159">
        <v>0</v>
      </c>
      <c r="F159">
        <v>0</v>
      </c>
      <c r="G159">
        <v>0</v>
      </c>
      <c r="H159">
        <v>1</v>
      </c>
      <c r="I159">
        <v>0</v>
      </c>
      <c r="J159">
        <v>1</v>
      </c>
      <c r="K159" s="4">
        <v>106</v>
      </c>
      <c r="L159" s="21">
        <v>3860</v>
      </c>
      <c r="M159">
        <v>0</v>
      </c>
      <c r="N159" s="5">
        <v>0</v>
      </c>
      <c r="O159" s="5">
        <v>-11.3</v>
      </c>
      <c r="P159" s="7">
        <v>152</v>
      </c>
      <c r="Q159">
        <v>0</v>
      </c>
      <c r="R159">
        <v>1</v>
      </c>
      <c r="S159">
        <v>1</v>
      </c>
      <c r="T159">
        <v>1</v>
      </c>
      <c r="U159">
        <v>8</v>
      </c>
      <c r="V159" s="4">
        <v>25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1</v>
      </c>
      <c r="AD159">
        <v>1</v>
      </c>
      <c r="AE159" s="13">
        <v>2</v>
      </c>
      <c r="AF159" s="14">
        <v>0.40005192798106098</v>
      </c>
    </row>
    <row r="160" spans="1:32" x14ac:dyDescent="0.25">
      <c r="A160">
        <v>1</v>
      </c>
      <c r="B160">
        <v>0</v>
      </c>
      <c r="C160">
        <v>12.01</v>
      </c>
      <c r="D160">
        <v>0</v>
      </c>
      <c r="E160">
        <v>0</v>
      </c>
      <c r="F160">
        <v>0</v>
      </c>
      <c r="G160">
        <v>0</v>
      </c>
      <c r="H160">
        <v>1</v>
      </c>
      <c r="I160">
        <v>0</v>
      </c>
      <c r="J160">
        <v>1</v>
      </c>
      <c r="K160" s="4">
        <v>52.5</v>
      </c>
      <c r="L160" s="21">
        <v>3860</v>
      </c>
      <c r="M160">
        <v>0</v>
      </c>
      <c r="N160" s="5">
        <v>0</v>
      </c>
      <c r="O160" s="5">
        <v>-12</v>
      </c>
      <c r="P160" s="7">
        <v>152</v>
      </c>
      <c r="Q160">
        <v>0</v>
      </c>
      <c r="R160">
        <v>1</v>
      </c>
      <c r="S160">
        <v>1</v>
      </c>
      <c r="T160">
        <v>1</v>
      </c>
      <c r="U160">
        <v>8</v>
      </c>
      <c r="V160" s="4">
        <v>25</v>
      </c>
      <c r="W160">
        <v>0</v>
      </c>
      <c r="X160">
        <v>0</v>
      </c>
      <c r="Y160">
        <v>0</v>
      </c>
      <c r="Z160">
        <v>0</v>
      </c>
      <c r="AA160">
        <v>1</v>
      </c>
      <c r="AB160">
        <v>0</v>
      </c>
      <c r="AC160">
        <v>1</v>
      </c>
      <c r="AD160">
        <v>1</v>
      </c>
      <c r="AE160" s="13">
        <v>2</v>
      </c>
      <c r="AF160" s="14">
        <v>0.53399219324545999</v>
      </c>
    </row>
    <row r="161" spans="1:32" x14ac:dyDescent="0.25">
      <c r="A161">
        <v>0</v>
      </c>
      <c r="B161">
        <v>0</v>
      </c>
      <c r="C161">
        <v>65.41</v>
      </c>
      <c r="D161">
        <v>16</v>
      </c>
      <c r="E161">
        <v>1</v>
      </c>
      <c r="F161">
        <v>0</v>
      </c>
      <c r="G161">
        <v>1</v>
      </c>
      <c r="H161">
        <v>0</v>
      </c>
      <c r="I161">
        <v>0</v>
      </c>
      <c r="J161">
        <v>0</v>
      </c>
      <c r="K161" s="8">
        <v>100</v>
      </c>
      <c r="L161" s="4">
        <v>100</v>
      </c>
      <c r="M161">
        <v>0</v>
      </c>
      <c r="N161" s="5">
        <v>0</v>
      </c>
      <c r="O161" s="5">
        <v>-26.5</v>
      </c>
      <c r="P161">
        <v>14</v>
      </c>
      <c r="Q161">
        <v>0</v>
      </c>
      <c r="R161">
        <v>1</v>
      </c>
      <c r="S161">
        <v>0</v>
      </c>
      <c r="T161">
        <v>1</v>
      </c>
      <c r="U161">
        <v>8</v>
      </c>
      <c r="V161">
        <v>20</v>
      </c>
      <c r="W161">
        <v>0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1</v>
      </c>
      <c r="AD161">
        <v>1</v>
      </c>
      <c r="AE161" s="13">
        <v>0.05</v>
      </c>
      <c r="AF161" s="14">
        <v>0.19775922222174</v>
      </c>
    </row>
    <row r="162" spans="1:32" x14ac:dyDescent="0.25">
      <c r="A162">
        <v>0</v>
      </c>
      <c r="B162">
        <v>0</v>
      </c>
      <c r="C162">
        <v>65.41</v>
      </c>
      <c r="D162">
        <v>16</v>
      </c>
      <c r="E162">
        <v>1</v>
      </c>
      <c r="F162">
        <v>0</v>
      </c>
      <c r="G162">
        <v>1</v>
      </c>
      <c r="H162">
        <v>0</v>
      </c>
      <c r="I162">
        <v>0</v>
      </c>
      <c r="J162">
        <v>0</v>
      </c>
      <c r="K162" s="8">
        <v>100</v>
      </c>
      <c r="L162" s="4">
        <v>100</v>
      </c>
      <c r="M162">
        <v>0</v>
      </c>
      <c r="N162" s="5">
        <v>0</v>
      </c>
      <c r="O162" s="5">
        <v>-26.5</v>
      </c>
      <c r="P162">
        <v>14</v>
      </c>
      <c r="Q162">
        <v>0</v>
      </c>
      <c r="R162">
        <v>1</v>
      </c>
      <c r="S162">
        <v>0</v>
      </c>
      <c r="T162">
        <v>1</v>
      </c>
      <c r="U162">
        <v>8</v>
      </c>
      <c r="V162">
        <v>20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1</v>
      </c>
      <c r="AD162">
        <v>1</v>
      </c>
      <c r="AE162" s="13">
        <v>0.2</v>
      </c>
      <c r="AF162" s="14">
        <v>0.23926136604135301</v>
      </c>
    </row>
    <row r="163" spans="1:32" x14ac:dyDescent="0.25">
      <c r="A163">
        <v>0</v>
      </c>
      <c r="B163">
        <v>0</v>
      </c>
      <c r="C163">
        <v>65.41</v>
      </c>
      <c r="D163">
        <v>16</v>
      </c>
      <c r="E163">
        <v>1</v>
      </c>
      <c r="F163">
        <v>0</v>
      </c>
      <c r="G163">
        <v>1</v>
      </c>
      <c r="H163">
        <v>0</v>
      </c>
      <c r="I163">
        <v>0</v>
      </c>
      <c r="J163">
        <v>0</v>
      </c>
      <c r="K163" s="8">
        <v>100</v>
      </c>
      <c r="L163" s="4">
        <v>100</v>
      </c>
      <c r="M163">
        <v>0</v>
      </c>
      <c r="N163" s="5">
        <v>0</v>
      </c>
      <c r="O163" s="5">
        <v>-26.5</v>
      </c>
      <c r="P163">
        <v>14</v>
      </c>
      <c r="Q163">
        <v>0</v>
      </c>
      <c r="R163">
        <v>1</v>
      </c>
      <c r="S163">
        <v>0</v>
      </c>
      <c r="T163">
        <v>1</v>
      </c>
      <c r="U163">
        <v>8</v>
      </c>
      <c r="V163">
        <v>20</v>
      </c>
      <c r="W163">
        <v>0</v>
      </c>
      <c r="X163">
        <v>0</v>
      </c>
      <c r="Y163">
        <v>0</v>
      </c>
      <c r="Z163">
        <v>0</v>
      </c>
      <c r="AA163">
        <v>1</v>
      </c>
      <c r="AB163">
        <v>0</v>
      </c>
      <c r="AC163">
        <v>1</v>
      </c>
      <c r="AD163">
        <v>1</v>
      </c>
      <c r="AE163" s="13">
        <v>0.4</v>
      </c>
      <c r="AF163" s="14">
        <v>0</v>
      </c>
    </row>
    <row r="164" spans="1:32" x14ac:dyDescent="0.25">
      <c r="A164">
        <v>0</v>
      </c>
      <c r="B164">
        <v>0</v>
      </c>
      <c r="C164">
        <v>65.41</v>
      </c>
      <c r="D164">
        <v>16</v>
      </c>
      <c r="E164">
        <v>1</v>
      </c>
      <c r="F164">
        <v>0</v>
      </c>
      <c r="G164">
        <v>1</v>
      </c>
      <c r="H164">
        <v>0</v>
      </c>
      <c r="I164">
        <v>0</v>
      </c>
      <c r="J164">
        <v>0</v>
      </c>
      <c r="K164" s="8">
        <v>100</v>
      </c>
      <c r="L164" s="4">
        <v>100</v>
      </c>
      <c r="M164">
        <v>0</v>
      </c>
      <c r="N164" s="5">
        <v>0</v>
      </c>
      <c r="O164" s="5">
        <v>-26.5</v>
      </c>
      <c r="P164">
        <v>14</v>
      </c>
      <c r="Q164">
        <v>0</v>
      </c>
      <c r="R164">
        <v>1</v>
      </c>
      <c r="S164">
        <v>0</v>
      </c>
      <c r="T164">
        <v>1</v>
      </c>
      <c r="U164">
        <v>8</v>
      </c>
      <c r="V164">
        <v>20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1</v>
      </c>
      <c r="AD164">
        <v>1</v>
      </c>
      <c r="AE164" s="13">
        <v>0.8</v>
      </c>
      <c r="AF164" s="14">
        <v>0.175262416974688</v>
      </c>
    </row>
    <row r="165" spans="1:32" x14ac:dyDescent="0.25">
      <c r="A165">
        <v>0</v>
      </c>
      <c r="B165">
        <v>0</v>
      </c>
      <c r="C165">
        <v>65.41</v>
      </c>
      <c r="D165">
        <v>16</v>
      </c>
      <c r="E165">
        <v>1</v>
      </c>
      <c r="F165">
        <v>0</v>
      </c>
      <c r="G165">
        <v>1</v>
      </c>
      <c r="H165">
        <v>0</v>
      </c>
      <c r="I165">
        <v>0</v>
      </c>
      <c r="J165">
        <v>0</v>
      </c>
      <c r="K165" s="8">
        <v>100</v>
      </c>
      <c r="L165" s="4">
        <v>100</v>
      </c>
      <c r="M165">
        <v>0</v>
      </c>
      <c r="N165" s="5">
        <v>0</v>
      </c>
      <c r="O165" s="5">
        <v>-26.5</v>
      </c>
      <c r="P165">
        <v>14</v>
      </c>
      <c r="Q165">
        <v>0</v>
      </c>
      <c r="R165">
        <v>1</v>
      </c>
      <c r="S165">
        <v>0</v>
      </c>
      <c r="T165">
        <v>1</v>
      </c>
      <c r="U165">
        <v>8</v>
      </c>
      <c r="V165">
        <v>20</v>
      </c>
      <c r="W165">
        <v>0</v>
      </c>
      <c r="X165">
        <v>0</v>
      </c>
      <c r="Y165">
        <v>0</v>
      </c>
      <c r="Z165">
        <v>0</v>
      </c>
      <c r="AA165">
        <v>1</v>
      </c>
      <c r="AB165">
        <v>0</v>
      </c>
      <c r="AC165">
        <v>1</v>
      </c>
      <c r="AD165">
        <v>1</v>
      </c>
      <c r="AE165" s="13">
        <v>1.6</v>
      </c>
      <c r="AF165" s="14">
        <v>0.58670004821779698</v>
      </c>
    </row>
    <row r="166" spans="1:32" x14ac:dyDescent="0.25">
      <c r="A166">
        <v>0</v>
      </c>
      <c r="B166">
        <v>0</v>
      </c>
      <c r="C166">
        <v>65.41</v>
      </c>
      <c r="D166">
        <v>16</v>
      </c>
      <c r="E166">
        <v>1</v>
      </c>
      <c r="F166">
        <v>0</v>
      </c>
      <c r="G166">
        <v>1</v>
      </c>
      <c r="H166">
        <v>0</v>
      </c>
      <c r="I166">
        <v>0</v>
      </c>
      <c r="J166">
        <v>0</v>
      </c>
      <c r="K166" s="8">
        <v>100</v>
      </c>
      <c r="L166" s="4">
        <v>100</v>
      </c>
      <c r="M166">
        <v>0</v>
      </c>
      <c r="N166" s="5">
        <v>0</v>
      </c>
      <c r="O166" s="5">
        <v>-26.5</v>
      </c>
      <c r="P166">
        <v>14</v>
      </c>
      <c r="Q166">
        <v>0</v>
      </c>
      <c r="R166">
        <v>1</v>
      </c>
      <c r="S166">
        <v>0</v>
      </c>
      <c r="T166">
        <v>1</v>
      </c>
      <c r="U166">
        <v>8</v>
      </c>
      <c r="V166">
        <v>20</v>
      </c>
      <c r="W166">
        <v>0</v>
      </c>
      <c r="X166">
        <v>0</v>
      </c>
      <c r="Y166">
        <v>0</v>
      </c>
      <c r="Z166">
        <v>0</v>
      </c>
      <c r="AA166">
        <v>1</v>
      </c>
      <c r="AB166">
        <v>0</v>
      </c>
      <c r="AC166">
        <v>1</v>
      </c>
      <c r="AD166">
        <v>1</v>
      </c>
      <c r="AE166" s="13">
        <v>3.2</v>
      </c>
      <c r="AF166" s="14">
        <v>0.927854915540958</v>
      </c>
    </row>
    <row r="167" spans="1:32" x14ac:dyDescent="0.25">
      <c r="A167">
        <v>0</v>
      </c>
      <c r="B167">
        <v>0</v>
      </c>
      <c r="C167">
        <v>65.41</v>
      </c>
      <c r="D167">
        <v>16</v>
      </c>
      <c r="E167">
        <v>1</v>
      </c>
      <c r="F167">
        <v>0</v>
      </c>
      <c r="G167">
        <v>1</v>
      </c>
      <c r="H167">
        <v>0</v>
      </c>
      <c r="I167">
        <v>0</v>
      </c>
      <c r="J167">
        <v>0</v>
      </c>
      <c r="K167" s="8">
        <v>100</v>
      </c>
      <c r="L167" s="4">
        <v>100</v>
      </c>
      <c r="M167">
        <v>0</v>
      </c>
      <c r="N167" s="5">
        <v>0</v>
      </c>
      <c r="O167" s="5">
        <v>-26.5</v>
      </c>
      <c r="P167">
        <v>14</v>
      </c>
      <c r="Q167">
        <v>0</v>
      </c>
      <c r="R167">
        <v>1</v>
      </c>
      <c r="S167">
        <v>0</v>
      </c>
      <c r="T167">
        <v>1</v>
      </c>
      <c r="U167">
        <v>8</v>
      </c>
      <c r="V167">
        <v>20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1</v>
      </c>
      <c r="AD167">
        <v>1</v>
      </c>
      <c r="AE167" s="13">
        <v>6.4</v>
      </c>
      <c r="AF167" s="14">
        <v>0.90440535701570601</v>
      </c>
    </row>
    <row r="168" spans="1:32" x14ac:dyDescent="0.25">
      <c r="A168">
        <v>0</v>
      </c>
      <c r="B168">
        <v>0</v>
      </c>
      <c r="C168">
        <v>65.41</v>
      </c>
      <c r="D168">
        <v>16</v>
      </c>
      <c r="E168">
        <v>1</v>
      </c>
      <c r="F168">
        <v>0</v>
      </c>
      <c r="G168">
        <v>1</v>
      </c>
      <c r="H168">
        <v>0</v>
      </c>
      <c r="I168">
        <v>0</v>
      </c>
      <c r="J168">
        <v>0</v>
      </c>
      <c r="K168" s="8">
        <v>130</v>
      </c>
      <c r="L168" s="4">
        <v>130</v>
      </c>
      <c r="M168">
        <v>1</v>
      </c>
      <c r="N168" s="5">
        <v>0</v>
      </c>
      <c r="O168" s="5">
        <v>-26.5</v>
      </c>
      <c r="P168">
        <v>18</v>
      </c>
      <c r="Q168">
        <v>0</v>
      </c>
      <c r="R168">
        <v>1</v>
      </c>
      <c r="S168">
        <v>0</v>
      </c>
      <c r="T168">
        <v>1</v>
      </c>
      <c r="U168">
        <v>8</v>
      </c>
      <c r="V168">
        <v>20</v>
      </c>
      <c r="W168">
        <v>0</v>
      </c>
      <c r="X168">
        <v>0</v>
      </c>
      <c r="Y168">
        <v>0</v>
      </c>
      <c r="Z168">
        <v>0</v>
      </c>
      <c r="AA168">
        <v>1</v>
      </c>
      <c r="AB168">
        <v>0</v>
      </c>
      <c r="AC168">
        <v>1</v>
      </c>
      <c r="AD168">
        <v>1</v>
      </c>
      <c r="AE168" s="13">
        <v>0.05</v>
      </c>
      <c r="AF168" s="14">
        <v>0.181412829161369</v>
      </c>
    </row>
    <row r="169" spans="1:32" x14ac:dyDescent="0.25">
      <c r="A169">
        <v>0</v>
      </c>
      <c r="B169">
        <v>0</v>
      </c>
      <c r="C169">
        <v>65.41</v>
      </c>
      <c r="D169">
        <v>16</v>
      </c>
      <c r="E169">
        <v>1</v>
      </c>
      <c r="F169">
        <v>0</v>
      </c>
      <c r="G169">
        <v>1</v>
      </c>
      <c r="H169">
        <v>0</v>
      </c>
      <c r="I169">
        <v>0</v>
      </c>
      <c r="J169">
        <v>0</v>
      </c>
      <c r="K169" s="8">
        <v>130</v>
      </c>
      <c r="L169" s="4">
        <v>130</v>
      </c>
      <c r="M169">
        <v>1</v>
      </c>
      <c r="N169" s="5">
        <v>0</v>
      </c>
      <c r="O169" s="5">
        <v>-26.5</v>
      </c>
      <c r="P169">
        <v>18</v>
      </c>
      <c r="Q169">
        <v>0</v>
      </c>
      <c r="R169">
        <v>1</v>
      </c>
      <c r="S169">
        <v>0</v>
      </c>
      <c r="T169">
        <v>1</v>
      </c>
      <c r="U169">
        <v>8</v>
      </c>
      <c r="V169">
        <v>20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1</v>
      </c>
      <c r="AD169">
        <v>1</v>
      </c>
      <c r="AE169" s="13">
        <v>0.2</v>
      </c>
      <c r="AF169" s="14">
        <v>0</v>
      </c>
    </row>
    <row r="170" spans="1:32" x14ac:dyDescent="0.25">
      <c r="A170">
        <v>0</v>
      </c>
      <c r="B170">
        <v>0</v>
      </c>
      <c r="C170">
        <v>65.41</v>
      </c>
      <c r="D170">
        <v>16</v>
      </c>
      <c r="E170">
        <v>1</v>
      </c>
      <c r="F170">
        <v>0</v>
      </c>
      <c r="G170">
        <v>1</v>
      </c>
      <c r="H170">
        <v>0</v>
      </c>
      <c r="I170">
        <v>0</v>
      </c>
      <c r="J170">
        <v>0</v>
      </c>
      <c r="K170" s="8">
        <v>130</v>
      </c>
      <c r="L170" s="4">
        <v>130</v>
      </c>
      <c r="M170">
        <v>1</v>
      </c>
      <c r="N170" s="5">
        <v>0</v>
      </c>
      <c r="O170" s="5">
        <v>-26.5</v>
      </c>
      <c r="P170">
        <v>18</v>
      </c>
      <c r="Q170">
        <v>0</v>
      </c>
      <c r="R170">
        <v>1</v>
      </c>
      <c r="S170">
        <v>0</v>
      </c>
      <c r="T170">
        <v>1</v>
      </c>
      <c r="U170">
        <v>8</v>
      </c>
      <c r="V170">
        <v>20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0</v>
      </c>
      <c r="AC170">
        <v>1</v>
      </c>
      <c r="AD170">
        <v>1</v>
      </c>
      <c r="AE170" s="13">
        <v>0.4</v>
      </c>
      <c r="AF170" s="14">
        <v>0.47197533786691998</v>
      </c>
    </row>
    <row r="171" spans="1:32" x14ac:dyDescent="0.25">
      <c r="A171">
        <v>0</v>
      </c>
      <c r="B171">
        <v>0</v>
      </c>
      <c r="C171">
        <v>65.41</v>
      </c>
      <c r="D171">
        <v>16</v>
      </c>
      <c r="E171">
        <v>1</v>
      </c>
      <c r="F171">
        <v>0</v>
      </c>
      <c r="G171">
        <v>1</v>
      </c>
      <c r="H171">
        <v>0</v>
      </c>
      <c r="I171">
        <v>0</v>
      </c>
      <c r="J171">
        <v>0</v>
      </c>
      <c r="K171" s="8">
        <v>130</v>
      </c>
      <c r="L171" s="4">
        <v>130</v>
      </c>
      <c r="M171">
        <v>1</v>
      </c>
      <c r="N171" s="5">
        <v>0</v>
      </c>
      <c r="O171" s="5">
        <v>-26.5</v>
      </c>
      <c r="P171">
        <v>18</v>
      </c>
      <c r="Q171">
        <v>0</v>
      </c>
      <c r="R171">
        <v>1</v>
      </c>
      <c r="S171">
        <v>0</v>
      </c>
      <c r="T171">
        <v>1</v>
      </c>
      <c r="U171">
        <v>8</v>
      </c>
      <c r="V171">
        <v>20</v>
      </c>
      <c r="W171">
        <v>0</v>
      </c>
      <c r="X171">
        <v>0</v>
      </c>
      <c r="Y171">
        <v>0</v>
      </c>
      <c r="Z171">
        <v>0</v>
      </c>
      <c r="AA171">
        <v>1</v>
      </c>
      <c r="AB171">
        <v>0</v>
      </c>
      <c r="AC171">
        <v>1</v>
      </c>
      <c r="AD171">
        <v>1</v>
      </c>
      <c r="AE171" s="13">
        <v>0.8</v>
      </c>
      <c r="AF171" s="14">
        <v>0.46360586713362301</v>
      </c>
    </row>
    <row r="172" spans="1:32" x14ac:dyDescent="0.25">
      <c r="A172">
        <v>0</v>
      </c>
      <c r="B172">
        <v>0</v>
      </c>
      <c r="C172">
        <v>65.41</v>
      </c>
      <c r="D172">
        <v>16</v>
      </c>
      <c r="E172">
        <v>1</v>
      </c>
      <c r="F172">
        <v>0</v>
      </c>
      <c r="G172">
        <v>1</v>
      </c>
      <c r="H172">
        <v>0</v>
      </c>
      <c r="I172">
        <v>0</v>
      </c>
      <c r="J172">
        <v>0</v>
      </c>
      <c r="K172" s="8">
        <v>130</v>
      </c>
      <c r="L172" s="4">
        <v>130</v>
      </c>
      <c r="M172">
        <v>1</v>
      </c>
      <c r="N172" s="5">
        <v>0</v>
      </c>
      <c r="O172" s="5">
        <v>-26.5</v>
      </c>
      <c r="P172">
        <v>18</v>
      </c>
      <c r="Q172">
        <v>0</v>
      </c>
      <c r="R172">
        <v>1</v>
      </c>
      <c r="S172">
        <v>0</v>
      </c>
      <c r="T172">
        <v>1</v>
      </c>
      <c r="U172">
        <v>8</v>
      </c>
      <c r="V172">
        <v>20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1</v>
      </c>
      <c r="AD172">
        <v>1</v>
      </c>
      <c r="AE172" s="13">
        <v>1.6</v>
      </c>
      <c r="AF172" s="14">
        <v>0.56663669985976295</v>
      </c>
    </row>
    <row r="173" spans="1:32" x14ac:dyDescent="0.25">
      <c r="A173">
        <v>0</v>
      </c>
      <c r="B173">
        <v>0</v>
      </c>
      <c r="C173">
        <v>65.41</v>
      </c>
      <c r="D173">
        <v>16</v>
      </c>
      <c r="E173">
        <v>1</v>
      </c>
      <c r="F173">
        <v>0</v>
      </c>
      <c r="G173">
        <v>1</v>
      </c>
      <c r="H173">
        <v>0</v>
      </c>
      <c r="I173">
        <v>0</v>
      </c>
      <c r="J173">
        <v>0</v>
      </c>
      <c r="K173" s="8">
        <v>130</v>
      </c>
      <c r="L173" s="4">
        <v>130</v>
      </c>
      <c r="M173">
        <v>1</v>
      </c>
      <c r="N173" s="5">
        <v>0</v>
      </c>
      <c r="O173" s="5">
        <v>-26.5</v>
      </c>
      <c r="P173">
        <v>18</v>
      </c>
      <c r="Q173">
        <v>0</v>
      </c>
      <c r="R173">
        <v>1</v>
      </c>
      <c r="S173">
        <v>0</v>
      </c>
      <c r="T173">
        <v>1</v>
      </c>
      <c r="U173">
        <v>8</v>
      </c>
      <c r="V173">
        <v>20</v>
      </c>
      <c r="W173">
        <v>0</v>
      </c>
      <c r="X173">
        <v>0</v>
      </c>
      <c r="Y173">
        <v>0</v>
      </c>
      <c r="Z173">
        <v>0</v>
      </c>
      <c r="AA173">
        <v>1</v>
      </c>
      <c r="AB173">
        <v>0</v>
      </c>
      <c r="AC173">
        <v>1</v>
      </c>
      <c r="AD173">
        <v>1</v>
      </c>
      <c r="AE173" s="13">
        <v>3.2</v>
      </c>
      <c r="AF173" s="14">
        <v>0.83022980254451995</v>
      </c>
    </row>
    <row r="174" spans="1:32" x14ac:dyDescent="0.25">
      <c r="A174">
        <v>0</v>
      </c>
      <c r="B174">
        <v>0</v>
      </c>
      <c r="C174">
        <v>65.41</v>
      </c>
      <c r="D174">
        <v>16</v>
      </c>
      <c r="E174">
        <v>1</v>
      </c>
      <c r="F174">
        <v>0</v>
      </c>
      <c r="G174">
        <v>1</v>
      </c>
      <c r="H174">
        <v>0</v>
      </c>
      <c r="I174">
        <v>0</v>
      </c>
      <c r="J174">
        <v>0</v>
      </c>
      <c r="K174" s="8">
        <v>130</v>
      </c>
      <c r="L174" s="4">
        <v>130</v>
      </c>
      <c r="M174">
        <v>1</v>
      </c>
      <c r="N174" s="5">
        <v>0</v>
      </c>
      <c r="O174" s="5">
        <v>-26.5</v>
      </c>
      <c r="P174">
        <v>18</v>
      </c>
      <c r="Q174">
        <v>0</v>
      </c>
      <c r="R174">
        <v>1</v>
      </c>
      <c r="S174">
        <v>0</v>
      </c>
      <c r="T174">
        <v>1</v>
      </c>
      <c r="U174">
        <v>8</v>
      </c>
      <c r="V174">
        <v>20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1</v>
      </c>
      <c r="AD174">
        <v>1</v>
      </c>
      <c r="AE174" s="13">
        <v>6.4</v>
      </c>
      <c r="AF174" s="14">
        <v>0.94434660894523403</v>
      </c>
    </row>
    <row r="175" spans="1:32" x14ac:dyDescent="0.25">
      <c r="A175">
        <v>0</v>
      </c>
      <c r="B175">
        <v>0</v>
      </c>
      <c r="C175">
        <v>107.9</v>
      </c>
      <c r="D175">
        <v>0</v>
      </c>
      <c r="E175">
        <v>0</v>
      </c>
      <c r="F175">
        <v>0</v>
      </c>
      <c r="G175">
        <v>1</v>
      </c>
      <c r="H175">
        <v>0</v>
      </c>
      <c r="I175">
        <v>0</v>
      </c>
      <c r="J175">
        <v>0</v>
      </c>
      <c r="K175">
        <v>27.5</v>
      </c>
      <c r="L175" s="4">
        <v>27.5</v>
      </c>
      <c r="M175">
        <v>0</v>
      </c>
      <c r="N175" s="5">
        <v>0</v>
      </c>
      <c r="O175" s="6">
        <v>-42.5</v>
      </c>
      <c r="P175" s="7">
        <v>5</v>
      </c>
      <c r="Q175">
        <v>0</v>
      </c>
      <c r="R175">
        <v>1</v>
      </c>
      <c r="S175">
        <v>0</v>
      </c>
      <c r="T175">
        <v>1</v>
      </c>
      <c r="U175">
        <v>8</v>
      </c>
      <c r="V175">
        <v>20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1</v>
      </c>
      <c r="AD175">
        <v>1</v>
      </c>
      <c r="AE175" s="13">
        <v>0.05</v>
      </c>
      <c r="AF175" s="14">
        <v>0.200054061162172</v>
      </c>
    </row>
    <row r="176" spans="1:32" x14ac:dyDescent="0.25">
      <c r="A176">
        <v>0</v>
      </c>
      <c r="B176">
        <v>0</v>
      </c>
      <c r="C176">
        <v>107.9</v>
      </c>
      <c r="D176">
        <v>0</v>
      </c>
      <c r="E176">
        <v>0</v>
      </c>
      <c r="F176">
        <v>0</v>
      </c>
      <c r="G176">
        <v>1</v>
      </c>
      <c r="H176">
        <v>0</v>
      </c>
      <c r="I176">
        <v>0</v>
      </c>
      <c r="J176">
        <v>0</v>
      </c>
      <c r="K176">
        <v>27.5</v>
      </c>
      <c r="L176" s="4">
        <v>27.5</v>
      </c>
      <c r="M176">
        <v>0</v>
      </c>
      <c r="N176" s="5">
        <v>0</v>
      </c>
      <c r="O176" s="6">
        <v>-42.5</v>
      </c>
      <c r="P176" s="7">
        <v>5</v>
      </c>
      <c r="Q176">
        <v>0</v>
      </c>
      <c r="R176">
        <v>1</v>
      </c>
      <c r="S176">
        <v>0</v>
      </c>
      <c r="T176">
        <v>1</v>
      </c>
      <c r="U176">
        <v>8</v>
      </c>
      <c r="V176">
        <v>20</v>
      </c>
      <c r="W176">
        <v>0</v>
      </c>
      <c r="X176">
        <v>0</v>
      </c>
      <c r="Y176">
        <v>0</v>
      </c>
      <c r="Z176">
        <v>0</v>
      </c>
      <c r="AA176">
        <v>1</v>
      </c>
      <c r="AB176">
        <v>0</v>
      </c>
      <c r="AC176">
        <v>1</v>
      </c>
      <c r="AD176">
        <v>1</v>
      </c>
      <c r="AE176" s="13">
        <v>0.2</v>
      </c>
      <c r="AF176" s="14">
        <v>0.14289806972775601</v>
      </c>
    </row>
    <row r="177" spans="1:32" x14ac:dyDescent="0.25">
      <c r="A177">
        <v>0</v>
      </c>
      <c r="B177">
        <v>0</v>
      </c>
      <c r="C177">
        <v>107.9</v>
      </c>
      <c r="D177">
        <v>0</v>
      </c>
      <c r="E177">
        <v>0</v>
      </c>
      <c r="F177">
        <v>0</v>
      </c>
      <c r="G177">
        <v>1</v>
      </c>
      <c r="H177">
        <v>0</v>
      </c>
      <c r="I177">
        <v>0</v>
      </c>
      <c r="J177">
        <v>0</v>
      </c>
      <c r="K177">
        <v>27.5</v>
      </c>
      <c r="L177" s="4">
        <v>27.5</v>
      </c>
      <c r="M177">
        <v>0</v>
      </c>
      <c r="N177" s="5">
        <v>0</v>
      </c>
      <c r="O177" s="6">
        <v>-42.5</v>
      </c>
      <c r="P177" s="7">
        <v>5</v>
      </c>
      <c r="Q177">
        <v>0</v>
      </c>
      <c r="R177">
        <v>1</v>
      </c>
      <c r="S177">
        <v>0</v>
      </c>
      <c r="T177">
        <v>1</v>
      </c>
      <c r="U177">
        <v>8</v>
      </c>
      <c r="V177">
        <v>20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1</v>
      </c>
      <c r="AD177">
        <v>1</v>
      </c>
      <c r="AE177" s="13">
        <v>0.4</v>
      </c>
      <c r="AF177" s="14">
        <v>7.6947588306796502E-2</v>
      </c>
    </row>
    <row r="178" spans="1:32" x14ac:dyDescent="0.25">
      <c r="A178">
        <v>0</v>
      </c>
      <c r="B178">
        <v>0</v>
      </c>
      <c r="C178">
        <v>107.9</v>
      </c>
      <c r="D178">
        <v>0</v>
      </c>
      <c r="E178">
        <v>0</v>
      </c>
      <c r="F178">
        <v>0</v>
      </c>
      <c r="G178">
        <v>1</v>
      </c>
      <c r="H178">
        <v>0</v>
      </c>
      <c r="I178">
        <v>0</v>
      </c>
      <c r="J178">
        <v>0</v>
      </c>
      <c r="K178">
        <v>27.5</v>
      </c>
      <c r="L178" s="4">
        <v>27.5</v>
      </c>
      <c r="M178">
        <v>0</v>
      </c>
      <c r="N178" s="5">
        <v>0</v>
      </c>
      <c r="O178" s="6">
        <v>-42.5</v>
      </c>
      <c r="P178" s="7">
        <v>5</v>
      </c>
      <c r="Q178">
        <v>0</v>
      </c>
      <c r="R178">
        <v>1</v>
      </c>
      <c r="S178">
        <v>0</v>
      </c>
      <c r="T178">
        <v>1</v>
      </c>
      <c r="U178">
        <v>8</v>
      </c>
      <c r="V178">
        <v>20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1</v>
      </c>
      <c r="AD178">
        <v>1</v>
      </c>
      <c r="AE178" s="13">
        <v>0.8</v>
      </c>
      <c r="AF178" s="14">
        <v>-0.25498683996631899</v>
      </c>
    </row>
    <row r="179" spans="1:32" x14ac:dyDescent="0.25">
      <c r="A179">
        <v>0</v>
      </c>
      <c r="B179">
        <v>0</v>
      </c>
      <c r="C179">
        <v>107.9</v>
      </c>
      <c r="D179">
        <v>0</v>
      </c>
      <c r="E179">
        <v>0</v>
      </c>
      <c r="F179">
        <v>0</v>
      </c>
      <c r="G179">
        <v>1</v>
      </c>
      <c r="H179">
        <v>0</v>
      </c>
      <c r="I179">
        <v>0</v>
      </c>
      <c r="J179">
        <v>0</v>
      </c>
      <c r="K179">
        <v>27.5</v>
      </c>
      <c r="L179" s="4">
        <v>27.5</v>
      </c>
      <c r="M179">
        <v>0</v>
      </c>
      <c r="N179" s="5">
        <v>0</v>
      </c>
      <c r="O179" s="6">
        <v>-42.5</v>
      </c>
      <c r="P179" s="7">
        <v>5</v>
      </c>
      <c r="Q179">
        <v>0</v>
      </c>
      <c r="R179">
        <v>1</v>
      </c>
      <c r="S179">
        <v>0</v>
      </c>
      <c r="T179">
        <v>1</v>
      </c>
      <c r="U179">
        <v>8</v>
      </c>
      <c r="V179">
        <v>20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1</v>
      </c>
      <c r="AD179">
        <v>1</v>
      </c>
      <c r="AE179" s="13">
        <v>1.6</v>
      </c>
      <c r="AF179" s="14">
        <v>-0.171624739036806</v>
      </c>
    </row>
    <row r="180" spans="1:32" x14ac:dyDescent="0.25">
      <c r="A180">
        <v>0</v>
      </c>
      <c r="B180">
        <v>0</v>
      </c>
      <c r="C180">
        <v>107.9</v>
      </c>
      <c r="D180">
        <v>0</v>
      </c>
      <c r="E180">
        <v>0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27.5</v>
      </c>
      <c r="L180" s="4">
        <v>27.5</v>
      </c>
      <c r="M180">
        <v>0</v>
      </c>
      <c r="N180" s="5">
        <v>0</v>
      </c>
      <c r="O180" s="6">
        <v>-42.5</v>
      </c>
      <c r="P180" s="7">
        <v>5</v>
      </c>
      <c r="Q180">
        <v>0</v>
      </c>
      <c r="R180">
        <v>1</v>
      </c>
      <c r="S180">
        <v>0</v>
      </c>
      <c r="T180">
        <v>1</v>
      </c>
      <c r="U180">
        <v>8</v>
      </c>
      <c r="V180">
        <v>20</v>
      </c>
      <c r="W180">
        <v>0</v>
      </c>
      <c r="X180">
        <v>0</v>
      </c>
      <c r="Y180">
        <v>0</v>
      </c>
      <c r="Z180">
        <v>0</v>
      </c>
      <c r="AA180">
        <v>1</v>
      </c>
      <c r="AB180">
        <v>0</v>
      </c>
      <c r="AC180">
        <v>1</v>
      </c>
      <c r="AD180">
        <v>1</v>
      </c>
      <c r="AE180" s="13">
        <v>3.2</v>
      </c>
      <c r="AF180" s="14">
        <v>-8.8264464621335997E-2</v>
      </c>
    </row>
    <row r="181" spans="1:32" x14ac:dyDescent="0.25">
      <c r="A181">
        <v>0</v>
      </c>
      <c r="B181">
        <v>0</v>
      </c>
      <c r="C181">
        <v>107.9</v>
      </c>
      <c r="D181">
        <v>0</v>
      </c>
      <c r="E181">
        <v>0</v>
      </c>
      <c r="F181">
        <v>0</v>
      </c>
      <c r="G181">
        <v>1</v>
      </c>
      <c r="H181">
        <v>0</v>
      </c>
      <c r="I181">
        <v>0</v>
      </c>
      <c r="J181">
        <v>0</v>
      </c>
      <c r="K181">
        <v>27.5</v>
      </c>
      <c r="L181" s="4">
        <v>27.5</v>
      </c>
      <c r="M181">
        <v>0</v>
      </c>
      <c r="N181" s="5">
        <v>0</v>
      </c>
      <c r="O181" s="6">
        <v>-42.5</v>
      </c>
      <c r="P181" s="7">
        <v>5</v>
      </c>
      <c r="Q181">
        <v>0</v>
      </c>
      <c r="R181">
        <v>1</v>
      </c>
      <c r="S181">
        <v>0</v>
      </c>
      <c r="T181">
        <v>1</v>
      </c>
      <c r="U181">
        <v>8</v>
      </c>
      <c r="V181">
        <v>20</v>
      </c>
      <c r="W181">
        <v>0</v>
      </c>
      <c r="X181">
        <v>0</v>
      </c>
      <c r="Y181">
        <v>0</v>
      </c>
      <c r="Z181">
        <v>0</v>
      </c>
      <c r="AA181">
        <v>1</v>
      </c>
      <c r="AB181">
        <v>0</v>
      </c>
      <c r="AC181">
        <v>1</v>
      </c>
      <c r="AD181">
        <v>1</v>
      </c>
      <c r="AE181" s="13">
        <v>6.4</v>
      </c>
      <c r="AF181" s="14">
        <v>0.10135267111921201</v>
      </c>
    </row>
    <row r="182" spans="1:32" x14ac:dyDescent="0.25">
      <c r="A182">
        <v>0</v>
      </c>
      <c r="B182">
        <v>0</v>
      </c>
      <c r="C182">
        <v>197</v>
      </c>
      <c r="D182">
        <v>0</v>
      </c>
      <c r="E182">
        <v>0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50</v>
      </c>
      <c r="L182" s="4">
        <v>50</v>
      </c>
      <c r="M182">
        <v>0</v>
      </c>
      <c r="N182" s="5">
        <v>0</v>
      </c>
      <c r="O182" s="5">
        <v>-56</v>
      </c>
      <c r="P182" s="7">
        <v>5</v>
      </c>
      <c r="Q182">
        <v>1</v>
      </c>
      <c r="R182">
        <v>0</v>
      </c>
      <c r="S182">
        <v>1</v>
      </c>
      <c r="T182">
        <v>0</v>
      </c>
      <c r="U182">
        <v>8</v>
      </c>
      <c r="V182">
        <v>250</v>
      </c>
      <c r="W182">
        <v>0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1</v>
      </c>
      <c r="AD182">
        <v>0.125</v>
      </c>
      <c r="AE182" s="13">
        <v>1.6</v>
      </c>
      <c r="AF182" s="14">
        <v>0</v>
      </c>
    </row>
    <row r="183" spans="1:32" x14ac:dyDescent="0.25">
      <c r="A183">
        <v>0</v>
      </c>
      <c r="B183">
        <v>0</v>
      </c>
      <c r="C183">
        <v>197</v>
      </c>
      <c r="D183">
        <v>0</v>
      </c>
      <c r="E183">
        <v>0</v>
      </c>
      <c r="F183">
        <v>0</v>
      </c>
      <c r="G183">
        <v>1</v>
      </c>
      <c r="H183">
        <v>0</v>
      </c>
      <c r="I183">
        <v>0</v>
      </c>
      <c r="J183">
        <v>0</v>
      </c>
      <c r="K183">
        <v>50</v>
      </c>
      <c r="L183" s="4">
        <v>50</v>
      </c>
      <c r="M183">
        <v>0</v>
      </c>
      <c r="N183" s="5">
        <v>0</v>
      </c>
      <c r="O183" s="5">
        <v>-56</v>
      </c>
      <c r="P183" s="7">
        <v>5</v>
      </c>
      <c r="Q183">
        <v>1</v>
      </c>
      <c r="R183">
        <v>0</v>
      </c>
      <c r="S183">
        <v>1</v>
      </c>
      <c r="T183">
        <v>0</v>
      </c>
      <c r="U183">
        <v>8</v>
      </c>
      <c r="V183">
        <v>250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1</v>
      </c>
      <c r="AD183">
        <v>1</v>
      </c>
      <c r="AE183" s="13">
        <v>1.6</v>
      </c>
      <c r="AF183" s="14">
        <v>-1.3888888888888999E-2</v>
      </c>
    </row>
    <row r="184" spans="1:32" x14ac:dyDescent="0.25">
      <c r="A184">
        <v>0</v>
      </c>
      <c r="B184">
        <v>0</v>
      </c>
      <c r="C184">
        <v>197</v>
      </c>
      <c r="D184">
        <v>0</v>
      </c>
      <c r="E184">
        <v>0</v>
      </c>
      <c r="F184">
        <v>0</v>
      </c>
      <c r="G184">
        <v>1</v>
      </c>
      <c r="H184">
        <v>0</v>
      </c>
      <c r="I184">
        <v>0</v>
      </c>
      <c r="J184">
        <v>0</v>
      </c>
      <c r="K184">
        <v>250</v>
      </c>
      <c r="L184" s="4">
        <v>250</v>
      </c>
      <c r="M184">
        <v>0</v>
      </c>
      <c r="N184" s="5">
        <v>0</v>
      </c>
      <c r="O184" s="5">
        <v>-53</v>
      </c>
      <c r="P184" s="7">
        <v>5</v>
      </c>
      <c r="Q184">
        <v>1</v>
      </c>
      <c r="R184">
        <v>0</v>
      </c>
      <c r="S184">
        <v>1</v>
      </c>
      <c r="T184">
        <v>0</v>
      </c>
      <c r="U184">
        <v>8</v>
      </c>
      <c r="V184">
        <v>250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0</v>
      </c>
      <c r="AC184">
        <v>1</v>
      </c>
      <c r="AD184">
        <v>0.125</v>
      </c>
      <c r="AE184" s="13">
        <v>1.6</v>
      </c>
      <c r="AF184" s="14">
        <v>3.3333333333333597E-2</v>
      </c>
    </row>
    <row r="185" spans="1:32" x14ac:dyDescent="0.25">
      <c r="A185">
        <v>0</v>
      </c>
      <c r="B185">
        <v>0</v>
      </c>
      <c r="C185">
        <v>197</v>
      </c>
      <c r="D185">
        <v>0</v>
      </c>
      <c r="E185">
        <v>0</v>
      </c>
      <c r="F185">
        <v>0</v>
      </c>
      <c r="G185">
        <v>1</v>
      </c>
      <c r="H185">
        <v>0</v>
      </c>
      <c r="I185">
        <v>0</v>
      </c>
      <c r="J185">
        <v>0</v>
      </c>
      <c r="K185">
        <v>250</v>
      </c>
      <c r="L185" s="4">
        <v>250</v>
      </c>
      <c r="M185">
        <v>0</v>
      </c>
      <c r="N185" s="5">
        <v>0</v>
      </c>
      <c r="O185" s="5">
        <v>-53</v>
      </c>
      <c r="P185" s="7">
        <v>5</v>
      </c>
      <c r="Q185">
        <v>1</v>
      </c>
      <c r="R185">
        <v>0</v>
      </c>
      <c r="S185">
        <v>1</v>
      </c>
      <c r="T185">
        <v>0</v>
      </c>
      <c r="U185">
        <v>8</v>
      </c>
      <c r="V185">
        <v>250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1</v>
      </c>
      <c r="AD185">
        <v>1</v>
      </c>
      <c r="AE185" s="13">
        <v>1.6</v>
      </c>
      <c r="AF185" s="14">
        <v>2.7027027027028999E-2</v>
      </c>
    </row>
    <row r="186" spans="1:32" x14ac:dyDescent="0.25">
      <c r="A186">
        <v>0</v>
      </c>
      <c r="B186">
        <v>0</v>
      </c>
      <c r="C186">
        <v>197</v>
      </c>
      <c r="D186">
        <v>0</v>
      </c>
      <c r="E186">
        <v>0</v>
      </c>
      <c r="F186">
        <v>0</v>
      </c>
      <c r="G186">
        <v>1</v>
      </c>
      <c r="H186">
        <v>0</v>
      </c>
      <c r="I186">
        <v>0</v>
      </c>
      <c r="J186">
        <v>0</v>
      </c>
      <c r="K186">
        <v>50</v>
      </c>
      <c r="L186" s="4">
        <v>50</v>
      </c>
      <c r="M186">
        <v>0</v>
      </c>
      <c r="N186" s="5">
        <v>0</v>
      </c>
      <c r="O186" s="5">
        <v>-54</v>
      </c>
      <c r="P186" s="7">
        <v>5</v>
      </c>
      <c r="Q186">
        <v>1</v>
      </c>
      <c r="R186">
        <v>0</v>
      </c>
      <c r="S186">
        <v>1</v>
      </c>
      <c r="T186">
        <v>0</v>
      </c>
      <c r="U186">
        <v>8</v>
      </c>
      <c r="V186">
        <v>250</v>
      </c>
      <c r="W186">
        <v>0</v>
      </c>
      <c r="X186">
        <v>0</v>
      </c>
      <c r="Y186">
        <v>0</v>
      </c>
      <c r="Z186">
        <v>0</v>
      </c>
      <c r="AA186">
        <v>1</v>
      </c>
      <c r="AB186">
        <v>0</v>
      </c>
      <c r="AC186">
        <v>1</v>
      </c>
      <c r="AD186">
        <v>0.125</v>
      </c>
      <c r="AE186" s="13">
        <v>1.6</v>
      </c>
      <c r="AF186" s="14">
        <v>3.3333333333333597E-2</v>
      </c>
    </row>
    <row r="187" spans="1:32" x14ac:dyDescent="0.25">
      <c r="A187">
        <v>0</v>
      </c>
      <c r="B187">
        <v>0</v>
      </c>
      <c r="C187">
        <v>197</v>
      </c>
      <c r="D187">
        <v>0</v>
      </c>
      <c r="E187">
        <v>0</v>
      </c>
      <c r="F187">
        <v>0</v>
      </c>
      <c r="G187">
        <v>1</v>
      </c>
      <c r="H187">
        <v>0</v>
      </c>
      <c r="I187">
        <v>0</v>
      </c>
      <c r="J187">
        <v>0</v>
      </c>
      <c r="K187">
        <v>50</v>
      </c>
      <c r="L187" s="4">
        <v>50</v>
      </c>
      <c r="M187">
        <v>0</v>
      </c>
      <c r="N187" s="5">
        <v>0</v>
      </c>
      <c r="O187" s="5">
        <v>-54</v>
      </c>
      <c r="P187" s="7">
        <v>5</v>
      </c>
      <c r="Q187">
        <v>1</v>
      </c>
      <c r="R187">
        <v>0</v>
      </c>
      <c r="S187">
        <v>1</v>
      </c>
      <c r="T187">
        <v>0</v>
      </c>
      <c r="U187">
        <v>8</v>
      </c>
      <c r="V187">
        <v>250</v>
      </c>
      <c r="W187">
        <v>0</v>
      </c>
      <c r="X187">
        <v>0</v>
      </c>
      <c r="Y187">
        <v>0</v>
      </c>
      <c r="Z187">
        <v>0</v>
      </c>
      <c r="AA187">
        <v>1</v>
      </c>
      <c r="AB187">
        <v>0</v>
      </c>
      <c r="AC187">
        <v>1</v>
      </c>
      <c r="AD187">
        <v>1</v>
      </c>
      <c r="AE187" s="13">
        <v>1.6</v>
      </c>
      <c r="AF187" s="14">
        <v>-0.25</v>
      </c>
    </row>
    <row r="188" spans="1:32" x14ac:dyDescent="0.25">
      <c r="A188">
        <v>0</v>
      </c>
      <c r="B188">
        <v>0</v>
      </c>
      <c r="C188">
        <v>197</v>
      </c>
      <c r="D188">
        <v>0</v>
      </c>
      <c r="E188">
        <v>0</v>
      </c>
      <c r="F188">
        <v>0</v>
      </c>
      <c r="G188">
        <v>1</v>
      </c>
      <c r="H188">
        <v>0</v>
      </c>
      <c r="I188">
        <v>0</v>
      </c>
      <c r="J188">
        <v>0</v>
      </c>
      <c r="K188">
        <v>250</v>
      </c>
      <c r="L188" s="4">
        <v>250</v>
      </c>
      <c r="M188">
        <v>0</v>
      </c>
      <c r="N188" s="5">
        <v>0</v>
      </c>
      <c r="O188" s="5">
        <v>-61</v>
      </c>
      <c r="P188" s="7">
        <v>5</v>
      </c>
      <c r="Q188">
        <v>1</v>
      </c>
      <c r="R188">
        <v>0</v>
      </c>
      <c r="S188">
        <v>1</v>
      </c>
      <c r="T188">
        <v>0</v>
      </c>
      <c r="U188">
        <v>8</v>
      </c>
      <c r="V188">
        <v>250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</v>
      </c>
      <c r="AC188">
        <v>1</v>
      </c>
      <c r="AD188">
        <v>0.125</v>
      </c>
      <c r="AE188" s="13">
        <v>1.6</v>
      </c>
      <c r="AF188" s="14">
        <v>0.194444444444446</v>
      </c>
    </row>
    <row r="189" spans="1:32" x14ac:dyDescent="0.25">
      <c r="A189">
        <v>0</v>
      </c>
      <c r="B189">
        <v>0</v>
      </c>
      <c r="C189">
        <v>197</v>
      </c>
      <c r="D189">
        <v>0</v>
      </c>
      <c r="E189">
        <v>0</v>
      </c>
      <c r="F189">
        <v>0</v>
      </c>
      <c r="G189">
        <v>1</v>
      </c>
      <c r="H189">
        <v>0</v>
      </c>
      <c r="I189">
        <v>0</v>
      </c>
      <c r="J189">
        <v>0</v>
      </c>
      <c r="K189">
        <v>250</v>
      </c>
      <c r="L189" s="4">
        <v>250</v>
      </c>
      <c r="M189">
        <v>0</v>
      </c>
      <c r="N189" s="5">
        <v>0</v>
      </c>
      <c r="O189" s="5">
        <v>-61</v>
      </c>
      <c r="P189" s="7">
        <v>5</v>
      </c>
      <c r="Q189">
        <v>1</v>
      </c>
      <c r="R189">
        <v>0</v>
      </c>
      <c r="S189">
        <v>1</v>
      </c>
      <c r="T189">
        <v>0</v>
      </c>
      <c r="U189">
        <v>8</v>
      </c>
      <c r="V189">
        <v>250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0</v>
      </c>
      <c r="AC189">
        <v>1</v>
      </c>
      <c r="AD189">
        <v>1</v>
      </c>
      <c r="AE189" s="13">
        <v>1.6</v>
      </c>
      <c r="AF189" s="14">
        <v>0.29411764705882498</v>
      </c>
    </row>
    <row r="190" spans="1:32" x14ac:dyDescent="0.25">
      <c r="A190">
        <v>0</v>
      </c>
      <c r="B190">
        <v>0</v>
      </c>
      <c r="C190">
        <v>47.87</v>
      </c>
      <c r="D190">
        <v>16</v>
      </c>
      <c r="E190">
        <v>2</v>
      </c>
      <c r="F190">
        <v>0</v>
      </c>
      <c r="G190">
        <v>0</v>
      </c>
      <c r="H190">
        <v>1</v>
      </c>
      <c r="I190">
        <v>0</v>
      </c>
      <c r="J190">
        <v>0</v>
      </c>
      <c r="K190">
        <v>100</v>
      </c>
      <c r="L190">
        <v>7000</v>
      </c>
      <c r="M190">
        <v>0</v>
      </c>
      <c r="N190" s="5">
        <v>0</v>
      </c>
      <c r="O190" s="5">
        <v>-13.2</v>
      </c>
      <c r="P190" s="7">
        <v>57.13</v>
      </c>
      <c r="Q190">
        <v>0</v>
      </c>
      <c r="R190">
        <v>1</v>
      </c>
      <c r="S190">
        <v>1</v>
      </c>
      <c r="T190">
        <v>0</v>
      </c>
      <c r="U190">
        <v>6</v>
      </c>
      <c r="V190" s="4">
        <v>22.5</v>
      </c>
      <c r="W190">
        <v>1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 s="13">
        <v>1.33</v>
      </c>
      <c r="AF190" s="14">
        <v>0.248956233618636</v>
      </c>
    </row>
    <row r="191" spans="1:32" x14ac:dyDescent="0.25">
      <c r="A191">
        <v>0</v>
      </c>
      <c r="B191">
        <v>0</v>
      </c>
      <c r="C191">
        <v>47.87</v>
      </c>
      <c r="D191">
        <v>16</v>
      </c>
      <c r="E191">
        <v>2</v>
      </c>
      <c r="F191">
        <v>0</v>
      </c>
      <c r="G191">
        <v>0</v>
      </c>
      <c r="H191">
        <v>1</v>
      </c>
      <c r="I191">
        <v>0</v>
      </c>
      <c r="J191">
        <v>0</v>
      </c>
      <c r="K191">
        <v>100</v>
      </c>
      <c r="L191">
        <v>7000</v>
      </c>
      <c r="M191">
        <v>0</v>
      </c>
      <c r="N191" s="5">
        <v>1</v>
      </c>
      <c r="O191" s="5">
        <v>-12.6</v>
      </c>
      <c r="P191" s="7">
        <v>57.13</v>
      </c>
      <c r="Q191">
        <v>0</v>
      </c>
      <c r="R191">
        <v>1</v>
      </c>
      <c r="S191">
        <v>1</v>
      </c>
      <c r="T191">
        <v>0</v>
      </c>
      <c r="U191">
        <v>6</v>
      </c>
      <c r="V191" s="4">
        <v>22.5</v>
      </c>
      <c r="W191">
        <v>1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 s="13">
        <v>1.33</v>
      </c>
      <c r="AF191" s="14">
        <v>1.9934135485836502E-2</v>
      </c>
    </row>
    <row r="192" spans="1:32" x14ac:dyDescent="0.25">
      <c r="A192">
        <v>1</v>
      </c>
      <c r="B192">
        <v>0</v>
      </c>
      <c r="C192">
        <v>12.01</v>
      </c>
      <c r="D192">
        <v>0</v>
      </c>
      <c r="E192">
        <v>0</v>
      </c>
      <c r="F192">
        <v>0</v>
      </c>
      <c r="G192">
        <v>0</v>
      </c>
      <c r="H192">
        <v>1</v>
      </c>
      <c r="I192">
        <v>0</v>
      </c>
      <c r="J192">
        <v>1</v>
      </c>
      <c r="K192">
        <v>17.78</v>
      </c>
      <c r="L192">
        <v>1108.45</v>
      </c>
      <c r="M192">
        <v>0</v>
      </c>
      <c r="N192" s="5">
        <v>0</v>
      </c>
      <c r="O192" s="5">
        <v>-15.27</v>
      </c>
      <c r="P192">
        <v>140.6</v>
      </c>
      <c r="Q192">
        <v>0</v>
      </c>
      <c r="R192">
        <v>1</v>
      </c>
      <c r="S192">
        <v>1</v>
      </c>
      <c r="T192">
        <v>0</v>
      </c>
      <c r="U192">
        <v>8</v>
      </c>
      <c r="V192" s="4">
        <v>25</v>
      </c>
      <c r="W192">
        <v>1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1</v>
      </c>
      <c r="AE192" s="13">
        <v>2</v>
      </c>
      <c r="AF192" s="14">
        <v>0.21947725526456299</v>
      </c>
    </row>
    <row r="193" spans="1:32" x14ac:dyDescent="0.25">
      <c r="A193">
        <v>1</v>
      </c>
      <c r="B193">
        <v>0</v>
      </c>
      <c r="C193">
        <v>12.01</v>
      </c>
      <c r="D193">
        <v>0</v>
      </c>
      <c r="E193">
        <v>0</v>
      </c>
      <c r="F193">
        <v>0</v>
      </c>
      <c r="G193">
        <v>0</v>
      </c>
      <c r="H193">
        <v>1</v>
      </c>
      <c r="I193">
        <v>0</v>
      </c>
      <c r="J193">
        <v>1</v>
      </c>
      <c r="K193">
        <v>31.67</v>
      </c>
      <c r="L193">
        <v>1198.58</v>
      </c>
      <c r="M193">
        <v>0</v>
      </c>
      <c r="N193" s="5">
        <v>0</v>
      </c>
      <c r="O193" s="5">
        <v>-14.4</v>
      </c>
      <c r="P193">
        <v>204.9</v>
      </c>
      <c r="Q193">
        <v>0</v>
      </c>
      <c r="R193">
        <v>1</v>
      </c>
      <c r="S193">
        <v>1</v>
      </c>
      <c r="T193">
        <v>0</v>
      </c>
      <c r="U193">
        <v>8</v>
      </c>
      <c r="V193" s="4">
        <v>25</v>
      </c>
      <c r="W193">
        <v>1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 s="13">
        <v>2</v>
      </c>
      <c r="AF193" s="14">
        <v>0.33050858151273699</v>
      </c>
    </row>
    <row r="194" spans="1:32" x14ac:dyDescent="0.25">
      <c r="A194">
        <v>1</v>
      </c>
      <c r="B194">
        <v>0</v>
      </c>
      <c r="C194">
        <v>12.01</v>
      </c>
      <c r="D194">
        <v>0</v>
      </c>
      <c r="E194">
        <v>0</v>
      </c>
      <c r="F194">
        <v>0</v>
      </c>
      <c r="G194">
        <v>0</v>
      </c>
      <c r="H194">
        <v>1</v>
      </c>
      <c r="I194">
        <v>0</v>
      </c>
      <c r="J194">
        <v>1</v>
      </c>
      <c r="K194">
        <v>15.49</v>
      </c>
      <c r="L194" s="21">
        <v>3860</v>
      </c>
      <c r="M194">
        <v>0</v>
      </c>
      <c r="N194" s="5">
        <v>0</v>
      </c>
      <c r="O194" s="5">
        <v>-14.07</v>
      </c>
      <c r="P194">
        <v>217.3</v>
      </c>
      <c r="Q194">
        <v>0</v>
      </c>
      <c r="R194">
        <v>1</v>
      </c>
      <c r="S194">
        <v>1</v>
      </c>
      <c r="T194">
        <v>0</v>
      </c>
      <c r="U194">
        <v>8</v>
      </c>
      <c r="V194" s="4">
        <v>25</v>
      </c>
      <c r="W194">
        <v>1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</v>
      </c>
      <c r="AE194" s="13">
        <v>2</v>
      </c>
      <c r="AF194" s="14">
        <v>0.26792968728793898</v>
      </c>
    </row>
    <row r="195" spans="1:32" x14ac:dyDescent="0.25">
      <c r="A195">
        <v>0</v>
      </c>
      <c r="B195">
        <v>0</v>
      </c>
      <c r="C195">
        <v>28.09</v>
      </c>
      <c r="D195">
        <v>16</v>
      </c>
      <c r="E195">
        <v>2</v>
      </c>
      <c r="F195">
        <v>0</v>
      </c>
      <c r="G195">
        <v>1</v>
      </c>
      <c r="H195">
        <v>0</v>
      </c>
      <c r="I195">
        <v>0</v>
      </c>
      <c r="J195">
        <v>0</v>
      </c>
      <c r="K195" s="4">
        <v>107</v>
      </c>
      <c r="L195" s="4">
        <v>107</v>
      </c>
      <c r="M195">
        <v>0</v>
      </c>
      <c r="N195" s="5">
        <v>0</v>
      </c>
      <c r="O195" s="6">
        <v>-28.4</v>
      </c>
      <c r="P195">
        <v>12.7</v>
      </c>
      <c r="Q195">
        <v>0</v>
      </c>
      <c r="R195">
        <v>1</v>
      </c>
      <c r="S195">
        <v>0</v>
      </c>
      <c r="T195">
        <v>1</v>
      </c>
      <c r="U195">
        <v>6</v>
      </c>
      <c r="V195" s="4">
        <v>18</v>
      </c>
      <c r="W195">
        <v>0</v>
      </c>
      <c r="X195">
        <v>0</v>
      </c>
      <c r="Y195">
        <v>1</v>
      </c>
      <c r="Z195">
        <v>0</v>
      </c>
      <c r="AA195">
        <v>0</v>
      </c>
      <c r="AB195">
        <v>12</v>
      </c>
      <c r="AC195">
        <v>6</v>
      </c>
      <c r="AD195">
        <v>3</v>
      </c>
      <c r="AE195" s="13">
        <v>5</v>
      </c>
      <c r="AF195" s="14">
        <v>0.72092655882891299</v>
      </c>
    </row>
    <row r="196" spans="1:32" x14ac:dyDescent="0.25">
      <c r="A196">
        <v>0</v>
      </c>
      <c r="B196">
        <v>0</v>
      </c>
      <c r="C196">
        <v>28.09</v>
      </c>
      <c r="D196">
        <v>16</v>
      </c>
      <c r="E196">
        <v>2</v>
      </c>
      <c r="F196">
        <v>0</v>
      </c>
      <c r="G196">
        <v>1</v>
      </c>
      <c r="H196">
        <v>0</v>
      </c>
      <c r="I196">
        <v>0</v>
      </c>
      <c r="J196">
        <v>0</v>
      </c>
      <c r="K196" s="4">
        <v>92.3</v>
      </c>
      <c r="L196" s="4">
        <v>92.3</v>
      </c>
      <c r="M196">
        <v>0</v>
      </c>
      <c r="N196" s="5">
        <v>0</v>
      </c>
      <c r="O196" s="6">
        <v>-28.4</v>
      </c>
      <c r="P196">
        <v>70.599999999999994</v>
      </c>
      <c r="Q196">
        <v>0</v>
      </c>
      <c r="R196">
        <v>1</v>
      </c>
      <c r="S196">
        <v>0</v>
      </c>
      <c r="T196">
        <v>1</v>
      </c>
      <c r="U196">
        <v>6</v>
      </c>
      <c r="V196" s="4">
        <v>18</v>
      </c>
      <c r="W196">
        <v>0</v>
      </c>
      <c r="X196">
        <v>0</v>
      </c>
      <c r="Y196">
        <v>1</v>
      </c>
      <c r="Z196">
        <v>0</v>
      </c>
      <c r="AA196">
        <v>0</v>
      </c>
      <c r="AB196">
        <v>12</v>
      </c>
      <c r="AC196">
        <v>6</v>
      </c>
      <c r="AD196">
        <v>3</v>
      </c>
      <c r="AE196" s="13">
        <v>5</v>
      </c>
      <c r="AF196" s="14">
        <v>0.81952184160790398</v>
      </c>
    </row>
    <row r="197" spans="1:32" x14ac:dyDescent="0.25">
      <c r="A197">
        <v>0</v>
      </c>
      <c r="B197">
        <v>0</v>
      </c>
      <c r="C197">
        <v>28.09</v>
      </c>
      <c r="D197">
        <v>16</v>
      </c>
      <c r="E197">
        <v>2</v>
      </c>
      <c r="F197">
        <v>0</v>
      </c>
      <c r="G197">
        <v>1</v>
      </c>
      <c r="H197">
        <v>0</v>
      </c>
      <c r="I197">
        <v>0</v>
      </c>
      <c r="J197">
        <v>0</v>
      </c>
      <c r="K197" s="4">
        <v>114</v>
      </c>
      <c r="L197" s="4">
        <v>114</v>
      </c>
      <c r="M197">
        <v>0</v>
      </c>
      <c r="N197" s="5">
        <v>1</v>
      </c>
      <c r="O197" s="6">
        <v>-28.4</v>
      </c>
      <c r="P197">
        <v>12.7</v>
      </c>
      <c r="Q197">
        <v>0</v>
      </c>
      <c r="R197">
        <v>1</v>
      </c>
      <c r="S197">
        <v>0</v>
      </c>
      <c r="T197">
        <v>1</v>
      </c>
      <c r="U197">
        <v>6</v>
      </c>
      <c r="V197" s="4">
        <v>18</v>
      </c>
      <c r="W197">
        <v>0</v>
      </c>
      <c r="X197">
        <v>0</v>
      </c>
      <c r="Y197">
        <v>1</v>
      </c>
      <c r="Z197">
        <v>0</v>
      </c>
      <c r="AA197">
        <v>0</v>
      </c>
      <c r="AB197">
        <v>12</v>
      </c>
      <c r="AC197">
        <v>6</v>
      </c>
      <c r="AD197">
        <v>3</v>
      </c>
      <c r="AE197" s="13">
        <v>5</v>
      </c>
      <c r="AF197" s="14">
        <v>0.67995433547038298</v>
      </c>
    </row>
    <row r="198" spans="1:32" x14ac:dyDescent="0.25">
      <c r="A198">
        <v>1</v>
      </c>
      <c r="B198">
        <v>0</v>
      </c>
      <c r="C198">
        <v>12.01</v>
      </c>
      <c r="D198">
        <v>0</v>
      </c>
      <c r="E198">
        <v>0</v>
      </c>
      <c r="F198">
        <v>0</v>
      </c>
      <c r="G198">
        <v>0</v>
      </c>
      <c r="H198">
        <v>1</v>
      </c>
      <c r="I198">
        <v>0</v>
      </c>
      <c r="J198">
        <v>1</v>
      </c>
      <c r="K198">
        <v>25</v>
      </c>
      <c r="L198">
        <v>50000</v>
      </c>
      <c r="M198">
        <v>0</v>
      </c>
      <c r="N198" s="5">
        <v>0</v>
      </c>
      <c r="O198" s="6">
        <v>-11</v>
      </c>
      <c r="P198" s="7">
        <v>152</v>
      </c>
      <c r="Q198">
        <v>0</v>
      </c>
      <c r="R198">
        <v>1</v>
      </c>
      <c r="S198">
        <v>0</v>
      </c>
      <c r="T198">
        <v>1</v>
      </c>
      <c r="U198">
        <v>10</v>
      </c>
      <c r="V198" s="4">
        <v>20</v>
      </c>
      <c r="W198">
        <v>1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0.96</v>
      </c>
      <c r="AE198" s="13">
        <v>1</v>
      </c>
      <c r="AF198" s="14">
        <v>0.32926164161627203</v>
      </c>
    </row>
    <row r="199" spans="1:32" x14ac:dyDescent="0.25">
      <c r="A199">
        <v>1</v>
      </c>
      <c r="B199">
        <v>0</v>
      </c>
      <c r="C199">
        <v>12.01</v>
      </c>
      <c r="D199">
        <v>0</v>
      </c>
      <c r="E199">
        <v>0</v>
      </c>
      <c r="F199">
        <v>0</v>
      </c>
      <c r="G199">
        <v>0</v>
      </c>
      <c r="H199">
        <v>1</v>
      </c>
      <c r="I199">
        <v>0</v>
      </c>
      <c r="J199">
        <v>1</v>
      </c>
      <c r="K199">
        <v>25</v>
      </c>
      <c r="L199">
        <v>50000</v>
      </c>
      <c r="M199">
        <v>0</v>
      </c>
      <c r="N199" s="5">
        <v>0</v>
      </c>
      <c r="O199" s="6">
        <v>-11</v>
      </c>
      <c r="P199" s="7">
        <v>152</v>
      </c>
      <c r="Q199">
        <v>0</v>
      </c>
      <c r="R199">
        <v>1</v>
      </c>
      <c r="S199">
        <v>0</v>
      </c>
      <c r="T199">
        <v>1</v>
      </c>
      <c r="U199">
        <v>10</v>
      </c>
      <c r="V199" s="4">
        <v>20</v>
      </c>
      <c r="W199">
        <v>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1.75</v>
      </c>
      <c r="AE199" s="13">
        <v>1</v>
      </c>
      <c r="AF199" s="14">
        <v>0.53511918608210096</v>
      </c>
    </row>
    <row r="200" spans="1:32" x14ac:dyDescent="0.25">
      <c r="A200">
        <v>0</v>
      </c>
      <c r="B200">
        <v>0</v>
      </c>
      <c r="C200">
        <v>112.4</v>
      </c>
      <c r="D200">
        <v>65.41</v>
      </c>
      <c r="E200">
        <v>0</v>
      </c>
      <c r="F200">
        <v>0</v>
      </c>
      <c r="G200">
        <v>1</v>
      </c>
      <c r="H200">
        <v>0</v>
      </c>
      <c r="I200">
        <v>0</v>
      </c>
      <c r="J200">
        <v>0</v>
      </c>
      <c r="K200">
        <v>10.199999999999999</v>
      </c>
      <c r="L200" s="4">
        <v>10.199999999999999</v>
      </c>
      <c r="M200">
        <v>0</v>
      </c>
      <c r="N200" s="5">
        <v>1</v>
      </c>
      <c r="O200" s="5">
        <v>-6.4</v>
      </c>
      <c r="P200" s="23">
        <v>89</v>
      </c>
      <c r="Q200">
        <v>0</v>
      </c>
      <c r="R200">
        <v>1</v>
      </c>
      <c r="S200">
        <v>1</v>
      </c>
      <c r="T200">
        <v>0</v>
      </c>
      <c r="U200">
        <v>8</v>
      </c>
      <c r="V200">
        <v>30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0</v>
      </c>
      <c r="AC200">
        <v>1</v>
      </c>
      <c r="AD200">
        <v>2</v>
      </c>
      <c r="AE200" s="13">
        <v>2</v>
      </c>
      <c r="AF200" s="14">
        <v>0.39757820383451098</v>
      </c>
    </row>
    <row r="201" spans="1:32" x14ac:dyDescent="0.25">
      <c r="A201">
        <v>0</v>
      </c>
      <c r="B201">
        <v>0</v>
      </c>
      <c r="C201">
        <v>112.4</v>
      </c>
      <c r="D201">
        <v>65.41</v>
      </c>
      <c r="E201">
        <v>0</v>
      </c>
      <c r="F201">
        <v>0</v>
      </c>
      <c r="G201">
        <v>1</v>
      </c>
      <c r="H201">
        <v>0</v>
      </c>
      <c r="I201">
        <v>0</v>
      </c>
      <c r="J201">
        <v>0</v>
      </c>
      <c r="K201">
        <v>9.6</v>
      </c>
      <c r="L201" s="4">
        <v>9.6</v>
      </c>
      <c r="M201">
        <v>0</v>
      </c>
      <c r="N201" s="5">
        <v>1</v>
      </c>
      <c r="O201" s="5">
        <v>-22.7</v>
      </c>
      <c r="P201" s="23">
        <v>89</v>
      </c>
      <c r="Q201">
        <v>0</v>
      </c>
      <c r="R201">
        <v>1</v>
      </c>
      <c r="S201">
        <v>1</v>
      </c>
      <c r="T201">
        <v>0</v>
      </c>
      <c r="U201">
        <v>8</v>
      </c>
      <c r="V201">
        <v>30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0</v>
      </c>
      <c r="AC201">
        <v>1</v>
      </c>
      <c r="AD201">
        <v>2</v>
      </c>
      <c r="AE201" s="13">
        <v>2</v>
      </c>
      <c r="AF201" s="14">
        <v>0.58446455505279005</v>
      </c>
    </row>
    <row r="202" spans="1:32" x14ac:dyDescent="0.25">
      <c r="A202">
        <v>0</v>
      </c>
      <c r="B202">
        <v>0</v>
      </c>
      <c r="C202">
        <v>112.4</v>
      </c>
      <c r="D202">
        <v>65.41</v>
      </c>
      <c r="E202">
        <v>0</v>
      </c>
      <c r="F202">
        <v>0</v>
      </c>
      <c r="G202">
        <v>1</v>
      </c>
      <c r="H202">
        <v>0</v>
      </c>
      <c r="I202">
        <v>0</v>
      </c>
      <c r="J202">
        <v>0</v>
      </c>
      <c r="K202">
        <v>10.199999999999999</v>
      </c>
      <c r="L202" s="4">
        <v>10.199999999999999</v>
      </c>
      <c r="M202">
        <v>0</v>
      </c>
      <c r="N202" s="5">
        <v>1</v>
      </c>
      <c r="O202" s="5">
        <v>-6.4</v>
      </c>
      <c r="P202" s="23">
        <v>89</v>
      </c>
      <c r="Q202">
        <v>0</v>
      </c>
      <c r="R202">
        <v>1</v>
      </c>
      <c r="S202">
        <v>1</v>
      </c>
      <c r="T202">
        <v>0</v>
      </c>
      <c r="U202">
        <v>8</v>
      </c>
      <c r="V202">
        <v>30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0</v>
      </c>
      <c r="AC202">
        <v>1</v>
      </c>
      <c r="AD202">
        <v>17</v>
      </c>
      <c r="AE202" s="13">
        <v>0.4</v>
      </c>
      <c r="AF202" s="14">
        <v>0.66568742655699198</v>
      </c>
    </row>
    <row r="203" spans="1:32" x14ac:dyDescent="0.25">
      <c r="A203">
        <v>0</v>
      </c>
      <c r="B203">
        <v>0</v>
      </c>
      <c r="C203">
        <v>112.4</v>
      </c>
      <c r="D203">
        <v>65.41</v>
      </c>
      <c r="E203">
        <v>0</v>
      </c>
      <c r="F203">
        <v>0</v>
      </c>
      <c r="G203">
        <v>1</v>
      </c>
      <c r="H203">
        <v>0</v>
      </c>
      <c r="I203">
        <v>0</v>
      </c>
      <c r="J203">
        <v>0</v>
      </c>
      <c r="K203">
        <v>10.199999999999999</v>
      </c>
      <c r="L203" s="4">
        <v>10.199999999999999</v>
      </c>
      <c r="M203">
        <v>0</v>
      </c>
      <c r="N203" s="5">
        <v>1</v>
      </c>
      <c r="O203" s="5">
        <v>-6.4</v>
      </c>
      <c r="P203" s="23">
        <v>89</v>
      </c>
      <c r="Q203">
        <v>0</v>
      </c>
      <c r="R203">
        <v>1</v>
      </c>
      <c r="S203">
        <v>1</v>
      </c>
      <c r="T203">
        <v>0</v>
      </c>
      <c r="U203">
        <v>8</v>
      </c>
      <c r="V203">
        <v>30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0</v>
      </c>
      <c r="AC203">
        <v>1</v>
      </c>
      <c r="AD203">
        <v>17</v>
      </c>
      <c r="AE203" s="13">
        <v>2</v>
      </c>
      <c r="AF203" s="14">
        <v>0.49601417183348201</v>
      </c>
    </row>
    <row r="204" spans="1:32" x14ac:dyDescent="0.25">
      <c r="A204">
        <v>0</v>
      </c>
      <c r="B204">
        <v>0</v>
      </c>
      <c r="C204">
        <v>112.4</v>
      </c>
      <c r="D204">
        <v>65.41</v>
      </c>
      <c r="E204">
        <v>0</v>
      </c>
      <c r="F204">
        <v>0</v>
      </c>
      <c r="G204">
        <v>1</v>
      </c>
      <c r="H204">
        <v>0</v>
      </c>
      <c r="I204">
        <v>0</v>
      </c>
      <c r="J204">
        <v>0</v>
      </c>
      <c r="K204">
        <v>9.6</v>
      </c>
      <c r="L204" s="4">
        <v>9.6</v>
      </c>
      <c r="M204">
        <v>0</v>
      </c>
      <c r="N204" s="5">
        <v>1</v>
      </c>
      <c r="O204" s="5">
        <v>-22.7</v>
      </c>
      <c r="P204" s="23">
        <v>89</v>
      </c>
      <c r="Q204">
        <v>0</v>
      </c>
      <c r="R204">
        <v>1</v>
      </c>
      <c r="S204">
        <v>1</v>
      </c>
      <c r="T204">
        <v>0</v>
      </c>
      <c r="U204">
        <v>8</v>
      </c>
      <c r="V204">
        <v>30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0</v>
      </c>
      <c r="AC204">
        <v>1</v>
      </c>
      <c r="AD204">
        <v>17</v>
      </c>
      <c r="AE204" s="13">
        <v>0.4</v>
      </c>
      <c r="AF204" s="14">
        <v>0.683853970643583</v>
      </c>
    </row>
    <row r="205" spans="1:32" x14ac:dyDescent="0.25">
      <c r="A205">
        <v>0</v>
      </c>
      <c r="B205">
        <v>0</v>
      </c>
      <c r="C205">
        <v>112.4</v>
      </c>
      <c r="D205">
        <v>65.41</v>
      </c>
      <c r="E205">
        <v>0</v>
      </c>
      <c r="F205">
        <v>0</v>
      </c>
      <c r="G205">
        <v>1</v>
      </c>
      <c r="H205">
        <v>0</v>
      </c>
      <c r="I205">
        <v>0</v>
      </c>
      <c r="J205">
        <v>0</v>
      </c>
      <c r="K205">
        <v>9.6</v>
      </c>
      <c r="L205" s="4">
        <v>9.6</v>
      </c>
      <c r="M205">
        <v>0</v>
      </c>
      <c r="N205" s="5">
        <v>1</v>
      </c>
      <c r="O205" s="5">
        <v>-22.7</v>
      </c>
      <c r="P205" s="23">
        <v>89</v>
      </c>
      <c r="Q205">
        <v>0</v>
      </c>
      <c r="R205">
        <v>1</v>
      </c>
      <c r="S205">
        <v>1</v>
      </c>
      <c r="T205">
        <v>0</v>
      </c>
      <c r="U205">
        <v>8</v>
      </c>
      <c r="V205">
        <v>30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0</v>
      </c>
      <c r="AC205">
        <v>1</v>
      </c>
      <c r="AD205">
        <v>17</v>
      </c>
      <c r="AE205" s="13">
        <v>2</v>
      </c>
      <c r="AF205" s="14">
        <v>0.68784838350055799</v>
      </c>
    </row>
    <row r="206" spans="1:32" x14ac:dyDescent="0.25">
      <c r="A206">
        <v>0</v>
      </c>
      <c r="B206">
        <v>0</v>
      </c>
      <c r="C206">
        <v>47.87</v>
      </c>
      <c r="D206">
        <v>16</v>
      </c>
      <c r="E206">
        <v>2</v>
      </c>
      <c r="F206">
        <v>0</v>
      </c>
      <c r="G206">
        <v>1</v>
      </c>
      <c r="H206">
        <v>0</v>
      </c>
      <c r="I206">
        <v>0</v>
      </c>
      <c r="J206">
        <v>0</v>
      </c>
      <c r="K206">
        <v>21.7</v>
      </c>
      <c r="L206" s="4">
        <v>21.7</v>
      </c>
      <c r="M206">
        <v>0</v>
      </c>
      <c r="N206" s="5">
        <v>0</v>
      </c>
      <c r="O206" s="5">
        <v>31.2</v>
      </c>
      <c r="P206" s="7">
        <v>57.13</v>
      </c>
      <c r="Q206">
        <v>0</v>
      </c>
      <c r="R206">
        <v>1</v>
      </c>
      <c r="S206">
        <v>1</v>
      </c>
      <c r="T206">
        <v>0</v>
      </c>
      <c r="U206">
        <v>8</v>
      </c>
      <c r="V206">
        <v>30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0</v>
      </c>
      <c r="AC206">
        <v>1</v>
      </c>
      <c r="AD206">
        <v>17</v>
      </c>
      <c r="AE206" s="13">
        <v>16.68</v>
      </c>
      <c r="AF206" s="14">
        <v>-1.0463378176383001E-2</v>
      </c>
    </row>
    <row r="207" spans="1:32" x14ac:dyDescent="0.25">
      <c r="A207">
        <v>0</v>
      </c>
      <c r="B207">
        <v>0</v>
      </c>
      <c r="C207">
        <v>28.09</v>
      </c>
      <c r="D207">
        <v>16</v>
      </c>
      <c r="E207">
        <v>2</v>
      </c>
      <c r="F207">
        <v>0</v>
      </c>
      <c r="G207">
        <v>1</v>
      </c>
      <c r="H207">
        <v>0</v>
      </c>
      <c r="I207">
        <v>0</v>
      </c>
      <c r="J207">
        <v>0</v>
      </c>
      <c r="K207">
        <v>40.200000000000003</v>
      </c>
      <c r="L207" s="4">
        <v>40.200000000000003</v>
      </c>
      <c r="M207">
        <v>0</v>
      </c>
      <c r="N207" s="5">
        <v>0</v>
      </c>
      <c r="O207" s="5">
        <v>-39.4</v>
      </c>
      <c r="P207" s="7">
        <v>26.5</v>
      </c>
      <c r="Q207">
        <v>0</v>
      </c>
      <c r="R207">
        <v>1</v>
      </c>
      <c r="S207">
        <v>1</v>
      </c>
      <c r="T207">
        <v>0</v>
      </c>
      <c r="U207">
        <v>8</v>
      </c>
      <c r="V207">
        <v>30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</v>
      </c>
      <c r="AC207">
        <v>1</v>
      </c>
      <c r="AD207">
        <v>17</v>
      </c>
      <c r="AE207" s="13">
        <v>3.33</v>
      </c>
      <c r="AF207" s="14">
        <v>0.178132678132677</v>
      </c>
    </row>
    <row r="208" spans="1:32" x14ac:dyDescent="0.25">
      <c r="A208">
        <v>0</v>
      </c>
      <c r="B208">
        <v>0</v>
      </c>
      <c r="C208">
        <v>112.4</v>
      </c>
      <c r="D208">
        <v>65.41</v>
      </c>
      <c r="E208">
        <v>0</v>
      </c>
      <c r="F208">
        <v>0</v>
      </c>
      <c r="G208">
        <v>1</v>
      </c>
      <c r="H208">
        <v>0</v>
      </c>
      <c r="I208">
        <v>0</v>
      </c>
      <c r="J208">
        <v>0</v>
      </c>
      <c r="K208">
        <v>10.199999999999999</v>
      </c>
      <c r="L208" s="4">
        <v>10.199999999999999</v>
      </c>
      <c r="M208">
        <v>0</v>
      </c>
      <c r="N208" s="5">
        <v>1</v>
      </c>
      <c r="O208" s="5">
        <v>-6.4</v>
      </c>
      <c r="P208" s="23">
        <v>89</v>
      </c>
      <c r="Q208">
        <v>0</v>
      </c>
      <c r="R208">
        <v>1</v>
      </c>
      <c r="S208">
        <v>1</v>
      </c>
      <c r="T208">
        <v>0</v>
      </c>
      <c r="U208">
        <v>8</v>
      </c>
      <c r="V208">
        <v>30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0</v>
      </c>
      <c r="AC208">
        <v>1</v>
      </c>
      <c r="AD208">
        <v>90</v>
      </c>
      <c r="AE208" s="13">
        <v>2</v>
      </c>
      <c r="AF208" s="14">
        <v>0.70617760617760605</v>
      </c>
    </row>
    <row r="209" spans="1:32" x14ac:dyDescent="0.25">
      <c r="A209">
        <v>0</v>
      </c>
      <c r="B209">
        <v>0</v>
      </c>
      <c r="C209">
        <v>112.4</v>
      </c>
      <c r="D209">
        <v>65.41</v>
      </c>
      <c r="E209">
        <v>0</v>
      </c>
      <c r="F209">
        <v>0</v>
      </c>
      <c r="G209">
        <v>1</v>
      </c>
      <c r="H209">
        <v>0</v>
      </c>
      <c r="I209">
        <v>0</v>
      </c>
      <c r="J209">
        <v>0</v>
      </c>
      <c r="K209">
        <v>9.6</v>
      </c>
      <c r="L209" s="4">
        <v>9.6</v>
      </c>
      <c r="M209">
        <v>0</v>
      </c>
      <c r="N209" s="5">
        <v>1</v>
      </c>
      <c r="O209" s="5">
        <v>-22.7</v>
      </c>
      <c r="P209" s="23">
        <v>89</v>
      </c>
      <c r="Q209">
        <v>0</v>
      </c>
      <c r="R209">
        <v>1</v>
      </c>
      <c r="S209">
        <v>1</v>
      </c>
      <c r="T209">
        <v>0</v>
      </c>
      <c r="U209">
        <v>8</v>
      </c>
      <c r="V209">
        <v>30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</v>
      </c>
      <c r="AC209">
        <v>1</v>
      </c>
      <c r="AD209">
        <v>90</v>
      </c>
      <c r="AE209" s="13">
        <v>2</v>
      </c>
      <c r="AF209" s="14">
        <v>0.57223796033994301</v>
      </c>
    </row>
    <row r="210" spans="1:32" x14ac:dyDescent="0.25">
      <c r="A210">
        <v>0</v>
      </c>
      <c r="B210">
        <v>0</v>
      </c>
      <c r="C210">
        <v>65.41</v>
      </c>
      <c r="D210">
        <v>16</v>
      </c>
      <c r="E210">
        <v>1</v>
      </c>
      <c r="F210">
        <v>0</v>
      </c>
      <c r="G210">
        <v>0</v>
      </c>
      <c r="H210">
        <v>1</v>
      </c>
      <c r="I210">
        <v>0</v>
      </c>
      <c r="J210">
        <v>0</v>
      </c>
      <c r="K210">
        <v>9.1</v>
      </c>
      <c r="L210" s="7">
        <v>50</v>
      </c>
      <c r="M210">
        <v>0</v>
      </c>
      <c r="N210" s="5">
        <v>0</v>
      </c>
      <c r="O210" s="5">
        <v>27.1</v>
      </c>
      <c r="P210">
        <v>88</v>
      </c>
      <c r="Q210">
        <v>0</v>
      </c>
      <c r="R210">
        <v>1</v>
      </c>
      <c r="S210">
        <v>1</v>
      </c>
      <c r="T210">
        <v>0</v>
      </c>
      <c r="U210" s="7">
        <v>8</v>
      </c>
      <c r="V210" s="4">
        <v>25</v>
      </c>
      <c r="W210">
        <v>1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2</v>
      </c>
      <c r="AE210" s="13">
        <v>3.2</v>
      </c>
      <c r="AF210" s="14">
        <v>0.96122940584088601</v>
      </c>
    </row>
    <row r="211" spans="1:32" x14ac:dyDescent="0.25">
      <c r="A211">
        <v>0</v>
      </c>
      <c r="B211">
        <v>0</v>
      </c>
      <c r="C211">
        <v>65.41</v>
      </c>
      <c r="D211">
        <v>16</v>
      </c>
      <c r="E211">
        <v>1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50</v>
      </c>
      <c r="L211" s="4">
        <v>50</v>
      </c>
      <c r="M211">
        <v>0</v>
      </c>
      <c r="N211" s="5">
        <v>0</v>
      </c>
      <c r="O211" s="5">
        <v>-15</v>
      </c>
      <c r="P211">
        <v>10.8</v>
      </c>
      <c r="Q211">
        <v>0</v>
      </c>
      <c r="R211">
        <v>1</v>
      </c>
      <c r="S211">
        <v>0</v>
      </c>
      <c r="T211">
        <v>1</v>
      </c>
      <c r="U211">
        <v>8</v>
      </c>
      <c r="V211">
        <v>20</v>
      </c>
      <c r="W211">
        <v>1</v>
      </c>
      <c r="X211">
        <v>0</v>
      </c>
      <c r="Y211">
        <v>0</v>
      </c>
      <c r="Z211">
        <v>0</v>
      </c>
      <c r="AA211">
        <v>0</v>
      </c>
      <c r="AB211">
        <v>7</v>
      </c>
      <c r="AC211">
        <v>2</v>
      </c>
      <c r="AD211">
        <v>1</v>
      </c>
      <c r="AE211" s="13">
        <v>0.1</v>
      </c>
      <c r="AF211" s="14">
        <v>0.31980251751406202</v>
      </c>
    </row>
    <row r="212" spans="1:32" x14ac:dyDescent="0.25">
      <c r="A212">
        <v>0</v>
      </c>
      <c r="B212">
        <v>0</v>
      </c>
      <c r="C212">
        <v>65.41</v>
      </c>
      <c r="D212">
        <v>16</v>
      </c>
      <c r="E212">
        <v>1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50</v>
      </c>
      <c r="L212" s="4">
        <v>50</v>
      </c>
      <c r="M212">
        <v>0</v>
      </c>
      <c r="N212" s="5">
        <v>0</v>
      </c>
      <c r="O212" s="5">
        <v>-15</v>
      </c>
      <c r="P212">
        <v>10.8</v>
      </c>
      <c r="Q212">
        <v>0</v>
      </c>
      <c r="R212">
        <v>1</v>
      </c>
      <c r="S212">
        <v>0</v>
      </c>
      <c r="T212">
        <v>1</v>
      </c>
      <c r="U212">
        <v>8</v>
      </c>
      <c r="V212">
        <v>20</v>
      </c>
      <c r="W212">
        <v>1</v>
      </c>
      <c r="X212">
        <v>0</v>
      </c>
      <c r="Y212">
        <v>0</v>
      </c>
      <c r="Z212">
        <v>0</v>
      </c>
      <c r="AA212">
        <v>0</v>
      </c>
      <c r="AB212">
        <v>7</v>
      </c>
      <c r="AC212">
        <v>2</v>
      </c>
      <c r="AD212">
        <v>7</v>
      </c>
      <c r="AE212" s="13">
        <v>0.1</v>
      </c>
      <c r="AF212" s="14">
        <v>6.7852496523260503E-2</v>
      </c>
    </row>
    <row r="213" spans="1:32" x14ac:dyDescent="0.25">
      <c r="A213">
        <v>0</v>
      </c>
      <c r="B213">
        <v>0</v>
      </c>
      <c r="C213">
        <v>65.41</v>
      </c>
      <c r="D213">
        <v>16</v>
      </c>
      <c r="E213">
        <v>1</v>
      </c>
      <c r="F213">
        <v>0</v>
      </c>
      <c r="G213">
        <v>1</v>
      </c>
      <c r="H213">
        <v>0</v>
      </c>
      <c r="I213">
        <v>0</v>
      </c>
      <c r="J213">
        <v>0</v>
      </c>
      <c r="K213">
        <v>50</v>
      </c>
      <c r="L213" s="4">
        <v>50</v>
      </c>
      <c r="M213">
        <v>0</v>
      </c>
      <c r="N213" s="5">
        <v>0</v>
      </c>
      <c r="O213" s="5">
        <v>-15</v>
      </c>
      <c r="P213">
        <v>10.8</v>
      </c>
      <c r="Q213">
        <v>0</v>
      </c>
      <c r="R213">
        <v>1</v>
      </c>
      <c r="S213">
        <v>0</v>
      </c>
      <c r="T213">
        <v>1</v>
      </c>
      <c r="U213">
        <v>8</v>
      </c>
      <c r="V213">
        <v>20</v>
      </c>
      <c r="W213">
        <v>1</v>
      </c>
      <c r="X213">
        <v>0</v>
      </c>
      <c r="Y213">
        <v>0</v>
      </c>
      <c r="Z213">
        <v>0</v>
      </c>
      <c r="AA213">
        <v>0</v>
      </c>
      <c r="AB213">
        <v>7</v>
      </c>
      <c r="AC213">
        <v>2</v>
      </c>
      <c r="AD213">
        <v>14</v>
      </c>
      <c r="AE213" s="13">
        <v>0.1</v>
      </c>
      <c r="AF213" s="14">
        <v>0.29604152689007601</v>
      </c>
    </row>
    <row r="214" spans="1:32" x14ac:dyDescent="0.25">
      <c r="A214">
        <v>0</v>
      </c>
      <c r="B214">
        <v>0</v>
      </c>
      <c r="C214">
        <v>65.41</v>
      </c>
      <c r="D214">
        <v>16</v>
      </c>
      <c r="E214">
        <v>1</v>
      </c>
      <c r="F214">
        <v>0</v>
      </c>
      <c r="G214">
        <v>1</v>
      </c>
      <c r="H214">
        <v>0</v>
      </c>
      <c r="I214">
        <v>0</v>
      </c>
      <c r="J214">
        <v>0</v>
      </c>
      <c r="K214">
        <v>50</v>
      </c>
      <c r="L214" s="4">
        <v>50</v>
      </c>
      <c r="M214">
        <v>0</v>
      </c>
      <c r="N214" s="5">
        <v>0</v>
      </c>
      <c r="O214" s="5">
        <v>-16.7</v>
      </c>
      <c r="P214">
        <v>10.8</v>
      </c>
      <c r="Q214">
        <v>0</v>
      </c>
      <c r="R214">
        <v>1</v>
      </c>
      <c r="S214">
        <v>0</v>
      </c>
      <c r="T214">
        <v>1</v>
      </c>
      <c r="U214">
        <v>8</v>
      </c>
      <c r="V214">
        <v>20</v>
      </c>
      <c r="W214">
        <v>1</v>
      </c>
      <c r="X214">
        <v>0</v>
      </c>
      <c r="Y214">
        <v>0</v>
      </c>
      <c r="Z214">
        <v>0</v>
      </c>
      <c r="AA214">
        <v>0</v>
      </c>
      <c r="AB214">
        <v>7</v>
      </c>
      <c r="AC214">
        <v>2</v>
      </c>
      <c r="AD214">
        <v>1</v>
      </c>
      <c r="AE214" s="13">
        <v>0.5</v>
      </c>
      <c r="AF214" s="14">
        <v>0.78429334701189402</v>
      </c>
    </row>
    <row r="215" spans="1:32" x14ac:dyDescent="0.25">
      <c r="A215">
        <v>0</v>
      </c>
      <c r="B215">
        <v>0</v>
      </c>
      <c r="C215">
        <v>65.41</v>
      </c>
      <c r="D215">
        <v>16</v>
      </c>
      <c r="E215">
        <v>1</v>
      </c>
      <c r="F215">
        <v>0</v>
      </c>
      <c r="G215">
        <v>1</v>
      </c>
      <c r="H215">
        <v>0</v>
      </c>
      <c r="I215">
        <v>0</v>
      </c>
      <c r="J215">
        <v>0</v>
      </c>
      <c r="K215">
        <v>50</v>
      </c>
      <c r="L215" s="4">
        <v>50</v>
      </c>
      <c r="M215">
        <v>0</v>
      </c>
      <c r="N215" s="5">
        <v>0</v>
      </c>
      <c r="O215" s="5">
        <v>-16.7</v>
      </c>
      <c r="P215">
        <v>10.8</v>
      </c>
      <c r="Q215">
        <v>0</v>
      </c>
      <c r="R215">
        <v>1</v>
      </c>
      <c r="S215">
        <v>0</v>
      </c>
      <c r="T215">
        <v>1</v>
      </c>
      <c r="U215">
        <v>8</v>
      </c>
      <c r="V215">
        <v>20</v>
      </c>
      <c r="W215">
        <v>1</v>
      </c>
      <c r="X215">
        <v>0</v>
      </c>
      <c r="Y215">
        <v>0</v>
      </c>
      <c r="Z215">
        <v>0</v>
      </c>
      <c r="AA215">
        <v>0</v>
      </c>
      <c r="AB215">
        <v>7</v>
      </c>
      <c r="AC215">
        <v>2</v>
      </c>
      <c r="AD215">
        <v>7</v>
      </c>
      <c r="AE215" s="13">
        <v>0.5</v>
      </c>
      <c r="AF215" s="14">
        <v>0.62496643992464496</v>
      </c>
    </row>
    <row r="216" spans="1:32" x14ac:dyDescent="0.25">
      <c r="A216">
        <v>0</v>
      </c>
      <c r="B216">
        <v>0</v>
      </c>
      <c r="C216">
        <v>65.41</v>
      </c>
      <c r="D216">
        <v>16</v>
      </c>
      <c r="E216">
        <v>1</v>
      </c>
      <c r="F216">
        <v>0</v>
      </c>
      <c r="G216">
        <v>1</v>
      </c>
      <c r="H216">
        <v>0</v>
      </c>
      <c r="I216">
        <v>0</v>
      </c>
      <c r="J216">
        <v>0</v>
      </c>
      <c r="K216">
        <v>50</v>
      </c>
      <c r="L216" s="4">
        <v>50</v>
      </c>
      <c r="M216">
        <v>0</v>
      </c>
      <c r="N216" s="5">
        <v>0</v>
      </c>
      <c r="O216" s="5">
        <v>-16.7</v>
      </c>
      <c r="P216">
        <v>10.8</v>
      </c>
      <c r="Q216">
        <v>0</v>
      </c>
      <c r="R216">
        <v>1</v>
      </c>
      <c r="S216">
        <v>0</v>
      </c>
      <c r="T216">
        <v>1</v>
      </c>
      <c r="U216">
        <v>8</v>
      </c>
      <c r="V216">
        <v>20</v>
      </c>
      <c r="W216">
        <v>1</v>
      </c>
      <c r="X216">
        <v>0</v>
      </c>
      <c r="Y216">
        <v>0</v>
      </c>
      <c r="Z216">
        <v>0</v>
      </c>
      <c r="AA216">
        <v>0</v>
      </c>
      <c r="AB216">
        <v>7</v>
      </c>
      <c r="AC216">
        <v>2</v>
      </c>
      <c r="AD216">
        <v>14</v>
      </c>
      <c r="AE216" s="13">
        <v>0.5</v>
      </c>
      <c r="AF216" s="14">
        <v>0.242898158838184</v>
      </c>
    </row>
    <row r="217" spans="1:32" x14ac:dyDescent="0.25">
      <c r="A217">
        <v>0</v>
      </c>
      <c r="B217">
        <v>0</v>
      </c>
      <c r="C217">
        <v>47.87</v>
      </c>
      <c r="D217">
        <v>16</v>
      </c>
      <c r="E217">
        <v>2</v>
      </c>
      <c r="F217">
        <v>0</v>
      </c>
      <c r="G217">
        <v>0</v>
      </c>
      <c r="H217">
        <v>1</v>
      </c>
      <c r="I217">
        <v>0</v>
      </c>
      <c r="J217">
        <v>0</v>
      </c>
      <c r="K217">
        <v>50</v>
      </c>
      <c r="L217">
        <v>500</v>
      </c>
      <c r="M217">
        <v>0</v>
      </c>
      <c r="N217" s="5">
        <v>0</v>
      </c>
      <c r="O217" s="5">
        <v>-6.7</v>
      </c>
      <c r="P217" s="7">
        <v>57.13</v>
      </c>
      <c r="Q217">
        <v>1</v>
      </c>
      <c r="R217">
        <v>0</v>
      </c>
      <c r="S217">
        <v>1</v>
      </c>
      <c r="T217">
        <v>1</v>
      </c>
      <c r="U217" s="7">
        <v>8</v>
      </c>
      <c r="V217" s="7">
        <v>225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0</v>
      </c>
      <c r="AC217">
        <v>1</v>
      </c>
      <c r="AD217">
        <v>2</v>
      </c>
      <c r="AE217" s="13">
        <v>16</v>
      </c>
      <c r="AF217" s="14">
        <v>0.76142650667575396</v>
      </c>
    </row>
    <row r="218" spans="1:32" x14ac:dyDescent="0.25">
      <c r="A218">
        <v>0</v>
      </c>
      <c r="B218">
        <v>0</v>
      </c>
      <c r="C218">
        <v>47.87</v>
      </c>
      <c r="D218">
        <v>16</v>
      </c>
      <c r="E218">
        <v>2</v>
      </c>
      <c r="F218">
        <v>0</v>
      </c>
      <c r="G218">
        <v>0</v>
      </c>
      <c r="H218">
        <v>1</v>
      </c>
      <c r="I218">
        <v>0</v>
      </c>
      <c r="J218">
        <v>0</v>
      </c>
      <c r="K218">
        <v>50</v>
      </c>
      <c r="L218">
        <v>500</v>
      </c>
      <c r="M218">
        <v>0</v>
      </c>
      <c r="N218" s="5">
        <v>0</v>
      </c>
      <c r="O218" s="5">
        <v>-6.7</v>
      </c>
      <c r="P218" s="7">
        <v>57.13</v>
      </c>
      <c r="Q218">
        <v>1</v>
      </c>
      <c r="R218">
        <v>0</v>
      </c>
      <c r="S218">
        <v>1</v>
      </c>
      <c r="T218">
        <v>1</v>
      </c>
      <c r="U218" s="7">
        <v>8</v>
      </c>
      <c r="V218" s="7">
        <v>225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0</v>
      </c>
      <c r="AC218">
        <v>1</v>
      </c>
      <c r="AD218">
        <v>14</v>
      </c>
      <c r="AE218" s="13">
        <v>16</v>
      </c>
      <c r="AF218" s="14">
        <v>0.59648146802365398</v>
      </c>
    </row>
    <row r="219" spans="1:32" x14ac:dyDescent="0.25">
      <c r="A219">
        <v>0</v>
      </c>
      <c r="B219">
        <v>0</v>
      </c>
      <c r="C219">
        <v>47.87</v>
      </c>
      <c r="D219">
        <v>16</v>
      </c>
      <c r="E219">
        <v>2</v>
      </c>
      <c r="F219">
        <v>0</v>
      </c>
      <c r="G219">
        <v>1</v>
      </c>
      <c r="H219">
        <v>0</v>
      </c>
      <c r="I219">
        <v>0</v>
      </c>
      <c r="J219">
        <v>0</v>
      </c>
      <c r="K219">
        <v>15</v>
      </c>
      <c r="L219" s="4">
        <v>15</v>
      </c>
      <c r="M219">
        <v>0</v>
      </c>
      <c r="N219" s="5">
        <v>0</v>
      </c>
      <c r="O219" s="5">
        <v>-6.7</v>
      </c>
      <c r="P219" s="7">
        <v>57.13</v>
      </c>
      <c r="Q219">
        <v>0</v>
      </c>
      <c r="R219">
        <v>1</v>
      </c>
      <c r="S219">
        <v>1</v>
      </c>
      <c r="T219">
        <v>0</v>
      </c>
      <c r="U219">
        <v>6</v>
      </c>
      <c r="V219">
        <v>31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0</v>
      </c>
      <c r="AC219">
        <v>1</v>
      </c>
      <c r="AD219">
        <v>1</v>
      </c>
      <c r="AE219" s="13">
        <v>8</v>
      </c>
      <c r="AF219" s="14">
        <v>7.3781291172599406E-2</v>
      </c>
    </row>
    <row r="220" spans="1:32" x14ac:dyDescent="0.25">
      <c r="A220">
        <v>0</v>
      </c>
      <c r="B220">
        <v>0</v>
      </c>
      <c r="C220">
        <v>47.87</v>
      </c>
      <c r="D220">
        <v>16</v>
      </c>
      <c r="E220">
        <v>2</v>
      </c>
      <c r="F220">
        <v>0</v>
      </c>
      <c r="G220">
        <v>1</v>
      </c>
      <c r="H220">
        <v>0</v>
      </c>
      <c r="I220">
        <v>0</v>
      </c>
      <c r="J220">
        <v>0</v>
      </c>
      <c r="K220">
        <v>50</v>
      </c>
      <c r="L220" s="4">
        <v>50</v>
      </c>
      <c r="M220">
        <v>0</v>
      </c>
      <c r="N220" s="5">
        <v>0</v>
      </c>
      <c r="O220" s="5">
        <v>-6.7</v>
      </c>
      <c r="P220" s="7">
        <v>57.13</v>
      </c>
      <c r="Q220">
        <v>0</v>
      </c>
      <c r="R220">
        <v>1</v>
      </c>
      <c r="S220">
        <v>1</v>
      </c>
      <c r="T220">
        <v>0</v>
      </c>
      <c r="U220">
        <v>6</v>
      </c>
      <c r="V220">
        <v>31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0</v>
      </c>
      <c r="AC220">
        <v>1</v>
      </c>
      <c r="AD220">
        <v>1</v>
      </c>
      <c r="AE220" s="13">
        <v>8</v>
      </c>
      <c r="AF220" s="14">
        <v>0.138480392156865</v>
      </c>
    </row>
    <row r="221" spans="1:32" x14ac:dyDescent="0.25">
      <c r="A221">
        <v>0</v>
      </c>
      <c r="B221">
        <v>0</v>
      </c>
      <c r="C221">
        <v>47.87</v>
      </c>
      <c r="D221">
        <v>16</v>
      </c>
      <c r="E221">
        <v>2</v>
      </c>
      <c r="F221">
        <v>0</v>
      </c>
      <c r="G221">
        <v>1</v>
      </c>
      <c r="H221">
        <v>0</v>
      </c>
      <c r="I221">
        <v>0</v>
      </c>
      <c r="J221">
        <v>0</v>
      </c>
      <c r="K221">
        <v>100</v>
      </c>
      <c r="L221" s="4">
        <v>100</v>
      </c>
      <c r="M221">
        <v>0</v>
      </c>
      <c r="N221" s="5">
        <v>0</v>
      </c>
      <c r="O221" s="5">
        <v>-6.7</v>
      </c>
      <c r="P221" s="7">
        <v>57.13</v>
      </c>
      <c r="Q221">
        <v>0</v>
      </c>
      <c r="R221">
        <v>1</v>
      </c>
      <c r="S221">
        <v>1</v>
      </c>
      <c r="T221">
        <v>0</v>
      </c>
      <c r="U221">
        <v>6</v>
      </c>
      <c r="V221">
        <v>31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0</v>
      </c>
      <c r="AC221">
        <v>1</v>
      </c>
      <c r="AD221">
        <v>1</v>
      </c>
      <c r="AE221" s="13">
        <v>8</v>
      </c>
      <c r="AF221" s="14">
        <v>0.44992175273865398</v>
      </c>
    </row>
    <row r="222" spans="1:32" x14ac:dyDescent="0.25">
      <c r="A222">
        <v>1</v>
      </c>
      <c r="B222">
        <v>0</v>
      </c>
      <c r="C222">
        <v>12.01</v>
      </c>
      <c r="D222">
        <v>0</v>
      </c>
      <c r="E222">
        <v>0</v>
      </c>
      <c r="F222">
        <v>0</v>
      </c>
      <c r="G222">
        <v>1</v>
      </c>
      <c r="H222">
        <v>0</v>
      </c>
      <c r="I222">
        <v>0</v>
      </c>
      <c r="J222">
        <v>0</v>
      </c>
      <c r="K222">
        <v>14</v>
      </c>
      <c r="L222" s="4">
        <v>14</v>
      </c>
      <c r="M222">
        <v>0</v>
      </c>
      <c r="N222" s="5">
        <v>0</v>
      </c>
      <c r="O222" s="6">
        <v>-3.7</v>
      </c>
      <c r="P222">
        <v>300</v>
      </c>
      <c r="Q222">
        <v>0</v>
      </c>
      <c r="R222">
        <v>1</v>
      </c>
      <c r="S222">
        <v>1</v>
      </c>
      <c r="T222">
        <v>0</v>
      </c>
      <c r="U222">
        <v>6</v>
      </c>
      <c r="V222">
        <v>31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42</v>
      </c>
      <c r="AC222">
        <v>7</v>
      </c>
      <c r="AD222">
        <v>1</v>
      </c>
      <c r="AE222" s="13">
        <v>1.6</v>
      </c>
      <c r="AF222" s="14">
        <v>0.66980034022741497</v>
      </c>
    </row>
    <row r="223" spans="1:32" x14ac:dyDescent="0.25">
      <c r="A223">
        <v>1</v>
      </c>
      <c r="B223">
        <v>0</v>
      </c>
      <c r="C223">
        <v>12.01</v>
      </c>
      <c r="D223">
        <v>0</v>
      </c>
      <c r="E223">
        <v>0</v>
      </c>
      <c r="F223">
        <v>0</v>
      </c>
      <c r="G223">
        <v>1</v>
      </c>
      <c r="H223">
        <v>0</v>
      </c>
      <c r="I223">
        <v>0</v>
      </c>
      <c r="J223">
        <v>0</v>
      </c>
      <c r="K223">
        <v>56</v>
      </c>
      <c r="L223" s="4">
        <v>56</v>
      </c>
      <c r="M223">
        <v>0</v>
      </c>
      <c r="N223" s="5">
        <v>0</v>
      </c>
      <c r="O223" s="6">
        <v>-3.7</v>
      </c>
      <c r="P223">
        <v>45</v>
      </c>
      <c r="Q223">
        <v>0</v>
      </c>
      <c r="R223">
        <v>1</v>
      </c>
      <c r="S223">
        <v>1</v>
      </c>
      <c r="T223">
        <v>0</v>
      </c>
      <c r="U223">
        <v>6</v>
      </c>
      <c r="V223">
        <v>31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42</v>
      </c>
      <c r="AC223">
        <v>7</v>
      </c>
      <c r="AD223">
        <v>1</v>
      </c>
      <c r="AE223" s="13">
        <v>1.6</v>
      </c>
      <c r="AF223" s="14">
        <v>0.62119967132292497</v>
      </c>
    </row>
    <row r="224" spans="1:32" x14ac:dyDescent="0.25">
      <c r="A224">
        <v>1</v>
      </c>
      <c r="B224">
        <v>0</v>
      </c>
      <c r="C224">
        <v>12.01</v>
      </c>
      <c r="D224">
        <v>0</v>
      </c>
      <c r="E224">
        <v>0</v>
      </c>
      <c r="F224">
        <v>0</v>
      </c>
      <c r="G224">
        <v>0</v>
      </c>
      <c r="H224">
        <v>1</v>
      </c>
      <c r="I224">
        <v>0</v>
      </c>
      <c r="J224">
        <v>1</v>
      </c>
      <c r="K224">
        <v>67</v>
      </c>
      <c r="L224">
        <v>16500</v>
      </c>
      <c r="M224">
        <v>0</v>
      </c>
      <c r="N224" s="5">
        <v>0</v>
      </c>
      <c r="O224" s="6">
        <v>-11</v>
      </c>
      <c r="P224">
        <v>26</v>
      </c>
      <c r="Q224">
        <v>0</v>
      </c>
      <c r="R224">
        <v>1</v>
      </c>
      <c r="S224">
        <v>1</v>
      </c>
      <c r="T224">
        <v>0</v>
      </c>
      <c r="U224">
        <v>6</v>
      </c>
      <c r="V224">
        <v>31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42</v>
      </c>
      <c r="AC224">
        <v>7</v>
      </c>
      <c r="AD224">
        <v>1</v>
      </c>
      <c r="AE224" s="13">
        <v>1.6</v>
      </c>
      <c r="AF224" s="14">
        <v>0.454698515472784</v>
      </c>
    </row>
    <row r="225" spans="1:32" x14ac:dyDescent="0.25">
      <c r="A225">
        <v>1</v>
      </c>
      <c r="B225">
        <v>0</v>
      </c>
      <c r="C225">
        <v>12.01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0</v>
      </c>
      <c r="J225">
        <v>1</v>
      </c>
      <c r="K225">
        <v>1.3</v>
      </c>
      <c r="L225">
        <v>3500</v>
      </c>
      <c r="M225">
        <v>0</v>
      </c>
      <c r="N225" s="5">
        <v>0</v>
      </c>
      <c r="O225" s="6">
        <v>-27.6</v>
      </c>
      <c r="P225" s="7">
        <v>1040</v>
      </c>
      <c r="Q225">
        <v>0</v>
      </c>
      <c r="R225">
        <v>1</v>
      </c>
      <c r="S225">
        <v>1</v>
      </c>
      <c r="T225">
        <v>0</v>
      </c>
      <c r="U225">
        <v>6</v>
      </c>
      <c r="V225">
        <v>30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0</v>
      </c>
      <c r="AC225">
        <v>1</v>
      </c>
      <c r="AD225">
        <v>1</v>
      </c>
      <c r="AE225" s="13">
        <v>4</v>
      </c>
      <c r="AF225" s="14">
        <v>0.40950226244343702</v>
      </c>
    </row>
    <row r="226" spans="1:32" x14ac:dyDescent="0.25">
      <c r="A226">
        <v>1</v>
      </c>
      <c r="B226">
        <v>0</v>
      </c>
      <c r="C226">
        <v>12.01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0</v>
      </c>
      <c r="J226">
        <v>1</v>
      </c>
      <c r="K226">
        <v>11</v>
      </c>
      <c r="L226">
        <v>1000</v>
      </c>
      <c r="M226">
        <v>0</v>
      </c>
      <c r="N226" s="5">
        <v>0</v>
      </c>
      <c r="O226" s="6">
        <v>-11</v>
      </c>
      <c r="P226" s="7">
        <v>152</v>
      </c>
      <c r="Q226">
        <v>0</v>
      </c>
      <c r="R226">
        <v>1</v>
      </c>
      <c r="S226">
        <v>1</v>
      </c>
      <c r="T226">
        <v>0</v>
      </c>
      <c r="U226">
        <v>6</v>
      </c>
      <c r="V226">
        <v>30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0</v>
      </c>
      <c r="AC226">
        <v>1</v>
      </c>
      <c r="AD226">
        <v>1</v>
      </c>
      <c r="AE226" s="13">
        <v>4</v>
      </c>
      <c r="AF226" s="14">
        <v>0.24127906976744201</v>
      </c>
    </row>
    <row r="227" spans="1:32" x14ac:dyDescent="0.25">
      <c r="A227">
        <v>1</v>
      </c>
      <c r="B227">
        <v>0</v>
      </c>
      <c r="C227">
        <v>12.01</v>
      </c>
      <c r="D227">
        <v>0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14</v>
      </c>
      <c r="L227" s="4">
        <v>14</v>
      </c>
      <c r="M227">
        <v>0</v>
      </c>
      <c r="N227" s="5">
        <v>0</v>
      </c>
      <c r="O227" s="6">
        <v>-3.7</v>
      </c>
      <c r="P227">
        <v>300</v>
      </c>
      <c r="Q227">
        <v>0</v>
      </c>
      <c r="R227">
        <v>1</v>
      </c>
      <c r="S227">
        <v>1</v>
      </c>
      <c r="T227">
        <v>0</v>
      </c>
      <c r="U227">
        <v>6</v>
      </c>
      <c r="V227">
        <v>31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0</v>
      </c>
      <c r="AC227">
        <v>1</v>
      </c>
      <c r="AD227">
        <v>1</v>
      </c>
      <c r="AE227" s="13">
        <v>4</v>
      </c>
      <c r="AF227" s="14">
        <v>0.65837479270315102</v>
      </c>
    </row>
    <row r="228" spans="1:32" x14ac:dyDescent="0.25">
      <c r="A228">
        <v>1</v>
      </c>
      <c r="B228">
        <v>0</v>
      </c>
      <c r="C228">
        <v>12.01</v>
      </c>
      <c r="D228">
        <v>0</v>
      </c>
      <c r="E228">
        <v>0</v>
      </c>
      <c r="F228">
        <v>0</v>
      </c>
      <c r="G228">
        <v>1</v>
      </c>
      <c r="H228">
        <v>0</v>
      </c>
      <c r="I228">
        <v>0</v>
      </c>
      <c r="J228">
        <v>0</v>
      </c>
      <c r="K228">
        <v>56</v>
      </c>
      <c r="L228" s="4">
        <v>56</v>
      </c>
      <c r="M228">
        <v>0</v>
      </c>
      <c r="N228" s="5">
        <v>0</v>
      </c>
      <c r="O228" s="6">
        <v>-3.7</v>
      </c>
      <c r="P228">
        <v>45</v>
      </c>
      <c r="Q228">
        <v>0</v>
      </c>
      <c r="R228">
        <v>1</v>
      </c>
      <c r="S228">
        <v>1</v>
      </c>
      <c r="T228">
        <v>0</v>
      </c>
      <c r="U228">
        <v>6</v>
      </c>
      <c r="V228">
        <v>31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1</v>
      </c>
      <c r="AD228">
        <v>1</v>
      </c>
      <c r="AE228" s="13">
        <v>4</v>
      </c>
      <c r="AF228" s="14">
        <v>0.72199730094466996</v>
      </c>
    </row>
    <row r="229" spans="1:32" x14ac:dyDescent="0.25">
      <c r="A229">
        <v>1</v>
      </c>
      <c r="B229">
        <v>0</v>
      </c>
      <c r="C229">
        <v>12.01</v>
      </c>
      <c r="D229">
        <v>0</v>
      </c>
      <c r="E229">
        <v>0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14</v>
      </c>
      <c r="L229" s="4">
        <v>14</v>
      </c>
      <c r="M229">
        <v>0</v>
      </c>
      <c r="N229" s="5">
        <v>0</v>
      </c>
      <c r="O229" s="6">
        <v>-3.7</v>
      </c>
      <c r="P229">
        <v>300</v>
      </c>
      <c r="Q229">
        <v>0</v>
      </c>
      <c r="R229">
        <v>1</v>
      </c>
      <c r="S229">
        <v>1</v>
      </c>
      <c r="T229">
        <v>0</v>
      </c>
      <c r="U229">
        <v>6</v>
      </c>
      <c r="V229">
        <v>31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0</v>
      </c>
      <c r="AC229">
        <v>1</v>
      </c>
      <c r="AD229">
        <v>1</v>
      </c>
      <c r="AE229" s="13">
        <v>4</v>
      </c>
      <c r="AF229" s="14">
        <v>5.7061340941502196E-3</v>
      </c>
    </row>
    <row r="230" spans="1:32" x14ac:dyDescent="0.25">
      <c r="A230">
        <v>1</v>
      </c>
      <c r="B230">
        <v>0</v>
      </c>
      <c r="C230">
        <v>12.01</v>
      </c>
      <c r="D230">
        <v>0</v>
      </c>
      <c r="E230">
        <v>0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56</v>
      </c>
      <c r="L230" s="4">
        <v>56</v>
      </c>
      <c r="M230">
        <v>0</v>
      </c>
      <c r="N230" s="5">
        <v>0</v>
      </c>
      <c r="O230" s="6">
        <v>-3.7</v>
      </c>
      <c r="P230">
        <v>45</v>
      </c>
      <c r="Q230">
        <v>0</v>
      </c>
      <c r="R230">
        <v>1</v>
      </c>
      <c r="S230">
        <v>1</v>
      </c>
      <c r="T230">
        <v>0</v>
      </c>
      <c r="U230">
        <v>6</v>
      </c>
      <c r="V230">
        <v>31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0</v>
      </c>
      <c r="AC230">
        <v>1</v>
      </c>
      <c r="AD230">
        <v>1</v>
      </c>
      <c r="AE230" s="13">
        <v>4</v>
      </c>
      <c r="AF230" s="14">
        <v>6.1189147585148401E-2</v>
      </c>
    </row>
    <row r="231" spans="1:32" x14ac:dyDescent="0.25">
      <c r="A231">
        <v>1</v>
      </c>
      <c r="B231">
        <v>0</v>
      </c>
      <c r="C231">
        <v>12.01</v>
      </c>
      <c r="D231">
        <v>0</v>
      </c>
      <c r="E231">
        <v>0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14</v>
      </c>
      <c r="L231" s="4">
        <v>14</v>
      </c>
      <c r="M231">
        <v>0</v>
      </c>
      <c r="N231" s="5">
        <v>0</v>
      </c>
      <c r="O231" s="6">
        <v>-3.7</v>
      </c>
      <c r="P231">
        <v>300</v>
      </c>
      <c r="Q231">
        <v>0</v>
      </c>
      <c r="R231">
        <v>1</v>
      </c>
      <c r="S231">
        <v>1</v>
      </c>
      <c r="T231">
        <v>0</v>
      </c>
      <c r="U231">
        <v>6</v>
      </c>
      <c r="V231">
        <v>31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0</v>
      </c>
      <c r="AC231">
        <v>1</v>
      </c>
      <c r="AD231">
        <v>7</v>
      </c>
      <c r="AE231" s="13">
        <v>4</v>
      </c>
      <c r="AF231" s="14">
        <v>0.42644199611147199</v>
      </c>
    </row>
    <row r="232" spans="1:32" x14ac:dyDescent="0.25">
      <c r="A232">
        <v>1</v>
      </c>
      <c r="B232">
        <v>0</v>
      </c>
      <c r="C232">
        <v>12.01</v>
      </c>
      <c r="D232">
        <v>0</v>
      </c>
      <c r="E232">
        <v>0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56</v>
      </c>
      <c r="L232" s="4">
        <v>56</v>
      </c>
      <c r="M232">
        <v>0</v>
      </c>
      <c r="N232" s="5">
        <v>0</v>
      </c>
      <c r="O232" s="6">
        <v>-3.7</v>
      </c>
      <c r="P232">
        <v>45</v>
      </c>
      <c r="Q232">
        <v>0</v>
      </c>
      <c r="R232">
        <v>1</v>
      </c>
      <c r="S232">
        <v>1</v>
      </c>
      <c r="T232">
        <v>0</v>
      </c>
      <c r="U232">
        <v>6</v>
      </c>
      <c r="V232">
        <v>31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</v>
      </c>
      <c r="AC232">
        <v>1</v>
      </c>
      <c r="AD232">
        <v>7</v>
      </c>
      <c r="AE232" s="13">
        <v>4</v>
      </c>
      <c r="AF232" s="14">
        <v>5.3475935828874402E-2</v>
      </c>
    </row>
    <row r="233" spans="1:32" x14ac:dyDescent="0.25">
      <c r="A233">
        <v>1</v>
      </c>
      <c r="B233">
        <v>0</v>
      </c>
      <c r="C233">
        <v>12.01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0</v>
      </c>
      <c r="J233">
        <v>1</v>
      </c>
      <c r="K233">
        <v>1</v>
      </c>
      <c r="L233">
        <v>550</v>
      </c>
      <c r="M233">
        <v>0</v>
      </c>
      <c r="N233" s="5">
        <v>0</v>
      </c>
      <c r="O233" s="6">
        <v>-27.6</v>
      </c>
      <c r="P233" s="7">
        <v>1040</v>
      </c>
      <c r="Q233">
        <v>0</v>
      </c>
      <c r="R233">
        <v>1</v>
      </c>
      <c r="S233">
        <v>1</v>
      </c>
      <c r="T233">
        <v>0</v>
      </c>
      <c r="U233">
        <v>6</v>
      </c>
      <c r="V233">
        <v>31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42</v>
      </c>
      <c r="AC233">
        <v>7</v>
      </c>
      <c r="AD233">
        <v>1</v>
      </c>
      <c r="AE233" s="13">
        <v>1.6</v>
      </c>
      <c r="AF233" s="14">
        <v>0.39279300849993898</v>
      </c>
    </row>
    <row r="234" spans="1:32" x14ac:dyDescent="0.25">
      <c r="A234">
        <v>1</v>
      </c>
      <c r="B234">
        <v>0</v>
      </c>
      <c r="C234">
        <v>12.01</v>
      </c>
      <c r="D234">
        <v>0</v>
      </c>
      <c r="E234">
        <v>0</v>
      </c>
      <c r="F234">
        <v>0</v>
      </c>
      <c r="G234">
        <v>1</v>
      </c>
      <c r="H234">
        <v>0</v>
      </c>
      <c r="I234">
        <v>0</v>
      </c>
      <c r="J234">
        <v>0</v>
      </c>
      <c r="K234">
        <v>14</v>
      </c>
      <c r="L234" s="4">
        <v>14</v>
      </c>
      <c r="M234">
        <v>0</v>
      </c>
      <c r="N234" s="5">
        <v>0</v>
      </c>
      <c r="O234" s="6">
        <v>-3.7</v>
      </c>
      <c r="P234">
        <v>338</v>
      </c>
      <c r="Q234">
        <v>0</v>
      </c>
      <c r="R234">
        <v>1</v>
      </c>
      <c r="S234">
        <v>0</v>
      </c>
      <c r="T234">
        <v>1</v>
      </c>
      <c r="U234">
        <v>8</v>
      </c>
      <c r="V234">
        <v>18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1</v>
      </c>
      <c r="AD234">
        <v>0.125</v>
      </c>
      <c r="AE234" s="13">
        <v>3</v>
      </c>
      <c r="AF234" s="14">
        <v>0.241144414168939</v>
      </c>
    </row>
    <row r="235" spans="1:32" x14ac:dyDescent="0.25">
      <c r="A235">
        <v>1</v>
      </c>
      <c r="B235">
        <v>0</v>
      </c>
      <c r="C235">
        <v>12.01</v>
      </c>
      <c r="D235">
        <v>0</v>
      </c>
      <c r="E235">
        <v>0</v>
      </c>
      <c r="F235">
        <v>0</v>
      </c>
      <c r="G235">
        <v>1</v>
      </c>
      <c r="H235">
        <v>0</v>
      </c>
      <c r="I235">
        <v>0</v>
      </c>
      <c r="J235">
        <v>0</v>
      </c>
      <c r="K235">
        <v>14</v>
      </c>
      <c r="L235" s="4">
        <v>14</v>
      </c>
      <c r="M235">
        <v>0</v>
      </c>
      <c r="N235" s="5">
        <v>0</v>
      </c>
      <c r="O235" s="6">
        <v>-3.7</v>
      </c>
      <c r="P235">
        <v>338</v>
      </c>
      <c r="Q235">
        <v>0</v>
      </c>
      <c r="R235">
        <v>1</v>
      </c>
      <c r="S235">
        <v>0</v>
      </c>
      <c r="T235">
        <v>1</v>
      </c>
      <c r="U235">
        <v>8</v>
      </c>
      <c r="V235">
        <v>18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</v>
      </c>
      <c r="AC235">
        <v>1</v>
      </c>
      <c r="AD235">
        <v>1</v>
      </c>
      <c r="AE235" s="13">
        <v>3</v>
      </c>
      <c r="AF235" s="14">
        <v>0.50455005055611801</v>
      </c>
    </row>
    <row r="236" spans="1:32" x14ac:dyDescent="0.25">
      <c r="A236">
        <v>0</v>
      </c>
      <c r="B236">
        <v>0</v>
      </c>
      <c r="C236">
        <v>58.93</v>
      </c>
      <c r="D236">
        <v>16</v>
      </c>
      <c r="E236">
        <v>4</v>
      </c>
      <c r="F236">
        <v>0</v>
      </c>
      <c r="G236">
        <v>1</v>
      </c>
      <c r="H236">
        <v>0</v>
      </c>
      <c r="I236">
        <v>0</v>
      </c>
      <c r="J236">
        <v>0</v>
      </c>
      <c r="K236">
        <v>20.2</v>
      </c>
      <c r="L236" s="4">
        <v>20.2</v>
      </c>
      <c r="M236">
        <v>0</v>
      </c>
      <c r="N236" s="5">
        <v>0</v>
      </c>
      <c r="O236" s="5">
        <v>-26.4</v>
      </c>
      <c r="P236">
        <v>35.799999999999997</v>
      </c>
      <c r="Q236">
        <v>1</v>
      </c>
      <c r="R236">
        <v>0</v>
      </c>
      <c r="S236">
        <v>0</v>
      </c>
      <c r="T236">
        <v>1</v>
      </c>
      <c r="U236">
        <v>6</v>
      </c>
      <c r="V236">
        <v>166</v>
      </c>
      <c r="W236">
        <v>0</v>
      </c>
      <c r="X236">
        <v>0</v>
      </c>
      <c r="Y236">
        <v>0</v>
      </c>
      <c r="Z236">
        <v>0</v>
      </c>
      <c r="AA236">
        <v>1</v>
      </c>
      <c r="AB236">
        <v>0</v>
      </c>
      <c r="AC236">
        <v>1</v>
      </c>
      <c r="AD236">
        <v>1</v>
      </c>
      <c r="AE236" s="13">
        <v>0.24</v>
      </c>
      <c r="AF236" s="14">
        <v>0.53601694915254205</v>
      </c>
    </row>
    <row r="237" spans="1:32" x14ac:dyDescent="0.25">
      <c r="A237">
        <v>0</v>
      </c>
      <c r="B237">
        <v>0</v>
      </c>
      <c r="C237">
        <v>58.93</v>
      </c>
      <c r="D237">
        <v>16</v>
      </c>
      <c r="E237">
        <v>4</v>
      </c>
      <c r="F237">
        <v>0</v>
      </c>
      <c r="G237">
        <v>1</v>
      </c>
      <c r="H237">
        <v>0</v>
      </c>
      <c r="I237">
        <v>0</v>
      </c>
      <c r="J237">
        <v>0</v>
      </c>
      <c r="K237">
        <v>20.2</v>
      </c>
      <c r="L237" s="4">
        <v>20.2</v>
      </c>
      <c r="M237">
        <v>0</v>
      </c>
      <c r="N237" s="5">
        <v>0</v>
      </c>
      <c r="O237" s="5">
        <v>-26.4</v>
      </c>
      <c r="P237">
        <v>35.799999999999997</v>
      </c>
      <c r="Q237">
        <v>1</v>
      </c>
      <c r="R237">
        <v>0</v>
      </c>
      <c r="S237">
        <v>0</v>
      </c>
      <c r="T237">
        <v>1</v>
      </c>
      <c r="U237">
        <v>6</v>
      </c>
      <c r="V237">
        <v>166</v>
      </c>
      <c r="W237">
        <v>0</v>
      </c>
      <c r="X237">
        <v>0</v>
      </c>
      <c r="Y237">
        <v>0</v>
      </c>
      <c r="Z237">
        <v>0</v>
      </c>
      <c r="AA237">
        <v>1</v>
      </c>
      <c r="AB237">
        <v>0</v>
      </c>
      <c r="AC237">
        <v>1</v>
      </c>
      <c r="AD237">
        <v>1</v>
      </c>
      <c r="AE237" s="13">
        <v>0.6</v>
      </c>
      <c r="AF237" s="14">
        <v>0.465332031250001</v>
      </c>
    </row>
    <row r="238" spans="1:32" x14ac:dyDescent="0.25">
      <c r="A238">
        <v>0</v>
      </c>
      <c r="B238">
        <v>0</v>
      </c>
      <c r="C238">
        <v>58.93</v>
      </c>
      <c r="D238">
        <v>16</v>
      </c>
      <c r="E238">
        <v>4</v>
      </c>
      <c r="F238">
        <v>0</v>
      </c>
      <c r="G238">
        <v>1</v>
      </c>
      <c r="H238">
        <v>0</v>
      </c>
      <c r="I238">
        <v>0</v>
      </c>
      <c r="J238">
        <v>0</v>
      </c>
      <c r="K238">
        <v>20.2</v>
      </c>
      <c r="L238" s="4">
        <v>20.2</v>
      </c>
      <c r="M238">
        <v>0</v>
      </c>
      <c r="N238" s="5">
        <v>0</v>
      </c>
      <c r="O238" s="5">
        <v>-26.4</v>
      </c>
      <c r="P238">
        <v>35.799999999999997</v>
      </c>
      <c r="Q238">
        <v>1</v>
      </c>
      <c r="R238">
        <v>0</v>
      </c>
      <c r="S238">
        <v>0</v>
      </c>
      <c r="T238">
        <v>1</v>
      </c>
      <c r="U238">
        <v>6</v>
      </c>
      <c r="V238">
        <v>166</v>
      </c>
      <c r="W238">
        <v>0</v>
      </c>
      <c r="X238">
        <v>0</v>
      </c>
      <c r="Y238">
        <v>0</v>
      </c>
      <c r="Z238">
        <v>0</v>
      </c>
      <c r="AA238">
        <v>1</v>
      </c>
      <c r="AB238">
        <v>0</v>
      </c>
      <c r="AC238">
        <v>1</v>
      </c>
      <c r="AD238">
        <v>1</v>
      </c>
      <c r="AE238" s="13">
        <v>2.4</v>
      </c>
      <c r="AF238" s="14">
        <v>0.75986842105263197</v>
      </c>
    </row>
    <row r="239" spans="1:32" x14ac:dyDescent="0.25">
      <c r="A239">
        <v>0</v>
      </c>
      <c r="B239">
        <v>0</v>
      </c>
      <c r="C239">
        <v>58.93</v>
      </c>
      <c r="D239">
        <v>16</v>
      </c>
      <c r="E239">
        <v>1</v>
      </c>
      <c r="F239">
        <v>0</v>
      </c>
      <c r="G239">
        <v>1</v>
      </c>
      <c r="H239">
        <v>0</v>
      </c>
      <c r="I239">
        <v>0</v>
      </c>
      <c r="J239">
        <v>0</v>
      </c>
      <c r="K239">
        <v>65.400000000000006</v>
      </c>
      <c r="L239" s="4">
        <v>65.400000000000006</v>
      </c>
      <c r="M239">
        <v>0</v>
      </c>
      <c r="N239" s="5">
        <v>0</v>
      </c>
      <c r="O239" s="5">
        <v>-21.8</v>
      </c>
      <c r="P239">
        <v>8.5</v>
      </c>
      <c r="Q239">
        <v>1</v>
      </c>
      <c r="R239">
        <v>0</v>
      </c>
      <c r="S239">
        <v>0</v>
      </c>
      <c r="T239">
        <v>1</v>
      </c>
      <c r="U239">
        <v>6</v>
      </c>
      <c r="V239">
        <v>166</v>
      </c>
      <c r="W239">
        <v>0</v>
      </c>
      <c r="X239">
        <v>0</v>
      </c>
      <c r="Y239">
        <v>0</v>
      </c>
      <c r="Z239">
        <v>0</v>
      </c>
      <c r="AA239">
        <v>1</v>
      </c>
      <c r="AB239">
        <v>0</v>
      </c>
      <c r="AC239">
        <v>1</v>
      </c>
      <c r="AD239">
        <v>1</v>
      </c>
      <c r="AE239" s="13">
        <v>0.24</v>
      </c>
      <c r="AF239" s="14">
        <v>0.42063492063491897</v>
      </c>
    </row>
    <row r="240" spans="1:32" x14ac:dyDescent="0.25">
      <c r="A240">
        <v>0</v>
      </c>
      <c r="B240">
        <v>0</v>
      </c>
      <c r="C240">
        <v>58.93</v>
      </c>
      <c r="D240">
        <v>16</v>
      </c>
      <c r="E240">
        <v>1</v>
      </c>
      <c r="F240">
        <v>0</v>
      </c>
      <c r="G240">
        <v>1</v>
      </c>
      <c r="H240">
        <v>0</v>
      </c>
      <c r="I240">
        <v>0</v>
      </c>
      <c r="J240">
        <v>0</v>
      </c>
      <c r="K240">
        <v>65.400000000000006</v>
      </c>
      <c r="L240" s="4">
        <v>65.400000000000006</v>
      </c>
      <c r="M240">
        <v>0</v>
      </c>
      <c r="N240" s="5">
        <v>0</v>
      </c>
      <c r="O240" s="5">
        <v>-21.8</v>
      </c>
      <c r="P240">
        <v>8.5</v>
      </c>
      <c r="Q240">
        <v>1</v>
      </c>
      <c r="R240">
        <v>0</v>
      </c>
      <c r="S240">
        <v>0</v>
      </c>
      <c r="T240">
        <v>1</v>
      </c>
      <c r="U240">
        <v>6</v>
      </c>
      <c r="V240">
        <v>166</v>
      </c>
      <c r="W240">
        <v>0</v>
      </c>
      <c r="X240">
        <v>0</v>
      </c>
      <c r="Y240">
        <v>0</v>
      </c>
      <c r="Z240">
        <v>0</v>
      </c>
      <c r="AA240">
        <v>1</v>
      </c>
      <c r="AB240">
        <v>0</v>
      </c>
      <c r="AC240">
        <v>1</v>
      </c>
      <c r="AD240">
        <v>1</v>
      </c>
      <c r="AE240" s="13">
        <v>0.6</v>
      </c>
      <c r="AF240" s="14">
        <v>0.64133639043563695</v>
      </c>
    </row>
    <row r="241" spans="1:32" x14ac:dyDescent="0.25">
      <c r="A241">
        <v>0</v>
      </c>
      <c r="B241">
        <v>0</v>
      </c>
      <c r="C241">
        <v>58.93</v>
      </c>
      <c r="D241">
        <v>16</v>
      </c>
      <c r="E241">
        <v>1</v>
      </c>
      <c r="F241">
        <v>0</v>
      </c>
      <c r="G241">
        <v>1</v>
      </c>
      <c r="H241">
        <v>0</v>
      </c>
      <c r="I241">
        <v>0</v>
      </c>
      <c r="J241">
        <v>0</v>
      </c>
      <c r="K241">
        <v>65.400000000000006</v>
      </c>
      <c r="L241" s="4">
        <v>65.400000000000006</v>
      </c>
      <c r="M241">
        <v>0</v>
      </c>
      <c r="N241" s="5">
        <v>0</v>
      </c>
      <c r="O241" s="5">
        <v>-21.8</v>
      </c>
      <c r="P241">
        <v>8.5</v>
      </c>
      <c r="Q241">
        <v>1</v>
      </c>
      <c r="R241">
        <v>0</v>
      </c>
      <c r="S241">
        <v>0</v>
      </c>
      <c r="T241">
        <v>1</v>
      </c>
      <c r="U241">
        <v>6</v>
      </c>
      <c r="V241">
        <v>166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0</v>
      </c>
      <c r="AC241">
        <v>1</v>
      </c>
      <c r="AD241">
        <v>1</v>
      </c>
      <c r="AE241" s="13">
        <v>2.4</v>
      </c>
      <c r="AF241" s="14">
        <v>0.52903225806451704</v>
      </c>
    </row>
    <row r="242" spans="1:32" x14ac:dyDescent="0.25">
      <c r="A242">
        <v>0</v>
      </c>
      <c r="B242">
        <v>0</v>
      </c>
      <c r="C242">
        <v>114.8</v>
      </c>
      <c r="D242">
        <v>16</v>
      </c>
      <c r="E242">
        <v>3</v>
      </c>
      <c r="F242">
        <v>0</v>
      </c>
      <c r="G242">
        <v>1</v>
      </c>
      <c r="H242">
        <v>0</v>
      </c>
      <c r="I242">
        <v>0</v>
      </c>
      <c r="J242">
        <v>0</v>
      </c>
      <c r="K242">
        <v>35.799999999999997</v>
      </c>
      <c r="L242" s="4">
        <v>35.799999999999997</v>
      </c>
      <c r="M242">
        <v>0</v>
      </c>
      <c r="N242" s="5">
        <v>0</v>
      </c>
      <c r="O242" s="5">
        <v>57.2</v>
      </c>
      <c r="P242">
        <v>15</v>
      </c>
      <c r="Q242">
        <v>1</v>
      </c>
      <c r="R242">
        <v>0</v>
      </c>
      <c r="S242">
        <v>0</v>
      </c>
      <c r="T242">
        <v>1</v>
      </c>
      <c r="U242">
        <v>6</v>
      </c>
      <c r="V242">
        <v>166</v>
      </c>
      <c r="W242">
        <v>1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1</v>
      </c>
      <c r="AE242" s="13">
        <v>0.3</v>
      </c>
      <c r="AF242" s="14">
        <v>2.4099307502873799E-2</v>
      </c>
    </row>
    <row r="243" spans="1:32" x14ac:dyDescent="0.25">
      <c r="A243">
        <v>0</v>
      </c>
      <c r="B243">
        <v>0</v>
      </c>
      <c r="C243">
        <v>114.8</v>
      </c>
      <c r="D243">
        <v>16</v>
      </c>
      <c r="E243">
        <v>3</v>
      </c>
      <c r="F243">
        <v>0</v>
      </c>
      <c r="G243">
        <v>1</v>
      </c>
      <c r="H243">
        <v>0</v>
      </c>
      <c r="I243">
        <v>0</v>
      </c>
      <c r="J243">
        <v>0</v>
      </c>
      <c r="K243">
        <v>35.799999999999997</v>
      </c>
      <c r="L243" s="4">
        <v>35.799999999999997</v>
      </c>
      <c r="M243">
        <v>0</v>
      </c>
      <c r="N243" s="5">
        <v>0</v>
      </c>
      <c r="O243" s="5">
        <v>57.2</v>
      </c>
      <c r="P243">
        <v>15</v>
      </c>
      <c r="Q243">
        <v>1</v>
      </c>
      <c r="R243">
        <v>0</v>
      </c>
      <c r="S243">
        <v>0</v>
      </c>
      <c r="T243">
        <v>1</v>
      </c>
      <c r="U243">
        <v>6</v>
      </c>
      <c r="V243">
        <v>166</v>
      </c>
      <c r="W243">
        <v>1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1</v>
      </c>
      <c r="AE243" s="13">
        <v>1.2</v>
      </c>
      <c r="AF243" s="14">
        <v>0.25348011376499002</v>
      </c>
    </row>
    <row r="244" spans="1:32" x14ac:dyDescent="0.25">
      <c r="A244">
        <v>0</v>
      </c>
      <c r="B244">
        <v>0</v>
      </c>
      <c r="C244">
        <v>114.8</v>
      </c>
      <c r="D244">
        <v>16</v>
      </c>
      <c r="E244">
        <v>3</v>
      </c>
      <c r="F244">
        <v>0</v>
      </c>
      <c r="G244">
        <v>1</v>
      </c>
      <c r="H244">
        <v>0</v>
      </c>
      <c r="I244">
        <v>0</v>
      </c>
      <c r="J244">
        <v>0</v>
      </c>
      <c r="K244">
        <v>35.799999999999997</v>
      </c>
      <c r="L244" s="4">
        <v>35.799999999999997</v>
      </c>
      <c r="M244">
        <v>0</v>
      </c>
      <c r="N244" s="5">
        <v>0</v>
      </c>
      <c r="O244" s="5">
        <v>57.2</v>
      </c>
      <c r="P244">
        <v>15</v>
      </c>
      <c r="Q244">
        <v>1</v>
      </c>
      <c r="R244">
        <v>0</v>
      </c>
      <c r="S244">
        <v>0</v>
      </c>
      <c r="T244">
        <v>1</v>
      </c>
      <c r="U244">
        <v>6</v>
      </c>
      <c r="V244">
        <v>166</v>
      </c>
      <c r="W244">
        <v>1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1</v>
      </c>
      <c r="AE244" s="13">
        <v>3.6</v>
      </c>
      <c r="AF244" s="14">
        <v>0.44713015813736301</v>
      </c>
    </row>
    <row r="245" spans="1:32" x14ac:dyDescent="0.25">
      <c r="A245">
        <v>0</v>
      </c>
      <c r="B245">
        <v>0</v>
      </c>
      <c r="C245">
        <v>58.69</v>
      </c>
      <c r="D245">
        <v>16</v>
      </c>
      <c r="E245">
        <v>1</v>
      </c>
      <c r="F245">
        <v>0</v>
      </c>
      <c r="G245">
        <v>1</v>
      </c>
      <c r="H245">
        <v>0</v>
      </c>
      <c r="I245">
        <v>0</v>
      </c>
      <c r="J245">
        <v>0</v>
      </c>
      <c r="K245">
        <v>5.3</v>
      </c>
      <c r="L245" s="4">
        <v>5.3</v>
      </c>
      <c r="M245">
        <v>0</v>
      </c>
      <c r="N245" s="5">
        <v>0</v>
      </c>
      <c r="O245" s="5">
        <v>48.9</v>
      </c>
      <c r="P245">
        <v>91.8</v>
      </c>
      <c r="Q245">
        <v>1</v>
      </c>
      <c r="R245">
        <v>0</v>
      </c>
      <c r="S245">
        <v>0</v>
      </c>
      <c r="T245">
        <v>1</v>
      </c>
      <c r="U245">
        <v>6</v>
      </c>
      <c r="V245">
        <v>166</v>
      </c>
      <c r="W245">
        <v>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1</v>
      </c>
      <c r="AE245" s="13">
        <v>3.6</v>
      </c>
      <c r="AF245" s="14">
        <v>0.73999217105506898</v>
      </c>
    </row>
    <row r="246" spans="1:32" x14ac:dyDescent="0.25">
      <c r="A246">
        <v>0</v>
      </c>
      <c r="B246">
        <v>0</v>
      </c>
      <c r="C246">
        <v>114.8</v>
      </c>
      <c r="D246">
        <v>16</v>
      </c>
      <c r="E246">
        <v>3</v>
      </c>
      <c r="F246">
        <v>0</v>
      </c>
      <c r="G246">
        <v>1</v>
      </c>
      <c r="H246">
        <v>0</v>
      </c>
      <c r="I246">
        <v>0</v>
      </c>
      <c r="J246">
        <v>0</v>
      </c>
      <c r="K246">
        <v>35.799999999999997</v>
      </c>
      <c r="L246" s="4">
        <v>35.799999999999997</v>
      </c>
      <c r="M246">
        <v>0</v>
      </c>
      <c r="N246" s="5">
        <v>0</v>
      </c>
      <c r="O246" s="5">
        <v>57.2</v>
      </c>
      <c r="P246">
        <v>15</v>
      </c>
      <c r="Q246">
        <v>1</v>
      </c>
      <c r="R246">
        <v>0</v>
      </c>
      <c r="S246">
        <v>0</v>
      </c>
      <c r="T246">
        <v>1</v>
      </c>
      <c r="U246">
        <v>6</v>
      </c>
      <c r="V246">
        <v>166</v>
      </c>
      <c r="W246">
        <v>1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28</v>
      </c>
      <c r="AE246" s="13">
        <v>0.3</v>
      </c>
      <c r="AF246" s="14">
        <v>0.79264732443695896</v>
      </c>
    </row>
    <row r="247" spans="1:32" x14ac:dyDescent="0.25">
      <c r="A247">
        <v>0</v>
      </c>
      <c r="B247">
        <v>0</v>
      </c>
      <c r="C247">
        <v>114.8</v>
      </c>
      <c r="D247">
        <v>16</v>
      </c>
      <c r="E247">
        <v>3</v>
      </c>
      <c r="F247">
        <v>0</v>
      </c>
      <c r="G247">
        <v>1</v>
      </c>
      <c r="H247">
        <v>0</v>
      </c>
      <c r="I247">
        <v>0</v>
      </c>
      <c r="J247">
        <v>0</v>
      </c>
      <c r="K247">
        <v>35.799999999999997</v>
      </c>
      <c r="L247" s="4">
        <v>35.799999999999997</v>
      </c>
      <c r="M247">
        <v>0</v>
      </c>
      <c r="N247" s="5">
        <v>0</v>
      </c>
      <c r="O247" s="5">
        <v>57.2</v>
      </c>
      <c r="P247">
        <v>15</v>
      </c>
      <c r="Q247">
        <v>1</v>
      </c>
      <c r="R247">
        <v>0</v>
      </c>
      <c r="S247">
        <v>0</v>
      </c>
      <c r="T247">
        <v>1</v>
      </c>
      <c r="U247">
        <v>6</v>
      </c>
      <c r="V247">
        <v>166</v>
      </c>
      <c r="W247">
        <v>1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28</v>
      </c>
      <c r="AE247" s="13">
        <v>1.2</v>
      </c>
      <c r="AF247" s="14">
        <v>0.91502039028826299</v>
      </c>
    </row>
    <row r="248" spans="1:32" x14ac:dyDescent="0.25">
      <c r="A248">
        <v>0</v>
      </c>
      <c r="B248">
        <v>0</v>
      </c>
      <c r="C248">
        <v>114.8</v>
      </c>
      <c r="D248">
        <v>16</v>
      </c>
      <c r="E248">
        <v>3</v>
      </c>
      <c r="F248">
        <v>0</v>
      </c>
      <c r="G248">
        <v>1</v>
      </c>
      <c r="H248">
        <v>0</v>
      </c>
      <c r="I248">
        <v>0</v>
      </c>
      <c r="J248">
        <v>0</v>
      </c>
      <c r="K248">
        <v>35.799999999999997</v>
      </c>
      <c r="L248" s="4">
        <v>35.799999999999997</v>
      </c>
      <c r="M248">
        <v>0</v>
      </c>
      <c r="N248" s="5">
        <v>0</v>
      </c>
      <c r="O248" s="5">
        <v>57.2</v>
      </c>
      <c r="P248">
        <v>15</v>
      </c>
      <c r="Q248">
        <v>1</v>
      </c>
      <c r="R248">
        <v>0</v>
      </c>
      <c r="S248">
        <v>0</v>
      </c>
      <c r="T248">
        <v>1</v>
      </c>
      <c r="U248">
        <v>6</v>
      </c>
      <c r="V248">
        <v>166</v>
      </c>
      <c r="W248">
        <v>1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28</v>
      </c>
      <c r="AE248" s="13">
        <v>3.6</v>
      </c>
      <c r="AF248" s="14">
        <v>0.94737319726058</v>
      </c>
    </row>
    <row r="249" spans="1:32" x14ac:dyDescent="0.25">
      <c r="A249">
        <v>0</v>
      </c>
      <c r="B249">
        <v>0</v>
      </c>
      <c r="C249">
        <v>58.69</v>
      </c>
      <c r="D249">
        <v>16</v>
      </c>
      <c r="E249">
        <v>1</v>
      </c>
      <c r="F249">
        <v>0</v>
      </c>
      <c r="G249">
        <v>1</v>
      </c>
      <c r="H249">
        <v>0</v>
      </c>
      <c r="I249">
        <v>0</v>
      </c>
      <c r="J249">
        <v>0</v>
      </c>
      <c r="K249">
        <v>5.3</v>
      </c>
      <c r="L249" s="4">
        <v>5.3</v>
      </c>
      <c r="M249">
        <v>0</v>
      </c>
      <c r="N249" s="5">
        <v>0</v>
      </c>
      <c r="O249" s="5">
        <v>48.9</v>
      </c>
      <c r="P249">
        <v>91.8</v>
      </c>
      <c r="Q249">
        <v>1</v>
      </c>
      <c r="R249">
        <v>0</v>
      </c>
      <c r="S249">
        <v>0</v>
      </c>
      <c r="T249">
        <v>1</v>
      </c>
      <c r="U249">
        <v>6</v>
      </c>
      <c r="V249">
        <v>166</v>
      </c>
      <c r="W249">
        <v>1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28</v>
      </c>
      <c r="AE249" s="13">
        <v>3.6</v>
      </c>
      <c r="AF249" s="14">
        <v>0.63041630170664198</v>
      </c>
    </row>
    <row r="250" spans="1:32" x14ac:dyDescent="0.25">
      <c r="A250">
        <v>1</v>
      </c>
      <c r="B250">
        <v>1</v>
      </c>
      <c r="C250">
        <v>12.01</v>
      </c>
      <c r="D250">
        <v>16</v>
      </c>
      <c r="E250">
        <v>0</v>
      </c>
      <c r="F250">
        <v>0</v>
      </c>
      <c r="G250">
        <v>1</v>
      </c>
      <c r="H250">
        <v>0</v>
      </c>
      <c r="I250">
        <v>0</v>
      </c>
      <c r="J250">
        <v>0</v>
      </c>
      <c r="K250">
        <v>50</v>
      </c>
      <c r="L250" s="4">
        <v>50</v>
      </c>
      <c r="M250">
        <v>0</v>
      </c>
      <c r="N250" s="5">
        <v>0</v>
      </c>
      <c r="O250" s="5">
        <v>-7</v>
      </c>
      <c r="P250" s="23">
        <v>89</v>
      </c>
      <c r="Q250">
        <v>0</v>
      </c>
      <c r="R250">
        <v>1</v>
      </c>
      <c r="S250">
        <v>1</v>
      </c>
      <c r="T250">
        <v>0</v>
      </c>
      <c r="U250">
        <v>7</v>
      </c>
      <c r="V250">
        <v>24</v>
      </c>
      <c r="W250">
        <v>0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1</v>
      </c>
      <c r="AE250" s="13">
        <v>0.8</v>
      </c>
      <c r="AF250" s="14">
        <v>-0.28859229413246001</v>
      </c>
    </row>
    <row r="251" spans="1:32" x14ac:dyDescent="0.25">
      <c r="A251">
        <v>1</v>
      </c>
      <c r="B251">
        <v>1</v>
      </c>
      <c r="C251">
        <v>12.01</v>
      </c>
      <c r="D251">
        <v>16</v>
      </c>
      <c r="E251">
        <v>0</v>
      </c>
      <c r="F251">
        <v>0</v>
      </c>
      <c r="G251">
        <v>1</v>
      </c>
      <c r="H251">
        <v>0</v>
      </c>
      <c r="I251">
        <v>0</v>
      </c>
      <c r="J251">
        <v>0</v>
      </c>
      <c r="K251">
        <v>50</v>
      </c>
      <c r="L251" s="4">
        <v>50</v>
      </c>
      <c r="M251">
        <v>0</v>
      </c>
      <c r="N251" s="5">
        <v>0</v>
      </c>
      <c r="O251" s="5">
        <v>-7</v>
      </c>
      <c r="P251" s="23">
        <v>89</v>
      </c>
      <c r="Q251">
        <v>0</v>
      </c>
      <c r="R251">
        <v>1</v>
      </c>
      <c r="S251">
        <v>1</v>
      </c>
      <c r="T251">
        <v>0</v>
      </c>
      <c r="U251">
        <v>7</v>
      </c>
      <c r="V251">
        <v>24</v>
      </c>
      <c r="W251">
        <v>0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1</v>
      </c>
      <c r="AE251" s="13">
        <v>8</v>
      </c>
      <c r="AF251" s="14">
        <v>-7.9325107025937994E-2</v>
      </c>
    </row>
    <row r="252" spans="1:32" x14ac:dyDescent="0.25">
      <c r="A252">
        <v>1</v>
      </c>
      <c r="B252">
        <v>1</v>
      </c>
      <c r="C252">
        <v>12.01</v>
      </c>
      <c r="D252">
        <v>16</v>
      </c>
      <c r="E252">
        <v>0</v>
      </c>
      <c r="F252">
        <v>0</v>
      </c>
      <c r="G252">
        <v>1</v>
      </c>
      <c r="H252">
        <v>0</v>
      </c>
      <c r="I252">
        <v>0</v>
      </c>
      <c r="J252">
        <v>0</v>
      </c>
      <c r="K252">
        <v>150</v>
      </c>
      <c r="L252" s="4">
        <v>150</v>
      </c>
      <c r="M252">
        <v>0</v>
      </c>
      <c r="N252" s="5">
        <v>0</v>
      </c>
      <c r="O252" s="5">
        <v>-4</v>
      </c>
      <c r="P252" s="23">
        <v>89</v>
      </c>
      <c r="Q252">
        <v>0</v>
      </c>
      <c r="R252">
        <v>1</v>
      </c>
      <c r="S252">
        <v>1</v>
      </c>
      <c r="T252">
        <v>0</v>
      </c>
      <c r="U252">
        <v>7</v>
      </c>
      <c r="V252">
        <v>24</v>
      </c>
      <c r="W252">
        <v>0</v>
      </c>
      <c r="X252">
        <v>1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1</v>
      </c>
      <c r="AE252" s="13">
        <v>2</v>
      </c>
      <c r="AF252" s="14">
        <v>7.6477084483707103E-2</v>
      </c>
    </row>
    <row r="253" spans="1:32" x14ac:dyDescent="0.25">
      <c r="A253">
        <v>1</v>
      </c>
      <c r="B253">
        <v>1</v>
      </c>
      <c r="C253">
        <v>12.01</v>
      </c>
      <c r="D253">
        <v>16</v>
      </c>
      <c r="E253">
        <v>0</v>
      </c>
      <c r="F253">
        <v>0</v>
      </c>
      <c r="G253">
        <v>1</v>
      </c>
      <c r="H253">
        <v>0</v>
      </c>
      <c r="I253">
        <v>0</v>
      </c>
      <c r="J253">
        <v>0</v>
      </c>
      <c r="K253">
        <v>150</v>
      </c>
      <c r="L253" s="4">
        <v>150</v>
      </c>
      <c r="M253">
        <v>0</v>
      </c>
      <c r="N253" s="5">
        <v>0</v>
      </c>
      <c r="O253" s="5">
        <v>-4</v>
      </c>
      <c r="P253" s="23">
        <v>89</v>
      </c>
      <c r="Q253">
        <v>0</v>
      </c>
      <c r="R253">
        <v>1</v>
      </c>
      <c r="S253">
        <v>1</v>
      </c>
      <c r="T253">
        <v>0</v>
      </c>
      <c r="U253">
        <v>7</v>
      </c>
      <c r="V253">
        <v>24</v>
      </c>
      <c r="W253">
        <v>0</v>
      </c>
      <c r="X253">
        <v>1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1</v>
      </c>
      <c r="AE253" s="13">
        <v>20</v>
      </c>
      <c r="AF253" s="14">
        <v>0.15764291110551601</v>
      </c>
    </row>
    <row r="254" spans="1:32" x14ac:dyDescent="0.25">
      <c r="A254">
        <v>1</v>
      </c>
      <c r="B254">
        <v>1</v>
      </c>
      <c r="C254">
        <v>12.01</v>
      </c>
      <c r="D254">
        <v>17.007999999999999</v>
      </c>
      <c r="E254">
        <v>0</v>
      </c>
      <c r="F254">
        <v>0</v>
      </c>
      <c r="G254">
        <v>1</v>
      </c>
      <c r="H254">
        <v>0</v>
      </c>
      <c r="I254">
        <v>0</v>
      </c>
      <c r="J254">
        <v>0</v>
      </c>
      <c r="K254" s="4">
        <v>160</v>
      </c>
      <c r="L254" s="4">
        <v>160</v>
      </c>
      <c r="M254">
        <v>0</v>
      </c>
      <c r="N254" s="5">
        <v>0</v>
      </c>
      <c r="O254" s="5">
        <v>-3</v>
      </c>
      <c r="P254" s="23">
        <v>89</v>
      </c>
      <c r="Q254">
        <v>0</v>
      </c>
      <c r="R254">
        <v>1</v>
      </c>
      <c r="S254">
        <v>1</v>
      </c>
      <c r="T254">
        <v>0</v>
      </c>
      <c r="U254">
        <v>7</v>
      </c>
      <c r="V254">
        <v>24</v>
      </c>
      <c r="W254">
        <v>0</v>
      </c>
      <c r="X254">
        <v>1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1</v>
      </c>
      <c r="AE254" s="13">
        <v>2</v>
      </c>
      <c r="AF254" s="14">
        <v>-5.07982583454279E-2</v>
      </c>
    </row>
    <row r="255" spans="1:32" x14ac:dyDescent="0.25">
      <c r="A255">
        <v>1</v>
      </c>
      <c r="B255">
        <v>1</v>
      </c>
      <c r="C255">
        <v>12.01</v>
      </c>
      <c r="D255">
        <v>17.007999999999999</v>
      </c>
      <c r="E255">
        <v>0</v>
      </c>
      <c r="F255">
        <v>0</v>
      </c>
      <c r="G255">
        <v>1</v>
      </c>
      <c r="H255">
        <v>0</v>
      </c>
      <c r="I255">
        <v>0</v>
      </c>
      <c r="J255">
        <v>0</v>
      </c>
      <c r="K255" s="4">
        <v>160</v>
      </c>
      <c r="L255" s="4">
        <v>160</v>
      </c>
      <c r="M255">
        <v>0</v>
      </c>
      <c r="N255" s="5">
        <v>0</v>
      </c>
      <c r="O255" s="5">
        <v>-3</v>
      </c>
      <c r="P255" s="23">
        <v>89</v>
      </c>
      <c r="Q255">
        <v>0</v>
      </c>
      <c r="R255">
        <v>1</v>
      </c>
      <c r="S255">
        <v>1</v>
      </c>
      <c r="T255">
        <v>0</v>
      </c>
      <c r="U255">
        <v>7</v>
      </c>
      <c r="V255">
        <v>24</v>
      </c>
      <c r="W255">
        <v>0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1</v>
      </c>
      <c r="AE255" s="13">
        <v>20</v>
      </c>
      <c r="AF255" s="14">
        <v>0.26072961373390602</v>
      </c>
    </row>
    <row r="256" spans="1:32" x14ac:dyDescent="0.25">
      <c r="A256">
        <v>1</v>
      </c>
      <c r="B256">
        <v>1</v>
      </c>
      <c r="C256">
        <v>12.01</v>
      </c>
      <c r="D256">
        <v>17.007999999999999</v>
      </c>
      <c r="E256">
        <v>0</v>
      </c>
      <c r="F256">
        <v>0</v>
      </c>
      <c r="G256">
        <v>1</v>
      </c>
      <c r="H256">
        <v>0</v>
      </c>
      <c r="I256">
        <v>0</v>
      </c>
      <c r="J256">
        <v>0</v>
      </c>
      <c r="K256" s="4">
        <v>172</v>
      </c>
      <c r="L256" s="4">
        <v>172</v>
      </c>
      <c r="M256">
        <v>0</v>
      </c>
      <c r="N256" s="5">
        <v>0</v>
      </c>
      <c r="O256" s="5">
        <v>-4</v>
      </c>
      <c r="P256" s="23">
        <v>89</v>
      </c>
      <c r="Q256">
        <v>0</v>
      </c>
      <c r="R256">
        <v>1</v>
      </c>
      <c r="S256">
        <v>1</v>
      </c>
      <c r="T256">
        <v>0</v>
      </c>
      <c r="U256">
        <v>7</v>
      </c>
      <c r="V256">
        <v>24</v>
      </c>
      <c r="W256">
        <v>0</v>
      </c>
      <c r="X256">
        <v>1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1</v>
      </c>
      <c r="AE256" s="13">
        <v>2</v>
      </c>
      <c r="AF256" s="14">
        <v>0.28693402328589701</v>
      </c>
    </row>
    <row r="257" spans="1:32" x14ac:dyDescent="0.25">
      <c r="A257">
        <v>1</v>
      </c>
      <c r="B257">
        <v>1</v>
      </c>
      <c r="C257">
        <v>12.01</v>
      </c>
      <c r="D257">
        <v>17.007999999999999</v>
      </c>
      <c r="E257">
        <v>0</v>
      </c>
      <c r="F257">
        <v>0</v>
      </c>
      <c r="G257">
        <v>1</v>
      </c>
      <c r="H257">
        <v>0</v>
      </c>
      <c r="I257">
        <v>0</v>
      </c>
      <c r="J257">
        <v>0</v>
      </c>
      <c r="K257" s="4">
        <v>172</v>
      </c>
      <c r="L257" s="4">
        <v>172</v>
      </c>
      <c r="M257">
        <v>0</v>
      </c>
      <c r="N257" s="5">
        <v>0</v>
      </c>
      <c r="O257" s="5">
        <v>-4</v>
      </c>
      <c r="P257" s="23">
        <v>89</v>
      </c>
      <c r="Q257">
        <v>0</v>
      </c>
      <c r="R257">
        <v>1</v>
      </c>
      <c r="S257">
        <v>1</v>
      </c>
      <c r="T257">
        <v>0</v>
      </c>
      <c r="U257">
        <v>7</v>
      </c>
      <c r="V257">
        <v>24</v>
      </c>
      <c r="W257">
        <v>0</v>
      </c>
      <c r="X257">
        <v>1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1</v>
      </c>
      <c r="AE257" s="13">
        <v>20</v>
      </c>
      <c r="AF257" s="14">
        <v>0.61155743481324898</v>
      </c>
    </row>
    <row r="258" spans="1:32" x14ac:dyDescent="0.25">
      <c r="A258">
        <v>1</v>
      </c>
      <c r="B258">
        <v>1</v>
      </c>
      <c r="C258">
        <v>12.01</v>
      </c>
      <c r="D258">
        <v>1.008</v>
      </c>
      <c r="E258">
        <v>0</v>
      </c>
      <c r="F258">
        <v>0</v>
      </c>
      <c r="G258">
        <v>1</v>
      </c>
      <c r="H258">
        <v>0</v>
      </c>
      <c r="I258">
        <v>0</v>
      </c>
      <c r="J258">
        <v>0</v>
      </c>
      <c r="K258">
        <v>50</v>
      </c>
      <c r="L258" s="4">
        <v>50</v>
      </c>
      <c r="M258">
        <v>0</v>
      </c>
      <c r="N258" s="5">
        <v>0</v>
      </c>
      <c r="O258" s="5">
        <v>-25</v>
      </c>
      <c r="P258" s="23">
        <v>89</v>
      </c>
      <c r="Q258">
        <v>0</v>
      </c>
      <c r="R258">
        <v>1</v>
      </c>
      <c r="S258">
        <v>1</v>
      </c>
      <c r="T258">
        <v>0</v>
      </c>
      <c r="U258">
        <v>7</v>
      </c>
      <c r="V258">
        <v>24</v>
      </c>
      <c r="W258">
        <v>0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1</v>
      </c>
      <c r="AE258" s="13">
        <v>0.8</v>
      </c>
      <c r="AF258" s="14">
        <v>-1.2667660208644E-2</v>
      </c>
    </row>
    <row r="259" spans="1:32" x14ac:dyDescent="0.25">
      <c r="A259">
        <v>1</v>
      </c>
      <c r="B259">
        <v>1</v>
      </c>
      <c r="C259">
        <v>12.01</v>
      </c>
      <c r="D259">
        <v>1.008</v>
      </c>
      <c r="E259">
        <v>0</v>
      </c>
      <c r="F259">
        <v>0</v>
      </c>
      <c r="G259">
        <v>1</v>
      </c>
      <c r="H259">
        <v>0</v>
      </c>
      <c r="I259">
        <v>0</v>
      </c>
      <c r="J259">
        <v>0</v>
      </c>
      <c r="K259">
        <v>50</v>
      </c>
      <c r="L259" s="4">
        <v>50</v>
      </c>
      <c r="M259">
        <v>0</v>
      </c>
      <c r="N259" s="5">
        <v>0</v>
      </c>
      <c r="O259" s="5">
        <v>-25</v>
      </c>
      <c r="P259" s="23">
        <v>89</v>
      </c>
      <c r="Q259">
        <v>0</v>
      </c>
      <c r="R259">
        <v>1</v>
      </c>
      <c r="S259">
        <v>1</v>
      </c>
      <c r="T259">
        <v>0</v>
      </c>
      <c r="U259">
        <v>7</v>
      </c>
      <c r="V259">
        <v>24</v>
      </c>
      <c r="W259">
        <v>0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1</v>
      </c>
      <c r="AE259" s="13">
        <v>8</v>
      </c>
      <c r="AF259" s="14">
        <v>0.445110605747365</v>
      </c>
    </row>
    <row r="260" spans="1:32" x14ac:dyDescent="0.25">
      <c r="A260">
        <v>0</v>
      </c>
      <c r="B260">
        <v>0</v>
      </c>
      <c r="C260">
        <v>28.09</v>
      </c>
      <c r="D260">
        <v>16</v>
      </c>
      <c r="E260">
        <v>2</v>
      </c>
      <c r="F260">
        <v>0</v>
      </c>
      <c r="G260">
        <v>1</v>
      </c>
      <c r="H260">
        <v>0</v>
      </c>
      <c r="I260">
        <v>0</v>
      </c>
      <c r="J260">
        <v>0</v>
      </c>
      <c r="K260">
        <v>14</v>
      </c>
      <c r="L260" s="4">
        <v>14</v>
      </c>
      <c r="M260">
        <v>0</v>
      </c>
      <c r="N260" s="5">
        <v>0</v>
      </c>
      <c r="O260" s="6">
        <v>-28.4</v>
      </c>
      <c r="P260">
        <v>194</v>
      </c>
      <c r="Q260">
        <v>0</v>
      </c>
      <c r="R260">
        <v>1</v>
      </c>
      <c r="S260">
        <v>1</v>
      </c>
      <c r="T260">
        <v>0</v>
      </c>
      <c r="U260">
        <v>7</v>
      </c>
      <c r="V260">
        <v>36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0</v>
      </c>
      <c r="AC260">
        <v>1</v>
      </c>
      <c r="AD260">
        <v>3</v>
      </c>
      <c r="AE260" s="13">
        <v>8.0000000000000002E-3</v>
      </c>
      <c r="AF260" s="14">
        <v>0.28896103896103997</v>
      </c>
    </row>
    <row r="261" spans="1:32" x14ac:dyDescent="0.25">
      <c r="A261">
        <v>0</v>
      </c>
      <c r="B261">
        <v>0</v>
      </c>
      <c r="C261">
        <v>28.09</v>
      </c>
      <c r="D261">
        <v>16</v>
      </c>
      <c r="E261">
        <v>2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14</v>
      </c>
      <c r="L261" s="4">
        <v>14</v>
      </c>
      <c r="M261">
        <v>0</v>
      </c>
      <c r="N261" s="5">
        <v>0</v>
      </c>
      <c r="O261" s="6">
        <v>-28.4</v>
      </c>
      <c r="P261">
        <v>194</v>
      </c>
      <c r="Q261">
        <v>0</v>
      </c>
      <c r="R261">
        <v>1</v>
      </c>
      <c r="S261">
        <v>1</v>
      </c>
      <c r="T261">
        <v>0</v>
      </c>
      <c r="U261">
        <v>7</v>
      </c>
      <c r="V261">
        <v>36</v>
      </c>
      <c r="W261">
        <v>0</v>
      </c>
      <c r="X261">
        <v>0</v>
      </c>
      <c r="Y261">
        <v>0</v>
      </c>
      <c r="Z261">
        <v>0</v>
      </c>
      <c r="AA261">
        <v>1</v>
      </c>
      <c r="AB261">
        <v>0</v>
      </c>
      <c r="AC261">
        <v>1</v>
      </c>
      <c r="AD261">
        <v>3</v>
      </c>
      <c r="AE261" s="13">
        <v>8.3000000000000004E-2</v>
      </c>
      <c r="AF261" s="14">
        <v>0.13779527559054899</v>
      </c>
    </row>
    <row r="262" spans="1:32" x14ac:dyDescent="0.25">
      <c r="A262">
        <v>0</v>
      </c>
      <c r="B262">
        <v>0</v>
      </c>
      <c r="C262">
        <v>28.09</v>
      </c>
      <c r="D262">
        <v>16</v>
      </c>
      <c r="E262">
        <v>2</v>
      </c>
      <c r="F262">
        <v>0</v>
      </c>
      <c r="G262">
        <v>1</v>
      </c>
      <c r="H262">
        <v>0</v>
      </c>
      <c r="I262">
        <v>0</v>
      </c>
      <c r="J262">
        <v>0</v>
      </c>
      <c r="K262">
        <v>14</v>
      </c>
      <c r="L262" s="4">
        <v>14</v>
      </c>
      <c r="M262">
        <v>0</v>
      </c>
      <c r="N262" s="5">
        <v>0</v>
      </c>
      <c r="O262" s="6">
        <v>-28.4</v>
      </c>
      <c r="P262">
        <v>194</v>
      </c>
      <c r="Q262">
        <v>0</v>
      </c>
      <c r="R262">
        <v>1</v>
      </c>
      <c r="S262">
        <v>1</v>
      </c>
      <c r="T262">
        <v>0</v>
      </c>
      <c r="U262">
        <v>7</v>
      </c>
      <c r="V262">
        <v>36</v>
      </c>
      <c r="W262">
        <v>0</v>
      </c>
      <c r="X262">
        <v>0</v>
      </c>
      <c r="Y262">
        <v>0</v>
      </c>
      <c r="Z262">
        <v>0</v>
      </c>
      <c r="AA262">
        <v>1</v>
      </c>
      <c r="AB262">
        <v>0</v>
      </c>
      <c r="AC262">
        <v>1</v>
      </c>
      <c r="AD262">
        <v>3</v>
      </c>
      <c r="AE262" s="13">
        <v>0.27800000000000002</v>
      </c>
      <c r="AF262" s="14">
        <v>0.42519685039370098</v>
      </c>
    </row>
    <row r="263" spans="1:32" x14ac:dyDescent="0.25">
      <c r="A263">
        <v>0</v>
      </c>
      <c r="B263">
        <v>0</v>
      </c>
      <c r="C263">
        <v>28.09</v>
      </c>
      <c r="D263">
        <v>16</v>
      </c>
      <c r="E263">
        <v>2</v>
      </c>
      <c r="F263">
        <v>0</v>
      </c>
      <c r="G263">
        <v>1</v>
      </c>
      <c r="H263">
        <v>0</v>
      </c>
      <c r="I263">
        <v>0</v>
      </c>
      <c r="J263">
        <v>0</v>
      </c>
      <c r="K263">
        <v>14</v>
      </c>
      <c r="L263" s="4">
        <v>14</v>
      </c>
      <c r="M263">
        <v>0</v>
      </c>
      <c r="N263" s="5">
        <v>0</v>
      </c>
      <c r="O263" s="6">
        <v>-28.4</v>
      </c>
      <c r="P263">
        <v>194</v>
      </c>
      <c r="Q263">
        <v>0</v>
      </c>
      <c r="R263">
        <v>1</v>
      </c>
      <c r="S263">
        <v>1</v>
      </c>
      <c r="T263">
        <v>0</v>
      </c>
      <c r="U263">
        <v>7</v>
      </c>
      <c r="V263">
        <v>36</v>
      </c>
      <c r="W263">
        <v>0</v>
      </c>
      <c r="X263">
        <v>0</v>
      </c>
      <c r="Y263">
        <v>0</v>
      </c>
      <c r="Z263">
        <v>0</v>
      </c>
      <c r="AA263">
        <v>1</v>
      </c>
      <c r="AB263">
        <v>0</v>
      </c>
      <c r="AC263">
        <v>1</v>
      </c>
      <c r="AD263">
        <v>3</v>
      </c>
      <c r="AE263" s="13">
        <v>0.83299999999999996</v>
      </c>
      <c r="AF263" s="14">
        <v>0.56112224448897796</v>
      </c>
    </row>
    <row r="264" spans="1:32" x14ac:dyDescent="0.25">
      <c r="A264">
        <v>0</v>
      </c>
      <c r="B264">
        <v>0</v>
      </c>
      <c r="C264">
        <v>28.09</v>
      </c>
      <c r="D264">
        <v>16</v>
      </c>
      <c r="E264">
        <v>2</v>
      </c>
      <c r="F264">
        <v>0</v>
      </c>
      <c r="G264">
        <v>1</v>
      </c>
      <c r="H264">
        <v>0</v>
      </c>
      <c r="I264">
        <v>0</v>
      </c>
      <c r="J264">
        <v>0</v>
      </c>
      <c r="K264">
        <v>14</v>
      </c>
      <c r="L264" s="4">
        <v>14</v>
      </c>
      <c r="M264">
        <v>0</v>
      </c>
      <c r="N264" s="5">
        <v>0</v>
      </c>
      <c r="O264" s="6">
        <v>-28.4</v>
      </c>
      <c r="P264">
        <v>194</v>
      </c>
      <c r="Q264">
        <v>0</v>
      </c>
      <c r="R264">
        <v>1</v>
      </c>
      <c r="S264">
        <v>1</v>
      </c>
      <c r="T264">
        <v>0</v>
      </c>
      <c r="U264">
        <v>7</v>
      </c>
      <c r="V264">
        <v>36</v>
      </c>
      <c r="W264">
        <v>0</v>
      </c>
      <c r="X264">
        <v>0</v>
      </c>
      <c r="Y264">
        <v>0</v>
      </c>
      <c r="Z264">
        <v>0</v>
      </c>
      <c r="AA264">
        <v>1</v>
      </c>
      <c r="AB264">
        <v>0</v>
      </c>
      <c r="AC264">
        <v>1</v>
      </c>
      <c r="AD264">
        <v>3</v>
      </c>
      <c r="AE264" s="13">
        <v>2.778</v>
      </c>
      <c r="AF264" s="14">
        <v>0.58679245283018799</v>
      </c>
    </row>
    <row r="265" spans="1:32" x14ac:dyDescent="0.25">
      <c r="A265">
        <v>0</v>
      </c>
      <c r="B265">
        <v>0</v>
      </c>
      <c r="C265">
        <v>28.09</v>
      </c>
      <c r="D265">
        <v>16</v>
      </c>
      <c r="E265">
        <v>2</v>
      </c>
      <c r="F265">
        <v>0</v>
      </c>
      <c r="G265">
        <v>1</v>
      </c>
      <c r="H265">
        <v>0</v>
      </c>
      <c r="I265">
        <v>0</v>
      </c>
      <c r="J265">
        <v>0</v>
      </c>
      <c r="K265">
        <v>14</v>
      </c>
      <c r="L265" s="4">
        <v>14</v>
      </c>
      <c r="M265">
        <v>0</v>
      </c>
      <c r="N265" s="5">
        <v>0</v>
      </c>
      <c r="O265" s="6">
        <v>-28.4</v>
      </c>
      <c r="P265">
        <v>194</v>
      </c>
      <c r="Q265">
        <v>0</v>
      </c>
      <c r="R265">
        <v>1</v>
      </c>
      <c r="S265">
        <v>1</v>
      </c>
      <c r="T265">
        <v>0</v>
      </c>
      <c r="U265">
        <v>7</v>
      </c>
      <c r="V265">
        <v>36</v>
      </c>
      <c r="W265">
        <v>0</v>
      </c>
      <c r="X265">
        <v>0</v>
      </c>
      <c r="Y265">
        <v>0</v>
      </c>
      <c r="Z265">
        <v>0</v>
      </c>
      <c r="AA265">
        <v>1</v>
      </c>
      <c r="AB265">
        <v>0</v>
      </c>
      <c r="AC265">
        <v>1</v>
      </c>
      <c r="AD265">
        <v>1</v>
      </c>
      <c r="AE265" s="13">
        <v>0.83299999999999996</v>
      </c>
      <c r="AF265" s="14">
        <v>0.62539682539682595</v>
      </c>
    </row>
    <row r="266" spans="1:32" x14ac:dyDescent="0.25">
      <c r="A266">
        <v>0</v>
      </c>
      <c r="B266">
        <v>0</v>
      </c>
      <c r="C266">
        <v>28.09</v>
      </c>
      <c r="D266">
        <v>16</v>
      </c>
      <c r="E266">
        <v>2</v>
      </c>
      <c r="F266">
        <v>0</v>
      </c>
      <c r="G266">
        <v>1</v>
      </c>
      <c r="H266">
        <v>0</v>
      </c>
      <c r="I266">
        <v>0</v>
      </c>
      <c r="J266">
        <v>0</v>
      </c>
      <c r="K266">
        <v>14</v>
      </c>
      <c r="L266" s="4">
        <v>14</v>
      </c>
      <c r="M266">
        <v>0</v>
      </c>
      <c r="N266" s="5">
        <v>0</v>
      </c>
      <c r="O266" s="6">
        <v>-28.4</v>
      </c>
      <c r="P266">
        <v>194</v>
      </c>
      <c r="Q266">
        <v>0</v>
      </c>
      <c r="R266">
        <v>1</v>
      </c>
      <c r="S266">
        <v>1</v>
      </c>
      <c r="T266">
        <v>0</v>
      </c>
      <c r="U266">
        <v>7</v>
      </c>
      <c r="V266">
        <v>36</v>
      </c>
      <c r="W266">
        <v>0</v>
      </c>
      <c r="X266">
        <v>0</v>
      </c>
      <c r="Y266">
        <v>0</v>
      </c>
      <c r="Z266">
        <v>0</v>
      </c>
      <c r="AA266">
        <v>1</v>
      </c>
      <c r="AB266">
        <v>0</v>
      </c>
      <c r="AC266">
        <v>1</v>
      </c>
      <c r="AD266">
        <v>7</v>
      </c>
      <c r="AE266" s="13">
        <v>0.83299999999999996</v>
      </c>
      <c r="AF266" s="14">
        <v>0.58316633266533002</v>
      </c>
    </row>
    <row r="267" spans="1:32" x14ac:dyDescent="0.25">
      <c r="A267">
        <v>0</v>
      </c>
      <c r="B267">
        <v>0</v>
      </c>
      <c r="C267">
        <v>28.09</v>
      </c>
      <c r="D267">
        <v>16</v>
      </c>
      <c r="E267">
        <v>2</v>
      </c>
      <c r="F267">
        <v>0</v>
      </c>
      <c r="G267">
        <v>1</v>
      </c>
      <c r="H267">
        <v>0</v>
      </c>
      <c r="I267">
        <v>0</v>
      </c>
      <c r="J267">
        <v>0</v>
      </c>
      <c r="K267">
        <v>14</v>
      </c>
      <c r="L267" s="4">
        <v>14</v>
      </c>
      <c r="M267">
        <v>0</v>
      </c>
      <c r="N267" s="5">
        <v>0</v>
      </c>
      <c r="O267" s="6">
        <v>-28.4</v>
      </c>
      <c r="P267">
        <v>194</v>
      </c>
      <c r="Q267">
        <v>0</v>
      </c>
      <c r="R267">
        <v>1</v>
      </c>
      <c r="S267">
        <v>1</v>
      </c>
      <c r="T267">
        <v>0</v>
      </c>
      <c r="U267">
        <v>7</v>
      </c>
      <c r="V267">
        <v>36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1</v>
      </c>
      <c r="AD267">
        <v>3</v>
      </c>
      <c r="AE267" s="13">
        <v>0.83299999999999996</v>
      </c>
      <c r="AF267" s="14">
        <v>0.50344827586206897</v>
      </c>
    </row>
    <row r="268" spans="1:32" x14ac:dyDescent="0.25">
      <c r="A268">
        <v>0</v>
      </c>
      <c r="B268">
        <v>0</v>
      </c>
      <c r="C268">
        <v>28.09</v>
      </c>
      <c r="D268">
        <v>16</v>
      </c>
      <c r="E268">
        <v>2</v>
      </c>
      <c r="F268">
        <v>0</v>
      </c>
      <c r="G268">
        <v>1</v>
      </c>
      <c r="H268">
        <v>0</v>
      </c>
      <c r="I268">
        <v>0</v>
      </c>
      <c r="J268">
        <v>0</v>
      </c>
      <c r="K268">
        <v>14</v>
      </c>
      <c r="L268" s="4">
        <v>14</v>
      </c>
      <c r="M268">
        <v>0</v>
      </c>
      <c r="N268" s="5">
        <v>0</v>
      </c>
      <c r="O268" s="6">
        <v>-28.4</v>
      </c>
      <c r="P268">
        <v>194</v>
      </c>
      <c r="Q268">
        <v>0</v>
      </c>
      <c r="R268">
        <v>1</v>
      </c>
      <c r="S268">
        <v>1</v>
      </c>
      <c r="T268">
        <v>0</v>
      </c>
      <c r="U268">
        <v>7</v>
      </c>
      <c r="V268">
        <v>36</v>
      </c>
      <c r="W268">
        <v>0</v>
      </c>
      <c r="X268">
        <v>0</v>
      </c>
      <c r="Y268">
        <v>0</v>
      </c>
      <c r="Z268">
        <v>0</v>
      </c>
      <c r="AA268">
        <v>1</v>
      </c>
      <c r="AB268">
        <v>0</v>
      </c>
      <c r="AC268">
        <v>1</v>
      </c>
      <c r="AD268">
        <v>15</v>
      </c>
      <c r="AE268" s="13">
        <v>0.83299999999999996</v>
      </c>
      <c r="AF268" s="14">
        <v>0.47260273972602901</v>
      </c>
    </row>
    <row r="269" spans="1:32" x14ac:dyDescent="0.25">
      <c r="A269">
        <v>0</v>
      </c>
      <c r="B269">
        <v>0</v>
      </c>
      <c r="C269">
        <v>28.09</v>
      </c>
      <c r="D269">
        <v>16</v>
      </c>
      <c r="E269">
        <v>2</v>
      </c>
      <c r="F269">
        <v>0</v>
      </c>
      <c r="G269">
        <v>1</v>
      </c>
      <c r="H269">
        <v>0</v>
      </c>
      <c r="I269">
        <v>0</v>
      </c>
      <c r="J269">
        <v>0</v>
      </c>
      <c r="K269">
        <v>14</v>
      </c>
      <c r="L269" s="4">
        <v>14</v>
      </c>
      <c r="M269">
        <v>0</v>
      </c>
      <c r="N269" s="5">
        <v>0</v>
      </c>
      <c r="O269" s="6">
        <v>-28.4</v>
      </c>
      <c r="P269">
        <v>194</v>
      </c>
      <c r="Q269">
        <v>0</v>
      </c>
      <c r="R269">
        <v>1</v>
      </c>
      <c r="S269">
        <v>1</v>
      </c>
      <c r="T269">
        <v>0</v>
      </c>
      <c r="U269">
        <v>7</v>
      </c>
      <c r="V269">
        <v>36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1</v>
      </c>
      <c r="AD269">
        <v>30</v>
      </c>
      <c r="AE269" s="13">
        <v>0.83299999999999996</v>
      </c>
      <c r="AF269" s="14">
        <v>0.28609625668449101</v>
      </c>
    </row>
    <row r="270" spans="1:32" x14ac:dyDescent="0.25">
      <c r="A270">
        <v>1</v>
      </c>
      <c r="B270">
        <v>0</v>
      </c>
      <c r="C270">
        <v>12.01</v>
      </c>
      <c r="D270">
        <v>0</v>
      </c>
      <c r="E270">
        <v>0</v>
      </c>
      <c r="F270">
        <v>0</v>
      </c>
      <c r="G270">
        <v>1</v>
      </c>
      <c r="H270">
        <v>0</v>
      </c>
      <c r="I270">
        <v>0</v>
      </c>
      <c r="J270">
        <v>0</v>
      </c>
      <c r="K270">
        <v>14</v>
      </c>
      <c r="L270" s="4">
        <v>14</v>
      </c>
      <c r="M270">
        <v>0</v>
      </c>
      <c r="N270" s="5">
        <v>0</v>
      </c>
      <c r="O270" s="6">
        <v>-3.7</v>
      </c>
      <c r="P270" s="7">
        <v>254</v>
      </c>
      <c r="Q270">
        <v>0</v>
      </c>
      <c r="R270">
        <v>1</v>
      </c>
      <c r="S270">
        <v>0</v>
      </c>
      <c r="T270">
        <v>1</v>
      </c>
      <c r="U270">
        <v>8</v>
      </c>
      <c r="V270">
        <v>20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0</v>
      </c>
      <c r="AC270">
        <v>1</v>
      </c>
      <c r="AD270">
        <v>2</v>
      </c>
      <c r="AE270" s="13">
        <v>0.5</v>
      </c>
      <c r="AF270" s="14">
        <v>-2.6315789473684001E-2</v>
      </c>
    </row>
    <row r="271" spans="1:32" x14ac:dyDescent="0.25">
      <c r="A271">
        <v>1</v>
      </c>
      <c r="B271">
        <v>0</v>
      </c>
      <c r="C271">
        <v>12.01</v>
      </c>
      <c r="D271">
        <v>0</v>
      </c>
      <c r="E271">
        <v>0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14</v>
      </c>
      <c r="L271" s="4">
        <v>14</v>
      </c>
      <c r="M271">
        <v>0</v>
      </c>
      <c r="N271" s="5">
        <v>0</v>
      </c>
      <c r="O271" s="6">
        <v>-3.7</v>
      </c>
      <c r="P271" s="7">
        <v>254</v>
      </c>
      <c r="Q271">
        <v>0</v>
      </c>
      <c r="R271">
        <v>1</v>
      </c>
      <c r="S271">
        <v>0</v>
      </c>
      <c r="T271">
        <v>1</v>
      </c>
      <c r="U271">
        <v>8</v>
      </c>
      <c r="V271">
        <v>20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1</v>
      </c>
      <c r="AD271">
        <v>7</v>
      </c>
      <c r="AE271" s="13">
        <v>0.5</v>
      </c>
      <c r="AF271" s="14">
        <v>0</v>
      </c>
    </row>
    <row r="272" spans="1:32" x14ac:dyDescent="0.25">
      <c r="A272">
        <v>1</v>
      </c>
      <c r="B272">
        <v>0</v>
      </c>
      <c r="C272">
        <v>12.01</v>
      </c>
      <c r="D272">
        <v>0</v>
      </c>
      <c r="E272">
        <v>0</v>
      </c>
      <c r="F272">
        <v>0</v>
      </c>
      <c r="G272">
        <v>1</v>
      </c>
      <c r="H272">
        <v>0</v>
      </c>
      <c r="I272">
        <v>0</v>
      </c>
      <c r="J272">
        <v>0</v>
      </c>
      <c r="K272">
        <v>14</v>
      </c>
      <c r="L272" s="4">
        <v>14</v>
      </c>
      <c r="M272">
        <v>0</v>
      </c>
      <c r="N272" s="5">
        <v>0</v>
      </c>
      <c r="O272" s="6">
        <v>-3.7</v>
      </c>
      <c r="P272" s="7">
        <v>254</v>
      </c>
      <c r="Q272">
        <v>0</v>
      </c>
      <c r="R272">
        <v>1</v>
      </c>
      <c r="S272">
        <v>0</v>
      </c>
      <c r="T272">
        <v>1</v>
      </c>
      <c r="U272">
        <v>8</v>
      </c>
      <c r="V272">
        <v>20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0</v>
      </c>
      <c r="AC272">
        <v>1</v>
      </c>
      <c r="AD272">
        <v>14</v>
      </c>
      <c r="AE272" s="13">
        <v>0.5</v>
      </c>
      <c r="AF272" s="14">
        <v>0</v>
      </c>
    </row>
    <row r="273" spans="1:32" x14ac:dyDescent="0.25">
      <c r="A273">
        <v>1</v>
      </c>
      <c r="B273">
        <v>0</v>
      </c>
      <c r="C273">
        <v>12.01</v>
      </c>
      <c r="D273">
        <v>0</v>
      </c>
      <c r="E273">
        <v>0</v>
      </c>
      <c r="F273">
        <v>0</v>
      </c>
      <c r="G273">
        <v>1</v>
      </c>
      <c r="H273">
        <v>0</v>
      </c>
      <c r="I273">
        <v>0</v>
      </c>
      <c r="J273">
        <v>0</v>
      </c>
      <c r="K273">
        <v>14</v>
      </c>
      <c r="L273" s="4">
        <v>14</v>
      </c>
      <c r="M273">
        <v>0</v>
      </c>
      <c r="N273" s="5">
        <v>0</v>
      </c>
      <c r="O273" s="6">
        <v>-3.7</v>
      </c>
      <c r="P273" s="7">
        <v>254</v>
      </c>
      <c r="Q273">
        <v>0</v>
      </c>
      <c r="R273">
        <v>1</v>
      </c>
      <c r="S273">
        <v>0</v>
      </c>
      <c r="T273">
        <v>1</v>
      </c>
      <c r="U273">
        <v>8</v>
      </c>
      <c r="V273">
        <v>20</v>
      </c>
      <c r="W273">
        <v>0</v>
      </c>
      <c r="X273">
        <v>0</v>
      </c>
      <c r="Y273">
        <v>0</v>
      </c>
      <c r="Z273">
        <v>0</v>
      </c>
      <c r="AA273">
        <v>1</v>
      </c>
      <c r="AB273">
        <v>0</v>
      </c>
      <c r="AC273">
        <v>1</v>
      </c>
      <c r="AD273">
        <v>21</v>
      </c>
      <c r="AE273" s="13">
        <v>0.5</v>
      </c>
      <c r="AF273" s="14">
        <v>0.21153846153846201</v>
      </c>
    </row>
    <row r="274" spans="1:32" x14ac:dyDescent="0.25">
      <c r="A274">
        <v>0</v>
      </c>
      <c r="B274">
        <v>0</v>
      </c>
      <c r="C274">
        <v>55.85</v>
      </c>
      <c r="D274">
        <v>16</v>
      </c>
      <c r="E274">
        <v>3</v>
      </c>
      <c r="F274">
        <v>0</v>
      </c>
      <c r="G274">
        <v>1</v>
      </c>
      <c r="H274">
        <v>0</v>
      </c>
      <c r="I274">
        <v>0</v>
      </c>
      <c r="J274">
        <v>0</v>
      </c>
      <c r="K274">
        <v>10</v>
      </c>
      <c r="L274" s="4">
        <v>10</v>
      </c>
      <c r="M274">
        <v>0</v>
      </c>
      <c r="N274" s="5">
        <v>0</v>
      </c>
      <c r="O274" s="6">
        <v>-16.899999999999999</v>
      </c>
      <c r="P274" s="7">
        <v>22.5</v>
      </c>
      <c r="Q274">
        <v>1</v>
      </c>
      <c r="R274">
        <v>0</v>
      </c>
      <c r="S274">
        <v>0</v>
      </c>
      <c r="T274">
        <v>1</v>
      </c>
      <c r="U274" s="7">
        <v>8</v>
      </c>
      <c r="V274">
        <v>185</v>
      </c>
      <c r="W274">
        <v>0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1</v>
      </c>
      <c r="AD274">
        <v>1</v>
      </c>
      <c r="AE274" s="13">
        <v>10.8</v>
      </c>
      <c r="AF274" s="14">
        <v>0.86375875067312902</v>
      </c>
    </row>
    <row r="275" spans="1:32" x14ac:dyDescent="0.25">
      <c r="A275">
        <v>0</v>
      </c>
      <c r="B275">
        <v>0</v>
      </c>
      <c r="C275">
        <v>55.85</v>
      </c>
      <c r="D275">
        <v>16</v>
      </c>
      <c r="E275">
        <v>3</v>
      </c>
      <c r="F275">
        <v>0</v>
      </c>
      <c r="G275">
        <v>1</v>
      </c>
      <c r="H275">
        <v>0</v>
      </c>
      <c r="I275">
        <v>0</v>
      </c>
      <c r="J275">
        <v>0</v>
      </c>
      <c r="K275">
        <v>50</v>
      </c>
      <c r="L275" s="4">
        <v>50</v>
      </c>
      <c r="M275">
        <v>0</v>
      </c>
      <c r="N275" s="5">
        <v>0</v>
      </c>
      <c r="O275" s="6">
        <v>-16.899999999999999</v>
      </c>
      <c r="P275" s="7">
        <v>22.5</v>
      </c>
      <c r="Q275">
        <v>1</v>
      </c>
      <c r="R275">
        <v>0</v>
      </c>
      <c r="S275">
        <v>0</v>
      </c>
      <c r="T275">
        <v>1</v>
      </c>
      <c r="U275" s="7">
        <v>8</v>
      </c>
      <c r="V275">
        <v>185</v>
      </c>
      <c r="W275">
        <v>0</v>
      </c>
      <c r="X275">
        <v>0</v>
      </c>
      <c r="Y275">
        <v>0</v>
      </c>
      <c r="Z275">
        <v>0</v>
      </c>
      <c r="AA275">
        <v>1</v>
      </c>
      <c r="AB275">
        <v>0</v>
      </c>
      <c r="AC275">
        <v>1</v>
      </c>
      <c r="AD275">
        <v>1</v>
      </c>
      <c r="AE275" s="13">
        <v>10.8</v>
      </c>
      <c r="AF275" s="14">
        <v>0.90405741204463297</v>
      </c>
    </row>
    <row r="276" spans="1:32" x14ac:dyDescent="0.25">
      <c r="A276">
        <v>0</v>
      </c>
      <c r="B276">
        <v>0</v>
      </c>
      <c r="C276">
        <v>63.55</v>
      </c>
      <c r="D276">
        <v>0</v>
      </c>
      <c r="E276">
        <v>0</v>
      </c>
      <c r="F276">
        <v>0</v>
      </c>
      <c r="G276">
        <v>1</v>
      </c>
      <c r="H276">
        <v>0</v>
      </c>
      <c r="I276">
        <v>0</v>
      </c>
      <c r="J276">
        <v>0</v>
      </c>
      <c r="K276">
        <v>12</v>
      </c>
      <c r="L276" s="4">
        <v>12</v>
      </c>
      <c r="M276">
        <v>0</v>
      </c>
      <c r="N276" s="5">
        <v>0</v>
      </c>
      <c r="O276" s="6">
        <v>-55</v>
      </c>
      <c r="P276">
        <v>12</v>
      </c>
      <c r="Q276">
        <v>0</v>
      </c>
      <c r="R276">
        <v>1</v>
      </c>
      <c r="S276">
        <v>1</v>
      </c>
      <c r="T276">
        <v>0</v>
      </c>
      <c r="U276">
        <v>6</v>
      </c>
      <c r="V276">
        <v>23.5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0</v>
      </c>
      <c r="AC276">
        <v>1</v>
      </c>
      <c r="AD276">
        <v>1</v>
      </c>
      <c r="AE276" s="13">
        <v>0.13</v>
      </c>
      <c r="AF276" s="14">
        <v>0.19892473118279799</v>
      </c>
    </row>
    <row r="277" spans="1:32" x14ac:dyDescent="0.25">
      <c r="A277">
        <v>0</v>
      </c>
      <c r="B277">
        <v>0</v>
      </c>
      <c r="C277">
        <v>63.55</v>
      </c>
      <c r="D277">
        <v>0</v>
      </c>
      <c r="E277">
        <v>0</v>
      </c>
      <c r="F277">
        <v>0</v>
      </c>
      <c r="G277">
        <v>1</v>
      </c>
      <c r="H277">
        <v>0</v>
      </c>
      <c r="I277">
        <v>0</v>
      </c>
      <c r="J277">
        <v>0</v>
      </c>
      <c r="K277">
        <v>12</v>
      </c>
      <c r="L277" s="4">
        <v>12</v>
      </c>
      <c r="M277">
        <v>0</v>
      </c>
      <c r="N277" s="5">
        <v>0</v>
      </c>
      <c r="O277" s="6">
        <v>-55</v>
      </c>
      <c r="P277">
        <v>12</v>
      </c>
      <c r="Q277">
        <v>0</v>
      </c>
      <c r="R277">
        <v>1</v>
      </c>
      <c r="S277">
        <v>1</v>
      </c>
      <c r="T277">
        <v>0</v>
      </c>
      <c r="U277">
        <v>6</v>
      </c>
      <c r="V277">
        <v>23.5</v>
      </c>
      <c r="W277">
        <v>0</v>
      </c>
      <c r="X277">
        <v>0</v>
      </c>
      <c r="Y277">
        <v>0</v>
      </c>
      <c r="Z277">
        <v>0</v>
      </c>
      <c r="AA277">
        <v>1</v>
      </c>
      <c r="AB277">
        <v>0</v>
      </c>
      <c r="AC277">
        <v>1</v>
      </c>
      <c r="AD277">
        <v>1</v>
      </c>
      <c r="AE277" s="13">
        <v>1.49</v>
      </c>
      <c r="AF277" s="14">
        <v>-0.34429530201342301</v>
      </c>
    </row>
    <row r="278" spans="1:32" x14ac:dyDescent="0.25">
      <c r="A278">
        <v>0</v>
      </c>
      <c r="B278">
        <v>0</v>
      </c>
      <c r="C278">
        <v>63.55</v>
      </c>
      <c r="D278">
        <v>0</v>
      </c>
      <c r="E278">
        <v>0</v>
      </c>
      <c r="F278">
        <v>0</v>
      </c>
      <c r="G278">
        <v>1</v>
      </c>
      <c r="H278">
        <v>0</v>
      </c>
      <c r="I278">
        <v>0</v>
      </c>
      <c r="J278">
        <v>0</v>
      </c>
      <c r="K278">
        <v>12</v>
      </c>
      <c r="L278" s="4">
        <v>12</v>
      </c>
      <c r="M278">
        <v>0</v>
      </c>
      <c r="N278" s="5">
        <v>0</v>
      </c>
      <c r="O278" s="6">
        <v>-55</v>
      </c>
      <c r="P278">
        <v>12</v>
      </c>
      <c r="Q278">
        <v>0</v>
      </c>
      <c r="R278">
        <v>1</v>
      </c>
      <c r="S278">
        <v>1</v>
      </c>
      <c r="T278">
        <v>0</v>
      </c>
      <c r="U278">
        <v>6</v>
      </c>
      <c r="V278">
        <v>23.5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0</v>
      </c>
      <c r="AC278">
        <v>1</v>
      </c>
      <c r="AD278">
        <v>1</v>
      </c>
      <c r="AE278" s="13">
        <v>4.26</v>
      </c>
      <c r="AF278" s="14">
        <v>-0.408053691275168</v>
      </c>
    </row>
    <row r="279" spans="1:32" x14ac:dyDescent="0.25">
      <c r="A279">
        <v>0</v>
      </c>
      <c r="B279">
        <v>0</v>
      </c>
      <c r="C279">
        <v>137.30000000000001</v>
      </c>
      <c r="D279">
        <v>96</v>
      </c>
      <c r="E279">
        <v>0</v>
      </c>
      <c r="F279">
        <v>1</v>
      </c>
      <c r="G279">
        <v>1</v>
      </c>
      <c r="H279">
        <v>0</v>
      </c>
      <c r="I279">
        <v>0</v>
      </c>
      <c r="J279">
        <v>0</v>
      </c>
      <c r="K279">
        <v>25</v>
      </c>
      <c r="L279" s="4">
        <v>25</v>
      </c>
      <c r="M279">
        <v>0</v>
      </c>
      <c r="N279" s="5">
        <v>0</v>
      </c>
      <c r="O279" s="5">
        <v>-18.5</v>
      </c>
      <c r="P279" s="23">
        <v>89</v>
      </c>
      <c r="Q279">
        <v>1</v>
      </c>
      <c r="R279">
        <v>0</v>
      </c>
      <c r="S279">
        <v>1</v>
      </c>
      <c r="T279">
        <v>0</v>
      </c>
      <c r="U279">
        <v>8</v>
      </c>
      <c r="V279">
        <v>280</v>
      </c>
      <c r="W279">
        <v>0</v>
      </c>
      <c r="X279">
        <v>0</v>
      </c>
      <c r="Y279">
        <v>0</v>
      </c>
      <c r="Z279">
        <v>0</v>
      </c>
      <c r="AA279">
        <v>1</v>
      </c>
      <c r="AB279">
        <v>0</v>
      </c>
      <c r="AC279">
        <v>1</v>
      </c>
      <c r="AD279">
        <v>1</v>
      </c>
      <c r="AE279" s="13">
        <v>1</v>
      </c>
      <c r="AF279" s="14">
        <v>0.33995234312946598</v>
      </c>
    </row>
    <row r="280" spans="1:32" x14ac:dyDescent="0.25">
      <c r="A280">
        <v>0</v>
      </c>
      <c r="B280">
        <v>0</v>
      </c>
      <c r="C280">
        <v>137.30000000000001</v>
      </c>
      <c r="D280">
        <v>96</v>
      </c>
      <c r="E280">
        <v>0</v>
      </c>
      <c r="F280">
        <v>1</v>
      </c>
      <c r="G280">
        <v>1</v>
      </c>
      <c r="H280">
        <v>0</v>
      </c>
      <c r="I280">
        <v>0</v>
      </c>
      <c r="J280">
        <v>0</v>
      </c>
      <c r="K280">
        <v>25</v>
      </c>
      <c r="L280" s="4">
        <v>25</v>
      </c>
      <c r="M280">
        <v>0</v>
      </c>
      <c r="N280" s="5">
        <v>0</v>
      </c>
      <c r="O280" s="5">
        <v>-18.7</v>
      </c>
      <c r="P280" s="23">
        <v>89</v>
      </c>
      <c r="Q280">
        <v>1</v>
      </c>
      <c r="R280">
        <v>0</v>
      </c>
      <c r="S280">
        <v>1</v>
      </c>
      <c r="T280">
        <v>0</v>
      </c>
      <c r="U280">
        <v>8</v>
      </c>
      <c r="V280">
        <v>280</v>
      </c>
      <c r="W280">
        <v>0</v>
      </c>
      <c r="X280">
        <v>0</v>
      </c>
      <c r="Y280">
        <v>0</v>
      </c>
      <c r="Z280">
        <v>0</v>
      </c>
      <c r="AA280">
        <v>1</v>
      </c>
      <c r="AB280">
        <v>0</v>
      </c>
      <c r="AC280">
        <v>1</v>
      </c>
      <c r="AD280">
        <v>1</v>
      </c>
      <c r="AE280" s="13">
        <v>2</v>
      </c>
      <c r="AF280" s="14">
        <v>0.417251051893409</v>
      </c>
    </row>
    <row r="281" spans="1:32" x14ac:dyDescent="0.25">
      <c r="A281">
        <v>0</v>
      </c>
      <c r="B281">
        <v>0</v>
      </c>
      <c r="C281">
        <v>137.30000000000001</v>
      </c>
      <c r="D281">
        <v>96</v>
      </c>
      <c r="E281">
        <v>0</v>
      </c>
      <c r="F281">
        <v>1</v>
      </c>
      <c r="G281">
        <v>1</v>
      </c>
      <c r="H281">
        <v>0</v>
      </c>
      <c r="I281">
        <v>0</v>
      </c>
      <c r="J281">
        <v>0</v>
      </c>
      <c r="K281">
        <v>25</v>
      </c>
      <c r="L281" s="4">
        <v>25</v>
      </c>
      <c r="M281">
        <v>0</v>
      </c>
      <c r="N281" s="5">
        <v>0</v>
      </c>
      <c r="O281" s="6">
        <v>-18.600000000000001</v>
      </c>
      <c r="P281" s="23">
        <v>89</v>
      </c>
      <c r="Q281">
        <v>1</v>
      </c>
      <c r="R281">
        <v>0</v>
      </c>
      <c r="S281">
        <v>1</v>
      </c>
      <c r="T281">
        <v>0</v>
      </c>
      <c r="U281">
        <v>8</v>
      </c>
      <c r="V281">
        <v>280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0</v>
      </c>
      <c r="AC281">
        <v>1</v>
      </c>
      <c r="AD281">
        <v>1</v>
      </c>
      <c r="AE281" s="13">
        <v>5</v>
      </c>
      <c r="AF281" s="14">
        <v>0.50417661097852096</v>
      </c>
    </row>
    <row r="282" spans="1:32" x14ac:dyDescent="0.25">
      <c r="A282">
        <v>1</v>
      </c>
      <c r="B282">
        <v>0</v>
      </c>
      <c r="C282">
        <v>12.01</v>
      </c>
      <c r="D282">
        <v>0</v>
      </c>
      <c r="E282">
        <v>0</v>
      </c>
      <c r="F282">
        <v>0</v>
      </c>
      <c r="G282">
        <v>0</v>
      </c>
      <c r="H282">
        <v>1</v>
      </c>
      <c r="I282">
        <v>0</v>
      </c>
      <c r="J282">
        <v>1</v>
      </c>
      <c r="K282">
        <v>13.5</v>
      </c>
      <c r="L282">
        <v>15000</v>
      </c>
      <c r="M282">
        <v>0</v>
      </c>
      <c r="N282" s="5">
        <v>0</v>
      </c>
      <c r="O282" s="6">
        <v>-11</v>
      </c>
      <c r="P282" s="7">
        <v>152</v>
      </c>
      <c r="Q282">
        <v>0</v>
      </c>
      <c r="R282">
        <v>1</v>
      </c>
      <c r="S282">
        <v>1</v>
      </c>
      <c r="T282">
        <v>0</v>
      </c>
      <c r="U282">
        <v>7</v>
      </c>
      <c r="V282">
        <v>21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0</v>
      </c>
      <c r="AC282">
        <v>1</v>
      </c>
      <c r="AD282">
        <v>1</v>
      </c>
      <c r="AE282" s="13">
        <v>0.47</v>
      </c>
      <c r="AF282" s="14">
        <v>7.3408018867925695E-2</v>
      </c>
    </row>
    <row r="283" spans="1:32" x14ac:dyDescent="0.25">
      <c r="A283">
        <v>1</v>
      </c>
      <c r="B283">
        <v>0</v>
      </c>
      <c r="C283">
        <v>12.01</v>
      </c>
      <c r="D283">
        <v>0</v>
      </c>
      <c r="E283">
        <v>0</v>
      </c>
      <c r="F283">
        <v>0</v>
      </c>
      <c r="G283">
        <v>0</v>
      </c>
      <c r="H283">
        <v>1</v>
      </c>
      <c r="I283">
        <v>0</v>
      </c>
      <c r="J283">
        <v>1</v>
      </c>
      <c r="K283">
        <v>13.5</v>
      </c>
      <c r="L283">
        <v>15000</v>
      </c>
      <c r="M283">
        <v>0</v>
      </c>
      <c r="N283" s="5">
        <v>0</v>
      </c>
      <c r="O283" s="6">
        <v>-11</v>
      </c>
      <c r="P283" s="7">
        <v>152</v>
      </c>
      <c r="Q283">
        <v>0</v>
      </c>
      <c r="R283">
        <v>1</v>
      </c>
      <c r="S283">
        <v>1</v>
      </c>
      <c r="T283">
        <v>0</v>
      </c>
      <c r="U283">
        <v>7</v>
      </c>
      <c r="V283">
        <v>21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0</v>
      </c>
      <c r="AC283">
        <v>1</v>
      </c>
      <c r="AD283">
        <v>1</v>
      </c>
      <c r="AE283" s="13">
        <v>4.7</v>
      </c>
      <c r="AF283" s="14">
        <v>0.93669177778672996</v>
      </c>
    </row>
    <row r="284" spans="1:32" x14ac:dyDescent="0.25">
      <c r="A284">
        <v>1</v>
      </c>
      <c r="B284">
        <v>0</v>
      </c>
      <c r="C284">
        <v>12.01</v>
      </c>
      <c r="D284">
        <v>0</v>
      </c>
      <c r="E284">
        <v>0</v>
      </c>
      <c r="F284">
        <v>0</v>
      </c>
      <c r="G284">
        <v>0</v>
      </c>
      <c r="H284">
        <v>1</v>
      </c>
      <c r="I284">
        <v>0</v>
      </c>
      <c r="J284">
        <v>1</v>
      </c>
      <c r="K284">
        <v>13.5</v>
      </c>
      <c r="L284">
        <v>15000</v>
      </c>
      <c r="M284">
        <v>0</v>
      </c>
      <c r="N284" s="5">
        <v>0</v>
      </c>
      <c r="O284" s="6">
        <v>-11</v>
      </c>
      <c r="P284" s="7">
        <v>152</v>
      </c>
      <c r="Q284">
        <v>0</v>
      </c>
      <c r="R284">
        <v>1</v>
      </c>
      <c r="S284">
        <v>1</v>
      </c>
      <c r="T284">
        <v>0</v>
      </c>
      <c r="U284">
        <v>7</v>
      </c>
      <c r="V284">
        <v>21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1</v>
      </c>
      <c r="AD284">
        <v>7</v>
      </c>
      <c r="AE284" s="13">
        <v>0.47</v>
      </c>
      <c r="AF284" s="14">
        <v>0.495482546201231</v>
      </c>
    </row>
    <row r="285" spans="1:32" x14ac:dyDescent="0.25">
      <c r="A285">
        <v>1</v>
      </c>
      <c r="B285">
        <v>0</v>
      </c>
      <c r="C285">
        <v>12.01</v>
      </c>
      <c r="D285">
        <v>0</v>
      </c>
      <c r="E285">
        <v>0</v>
      </c>
      <c r="F285">
        <v>0</v>
      </c>
      <c r="G285">
        <v>0</v>
      </c>
      <c r="H285">
        <v>1</v>
      </c>
      <c r="I285">
        <v>0</v>
      </c>
      <c r="J285">
        <v>1</v>
      </c>
      <c r="K285">
        <v>13.5</v>
      </c>
      <c r="L285">
        <v>15000</v>
      </c>
      <c r="M285">
        <v>0</v>
      </c>
      <c r="N285" s="5">
        <v>0</v>
      </c>
      <c r="O285" s="6">
        <v>-11</v>
      </c>
      <c r="P285" s="7">
        <v>152</v>
      </c>
      <c r="Q285">
        <v>0</v>
      </c>
      <c r="R285">
        <v>1</v>
      </c>
      <c r="S285">
        <v>1</v>
      </c>
      <c r="T285">
        <v>0</v>
      </c>
      <c r="U285">
        <v>7</v>
      </c>
      <c r="V285">
        <v>21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0</v>
      </c>
      <c r="AC285">
        <v>1</v>
      </c>
      <c r="AD285">
        <v>7</v>
      </c>
      <c r="AE285" s="13">
        <v>4.7</v>
      </c>
      <c r="AF285" s="14">
        <v>0.89868876793666497</v>
      </c>
    </row>
    <row r="286" spans="1:32" x14ac:dyDescent="0.25">
      <c r="A286">
        <v>1</v>
      </c>
      <c r="B286">
        <v>0</v>
      </c>
      <c r="C286">
        <v>12.01</v>
      </c>
      <c r="D286">
        <v>0</v>
      </c>
      <c r="E286">
        <v>0</v>
      </c>
      <c r="F286">
        <v>0</v>
      </c>
      <c r="G286">
        <v>0</v>
      </c>
      <c r="H286">
        <v>1</v>
      </c>
      <c r="I286">
        <v>0</v>
      </c>
      <c r="J286">
        <v>1</v>
      </c>
      <c r="K286">
        <v>13.5</v>
      </c>
      <c r="L286">
        <v>15000</v>
      </c>
      <c r="M286">
        <v>0</v>
      </c>
      <c r="N286" s="5">
        <v>0</v>
      </c>
      <c r="O286" s="6">
        <v>-11</v>
      </c>
      <c r="P286" s="7">
        <v>152</v>
      </c>
      <c r="Q286">
        <v>0</v>
      </c>
      <c r="R286">
        <v>1</v>
      </c>
      <c r="S286">
        <v>1</v>
      </c>
      <c r="T286">
        <v>0</v>
      </c>
      <c r="U286">
        <v>7</v>
      </c>
      <c r="V286">
        <v>21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0</v>
      </c>
      <c r="AC286">
        <v>1</v>
      </c>
      <c r="AD286">
        <v>14</v>
      </c>
      <c r="AE286" s="13">
        <v>0.47</v>
      </c>
      <c r="AF286" s="14">
        <v>0.47024022947292998</v>
      </c>
    </row>
    <row r="287" spans="1:32" x14ac:dyDescent="0.25">
      <c r="A287">
        <v>1</v>
      </c>
      <c r="B287">
        <v>0</v>
      </c>
      <c r="C287">
        <v>12.01</v>
      </c>
      <c r="D287">
        <v>0</v>
      </c>
      <c r="E287">
        <v>0</v>
      </c>
      <c r="F287">
        <v>0</v>
      </c>
      <c r="G287">
        <v>0</v>
      </c>
      <c r="H287">
        <v>1</v>
      </c>
      <c r="I287">
        <v>0</v>
      </c>
      <c r="J287">
        <v>1</v>
      </c>
      <c r="K287">
        <v>13.5</v>
      </c>
      <c r="L287">
        <v>15000</v>
      </c>
      <c r="M287">
        <v>0</v>
      </c>
      <c r="N287" s="5">
        <v>0</v>
      </c>
      <c r="O287" s="6">
        <v>-11</v>
      </c>
      <c r="P287" s="7">
        <v>152</v>
      </c>
      <c r="Q287">
        <v>0</v>
      </c>
      <c r="R287">
        <v>1</v>
      </c>
      <c r="S287">
        <v>1</v>
      </c>
      <c r="T287">
        <v>0</v>
      </c>
      <c r="U287">
        <v>7</v>
      </c>
      <c r="V287">
        <v>21</v>
      </c>
      <c r="W287">
        <v>0</v>
      </c>
      <c r="X287">
        <v>0</v>
      </c>
      <c r="Y287">
        <v>0</v>
      </c>
      <c r="Z287">
        <v>0</v>
      </c>
      <c r="AA287">
        <v>1</v>
      </c>
      <c r="AB287">
        <v>0</v>
      </c>
      <c r="AC287">
        <v>1</v>
      </c>
      <c r="AD287">
        <v>14</v>
      </c>
      <c r="AE287" s="13">
        <v>4.7</v>
      </c>
      <c r="AF287" s="14">
        <v>0.66030578227382497</v>
      </c>
    </row>
    <row r="288" spans="1:32" x14ac:dyDescent="0.25">
      <c r="A288">
        <v>1</v>
      </c>
      <c r="B288">
        <v>0</v>
      </c>
      <c r="C288">
        <v>12.01</v>
      </c>
      <c r="D288">
        <v>0</v>
      </c>
      <c r="E288">
        <v>0</v>
      </c>
      <c r="F288">
        <v>0</v>
      </c>
      <c r="G288">
        <v>0</v>
      </c>
      <c r="H288">
        <v>1</v>
      </c>
      <c r="I288">
        <v>0</v>
      </c>
      <c r="J288">
        <v>1</v>
      </c>
      <c r="K288">
        <v>13.5</v>
      </c>
      <c r="L288">
        <v>15000</v>
      </c>
      <c r="M288">
        <v>0</v>
      </c>
      <c r="N288" s="5">
        <v>0</v>
      </c>
      <c r="O288" s="6">
        <v>-11</v>
      </c>
      <c r="P288" s="7">
        <v>152</v>
      </c>
      <c r="Q288">
        <v>0</v>
      </c>
      <c r="R288">
        <v>1</v>
      </c>
      <c r="S288">
        <v>1</v>
      </c>
      <c r="T288">
        <v>0</v>
      </c>
      <c r="U288">
        <v>7</v>
      </c>
      <c r="V288">
        <v>21</v>
      </c>
      <c r="W288">
        <v>0</v>
      </c>
      <c r="X288">
        <v>0</v>
      </c>
      <c r="Y288">
        <v>0</v>
      </c>
      <c r="Z288">
        <v>0</v>
      </c>
      <c r="AA288">
        <v>1</v>
      </c>
      <c r="AB288">
        <v>0</v>
      </c>
      <c r="AC288">
        <v>1</v>
      </c>
      <c r="AD288">
        <v>28</v>
      </c>
      <c r="AE288" s="13">
        <v>0.47</v>
      </c>
      <c r="AF288" s="14">
        <v>-0.32395332875772098</v>
      </c>
    </row>
    <row r="289" spans="1:32" x14ac:dyDescent="0.25">
      <c r="A289">
        <v>1</v>
      </c>
      <c r="B289">
        <v>0</v>
      </c>
      <c r="C289">
        <v>12.01</v>
      </c>
      <c r="D289">
        <v>0</v>
      </c>
      <c r="E289">
        <v>0</v>
      </c>
      <c r="F289">
        <v>0</v>
      </c>
      <c r="G289">
        <v>0</v>
      </c>
      <c r="H289">
        <v>1</v>
      </c>
      <c r="I289">
        <v>0</v>
      </c>
      <c r="J289">
        <v>1</v>
      </c>
      <c r="K289">
        <v>13.5</v>
      </c>
      <c r="L289">
        <v>15000</v>
      </c>
      <c r="M289">
        <v>0</v>
      </c>
      <c r="N289" s="5">
        <v>0</v>
      </c>
      <c r="O289" s="6">
        <v>-11</v>
      </c>
      <c r="P289" s="7">
        <v>152</v>
      </c>
      <c r="Q289">
        <v>0</v>
      </c>
      <c r="R289">
        <v>1</v>
      </c>
      <c r="S289">
        <v>1</v>
      </c>
      <c r="T289">
        <v>0</v>
      </c>
      <c r="U289">
        <v>7</v>
      </c>
      <c r="V289">
        <v>21</v>
      </c>
      <c r="W289">
        <v>0</v>
      </c>
      <c r="X289">
        <v>0</v>
      </c>
      <c r="Y289">
        <v>0</v>
      </c>
      <c r="Z289">
        <v>0</v>
      </c>
      <c r="AA289">
        <v>1</v>
      </c>
      <c r="AB289">
        <v>0</v>
      </c>
      <c r="AC289">
        <v>1</v>
      </c>
      <c r="AD289">
        <v>28</v>
      </c>
      <c r="AE289" s="13">
        <v>4.7</v>
      </c>
      <c r="AF289" s="14">
        <v>0.52338894340857101</v>
      </c>
    </row>
    <row r="290" spans="1:32" x14ac:dyDescent="0.25">
      <c r="A290">
        <v>1</v>
      </c>
      <c r="B290">
        <v>0</v>
      </c>
      <c r="C290">
        <v>12.01</v>
      </c>
      <c r="D290">
        <v>0</v>
      </c>
      <c r="E290">
        <v>0</v>
      </c>
      <c r="F290">
        <v>0</v>
      </c>
      <c r="G290">
        <v>0</v>
      </c>
      <c r="H290">
        <v>1</v>
      </c>
      <c r="I290">
        <v>0</v>
      </c>
      <c r="J290">
        <v>1</v>
      </c>
      <c r="K290">
        <v>13.5</v>
      </c>
      <c r="L290">
        <v>15000</v>
      </c>
      <c r="M290">
        <v>0</v>
      </c>
      <c r="N290" s="5">
        <v>0</v>
      </c>
      <c r="O290" s="6">
        <v>-11</v>
      </c>
      <c r="P290" s="7">
        <v>152</v>
      </c>
      <c r="Q290">
        <v>0</v>
      </c>
      <c r="R290">
        <v>1</v>
      </c>
      <c r="S290">
        <v>1</v>
      </c>
      <c r="T290">
        <v>0</v>
      </c>
      <c r="U290">
        <v>7</v>
      </c>
      <c r="V290">
        <v>21</v>
      </c>
      <c r="W290">
        <v>0</v>
      </c>
      <c r="X290">
        <v>0</v>
      </c>
      <c r="Y290">
        <v>0</v>
      </c>
      <c r="Z290">
        <v>0</v>
      </c>
      <c r="AA290">
        <v>1</v>
      </c>
      <c r="AB290">
        <v>0</v>
      </c>
      <c r="AC290">
        <v>1</v>
      </c>
      <c r="AD290">
        <v>120</v>
      </c>
      <c r="AE290" s="13">
        <v>0.47</v>
      </c>
      <c r="AF290" s="14">
        <v>0</v>
      </c>
    </row>
    <row r="291" spans="1:32" x14ac:dyDescent="0.25">
      <c r="A291">
        <v>1</v>
      </c>
      <c r="B291">
        <v>0</v>
      </c>
      <c r="C291">
        <v>12.01</v>
      </c>
      <c r="D291">
        <v>0</v>
      </c>
      <c r="E291">
        <v>0</v>
      </c>
      <c r="F291">
        <v>0</v>
      </c>
      <c r="G291">
        <v>0</v>
      </c>
      <c r="H291">
        <v>1</v>
      </c>
      <c r="I291">
        <v>0</v>
      </c>
      <c r="J291">
        <v>1</v>
      </c>
      <c r="K291">
        <v>13.5</v>
      </c>
      <c r="L291">
        <v>15000</v>
      </c>
      <c r="M291">
        <v>0</v>
      </c>
      <c r="N291" s="5">
        <v>0</v>
      </c>
      <c r="O291" s="6">
        <v>-11</v>
      </c>
      <c r="P291" s="7">
        <v>152</v>
      </c>
      <c r="Q291">
        <v>0</v>
      </c>
      <c r="R291">
        <v>1</v>
      </c>
      <c r="S291">
        <v>1</v>
      </c>
      <c r="T291">
        <v>0</v>
      </c>
      <c r="U291">
        <v>7</v>
      </c>
      <c r="V291">
        <v>21</v>
      </c>
      <c r="W291">
        <v>0</v>
      </c>
      <c r="X291">
        <v>0</v>
      </c>
      <c r="Y291">
        <v>0</v>
      </c>
      <c r="Z291">
        <v>0</v>
      </c>
      <c r="AA291">
        <v>1</v>
      </c>
      <c r="AB291">
        <v>0</v>
      </c>
      <c r="AC291">
        <v>1</v>
      </c>
      <c r="AD291">
        <v>120</v>
      </c>
      <c r="AE291" s="13">
        <v>4.7</v>
      </c>
      <c r="AF291" s="14">
        <v>0.42526533018867901</v>
      </c>
    </row>
    <row r="292" spans="1:32" x14ac:dyDescent="0.25">
      <c r="A292">
        <v>1</v>
      </c>
      <c r="B292">
        <v>0</v>
      </c>
      <c r="C292">
        <v>12.01</v>
      </c>
      <c r="D292">
        <v>0</v>
      </c>
      <c r="E292">
        <v>0</v>
      </c>
      <c r="F292">
        <v>0</v>
      </c>
      <c r="G292">
        <v>0</v>
      </c>
      <c r="H292">
        <v>1</v>
      </c>
      <c r="I292">
        <v>0</v>
      </c>
      <c r="J292">
        <v>1</v>
      </c>
      <c r="K292">
        <v>7.5</v>
      </c>
      <c r="L292">
        <v>400</v>
      </c>
      <c r="M292">
        <v>0</v>
      </c>
      <c r="N292" s="5">
        <v>0</v>
      </c>
      <c r="O292" s="6">
        <v>-11</v>
      </c>
      <c r="P292" s="7">
        <v>152</v>
      </c>
      <c r="Q292">
        <v>0</v>
      </c>
      <c r="R292">
        <v>1</v>
      </c>
      <c r="S292">
        <v>1</v>
      </c>
      <c r="T292">
        <v>0</v>
      </c>
      <c r="U292">
        <v>7</v>
      </c>
      <c r="V292">
        <v>21</v>
      </c>
      <c r="W292">
        <v>0</v>
      </c>
      <c r="X292">
        <v>0</v>
      </c>
      <c r="Y292">
        <v>0</v>
      </c>
      <c r="Z292">
        <v>0</v>
      </c>
      <c r="AA292">
        <v>1</v>
      </c>
      <c r="AB292">
        <v>0</v>
      </c>
      <c r="AC292">
        <v>1</v>
      </c>
      <c r="AD292">
        <v>1</v>
      </c>
      <c r="AE292" s="13">
        <v>0.47</v>
      </c>
      <c r="AF292" s="14">
        <v>0.60532442554914401</v>
      </c>
    </row>
    <row r="293" spans="1:32" x14ac:dyDescent="0.25">
      <c r="A293">
        <v>1</v>
      </c>
      <c r="B293">
        <v>0</v>
      </c>
      <c r="C293">
        <v>12.01</v>
      </c>
      <c r="D293">
        <v>0</v>
      </c>
      <c r="E293">
        <v>0</v>
      </c>
      <c r="F293">
        <v>0</v>
      </c>
      <c r="G293">
        <v>0</v>
      </c>
      <c r="H293">
        <v>1</v>
      </c>
      <c r="I293">
        <v>0</v>
      </c>
      <c r="J293">
        <v>1</v>
      </c>
      <c r="K293">
        <v>7.5</v>
      </c>
      <c r="L293">
        <v>400</v>
      </c>
      <c r="M293">
        <v>0</v>
      </c>
      <c r="N293" s="5">
        <v>0</v>
      </c>
      <c r="O293" s="6">
        <v>-11</v>
      </c>
      <c r="P293" s="7">
        <v>152</v>
      </c>
      <c r="Q293">
        <v>0</v>
      </c>
      <c r="R293">
        <v>1</v>
      </c>
      <c r="S293">
        <v>1</v>
      </c>
      <c r="T293">
        <v>0</v>
      </c>
      <c r="U293">
        <v>7</v>
      </c>
      <c r="V293">
        <v>21</v>
      </c>
      <c r="W293">
        <v>0</v>
      </c>
      <c r="X293">
        <v>0</v>
      </c>
      <c r="Y293">
        <v>0</v>
      </c>
      <c r="Z293">
        <v>0</v>
      </c>
      <c r="AA293">
        <v>1</v>
      </c>
      <c r="AB293">
        <v>0</v>
      </c>
      <c r="AC293">
        <v>1</v>
      </c>
      <c r="AD293">
        <v>1</v>
      </c>
      <c r="AE293" s="13">
        <v>4.7</v>
      </c>
      <c r="AF293" s="14">
        <v>0.886406013285165</v>
      </c>
    </row>
    <row r="294" spans="1:32" x14ac:dyDescent="0.25">
      <c r="A294">
        <v>1</v>
      </c>
      <c r="B294">
        <v>0</v>
      </c>
      <c r="C294">
        <v>12.01</v>
      </c>
      <c r="D294">
        <v>0</v>
      </c>
      <c r="E294">
        <v>0</v>
      </c>
      <c r="F294">
        <v>0</v>
      </c>
      <c r="G294">
        <v>0</v>
      </c>
      <c r="H294">
        <v>1</v>
      </c>
      <c r="I294">
        <v>0</v>
      </c>
      <c r="J294">
        <v>1</v>
      </c>
      <c r="K294">
        <v>7.5</v>
      </c>
      <c r="L294">
        <v>400</v>
      </c>
      <c r="M294">
        <v>0</v>
      </c>
      <c r="N294" s="5">
        <v>0</v>
      </c>
      <c r="O294" s="6">
        <v>-11</v>
      </c>
      <c r="P294" s="7">
        <v>152</v>
      </c>
      <c r="Q294">
        <v>0</v>
      </c>
      <c r="R294">
        <v>1</v>
      </c>
      <c r="S294">
        <v>1</v>
      </c>
      <c r="T294">
        <v>0</v>
      </c>
      <c r="U294">
        <v>7</v>
      </c>
      <c r="V294">
        <v>21</v>
      </c>
      <c r="W294">
        <v>0</v>
      </c>
      <c r="X294">
        <v>0</v>
      </c>
      <c r="Y294">
        <v>0</v>
      </c>
      <c r="Z294">
        <v>0</v>
      </c>
      <c r="AA294">
        <v>1</v>
      </c>
      <c r="AB294">
        <v>0</v>
      </c>
      <c r="AC294">
        <v>1</v>
      </c>
      <c r="AD294">
        <v>7</v>
      </c>
      <c r="AE294" s="13">
        <v>0.47</v>
      </c>
      <c r="AF294" s="14">
        <v>0.73209028459273795</v>
      </c>
    </row>
    <row r="295" spans="1:32" x14ac:dyDescent="0.25">
      <c r="A295">
        <v>1</v>
      </c>
      <c r="B295">
        <v>0</v>
      </c>
      <c r="C295">
        <v>12.01</v>
      </c>
      <c r="D295">
        <v>0</v>
      </c>
      <c r="E295">
        <v>0</v>
      </c>
      <c r="F295">
        <v>0</v>
      </c>
      <c r="G295">
        <v>0</v>
      </c>
      <c r="H295">
        <v>1</v>
      </c>
      <c r="I295">
        <v>0</v>
      </c>
      <c r="J295">
        <v>1</v>
      </c>
      <c r="K295">
        <v>7.5</v>
      </c>
      <c r="L295">
        <v>400</v>
      </c>
      <c r="M295">
        <v>0</v>
      </c>
      <c r="N295" s="5">
        <v>0</v>
      </c>
      <c r="O295" s="6">
        <v>-11</v>
      </c>
      <c r="P295" s="7">
        <v>152</v>
      </c>
      <c r="Q295">
        <v>0</v>
      </c>
      <c r="R295">
        <v>1</v>
      </c>
      <c r="S295">
        <v>1</v>
      </c>
      <c r="T295">
        <v>0</v>
      </c>
      <c r="U295">
        <v>7</v>
      </c>
      <c r="V295">
        <v>21</v>
      </c>
      <c r="W295">
        <v>0</v>
      </c>
      <c r="X295">
        <v>0</v>
      </c>
      <c r="Y295">
        <v>0</v>
      </c>
      <c r="Z295">
        <v>0</v>
      </c>
      <c r="AA295">
        <v>1</v>
      </c>
      <c r="AB295">
        <v>0</v>
      </c>
      <c r="AC295">
        <v>1</v>
      </c>
      <c r="AD295">
        <v>7</v>
      </c>
      <c r="AE295" s="13">
        <v>4.7</v>
      </c>
      <c r="AF295" s="14">
        <v>0.83526651022460596</v>
      </c>
    </row>
    <row r="296" spans="1:32" x14ac:dyDescent="0.25">
      <c r="A296">
        <v>1</v>
      </c>
      <c r="B296">
        <v>0</v>
      </c>
      <c r="C296">
        <v>12.01</v>
      </c>
      <c r="D296">
        <v>0</v>
      </c>
      <c r="E296">
        <v>0</v>
      </c>
      <c r="F296">
        <v>0</v>
      </c>
      <c r="G296">
        <v>0</v>
      </c>
      <c r="H296">
        <v>1</v>
      </c>
      <c r="I296">
        <v>0</v>
      </c>
      <c r="J296">
        <v>1</v>
      </c>
      <c r="K296">
        <v>7.5</v>
      </c>
      <c r="L296">
        <v>400</v>
      </c>
      <c r="M296">
        <v>0</v>
      </c>
      <c r="N296" s="5">
        <v>0</v>
      </c>
      <c r="O296" s="6">
        <v>-11</v>
      </c>
      <c r="P296" s="7">
        <v>152</v>
      </c>
      <c r="Q296">
        <v>0</v>
      </c>
      <c r="R296">
        <v>1</v>
      </c>
      <c r="S296">
        <v>1</v>
      </c>
      <c r="T296">
        <v>0</v>
      </c>
      <c r="U296">
        <v>7</v>
      </c>
      <c r="V296">
        <v>21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0</v>
      </c>
      <c r="AC296">
        <v>1</v>
      </c>
      <c r="AD296">
        <v>14</v>
      </c>
      <c r="AE296" s="13">
        <v>0.47</v>
      </c>
      <c r="AF296" s="14">
        <v>0.30264170300077098</v>
      </c>
    </row>
    <row r="297" spans="1:32" x14ac:dyDescent="0.25">
      <c r="A297">
        <v>1</v>
      </c>
      <c r="B297">
        <v>0</v>
      </c>
      <c r="C297">
        <v>12.01</v>
      </c>
      <c r="D297">
        <v>0</v>
      </c>
      <c r="E297">
        <v>0</v>
      </c>
      <c r="F297">
        <v>0</v>
      </c>
      <c r="G297">
        <v>0</v>
      </c>
      <c r="H297">
        <v>1</v>
      </c>
      <c r="I297">
        <v>0</v>
      </c>
      <c r="J297">
        <v>1</v>
      </c>
      <c r="K297">
        <v>7.5</v>
      </c>
      <c r="L297">
        <v>400</v>
      </c>
      <c r="M297">
        <v>0</v>
      </c>
      <c r="N297" s="5">
        <v>0</v>
      </c>
      <c r="O297" s="6">
        <v>-11</v>
      </c>
      <c r="P297" s="7">
        <v>152</v>
      </c>
      <c r="Q297">
        <v>0</v>
      </c>
      <c r="R297">
        <v>1</v>
      </c>
      <c r="S297">
        <v>1</v>
      </c>
      <c r="T297">
        <v>0</v>
      </c>
      <c r="U297">
        <v>7</v>
      </c>
      <c r="V297">
        <v>21</v>
      </c>
      <c r="W297">
        <v>0</v>
      </c>
      <c r="X297">
        <v>0</v>
      </c>
      <c r="Y297">
        <v>0</v>
      </c>
      <c r="Z297">
        <v>0</v>
      </c>
      <c r="AA297">
        <v>1</v>
      </c>
      <c r="AB297">
        <v>0</v>
      </c>
      <c r="AC297">
        <v>1</v>
      </c>
      <c r="AD297">
        <v>14</v>
      </c>
      <c r="AE297" s="13">
        <v>4.7</v>
      </c>
      <c r="AF297" s="14">
        <v>0.80166314100226099</v>
      </c>
    </row>
    <row r="298" spans="1:32" x14ac:dyDescent="0.25">
      <c r="A298">
        <v>1</v>
      </c>
      <c r="B298">
        <v>0</v>
      </c>
      <c r="C298">
        <v>12.01</v>
      </c>
      <c r="D298">
        <v>0</v>
      </c>
      <c r="E298">
        <v>0</v>
      </c>
      <c r="F298">
        <v>0</v>
      </c>
      <c r="G298">
        <v>0</v>
      </c>
      <c r="H298">
        <v>1</v>
      </c>
      <c r="I298">
        <v>0</v>
      </c>
      <c r="J298">
        <v>1</v>
      </c>
      <c r="K298">
        <v>7.5</v>
      </c>
      <c r="L298">
        <v>400</v>
      </c>
      <c r="M298">
        <v>0</v>
      </c>
      <c r="N298" s="5">
        <v>0</v>
      </c>
      <c r="O298" s="6">
        <v>-11</v>
      </c>
      <c r="P298" s="7">
        <v>152</v>
      </c>
      <c r="Q298">
        <v>0</v>
      </c>
      <c r="R298">
        <v>1</v>
      </c>
      <c r="S298">
        <v>1</v>
      </c>
      <c r="T298">
        <v>0</v>
      </c>
      <c r="U298">
        <v>7</v>
      </c>
      <c r="V298">
        <v>21</v>
      </c>
      <c r="W298">
        <v>0</v>
      </c>
      <c r="X298">
        <v>0</v>
      </c>
      <c r="Y298">
        <v>0</v>
      </c>
      <c r="Z298">
        <v>0</v>
      </c>
      <c r="AA298">
        <v>1</v>
      </c>
      <c r="AB298">
        <v>0</v>
      </c>
      <c r="AC298">
        <v>1</v>
      </c>
      <c r="AD298">
        <v>28</v>
      </c>
      <c r="AE298" s="13">
        <v>0.47</v>
      </c>
      <c r="AF298" s="14">
        <v>-0.62257229175658202</v>
      </c>
    </row>
    <row r="299" spans="1:32" x14ac:dyDescent="0.25">
      <c r="A299">
        <v>1</v>
      </c>
      <c r="B299">
        <v>0</v>
      </c>
      <c r="C299">
        <v>12.01</v>
      </c>
      <c r="D299">
        <v>0</v>
      </c>
      <c r="E299">
        <v>0</v>
      </c>
      <c r="F299">
        <v>0</v>
      </c>
      <c r="G299">
        <v>0</v>
      </c>
      <c r="H299">
        <v>1</v>
      </c>
      <c r="I299">
        <v>0</v>
      </c>
      <c r="J299">
        <v>1</v>
      </c>
      <c r="K299">
        <v>7.5</v>
      </c>
      <c r="L299">
        <v>400</v>
      </c>
      <c r="M299">
        <v>0</v>
      </c>
      <c r="N299" s="5">
        <v>0</v>
      </c>
      <c r="O299" s="6">
        <v>-11</v>
      </c>
      <c r="P299" s="7">
        <v>152</v>
      </c>
      <c r="Q299">
        <v>0</v>
      </c>
      <c r="R299">
        <v>1</v>
      </c>
      <c r="S299">
        <v>1</v>
      </c>
      <c r="T299">
        <v>0</v>
      </c>
      <c r="U299">
        <v>7</v>
      </c>
      <c r="V299">
        <v>21</v>
      </c>
      <c r="W299">
        <v>0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1</v>
      </c>
      <c r="AD299">
        <v>28</v>
      </c>
      <c r="AE299" s="13">
        <v>4.7</v>
      </c>
      <c r="AF299" s="14">
        <v>0.66197388576847305</v>
      </c>
    </row>
    <row r="300" spans="1:32" x14ac:dyDescent="0.25">
      <c r="A300">
        <v>1</v>
      </c>
      <c r="B300">
        <v>0</v>
      </c>
      <c r="C300">
        <v>12.01</v>
      </c>
      <c r="D300">
        <v>0</v>
      </c>
      <c r="E300">
        <v>0</v>
      </c>
      <c r="F300">
        <v>0</v>
      </c>
      <c r="G300">
        <v>0</v>
      </c>
      <c r="H300">
        <v>1</v>
      </c>
      <c r="I300">
        <v>0</v>
      </c>
      <c r="J300">
        <v>1</v>
      </c>
      <c r="K300">
        <v>7.5</v>
      </c>
      <c r="L300">
        <v>400</v>
      </c>
      <c r="M300">
        <v>0</v>
      </c>
      <c r="N300" s="5">
        <v>0</v>
      </c>
      <c r="O300" s="6">
        <v>-11</v>
      </c>
      <c r="P300" s="7">
        <v>152</v>
      </c>
      <c r="Q300">
        <v>0</v>
      </c>
      <c r="R300">
        <v>1</v>
      </c>
      <c r="S300">
        <v>1</v>
      </c>
      <c r="T300">
        <v>0</v>
      </c>
      <c r="U300">
        <v>7</v>
      </c>
      <c r="V300">
        <v>21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1</v>
      </c>
      <c r="AD300">
        <v>120</v>
      </c>
      <c r="AE300" s="13">
        <v>0.47</v>
      </c>
      <c r="AF300" s="14">
        <v>-0.28536880290205602</v>
      </c>
    </row>
    <row r="301" spans="1:32" x14ac:dyDescent="0.25">
      <c r="A301">
        <v>1</v>
      </c>
      <c r="B301">
        <v>0</v>
      </c>
      <c r="C301">
        <v>12.01</v>
      </c>
      <c r="D301">
        <v>0</v>
      </c>
      <c r="E301">
        <v>0</v>
      </c>
      <c r="F301">
        <v>0</v>
      </c>
      <c r="G301">
        <v>0</v>
      </c>
      <c r="H301">
        <v>1</v>
      </c>
      <c r="I301">
        <v>0</v>
      </c>
      <c r="J301">
        <v>1</v>
      </c>
      <c r="K301">
        <v>7.5</v>
      </c>
      <c r="L301">
        <v>400</v>
      </c>
      <c r="M301">
        <v>0</v>
      </c>
      <c r="N301" s="5">
        <v>0</v>
      </c>
      <c r="O301" s="6">
        <v>-11</v>
      </c>
      <c r="P301" s="7">
        <v>152</v>
      </c>
      <c r="Q301">
        <v>0</v>
      </c>
      <c r="R301">
        <v>1</v>
      </c>
      <c r="S301">
        <v>1</v>
      </c>
      <c r="T301">
        <v>0</v>
      </c>
      <c r="U301">
        <v>7</v>
      </c>
      <c r="V301">
        <v>21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1</v>
      </c>
      <c r="AD301">
        <v>120</v>
      </c>
      <c r="AE301" s="13">
        <v>4.7</v>
      </c>
      <c r="AF301" s="14">
        <v>0.46500194074265599</v>
      </c>
    </row>
    <row r="302" spans="1:32" x14ac:dyDescent="0.25">
      <c r="A302">
        <v>1</v>
      </c>
      <c r="B302">
        <v>1</v>
      </c>
      <c r="C302">
        <v>74.92</v>
      </c>
      <c r="D302">
        <v>65.41</v>
      </c>
      <c r="E302">
        <v>1</v>
      </c>
      <c r="F302">
        <v>1</v>
      </c>
      <c r="G302">
        <v>1</v>
      </c>
      <c r="H302">
        <v>0</v>
      </c>
      <c r="I302">
        <v>0</v>
      </c>
      <c r="J302">
        <v>0</v>
      </c>
      <c r="K302" s="4">
        <v>91.3</v>
      </c>
      <c r="L302" s="4">
        <v>91.3</v>
      </c>
      <c r="M302">
        <v>0</v>
      </c>
      <c r="N302" s="5">
        <v>0</v>
      </c>
      <c r="O302" s="24">
        <v>-16.899999999999999</v>
      </c>
      <c r="P302">
        <v>108</v>
      </c>
      <c r="Q302">
        <v>0</v>
      </c>
      <c r="R302">
        <v>1</v>
      </c>
      <c r="S302">
        <v>0</v>
      </c>
      <c r="T302">
        <v>1</v>
      </c>
      <c r="U302">
        <v>8</v>
      </c>
      <c r="V302">
        <v>19.100000000000001</v>
      </c>
      <c r="W302">
        <v>0</v>
      </c>
      <c r="X302">
        <v>0</v>
      </c>
      <c r="Y302">
        <v>0</v>
      </c>
      <c r="Z302">
        <v>0</v>
      </c>
      <c r="AA302">
        <v>1</v>
      </c>
      <c r="AB302">
        <v>0</v>
      </c>
      <c r="AC302">
        <v>1</v>
      </c>
      <c r="AD302">
        <v>1</v>
      </c>
      <c r="AE302" s="13">
        <v>0.94</v>
      </c>
      <c r="AF302" s="14">
        <v>5.8219178082190202E-2</v>
      </c>
    </row>
    <row r="303" spans="1:32" x14ac:dyDescent="0.25">
      <c r="A303">
        <v>1</v>
      </c>
      <c r="B303">
        <v>1</v>
      </c>
      <c r="C303">
        <v>74.92</v>
      </c>
      <c r="D303">
        <v>65.41</v>
      </c>
      <c r="E303">
        <v>1</v>
      </c>
      <c r="F303">
        <v>1</v>
      </c>
      <c r="G303">
        <v>1</v>
      </c>
      <c r="H303">
        <v>0</v>
      </c>
      <c r="I303">
        <v>0</v>
      </c>
      <c r="J303">
        <v>0</v>
      </c>
      <c r="K303" s="4">
        <v>91.3</v>
      </c>
      <c r="L303" s="4">
        <v>91.3</v>
      </c>
      <c r="M303">
        <v>0</v>
      </c>
      <c r="N303" s="5">
        <v>0</v>
      </c>
      <c r="O303" s="24">
        <v>-16.899999999999999</v>
      </c>
      <c r="P303">
        <v>108</v>
      </c>
      <c r="Q303">
        <v>0</v>
      </c>
      <c r="R303">
        <v>1</v>
      </c>
      <c r="S303">
        <v>0</v>
      </c>
      <c r="T303">
        <v>1</v>
      </c>
      <c r="U303">
        <v>8</v>
      </c>
      <c r="V303">
        <v>19.100000000000001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1</v>
      </c>
      <c r="AD303">
        <v>1</v>
      </c>
      <c r="AE303" s="13">
        <v>2.83</v>
      </c>
      <c r="AF303" s="14">
        <v>-0.124848484848485</v>
      </c>
    </row>
    <row r="304" spans="1:32" x14ac:dyDescent="0.25">
      <c r="A304">
        <v>1</v>
      </c>
      <c r="B304">
        <v>1</v>
      </c>
      <c r="C304">
        <v>74.92</v>
      </c>
      <c r="D304">
        <v>65.41</v>
      </c>
      <c r="E304">
        <v>1</v>
      </c>
      <c r="F304">
        <v>1</v>
      </c>
      <c r="G304">
        <v>1</v>
      </c>
      <c r="H304">
        <v>0</v>
      </c>
      <c r="I304">
        <v>0</v>
      </c>
      <c r="J304">
        <v>0</v>
      </c>
      <c r="K304" s="4">
        <v>91.3</v>
      </c>
      <c r="L304" s="4">
        <v>91.3</v>
      </c>
      <c r="M304">
        <v>0</v>
      </c>
      <c r="N304" s="5">
        <v>0</v>
      </c>
      <c r="O304" s="24">
        <v>-16.899999999999999</v>
      </c>
      <c r="P304">
        <v>108</v>
      </c>
      <c r="Q304">
        <v>0</v>
      </c>
      <c r="R304">
        <v>1</v>
      </c>
      <c r="S304">
        <v>0</v>
      </c>
      <c r="T304">
        <v>1</v>
      </c>
      <c r="U304">
        <v>8</v>
      </c>
      <c r="V304">
        <v>19.100000000000001</v>
      </c>
      <c r="W304">
        <v>0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1</v>
      </c>
      <c r="AD304">
        <v>1</v>
      </c>
      <c r="AE304" s="13">
        <v>8.48</v>
      </c>
      <c r="AF304" s="14">
        <v>0.53494926719278502</v>
      </c>
    </row>
    <row r="305" spans="1:32" x14ac:dyDescent="0.25">
      <c r="A305">
        <v>1</v>
      </c>
      <c r="B305">
        <v>0</v>
      </c>
      <c r="C305">
        <v>12.01</v>
      </c>
      <c r="D305">
        <v>0</v>
      </c>
      <c r="E305">
        <v>0</v>
      </c>
      <c r="F305">
        <v>0</v>
      </c>
      <c r="G305">
        <v>1</v>
      </c>
      <c r="H305">
        <v>0</v>
      </c>
      <c r="I305">
        <v>0</v>
      </c>
      <c r="J305">
        <v>0</v>
      </c>
      <c r="K305" s="7">
        <v>14.3</v>
      </c>
      <c r="L305" s="4">
        <v>14.3</v>
      </c>
      <c r="M305">
        <v>0</v>
      </c>
      <c r="N305" s="5">
        <v>0</v>
      </c>
      <c r="O305" s="6">
        <v>-3.7</v>
      </c>
      <c r="P305">
        <v>316.5</v>
      </c>
      <c r="Q305">
        <v>0</v>
      </c>
      <c r="R305">
        <v>1</v>
      </c>
      <c r="S305">
        <v>0</v>
      </c>
      <c r="T305">
        <v>1</v>
      </c>
      <c r="U305">
        <v>8</v>
      </c>
      <c r="V305">
        <v>19.100000000000001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0</v>
      </c>
      <c r="AC305">
        <v>1</v>
      </c>
      <c r="AD305">
        <v>1</v>
      </c>
      <c r="AE305" s="13">
        <v>8.48</v>
      </c>
      <c r="AF305" s="14">
        <v>0.568965517241379</v>
      </c>
    </row>
    <row r="306" spans="1:32" x14ac:dyDescent="0.25">
      <c r="A306">
        <v>1</v>
      </c>
      <c r="B306">
        <v>1</v>
      </c>
      <c r="C306">
        <v>74.92</v>
      </c>
      <c r="D306">
        <v>65.41</v>
      </c>
      <c r="E306">
        <v>1</v>
      </c>
      <c r="F306">
        <v>1</v>
      </c>
      <c r="G306">
        <v>1</v>
      </c>
      <c r="H306">
        <v>0</v>
      </c>
      <c r="I306">
        <v>0</v>
      </c>
      <c r="J306">
        <v>0</v>
      </c>
      <c r="K306" s="4">
        <v>91.3</v>
      </c>
      <c r="L306" s="4">
        <v>91.3</v>
      </c>
      <c r="M306">
        <v>0</v>
      </c>
      <c r="N306" s="5">
        <v>0</v>
      </c>
      <c r="O306" s="24">
        <v>-16.899999999999999</v>
      </c>
      <c r="P306">
        <v>108</v>
      </c>
      <c r="Q306">
        <v>0</v>
      </c>
      <c r="R306">
        <v>1</v>
      </c>
      <c r="S306">
        <v>0</v>
      </c>
      <c r="T306">
        <v>1</v>
      </c>
      <c r="U306">
        <v>8</v>
      </c>
      <c r="V306">
        <v>19.100000000000001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0</v>
      </c>
      <c r="AC306">
        <v>1</v>
      </c>
      <c r="AD306">
        <v>3</v>
      </c>
      <c r="AE306" s="13">
        <v>0.94</v>
      </c>
      <c r="AF306" s="14">
        <v>-0.12784090909090901</v>
      </c>
    </row>
    <row r="307" spans="1:32" x14ac:dyDescent="0.25">
      <c r="A307">
        <v>1</v>
      </c>
      <c r="B307">
        <v>1</v>
      </c>
      <c r="C307">
        <v>74.92</v>
      </c>
      <c r="D307">
        <v>65.41</v>
      </c>
      <c r="E307">
        <v>1</v>
      </c>
      <c r="F307">
        <v>1</v>
      </c>
      <c r="G307">
        <v>1</v>
      </c>
      <c r="H307">
        <v>0</v>
      </c>
      <c r="I307">
        <v>0</v>
      </c>
      <c r="J307">
        <v>0</v>
      </c>
      <c r="K307" s="4">
        <v>91.3</v>
      </c>
      <c r="L307" s="4">
        <v>91.3</v>
      </c>
      <c r="M307">
        <v>0</v>
      </c>
      <c r="N307" s="5">
        <v>0</v>
      </c>
      <c r="O307" s="24">
        <v>-16.899999999999999</v>
      </c>
      <c r="P307">
        <v>108</v>
      </c>
      <c r="Q307">
        <v>0</v>
      </c>
      <c r="R307">
        <v>1</v>
      </c>
      <c r="S307">
        <v>0</v>
      </c>
      <c r="T307">
        <v>1</v>
      </c>
      <c r="U307">
        <v>8</v>
      </c>
      <c r="V307">
        <v>19.100000000000001</v>
      </c>
      <c r="W307">
        <v>0</v>
      </c>
      <c r="X307">
        <v>0</v>
      </c>
      <c r="Y307">
        <v>0</v>
      </c>
      <c r="Z307">
        <v>0</v>
      </c>
      <c r="AA307">
        <v>1</v>
      </c>
      <c r="AB307">
        <v>0</v>
      </c>
      <c r="AC307">
        <v>1</v>
      </c>
      <c r="AD307">
        <v>3</v>
      </c>
      <c r="AE307" s="13">
        <v>2.83</v>
      </c>
      <c r="AF307" s="14">
        <v>7.7326343381390703E-2</v>
      </c>
    </row>
    <row r="308" spans="1:32" x14ac:dyDescent="0.25">
      <c r="A308">
        <v>1</v>
      </c>
      <c r="B308">
        <v>1</v>
      </c>
      <c r="C308">
        <v>74.92</v>
      </c>
      <c r="D308">
        <v>65.41</v>
      </c>
      <c r="E308">
        <v>1</v>
      </c>
      <c r="F308">
        <v>1</v>
      </c>
      <c r="G308">
        <v>1</v>
      </c>
      <c r="H308">
        <v>0</v>
      </c>
      <c r="I308">
        <v>0</v>
      </c>
      <c r="J308">
        <v>0</v>
      </c>
      <c r="K308" s="4">
        <v>91.3</v>
      </c>
      <c r="L308" s="4">
        <v>91.3</v>
      </c>
      <c r="M308">
        <v>0</v>
      </c>
      <c r="N308" s="5">
        <v>0</v>
      </c>
      <c r="O308" s="24">
        <v>-16.899999999999999</v>
      </c>
      <c r="P308">
        <v>108</v>
      </c>
      <c r="Q308">
        <v>0</v>
      </c>
      <c r="R308">
        <v>1</v>
      </c>
      <c r="S308">
        <v>0</v>
      </c>
      <c r="T308">
        <v>1</v>
      </c>
      <c r="U308">
        <v>8</v>
      </c>
      <c r="V308">
        <v>19.100000000000001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1</v>
      </c>
      <c r="AD308">
        <v>3</v>
      </c>
      <c r="AE308" s="13">
        <v>8.48</v>
      </c>
      <c r="AF308" s="14">
        <v>0.40288379983036499</v>
      </c>
    </row>
    <row r="309" spans="1:32" x14ac:dyDescent="0.25">
      <c r="A309">
        <v>1</v>
      </c>
      <c r="B309">
        <v>0</v>
      </c>
      <c r="C309">
        <v>12.01</v>
      </c>
      <c r="D309">
        <v>0</v>
      </c>
      <c r="E309">
        <v>0</v>
      </c>
      <c r="F309">
        <v>0</v>
      </c>
      <c r="G309">
        <v>1</v>
      </c>
      <c r="H309">
        <v>0</v>
      </c>
      <c r="I309">
        <v>0</v>
      </c>
      <c r="J309">
        <v>0</v>
      </c>
      <c r="K309" s="7">
        <v>14.3</v>
      </c>
      <c r="L309" s="4">
        <v>14.3</v>
      </c>
      <c r="M309">
        <v>0</v>
      </c>
      <c r="N309" s="5">
        <v>0</v>
      </c>
      <c r="O309" s="6">
        <v>-3.7</v>
      </c>
      <c r="P309">
        <v>316.5</v>
      </c>
      <c r="Q309">
        <v>0</v>
      </c>
      <c r="R309">
        <v>1</v>
      </c>
      <c r="S309">
        <v>0</v>
      </c>
      <c r="T309">
        <v>1</v>
      </c>
      <c r="U309">
        <v>8</v>
      </c>
      <c r="V309">
        <v>19.100000000000001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1</v>
      </c>
      <c r="AD309">
        <v>3</v>
      </c>
      <c r="AE309" s="13">
        <v>8.48</v>
      </c>
      <c r="AF309" s="14">
        <v>0.66055930568948895</v>
      </c>
    </row>
    <row r="310" spans="1:32" x14ac:dyDescent="0.25">
      <c r="A310">
        <v>1</v>
      </c>
      <c r="B310">
        <v>1</v>
      </c>
      <c r="C310">
        <v>74.92</v>
      </c>
      <c r="D310">
        <v>65.41</v>
      </c>
      <c r="E310">
        <v>1</v>
      </c>
      <c r="F310">
        <v>1</v>
      </c>
      <c r="G310">
        <v>1</v>
      </c>
      <c r="H310">
        <v>0</v>
      </c>
      <c r="I310">
        <v>0</v>
      </c>
      <c r="J310">
        <v>0</v>
      </c>
      <c r="K310" s="4">
        <v>91.3</v>
      </c>
      <c r="L310" s="4">
        <v>91.3</v>
      </c>
      <c r="M310">
        <v>0</v>
      </c>
      <c r="N310" s="5">
        <v>0</v>
      </c>
      <c r="O310" s="24">
        <v>-16.899999999999999</v>
      </c>
      <c r="P310">
        <v>108</v>
      </c>
      <c r="Q310">
        <v>0</v>
      </c>
      <c r="R310">
        <v>1</v>
      </c>
      <c r="S310">
        <v>0</v>
      </c>
      <c r="T310">
        <v>1</v>
      </c>
      <c r="U310">
        <v>8</v>
      </c>
      <c r="V310">
        <v>19.100000000000001</v>
      </c>
      <c r="W310">
        <v>0</v>
      </c>
      <c r="X310">
        <v>0</v>
      </c>
      <c r="Y310">
        <v>0</v>
      </c>
      <c r="Z310">
        <v>0</v>
      </c>
      <c r="AA310">
        <v>1</v>
      </c>
      <c r="AB310">
        <v>0</v>
      </c>
      <c r="AC310">
        <v>1</v>
      </c>
      <c r="AD310">
        <v>28</v>
      </c>
      <c r="AE310" s="13">
        <v>0.94</v>
      </c>
      <c r="AF310" s="14">
        <v>-0.145658263305322</v>
      </c>
    </row>
    <row r="311" spans="1:32" x14ac:dyDescent="0.25">
      <c r="A311">
        <v>1</v>
      </c>
      <c r="B311">
        <v>1</v>
      </c>
      <c r="C311">
        <v>74.92</v>
      </c>
      <c r="D311">
        <v>65.41</v>
      </c>
      <c r="E311">
        <v>1</v>
      </c>
      <c r="F311">
        <v>1</v>
      </c>
      <c r="G311">
        <v>1</v>
      </c>
      <c r="H311">
        <v>0</v>
      </c>
      <c r="I311">
        <v>0</v>
      </c>
      <c r="J311">
        <v>0</v>
      </c>
      <c r="K311" s="4">
        <v>91.3</v>
      </c>
      <c r="L311" s="4">
        <v>91.3</v>
      </c>
      <c r="M311">
        <v>0</v>
      </c>
      <c r="N311" s="5">
        <v>0</v>
      </c>
      <c r="O311" s="24">
        <v>-16.899999999999999</v>
      </c>
      <c r="P311">
        <v>108</v>
      </c>
      <c r="Q311">
        <v>0</v>
      </c>
      <c r="R311">
        <v>1</v>
      </c>
      <c r="S311">
        <v>0</v>
      </c>
      <c r="T311">
        <v>1</v>
      </c>
      <c r="U311">
        <v>8</v>
      </c>
      <c r="V311">
        <v>19.100000000000001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0</v>
      </c>
      <c r="AC311">
        <v>1</v>
      </c>
      <c r="AD311">
        <v>28</v>
      </c>
      <c r="AE311" s="13">
        <v>2.83</v>
      </c>
      <c r="AF311" s="14">
        <v>-0.18347338935574201</v>
      </c>
    </row>
    <row r="312" spans="1:32" x14ac:dyDescent="0.25">
      <c r="A312">
        <v>1</v>
      </c>
      <c r="B312">
        <v>1</v>
      </c>
      <c r="C312">
        <v>74.92</v>
      </c>
      <c r="D312">
        <v>65.41</v>
      </c>
      <c r="E312">
        <v>1</v>
      </c>
      <c r="F312">
        <v>1</v>
      </c>
      <c r="G312">
        <v>1</v>
      </c>
      <c r="H312">
        <v>0</v>
      </c>
      <c r="I312">
        <v>0</v>
      </c>
      <c r="J312">
        <v>0</v>
      </c>
      <c r="K312" s="4">
        <v>91.3</v>
      </c>
      <c r="L312" s="4">
        <v>91.3</v>
      </c>
      <c r="M312">
        <v>0</v>
      </c>
      <c r="N312" s="5">
        <v>0</v>
      </c>
      <c r="O312" s="24">
        <v>-16.899999999999999</v>
      </c>
      <c r="P312">
        <v>108</v>
      </c>
      <c r="Q312">
        <v>0</v>
      </c>
      <c r="R312">
        <v>1</v>
      </c>
      <c r="S312">
        <v>0</v>
      </c>
      <c r="T312">
        <v>1</v>
      </c>
      <c r="U312">
        <v>8</v>
      </c>
      <c r="V312">
        <v>19.100000000000001</v>
      </c>
      <c r="W312">
        <v>0</v>
      </c>
      <c r="X312">
        <v>0</v>
      </c>
      <c r="Y312">
        <v>0</v>
      </c>
      <c r="Z312">
        <v>0</v>
      </c>
      <c r="AA312">
        <v>1</v>
      </c>
      <c r="AB312">
        <v>0</v>
      </c>
      <c r="AC312">
        <v>1</v>
      </c>
      <c r="AD312">
        <v>28</v>
      </c>
      <c r="AE312" s="13">
        <v>8.48</v>
      </c>
      <c r="AF312" s="14">
        <v>0.148986889153751</v>
      </c>
    </row>
    <row r="313" spans="1:32" x14ac:dyDescent="0.25">
      <c r="A313">
        <v>1</v>
      </c>
      <c r="B313">
        <v>0</v>
      </c>
      <c r="C313">
        <v>12.01</v>
      </c>
      <c r="D313">
        <v>0</v>
      </c>
      <c r="E313">
        <v>0</v>
      </c>
      <c r="F313">
        <v>0</v>
      </c>
      <c r="G313">
        <v>1</v>
      </c>
      <c r="H313">
        <v>0</v>
      </c>
      <c r="I313">
        <v>0</v>
      </c>
      <c r="J313">
        <v>0</v>
      </c>
      <c r="K313" s="7">
        <v>14.3</v>
      </c>
      <c r="L313" s="4">
        <v>14.3</v>
      </c>
      <c r="M313">
        <v>0</v>
      </c>
      <c r="N313" s="5">
        <v>0</v>
      </c>
      <c r="O313" s="6">
        <v>-3.7</v>
      </c>
      <c r="P313">
        <v>316.5</v>
      </c>
      <c r="Q313">
        <v>0</v>
      </c>
      <c r="R313">
        <v>1</v>
      </c>
      <c r="S313">
        <v>0</v>
      </c>
      <c r="T313">
        <v>1</v>
      </c>
      <c r="U313">
        <v>8</v>
      </c>
      <c r="V313">
        <v>19.100000000000001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0</v>
      </c>
      <c r="AC313">
        <v>1</v>
      </c>
      <c r="AD313">
        <v>28</v>
      </c>
      <c r="AE313" s="13">
        <v>8.48</v>
      </c>
      <c r="AF313" s="14">
        <v>0.58391608391608296</v>
      </c>
    </row>
    <row r="314" spans="1:32" x14ac:dyDescent="0.25">
      <c r="A314">
        <v>1</v>
      </c>
      <c r="B314">
        <v>0</v>
      </c>
      <c r="C314">
        <v>12.01</v>
      </c>
      <c r="D314">
        <v>0</v>
      </c>
      <c r="E314">
        <v>0</v>
      </c>
      <c r="F314">
        <v>0</v>
      </c>
      <c r="G314">
        <v>1</v>
      </c>
      <c r="H314">
        <v>0</v>
      </c>
      <c r="I314">
        <v>0</v>
      </c>
      <c r="J314">
        <v>0</v>
      </c>
      <c r="K314">
        <v>13</v>
      </c>
      <c r="L314" s="4">
        <v>13</v>
      </c>
      <c r="M314">
        <v>0</v>
      </c>
      <c r="N314" s="5">
        <v>0</v>
      </c>
      <c r="O314" s="6">
        <v>-11</v>
      </c>
      <c r="P314" s="7">
        <v>800</v>
      </c>
      <c r="Q314">
        <v>1</v>
      </c>
      <c r="R314">
        <v>0</v>
      </c>
      <c r="S314">
        <v>1</v>
      </c>
      <c r="T314">
        <v>0</v>
      </c>
      <c r="U314">
        <v>7</v>
      </c>
      <c r="V314">
        <v>150</v>
      </c>
      <c r="W314">
        <v>0</v>
      </c>
      <c r="X314">
        <v>0</v>
      </c>
      <c r="Y314">
        <v>0</v>
      </c>
      <c r="Z314">
        <v>0</v>
      </c>
      <c r="AA314">
        <v>1</v>
      </c>
      <c r="AB314">
        <v>14</v>
      </c>
      <c r="AC314">
        <v>3</v>
      </c>
      <c r="AD314">
        <v>11</v>
      </c>
      <c r="AE314" s="13">
        <v>0.5</v>
      </c>
      <c r="AF314" s="14">
        <v>3.1111111111111901E-2</v>
      </c>
    </row>
    <row r="315" spans="1:32" x14ac:dyDescent="0.25">
      <c r="A315">
        <v>0</v>
      </c>
      <c r="B315">
        <v>0</v>
      </c>
      <c r="C315">
        <v>58.69</v>
      </c>
      <c r="D315">
        <v>16</v>
      </c>
      <c r="E315">
        <v>1</v>
      </c>
      <c r="F315">
        <v>0</v>
      </c>
      <c r="G315">
        <v>1</v>
      </c>
      <c r="H315">
        <v>0</v>
      </c>
      <c r="I315">
        <v>0</v>
      </c>
      <c r="J315">
        <v>0</v>
      </c>
      <c r="K315">
        <v>5.3</v>
      </c>
      <c r="L315" s="4">
        <v>5.3</v>
      </c>
      <c r="M315">
        <v>0</v>
      </c>
      <c r="N315" s="5">
        <v>0</v>
      </c>
      <c r="O315" s="5">
        <v>-30</v>
      </c>
      <c r="P315">
        <v>91.8</v>
      </c>
      <c r="Q315">
        <v>1</v>
      </c>
      <c r="R315">
        <v>0</v>
      </c>
      <c r="S315">
        <v>0</v>
      </c>
      <c r="T315">
        <v>1</v>
      </c>
      <c r="U315">
        <v>7</v>
      </c>
      <c r="V315" s="4">
        <v>150</v>
      </c>
      <c r="W315">
        <v>0</v>
      </c>
      <c r="X315">
        <v>0</v>
      </c>
      <c r="Y315">
        <v>0</v>
      </c>
      <c r="Z315">
        <v>0</v>
      </c>
      <c r="AA315">
        <v>1</v>
      </c>
      <c r="AB315">
        <v>0</v>
      </c>
      <c r="AC315">
        <v>1</v>
      </c>
      <c r="AD315">
        <v>1</v>
      </c>
      <c r="AE315" s="13">
        <v>1.0900000000000001</v>
      </c>
      <c r="AF315" s="14">
        <v>0.50067029120428996</v>
      </c>
    </row>
    <row r="316" spans="1:32" x14ac:dyDescent="0.25">
      <c r="A316">
        <v>0</v>
      </c>
      <c r="B316">
        <v>0</v>
      </c>
      <c r="C316">
        <v>58.69</v>
      </c>
      <c r="D316">
        <v>16</v>
      </c>
      <c r="E316">
        <v>1</v>
      </c>
      <c r="F316">
        <v>0</v>
      </c>
      <c r="G316">
        <v>1</v>
      </c>
      <c r="H316">
        <v>0</v>
      </c>
      <c r="I316">
        <v>0</v>
      </c>
      <c r="J316">
        <v>0</v>
      </c>
      <c r="K316">
        <v>5.3</v>
      </c>
      <c r="L316" s="4">
        <v>5.3</v>
      </c>
      <c r="M316">
        <v>0</v>
      </c>
      <c r="N316" s="5">
        <v>0</v>
      </c>
      <c r="O316" s="5">
        <v>-30</v>
      </c>
      <c r="P316">
        <v>91.8</v>
      </c>
      <c r="Q316">
        <v>1</v>
      </c>
      <c r="R316">
        <v>0</v>
      </c>
      <c r="S316">
        <v>0</v>
      </c>
      <c r="T316">
        <v>1</v>
      </c>
      <c r="U316">
        <v>7</v>
      </c>
      <c r="V316" s="4">
        <v>150</v>
      </c>
      <c r="W316">
        <v>0</v>
      </c>
      <c r="X316">
        <v>0</v>
      </c>
      <c r="Y316">
        <v>0</v>
      </c>
      <c r="Z316">
        <v>0</v>
      </c>
      <c r="AA316">
        <v>1</v>
      </c>
      <c r="AB316">
        <v>0</v>
      </c>
      <c r="AC316">
        <v>1</v>
      </c>
      <c r="AD316">
        <v>2</v>
      </c>
      <c r="AE316" s="13">
        <v>1.0900000000000001</v>
      </c>
      <c r="AF316" s="14">
        <v>0.47251234240081802</v>
      </c>
    </row>
    <row r="317" spans="1:32" x14ac:dyDescent="0.25">
      <c r="A317">
        <v>0</v>
      </c>
      <c r="B317">
        <v>0</v>
      </c>
      <c r="C317">
        <v>58.69</v>
      </c>
      <c r="D317">
        <v>16</v>
      </c>
      <c r="E317">
        <v>1</v>
      </c>
      <c r="F317">
        <v>0</v>
      </c>
      <c r="G317">
        <v>1</v>
      </c>
      <c r="H317">
        <v>0</v>
      </c>
      <c r="I317">
        <v>0</v>
      </c>
      <c r="J317">
        <v>0</v>
      </c>
      <c r="K317">
        <v>5.3</v>
      </c>
      <c r="L317" s="4">
        <v>5.3</v>
      </c>
      <c r="M317">
        <v>0</v>
      </c>
      <c r="N317" s="5">
        <v>0</v>
      </c>
      <c r="O317" s="5">
        <v>-30</v>
      </c>
      <c r="P317">
        <v>91.8</v>
      </c>
      <c r="Q317">
        <v>1</v>
      </c>
      <c r="R317">
        <v>0</v>
      </c>
      <c r="S317">
        <v>0</v>
      </c>
      <c r="T317">
        <v>1</v>
      </c>
      <c r="U317">
        <v>7</v>
      </c>
      <c r="V317" s="4">
        <v>150</v>
      </c>
      <c r="W317">
        <v>0</v>
      </c>
      <c r="X317">
        <v>0</v>
      </c>
      <c r="Y317">
        <v>0</v>
      </c>
      <c r="Z317">
        <v>0</v>
      </c>
      <c r="AA317">
        <v>1</v>
      </c>
      <c r="AB317">
        <v>0</v>
      </c>
      <c r="AC317">
        <v>1</v>
      </c>
      <c r="AD317">
        <v>3</v>
      </c>
      <c r="AE317" s="13">
        <v>1.0900000000000001</v>
      </c>
      <c r="AF317" s="14">
        <v>0.54288538896843197</v>
      </c>
    </row>
    <row r="318" spans="1:32" x14ac:dyDescent="0.25">
      <c r="A318">
        <v>0</v>
      </c>
      <c r="B318">
        <v>0</v>
      </c>
      <c r="C318">
        <v>58.69</v>
      </c>
      <c r="D318">
        <v>16</v>
      </c>
      <c r="E318">
        <v>1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5.3</v>
      </c>
      <c r="L318" s="4">
        <v>5.3</v>
      </c>
      <c r="M318">
        <v>0</v>
      </c>
      <c r="N318" s="5">
        <v>0</v>
      </c>
      <c r="O318" s="5">
        <v>-30</v>
      </c>
      <c r="P318">
        <v>91.8</v>
      </c>
      <c r="Q318">
        <v>1</v>
      </c>
      <c r="R318">
        <v>0</v>
      </c>
      <c r="S318">
        <v>0</v>
      </c>
      <c r="T318">
        <v>1</v>
      </c>
      <c r="U318">
        <v>7</v>
      </c>
      <c r="V318" s="4">
        <v>150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0</v>
      </c>
      <c r="AC318">
        <v>1</v>
      </c>
      <c r="AD318">
        <v>4</v>
      </c>
      <c r="AE318" s="13">
        <v>1.0900000000000001</v>
      </c>
      <c r="AF318" s="14">
        <v>0.74722177712007398</v>
      </c>
    </row>
    <row r="319" spans="1:32" x14ac:dyDescent="0.25">
      <c r="A319">
        <v>0</v>
      </c>
      <c r="B319">
        <v>0</v>
      </c>
      <c r="C319">
        <v>58.69</v>
      </c>
      <c r="D319">
        <v>16</v>
      </c>
      <c r="E319">
        <v>1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5.3</v>
      </c>
      <c r="L319" s="4">
        <v>5.3</v>
      </c>
      <c r="M319">
        <v>0</v>
      </c>
      <c r="N319" s="5">
        <v>0</v>
      </c>
      <c r="O319" s="5">
        <v>-30</v>
      </c>
      <c r="P319">
        <v>91.8</v>
      </c>
      <c r="Q319">
        <v>1</v>
      </c>
      <c r="R319">
        <v>0</v>
      </c>
      <c r="S319">
        <v>0</v>
      </c>
      <c r="T319">
        <v>1</v>
      </c>
      <c r="U319">
        <v>7</v>
      </c>
      <c r="V319" s="4">
        <v>150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v>0</v>
      </c>
      <c r="AC319">
        <v>1</v>
      </c>
      <c r="AD319">
        <v>1</v>
      </c>
      <c r="AE319" s="13">
        <v>0.27250000000000002</v>
      </c>
      <c r="AF319" s="14">
        <v>6.0533076429026E-2</v>
      </c>
    </row>
    <row r="320" spans="1:32" x14ac:dyDescent="0.25">
      <c r="A320">
        <v>0</v>
      </c>
      <c r="B320">
        <v>0</v>
      </c>
      <c r="C320">
        <v>58.69</v>
      </c>
      <c r="D320">
        <v>16</v>
      </c>
      <c r="E320">
        <v>1</v>
      </c>
      <c r="F320">
        <v>0</v>
      </c>
      <c r="G320">
        <v>1</v>
      </c>
      <c r="H320">
        <v>0</v>
      </c>
      <c r="I320">
        <v>0</v>
      </c>
      <c r="J320">
        <v>0</v>
      </c>
      <c r="K320">
        <v>5.3</v>
      </c>
      <c r="L320" s="4">
        <v>5.3</v>
      </c>
      <c r="M320">
        <v>0</v>
      </c>
      <c r="N320" s="5">
        <v>0</v>
      </c>
      <c r="O320" s="5">
        <v>-30</v>
      </c>
      <c r="P320">
        <v>91.8</v>
      </c>
      <c r="Q320">
        <v>1</v>
      </c>
      <c r="R320">
        <v>0</v>
      </c>
      <c r="S320">
        <v>0</v>
      </c>
      <c r="T320">
        <v>1</v>
      </c>
      <c r="U320">
        <v>7</v>
      </c>
      <c r="V320" s="4">
        <v>150</v>
      </c>
      <c r="W320">
        <v>0</v>
      </c>
      <c r="X320">
        <v>0</v>
      </c>
      <c r="Y320">
        <v>0</v>
      </c>
      <c r="Z320">
        <v>0</v>
      </c>
      <c r="AA320">
        <v>1</v>
      </c>
      <c r="AB320">
        <v>0</v>
      </c>
      <c r="AC320">
        <v>1</v>
      </c>
      <c r="AD320">
        <v>2</v>
      </c>
      <c r="AE320" s="13">
        <v>0.27250000000000002</v>
      </c>
      <c r="AF320" s="14">
        <v>0.17178608838433701</v>
      </c>
    </row>
    <row r="321" spans="1:32" x14ac:dyDescent="0.25">
      <c r="A321">
        <v>0</v>
      </c>
      <c r="B321">
        <v>0</v>
      </c>
      <c r="C321">
        <v>58.69</v>
      </c>
      <c r="D321">
        <v>16</v>
      </c>
      <c r="E321">
        <v>1</v>
      </c>
      <c r="F321">
        <v>0</v>
      </c>
      <c r="G321">
        <v>1</v>
      </c>
      <c r="H321">
        <v>0</v>
      </c>
      <c r="I321">
        <v>0</v>
      </c>
      <c r="J321">
        <v>0</v>
      </c>
      <c r="K321">
        <v>5.3</v>
      </c>
      <c r="L321" s="4">
        <v>5.3</v>
      </c>
      <c r="M321">
        <v>0</v>
      </c>
      <c r="N321" s="5">
        <v>0</v>
      </c>
      <c r="O321" s="5">
        <v>-30</v>
      </c>
      <c r="P321">
        <v>91.8</v>
      </c>
      <c r="Q321">
        <v>1</v>
      </c>
      <c r="R321">
        <v>0</v>
      </c>
      <c r="S321">
        <v>0</v>
      </c>
      <c r="T321">
        <v>1</v>
      </c>
      <c r="U321">
        <v>7</v>
      </c>
      <c r="V321" s="4">
        <v>150</v>
      </c>
      <c r="W321">
        <v>0</v>
      </c>
      <c r="X321">
        <v>0</v>
      </c>
      <c r="Y321">
        <v>0</v>
      </c>
      <c r="Z321">
        <v>0</v>
      </c>
      <c r="AA321">
        <v>1</v>
      </c>
      <c r="AB321">
        <v>0</v>
      </c>
      <c r="AC321">
        <v>1</v>
      </c>
      <c r="AD321">
        <v>3</v>
      </c>
      <c r="AE321" s="13">
        <v>0.27250000000000002</v>
      </c>
      <c r="AF321" s="14">
        <v>4.0127304941267199E-2</v>
      </c>
    </row>
    <row r="322" spans="1:32" x14ac:dyDescent="0.25">
      <c r="A322">
        <v>0</v>
      </c>
      <c r="B322">
        <v>0</v>
      </c>
      <c r="C322">
        <v>58.69</v>
      </c>
      <c r="D322">
        <v>16</v>
      </c>
      <c r="E322">
        <v>1</v>
      </c>
      <c r="F322">
        <v>0</v>
      </c>
      <c r="G322">
        <v>1</v>
      </c>
      <c r="H322">
        <v>0</v>
      </c>
      <c r="I322">
        <v>0</v>
      </c>
      <c r="J322">
        <v>0</v>
      </c>
      <c r="K322">
        <v>5.3</v>
      </c>
      <c r="L322" s="4">
        <v>5.3</v>
      </c>
      <c r="M322">
        <v>0</v>
      </c>
      <c r="N322" s="5">
        <v>0</v>
      </c>
      <c r="O322" s="5">
        <v>-30</v>
      </c>
      <c r="P322">
        <v>91.8</v>
      </c>
      <c r="Q322">
        <v>1</v>
      </c>
      <c r="R322">
        <v>0</v>
      </c>
      <c r="S322">
        <v>0</v>
      </c>
      <c r="T322">
        <v>1</v>
      </c>
      <c r="U322">
        <v>7</v>
      </c>
      <c r="V322" s="4">
        <v>150</v>
      </c>
      <c r="W322">
        <v>0</v>
      </c>
      <c r="X322">
        <v>0</v>
      </c>
      <c r="Y322">
        <v>0</v>
      </c>
      <c r="Z322">
        <v>0</v>
      </c>
      <c r="AA322">
        <v>1</v>
      </c>
      <c r="AB322">
        <v>0</v>
      </c>
      <c r="AC322">
        <v>1</v>
      </c>
      <c r="AD322">
        <v>4</v>
      </c>
      <c r="AE322" s="13">
        <v>0.27250000000000002</v>
      </c>
      <c r="AF322" s="14">
        <v>0.45025932050511303</v>
      </c>
    </row>
    <row r="323" spans="1:32" x14ac:dyDescent="0.25">
      <c r="A323">
        <v>0</v>
      </c>
      <c r="B323">
        <v>0</v>
      </c>
      <c r="C323">
        <v>58.69</v>
      </c>
      <c r="D323">
        <v>16</v>
      </c>
      <c r="E323">
        <v>1</v>
      </c>
      <c r="F323">
        <v>0</v>
      </c>
      <c r="G323">
        <v>1</v>
      </c>
      <c r="H323">
        <v>0</v>
      </c>
      <c r="I323">
        <v>0</v>
      </c>
      <c r="J323">
        <v>0</v>
      </c>
      <c r="K323">
        <v>5.3</v>
      </c>
      <c r="L323" s="4">
        <v>5.3</v>
      </c>
      <c r="M323">
        <v>0</v>
      </c>
      <c r="N323" s="5">
        <v>0</v>
      </c>
      <c r="O323" s="5">
        <v>-30</v>
      </c>
      <c r="P323">
        <v>91.8</v>
      </c>
      <c r="Q323">
        <v>1</v>
      </c>
      <c r="R323">
        <v>0</v>
      </c>
      <c r="S323">
        <v>0</v>
      </c>
      <c r="T323">
        <v>1</v>
      </c>
      <c r="U323">
        <v>7</v>
      </c>
      <c r="V323" s="4">
        <v>150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0</v>
      </c>
      <c r="AC323">
        <v>1</v>
      </c>
      <c r="AD323">
        <v>1</v>
      </c>
      <c r="AE323" s="13">
        <v>0.54500000000000004</v>
      </c>
      <c r="AF323" s="14">
        <v>-0.12886686036574899</v>
      </c>
    </row>
    <row r="324" spans="1:32" x14ac:dyDescent="0.25">
      <c r="A324">
        <v>0</v>
      </c>
      <c r="B324">
        <v>0</v>
      </c>
      <c r="C324">
        <v>58.69</v>
      </c>
      <c r="D324">
        <v>16</v>
      </c>
      <c r="E324">
        <v>1</v>
      </c>
      <c r="F324">
        <v>0</v>
      </c>
      <c r="G324">
        <v>1</v>
      </c>
      <c r="H324">
        <v>0</v>
      </c>
      <c r="I324">
        <v>0</v>
      </c>
      <c r="J324">
        <v>0</v>
      </c>
      <c r="K324">
        <v>5.3</v>
      </c>
      <c r="L324" s="4">
        <v>5.3</v>
      </c>
      <c r="M324">
        <v>0</v>
      </c>
      <c r="N324" s="5">
        <v>0</v>
      </c>
      <c r="O324" s="5">
        <v>-30</v>
      </c>
      <c r="P324">
        <v>91.8</v>
      </c>
      <c r="Q324">
        <v>1</v>
      </c>
      <c r="R324">
        <v>0</v>
      </c>
      <c r="S324">
        <v>0</v>
      </c>
      <c r="T324">
        <v>1</v>
      </c>
      <c r="U324">
        <v>7</v>
      </c>
      <c r="V324" s="4">
        <v>150</v>
      </c>
      <c r="W324">
        <v>0</v>
      </c>
      <c r="X324">
        <v>0</v>
      </c>
      <c r="Y324">
        <v>0</v>
      </c>
      <c r="Z324">
        <v>0</v>
      </c>
      <c r="AA324">
        <v>1</v>
      </c>
      <c r="AB324">
        <v>0</v>
      </c>
      <c r="AC324">
        <v>1</v>
      </c>
      <c r="AD324">
        <v>2</v>
      </c>
      <c r="AE324" s="13">
        <v>0.54500000000000004</v>
      </c>
      <c r="AF324" s="14">
        <v>2.6941626475965801E-2</v>
      </c>
    </row>
    <row r="325" spans="1:32" x14ac:dyDescent="0.25">
      <c r="A325">
        <v>0</v>
      </c>
      <c r="B325">
        <v>0</v>
      </c>
      <c r="C325">
        <v>58.69</v>
      </c>
      <c r="D325">
        <v>16</v>
      </c>
      <c r="E325">
        <v>1</v>
      </c>
      <c r="F325">
        <v>0</v>
      </c>
      <c r="G325">
        <v>1</v>
      </c>
      <c r="H325">
        <v>0</v>
      </c>
      <c r="I325">
        <v>0</v>
      </c>
      <c r="J325">
        <v>0</v>
      </c>
      <c r="K325">
        <v>5.3</v>
      </c>
      <c r="L325" s="4">
        <v>5.3</v>
      </c>
      <c r="M325">
        <v>0</v>
      </c>
      <c r="N325" s="5">
        <v>0</v>
      </c>
      <c r="O325" s="5">
        <v>-30</v>
      </c>
      <c r="P325">
        <v>91.8</v>
      </c>
      <c r="Q325">
        <v>1</v>
      </c>
      <c r="R325">
        <v>0</v>
      </c>
      <c r="S325">
        <v>0</v>
      </c>
      <c r="T325">
        <v>1</v>
      </c>
      <c r="U325">
        <v>7</v>
      </c>
      <c r="V325" s="4">
        <v>150</v>
      </c>
      <c r="W325">
        <v>0</v>
      </c>
      <c r="X325">
        <v>0</v>
      </c>
      <c r="Y325">
        <v>0</v>
      </c>
      <c r="Z325">
        <v>0</v>
      </c>
      <c r="AA325">
        <v>1</v>
      </c>
      <c r="AB325">
        <v>0</v>
      </c>
      <c r="AC325">
        <v>1</v>
      </c>
      <c r="AD325">
        <v>3</v>
      </c>
      <c r="AE325" s="13">
        <v>0.54500000000000004</v>
      </c>
      <c r="AF325" s="14">
        <v>-0.19330029054862399</v>
      </c>
    </row>
    <row r="326" spans="1:32" x14ac:dyDescent="0.25">
      <c r="A326">
        <v>0</v>
      </c>
      <c r="B326">
        <v>0</v>
      </c>
      <c r="C326">
        <v>58.69</v>
      </c>
      <c r="D326">
        <v>16</v>
      </c>
      <c r="E326">
        <v>1</v>
      </c>
      <c r="F326">
        <v>0</v>
      </c>
      <c r="G326">
        <v>1</v>
      </c>
      <c r="H326">
        <v>0</v>
      </c>
      <c r="I326">
        <v>0</v>
      </c>
      <c r="J326">
        <v>0</v>
      </c>
      <c r="K326">
        <v>5.3</v>
      </c>
      <c r="L326" s="4">
        <v>5.3</v>
      </c>
      <c r="M326">
        <v>0</v>
      </c>
      <c r="N326" s="5">
        <v>0</v>
      </c>
      <c r="O326" s="5">
        <v>-30</v>
      </c>
      <c r="P326">
        <v>91.8</v>
      </c>
      <c r="Q326">
        <v>1</v>
      </c>
      <c r="R326">
        <v>0</v>
      </c>
      <c r="S326">
        <v>0</v>
      </c>
      <c r="T326">
        <v>1</v>
      </c>
      <c r="U326">
        <v>7</v>
      </c>
      <c r="V326" s="4">
        <v>150</v>
      </c>
      <c r="W326">
        <v>0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1</v>
      </c>
      <c r="AD326">
        <v>4</v>
      </c>
      <c r="AE326" s="13">
        <v>0.54500000000000004</v>
      </c>
      <c r="AF326" s="14">
        <v>0.338167092731261</v>
      </c>
    </row>
    <row r="327" spans="1:32" x14ac:dyDescent="0.25">
      <c r="A327">
        <v>1</v>
      </c>
      <c r="B327">
        <v>0</v>
      </c>
      <c r="C327">
        <v>12.01</v>
      </c>
      <c r="D327">
        <v>0</v>
      </c>
      <c r="E327">
        <v>0</v>
      </c>
      <c r="F327">
        <v>0</v>
      </c>
      <c r="G327">
        <v>0</v>
      </c>
      <c r="H327">
        <v>1</v>
      </c>
      <c r="I327">
        <v>0</v>
      </c>
      <c r="J327">
        <v>1</v>
      </c>
      <c r="K327">
        <v>13</v>
      </c>
      <c r="L327" s="21">
        <v>3860</v>
      </c>
      <c r="M327">
        <v>0</v>
      </c>
      <c r="N327" s="5">
        <v>0</v>
      </c>
      <c r="O327" s="6">
        <v>-11</v>
      </c>
      <c r="P327">
        <v>225</v>
      </c>
      <c r="Q327">
        <v>0</v>
      </c>
      <c r="R327">
        <v>1</v>
      </c>
      <c r="S327">
        <v>0</v>
      </c>
      <c r="T327">
        <v>1</v>
      </c>
      <c r="U327">
        <v>8</v>
      </c>
      <c r="V327" s="4">
        <v>18</v>
      </c>
      <c r="W327">
        <v>1</v>
      </c>
      <c r="X327">
        <v>0</v>
      </c>
      <c r="Y327">
        <v>0</v>
      </c>
      <c r="Z327">
        <v>0</v>
      </c>
      <c r="AA327">
        <v>0</v>
      </c>
      <c r="AB327">
        <v>35</v>
      </c>
      <c r="AC327">
        <v>5</v>
      </c>
      <c r="AD327">
        <v>1</v>
      </c>
      <c r="AE327" s="13">
        <v>0.35555555555555601</v>
      </c>
      <c r="AF327" s="14">
        <v>0.60643330179753996</v>
      </c>
    </row>
    <row r="328" spans="1:32" x14ac:dyDescent="0.25">
      <c r="A328">
        <v>1</v>
      </c>
      <c r="B328">
        <v>0</v>
      </c>
      <c r="C328">
        <v>12.01</v>
      </c>
      <c r="D328">
        <v>0</v>
      </c>
      <c r="E328">
        <v>0</v>
      </c>
      <c r="F328">
        <v>0</v>
      </c>
      <c r="G328">
        <v>0</v>
      </c>
      <c r="H328">
        <v>1</v>
      </c>
      <c r="I328">
        <v>0</v>
      </c>
      <c r="J328">
        <v>1</v>
      </c>
      <c r="K328">
        <v>13</v>
      </c>
      <c r="L328" s="21">
        <v>3860</v>
      </c>
      <c r="M328">
        <v>0</v>
      </c>
      <c r="N328" s="5">
        <v>0</v>
      </c>
      <c r="O328" s="6">
        <v>-11</v>
      </c>
      <c r="P328">
        <v>225</v>
      </c>
      <c r="Q328">
        <v>0</v>
      </c>
      <c r="R328">
        <v>1</v>
      </c>
      <c r="S328">
        <v>0</v>
      </c>
      <c r="T328">
        <v>1</v>
      </c>
      <c r="U328">
        <v>8</v>
      </c>
      <c r="V328" s="4">
        <v>18</v>
      </c>
      <c r="W328">
        <v>1</v>
      </c>
      <c r="X328">
        <v>0</v>
      </c>
      <c r="Y328">
        <v>0</v>
      </c>
      <c r="Z328">
        <v>0</v>
      </c>
      <c r="AA328">
        <v>0</v>
      </c>
      <c r="AB328">
        <v>35</v>
      </c>
      <c r="AC328">
        <v>5</v>
      </c>
      <c r="AD328">
        <v>56</v>
      </c>
      <c r="AE328" s="13">
        <v>1.4222222222222201</v>
      </c>
      <c r="AF328" s="14">
        <v>0.471518987341773</v>
      </c>
    </row>
    <row r="329" spans="1:32" x14ac:dyDescent="0.25">
      <c r="A329">
        <v>1</v>
      </c>
      <c r="B329">
        <v>0</v>
      </c>
      <c r="C329">
        <v>12.01</v>
      </c>
      <c r="D329">
        <v>0</v>
      </c>
      <c r="E329">
        <v>0</v>
      </c>
      <c r="F329">
        <v>0</v>
      </c>
      <c r="G329">
        <v>0</v>
      </c>
      <c r="H329">
        <v>1</v>
      </c>
      <c r="I329">
        <v>0</v>
      </c>
      <c r="J329">
        <v>1</v>
      </c>
      <c r="K329">
        <v>13</v>
      </c>
      <c r="L329" s="21">
        <v>3860</v>
      </c>
      <c r="M329">
        <v>0</v>
      </c>
      <c r="N329" s="5">
        <v>0</v>
      </c>
      <c r="O329" s="6">
        <v>-11</v>
      </c>
      <c r="P329">
        <v>225</v>
      </c>
      <c r="Q329">
        <v>0</v>
      </c>
      <c r="R329">
        <v>1</v>
      </c>
      <c r="S329">
        <v>0</v>
      </c>
      <c r="T329">
        <v>1</v>
      </c>
      <c r="U329">
        <v>8</v>
      </c>
      <c r="V329" s="4">
        <v>18</v>
      </c>
      <c r="W329">
        <v>1</v>
      </c>
      <c r="X329">
        <v>0</v>
      </c>
      <c r="Y329">
        <v>0</v>
      </c>
      <c r="Z329">
        <v>0</v>
      </c>
      <c r="AA329">
        <v>0</v>
      </c>
      <c r="AB329">
        <v>35</v>
      </c>
      <c r="AC329">
        <v>5</v>
      </c>
      <c r="AD329">
        <v>1</v>
      </c>
      <c r="AE329" s="13">
        <v>0.35555555555555601</v>
      </c>
      <c r="AF329" s="14">
        <v>0.63857515204170201</v>
      </c>
    </row>
    <row r="330" spans="1:32" x14ac:dyDescent="0.25">
      <c r="A330">
        <v>1</v>
      </c>
      <c r="B330">
        <v>0</v>
      </c>
      <c r="C330">
        <v>12.01</v>
      </c>
      <c r="D330">
        <v>0</v>
      </c>
      <c r="E330">
        <v>0</v>
      </c>
      <c r="F330">
        <v>0</v>
      </c>
      <c r="G330">
        <v>0</v>
      </c>
      <c r="H330">
        <v>1</v>
      </c>
      <c r="I330">
        <v>0</v>
      </c>
      <c r="J330">
        <v>1</v>
      </c>
      <c r="K330">
        <v>13</v>
      </c>
      <c r="L330" s="21">
        <v>3860</v>
      </c>
      <c r="M330">
        <v>0</v>
      </c>
      <c r="N330" s="5">
        <v>0</v>
      </c>
      <c r="O330" s="6">
        <v>-11</v>
      </c>
      <c r="P330">
        <v>225</v>
      </c>
      <c r="Q330">
        <v>0</v>
      </c>
      <c r="R330">
        <v>1</v>
      </c>
      <c r="S330">
        <v>0</v>
      </c>
      <c r="T330">
        <v>1</v>
      </c>
      <c r="U330">
        <v>8</v>
      </c>
      <c r="V330" s="4">
        <v>18</v>
      </c>
      <c r="W330">
        <v>1</v>
      </c>
      <c r="X330">
        <v>0</v>
      </c>
      <c r="Y330">
        <v>0</v>
      </c>
      <c r="Z330">
        <v>0</v>
      </c>
      <c r="AA330">
        <v>0</v>
      </c>
      <c r="AB330">
        <v>35</v>
      </c>
      <c r="AC330">
        <v>5</v>
      </c>
      <c r="AD330">
        <v>56</v>
      </c>
      <c r="AE330" s="13">
        <v>1.4222222222222201</v>
      </c>
      <c r="AF330" s="14">
        <v>0.221445221445221</v>
      </c>
    </row>
    <row r="331" spans="1:32" x14ac:dyDescent="0.25">
      <c r="A331">
        <v>0</v>
      </c>
      <c r="B331">
        <v>0</v>
      </c>
      <c r="C331">
        <v>65.41</v>
      </c>
      <c r="D331">
        <v>16</v>
      </c>
      <c r="E331">
        <v>1</v>
      </c>
      <c r="F331">
        <v>0</v>
      </c>
      <c r="G331">
        <v>1</v>
      </c>
      <c r="H331">
        <v>0</v>
      </c>
      <c r="I331">
        <v>0</v>
      </c>
      <c r="J331">
        <v>0</v>
      </c>
      <c r="K331">
        <v>175</v>
      </c>
      <c r="L331" s="4">
        <v>175</v>
      </c>
      <c r="M331">
        <v>0</v>
      </c>
      <c r="N331" s="5">
        <v>0</v>
      </c>
      <c r="O331" s="5">
        <v>-26.5</v>
      </c>
      <c r="P331">
        <v>14</v>
      </c>
      <c r="Q331">
        <v>0</v>
      </c>
      <c r="R331">
        <v>1</v>
      </c>
      <c r="S331">
        <v>0</v>
      </c>
      <c r="T331">
        <v>1</v>
      </c>
      <c r="U331">
        <v>8</v>
      </c>
      <c r="V331" s="4">
        <v>18</v>
      </c>
      <c r="W331">
        <v>1</v>
      </c>
      <c r="X331">
        <v>0</v>
      </c>
      <c r="Y331">
        <v>0</v>
      </c>
      <c r="Z331">
        <v>0</v>
      </c>
      <c r="AA331">
        <v>0</v>
      </c>
      <c r="AB331">
        <v>35</v>
      </c>
      <c r="AC331">
        <v>5</v>
      </c>
      <c r="AD331">
        <v>1</v>
      </c>
      <c r="AE331" s="13">
        <v>0.35555555555555601</v>
      </c>
      <c r="AF331" s="14">
        <v>0.53058954393770796</v>
      </c>
    </row>
    <row r="332" spans="1:32" x14ac:dyDescent="0.25">
      <c r="A332">
        <v>0</v>
      </c>
      <c r="B332">
        <v>0</v>
      </c>
      <c r="C332">
        <v>65.41</v>
      </c>
      <c r="D332">
        <v>16</v>
      </c>
      <c r="E332">
        <v>1</v>
      </c>
      <c r="F332">
        <v>0</v>
      </c>
      <c r="G332">
        <v>1</v>
      </c>
      <c r="H332">
        <v>0</v>
      </c>
      <c r="I332">
        <v>0</v>
      </c>
      <c r="J332">
        <v>0</v>
      </c>
      <c r="K332">
        <v>175</v>
      </c>
      <c r="L332" s="4">
        <v>175</v>
      </c>
      <c r="M332">
        <v>0</v>
      </c>
      <c r="N332" s="5">
        <v>0</v>
      </c>
      <c r="O332" s="5">
        <v>-26.5</v>
      </c>
      <c r="P332">
        <v>14</v>
      </c>
      <c r="Q332">
        <v>0</v>
      </c>
      <c r="R332">
        <v>1</v>
      </c>
      <c r="S332">
        <v>0</v>
      </c>
      <c r="T332">
        <v>1</v>
      </c>
      <c r="U332">
        <v>8</v>
      </c>
      <c r="V332" s="4">
        <v>18</v>
      </c>
      <c r="W332">
        <v>1</v>
      </c>
      <c r="X332">
        <v>0</v>
      </c>
      <c r="Y332">
        <v>0</v>
      </c>
      <c r="Z332">
        <v>0</v>
      </c>
      <c r="AA332">
        <v>0</v>
      </c>
      <c r="AB332">
        <v>35</v>
      </c>
      <c r="AC332">
        <v>5</v>
      </c>
      <c r="AD332">
        <v>56</v>
      </c>
      <c r="AE332" s="13">
        <v>0.71111111111111103</v>
      </c>
      <c r="AF332" s="14">
        <v>0.30835117773019199</v>
      </c>
    </row>
    <row r="333" spans="1:32" x14ac:dyDescent="0.25">
      <c r="A333">
        <v>0</v>
      </c>
      <c r="B333">
        <v>0</v>
      </c>
      <c r="C333">
        <v>65.41</v>
      </c>
      <c r="D333">
        <v>16</v>
      </c>
      <c r="E333">
        <v>1</v>
      </c>
      <c r="F333">
        <v>0</v>
      </c>
      <c r="G333">
        <v>1</v>
      </c>
      <c r="H333">
        <v>0</v>
      </c>
      <c r="I333">
        <v>0</v>
      </c>
      <c r="J333">
        <v>0</v>
      </c>
      <c r="K333">
        <v>175</v>
      </c>
      <c r="L333" s="4">
        <v>175</v>
      </c>
      <c r="M333">
        <v>0</v>
      </c>
      <c r="N333" s="5">
        <v>0</v>
      </c>
      <c r="O333" s="5">
        <v>-26.5</v>
      </c>
      <c r="P333">
        <v>14</v>
      </c>
      <c r="Q333">
        <v>0</v>
      </c>
      <c r="R333">
        <v>1</v>
      </c>
      <c r="S333">
        <v>0</v>
      </c>
      <c r="T333">
        <v>1</v>
      </c>
      <c r="U333">
        <v>8</v>
      </c>
      <c r="V333" s="4">
        <v>18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35</v>
      </c>
      <c r="AC333">
        <v>5</v>
      </c>
      <c r="AD333">
        <v>1</v>
      </c>
      <c r="AE333" s="13">
        <v>0.35555555555555601</v>
      </c>
      <c r="AF333" s="14">
        <v>0.37849779086892399</v>
      </c>
    </row>
    <row r="334" spans="1:32" x14ac:dyDescent="0.25">
      <c r="A334">
        <v>0</v>
      </c>
      <c r="B334">
        <v>0</v>
      </c>
      <c r="C334">
        <v>65.41</v>
      </c>
      <c r="D334">
        <v>16</v>
      </c>
      <c r="E334">
        <v>1</v>
      </c>
      <c r="F334">
        <v>0</v>
      </c>
      <c r="G334">
        <v>1</v>
      </c>
      <c r="H334">
        <v>0</v>
      </c>
      <c r="I334">
        <v>0</v>
      </c>
      <c r="J334">
        <v>0</v>
      </c>
      <c r="K334">
        <v>175</v>
      </c>
      <c r="L334" s="4">
        <v>175</v>
      </c>
      <c r="M334">
        <v>0</v>
      </c>
      <c r="N334" s="5">
        <v>0</v>
      </c>
      <c r="O334" s="5">
        <v>-26.5</v>
      </c>
      <c r="P334">
        <v>14</v>
      </c>
      <c r="Q334">
        <v>0</v>
      </c>
      <c r="R334">
        <v>1</v>
      </c>
      <c r="S334">
        <v>0</v>
      </c>
      <c r="T334">
        <v>1</v>
      </c>
      <c r="U334">
        <v>8</v>
      </c>
      <c r="V334" s="4">
        <v>18</v>
      </c>
      <c r="W334">
        <v>1</v>
      </c>
      <c r="X334">
        <v>0</v>
      </c>
      <c r="Y334">
        <v>0</v>
      </c>
      <c r="Z334">
        <v>0</v>
      </c>
      <c r="AA334">
        <v>0</v>
      </c>
      <c r="AB334">
        <v>35</v>
      </c>
      <c r="AC334">
        <v>5</v>
      </c>
      <c r="AD334">
        <v>56</v>
      </c>
      <c r="AE334" s="13">
        <v>0.71111111111111103</v>
      </c>
      <c r="AF334" s="14">
        <v>0.49609984399376</v>
      </c>
    </row>
    <row r="335" spans="1:32" x14ac:dyDescent="0.25">
      <c r="A335">
        <v>0</v>
      </c>
      <c r="B335">
        <v>0</v>
      </c>
      <c r="C335">
        <v>58.69</v>
      </c>
      <c r="D335">
        <v>16</v>
      </c>
      <c r="E335">
        <v>1</v>
      </c>
      <c r="F335">
        <v>0</v>
      </c>
      <c r="G335">
        <v>1</v>
      </c>
      <c r="H335">
        <v>0</v>
      </c>
      <c r="I335">
        <v>0</v>
      </c>
      <c r="J335">
        <v>0</v>
      </c>
      <c r="K335">
        <v>8.41</v>
      </c>
      <c r="L335" s="4">
        <v>8.41</v>
      </c>
      <c r="M335">
        <v>0</v>
      </c>
      <c r="N335" s="5">
        <v>0</v>
      </c>
      <c r="O335" s="6">
        <v>-30</v>
      </c>
      <c r="P335">
        <v>104.6</v>
      </c>
      <c r="Q335">
        <v>1</v>
      </c>
      <c r="R335">
        <v>0</v>
      </c>
      <c r="S335">
        <v>1</v>
      </c>
      <c r="T335">
        <v>0</v>
      </c>
      <c r="U335">
        <v>9</v>
      </c>
      <c r="V335">
        <v>300</v>
      </c>
      <c r="W335">
        <v>0</v>
      </c>
      <c r="X335">
        <v>0</v>
      </c>
      <c r="Y335">
        <v>0</v>
      </c>
      <c r="Z335">
        <v>0</v>
      </c>
      <c r="AA335">
        <v>1</v>
      </c>
      <c r="AB335">
        <v>0</v>
      </c>
      <c r="AC335">
        <v>1</v>
      </c>
      <c r="AD335">
        <v>3</v>
      </c>
      <c r="AE335" s="13">
        <v>3.3</v>
      </c>
      <c r="AF335" s="14">
        <v>0.72819501364103401</v>
      </c>
    </row>
    <row r="336" spans="1:32" x14ac:dyDescent="0.25">
      <c r="A336">
        <v>0</v>
      </c>
      <c r="B336">
        <v>0</v>
      </c>
      <c r="C336">
        <v>58.69</v>
      </c>
      <c r="D336">
        <v>16</v>
      </c>
      <c r="E336">
        <v>1</v>
      </c>
      <c r="F336">
        <v>0</v>
      </c>
      <c r="G336">
        <v>1</v>
      </c>
      <c r="H336">
        <v>0</v>
      </c>
      <c r="I336">
        <v>0</v>
      </c>
      <c r="J336">
        <v>0</v>
      </c>
      <c r="K336">
        <v>8.41</v>
      </c>
      <c r="L336" s="4">
        <v>8.41</v>
      </c>
      <c r="M336">
        <v>0</v>
      </c>
      <c r="N336" s="5">
        <v>0</v>
      </c>
      <c r="O336" s="6">
        <v>-30</v>
      </c>
      <c r="P336">
        <v>104.6</v>
      </c>
      <c r="Q336">
        <v>1</v>
      </c>
      <c r="R336">
        <v>0</v>
      </c>
      <c r="S336">
        <v>1</v>
      </c>
      <c r="T336">
        <v>0</v>
      </c>
      <c r="U336">
        <v>9</v>
      </c>
      <c r="V336">
        <v>300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1</v>
      </c>
      <c r="AD336">
        <v>7</v>
      </c>
      <c r="AE336" s="13">
        <v>3.3</v>
      </c>
      <c r="AF336" s="14">
        <v>0.65385674172768804</v>
      </c>
    </row>
    <row r="337" spans="1:32" x14ac:dyDescent="0.25">
      <c r="A337">
        <v>0</v>
      </c>
      <c r="B337">
        <v>0</v>
      </c>
      <c r="C337">
        <v>58.69</v>
      </c>
      <c r="D337">
        <v>16</v>
      </c>
      <c r="E337">
        <v>1</v>
      </c>
      <c r="F337">
        <v>0</v>
      </c>
      <c r="G337">
        <v>1</v>
      </c>
      <c r="H337">
        <v>0</v>
      </c>
      <c r="I337">
        <v>0</v>
      </c>
      <c r="J337">
        <v>0</v>
      </c>
      <c r="K337">
        <v>8.41</v>
      </c>
      <c r="L337" s="4">
        <v>8.41</v>
      </c>
      <c r="M337">
        <v>0</v>
      </c>
      <c r="N337" s="5">
        <v>0</v>
      </c>
      <c r="O337" s="6">
        <v>-30</v>
      </c>
      <c r="P337">
        <v>104.6</v>
      </c>
      <c r="Q337">
        <v>1</v>
      </c>
      <c r="R337">
        <v>0</v>
      </c>
      <c r="S337">
        <v>1</v>
      </c>
      <c r="T337">
        <v>0</v>
      </c>
      <c r="U337">
        <v>9</v>
      </c>
      <c r="V337">
        <v>300</v>
      </c>
      <c r="W337">
        <v>0</v>
      </c>
      <c r="X337">
        <v>0</v>
      </c>
      <c r="Y337">
        <v>0</v>
      </c>
      <c r="Z337">
        <v>0</v>
      </c>
      <c r="AA337">
        <v>1</v>
      </c>
      <c r="AB337">
        <v>0</v>
      </c>
      <c r="AC337">
        <v>1</v>
      </c>
      <c r="AD337">
        <v>30</v>
      </c>
      <c r="AE337" s="13">
        <v>3.3</v>
      </c>
      <c r="AF337" s="14">
        <v>0.82245487125033201</v>
      </c>
    </row>
    <row r="338" spans="1:32" x14ac:dyDescent="0.25">
      <c r="A338">
        <v>0</v>
      </c>
      <c r="B338">
        <v>0</v>
      </c>
      <c r="C338">
        <v>58.69</v>
      </c>
      <c r="D338">
        <v>16</v>
      </c>
      <c r="E338">
        <v>1</v>
      </c>
      <c r="F338">
        <v>0</v>
      </c>
      <c r="G338">
        <v>1</v>
      </c>
      <c r="H338">
        <v>0</v>
      </c>
      <c r="I338">
        <v>0</v>
      </c>
      <c r="J338">
        <v>0</v>
      </c>
      <c r="K338">
        <v>8.41</v>
      </c>
      <c r="L338" s="4">
        <v>8.41</v>
      </c>
      <c r="M338">
        <v>0</v>
      </c>
      <c r="N338" s="5">
        <v>0</v>
      </c>
      <c r="O338" s="6">
        <v>-30</v>
      </c>
      <c r="P338">
        <v>104.6</v>
      </c>
      <c r="Q338">
        <v>1</v>
      </c>
      <c r="R338">
        <v>0</v>
      </c>
      <c r="S338">
        <v>1</v>
      </c>
      <c r="T338">
        <v>0</v>
      </c>
      <c r="U338">
        <v>9</v>
      </c>
      <c r="V338">
        <v>300</v>
      </c>
      <c r="W338">
        <v>0</v>
      </c>
      <c r="X338">
        <v>0</v>
      </c>
      <c r="Y338">
        <v>0</v>
      </c>
      <c r="Z338">
        <v>0</v>
      </c>
      <c r="AA338">
        <v>1</v>
      </c>
      <c r="AB338">
        <v>0</v>
      </c>
      <c r="AC338">
        <v>1</v>
      </c>
      <c r="AD338">
        <v>90</v>
      </c>
      <c r="AE338" s="13">
        <v>3.3</v>
      </c>
      <c r="AF338" s="14">
        <v>0.77257706602911602</v>
      </c>
    </row>
    <row r="339" spans="1:32" x14ac:dyDescent="0.25">
      <c r="A339">
        <v>0</v>
      </c>
      <c r="B339">
        <v>0</v>
      </c>
      <c r="C339">
        <v>58.69</v>
      </c>
      <c r="D339">
        <v>16</v>
      </c>
      <c r="E339">
        <v>1</v>
      </c>
      <c r="F339">
        <v>0</v>
      </c>
      <c r="G339">
        <v>1</v>
      </c>
      <c r="H339">
        <v>0</v>
      </c>
      <c r="I339">
        <v>0</v>
      </c>
      <c r="J339">
        <v>0</v>
      </c>
      <c r="K339">
        <v>8.41</v>
      </c>
      <c r="L339" s="4">
        <v>8.41</v>
      </c>
      <c r="M339">
        <v>0</v>
      </c>
      <c r="N339" s="5">
        <v>0</v>
      </c>
      <c r="O339" s="6">
        <v>-30</v>
      </c>
      <c r="P339">
        <v>104.6</v>
      </c>
      <c r="Q339">
        <v>1</v>
      </c>
      <c r="R339">
        <v>0</v>
      </c>
      <c r="S339">
        <v>1</v>
      </c>
      <c r="T339">
        <v>0</v>
      </c>
      <c r="U339">
        <v>9</v>
      </c>
      <c r="V339">
        <v>300</v>
      </c>
      <c r="W339">
        <v>0</v>
      </c>
      <c r="X339">
        <v>0</v>
      </c>
      <c r="Y339">
        <v>0</v>
      </c>
      <c r="Z339">
        <v>0</v>
      </c>
      <c r="AA339">
        <v>1</v>
      </c>
      <c r="AB339">
        <v>0</v>
      </c>
      <c r="AC339">
        <v>1</v>
      </c>
      <c r="AD339">
        <v>180</v>
      </c>
      <c r="AE339" s="13">
        <v>3.3</v>
      </c>
      <c r="AF339" s="14">
        <v>0.65682659510250996</v>
      </c>
    </row>
    <row r="340" spans="1:32" x14ac:dyDescent="0.25">
      <c r="A340">
        <v>1</v>
      </c>
      <c r="B340">
        <v>0</v>
      </c>
      <c r="C340">
        <v>12.01</v>
      </c>
      <c r="D340">
        <v>0</v>
      </c>
      <c r="E340">
        <v>0</v>
      </c>
      <c r="F340">
        <v>0</v>
      </c>
      <c r="G340">
        <v>1</v>
      </c>
      <c r="H340">
        <v>0</v>
      </c>
      <c r="I340">
        <v>0</v>
      </c>
      <c r="J340">
        <v>1</v>
      </c>
      <c r="K340">
        <v>33</v>
      </c>
      <c r="L340" s="4">
        <v>33</v>
      </c>
      <c r="M340">
        <v>0</v>
      </c>
      <c r="N340" s="5">
        <v>0</v>
      </c>
      <c r="O340" s="6">
        <v>-30</v>
      </c>
      <c r="P340">
        <v>0.92</v>
      </c>
      <c r="Q340">
        <v>1</v>
      </c>
      <c r="R340">
        <v>0</v>
      </c>
      <c r="S340">
        <v>1</v>
      </c>
      <c r="T340">
        <v>0</v>
      </c>
      <c r="U340">
        <v>9</v>
      </c>
      <c r="V340">
        <v>300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1</v>
      </c>
      <c r="AD340">
        <v>3</v>
      </c>
      <c r="AE340" s="13">
        <v>0.33</v>
      </c>
      <c r="AF340" s="14">
        <v>-0.203868668872487</v>
      </c>
    </row>
    <row r="341" spans="1:32" x14ac:dyDescent="0.25">
      <c r="A341">
        <v>1</v>
      </c>
      <c r="B341">
        <v>0</v>
      </c>
      <c r="C341">
        <v>12.01</v>
      </c>
      <c r="D341">
        <v>0</v>
      </c>
      <c r="E341">
        <v>0</v>
      </c>
      <c r="F341">
        <v>0</v>
      </c>
      <c r="G341">
        <v>1</v>
      </c>
      <c r="H341">
        <v>0</v>
      </c>
      <c r="I341">
        <v>0</v>
      </c>
      <c r="J341">
        <v>1</v>
      </c>
      <c r="K341">
        <v>33</v>
      </c>
      <c r="L341" s="4">
        <v>33</v>
      </c>
      <c r="M341">
        <v>0</v>
      </c>
      <c r="N341" s="5">
        <v>0</v>
      </c>
      <c r="O341" s="6">
        <v>-30</v>
      </c>
      <c r="P341">
        <v>0.92</v>
      </c>
      <c r="Q341">
        <v>1</v>
      </c>
      <c r="R341">
        <v>0</v>
      </c>
      <c r="S341">
        <v>1</v>
      </c>
      <c r="T341">
        <v>0</v>
      </c>
      <c r="U341">
        <v>9</v>
      </c>
      <c r="V341">
        <v>300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1</v>
      </c>
      <c r="AD341">
        <v>3</v>
      </c>
      <c r="AE341" s="13">
        <v>0.66</v>
      </c>
      <c r="AF341" s="14">
        <v>-0.33974475511762298</v>
      </c>
    </row>
    <row r="342" spans="1:32" x14ac:dyDescent="0.25">
      <c r="A342">
        <v>1</v>
      </c>
      <c r="B342">
        <v>0</v>
      </c>
      <c r="C342">
        <v>12.01</v>
      </c>
      <c r="D342">
        <v>0</v>
      </c>
      <c r="E342">
        <v>0</v>
      </c>
      <c r="F342">
        <v>0</v>
      </c>
      <c r="G342">
        <v>1</v>
      </c>
      <c r="H342">
        <v>0</v>
      </c>
      <c r="I342">
        <v>0</v>
      </c>
      <c r="J342">
        <v>1</v>
      </c>
      <c r="K342">
        <v>33</v>
      </c>
      <c r="L342" s="4">
        <v>33</v>
      </c>
      <c r="M342">
        <v>0</v>
      </c>
      <c r="N342" s="5">
        <v>0</v>
      </c>
      <c r="O342" s="6">
        <v>-30</v>
      </c>
      <c r="P342">
        <v>0.92</v>
      </c>
      <c r="Q342">
        <v>1</v>
      </c>
      <c r="R342">
        <v>0</v>
      </c>
      <c r="S342">
        <v>1</v>
      </c>
      <c r="T342">
        <v>0</v>
      </c>
      <c r="U342">
        <v>9</v>
      </c>
      <c r="V342">
        <v>300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0</v>
      </c>
      <c r="AC342">
        <v>1</v>
      </c>
      <c r="AD342">
        <v>3</v>
      </c>
      <c r="AE342" s="13">
        <v>3.3</v>
      </c>
      <c r="AF342" s="14">
        <v>0.20258045810379799</v>
      </c>
    </row>
    <row r="343" spans="1:32" x14ac:dyDescent="0.25">
      <c r="A343">
        <v>0</v>
      </c>
      <c r="B343">
        <v>0</v>
      </c>
      <c r="C343">
        <v>58.69</v>
      </c>
      <c r="D343">
        <v>16</v>
      </c>
      <c r="E343">
        <v>1</v>
      </c>
      <c r="F343">
        <v>0</v>
      </c>
      <c r="G343">
        <v>1</v>
      </c>
      <c r="H343">
        <v>0</v>
      </c>
      <c r="I343">
        <v>0</v>
      </c>
      <c r="J343">
        <v>0</v>
      </c>
      <c r="K343">
        <v>8.41</v>
      </c>
      <c r="L343" s="4">
        <v>8.41</v>
      </c>
      <c r="M343">
        <v>0</v>
      </c>
      <c r="N343" s="5">
        <v>0</v>
      </c>
      <c r="O343" s="6">
        <v>-30</v>
      </c>
      <c r="P343">
        <v>104.6</v>
      </c>
      <c r="Q343">
        <v>1</v>
      </c>
      <c r="R343">
        <v>0</v>
      </c>
      <c r="S343">
        <v>1</v>
      </c>
      <c r="T343">
        <v>0</v>
      </c>
      <c r="U343">
        <v>9</v>
      </c>
      <c r="V343">
        <v>300</v>
      </c>
      <c r="W343">
        <v>0</v>
      </c>
      <c r="X343">
        <v>0</v>
      </c>
      <c r="Y343">
        <v>0</v>
      </c>
      <c r="Z343">
        <v>0</v>
      </c>
      <c r="AA343">
        <v>1</v>
      </c>
      <c r="AB343">
        <v>0</v>
      </c>
      <c r="AC343">
        <v>1</v>
      </c>
      <c r="AD343">
        <v>3</v>
      </c>
      <c r="AE343" s="13">
        <v>0.66</v>
      </c>
      <c r="AF343" s="14">
        <v>0.45969785670785701</v>
      </c>
    </row>
    <row r="344" spans="1:32" x14ac:dyDescent="0.25">
      <c r="A344">
        <v>1</v>
      </c>
      <c r="B344">
        <v>0</v>
      </c>
      <c r="C344">
        <v>12.01</v>
      </c>
      <c r="D344">
        <v>0</v>
      </c>
      <c r="E344">
        <v>0</v>
      </c>
      <c r="F344">
        <v>0</v>
      </c>
      <c r="G344">
        <v>1</v>
      </c>
      <c r="H344">
        <v>0</v>
      </c>
      <c r="I344">
        <v>0</v>
      </c>
      <c r="J344">
        <v>1</v>
      </c>
      <c r="K344">
        <v>33</v>
      </c>
      <c r="L344" s="4">
        <v>33</v>
      </c>
      <c r="M344">
        <v>0</v>
      </c>
      <c r="N344" s="5">
        <v>0</v>
      </c>
      <c r="O344" s="6">
        <v>-30</v>
      </c>
      <c r="P344">
        <v>0.92</v>
      </c>
      <c r="Q344">
        <v>1</v>
      </c>
      <c r="R344">
        <v>0</v>
      </c>
      <c r="S344">
        <v>1</v>
      </c>
      <c r="T344">
        <v>0</v>
      </c>
      <c r="U344">
        <v>9</v>
      </c>
      <c r="V344">
        <v>300</v>
      </c>
      <c r="W344">
        <v>0</v>
      </c>
      <c r="X344">
        <v>0</v>
      </c>
      <c r="Y344">
        <v>0</v>
      </c>
      <c r="Z344">
        <v>0</v>
      </c>
      <c r="AA344">
        <v>1</v>
      </c>
      <c r="AB344">
        <v>0</v>
      </c>
      <c r="AC344">
        <v>1</v>
      </c>
      <c r="AD344">
        <v>7</v>
      </c>
      <c r="AE344" s="13">
        <v>0.33</v>
      </c>
      <c r="AF344" s="14">
        <v>-0.177120523131271</v>
      </c>
    </row>
    <row r="345" spans="1:32" x14ac:dyDescent="0.25">
      <c r="A345">
        <v>1</v>
      </c>
      <c r="B345">
        <v>0</v>
      </c>
      <c r="C345">
        <v>12.01</v>
      </c>
      <c r="D345">
        <v>0</v>
      </c>
      <c r="E345">
        <v>0</v>
      </c>
      <c r="F345">
        <v>0</v>
      </c>
      <c r="G345">
        <v>1</v>
      </c>
      <c r="H345">
        <v>0</v>
      </c>
      <c r="I345">
        <v>0</v>
      </c>
      <c r="J345">
        <v>1</v>
      </c>
      <c r="K345">
        <v>33</v>
      </c>
      <c r="L345" s="4">
        <v>33</v>
      </c>
      <c r="M345">
        <v>0</v>
      </c>
      <c r="N345" s="5">
        <v>0</v>
      </c>
      <c r="O345" s="6">
        <v>-30</v>
      </c>
      <c r="P345">
        <v>0.92</v>
      </c>
      <c r="Q345">
        <v>1</v>
      </c>
      <c r="R345">
        <v>0</v>
      </c>
      <c r="S345">
        <v>1</v>
      </c>
      <c r="T345">
        <v>0</v>
      </c>
      <c r="U345">
        <v>9</v>
      </c>
      <c r="V345">
        <v>300</v>
      </c>
      <c r="W345">
        <v>0</v>
      </c>
      <c r="X345">
        <v>0</v>
      </c>
      <c r="Y345">
        <v>0</v>
      </c>
      <c r="Z345">
        <v>0</v>
      </c>
      <c r="AA345">
        <v>1</v>
      </c>
      <c r="AB345">
        <v>0</v>
      </c>
      <c r="AC345">
        <v>1</v>
      </c>
      <c r="AD345">
        <v>7</v>
      </c>
      <c r="AE345" s="13">
        <v>0.66</v>
      </c>
      <c r="AF345" s="14">
        <v>-0.15878086361757299</v>
      </c>
    </row>
    <row r="346" spans="1:32" x14ac:dyDescent="0.25">
      <c r="A346">
        <v>1</v>
      </c>
      <c r="B346">
        <v>0</v>
      </c>
      <c r="C346">
        <v>12.01</v>
      </c>
      <c r="D346">
        <v>0</v>
      </c>
      <c r="E346">
        <v>0</v>
      </c>
      <c r="F346">
        <v>0</v>
      </c>
      <c r="G346">
        <v>1</v>
      </c>
      <c r="H346">
        <v>0</v>
      </c>
      <c r="I346">
        <v>0</v>
      </c>
      <c r="J346">
        <v>1</v>
      </c>
      <c r="K346">
        <v>33</v>
      </c>
      <c r="L346" s="4">
        <v>33</v>
      </c>
      <c r="M346">
        <v>0</v>
      </c>
      <c r="N346" s="5">
        <v>0</v>
      </c>
      <c r="O346" s="6">
        <v>-30</v>
      </c>
      <c r="P346">
        <v>0.92</v>
      </c>
      <c r="Q346">
        <v>1</v>
      </c>
      <c r="R346">
        <v>0</v>
      </c>
      <c r="S346">
        <v>1</v>
      </c>
      <c r="T346">
        <v>0</v>
      </c>
      <c r="U346">
        <v>9</v>
      </c>
      <c r="V346">
        <v>300</v>
      </c>
      <c r="W346">
        <v>0</v>
      </c>
      <c r="X346">
        <v>0</v>
      </c>
      <c r="Y346">
        <v>0</v>
      </c>
      <c r="Z346">
        <v>0</v>
      </c>
      <c r="AA346">
        <v>1</v>
      </c>
      <c r="AB346">
        <v>0</v>
      </c>
      <c r="AC346">
        <v>1</v>
      </c>
      <c r="AD346">
        <v>7</v>
      </c>
      <c r="AE346" s="13">
        <v>3.3</v>
      </c>
      <c r="AF346" s="14">
        <v>0.16134014120020401</v>
      </c>
    </row>
    <row r="347" spans="1:32" x14ac:dyDescent="0.25">
      <c r="A347">
        <v>0</v>
      </c>
      <c r="B347">
        <v>0</v>
      </c>
      <c r="C347">
        <v>58.69</v>
      </c>
      <c r="D347">
        <v>16</v>
      </c>
      <c r="E347">
        <v>1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8.41</v>
      </c>
      <c r="L347" s="4">
        <v>8.41</v>
      </c>
      <c r="M347">
        <v>0</v>
      </c>
      <c r="N347" s="5">
        <v>0</v>
      </c>
      <c r="O347" s="6">
        <v>-30</v>
      </c>
      <c r="P347">
        <v>104.6</v>
      </c>
      <c r="Q347">
        <v>1</v>
      </c>
      <c r="R347">
        <v>0</v>
      </c>
      <c r="S347">
        <v>1</v>
      </c>
      <c r="T347">
        <v>0</v>
      </c>
      <c r="U347">
        <v>9</v>
      </c>
      <c r="V347">
        <v>300</v>
      </c>
      <c r="W347">
        <v>0</v>
      </c>
      <c r="X347">
        <v>0</v>
      </c>
      <c r="Y347">
        <v>0</v>
      </c>
      <c r="Z347">
        <v>0</v>
      </c>
      <c r="AA347">
        <v>1</v>
      </c>
      <c r="AB347">
        <v>0</v>
      </c>
      <c r="AC347">
        <v>1</v>
      </c>
      <c r="AD347">
        <v>7</v>
      </c>
      <c r="AE347" s="13">
        <v>0.66</v>
      </c>
      <c r="AF347" s="14">
        <v>0.71209547407030704</v>
      </c>
    </row>
    <row r="348" spans="1:32" x14ac:dyDescent="0.25">
      <c r="A348">
        <v>1</v>
      </c>
      <c r="B348">
        <v>0</v>
      </c>
      <c r="C348">
        <v>12.01</v>
      </c>
      <c r="D348">
        <v>0</v>
      </c>
      <c r="E348">
        <v>0</v>
      </c>
      <c r="F348">
        <v>0</v>
      </c>
      <c r="G348">
        <v>1</v>
      </c>
      <c r="H348">
        <v>0</v>
      </c>
      <c r="I348">
        <v>0</v>
      </c>
      <c r="J348">
        <v>1</v>
      </c>
      <c r="K348">
        <v>33</v>
      </c>
      <c r="L348" s="4">
        <v>33</v>
      </c>
      <c r="M348">
        <v>0</v>
      </c>
      <c r="N348" s="5">
        <v>0</v>
      </c>
      <c r="O348" s="6">
        <v>-30</v>
      </c>
      <c r="P348">
        <v>0.92</v>
      </c>
      <c r="Q348">
        <v>1</v>
      </c>
      <c r="R348">
        <v>0</v>
      </c>
      <c r="S348">
        <v>1</v>
      </c>
      <c r="T348">
        <v>0</v>
      </c>
      <c r="U348">
        <v>9</v>
      </c>
      <c r="V348">
        <v>300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1</v>
      </c>
      <c r="AD348">
        <v>30</v>
      </c>
      <c r="AE348" s="13">
        <v>0.33</v>
      </c>
      <c r="AF348" s="14">
        <v>-7.6050443306348997E-2</v>
      </c>
    </row>
    <row r="349" spans="1:32" x14ac:dyDescent="0.25">
      <c r="A349">
        <v>1</v>
      </c>
      <c r="B349">
        <v>0</v>
      </c>
      <c r="C349">
        <v>12.01</v>
      </c>
      <c r="D349">
        <v>0</v>
      </c>
      <c r="E349">
        <v>0</v>
      </c>
      <c r="F349">
        <v>0</v>
      </c>
      <c r="G349">
        <v>1</v>
      </c>
      <c r="H349">
        <v>0</v>
      </c>
      <c r="I349">
        <v>0</v>
      </c>
      <c r="J349">
        <v>1</v>
      </c>
      <c r="K349">
        <v>33</v>
      </c>
      <c r="L349" s="4">
        <v>33</v>
      </c>
      <c r="M349">
        <v>0</v>
      </c>
      <c r="N349" s="5">
        <v>0</v>
      </c>
      <c r="O349" s="6">
        <v>-30</v>
      </c>
      <c r="P349">
        <v>0.92</v>
      </c>
      <c r="Q349">
        <v>1</v>
      </c>
      <c r="R349">
        <v>0</v>
      </c>
      <c r="S349">
        <v>1</v>
      </c>
      <c r="T349">
        <v>0</v>
      </c>
      <c r="U349">
        <v>9</v>
      </c>
      <c r="V349">
        <v>300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0</v>
      </c>
      <c r="AC349">
        <v>1</v>
      </c>
      <c r="AD349">
        <v>30</v>
      </c>
      <c r="AE349" s="13">
        <v>0.66</v>
      </c>
      <c r="AF349" s="14">
        <v>2.61182022954023E-2</v>
      </c>
    </row>
    <row r="350" spans="1:32" x14ac:dyDescent="0.25">
      <c r="A350">
        <v>1</v>
      </c>
      <c r="B350">
        <v>0</v>
      </c>
      <c r="C350">
        <v>12.01</v>
      </c>
      <c r="D350">
        <v>0</v>
      </c>
      <c r="E350">
        <v>0</v>
      </c>
      <c r="F350">
        <v>0</v>
      </c>
      <c r="G350">
        <v>1</v>
      </c>
      <c r="H350">
        <v>0</v>
      </c>
      <c r="I350">
        <v>0</v>
      </c>
      <c r="J350">
        <v>1</v>
      </c>
      <c r="K350">
        <v>33</v>
      </c>
      <c r="L350" s="4">
        <v>33</v>
      </c>
      <c r="M350">
        <v>0</v>
      </c>
      <c r="N350" s="5">
        <v>0</v>
      </c>
      <c r="O350" s="6">
        <v>-30</v>
      </c>
      <c r="P350">
        <v>0.92</v>
      </c>
      <c r="Q350">
        <v>1</v>
      </c>
      <c r="R350">
        <v>0</v>
      </c>
      <c r="S350">
        <v>1</v>
      </c>
      <c r="T350">
        <v>0</v>
      </c>
      <c r="U350">
        <v>9</v>
      </c>
      <c r="V350">
        <v>300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1</v>
      </c>
      <c r="AD350">
        <v>30</v>
      </c>
      <c r="AE350" s="13">
        <v>3.3</v>
      </c>
      <c r="AF350" s="14">
        <v>2.61182022954023E-2</v>
      </c>
    </row>
    <row r="351" spans="1:32" x14ac:dyDescent="0.25">
      <c r="A351">
        <v>0</v>
      </c>
      <c r="B351">
        <v>0</v>
      </c>
      <c r="C351">
        <v>58.69</v>
      </c>
      <c r="D351">
        <v>16</v>
      </c>
      <c r="E351">
        <v>1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8.41</v>
      </c>
      <c r="L351" s="4">
        <v>8.41</v>
      </c>
      <c r="M351">
        <v>0</v>
      </c>
      <c r="N351" s="5">
        <v>0</v>
      </c>
      <c r="O351" s="6">
        <v>-30</v>
      </c>
      <c r="P351">
        <v>104.6</v>
      </c>
      <c r="Q351">
        <v>1</v>
      </c>
      <c r="R351">
        <v>0</v>
      </c>
      <c r="S351">
        <v>1</v>
      </c>
      <c r="T351">
        <v>0</v>
      </c>
      <c r="U351">
        <v>9</v>
      </c>
      <c r="V351">
        <v>300</v>
      </c>
      <c r="W351">
        <v>0</v>
      </c>
      <c r="X351">
        <v>0</v>
      </c>
      <c r="Y351">
        <v>0</v>
      </c>
      <c r="Z351">
        <v>0</v>
      </c>
      <c r="AA351">
        <v>1</v>
      </c>
      <c r="AB351">
        <v>0</v>
      </c>
      <c r="AC351">
        <v>1</v>
      </c>
      <c r="AD351">
        <v>30</v>
      </c>
      <c r="AE351" s="13">
        <v>0.66</v>
      </c>
      <c r="AF351" s="14">
        <v>0.76707285787583401</v>
      </c>
    </row>
    <row r="352" spans="1:32" x14ac:dyDescent="0.25">
      <c r="A352">
        <v>1</v>
      </c>
      <c r="B352">
        <v>0</v>
      </c>
      <c r="C352">
        <v>12.01</v>
      </c>
      <c r="D352">
        <v>0</v>
      </c>
      <c r="E352">
        <v>0</v>
      </c>
      <c r="F352">
        <v>0</v>
      </c>
      <c r="G352">
        <v>1</v>
      </c>
      <c r="H352">
        <v>0</v>
      </c>
      <c r="I352">
        <v>0</v>
      </c>
      <c r="J352">
        <v>1</v>
      </c>
      <c r="K352">
        <v>33</v>
      </c>
      <c r="L352" s="4">
        <v>33</v>
      </c>
      <c r="M352">
        <v>0</v>
      </c>
      <c r="N352" s="5">
        <v>0</v>
      </c>
      <c r="O352" s="6">
        <v>-30</v>
      </c>
      <c r="P352">
        <v>0.92</v>
      </c>
      <c r="Q352">
        <v>1</v>
      </c>
      <c r="R352">
        <v>0</v>
      </c>
      <c r="S352">
        <v>1</v>
      </c>
      <c r="T352">
        <v>0</v>
      </c>
      <c r="U352">
        <v>9</v>
      </c>
      <c r="V352">
        <v>300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1</v>
      </c>
      <c r="AD352">
        <v>90</v>
      </c>
      <c r="AE352" s="13">
        <v>0.33</v>
      </c>
      <c r="AF352" s="14">
        <v>0.216143613586463</v>
      </c>
    </row>
    <row r="353" spans="1:32" x14ac:dyDescent="0.25">
      <c r="A353">
        <v>1</v>
      </c>
      <c r="B353">
        <v>0</v>
      </c>
      <c r="C353">
        <v>12.01</v>
      </c>
      <c r="D353">
        <v>0</v>
      </c>
      <c r="E353">
        <v>0</v>
      </c>
      <c r="F353">
        <v>0</v>
      </c>
      <c r="G353">
        <v>1</v>
      </c>
      <c r="H353">
        <v>0</v>
      </c>
      <c r="I353">
        <v>0</v>
      </c>
      <c r="J353">
        <v>1</v>
      </c>
      <c r="K353">
        <v>33</v>
      </c>
      <c r="L353" s="4">
        <v>33</v>
      </c>
      <c r="M353">
        <v>0</v>
      </c>
      <c r="N353" s="5">
        <v>0</v>
      </c>
      <c r="O353" s="6">
        <v>-30</v>
      </c>
      <c r="P353">
        <v>0.92</v>
      </c>
      <c r="Q353">
        <v>1</v>
      </c>
      <c r="R353">
        <v>0</v>
      </c>
      <c r="S353">
        <v>1</v>
      </c>
      <c r="T353">
        <v>0</v>
      </c>
      <c r="U353">
        <v>9</v>
      </c>
      <c r="V353">
        <v>300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0</v>
      </c>
      <c r="AC353">
        <v>1</v>
      </c>
      <c r="AD353">
        <v>90</v>
      </c>
      <c r="AE353" s="13">
        <v>0.66</v>
      </c>
      <c r="AF353" s="14">
        <v>-0.21689129073714</v>
      </c>
    </row>
    <row r="354" spans="1:32" x14ac:dyDescent="0.25">
      <c r="A354">
        <v>1</v>
      </c>
      <c r="B354">
        <v>0</v>
      </c>
      <c r="C354">
        <v>12.01</v>
      </c>
      <c r="D354">
        <v>0</v>
      </c>
      <c r="E354">
        <v>0</v>
      </c>
      <c r="F354">
        <v>0</v>
      </c>
      <c r="G354">
        <v>1</v>
      </c>
      <c r="H354">
        <v>0</v>
      </c>
      <c r="I354">
        <v>0</v>
      </c>
      <c r="J354">
        <v>1</v>
      </c>
      <c r="K354">
        <v>33</v>
      </c>
      <c r="L354" s="4">
        <v>33</v>
      </c>
      <c r="M354">
        <v>0</v>
      </c>
      <c r="N354" s="5">
        <v>0</v>
      </c>
      <c r="O354" s="6">
        <v>-30</v>
      </c>
      <c r="P354">
        <v>0.92</v>
      </c>
      <c r="Q354">
        <v>1</v>
      </c>
      <c r="R354">
        <v>0</v>
      </c>
      <c r="S354">
        <v>1</v>
      </c>
      <c r="T354">
        <v>0</v>
      </c>
      <c r="U354">
        <v>9</v>
      </c>
      <c r="V354">
        <v>300</v>
      </c>
      <c r="W354">
        <v>0</v>
      </c>
      <c r="X354">
        <v>0</v>
      </c>
      <c r="Y354">
        <v>0</v>
      </c>
      <c r="Z354">
        <v>0</v>
      </c>
      <c r="AA354">
        <v>1</v>
      </c>
      <c r="AB354">
        <v>0</v>
      </c>
      <c r="AC354">
        <v>1</v>
      </c>
      <c r="AD354">
        <v>90</v>
      </c>
      <c r="AE354" s="13">
        <v>3.3</v>
      </c>
      <c r="AF354" s="14">
        <v>-0.40162124756977602</v>
      </c>
    </row>
    <row r="355" spans="1:32" x14ac:dyDescent="0.25">
      <c r="A355">
        <v>0</v>
      </c>
      <c r="B355">
        <v>0</v>
      </c>
      <c r="C355">
        <v>58.69</v>
      </c>
      <c r="D355">
        <v>16</v>
      </c>
      <c r="E355">
        <v>1</v>
      </c>
      <c r="F355">
        <v>0</v>
      </c>
      <c r="G355">
        <v>1</v>
      </c>
      <c r="H355">
        <v>0</v>
      </c>
      <c r="I355">
        <v>0</v>
      </c>
      <c r="J355">
        <v>0</v>
      </c>
      <c r="K355">
        <v>8.41</v>
      </c>
      <c r="L355" s="4">
        <v>8.41</v>
      </c>
      <c r="M355">
        <v>0</v>
      </c>
      <c r="N355" s="5">
        <v>0</v>
      </c>
      <c r="O355" s="6">
        <v>-30</v>
      </c>
      <c r="P355">
        <v>104.6</v>
      </c>
      <c r="Q355">
        <v>1</v>
      </c>
      <c r="R355">
        <v>0</v>
      </c>
      <c r="S355">
        <v>1</v>
      </c>
      <c r="T355">
        <v>0</v>
      </c>
      <c r="U355">
        <v>9</v>
      </c>
      <c r="V355">
        <v>300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0</v>
      </c>
      <c r="AC355">
        <v>1</v>
      </c>
      <c r="AD355">
        <v>90</v>
      </c>
      <c r="AE355" s="13">
        <v>0.66</v>
      </c>
      <c r="AF355" s="14">
        <v>0.84230655310923197</v>
      </c>
    </row>
    <row r="356" spans="1:32" x14ac:dyDescent="0.25">
      <c r="A356">
        <v>1</v>
      </c>
      <c r="B356">
        <v>0</v>
      </c>
      <c r="C356">
        <v>12.01</v>
      </c>
      <c r="D356">
        <v>0</v>
      </c>
      <c r="E356">
        <v>0</v>
      </c>
      <c r="F356">
        <v>0</v>
      </c>
      <c r="G356">
        <v>1</v>
      </c>
      <c r="H356">
        <v>0</v>
      </c>
      <c r="I356">
        <v>0</v>
      </c>
      <c r="J356">
        <v>1</v>
      </c>
      <c r="K356">
        <v>33</v>
      </c>
      <c r="L356" s="4">
        <v>33</v>
      </c>
      <c r="M356">
        <v>0</v>
      </c>
      <c r="N356" s="5">
        <v>0</v>
      </c>
      <c r="O356" s="6">
        <v>-30</v>
      </c>
      <c r="P356">
        <v>0.92</v>
      </c>
      <c r="Q356">
        <v>1</v>
      </c>
      <c r="R356">
        <v>0</v>
      </c>
      <c r="S356">
        <v>1</v>
      </c>
      <c r="T356">
        <v>0</v>
      </c>
      <c r="U356">
        <v>9</v>
      </c>
      <c r="V356">
        <v>300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1</v>
      </c>
      <c r="AD356">
        <v>180</v>
      </c>
      <c r="AE356" s="13">
        <v>0.33</v>
      </c>
      <c r="AF356" s="14">
        <v>-4.3557898498928001E-2</v>
      </c>
    </row>
    <row r="357" spans="1:32" x14ac:dyDescent="0.25">
      <c r="A357">
        <v>1</v>
      </c>
      <c r="B357">
        <v>0</v>
      </c>
      <c r="C357">
        <v>12.01</v>
      </c>
      <c r="D357">
        <v>0</v>
      </c>
      <c r="E357">
        <v>0</v>
      </c>
      <c r="F357">
        <v>0</v>
      </c>
      <c r="G357">
        <v>1</v>
      </c>
      <c r="H357">
        <v>0</v>
      </c>
      <c r="I357">
        <v>0</v>
      </c>
      <c r="J357">
        <v>1</v>
      </c>
      <c r="K357">
        <v>33</v>
      </c>
      <c r="L357" s="4">
        <v>33</v>
      </c>
      <c r="M357">
        <v>0</v>
      </c>
      <c r="N357" s="5">
        <v>0</v>
      </c>
      <c r="O357" s="6">
        <v>-30</v>
      </c>
      <c r="P357">
        <v>0.92</v>
      </c>
      <c r="Q357">
        <v>1</v>
      </c>
      <c r="R357">
        <v>0</v>
      </c>
      <c r="S357">
        <v>1</v>
      </c>
      <c r="T357">
        <v>0</v>
      </c>
      <c r="U357">
        <v>9</v>
      </c>
      <c r="V357">
        <v>300</v>
      </c>
      <c r="W357">
        <v>0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1</v>
      </c>
      <c r="AD357">
        <v>180</v>
      </c>
      <c r="AE357" s="13">
        <v>0.66</v>
      </c>
      <c r="AF357" s="14">
        <v>-2.1801286633308999E-2</v>
      </c>
    </row>
    <row r="358" spans="1:32" x14ac:dyDescent="0.25">
      <c r="A358">
        <v>1</v>
      </c>
      <c r="B358">
        <v>0</v>
      </c>
      <c r="C358">
        <v>12.01</v>
      </c>
      <c r="D358">
        <v>0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33</v>
      </c>
      <c r="L358" s="4">
        <v>33</v>
      </c>
      <c r="M358">
        <v>0</v>
      </c>
      <c r="N358" s="5">
        <v>0</v>
      </c>
      <c r="O358" s="6">
        <v>-30</v>
      </c>
      <c r="P358">
        <v>0.92</v>
      </c>
      <c r="Q358">
        <v>1</v>
      </c>
      <c r="R358">
        <v>0</v>
      </c>
      <c r="S358">
        <v>1</v>
      </c>
      <c r="T358">
        <v>0</v>
      </c>
      <c r="U358">
        <v>9</v>
      </c>
      <c r="V358">
        <v>300</v>
      </c>
      <c r="W358">
        <v>0</v>
      </c>
      <c r="X358">
        <v>0</v>
      </c>
      <c r="Y358">
        <v>0</v>
      </c>
      <c r="Z358">
        <v>0</v>
      </c>
      <c r="AA358">
        <v>1</v>
      </c>
      <c r="AB358">
        <v>0</v>
      </c>
      <c r="AC358">
        <v>1</v>
      </c>
      <c r="AD358">
        <v>180</v>
      </c>
      <c r="AE358" s="13">
        <v>3.3</v>
      </c>
      <c r="AF358" s="14">
        <v>-6.1695854181557999E-2</v>
      </c>
    </row>
    <row r="359" spans="1:32" x14ac:dyDescent="0.25">
      <c r="A359">
        <v>0</v>
      </c>
      <c r="B359">
        <v>0</v>
      </c>
      <c r="C359">
        <v>58.69</v>
      </c>
      <c r="D359">
        <v>16</v>
      </c>
      <c r="E359">
        <v>1</v>
      </c>
      <c r="F359">
        <v>0</v>
      </c>
      <c r="G359">
        <v>1</v>
      </c>
      <c r="H359">
        <v>0</v>
      </c>
      <c r="I359">
        <v>0</v>
      </c>
      <c r="J359">
        <v>0</v>
      </c>
      <c r="K359">
        <v>8.41</v>
      </c>
      <c r="L359" s="4">
        <v>8.41</v>
      </c>
      <c r="M359">
        <v>0</v>
      </c>
      <c r="N359" s="5">
        <v>0</v>
      </c>
      <c r="O359" s="6">
        <v>-30</v>
      </c>
      <c r="P359">
        <v>104.6</v>
      </c>
      <c r="Q359">
        <v>1</v>
      </c>
      <c r="R359">
        <v>0</v>
      </c>
      <c r="S359">
        <v>1</v>
      </c>
      <c r="T359">
        <v>0</v>
      </c>
      <c r="U359">
        <v>9</v>
      </c>
      <c r="V359">
        <v>300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0</v>
      </c>
      <c r="AC359">
        <v>1</v>
      </c>
      <c r="AD359">
        <v>180</v>
      </c>
      <c r="AE359" s="13">
        <v>0.66</v>
      </c>
      <c r="AF359" s="14">
        <v>0.55601396382100898</v>
      </c>
    </row>
    <row r="360" spans="1:32" x14ac:dyDescent="0.25">
      <c r="A360">
        <v>1</v>
      </c>
      <c r="B360">
        <v>0</v>
      </c>
      <c r="C360">
        <v>12.01</v>
      </c>
      <c r="D360">
        <v>0</v>
      </c>
      <c r="E360">
        <v>0</v>
      </c>
      <c r="F360">
        <v>0</v>
      </c>
      <c r="G360">
        <v>0</v>
      </c>
      <c r="H360">
        <v>1</v>
      </c>
      <c r="I360">
        <v>0</v>
      </c>
      <c r="J360">
        <v>1</v>
      </c>
      <c r="K360">
        <v>48</v>
      </c>
      <c r="L360">
        <v>940</v>
      </c>
      <c r="M360">
        <v>0</v>
      </c>
      <c r="N360" s="5">
        <v>0</v>
      </c>
      <c r="O360" s="6">
        <v>-11</v>
      </c>
      <c r="P360">
        <v>69</v>
      </c>
      <c r="Q360">
        <v>1</v>
      </c>
      <c r="R360">
        <v>0</v>
      </c>
      <c r="S360">
        <v>1</v>
      </c>
      <c r="T360">
        <v>0</v>
      </c>
      <c r="U360">
        <v>9</v>
      </c>
      <c r="V360">
        <v>300</v>
      </c>
      <c r="W360">
        <v>0</v>
      </c>
      <c r="X360">
        <v>0</v>
      </c>
      <c r="Y360">
        <v>0</v>
      </c>
      <c r="Z360">
        <v>0</v>
      </c>
      <c r="AA360">
        <v>1</v>
      </c>
      <c r="AB360">
        <v>0</v>
      </c>
      <c r="AC360">
        <v>1</v>
      </c>
      <c r="AD360">
        <v>3</v>
      </c>
      <c r="AE360" s="13">
        <v>0.66</v>
      </c>
      <c r="AF360" s="14">
        <v>0.49301481555135701</v>
      </c>
    </row>
    <row r="361" spans="1:32" x14ac:dyDescent="0.25">
      <c r="A361">
        <v>1</v>
      </c>
      <c r="B361">
        <v>0</v>
      </c>
      <c r="C361">
        <v>12.01</v>
      </c>
      <c r="D361">
        <v>0</v>
      </c>
      <c r="E361">
        <v>0</v>
      </c>
      <c r="F361">
        <v>0</v>
      </c>
      <c r="G361">
        <v>0</v>
      </c>
      <c r="H361">
        <v>1</v>
      </c>
      <c r="I361">
        <v>0</v>
      </c>
      <c r="J361">
        <v>1</v>
      </c>
      <c r="K361">
        <v>48</v>
      </c>
      <c r="L361">
        <v>940</v>
      </c>
      <c r="M361">
        <v>0</v>
      </c>
      <c r="N361" s="5">
        <v>0</v>
      </c>
      <c r="O361" s="6">
        <v>-11</v>
      </c>
      <c r="P361">
        <v>69</v>
      </c>
      <c r="Q361">
        <v>1</v>
      </c>
      <c r="R361">
        <v>0</v>
      </c>
      <c r="S361">
        <v>1</v>
      </c>
      <c r="T361">
        <v>0</v>
      </c>
      <c r="U361">
        <v>9</v>
      </c>
      <c r="V361">
        <v>300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0</v>
      </c>
      <c r="AC361">
        <v>1</v>
      </c>
      <c r="AD361">
        <v>3</v>
      </c>
      <c r="AE361" s="13">
        <v>3.3</v>
      </c>
      <c r="AF361" s="14">
        <v>0.74233121083484999</v>
      </c>
    </row>
    <row r="362" spans="1:32" x14ac:dyDescent="0.25">
      <c r="A362">
        <v>1</v>
      </c>
      <c r="B362">
        <v>0</v>
      </c>
      <c r="C362">
        <v>12.01</v>
      </c>
      <c r="D362">
        <v>0</v>
      </c>
      <c r="E362">
        <v>0</v>
      </c>
      <c r="F362">
        <v>0</v>
      </c>
      <c r="G362">
        <v>0</v>
      </c>
      <c r="H362">
        <v>1</v>
      </c>
      <c r="I362">
        <v>0</v>
      </c>
      <c r="J362">
        <v>1</v>
      </c>
      <c r="K362">
        <v>48</v>
      </c>
      <c r="L362">
        <v>940</v>
      </c>
      <c r="M362">
        <v>0</v>
      </c>
      <c r="N362" s="5">
        <v>0</v>
      </c>
      <c r="O362" s="6">
        <v>-11</v>
      </c>
      <c r="P362">
        <v>69</v>
      </c>
      <c r="Q362">
        <v>1</v>
      </c>
      <c r="R362">
        <v>0</v>
      </c>
      <c r="S362">
        <v>1</v>
      </c>
      <c r="T362">
        <v>0</v>
      </c>
      <c r="U362">
        <v>9</v>
      </c>
      <c r="V362">
        <v>300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1</v>
      </c>
      <c r="AD362">
        <v>7</v>
      </c>
      <c r="AE362" s="13">
        <v>0.66</v>
      </c>
      <c r="AF362" s="14">
        <v>0.393535279868725</v>
      </c>
    </row>
    <row r="363" spans="1:32" x14ac:dyDescent="0.25">
      <c r="A363">
        <v>1</v>
      </c>
      <c r="B363">
        <v>0</v>
      </c>
      <c r="C363">
        <v>12.01</v>
      </c>
      <c r="D363">
        <v>0</v>
      </c>
      <c r="E363">
        <v>0</v>
      </c>
      <c r="F363">
        <v>0</v>
      </c>
      <c r="G363">
        <v>0</v>
      </c>
      <c r="H363">
        <v>1</v>
      </c>
      <c r="I363">
        <v>0</v>
      </c>
      <c r="J363">
        <v>1</v>
      </c>
      <c r="K363">
        <v>48</v>
      </c>
      <c r="L363">
        <v>940</v>
      </c>
      <c r="M363">
        <v>0</v>
      </c>
      <c r="N363" s="5">
        <v>0</v>
      </c>
      <c r="O363" s="6">
        <v>-11</v>
      </c>
      <c r="P363">
        <v>69</v>
      </c>
      <c r="Q363">
        <v>1</v>
      </c>
      <c r="R363">
        <v>0</v>
      </c>
      <c r="S363">
        <v>1</v>
      </c>
      <c r="T363">
        <v>0</v>
      </c>
      <c r="U363">
        <v>9</v>
      </c>
      <c r="V363">
        <v>300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1</v>
      </c>
      <c r="AD363">
        <v>7</v>
      </c>
      <c r="AE363" s="13">
        <v>3.3</v>
      </c>
      <c r="AF363" s="14">
        <v>0.55002415692337303</v>
      </c>
    </row>
    <row r="364" spans="1:32" x14ac:dyDescent="0.25">
      <c r="A364">
        <v>1</v>
      </c>
      <c r="B364">
        <v>0</v>
      </c>
      <c r="C364">
        <v>12.01</v>
      </c>
      <c r="D364">
        <v>0</v>
      </c>
      <c r="E364">
        <v>0</v>
      </c>
      <c r="F364">
        <v>0</v>
      </c>
      <c r="G364">
        <v>0</v>
      </c>
      <c r="H364">
        <v>1</v>
      </c>
      <c r="I364">
        <v>0</v>
      </c>
      <c r="J364">
        <v>1</v>
      </c>
      <c r="K364">
        <v>48</v>
      </c>
      <c r="L364">
        <v>940</v>
      </c>
      <c r="M364">
        <v>0</v>
      </c>
      <c r="N364" s="5">
        <v>0</v>
      </c>
      <c r="O364" s="6">
        <v>-11</v>
      </c>
      <c r="P364">
        <v>69</v>
      </c>
      <c r="Q364">
        <v>1</v>
      </c>
      <c r="R364">
        <v>0</v>
      </c>
      <c r="S364">
        <v>1</v>
      </c>
      <c r="T364">
        <v>0</v>
      </c>
      <c r="U364">
        <v>9</v>
      </c>
      <c r="V364">
        <v>300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0</v>
      </c>
      <c r="AC364">
        <v>1</v>
      </c>
      <c r="AD364">
        <v>30</v>
      </c>
      <c r="AE364" s="13">
        <v>0.66</v>
      </c>
      <c r="AF364" s="14">
        <v>0.44645673726903901</v>
      </c>
    </row>
    <row r="365" spans="1:32" x14ac:dyDescent="0.25">
      <c r="A365">
        <v>1</v>
      </c>
      <c r="B365">
        <v>0</v>
      </c>
      <c r="C365">
        <v>12.01</v>
      </c>
      <c r="D365">
        <v>0</v>
      </c>
      <c r="E365">
        <v>0</v>
      </c>
      <c r="F365">
        <v>0</v>
      </c>
      <c r="G365">
        <v>0</v>
      </c>
      <c r="H365">
        <v>1</v>
      </c>
      <c r="I365">
        <v>0</v>
      </c>
      <c r="J365">
        <v>1</v>
      </c>
      <c r="K365">
        <v>48</v>
      </c>
      <c r="L365">
        <v>940</v>
      </c>
      <c r="M365">
        <v>0</v>
      </c>
      <c r="N365" s="5">
        <v>0</v>
      </c>
      <c r="O365" s="6">
        <v>-11</v>
      </c>
      <c r="P365">
        <v>69</v>
      </c>
      <c r="Q365">
        <v>1</v>
      </c>
      <c r="R365">
        <v>0</v>
      </c>
      <c r="S365">
        <v>1</v>
      </c>
      <c r="T365">
        <v>0</v>
      </c>
      <c r="U365">
        <v>9</v>
      </c>
      <c r="V365">
        <v>300</v>
      </c>
      <c r="W365">
        <v>0</v>
      </c>
      <c r="X365">
        <v>0</v>
      </c>
      <c r="Y365">
        <v>0</v>
      </c>
      <c r="Z365">
        <v>0</v>
      </c>
      <c r="AA365">
        <v>1</v>
      </c>
      <c r="AB365">
        <v>0</v>
      </c>
      <c r="AC365">
        <v>1</v>
      </c>
      <c r="AD365">
        <v>30</v>
      </c>
      <c r="AE365" s="13">
        <v>3.3</v>
      </c>
      <c r="AF365" s="14">
        <v>0.62275414619164604</v>
      </c>
    </row>
    <row r="366" spans="1:32" x14ac:dyDescent="0.25">
      <c r="A366">
        <v>1</v>
      </c>
      <c r="B366">
        <v>0</v>
      </c>
      <c r="C366">
        <v>12.01</v>
      </c>
      <c r="D366">
        <v>0</v>
      </c>
      <c r="E366">
        <v>0</v>
      </c>
      <c r="F366">
        <v>0</v>
      </c>
      <c r="G366">
        <v>0</v>
      </c>
      <c r="H366">
        <v>1</v>
      </c>
      <c r="I366">
        <v>0</v>
      </c>
      <c r="J366">
        <v>1</v>
      </c>
      <c r="K366">
        <v>48</v>
      </c>
      <c r="L366">
        <v>940</v>
      </c>
      <c r="M366">
        <v>0</v>
      </c>
      <c r="N366" s="5">
        <v>0</v>
      </c>
      <c r="O366" s="6">
        <v>-11</v>
      </c>
      <c r="P366">
        <v>69</v>
      </c>
      <c r="Q366">
        <v>1</v>
      </c>
      <c r="R366">
        <v>0</v>
      </c>
      <c r="S366">
        <v>1</v>
      </c>
      <c r="T366">
        <v>0</v>
      </c>
      <c r="U366">
        <v>9</v>
      </c>
      <c r="V366">
        <v>300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1</v>
      </c>
      <c r="AD366">
        <v>90</v>
      </c>
      <c r="AE366" s="13">
        <v>0.66</v>
      </c>
      <c r="AF366" s="14">
        <v>-0.120440238462501</v>
      </c>
    </row>
    <row r="367" spans="1:32" x14ac:dyDescent="0.25">
      <c r="A367">
        <v>1</v>
      </c>
      <c r="B367">
        <v>0</v>
      </c>
      <c r="C367">
        <v>12.01</v>
      </c>
      <c r="D367">
        <v>0</v>
      </c>
      <c r="E367">
        <v>0</v>
      </c>
      <c r="F367">
        <v>0</v>
      </c>
      <c r="G367">
        <v>0</v>
      </c>
      <c r="H367">
        <v>1</v>
      </c>
      <c r="I367">
        <v>0</v>
      </c>
      <c r="J367">
        <v>1</v>
      </c>
      <c r="K367">
        <v>48</v>
      </c>
      <c r="L367">
        <v>940</v>
      </c>
      <c r="M367">
        <v>0</v>
      </c>
      <c r="N367" s="5">
        <v>0</v>
      </c>
      <c r="O367" s="6">
        <v>-11</v>
      </c>
      <c r="P367">
        <v>69</v>
      </c>
      <c r="Q367">
        <v>1</v>
      </c>
      <c r="R367">
        <v>0</v>
      </c>
      <c r="S367">
        <v>1</v>
      </c>
      <c r="T367">
        <v>0</v>
      </c>
      <c r="U367">
        <v>9</v>
      </c>
      <c r="V367">
        <v>300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0</v>
      </c>
      <c r="AC367">
        <v>1</v>
      </c>
      <c r="AD367">
        <v>90</v>
      </c>
      <c r="AE367" s="13">
        <v>3.3</v>
      </c>
      <c r="AF367" s="14">
        <v>-0.14974778004752601</v>
      </c>
    </row>
    <row r="368" spans="1:32" x14ac:dyDescent="0.25">
      <c r="A368">
        <v>1</v>
      </c>
      <c r="B368">
        <v>0</v>
      </c>
      <c r="C368">
        <v>12.01</v>
      </c>
      <c r="D368">
        <v>0</v>
      </c>
      <c r="E368">
        <v>0</v>
      </c>
      <c r="F368">
        <v>0</v>
      </c>
      <c r="G368">
        <v>0</v>
      </c>
      <c r="H368">
        <v>1</v>
      </c>
      <c r="I368">
        <v>0</v>
      </c>
      <c r="J368">
        <v>1</v>
      </c>
      <c r="K368">
        <v>48</v>
      </c>
      <c r="L368">
        <v>940</v>
      </c>
      <c r="M368">
        <v>0</v>
      </c>
      <c r="N368" s="5">
        <v>0</v>
      </c>
      <c r="O368" s="6">
        <v>-11</v>
      </c>
      <c r="P368">
        <v>69</v>
      </c>
      <c r="Q368">
        <v>1</v>
      </c>
      <c r="R368">
        <v>0</v>
      </c>
      <c r="S368">
        <v>1</v>
      </c>
      <c r="T368">
        <v>0</v>
      </c>
      <c r="U368">
        <v>9</v>
      </c>
      <c r="V368">
        <v>300</v>
      </c>
      <c r="W368">
        <v>0</v>
      </c>
      <c r="X368">
        <v>0</v>
      </c>
      <c r="Y368">
        <v>0</v>
      </c>
      <c r="Z368">
        <v>0</v>
      </c>
      <c r="AA368">
        <v>1</v>
      </c>
      <c r="AB368">
        <v>0</v>
      </c>
      <c r="AC368">
        <v>1</v>
      </c>
      <c r="AD368">
        <v>180</v>
      </c>
      <c r="AE368" s="13">
        <v>0.66</v>
      </c>
      <c r="AF368" s="14">
        <v>0.124014693502714</v>
      </c>
    </row>
    <row r="369" spans="1:32" x14ac:dyDescent="0.25">
      <c r="A369">
        <v>1</v>
      </c>
      <c r="B369">
        <v>0</v>
      </c>
      <c r="C369">
        <v>12.01</v>
      </c>
      <c r="D369">
        <v>0</v>
      </c>
      <c r="E369">
        <v>0</v>
      </c>
      <c r="F369">
        <v>0</v>
      </c>
      <c r="G369">
        <v>0</v>
      </c>
      <c r="H369">
        <v>1</v>
      </c>
      <c r="I369">
        <v>0</v>
      </c>
      <c r="J369">
        <v>1</v>
      </c>
      <c r="K369">
        <v>48</v>
      </c>
      <c r="L369">
        <v>940</v>
      </c>
      <c r="M369">
        <v>0</v>
      </c>
      <c r="N369" s="5">
        <v>0</v>
      </c>
      <c r="O369" s="6">
        <v>-11</v>
      </c>
      <c r="P369">
        <v>69</v>
      </c>
      <c r="Q369">
        <v>1</v>
      </c>
      <c r="R369">
        <v>0</v>
      </c>
      <c r="S369">
        <v>1</v>
      </c>
      <c r="T369">
        <v>0</v>
      </c>
      <c r="U369">
        <v>9</v>
      </c>
      <c r="V369">
        <v>300</v>
      </c>
      <c r="W369">
        <v>0</v>
      </c>
      <c r="X369">
        <v>0</v>
      </c>
      <c r="Y369">
        <v>0</v>
      </c>
      <c r="Z369">
        <v>0</v>
      </c>
      <c r="AA369">
        <v>1</v>
      </c>
      <c r="AB369">
        <v>0</v>
      </c>
      <c r="AC369">
        <v>1</v>
      </c>
      <c r="AD369">
        <v>180</v>
      </c>
      <c r="AE369" s="13">
        <v>3.3</v>
      </c>
      <c r="AF369" s="14">
        <v>0.18148664592942301</v>
      </c>
    </row>
    <row r="370" spans="1:32" x14ac:dyDescent="0.25">
      <c r="A370">
        <v>0</v>
      </c>
      <c r="B370">
        <v>0</v>
      </c>
      <c r="C370">
        <v>47.87</v>
      </c>
      <c r="D370">
        <v>16</v>
      </c>
      <c r="E370">
        <v>2</v>
      </c>
      <c r="F370">
        <v>0</v>
      </c>
      <c r="G370">
        <v>0</v>
      </c>
      <c r="H370">
        <v>1</v>
      </c>
      <c r="I370">
        <v>0</v>
      </c>
      <c r="J370">
        <v>0</v>
      </c>
      <c r="K370">
        <v>33.5</v>
      </c>
      <c r="L370" s="4">
        <v>167.5</v>
      </c>
      <c r="M370">
        <v>0</v>
      </c>
      <c r="N370" s="5">
        <v>0</v>
      </c>
      <c r="O370" s="6">
        <v>-26</v>
      </c>
      <c r="P370">
        <v>111</v>
      </c>
      <c r="Q370">
        <v>1</v>
      </c>
      <c r="R370">
        <v>0</v>
      </c>
      <c r="S370">
        <v>1</v>
      </c>
      <c r="T370">
        <v>0</v>
      </c>
      <c r="U370">
        <v>12</v>
      </c>
      <c r="V370">
        <v>250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0</v>
      </c>
      <c r="AC370">
        <v>1</v>
      </c>
      <c r="AD370">
        <v>3</v>
      </c>
      <c r="AE370" s="13">
        <v>0.8</v>
      </c>
      <c r="AF370" s="14">
        <v>-4.7465808527754901E-2</v>
      </c>
    </row>
    <row r="371" spans="1:32" x14ac:dyDescent="0.25">
      <c r="A371">
        <v>0</v>
      </c>
      <c r="B371">
        <v>0</v>
      </c>
      <c r="C371">
        <v>47.87</v>
      </c>
      <c r="D371">
        <v>16</v>
      </c>
      <c r="E371">
        <v>2</v>
      </c>
      <c r="F371">
        <v>0</v>
      </c>
      <c r="G371">
        <v>0</v>
      </c>
      <c r="H371">
        <v>1</v>
      </c>
      <c r="I371">
        <v>0</v>
      </c>
      <c r="J371">
        <v>0</v>
      </c>
      <c r="K371">
        <v>33.5</v>
      </c>
      <c r="L371" s="4">
        <v>167.5</v>
      </c>
      <c r="M371">
        <v>0</v>
      </c>
      <c r="N371" s="5">
        <v>0</v>
      </c>
      <c r="O371" s="6">
        <v>-26</v>
      </c>
      <c r="P371">
        <v>111</v>
      </c>
      <c r="Q371">
        <v>1</v>
      </c>
      <c r="R371">
        <v>0</v>
      </c>
      <c r="S371">
        <v>1</v>
      </c>
      <c r="T371">
        <v>0</v>
      </c>
      <c r="U371">
        <v>12</v>
      </c>
      <c r="V371">
        <v>250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0</v>
      </c>
      <c r="AC371">
        <v>1</v>
      </c>
      <c r="AD371">
        <v>3</v>
      </c>
      <c r="AE371" s="13">
        <v>4</v>
      </c>
      <c r="AF371" s="14">
        <v>0.64526255707762503</v>
      </c>
    </row>
    <row r="372" spans="1:32" x14ac:dyDescent="0.25">
      <c r="A372">
        <v>0</v>
      </c>
      <c r="B372">
        <v>0</v>
      </c>
      <c r="C372">
        <v>58.69</v>
      </c>
      <c r="D372">
        <v>16</v>
      </c>
      <c r="E372">
        <v>1</v>
      </c>
      <c r="F372">
        <v>0</v>
      </c>
      <c r="G372">
        <v>1</v>
      </c>
      <c r="H372">
        <v>0</v>
      </c>
      <c r="I372">
        <v>0</v>
      </c>
      <c r="J372">
        <v>0</v>
      </c>
      <c r="K372">
        <v>19</v>
      </c>
      <c r="L372" s="4">
        <v>19</v>
      </c>
      <c r="M372">
        <v>0</v>
      </c>
      <c r="N372" s="5">
        <v>0</v>
      </c>
      <c r="O372" s="6">
        <v>-30</v>
      </c>
      <c r="P372">
        <v>57</v>
      </c>
      <c r="Q372">
        <v>1</v>
      </c>
      <c r="R372">
        <v>0</v>
      </c>
      <c r="S372">
        <v>1</v>
      </c>
      <c r="T372">
        <v>0</v>
      </c>
      <c r="U372">
        <v>12</v>
      </c>
      <c r="V372">
        <v>250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0</v>
      </c>
      <c r="AC372">
        <v>1</v>
      </c>
      <c r="AD372">
        <v>3</v>
      </c>
      <c r="AE372" s="13">
        <v>0.8</v>
      </c>
      <c r="AF372" s="14">
        <v>0.36941964285714202</v>
      </c>
    </row>
    <row r="373" spans="1:32" x14ac:dyDescent="0.25">
      <c r="A373">
        <v>0</v>
      </c>
      <c r="B373">
        <v>0</v>
      </c>
      <c r="C373">
        <v>58.69</v>
      </c>
      <c r="D373">
        <v>16</v>
      </c>
      <c r="E373">
        <v>1</v>
      </c>
      <c r="F373">
        <v>0</v>
      </c>
      <c r="G373">
        <v>1</v>
      </c>
      <c r="H373">
        <v>0</v>
      </c>
      <c r="I373">
        <v>0</v>
      </c>
      <c r="J373">
        <v>0</v>
      </c>
      <c r="K373">
        <v>19</v>
      </c>
      <c r="L373" s="4">
        <v>19</v>
      </c>
      <c r="M373">
        <v>0</v>
      </c>
      <c r="N373" s="5">
        <v>0</v>
      </c>
      <c r="O373" s="6">
        <v>-30</v>
      </c>
      <c r="P373">
        <v>57</v>
      </c>
      <c r="Q373">
        <v>1</v>
      </c>
      <c r="R373">
        <v>0</v>
      </c>
      <c r="S373">
        <v>1</v>
      </c>
      <c r="T373">
        <v>0</v>
      </c>
      <c r="U373">
        <v>12</v>
      </c>
      <c r="V373">
        <v>250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0</v>
      </c>
      <c r="AC373">
        <v>1</v>
      </c>
      <c r="AD373">
        <v>3</v>
      </c>
      <c r="AE373" s="13">
        <v>4</v>
      </c>
      <c r="AF373" s="14">
        <v>0.55087440381557995</v>
      </c>
    </row>
    <row r="374" spans="1:32" x14ac:dyDescent="0.25">
      <c r="A374">
        <v>0</v>
      </c>
      <c r="B374">
        <v>0</v>
      </c>
      <c r="C374">
        <v>47.87</v>
      </c>
      <c r="D374">
        <v>16</v>
      </c>
      <c r="E374">
        <v>2</v>
      </c>
      <c r="F374">
        <v>0</v>
      </c>
      <c r="G374">
        <v>0</v>
      </c>
      <c r="H374">
        <v>1</v>
      </c>
      <c r="I374">
        <v>0</v>
      </c>
      <c r="J374">
        <v>0</v>
      </c>
      <c r="K374">
        <v>33.5</v>
      </c>
      <c r="L374" s="4">
        <v>167.5</v>
      </c>
      <c r="M374">
        <v>0</v>
      </c>
      <c r="N374" s="5">
        <v>0</v>
      </c>
      <c r="O374" s="6">
        <v>-26</v>
      </c>
      <c r="P374">
        <v>111</v>
      </c>
      <c r="Q374">
        <v>1</v>
      </c>
      <c r="R374">
        <v>0</v>
      </c>
      <c r="S374">
        <v>1</v>
      </c>
      <c r="T374">
        <v>0</v>
      </c>
      <c r="U374">
        <v>12</v>
      </c>
      <c r="V374">
        <v>250</v>
      </c>
      <c r="W374">
        <v>0</v>
      </c>
      <c r="X374">
        <v>0</v>
      </c>
      <c r="Y374">
        <v>0</v>
      </c>
      <c r="Z374">
        <v>0</v>
      </c>
      <c r="AA374">
        <v>1</v>
      </c>
      <c r="AB374">
        <v>0</v>
      </c>
      <c r="AC374">
        <v>1</v>
      </c>
      <c r="AD374">
        <v>7</v>
      </c>
      <c r="AE374" s="13">
        <v>0.8</v>
      </c>
      <c r="AF374" s="14">
        <v>0.356605065023958</v>
      </c>
    </row>
    <row r="375" spans="1:32" x14ac:dyDescent="0.25">
      <c r="A375">
        <v>0</v>
      </c>
      <c r="B375">
        <v>0</v>
      </c>
      <c r="C375">
        <v>47.87</v>
      </c>
      <c r="D375">
        <v>16</v>
      </c>
      <c r="E375">
        <v>2</v>
      </c>
      <c r="F375">
        <v>0</v>
      </c>
      <c r="G375">
        <v>0</v>
      </c>
      <c r="H375">
        <v>1</v>
      </c>
      <c r="I375">
        <v>0</v>
      </c>
      <c r="J375">
        <v>0</v>
      </c>
      <c r="K375">
        <v>33.5</v>
      </c>
      <c r="L375" s="4">
        <v>167.5</v>
      </c>
      <c r="M375">
        <v>0</v>
      </c>
      <c r="N375" s="5">
        <v>0</v>
      </c>
      <c r="O375" s="6">
        <v>-26</v>
      </c>
      <c r="P375">
        <v>111</v>
      </c>
      <c r="Q375">
        <v>1</v>
      </c>
      <c r="R375">
        <v>0</v>
      </c>
      <c r="S375">
        <v>1</v>
      </c>
      <c r="T375">
        <v>0</v>
      </c>
      <c r="U375">
        <v>12</v>
      </c>
      <c r="V375">
        <v>250</v>
      </c>
      <c r="W375">
        <v>0</v>
      </c>
      <c r="X375">
        <v>0</v>
      </c>
      <c r="Y375">
        <v>0</v>
      </c>
      <c r="Z375">
        <v>0</v>
      </c>
      <c r="AA375">
        <v>1</v>
      </c>
      <c r="AB375">
        <v>0</v>
      </c>
      <c r="AC375">
        <v>1</v>
      </c>
      <c r="AD375">
        <v>7</v>
      </c>
      <c r="AE375" s="13">
        <v>4</v>
      </c>
      <c r="AF375" s="14">
        <v>0.67563837129054605</v>
      </c>
    </row>
    <row r="376" spans="1:32" x14ac:dyDescent="0.25">
      <c r="A376">
        <v>0</v>
      </c>
      <c r="B376">
        <v>0</v>
      </c>
      <c r="C376">
        <v>58.69</v>
      </c>
      <c r="D376">
        <v>16</v>
      </c>
      <c r="E376">
        <v>1</v>
      </c>
      <c r="F376">
        <v>0</v>
      </c>
      <c r="G376">
        <v>1</v>
      </c>
      <c r="H376">
        <v>0</v>
      </c>
      <c r="I376">
        <v>0</v>
      </c>
      <c r="J376">
        <v>0</v>
      </c>
      <c r="K376">
        <v>19</v>
      </c>
      <c r="L376" s="4">
        <v>19</v>
      </c>
      <c r="M376">
        <v>0</v>
      </c>
      <c r="N376" s="5">
        <v>0</v>
      </c>
      <c r="O376" s="6">
        <v>-30</v>
      </c>
      <c r="P376">
        <v>57</v>
      </c>
      <c r="Q376">
        <v>1</v>
      </c>
      <c r="R376">
        <v>0</v>
      </c>
      <c r="S376">
        <v>1</v>
      </c>
      <c r="T376">
        <v>0</v>
      </c>
      <c r="U376">
        <v>12</v>
      </c>
      <c r="V376">
        <v>250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0</v>
      </c>
      <c r="AC376">
        <v>1</v>
      </c>
      <c r="AD376">
        <v>7</v>
      </c>
      <c r="AE376" s="13">
        <v>0.8</v>
      </c>
      <c r="AF376" s="14">
        <v>0.57440890125173905</v>
      </c>
    </row>
    <row r="377" spans="1:32" x14ac:dyDescent="0.25">
      <c r="A377">
        <v>0</v>
      </c>
      <c r="B377">
        <v>0</v>
      </c>
      <c r="C377">
        <v>58.69</v>
      </c>
      <c r="D377">
        <v>16</v>
      </c>
      <c r="E377">
        <v>1</v>
      </c>
      <c r="F377">
        <v>0</v>
      </c>
      <c r="G377">
        <v>1</v>
      </c>
      <c r="H377">
        <v>0</v>
      </c>
      <c r="I377">
        <v>0</v>
      </c>
      <c r="J377">
        <v>0</v>
      </c>
      <c r="K377">
        <v>19</v>
      </c>
      <c r="L377" s="4">
        <v>19</v>
      </c>
      <c r="M377">
        <v>0</v>
      </c>
      <c r="N377" s="5">
        <v>0</v>
      </c>
      <c r="O377" s="6">
        <v>-30</v>
      </c>
      <c r="P377">
        <v>57</v>
      </c>
      <c r="Q377">
        <v>1</v>
      </c>
      <c r="R377">
        <v>0</v>
      </c>
      <c r="S377">
        <v>1</v>
      </c>
      <c r="T377">
        <v>0</v>
      </c>
      <c r="U377">
        <v>12</v>
      </c>
      <c r="V377">
        <v>250</v>
      </c>
      <c r="W377">
        <v>0</v>
      </c>
      <c r="X377">
        <v>0</v>
      </c>
      <c r="Y377">
        <v>0</v>
      </c>
      <c r="Z377">
        <v>0</v>
      </c>
      <c r="AA377">
        <v>1</v>
      </c>
      <c r="AB377">
        <v>0</v>
      </c>
      <c r="AC377">
        <v>1</v>
      </c>
      <c r="AD377">
        <v>7</v>
      </c>
      <c r="AE377" s="13">
        <v>4</v>
      </c>
      <c r="AF377" s="14">
        <v>0.76788874841972199</v>
      </c>
    </row>
    <row r="378" spans="1:32" x14ac:dyDescent="0.25">
      <c r="A378">
        <v>0</v>
      </c>
      <c r="B378">
        <v>0</v>
      </c>
      <c r="C378">
        <v>47.87</v>
      </c>
      <c r="D378">
        <v>16</v>
      </c>
      <c r="E378">
        <v>2</v>
      </c>
      <c r="F378">
        <v>0</v>
      </c>
      <c r="G378">
        <v>0</v>
      </c>
      <c r="H378">
        <v>1</v>
      </c>
      <c r="I378">
        <v>0</v>
      </c>
      <c r="J378">
        <v>0</v>
      </c>
      <c r="K378">
        <v>33.5</v>
      </c>
      <c r="L378" s="4">
        <v>167.5</v>
      </c>
      <c r="M378">
        <v>0</v>
      </c>
      <c r="N378" s="5">
        <v>0</v>
      </c>
      <c r="O378" s="6">
        <v>-26</v>
      </c>
      <c r="P378">
        <v>111</v>
      </c>
      <c r="Q378">
        <v>1</v>
      </c>
      <c r="R378">
        <v>0</v>
      </c>
      <c r="S378">
        <v>1</v>
      </c>
      <c r="T378">
        <v>0</v>
      </c>
      <c r="U378">
        <v>12</v>
      </c>
      <c r="V378">
        <v>250</v>
      </c>
      <c r="W378">
        <v>0</v>
      </c>
      <c r="X378">
        <v>0</v>
      </c>
      <c r="Y378">
        <v>0</v>
      </c>
      <c r="Z378">
        <v>0</v>
      </c>
      <c r="AA378">
        <v>1</v>
      </c>
      <c r="AB378">
        <v>0</v>
      </c>
      <c r="AC378">
        <v>1</v>
      </c>
      <c r="AD378">
        <v>30</v>
      </c>
      <c r="AE378" s="13">
        <v>0.8</v>
      </c>
      <c r="AF378" s="14">
        <v>-0.13799504950495101</v>
      </c>
    </row>
    <row r="379" spans="1:32" x14ac:dyDescent="0.25">
      <c r="A379">
        <v>0</v>
      </c>
      <c r="B379">
        <v>0</v>
      </c>
      <c r="C379">
        <v>47.87</v>
      </c>
      <c r="D379">
        <v>16</v>
      </c>
      <c r="E379">
        <v>2</v>
      </c>
      <c r="F379">
        <v>0</v>
      </c>
      <c r="G379">
        <v>0</v>
      </c>
      <c r="H379">
        <v>1</v>
      </c>
      <c r="I379">
        <v>0</v>
      </c>
      <c r="J379">
        <v>0</v>
      </c>
      <c r="K379">
        <v>33.5</v>
      </c>
      <c r="L379" s="4">
        <v>167.5</v>
      </c>
      <c r="M379">
        <v>0</v>
      </c>
      <c r="N379" s="5">
        <v>0</v>
      </c>
      <c r="O379" s="6">
        <v>-26</v>
      </c>
      <c r="P379">
        <v>111</v>
      </c>
      <c r="Q379">
        <v>1</v>
      </c>
      <c r="R379">
        <v>0</v>
      </c>
      <c r="S379">
        <v>1</v>
      </c>
      <c r="T379">
        <v>0</v>
      </c>
      <c r="U379">
        <v>12</v>
      </c>
      <c r="V379">
        <v>250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0</v>
      </c>
      <c r="AC379">
        <v>1</v>
      </c>
      <c r="AD379">
        <v>30</v>
      </c>
      <c r="AE379" s="13">
        <v>4</v>
      </c>
      <c r="AF379" s="14">
        <v>-0.113242574257426</v>
      </c>
    </row>
    <row r="380" spans="1:32" x14ac:dyDescent="0.25">
      <c r="A380">
        <v>0</v>
      </c>
      <c r="B380">
        <v>0</v>
      </c>
      <c r="C380">
        <v>58.69</v>
      </c>
      <c r="D380">
        <v>16</v>
      </c>
      <c r="E380">
        <v>1</v>
      </c>
      <c r="F380">
        <v>0</v>
      </c>
      <c r="G380">
        <v>1</v>
      </c>
      <c r="H380">
        <v>0</v>
      </c>
      <c r="I380">
        <v>0</v>
      </c>
      <c r="J380">
        <v>0</v>
      </c>
      <c r="K380">
        <v>19</v>
      </c>
      <c r="L380" s="4">
        <v>19</v>
      </c>
      <c r="M380">
        <v>0</v>
      </c>
      <c r="N380" s="5">
        <v>0</v>
      </c>
      <c r="O380" s="6">
        <v>-30</v>
      </c>
      <c r="P380">
        <v>57</v>
      </c>
      <c r="Q380">
        <v>1</v>
      </c>
      <c r="R380">
        <v>0</v>
      </c>
      <c r="S380">
        <v>1</v>
      </c>
      <c r="T380">
        <v>0</v>
      </c>
      <c r="U380">
        <v>12</v>
      </c>
      <c r="V380">
        <v>250</v>
      </c>
      <c r="W380">
        <v>0</v>
      </c>
      <c r="X380">
        <v>0</v>
      </c>
      <c r="Y380">
        <v>0</v>
      </c>
      <c r="Z380">
        <v>0</v>
      </c>
      <c r="AA380">
        <v>1</v>
      </c>
      <c r="AB380">
        <v>0</v>
      </c>
      <c r="AC380">
        <v>1</v>
      </c>
      <c r="AD380">
        <v>30</v>
      </c>
      <c r="AE380" s="13">
        <v>0.8</v>
      </c>
      <c r="AF380" s="14">
        <v>0.85982245131729695</v>
      </c>
    </row>
    <row r="381" spans="1:32" x14ac:dyDescent="0.25">
      <c r="A381">
        <v>0</v>
      </c>
      <c r="B381">
        <v>0</v>
      </c>
      <c r="C381">
        <v>58.69</v>
      </c>
      <c r="D381">
        <v>16</v>
      </c>
      <c r="E381">
        <v>1</v>
      </c>
      <c r="F381">
        <v>0</v>
      </c>
      <c r="G381">
        <v>1</v>
      </c>
      <c r="H381">
        <v>0</v>
      </c>
      <c r="I381">
        <v>0</v>
      </c>
      <c r="J381">
        <v>0</v>
      </c>
      <c r="K381">
        <v>19</v>
      </c>
      <c r="L381" s="4">
        <v>19</v>
      </c>
      <c r="M381">
        <v>0</v>
      </c>
      <c r="N381" s="5">
        <v>0</v>
      </c>
      <c r="O381" s="6">
        <v>-30</v>
      </c>
      <c r="P381">
        <v>57</v>
      </c>
      <c r="Q381">
        <v>1</v>
      </c>
      <c r="R381">
        <v>0</v>
      </c>
      <c r="S381">
        <v>1</v>
      </c>
      <c r="T381">
        <v>0</v>
      </c>
      <c r="U381">
        <v>12</v>
      </c>
      <c r="V381">
        <v>250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1</v>
      </c>
      <c r="AD381">
        <v>30</v>
      </c>
      <c r="AE381" s="13">
        <v>4</v>
      </c>
      <c r="AF381" s="14">
        <v>0.91024112954983105</v>
      </c>
    </row>
    <row r="382" spans="1:32" x14ac:dyDescent="0.25">
      <c r="A382">
        <v>0</v>
      </c>
      <c r="B382">
        <v>0</v>
      </c>
      <c r="C382">
        <v>47.87</v>
      </c>
      <c r="D382">
        <v>16</v>
      </c>
      <c r="E382">
        <v>2</v>
      </c>
      <c r="F382">
        <v>0</v>
      </c>
      <c r="G382">
        <v>0</v>
      </c>
      <c r="H382">
        <v>1</v>
      </c>
      <c r="I382">
        <v>0</v>
      </c>
      <c r="J382">
        <v>0</v>
      </c>
      <c r="K382">
        <v>33.5</v>
      </c>
      <c r="L382" s="4">
        <v>167.5</v>
      </c>
      <c r="M382">
        <v>0</v>
      </c>
      <c r="N382" s="5">
        <v>0</v>
      </c>
      <c r="O382" s="6">
        <v>-26</v>
      </c>
      <c r="P382">
        <v>111</v>
      </c>
      <c r="Q382">
        <v>1</v>
      </c>
      <c r="R382">
        <v>0</v>
      </c>
      <c r="S382">
        <v>1</v>
      </c>
      <c r="T382">
        <v>0</v>
      </c>
      <c r="U382">
        <v>12</v>
      </c>
      <c r="V382">
        <v>250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0</v>
      </c>
      <c r="AC382">
        <v>1</v>
      </c>
      <c r="AD382">
        <v>90</v>
      </c>
      <c r="AE382" s="13">
        <v>0.8</v>
      </c>
      <c r="AF382" s="14">
        <v>-1.1784511784512E-2</v>
      </c>
    </row>
    <row r="383" spans="1:32" x14ac:dyDescent="0.25">
      <c r="A383">
        <v>0</v>
      </c>
      <c r="B383">
        <v>0</v>
      </c>
      <c r="C383">
        <v>47.87</v>
      </c>
      <c r="D383">
        <v>16</v>
      </c>
      <c r="E383">
        <v>2</v>
      </c>
      <c r="F383">
        <v>0</v>
      </c>
      <c r="G383">
        <v>0</v>
      </c>
      <c r="H383">
        <v>1</v>
      </c>
      <c r="I383">
        <v>0</v>
      </c>
      <c r="J383">
        <v>0</v>
      </c>
      <c r="K383">
        <v>33.5</v>
      </c>
      <c r="L383" s="4">
        <v>167.5</v>
      </c>
      <c r="M383">
        <v>0</v>
      </c>
      <c r="N383" s="5">
        <v>0</v>
      </c>
      <c r="O383" s="6">
        <v>-26</v>
      </c>
      <c r="P383">
        <v>111</v>
      </c>
      <c r="Q383">
        <v>1</v>
      </c>
      <c r="R383">
        <v>0</v>
      </c>
      <c r="S383">
        <v>1</v>
      </c>
      <c r="T383">
        <v>0</v>
      </c>
      <c r="U383">
        <v>12</v>
      </c>
      <c r="V383">
        <v>250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1</v>
      </c>
      <c r="AD383">
        <v>90</v>
      </c>
      <c r="AE383" s="13">
        <v>4</v>
      </c>
      <c r="AF383" s="14">
        <v>0.70832310336361404</v>
      </c>
    </row>
    <row r="384" spans="1:32" x14ac:dyDescent="0.25">
      <c r="A384">
        <v>0</v>
      </c>
      <c r="B384">
        <v>0</v>
      </c>
      <c r="C384">
        <v>58.69</v>
      </c>
      <c r="D384">
        <v>16</v>
      </c>
      <c r="E384">
        <v>1</v>
      </c>
      <c r="F384">
        <v>0</v>
      </c>
      <c r="G384">
        <v>1</v>
      </c>
      <c r="H384">
        <v>0</v>
      </c>
      <c r="I384">
        <v>0</v>
      </c>
      <c r="J384">
        <v>0</v>
      </c>
      <c r="K384">
        <v>19</v>
      </c>
      <c r="L384" s="4">
        <v>19</v>
      </c>
      <c r="M384">
        <v>0</v>
      </c>
      <c r="N384" s="5">
        <v>0</v>
      </c>
      <c r="O384" s="6">
        <v>-30</v>
      </c>
      <c r="P384">
        <v>57</v>
      </c>
      <c r="Q384">
        <v>1</v>
      </c>
      <c r="R384">
        <v>0</v>
      </c>
      <c r="S384">
        <v>1</v>
      </c>
      <c r="T384">
        <v>0</v>
      </c>
      <c r="U384">
        <v>12</v>
      </c>
      <c r="V384">
        <v>250</v>
      </c>
      <c r="W384">
        <v>0</v>
      </c>
      <c r="X384">
        <v>0</v>
      </c>
      <c r="Y384">
        <v>0</v>
      </c>
      <c r="Z384">
        <v>0</v>
      </c>
      <c r="AA384">
        <v>1</v>
      </c>
      <c r="AB384">
        <v>0</v>
      </c>
      <c r="AC384">
        <v>1</v>
      </c>
      <c r="AD384">
        <v>90</v>
      </c>
      <c r="AE384" s="13">
        <v>0.8</v>
      </c>
      <c r="AF384" s="14">
        <v>0.74945261182358403</v>
      </c>
    </row>
    <row r="385" spans="1:32" x14ac:dyDescent="0.25">
      <c r="A385">
        <v>0</v>
      </c>
      <c r="B385">
        <v>0</v>
      </c>
      <c r="C385">
        <v>58.69</v>
      </c>
      <c r="D385">
        <v>16</v>
      </c>
      <c r="E385">
        <v>1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19</v>
      </c>
      <c r="L385" s="4">
        <v>19</v>
      </c>
      <c r="M385">
        <v>0</v>
      </c>
      <c r="N385" s="5">
        <v>0</v>
      </c>
      <c r="O385" s="6">
        <v>-30</v>
      </c>
      <c r="P385">
        <v>57</v>
      </c>
      <c r="Q385">
        <v>1</v>
      </c>
      <c r="R385">
        <v>0</v>
      </c>
      <c r="S385">
        <v>1</v>
      </c>
      <c r="T385">
        <v>0</v>
      </c>
      <c r="U385">
        <v>12</v>
      </c>
      <c r="V385">
        <v>250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1</v>
      </c>
      <c r="AD385">
        <v>90</v>
      </c>
      <c r="AE385" s="13">
        <v>4</v>
      </c>
      <c r="AF385" s="14">
        <v>0.94188493071174595</v>
      </c>
    </row>
    <row r="386" spans="1:32" x14ac:dyDescent="0.25">
      <c r="A386">
        <v>0</v>
      </c>
      <c r="B386">
        <v>0</v>
      </c>
      <c r="C386">
        <v>47.87</v>
      </c>
      <c r="D386">
        <v>16</v>
      </c>
      <c r="E386">
        <v>2</v>
      </c>
      <c r="F386">
        <v>0</v>
      </c>
      <c r="G386">
        <v>0</v>
      </c>
      <c r="H386">
        <v>1</v>
      </c>
      <c r="I386">
        <v>0</v>
      </c>
      <c r="J386">
        <v>0</v>
      </c>
      <c r="K386">
        <v>33.5</v>
      </c>
      <c r="L386" s="4">
        <v>167.5</v>
      </c>
      <c r="M386">
        <v>0</v>
      </c>
      <c r="N386" s="5">
        <v>0</v>
      </c>
      <c r="O386" s="6">
        <v>-26</v>
      </c>
      <c r="P386">
        <v>111</v>
      </c>
      <c r="Q386">
        <v>1</v>
      </c>
      <c r="R386">
        <v>0</v>
      </c>
      <c r="S386">
        <v>1</v>
      </c>
      <c r="T386">
        <v>0</v>
      </c>
      <c r="U386">
        <v>12</v>
      </c>
      <c r="V386">
        <v>250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1</v>
      </c>
      <c r="AD386">
        <v>180</v>
      </c>
      <c r="AE386" s="13">
        <v>0.8</v>
      </c>
      <c r="AF386" s="14">
        <v>0.203608247422679</v>
      </c>
    </row>
    <row r="387" spans="1:32" x14ac:dyDescent="0.25">
      <c r="A387">
        <v>0</v>
      </c>
      <c r="B387">
        <v>0</v>
      </c>
      <c r="C387">
        <v>47.87</v>
      </c>
      <c r="D387">
        <v>16</v>
      </c>
      <c r="E387">
        <v>2</v>
      </c>
      <c r="F387">
        <v>0</v>
      </c>
      <c r="G387">
        <v>0</v>
      </c>
      <c r="H387">
        <v>1</v>
      </c>
      <c r="I387">
        <v>0</v>
      </c>
      <c r="J387">
        <v>0</v>
      </c>
      <c r="K387">
        <v>33.5</v>
      </c>
      <c r="L387" s="4">
        <v>167.5</v>
      </c>
      <c r="M387">
        <v>0</v>
      </c>
      <c r="N387" s="5">
        <v>0</v>
      </c>
      <c r="O387" s="6">
        <v>-26</v>
      </c>
      <c r="P387">
        <v>111</v>
      </c>
      <c r="Q387">
        <v>1</v>
      </c>
      <c r="R387">
        <v>0</v>
      </c>
      <c r="S387">
        <v>1</v>
      </c>
      <c r="T387">
        <v>0</v>
      </c>
      <c r="U387">
        <v>12</v>
      </c>
      <c r="V387">
        <v>250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1</v>
      </c>
      <c r="AD387">
        <v>180</v>
      </c>
      <c r="AE387" s="13">
        <v>4</v>
      </c>
      <c r="AF387" s="14">
        <v>0.104347826086955</v>
      </c>
    </row>
    <row r="388" spans="1:32" x14ac:dyDescent="0.25">
      <c r="A388">
        <v>0</v>
      </c>
      <c r="B388">
        <v>0</v>
      </c>
      <c r="C388">
        <v>58.69</v>
      </c>
      <c r="D388">
        <v>16</v>
      </c>
      <c r="E388">
        <v>1</v>
      </c>
      <c r="F388">
        <v>0</v>
      </c>
      <c r="G388">
        <v>1</v>
      </c>
      <c r="H388">
        <v>0</v>
      </c>
      <c r="I388">
        <v>0</v>
      </c>
      <c r="J388">
        <v>0</v>
      </c>
      <c r="K388">
        <v>19</v>
      </c>
      <c r="L388" s="4">
        <v>19</v>
      </c>
      <c r="M388">
        <v>0</v>
      </c>
      <c r="N388" s="5">
        <v>0</v>
      </c>
      <c r="O388" s="6">
        <v>-30</v>
      </c>
      <c r="P388">
        <v>57</v>
      </c>
      <c r="Q388">
        <v>1</v>
      </c>
      <c r="R388">
        <v>0</v>
      </c>
      <c r="S388">
        <v>1</v>
      </c>
      <c r="T388">
        <v>0</v>
      </c>
      <c r="U388">
        <v>12</v>
      </c>
      <c r="V388">
        <v>250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1</v>
      </c>
      <c r="AD388">
        <v>180</v>
      </c>
      <c r="AE388" s="13">
        <v>0.8</v>
      </c>
      <c r="AF388" s="14">
        <v>1.6116035455322399E-3</v>
      </c>
    </row>
    <row r="389" spans="1:32" x14ac:dyDescent="0.25">
      <c r="A389">
        <v>0</v>
      </c>
      <c r="B389">
        <v>0</v>
      </c>
      <c r="C389">
        <v>58.69</v>
      </c>
      <c r="D389">
        <v>16</v>
      </c>
      <c r="E389">
        <v>1</v>
      </c>
      <c r="F389">
        <v>0</v>
      </c>
      <c r="G389">
        <v>1</v>
      </c>
      <c r="H389">
        <v>0</v>
      </c>
      <c r="I389">
        <v>0</v>
      </c>
      <c r="J389">
        <v>0</v>
      </c>
      <c r="K389">
        <v>19</v>
      </c>
      <c r="L389" s="4">
        <v>19</v>
      </c>
      <c r="M389">
        <v>0</v>
      </c>
      <c r="N389" s="5">
        <v>0</v>
      </c>
      <c r="O389" s="6">
        <v>-30</v>
      </c>
      <c r="P389">
        <v>57</v>
      </c>
      <c r="Q389">
        <v>1</v>
      </c>
      <c r="R389">
        <v>0</v>
      </c>
      <c r="S389">
        <v>1</v>
      </c>
      <c r="T389">
        <v>0</v>
      </c>
      <c r="U389">
        <v>12</v>
      </c>
      <c r="V389">
        <v>250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0</v>
      </c>
      <c r="AC389">
        <v>1</v>
      </c>
      <c r="AD389">
        <v>180</v>
      </c>
      <c r="AE389" s="13">
        <v>4</v>
      </c>
      <c r="AF389" s="14">
        <v>0.62545344619105203</v>
      </c>
    </row>
    <row r="390" spans="1:32" x14ac:dyDescent="0.25">
      <c r="A390">
        <v>0</v>
      </c>
      <c r="B390">
        <v>0</v>
      </c>
      <c r="C390">
        <v>28.09</v>
      </c>
      <c r="D390">
        <v>16</v>
      </c>
      <c r="E390">
        <v>2</v>
      </c>
      <c r="F390">
        <v>0</v>
      </c>
      <c r="G390">
        <v>1</v>
      </c>
      <c r="H390">
        <v>0</v>
      </c>
      <c r="I390">
        <v>0</v>
      </c>
      <c r="J390">
        <v>0</v>
      </c>
      <c r="K390">
        <v>700</v>
      </c>
      <c r="L390" s="4">
        <v>700</v>
      </c>
      <c r="M390">
        <v>0</v>
      </c>
      <c r="N390" s="5">
        <v>0</v>
      </c>
      <c r="O390" s="5">
        <v>-36</v>
      </c>
      <c r="P390">
        <v>7.6</v>
      </c>
      <c r="Q390">
        <v>0</v>
      </c>
      <c r="R390">
        <v>1</v>
      </c>
      <c r="S390">
        <v>1</v>
      </c>
      <c r="T390">
        <v>0</v>
      </c>
      <c r="U390">
        <v>16</v>
      </c>
      <c r="V390">
        <v>25</v>
      </c>
      <c r="W390">
        <v>0</v>
      </c>
      <c r="X390">
        <v>0</v>
      </c>
      <c r="Y390">
        <v>0</v>
      </c>
      <c r="Z390">
        <v>0</v>
      </c>
      <c r="AA390">
        <v>1</v>
      </c>
      <c r="AB390">
        <v>0</v>
      </c>
      <c r="AC390">
        <v>1</v>
      </c>
      <c r="AD390">
        <v>1</v>
      </c>
      <c r="AE390" s="13">
        <v>4</v>
      </c>
      <c r="AF390" s="14">
        <v>0.70806658130601796</v>
      </c>
    </row>
    <row r="391" spans="1:32" x14ac:dyDescent="0.25">
      <c r="A391">
        <v>0</v>
      </c>
      <c r="B391">
        <v>0</v>
      </c>
      <c r="C391">
        <v>28.09</v>
      </c>
      <c r="D391">
        <v>16</v>
      </c>
      <c r="E391">
        <v>2</v>
      </c>
      <c r="F391">
        <v>0</v>
      </c>
      <c r="G391">
        <v>1</v>
      </c>
      <c r="H391">
        <v>0</v>
      </c>
      <c r="I391">
        <v>0</v>
      </c>
      <c r="J391">
        <v>0</v>
      </c>
      <c r="K391">
        <v>54</v>
      </c>
      <c r="L391" s="4">
        <v>54</v>
      </c>
      <c r="M391">
        <v>0</v>
      </c>
      <c r="N391" s="5">
        <v>0</v>
      </c>
      <c r="O391" s="5">
        <v>-25</v>
      </c>
      <c r="P391">
        <v>66</v>
      </c>
      <c r="Q391">
        <v>0</v>
      </c>
      <c r="R391">
        <v>1</v>
      </c>
      <c r="S391">
        <v>1</v>
      </c>
      <c r="T391">
        <v>0</v>
      </c>
      <c r="U391">
        <v>16</v>
      </c>
      <c r="V391">
        <v>25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1</v>
      </c>
      <c r="AD391">
        <v>1</v>
      </c>
      <c r="AE391" s="13">
        <v>4</v>
      </c>
      <c r="AF391" s="14">
        <v>0.55728155339805796</v>
      </c>
    </row>
    <row r="392" spans="1:32" x14ac:dyDescent="0.25">
      <c r="A392">
        <v>0</v>
      </c>
      <c r="B392">
        <v>0</v>
      </c>
      <c r="C392">
        <v>28.09</v>
      </c>
      <c r="D392">
        <v>16</v>
      </c>
      <c r="E392">
        <v>2</v>
      </c>
      <c r="F392">
        <v>0</v>
      </c>
      <c r="G392">
        <v>1</v>
      </c>
      <c r="H392">
        <v>0</v>
      </c>
      <c r="I392">
        <v>0</v>
      </c>
      <c r="J392">
        <v>0</v>
      </c>
      <c r="K392">
        <v>50</v>
      </c>
      <c r="L392" s="4">
        <v>50</v>
      </c>
      <c r="M392">
        <v>1</v>
      </c>
      <c r="N392" s="5">
        <v>0</v>
      </c>
      <c r="O392" s="5">
        <v>19</v>
      </c>
      <c r="P392">
        <v>42</v>
      </c>
      <c r="Q392">
        <v>0</v>
      </c>
      <c r="R392">
        <v>1</v>
      </c>
      <c r="S392">
        <v>1</v>
      </c>
      <c r="T392">
        <v>0</v>
      </c>
      <c r="U392">
        <v>16</v>
      </c>
      <c r="V392">
        <v>25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1</v>
      </c>
      <c r="AD392">
        <v>1</v>
      </c>
      <c r="AE392" s="13">
        <v>4</v>
      </c>
      <c r="AF392" s="14">
        <v>0.498349834983499</v>
      </c>
    </row>
    <row r="393" spans="1:32" x14ac:dyDescent="0.25">
      <c r="A393">
        <v>0</v>
      </c>
      <c r="B393">
        <v>0</v>
      </c>
      <c r="C393">
        <v>28.09</v>
      </c>
      <c r="D393">
        <v>16</v>
      </c>
      <c r="E393">
        <v>2</v>
      </c>
      <c r="F393">
        <v>0</v>
      </c>
      <c r="G393">
        <v>1</v>
      </c>
      <c r="H393">
        <v>0</v>
      </c>
      <c r="I393">
        <v>0</v>
      </c>
      <c r="J393">
        <v>0</v>
      </c>
      <c r="K393">
        <v>700</v>
      </c>
      <c r="L393" s="4">
        <v>700</v>
      </c>
      <c r="M393">
        <v>0</v>
      </c>
      <c r="N393" s="5">
        <v>0</v>
      </c>
      <c r="O393" s="5">
        <v>-36</v>
      </c>
      <c r="P393">
        <v>7.6</v>
      </c>
      <c r="Q393">
        <v>0</v>
      </c>
      <c r="R393">
        <v>1</v>
      </c>
      <c r="S393">
        <v>1</v>
      </c>
      <c r="T393">
        <v>0</v>
      </c>
      <c r="U393">
        <v>16</v>
      </c>
      <c r="V393">
        <v>25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0</v>
      </c>
      <c r="AC393">
        <v>1</v>
      </c>
      <c r="AD393">
        <v>1</v>
      </c>
      <c r="AE393" s="13">
        <v>20</v>
      </c>
      <c r="AF393" s="14">
        <v>0.81839904420549603</v>
      </c>
    </row>
    <row r="394" spans="1:32" x14ac:dyDescent="0.25">
      <c r="A394">
        <v>0</v>
      </c>
      <c r="B394">
        <v>0</v>
      </c>
      <c r="C394">
        <v>28.09</v>
      </c>
      <c r="D394">
        <v>16</v>
      </c>
      <c r="E394">
        <v>2</v>
      </c>
      <c r="F394">
        <v>0</v>
      </c>
      <c r="G394">
        <v>1</v>
      </c>
      <c r="H394">
        <v>0</v>
      </c>
      <c r="I394">
        <v>0</v>
      </c>
      <c r="J394">
        <v>0</v>
      </c>
      <c r="K394">
        <v>54</v>
      </c>
      <c r="L394" s="4">
        <v>54</v>
      </c>
      <c r="M394">
        <v>0</v>
      </c>
      <c r="N394" s="5">
        <v>0</v>
      </c>
      <c r="O394" s="5">
        <v>-25</v>
      </c>
      <c r="P394">
        <v>66</v>
      </c>
      <c r="Q394">
        <v>0</v>
      </c>
      <c r="R394">
        <v>1</v>
      </c>
      <c r="S394">
        <v>1</v>
      </c>
      <c r="T394">
        <v>0</v>
      </c>
      <c r="U394">
        <v>16</v>
      </c>
      <c r="V394">
        <v>25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0</v>
      </c>
      <c r="AC394">
        <v>1</v>
      </c>
      <c r="AD394">
        <v>1</v>
      </c>
      <c r="AE394" s="13">
        <v>20</v>
      </c>
      <c r="AF394" s="14">
        <v>0.89791806581598399</v>
      </c>
    </row>
    <row r="395" spans="1:32" x14ac:dyDescent="0.25">
      <c r="A395">
        <v>0</v>
      </c>
      <c r="B395">
        <v>0</v>
      </c>
      <c r="C395">
        <v>28.09</v>
      </c>
      <c r="D395">
        <v>16</v>
      </c>
      <c r="E395">
        <v>2</v>
      </c>
      <c r="F395">
        <v>0</v>
      </c>
      <c r="G395">
        <v>1</v>
      </c>
      <c r="H395">
        <v>0</v>
      </c>
      <c r="I395">
        <v>0</v>
      </c>
      <c r="J395">
        <v>0</v>
      </c>
      <c r="K395">
        <v>50</v>
      </c>
      <c r="L395" s="4">
        <v>50</v>
      </c>
      <c r="M395">
        <v>1</v>
      </c>
      <c r="N395" s="5">
        <v>0</v>
      </c>
      <c r="O395" s="5">
        <v>19</v>
      </c>
      <c r="P395">
        <v>42</v>
      </c>
      <c r="Q395">
        <v>0</v>
      </c>
      <c r="R395">
        <v>1</v>
      </c>
      <c r="S395">
        <v>1</v>
      </c>
      <c r="T395">
        <v>0</v>
      </c>
      <c r="U395">
        <v>16</v>
      </c>
      <c r="V395">
        <v>25</v>
      </c>
      <c r="W395">
        <v>0</v>
      </c>
      <c r="X395">
        <v>0</v>
      </c>
      <c r="Y395">
        <v>0</v>
      </c>
      <c r="Z395">
        <v>0</v>
      </c>
      <c r="AA395">
        <v>1</v>
      </c>
      <c r="AB395">
        <v>0</v>
      </c>
      <c r="AC395">
        <v>1</v>
      </c>
      <c r="AD395">
        <v>1</v>
      </c>
      <c r="AE395" s="13">
        <v>20</v>
      </c>
      <c r="AF395" s="14">
        <v>0.81410517733387699</v>
      </c>
    </row>
    <row r="396" spans="1:32" x14ac:dyDescent="0.25">
      <c r="A396">
        <v>1</v>
      </c>
      <c r="B396">
        <v>0</v>
      </c>
      <c r="C396">
        <v>12.01</v>
      </c>
      <c r="D396">
        <v>0</v>
      </c>
      <c r="E396">
        <v>0</v>
      </c>
      <c r="F396">
        <v>0</v>
      </c>
      <c r="G396">
        <v>0</v>
      </c>
      <c r="H396">
        <v>1</v>
      </c>
      <c r="I396">
        <v>0</v>
      </c>
      <c r="J396">
        <v>1</v>
      </c>
      <c r="K396">
        <v>14.84</v>
      </c>
      <c r="L396" s="21">
        <v>3860</v>
      </c>
      <c r="M396">
        <v>0</v>
      </c>
      <c r="N396" s="5">
        <v>0</v>
      </c>
      <c r="O396" s="6">
        <v>-11</v>
      </c>
      <c r="P396" s="7">
        <v>152</v>
      </c>
      <c r="Q396">
        <v>0</v>
      </c>
      <c r="R396">
        <v>1</v>
      </c>
      <c r="S396">
        <v>0</v>
      </c>
      <c r="T396">
        <v>1</v>
      </c>
      <c r="U396">
        <v>11</v>
      </c>
      <c r="V396">
        <v>25</v>
      </c>
      <c r="W396">
        <v>1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1</v>
      </c>
      <c r="AE396" s="13">
        <v>0.4</v>
      </c>
      <c r="AF396" s="14">
        <v>0.55670557146003097</v>
      </c>
    </row>
    <row r="397" spans="1:32" x14ac:dyDescent="0.25">
      <c r="A397">
        <v>1</v>
      </c>
      <c r="B397">
        <v>0</v>
      </c>
      <c r="C397">
        <v>12.01</v>
      </c>
      <c r="D397">
        <v>0</v>
      </c>
      <c r="E397">
        <v>0</v>
      </c>
      <c r="F397">
        <v>0</v>
      </c>
      <c r="G397">
        <v>0</v>
      </c>
      <c r="H397">
        <v>1</v>
      </c>
      <c r="I397">
        <v>0</v>
      </c>
      <c r="J397">
        <v>1</v>
      </c>
      <c r="K397">
        <v>84.89</v>
      </c>
      <c r="L397" s="21">
        <v>3860</v>
      </c>
      <c r="M397">
        <v>0</v>
      </c>
      <c r="N397" s="5">
        <v>0</v>
      </c>
      <c r="O397" s="6">
        <v>-11</v>
      </c>
      <c r="P397" s="7">
        <v>152</v>
      </c>
      <c r="Q397">
        <v>0</v>
      </c>
      <c r="R397">
        <v>1</v>
      </c>
      <c r="S397">
        <v>0</v>
      </c>
      <c r="T397">
        <v>1</v>
      </c>
      <c r="U397">
        <v>11</v>
      </c>
      <c r="V397">
        <v>25</v>
      </c>
      <c r="W397">
        <v>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1</v>
      </c>
      <c r="AE397" s="13">
        <v>0.4</v>
      </c>
      <c r="AF397" s="14">
        <v>0.22037180480248</v>
      </c>
    </row>
    <row r="398" spans="1:32" x14ac:dyDescent="0.25">
      <c r="A398">
        <v>0</v>
      </c>
      <c r="B398">
        <v>0</v>
      </c>
      <c r="C398">
        <v>140.1</v>
      </c>
      <c r="D398">
        <v>16</v>
      </c>
      <c r="E398">
        <v>2</v>
      </c>
      <c r="F398">
        <v>0</v>
      </c>
      <c r="G398">
        <v>1</v>
      </c>
      <c r="H398">
        <v>0</v>
      </c>
      <c r="I398">
        <v>0</v>
      </c>
      <c r="J398">
        <v>0</v>
      </c>
      <c r="K398">
        <v>20</v>
      </c>
      <c r="L398" s="4">
        <v>20</v>
      </c>
      <c r="M398">
        <v>0</v>
      </c>
      <c r="N398" s="5">
        <v>0</v>
      </c>
      <c r="O398" s="6">
        <v>37.799999999999997</v>
      </c>
      <c r="P398" s="7">
        <v>33.5</v>
      </c>
      <c r="Q398">
        <v>0</v>
      </c>
      <c r="R398">
        <v>1</v>
      </c>
      <c r="S398">
        <v>0</v>
      </c>
      <c r="T398">
        <v>1</v>
      </c>
      <c r="U398" s="7">
        <v>8</v>
      </c>
      <c r="V398">
        <v>23</v>
      </c>
      <c r="W398">
        <v>0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1</v>
      </c>
      <c r="AD398">
        <v>1</v>
      </c>
      <c r="AE398" s="13">
        <v>0.1</v>
      </c>
      <c r="AF398" s="14">
        <v>0.79702127659574495</v>
      </c>
    </row>
    <row r="399" spans="1:32" x14ac:dyDescent="0.25">
      <c r="A399">
        <v>0</v>
      </c>
      <c r="B399">
        <v>0</v>
      </c>
      <c r="C399">
        <v>140.1</v>
      </c>
      <c r="D399">
        <v>16</v>
      </c>
      <c r="E399">
        <v>2</v>
      </c>
      <c r="F399">
        <v>0</v>
      </c>
      <c r="G399">
        <v>1</v>
      </c>
      <c r="H399">
        <v>0</v>
      </c>
      <c r="I399">
        <v>0</v>
      </c>
      <c r="J399">
        <v>0</v>
      </c>
      <c r="K399">
        <v>20</v>
      </c>
      <c r="L399" s="4">
        <v>20</v>
      </c>
      <c r="M399">
        <v>0</v>
      </c>
      <c r="N399" s="5">
        <v>0</v>
      </c>
      <c r="O399" s="6">
        <v>37.799999999999997</v>
      </c>
      <c r="P399" s="7">
        <v>33.5</v>
      </c>
      <c r="Q399">
        <v>0</v>
      </c>
      <c r="R399">
        <v>1</v>
      </c>
      <c r="S399">
        <v>0</v>
      </c>
      <c r="T399">
        <v>1</v>
      </c>
      <c r="U399" s="7">
        <v>8</v>
      </c>
      <c r="V399">
        <v>23</v>
      </c>
      <c r="W399">
        <v>0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1</v>
      </c>
      <c r="AD399">
        <v>1</v>
      </c>
      <c r="AE399" s="13">
        <v>0.5</v>
      </c>
      <c r="AF399" s="14">
        <v>0.83233743409490302</v>
      </c>
    </row>
    <row r="400" spans="1:32" x14ac:dyDescent="0.25">
      <c r="A400">
        <v>1</v>
      </c>
      <c r="B400">
        <v>0</v>
      </c>
      <c r="C400">
        <v>12.01</v>
      </c>
      <c r="D400">
        <v>0</v>
      </c>
      <c r="E400">
        <v>0</v>
      </c>
      <c r="F400">
        <v>0</v>
      </c>
      <c r="G400">
        <v>0</v>
      </c>
      <c r="H400">
        <v>1</v>
      </c>
      <c r="I400">
        <v>0</v>
      </c>
      <c r="J400">
        <v>1</v>
      </c>
      <c r="K400">
        <v>140</v>
      </c>
      <c r="L400">
        <v>7000</v>
      </c>
      <c r="M400">
        <v>0</v>
      </c>
      <c r="N400" s="5">
        <v>0</v>
      </c>
      <c r="O400" s="6">
        <v>-11</v>
      </c>
      <c r="P400">
        <v>12.83</v>
      </c>
      <c r="Q400">
        <v>0</v>
      </c>
      <c r="R400">
        <v>1</v>
      </c>
      <c r="S400">
        <v>1</v>
      </c>
      <c r="T400">
        <v>0</v>
      </c>
      <c r="U400" s="7">
        <v>8</v>
      </c>
      <c r="V400" s="7">
        <v>30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0</v>
      </c>
      <c r="AC400">
        <v>1</v>
      </c>
      <c r="AD400">
        <v>1</v>
      </c>
      <c r="AE400" s="13">
        <v>5</v>
      </c>
      <c r="AF400" s="14">
        <v>0.65453296703296704</v>
      </c>
    </row>
    <row r="401" spans="1:32" x14ac:dyDescent="0.25">
      <c r="A401">
        <v>1</v>
      </c>
      <c r="B401">
        <v>0</v>
      </c>
      <c r="C401">
        <v>12.01</v>
      </c>
      <c r="D401">
        <v>0</v>
      </c>
      <c r="E401">
        <v>0</v>
      </c>
      <c r="F401">
        <v>0</v>
      </c>
      <c r="G401">
        <v>0</v>
      </c>
      <c r="H401">
        <v>1</v>
      </c>
      <c r="I401">
        <v>0</v>
      </c>
      <c r="J401">
        <v>1</v>
      </c>
      <c r="K401">
        <v>140</v>
      </c>
      <c r="L401">
        <v>7000</v>
      </c>
      <c r="M401">
        <v>0</v>
      </c>
      <c r="N401" s="5">
        <v>0</v>
      </c>
      <c r="O401" s="6">
        <v>-11</v>
      </c>
      <c r="P401">
        <v>12.83</v>
      </c>
      <c r="Q401">
        <v>0</v>
      </c>
      <c r="R401">
        <v>1</v>
      </c>
      <c r="S401">
        <v>1</v>
      </c>
      <c r="T401">
        <v>0</v>
      </c>
      <c r="U401" s="7">
        <v>8</v>
      </c>
      <c r="V401" s="7">
        <v>30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1</v>
      </c>
      <c r="AD401">
        <v>1</v>
      </c>
      <c r="AE401" s="13">
        <v>20</v>
      </c>
      <c r="AF401" s="14">
        <v>0.52186311787072204</v>
      </c>
    </row>
    <row r="402" spans="1:32" x14ac:dyDescent="0.25">
      <c r="A402">
        <v>1</v>
      </c>
      <c r="B402">
        <v>0</v>
      </c>
      <c r="C402">
        <v>12.01</v>
      </c>
      <c r="D402">
        <v>0</v>
      </c>
      <c r="E402">
        <v>0</v>
      </c>
      <c r="F402">
        <v>0</v>
      </c>
      <c r="G402">
        <v>0</v>
      </c>
      <c r="H402">
        <v>1</v>
      </c>
      <c r="I402">
        <v>0</v>
      </c>
      <c r="J402">
        <v>1</v>
      </c>
      <c r="K402">
        <v>140</v>
      </c>
      <c r="L402">
        <v>7000</v>
      </c>
      <c r="M402">
        <v>0</v>
      </c>
      <c r="N402" s="5">
        <v>0</v>
      </c>
      <c r="O402" s="6">
        <v>-11</v>
      </c>
      <c r="P402">
        <v>12.83</v>
      </c>
      <c r="Q402">
        <v>0</v>
      </c>
      <c r="R402">
        <v>1</v>
      </c>
      <c r="S402">
        <v>1</v>
      </c>
      <c r="T402">
        <v>0</v>
      </c>
      <c r="U402" s="7">
        <v>8</v>
      </c>
      <c r="V402" s="7">
        <v>30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1</v>
      </c>
      <c r="AD402">
        <v>1</v>
      </c>
      <c r="AE402" s="13">
        <v>50</v>
      </c>
      <c r="AF402" s="14">
        <v>0.58222591362126297</v>
      </c>
    </row>
    <row r="403" spans="1:32" x14ac:dyDescent="0.25">
      <c r="A403">
        <v>1</v>
      </c>
      <c r="B403">
        <v>0</v>
      </c>
      <c r="C403">
        <v>12.01</v>
      </c>
      <c r="D403">
        <v>0</v>
      </c>
      <c r="E403">
        <v>0</v>
      </c>
      <c r="F403">
        <v>0</v>
      </c>
      <c r="G403">
        <v>0</v>
      </c>
      <c r="H403">
        <v>1</v>
      </c>
      <c r="I403">
        <v>0</v>
      </c>
      <c r="J403">
        <v>1</v>
      </c>
      <c r="K403">
        <v>140</v>
      </c>
      <c r="L403">
        <v>7000</v>
      </c>
      <c r="M403">
        <v>0</v>
      </c>
      <c r="N403" s="5">
        <v>0</v>
      </c>
      <c r="O403" s="6">
        <v>-11</v>
      </c>
      <c r="P403">
        <v>12.83</v>
      </c>
      <c r="Q403">
        <v>0</v>
      </c>
      <c r="R403">
        <v>1</v>
      </c>
      <c r="S403">
        <v>1</v>
      </c>
      <c r="T403">
        <v>0</v>
      </c>
      <c r="U403" s="7">
        <v>8</v>
      </c>
      <c r="V403" s="7">
        <v>30</v>
      </c>
      <c r="W403">
        <v>0</v>
      </c>
      <c r="X403">
        <v>0</v>
      </c>
      <c r="Y403">
        <v>0</v>
      </c>
      <c r="Z403">
        <v>0</v>
      </c>
      <c r="AA403">
        <v>1</v>
      </c>
      <c r="AB403">
        <v>0</v>
      </c>
      <c r="AC403">
        <v>1</v>
      </c>
      <c r="AD403">
        <v>3</v>
      </c>
      <c r="AE403" s="13">
        <v>50</v>
      </c>
      <c r="AF403" s="14">
        <v>0.60947204968944002</v>
      </c>
    </row>
    <row r="404" spans="1:32" x14ac:dyDescent="0.25">
      <c r="A404">
        <v>1</v>
      </c>
      <c r="B404">
        <v>0</v>
      </c>
      <c r="C404">
        <v>12.01</v>
      </c>
      <c r="D404">
        <v>0</v>
      </c>
      <c r="E404">
        <v>0</v>
      </c>
      <c r="F404">
        <v>0</v>
      </c>
      <c r="G404">
        <v>0</v>
      </c>
      <c r="H404">
        <v>1</v>
      </c>
      <c r="I404">
        <v>0</v>
      </c>
      <c r="J404">
        <v>1</v>
      </c>
      <c r="K404">
        <v>140</v>
      </c>
      <c r="L404">
        <v>7000</v>
      </c>
      <c r="M404">
        <v>0</v>
      </c>
      <c r="N404" s="5">
        <v>0</v>
      </c>
      <c r="O404" s="6">
        <v>-11</v>
      </c>
      <c r="P404">
        <v>12.83</v>
      </c>
      <c r="Q404">
        <v>0</v>
      </c>
      <c r="R404">
        <v>1</v>
      </c>
      <c r="S404">
        <v>1</v>
      </c>
      <c r="T404">
        <v>0</v>
      </c>
      <c r="U404" s="7">
        <v>8</v>
      </c>
      <c r="V404" s="7">
        <v>30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0</v>
      </c>
      <c r="AC404">
        <v>1</v>
      </c>
      <c r="AD404">
        <v>7</v>
      </c>
      <c r="AE404" s="13">
        <v>50</v>
      </c>
      <c r="AF404" s="14">
        <v>0.58360927152317899</v>
      </c>
    </row>
    <row r="405" spans="1:32" x14ac:dyDescent="0.25">
      <c r="A405">
        <v>1</v>
      </c>
      <c r="B405">
        <v>0</v>
      </c>
      <c r="C405">
        <v>12.01</v>
      </c>
      <c r="D405">
        <v>0</v>
      </c>
      <c r="E405">
        <v>0</v>
      </c>
      <c r="F405">
        <v>0</v>
      </c>
      <c r="G405">
        <v>0</v>
      </c>
      <c r="H405">
        <v>1</v>
      </c>
      <c r="I405">
        <v>0</v>
      </c>
      <c r="J405">
        <v>1</v>
      </c>
      <c r="K405">
        <v>140</v>
      </c>
      <c r="L405">
        <v>7000</v>
      </c>
      <c r="M405">
        <v>0</v>
      </c>
      <c r="N405" s="5">
        <v>0</v>
      </c>
      <c r="O405" s="6">
        <v>-11</v>
      </c>
      <c r="P405">
        <v>12.83</v>
      </c>
      <c r="Q405">
        <v>0</v>
      </c>
      <c r="R405">
        <v>1</v>
      </c>
      <c r="S405">
        <v>1</v>
      </c>
      <c r="T405">
        <v>0</v>
      </c>
      <c r="U405" s="7">
        <v>8</v>
      </c>
      <c r="V405" s="7">
        <v>30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1</v>
      </c>
      <c r="AD405">
        <v>14</v>
      </c>
      <c r="AE405" s="13">
        <v>50</v>
      </c>
      <c r="AF405" s="14">
        <v>0.68124207858048103</v>
      </c>
    </row>
    <row r="406" spans="1:32" x14ac:dyDescent="0.25">
      <c r="A406">
        <v>1</v>
      </c>
      <c r="B406">
        <v>0</v>
      </c>
      <c r="C406">
        <v>12.01</v>
      </c>
      <c r="D406">
        <v>0</v>
      </c>
      <c r="E406">
        <v>0</v>
      </c>
      <c r="F406">
        <v>0</v>
      </c>
      <c r="G406">
        <v>0</v>
      </c>
      <c r="H406">
        <v>1</v>
      </c>
      <c r="I406">
        <v>0</v>
      </c>
      <c r="J406">
        <v>1</v>
      </c>
      <c r="K406" s="7">
        <v>2.5</v>
      </c>
      <c r="L406" s="7">
        <v>1000</v>
      </c>
      <c r="M406">
        <v>0</v>
      </c>
      <c r="N406" s="5">
        <v>0</v>
      </c>
      <c r="O406" s="5">
        <v>-11.7</v>
      </c>
      <c r="P406" s="7">
        <v>1040</v>
      </c>
      <c r="Q406">
        <v>0</v>
      </c>
      <c r="R406">
        <v>1</v>
      </c>
      <c r="S406">
        <v>1</v>
      </c>
      <c r="T406">
        <v>0</v>
      </c>
      <c r="U406" s="7">
        <v>8</v>
      </c>
      <c r="V406" s="7">
        <v>30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0</v>
      </c>
      <c r="AC406">
        <v>1</v>
      </c>
      <c r="AD406">
        <v>91</v>
      </c>
      <c r="AE406" s="13">
        <v>0.05</v>
      </c>
      <c r="AF406" s="14">
        <v>0.35859888917737898</v>
      </c>
    </row>
    <row r="407" spans="1:32" x14ac:dyDescent="0.25">
      <c r="A407">
        <v>1</v>
      </c>
      <c r="B407">
        <v>0</v>
      </c>
      <c r="C407">
        <v>12.01</v>
      </c>
      <c r="D407">
        <v>0</v>
      </c>
      <c r="E407">
        <v>0</v>
      </c>
      <c r="F407">
        <v>0</v>
      </c>
      <c r="G407">
        <v>0</v>
      </c>
      <c r="H407">
        <v>1</v>
      </c>
      <c r="I407">
        <v>0</v>
      </c>
      <c r="J407">
        <v>1</v>
      </c>
      <c r="K407" s="7">
        <v>2.5</v>
      </c>
      <c r="L407" s="7">
        <v>1000</v>
      </c>
      <c r="M407">
        <v>0</v>
      </c>
      <c r="N407" s="5">
        <v>0</v>
      </c>
      <c r="O407" s="5">
        <v>-11.7</v>
      </c>
      <c r="P407" s="7">
        <v>1040</v>
      </c>
      <c r="Q407">
        <v>0</v>
      </c>
      <c r="R407">
        <v>1</v>
      </c>
      <c r="S407">
        <v>1</v>
      </c>
      <c r="T407">
        <v>0</v>
      </c>
      <c r="U407" s="7">
        <v>8</v>
      </c>
      <c r="V407" s="7">
        <v>30</v>
      </c>
      <c r="W407">
        <v>0</v>
      </c>
      <c r="X407">
        <v>0</v>
      </c>
      <c r="Y407">
        <v>0</v>
      </c>
      <c r="Z407">
        <v>0</v>
      </c>
      <c r="AA407">
        <v>1</v>
      </c>
      <c r="AB407">
        <v>0</v>
      </c>
      <c r="AC407">
        <v>1</v>
      </c>
      <c r="AD407">
        <v>91</v>
      </c>
      <c r="AE407" s="13">
        <v>0.1</v>
      </c>
      <c r="AF407" s="14">
        <v>0.61159262855012997</v>
      </c>
    </row>
    <row r="408" spans="1:32" x14ac:dyDescent="0.25">
      <c r="A408">
        <v>1</v>
      </c>
      <c r="B408">
        <v>0</v>
      </c>
      <c r="C408">
        <v>12.01</v>
      </c>
      <c r="D408">
        <v>0</v>
      </c>
      <c r="E408">
        <v>0</v>
      </c>
      <c r="F408">
        <v>0</v>
      </c>
      <c r="G408">
        <v>0</v>
      </c>
      <c r="H408">
        <v>1</v>
      </c>
      <c r="I408">
        <v>0</v>
      </c>
      <c r="J408">
        <v>1</v>
      </c>
      <c r="K408" s="7">
        <v>2.5</v>
      </c>
      <c r="L408" s="7">
        <v>1000</v>
      </c>
      <c r="M408">
        <v>0</v>
      </c>
      <c r="N408" s="5">
        <v>0</v>
      </c>
      <c r="O408" s="5">
        <v>-11.7</v>
      </c>
      <c r="P408" s="7">
        <v>1040</v>
      </c>
      <c r="Q408">
        <v>0</v>
      </c>
      <c r="R408">
        <v>1</v>
      </c>
      <c r="S408">
        <v>1</v>
      </c>
      <c r="T408">
        <v>0</v>
      </c>
      <c r="U408" s="7">
        <v>8</v>
      </c>
      <c r="V408" s="7">
        <v>30</v>
      </c>
      <c r="W408">
        <v>0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1</v>
      </c>
      <c r="AD408">
        <v>91</v>
      </c>
      <c r="AE408" s="13">
        <v>0.2</v>
      </c>
      <c r="AF408" s="14">
        <v>0.81705567668063195</v>
      </c>
    </row>
    <row r="409" spans="1:32" x14ac:dyDescent="0.25">
      <c r="A409">
        <v>0</v>
      </c>
      <c r="B409">
        <v>0</v>
      </c>
      <c r="C409">
        <v>26.98</v>
      </c>
      <c r="D409">
        <v>16</v>
      </c>
      <c r="E409">
        <v>1</v>
      </c>
      <c r="F409">
        <v>0</v>
      </c>
      <c r="G409">
        <v>0</v>
      </c>
      <c r="H409">
        <v>1</v>
      </c>
      <c r="I409">
        <v>0</v>
      </c>
      <c r="J409">
        <v>0</v>
      </c>
      <c r="K409" s="4">
        <v>316.5</v>
      </c>
      <c r="L409" s="4">
        <v>316.5</v>
      </c>
      <c r="M409">
        <v>0</v>
      </c>
      <c r="N409" s="5">
        <v>0</v>
      </c>
      <c r="O409" s="5">
        <v>-1.8</v>
      </c>
      <c r="P409">
        <v>163.4</v>
      </c>
      <c r="Q409">
        <v>0</v>
      </c>
      <c r="R409">
        <v>1</v>
      </c>
      <c r="S409">
        <v>1</v>
      </c>
      <c r="T409">
        <v>0</v>
      </c>
      <c r="U409">
        <v>6</v>
      </c>
      <c r="V409">
        <v>27.5</v>
      </c>
      <c r="W409">
        <v>0</v>
      </c>
      <c r="X409">
        <v>0</v>
      </c>
      <c r="Y409">
        <v>0</v>
      </c>
      <c r="Z409">
        <v>0</v>
      </c>
      <c r="AA409">
        <v>1</v>
      </c>
      <c r="AB409">
        <v>0</v>
      </c>
      <c r="AC409">
        <v>1</v>
      </c>
      <c r="AD409">
        <v>91</v>
      </c>
      <c r="AE409" s="13">
        <v>2.5</v>
      </c>
      <c r="AF409" s="14">
        <v>0.49919510624597702</v>
      </c>
    </row>
    <row r="410" spans="1:32" x14ac:dyDescent="0.25">
      <c r="A410">
        <v>0</v>
      </c>
      <c r="B410">
        <v>0</v>
      </c>
      <c r="C410">
        <v>26.98</v>
      </c>
      <c r="D410">
        <v>16</v>
      </c>
      <c r="E410">
        <v>1</v>
      </c>
      <c r="F410">
        <v>0</v>
      </c>
      <c r="G410">
        <v>0</v>
      </c>
      <c r="H410">
        <v>1</v>
      </c>
      <c r="I410">
        <v>0</v>
      </c>
      <c r="J410">
        <v>0</v>
      </c>
      <c r="K410" s="4">
        <v>316.5</v>
      </c>
      <c r="L410" s="4">
        <v>316.5</v>
      </c>
      <c r="M410">
        <v>0</v>
      </c>
      <c r="N410" s="5">
        <v>0</v>
      </c>
      <c r="O410" s="5">
        <v>-1.8</v>
      </c>
      <c r="P410">
        <v>163.4</v>
      </c>
      <c r="Q410">
        <v>0</v>
      </c>
      <c r="R410">
        <v>1</v>
      </c>
      <c r="S410">
        <v>1</v>
      </c>
      <c r="T410">
        <v>0</v>
      </c>
      <c r="U410">
        <v>6</v>
      </c>
      <c r="V410">
        <v>27.5</v>
      </c>
      <c r="W410">
        <v>0</v>
      </c>
      <c r="X410">
        <v>0</v>
      </c>
      <c r="Y410">
        <v>0</v>
      </c>
      <c r="Z410">
        <v>0</v>
      </c>
      <c r="AA410">
        <v>1</v>
      </c>
      <c r="AB410">
        <v>0</v>
      </c>
      <c r="AC410">
        <v>1</v>
      </c>
      <c r="AD410">
        <v>91</v>
      </c>
      <c r="AE410" s="13">
        <v>5</v>
      </c>
      <c r="AF410" s="14">
        <v>0.368709415584415</v>
      </c>
    </row>
    <row r="411" spans="1:32" x14ac:dyDescent="0.25">
      <c r="A411">
        <v>0</v>
      </c>
      <c r="B411">
        <v>0</v>
      </c>
      <c r="C411">
        <v>26.98</v>
      </c>
      <c r="D411">
        <v>16</v>
      </c>
      <c r="E411">
        <v>1</v>
      </c>
      <c r="F411">
        <v>0</v>
      </c>
      <c r="G411">
        <v>0</v>
      </c>
      <c r="H411">
        <v>1</v>
      </c>
      <c r="I411">
        <v>0</v>
      </c>
      <c r="J411">
        <v>0</v>
      </c>
      <c r="K411" s="4">
        <v>656.4</v>
      </c>
      <c r="L411" s="4">
        <v>656.4</v>
      </c>
      <c r="M411">
        <v>0</v>
      </c>
      <c r="N411" s="5">
        <v>0</v>
      </c>
      <c r="O411" s="5">
        <v>-40.299999999999997</v>
      </c>
      <c r="P411">
        <v>105.9</v>
      </c>
      <c r="Q411">
        <v>0</v>
      </c>
      <c r="R411">
        <v>1</v>
      </c>
      <c r="S411">
        <v>1</v>
      </c>
      <c r="T411">
        <v>0</v>
      </c>
      <c r="U411">
        <v>6</v>
      </c>
      <c r="V411">
        <v>27.5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1</v>
      </c>
      <c r="AD411">
        <v>91</v>
      </c>
      <c r="AE411" s="13">
        <v>2.5</v>
      </c>
      <c r="AF411" s="14">
        <v>0.59795812871543097</v>
      </c>
    </row>
    <row r="412" spans="1:32" x14ac:dyDescent="0.25">
      <c r="A412">
        <v>0</v>
      </c>
      <c r="B412">
        <v>0</v>
      </c>
      <c r="C412">
        <v>26.98</v>
      </c>
      <c r="D412">
        <v>16</v>
      </c>
      <c r="E412">
        <v>1</v>
      </c>
      <c r="F412">
        <v>0</v>
      </c>
      <c r="G412">
        <v>0</v>
      </c>
      <c r="H412">
        <v>1</v>
      </c>
      <c r="I412">
        <v>0</v>
      </c>
      <c r="J412">
        <v>0</v>
      </c>
      <c r="K412" s="4">
        <v>656.4</v>
      </c>
      <c r="L412" s="4">
        <v>656.4</v>
      </c>
      <c r="M412">
        <v>0</v>
      </c>
      <c r="N412" s="5">
        <v>0</v>
      </c>
      <c r="O412" s="5">
        <v>-40.299999999999997</v>
      </c>
      <c r="P412">
        <v>105.9</v>
      </c>
      <c r="Q412">
        <v>0</v>
      </c>
      <c r="R412">
        <v>1</v>
      </c>
      <c r="S412">
        <v>1</v>
      </c>
      <c r="T412">
        <v>0</v>
      </c>
      <c r="U412">
        <v>6</v>
      </c>
      <c r="V412">
        <v>27.5</v>
      </c>
      <c r="W412">
        <v>0</v>
      </c>
      <c r="X412">
        <v>0</v>
      </c>
      <c r="Y412">
        <v>0</v>
      </c>
      <c r="Z412">
        <v>0</v>
      </c>
      <c r="AA412">
        <v>1</v>
      </c>
      <c r="AB412">
        <v>0</v>
      </c>
      <c r="AC412">
        <v>1</v>
      </c>
      <c r="AD412">
        <v>91</v>
      </c>
      <c r="AE412" s="13">
        <v>5</v>
      </c>
      <c r="AF412" s="14">
        <v>0.73215669393026295</v>
      </c>
    </row>
    <row r="413" spans="1:32" x14ac:dyDescent="0.25">
      <c r="A413">
        <v>0</v>
      </c>
      <c r="B413">
        <v>0</v>
      </c>
      <c r="C413">
        <v>26.98</v>
      </c>
      <c r="D413">
        <v>140.1</v>
      </c>
      <c r="E413">
        <v>3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20</v>
      </c>
      <c r="L413" s="4">
        <v>20</v>
      </c>
      <c r="M413">
        <v>0</v>
      </c>
      <c r="N413" s="5">
        <v>0</v>
      </c>
      <c r="O413" s="5">
        <v>-29.7</v>
      </c>
      <c r="P413">
        <v>24.8</v>
      </c>
      <c r="Q413">
        <v>0</v>
      </c>
      <c r="R413">
        <v>1</v>
      </c>
      <c r="S413">
        <v>1</v>
      </c>
      <c r="T413">
        <v>0</v>
      </c>
      <c r="U413">
        <v>6</v>
      </c>
      <c r="V413">
        <v>27.5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0</v>
      </c>
      <c r="AC413">
        <v>1</v>
      </c>
      <c r="AD413">
        <v>91</v>
      </c>
      <c r="AE413" s="13">
        <v>2.5</v>
      </c>
      <c r="AF413" s="14">
        <v>-8.5824493731918999E-2</v>
      </c>
    </row>
    <row r="414" spans="1:32" x14ac:dyDescent="0.25">
      <c r="A414">
        <v>0</v>
      </c>
      <c r="B414">
        <v>0</v>
      </c>
      <c r="C414">
        <v>26.98</v>
      </c>
      <c r="D414">
        <v>140.1</v>
      </c>
      <c r="E414">
        <v>3</v>
      </c>
      <c r="F414">
        <v>0</v>
      </c>
      <c r="G414">
        <v>1</v>
      </c>
      <c r="H414">
        <v>0</v>
      </c>
      <c r="I414">
        <v>0</v>
      </c>
      <c r="J414">
        <v>0</v>
      </c>
      <c r="K414">
        <v>20</v>
      </c>
      <c r="L414" s="4">
        <v>20</v>
      </c>
      <c r="M414">
        <v>0</v>
      </c>
      <c r="N414" s="5">
        <v>0</v>
      </c>
      <c r="O414" s="5">
        <v>-29.7</v>
      </c>
      <c r="P414">
        <v>24.8</v>
      </c>
      <c r="Q414">
        <v>0</v>
      </c>
      <c r="R414">
        <v>1</v>
      </c>
      <c r="S414">
        <v>1</v>
      </c>
      <c r="T414">
        <v>0</v>
      </c>
      <c r="U414">
        <v>6</v>
      </c>
      <c r="V414">
        <v>27.5</v>
      </c>
      <c r="W414">
        <v>0</v>
      </c>
      <c r="X414">
        <v>0</v>
      </c>
      <c r="Y414">
        <v>0</v>
      </c>
      <c r="Z414">
        <v>0</v>
      </c>
      <c r="AA414">
        <v>1</v>
      </c>
      <c r="AB414">
        <v>0</v>
      </c>
      <c r="AC414">
        <v>1</v>
      </c>
      <c r="AD414">
        <v>91</v>
      </c>
      <c r="AE414" s="13">
        <v>5</v>
      </c>
      <c r="AF414" s="14">
        <v>0.68326206475259599</v>
      </c>
    </row>
    <row r="415" spans="1:32" x14ac:dyDescent="0.25">
      <c r="A415">
        <v>0</v>
      </c>
      <c r="B415">
        <v>0</v>
      </c>
      <c r="C415">
        <v>26.98</v>
      </c>
      <c r="D415">
        <v>17.007999999999999</v>
      </c>
      <c r="E415">
        <v>1</v>
      </c>
      <c r="F415">
        <v>0</v>
      </c>
      <c r="G415">
        <v>1</v>
      </c>
      <c r="H415">
        <v>0</v>
      </c>
      <c r="I415">
        <v>0</v>
      </c>
      <c r="J415">
        <v>0</v>
      </c>
      <c r="K415">
        <v>200</v>
      </c>
      <c r="L415" s="4">
        <v>200</v>
      </c>
      <c r="M415">
        <v>0</v>
      </c>
      <c r="N415" s="5">
        <v>0</v>
      </c>
      <c r="O415" s="5">
        <v>-25.2</v>
      </c>
      <c r="P415">
        <v>10.3</v>
      </c>
      <c r="Q415">
        <v>0</v>
      </c>
      <c r="R415">
        <v>1</v>
      </c>
      <c r="S415">
        <v>1</v>
      </c>
      <c r="T415">
        <v>0</v>
      </c>
      <c r="U415">
        <v>6</v>
      </c>
      <c r="V415">
        <v>27.5</v>
      </c>
      <c r="W415">
        <v>0</v>
      </c>
      <c r="X415">
        <v>0</v>
      </c>
      <c r="Y415">
        <v>0</v>
      </c>
      <c r="Z415">
        <v>0</v>
      </c>
      <c r="AA415">
        <v>1</v>
      </c>
      <c r="AB415">
        <v>0</v>
      </c>
      <c r="AC415">
        <v>1</v>
      </c>
      <c r="AD415">
        <v>91</v>
      </c>
      <c r="AE415" s="13">
        <v>2.5</v>
      </c>
      <c r="AF415" s="14">
        <v>0.76797434367541795</v>
      </c>
    </row>
    <row r="416" spans="1:32" x14ac:dyDescent="0.25">
      <c r="A416">
        <v>0</v>
      </c>
      <c r="B416">
        <v>0</v>
      </c>
      <c r="C416">
        <v>26.98</v>
      </c>
      <c r="D416">
        <v>17.007999999999999</v>
      </c>
      <c r="E416">
        <v>1</v>
      </c>
      <c r="F416">
        <v>0</v>
      </c>
      <c r="G416">
        <v>1</v>
      </c>
      <c r="H416">
        <v>0</v>
      </c>
      <c r="I416">
        <v>0</v>
      </c>
      <c r="J416">
        <v>0</v>
      </c>
      <c r="K416">
        <v>200</v>
      </c>
      <c r="L416" s="4">
        <v>200</v>
      </c>
      <c r="M416">
        <v>0</v>
      </c>
      <c r="N416" s="5">
        <v>0</v>
      </c>
      <c r="O416" s="5">
        <v>-25.2</v>
      </c>
      <c r="P416">
        <v>10.3</v>
      </c>
      <c r="Q416">
        <v>0</v>
      </c>
      <c r="R416">
        <v>1</v>
      </c>
      <c r="S416">
        <v>1</v>
      </c>
      <c r="T416">
        <v>0</v>
      </c>
      <c r="U416">
        <v>6</v>
      </c>
      <c r="V416">
        <v>27.5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1</v>
      </c>
      <c r="AD416">
        <v>91</v>
      </c>
      <c r="AE416" s="13">
        <v>5</v>
      </c>
      <c r="AF416" s="14">
        <v>0.92408491947291305</v>
      </c>
    </row>
    <row r="417" spans="1:32" x14ac:dyDescent="0.25">
      <c r="A417">
        <v>1</v>
      </c>
      <c r="B417">
        <v>0</v>
      </c>
      <c r="C417">
        <v>12.01</v>
      </c>
      <c r="D417">
        <v>0</v>
      </c>
      <c r="E417">
        <v>1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2000</v>
      </c>
      <c r="L417" s="7">
        <v>2</v>
      </c>
      <c r="M417">
        <v>0</v>
      </c>
      <c r="N417" s="5">
        <v>0</v>
      </c>
      <c r="O417" s="5">
        <v>-10.6</v>
      </c>
      <c r="P417" s="7">
        <v>180</v>
      </c>
      <c r="Q417">
        <v>0</v>
      </c>
      <c r="R417">
        <v>1</v>
      </c>
      <c r="S417">
        <v>1</v>
      </c>
      <c r="T417">
        <v>0</v>
      </c>
      <c r="U417">
        <v>5</v>
      </c>
      <c r="V417">
        <v>26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</v>
      </c>
      <c r="AC417">
        <v>1</v>
      </c>
      <c r="AD417">
        <v>91</v>
      </c>
      <c r="AE417" s="13">
        <v>1.25</v>
      </c>
      <c r="AF417" s="14">
        <v>-3.3485540334860001E-3</v>
      </c>
    </row>
    <row r="418" spans="1:32" x14ac:dyDescent="0.25">
      <c r="A418">
        <v>1</v>
      </c>
      <c r="B418">
        <v>0</v>
      </c>
      <c r="C418">
        <v>12.01</v>
      </c>
      <c r="D418">
        <v>0</v>
      </c>
      <c r="E418">
        <v>1</v>
      </c>
      <c r="F418">
        <v>0</v>
      </c>
      <c r="G418">
        <v>0</v>
      </c>
      <c r="H418">
        <v>0</v>
      </c>
      <c r="I418">
        <v>1</v>
      </c>
      <c r="J418">
        <v>0</v>
      </c>
      <c r="K418">
        <v>2000</v>
      </c>
      <c r="L418" s="7">
        <v>2</v>
      </c>
      <c r="M418">
        <v>0</v>
      </c>
      <c r="N418" s="5">
        <v>0</v>
      </c>
      <c r="O418" s="5">
        <v>-10.6</v>
      </c>
      <c r="P418" s="7">
        <v>180</v>
      </c>
      <c r="Q418">
        <v>0</v>
      </c>
      <c r="R418">
        <v>1</v>
      </c>
      <c r="S418">
        <v>1</v>
      </c>
      <c r="T418">
        <v>0</v>
      </c>
      <c r="U418">
        <v>5</v>
      </c>
      <c r="V418">
        <v>26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1</v>
      </c>
      <c r="AD418">
        <v>91</v>
      </c>
      <c r="AE418" s="13">
        <v>2.5</v>
      </c>
      <c r="AF418" s="14">
        <v>0.15668745564095701</v>
      </c>
    </row>
    <row r="419" spans="1:32" x14ac:dyDescent="0.25">
      <c r="A419">
        <v>1</v>
      </c>
      <c r="B419">
        <v>0</v>
      </c>
      <c r="C419">
        <v>12.01</v>
      </c>
      <c r="D419">
        <v>0</v>
      </c>
      <c r="E419">
        <v>1</v>
      </c>
      <c r="F419">
        <v>0</v>
      </c>
      <c r="G419">
        <v>0</v>
      </c>
      <c r="H419">
        <v>0</v>
      </c>
      <c r="I419">
        <v>1</v>
      </c>
      <c r="J419">
        <v>0</v>
      </c>
      <c r="K419">
        <v>2000</v>
      </c>
      <c r="L419" s="7">
        <v>2</v>
      </c>
      <c r="M419">
        <v>0</v>
      </c>
      <c r="N419" s="5">
        <v>0</v>
      </c>
      <c r="O419" s="5">
        <v>-10.6</v>
      </c>
      <c r="P419" s="7">
        <v>180</v>
      </c>
      <c r="Q419">
        <v>0</v>
      </c>
      <c r="R419">
        <v>1</v>
      </c>
      <c r="S419">
        <v>1</v>
      </c>
      <c r="T419">
        <v>0</v>
      </c>
      <c r="U419">
        <v>5</v>
      </c>
      <c r="V419">
        <v>26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1</v>
      </c>
      <c r="AD419">
        <v>91</v>
      </c>
      <c r="AE419" s="13">
        <v>5</v>
      </c>
      <c r="AF419" s="14">
        <v>0.307091010608601</v>
      </c>
    </row>
    <row r="420" spans="1:32" x14ac:dyDescent="0.25">
      <c r="A420">
        <v>1</v>
      </c>
      <c r="B420">
        <v>0</v>
      </c>
      <c r="C420">
        <v>12.01</v>
      </c>
      <c r="D420">
        <v>0</v>
      </c>
      <c r="E420">
        <v>0</v>
      </c>
      <c r="F420">
        <v>0</v>
      </c>
      <c r="G420">
        <v>0</v>
      </c>
      <c r="H420">
        <v>1</v>
      </c>
      <c r="I420">
        <v>0</v>
      </c>
      <c r="J420">
        <v>1</v>
      </c>
      <c r="K420">
        <v>1.2</v>
      </c>
      <c r="L420">
        <v>6000</v>
      </c>
      <c r="M420">
        <v>0</v>
      </c>
      <c r="N420" s="5">
        <v>0</v>
      </c>
      <c r="O420" s="6">
        <v>-27.6</v>
      </c>
      <c r="P420" s="7">
        <v>1040</v>
      </c>
      <c r="Q420">
        <v>0</v>
      </c>
      <c r="R420">
        <v>1</v>
      </c>
      <c r="S420">
        <v>1</v>
      </c>
      <c r="T420">
        <v>0</v>
      </c>
      <c r="U420">
        <v>6</v>
      </c>
      <c r="V420">
        <v>26</v>
      </c>
      <c r="W420">
        <v>0</v>
      </c>
      <c r="X420">
        <v>0</v>
      </c>
      <c r="Y420">
        <v>0</v>
      </c>
      <c r="Z420">
        <v>0</v>
      </c>
      <c r="AA420">
        <v>1</v>
      </c>
      <c r="AB420">
        <v>0</v>
      </c>
      <c r="AC420">
        <v>1</v>
      </c>
      <c r="AD420">
        <v>1</v>
      </c>
      <c r="AE420" s="13">
        <v>0.1</v>
      </c>
      <c r="AF420" s="14">
        <v>0.407407407407407</v>
      </c>
    </row>
    <row r="421" spans="1:32" x14ac:dyDescent="0.25">
      <c r="A421">
        <v>1</v>
      </c>
      <c r="B421">
        <v>0</v>
      </c>
      <c r="C421">
        <v>12.01</v>
      </c>
      <c r="D421">
        <v>0</v>
      </c>
      <c r="E421">
        <v>0</v>
      </c>
      <c r="F421">
        <v>0</v>
      </c>
      <c r="G421">
        <v>0</v>
      </c>
      <c r="H421">
        <v>1</v>
      </c>
      <c r="I421">
        <v>0</v>
      </c>
      <c r="J421">
        <v>1</v>
      </c>
      <c r="K421">
        <v>1.2</v>
      </c>
      <c r="L421">
        <v>6000</v>
      </c>
      <c r="M421">
        <v>0</v>
      </c>
      <c r="N421" s="5">
        <v>0</v>
      </c>
      <c r="O421" s="6">
        <v>-27.6</v>
      </c>
      <c r="P421" s="7">
        <v>1040</v>
      </c>
      <c r="Q421">
        <v>0</v>
      </c>
      <c r="R421">
        <v>1</v>
      </c>
      <c r="S421">
        <v>1</v>
      </c>
      <c r="T421">
        <v>0</v>
      </c>
      <c r="U421">
        <v>6</v>
      </c>
      <c r="V421">
        <v>26</v>
      </c>
      <c r="W421">
        <v>0</v>
      </c>
      <c r="X421">
        <v>0</v>
      </c>
      <c r="Y421">
        <v>0</v>
      </c>
      <c r="Z421">
        <v>0</v>
      </c>
      <c r="AA421">
        <v>1</v>
      </c>
      <c r="AB421">
        <v>0</v>
      </c>
      <c r="AC421">
        <v>1</v>
      </c>
      <c r="AD421">
        <v>7</v>
      </c>
      <c r="AE421" s="13">
        <v>0.1</v>
      </c>
      <c r="AF421" s="14">
        <v>0.73913043478260798</v>
      </c>
    </row>
    <row r="422" spans="1:32" x14ac:dyDescent="0.25">
      <c r="A422">
        <v>1</v>
      </c>
      <c r="B422">
        <v>0</v>
      </c>
      <c r="C422">
        <v>12.01</v>
      </c>
      <c r="D422">
        <v>0</v>
      </c>
      <c r="E422">
        <v>0</v>
      </c>
      <c r="F422">
        <v>0</v>
      </c>
      <c r="G422">
        <v>0</v>
      </c>
      <c r="H422">
        <v>1</v>
      </c>
      <c r="I422">
        <v>0</v>
      </c>
      <c r="J422">
        <v>1</v>
      </c>
      <c r="K422">
        <v>1.2</v>
      </c>
      <c r="L422">
        <v>6000</v>
      </c>
      <c r="M422">
        <v>0</v>
      </c>
      <c r="N422" s="5">
        <v>0</v>
      </c>
      <c r="O422" s="6">
        <v>-27.6</v>
      </c>
      <c r="P422" s="7">
        <v>1040</v>
      </c>
      <c r="Q422">
        <v>0</v>
      </c>
      <c r="R422">
        <v>1</v>
      </c>
      <c r="S422">
        <v>1</v>
      </c>
      <c r="T422">
        <v>0</v>
      </c>
      <c r="U422">
        <v>6</v>
      </c>
      <c r="V422">
        <v>26</v>
      </c>
      <c r="W422">
        <v>0</v>
      </c>
      <c r="X422">
        <v>0</v>
      </c>
      <c r="Y422">
        <v>0</v>
      </c>
      <c r="Z422">
        <v>0</v>
      </c>
      <c r="AA422">
        <v>1</v>
      </c>
      <c r="AB422">
        <v>0</v>
      </c>
      <c r="AC422">
        <v>1</v>
      </c>
      <c r="AD422">
        <v>14</v>
      </c>
      <c r="AE422" s="13">
        <v>0.1</v>
      </c>
      <c r="AF422" s="14">
        <v>0.78854625550660795</v>
      </c>
    </row>
    <row r="423" spans="1:32" x14ac:dyDescent="0.25">
      <c r="A423">
        <v>1</v>
      </c>
      <c r="B423">
        <v>0</v>
      </c>
      <c r="C423">
        <v>12.01</v>
      </c>
      <c r="D423">
        <v>0</v>
      </c>
      <c r="E423">
        <v>0</v>
      </c>
      <c r="F423">
        <v>0</v>
      </c>
      <c r="G423">
        <v>0</v>
      </c>
      <c r="H423">
        <v>1</v>
      </c>
      <c r="I423">
        <v>0</v>
      </c>
      <c r="J423">
        <v>1</v>
      </c>
      <c r="K423">
        <v>1.2</v>
      </c>
      <c r="L423">
        <v>6000</v>
      </c>
      <c r="M423">
        <v>0</v>
      </c>
      <c r="N423" s="5">
        <v>0</v>
      </c>
      <c r="O423" s="6">
        <v>-27.6</v>
      </c>
      <c r="P423" s="7">
        <v>1040</v>
      </c>
      <c r="Q423">
        <v>0</v>
      </c>
      <c r="R423">
        <v>1</v>
      </c>
      <c r="S423">
        <v>1</v>
      </c>
      <c r="T423">
        <v>0</v>
      </c>
      <c r="U423">
        <v>6</v>
      </c>
      <c r="V423">
        <v>26</v>
      </c>
      <c r="W423">
        <v>0</v>
      </c>
      <c r="X423">
        <v>0</v>
      </c>
      <c r="Y423">
        <v>0</v>
      </c>
      <c r="Z423">
        <v>0</v>
      </c>
      <c r="AA423">
        <v>1</v>
      </c>
      <c r="AB423">
        <v>0</v>
      </c>
      <c r="AC423">
        <v>1</v>
      </c>
      <c r="AD423">
        <v>28</v>
      </c>
      <c r="AE423" s="13">
        <v>0.1</v>
      </c>
      <c r="AF423" s="14">
        <v>0.68211920529801295</v>
      </c>
    </row>
    <row r="424" spans="1:32" x14ac:dyDescent="0.25">
      <c r="A424">
        <v>0</v>
      </c>
      <c r="B424">
        <v>0</v>
      </c>
      <c r="C424">
        <v>28.09</v>
      </c>
      <c r="D424">
        <v>16</v>
      </c>
      <c r="E424">
        <v>2</v>
      </c>
      <c r="F424">
        <v>0</v>
      </c>
      <c r="G424">
        <v>1</v>
      </c>
      <c r="H424">
        <v>0</v>
      </c>
      <c r="I424">
        <v>0</v>
      </c>
      <c r="J424">
        <v>0</v>
      </c>
      <c r="K424">
        <v>100</v>
      </c>
      <c r="L424" s="4">
        <v>100</v>
      </c>
      <c r="M424">
        <v>0</v>
      </c>
      <c r="N424" s="5">
        <v>0</v>
      </c>
      <c r="O424" s="6">
        <v>-28.4</v>
      </c>
      <c r="P424">
        <v>12.7</v>
      </c>
      <c r="Q424">
        <v>0</v>
      </c>
      <c r="R424">
        <v>1</v>
      </c>
      <c r="S424">
        <v>0</v>
      </c>
      <c r="T424">
        <v>1</v>
      </c>
      <c r="U424">
        <v>5</v>
      </c>
      <c r="V424" s="4">
        <v>16</v>
      </c>
      <c r="W424">
        <v>0</v>
      </c>
      <c r="X424">
        <v>0</v>
      </c>
      <c r="Y424">
        <v>1</v>
      </c>
      <c r="Z424">
        <v>0</v>
      </c>
      <c r="AA424">
        <v>0</v>
      </c>
      <c r="AB424">
        <v>2</v>
      </c>
      <c r="AC424">
        <v>3</v>
      </c>
      <c r="AD424">
        <v>2</v>
      </c>
      <c r="AE424" s="13">
        <v>0.1</v>
      </c>
      <c r="AF424" s="14">
        <v>0.84575835475578398</v>
      </c>
    </row>
    <row r="425" spans="1:32" x14ac:dyDescent="0.25">
      <c r="A425">
        <v>0</v>
      </c>
      <c r="B425">
        <v>0</v>
      </c>
      <c r="C425">
        <v>28.09</v>
      </c>
      <c r="D425">
        <v>16</v>
      </c>
      <c r="E425">
        <v>2</v>
      </c>
      <c r="F425">
        <v>0</v>
      </c>
      <c r="G425">
        <v>1</v>
      </c>
      <c r="H425">
        <v>0</v>
      </c>
      <c r="I425">
        <v>0</v>
      </c>
      <c r="J425">
        <v>0</v>
      </c>
      <c r="K425">
        <v>100</v>
      </c>
      <c r="L425" s="4">
        <v>100</v>
      </c>
      <c r="M425">
        <v>0</v>
      </c>
      <c r="N425" s="5">
        <v>0</v>
      </c>
      <c r="O425" s="6">
        <v>-28.4</v>
      </c>
      <c r="P425">
        <v>70.599999999999994</v>
      </c>
      <c r="Q425">
        <v>0</v>
      </c>
      <c r="R425">
        <v>1</v>
      </c>
      <c r="S425">
        <v>0</v>
      </c>
      <c r="T425">
        <v>1</v>
      </c>
      <c r="U425">
        <v>5</v>
      </c>
      <c r="V425" s="4">
        <v>16</v>
      </c>
      <c r="W425">
        <v>0</v>
      </c>
      <c r="X425">
        <v>0</v>
      </c>
      <c r="Y425">
        <v>1</v>
      </c>
      <c r="Z425">
        <v>0</v>
      </c>
      <c r="AA425">
        <v>0</v>
      </c>
      <c r="AB425">
        <v>2</v>
      </c>
      <c r="AC425">
        <v>3</v>
      </c>
      <c r="AD425">
        <v>2</v>
      </c>
      <c r="AE425" s="13">
        <v>0.1</v>
      </c>
      <c r="AF425" s="14">
        <v>0.71360381861575195</v>
      </c>
    </row>
    <row r="426" spans="1:32" x14ac:dyDescent="0.25">
      <c r="A426">
        <v>0</v>
      </c>
      <c r="B426">
        <v>0</v>
      </c>
      <c r="C426">
        <v>28.09</v>
      </c>
      <c r="D426">
        <v>16</v>
      </c>
      <c r="E426">
        <v>2</v>
      </c>
      <c r="F426">
        <v>0</v>
      </c>
      <c r="G426">
        <v>1</v>
      </c>
      <c r="H426">
        <v>0</v>
      </c>
      <c r="I426">
        <v>0</v>
      </c>
      <c r="J426">
        <v>0</v>
      </c>
      <c r="K426">
        <v>100</v>
      </c>
      <c r="L426" s="4">
        <v>100</v>
      </c>
      <c r="M426">
        <v>0</v>
      </c>
      <c r="N426" s="5">
        <v>1</v>
      </c>
      <c r="O426" s="6">
        <v>-28.4</v>
      </c>
      <c r="P426">
        <v>12.7</v>
      </c>
      <c r="Q426">
        <v>0</v>
      </c>
      <c r="R426">
        <v>1</v>
      </c>
      <c r="S426">
        <v>0</v>
      </c>
      <c r="T426">
        <v>1</v>
      </c>
      <c r="U426">
        <v>5</v>
      </c>
      <c r="V426" s="4">
        <v>16</v>
      </c>
      <c r="W426">
        <v>0</v>
      </c>
      <c r="X426">
        <v>0</v>
      </c>
      <c r="Y426">
        <v>1</v>
      </c>
      <c r="Z426">
        <v>0</v>
      </c>
      <c r="AA426">
        <v>0</v>
      </c>
      <c r="AB426">
        <v>2</v>
      </c>
      <c r="AC426">
        <v>3</v>
      </c>
      <c r="AD426">
        <v>2</v>
      </c>
      <c r="AE426" s="13">
        <v>0.1</v>
      </c>
      <c r="AF426" s="14">
        <v>0.77055449330783898</v>
      </c>
    </row>
    <row r="427" spans="1:32" x14ac:dyDescent="0.25">
      <c r="A427">
        <v>0</v>
      </c>
      <c r="B427">
        <v>0</v>
      </c>
      <c r="C427">
        <v>47.87</v>
      </c>
      <c r="D427">
        <v>16</v>
      </c>
      <c r="E427">
        <v>2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8</v>
      </c>
      <c r="L427" s="4">
        <v>8</v>
      </c>
      <c r="M427">
        <v>0</v>
      </c>
      <c r="N427" s="5">
        <v>0</v>
      </c>
      <c r="O427" s="6">
        <v>-26</v>
      </c>
      <c r="P427">
        <v>231.74</v>
      </c>
      <c r="Q427">
        <v>0</v>
      </c>
      <c r="R427">
        <v>1</v>
      </c>
      <c r="S427">
        <v>0</v>
      </c>
      <c r="T427">
        <v>1</v>
      </c>
      <c r="U427">
        <v>6</v>
      </c>
      <c r="V427">
        <v>20</v>
      </c>
      <c r="W427">
        <v>0</v>
      </c>
      <c r="X427">
        <v>0</v>
      </c>
      <c r="Y427">
        <v>0</v>
      </c>
      <c r="Z427">
        <v>0</v>
      </c>
      <c r="AA427">
        <v>1</v>
      </c>
      <c r="AB427">
        <v>0</v>
      </c>
      <c r="AC427">
        <v>1</v>
      </c>
      <c r="AD427">
        <v>1</v>
      </c>
      <c r="AE427" s="13">
        <v>2.7</v>
      </c>
      <c r="AF427" s="14">
        <v>9.1743119266062007E-3</v>
      </c>
    </row>
    <row r="428" spans="1:32" x14ac:dyDescent="0.25">
      <c r="A428">
        <v>0</v>
      </c>
      <c r="B428">
        <v>0</v>
      </c>
      <c r="C428">
        <v>47.87</v>
      </c>
      <c r="D428">
        <v>16</v>
      </c>
      <c r="E428">
        <v>2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8</v>
      </c>
      <c r="L428" s="4">
        <v>8</v>
      </c>
      <c r="M428">
        <v>0</v>
      </c>
      <c r="N428" s="5">
        <v>0</v>
      </c>
      <c r="O428" s="6">
        <v>-26</v>
      </c>
      <c r="P428">
        <v>231.74</v>
      </c>
      <c r="Q428">
        <v>0</v>
      </c>
      <c r="R428">
        <v>1</v>
      </c>
      <c r="S428">
        <v>0</v>
      </c>
      <c r="T428">
        <v>1</v>
      </c>
      <c r="U428">
        <v>6</v>
      </c>
      <c r="V428">
        <v>20</v>
      </c>
      <c r="W428">
        <v>0</v>
      </c>
      <c r="X428">
        <v>0</v>
      </c>
      <c r="Y428">
        <v>0</v>
      </c>
      <c r="Z428">
        <v>0</v>
      </c>
      <c r="AA428">
        <v>1</v>
      </c>
      <c r="AB428">
        <v>0</v>
      </c>
      <c r="AC428">
        <v>1</v>
      </c>
      <c r="AD428">
        <v>1</v>
      </c>
      <c r="AE428" s="13">
        <v>8.1</v>
      </c>
      <c r="AF428" s="14">
        <v>0.13829787234042301</v>
      </c>
    </row>
    <row r="429" spans="1:32" x14ac:dyDescent="0.25">
      <c r="A429">
        <v>0</v>
      </c>
      <c r="B429">
        <v>0</v>
      </c>
      <c r="C429">
        <v>47.87</v>
      </c>
      <c r="D429">
        <v>16</v>
      </c>
      <c r="E429">
        <v>2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8</v>
      </c>
      <c r="L429" s="4">
        <v>8</v>
      </c>
      <c r="M429">
        <v>0</v>
      </c>
      <c r="N429" s="5">
        <v>0</v>
      </c>
      <c r="O429" s="6">
        <v>-26</v>
      </c>
      <c r="P429">
        <v>231.74</v>
      </c>
      <c r="Q429">
        <v>0</v>
      </c>
      <c r="R429">
        <v>1</v>
      </c>
      <c r="S429">
        <v>0</v>
      </c>
      <c r="T429">
        <v>1</v>
      </c>
      <c r="U429">
        <v>6</v>
      </c>
      <c r="V429">
        <v>20</v>
      </c>
      <c r="W429">
        <v>0</v>
      </c>
      <c r="X429">
        <v>0</v>
      </c>
      <c r="Y429">
        <v>0</v>
      </c>
      <c r="Z429">
        <v>0</v>
      </c>
      <c r="AA429">
        <v>1</v>
      </c>
      <c r="AB429">
        <v>0</v>
      </c>
      <c r="AC429">
        <v>1</v>
      </c>
      <c r="AD429">
        <v>1</v>
      </c>
      <c r="AE429" s="13">
        <v>24.3</v>
      </c>
      <c r="AF429" s="14">
        <v>0.21167883211678901</v>
      </c>
    </row>
    <row r="430" spans="1:32" x14ac:dyDescent="0.25">
      <c r="A430">
        <v>0</v>
      </c>
      <c r="B430">
        <v>0</v>
      </c>
      <c r="C430">
        <v>47.87</v>
      </c>
      <c r="D430">
        <v>16</v>
      </c>
      <c r="E430">
        <v>2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20</v>
      </c>
      <c r="L430" s="4">
        <v>20</v>
      </c>
      <c r="M430">
        <v>0</v>
      </c>
      <c r="N430" s="5">
        <v>0</v>
      </c>
      <c r="O430" s="6">
        <v>-26</v>
      </c>
      <c r="P430">
        <v>90</v>
      </c>
      <c r="Q430">
        <v>0</v>
      </c>
      <c r="R430">
        <v>1</v>
      </c>
      <c r="S430">
        <v>0</v>
      </c>
      <c r="T430">
        <v>1</v>
      </c>
      <c r="U430">
        <v>6</v>
      </c>
      <c r="V430">
        <v>20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1</v>
      </c>
      <c r="AD430">
        <v>1</v>
      </c>
      <c r="AE430" s="13">
        <v>2.7</v>
      </c>
      <c r="AF430" s="14">
        <v>0.27172061328790498</v>
      </c>
    </row>
    <row r="431" spans="1:32" x14ac:dyDescent="0.25">
      <c r="A431">
        <v>0</v>
      </c>
      <c r="B431">
        <v>0</v>
      </c>
      <c r="C431">
        <v>47.87</v>
      </c>
      <c r="D431">
        <v>16</v>
      </c>
      <c r="E431">
        <v>2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20</v>
      </c>
      <c r="L431" s="4">
        <v>20</v>
      </c>
      <c r="M431">
        <v>0</v>
      </c>
      <c r="N431" s="5">
        <v>0</v>
      </c>
      <c r="O431" s="6">
        <v>-26</v>
      </c>
      <c r="P431">
        <v>90</v>
      </c>
      <c r="Q431">
        <v>0</v>
      </c>
      <c r="R431">
        <v>1</v>
      </c>
      <c r="S431">
        <v>0</v>
      </c>
      <c r="T431">
        <v>1</v>
      </c>
      <c r="U431">
        <v>6</v>
      </c>
      <c r="V431">
        <v>20</v>
      </c>
      <c r="W431">
        <v>0</v>
      </c>
      <c r="X431">
        <v>0</v>
      </c>
      <c r="Y431">
        <v>0</v>
      </c>
      <c r="Z431">
        <v>0</v>
      </c>
      <c r="AA431">
        <v>1</v>
      </c>
      <c r="AB431">
        <v>0</v>
      </c>
      <c r="AC431">
        <v>1</v>
      </c>
      <c r="AD431">
        <v>1</v>
      </c>
      <c r="AE431" s="13">
        <v>8.1</v>
      </c>
      <c r="AF431" s="14">
        <v>0.164222873900296</v>
      </c>
    </row>
    <row r="432" spans="1:32" x14ac:dyDescent="0.25">
      <c r="A432">
        <v>0</v>
      </c>
      <c r="B432">
        <v>0</v>
      </c>
      <c r="C432">
        <v>47.87</v>
      </c>
      <c r="D432">
        <v>16</v>
      </c>
      <c r="E432">
        <v>2</v>
      </c>
      <c r="F432">
        <v>0</v>
      </c>
      <c r="G432">
        <v>1</v>
      </c>
      <c r="H432">
        <v>0</v>
      </c>
      <c r="I432">
        <v>0</v>
      </c>
      <c r="J432">
        <v>0</v>
      </c>
      <c r="K432">
        <v>20</v>
      </c>
      <c r="L432" s="4">
        <v>20</v>
      </c>
      <c r="M432">
        <v>0</v>
      </c>
      <c r="N432" s="5">
        <v>0</v>
      </c>
      <c r="O432" s="6">
        <v>-26</v>
      </c>
      <c r="P432">
        <v>90</v>
      </c>
      <c r="Q432">
        <v>0</v>
      </c>
      <c r="R432">
        <v>1</v>
      </c>
      <c r="S432">
        <v>0</v>
      </c>
      <c r="T432">
        <v>1</v>
      </c>
      <c r="U432">
        <v>6</v>
      </c>
      <c r="V432">
        <v>20</v>
      </c>
      <c r="W432">
        <v>0</v>
      </c>
      <c r="X432">
        <v>0</v>
      </c>
      <c r="Y432">
        <v>0</v>
      </c>
      <c r="Z432">
        <v>0</v>
      </c>
      <c r="AA432">
        <v>1</v>
      </c>
      <c r="AB432">
        <v>0</v>
      </c>
      <c r="AC432">
        <v>1</v>
      </c>
      <c r="AD432">
        <v>1</v>
      </c>
      <c r="AE432" s="13">
        <v>24.3</v>
      </c>
      <c r="AF432" s="14">
        <v>0.15763546798029801</v>
      </c>
    </row>
    <row r="433" spans="1:32" x14ac:dyDescent="0.25">
      <c r="A433">
        <v>0</v>
      </c>
      <c r="B433">
        <v>0</v>
      </c>
      <c r="C433">
        <v>47.87</v>
      </c>
      <c r="D433">
        <v>16</v>
      </c>
      <c r="E433">
        <v>2</v>
      </c>
      <c r="F433">
        <v>0</v>
      </c>
      <c r="G433">
        <v>1</v>
      </c>
      <c r="H433">
        <v>0</v>
      </c>
      <c r="I433">
        <v>0</v>
      </c>
      <c r="J433">
        <v>0</v>
      </c>
      <c r="K433">
        <v>300</v>
      </c>
      <c r="L433" s="4">
        <v>300</v>
      </c>
      <c r="M433">
        <v>0</v>
      </c>
      <c r="N433" s="5">
        <v>0</v>
      </c>
      <c r="O433" s="6">
        <v>-26</v>
      </c>
      <c r="P433">
        <v>10</v>
      </c>
      <c r="Q433">
        <v>0</v>
      </c>
      <c r="R433">
        <v>1</v>
      </c>
      <c r="S433">
        <v>0</v>
      </c>
      <c r="T433">
        <v>1</v>
      </c>
      <c r="U433">
        <v>6</v>
      </c>
      <c r="V433">
        <v>20</v>
      </c>
      <c r="W433">
        <v>0</v>
      </c>
      <c r="X433">
        <v>0</v>
      </c>
      <c r="Y433">
        <v>0</v>
      </c>
      <c r="Z433">
        <v>0</v>
      </c>
      <c r="AA433">
        <v>1</v>
      </c>
      <c r="AB433">
        <v>0</v>
      </c>
      <c r="AC433">
        <v>1</v>
      </c>
      <c r="AD433">
        <v>1</v>
      </c>
      <c r="AE433" s="13">
        <v>2.7</v>
      </c>
      <c r="AF433" s="14">
        <v>-9.4639865996650002E-2</v>
      </c>
    </row>
    <row r="434" spans="1:32" x14ac:dyDescent="0.25">
      <c r="A434">
        <v>0</v>
      </c>
      <c r="B434">
        <v>0</v>
      </c>
      <c r="C434">
        <v>47.87</v>
      </c>
      <c r="D434">
        <v>16</v>
      </c>
      <c r="E434">
        <v>2</v>
      </c>
      <c r="F434">
        <v>0</v>
      </c>
      <c r="G434">
        <v>1</v>
      </c>
      <c r="H434">
        <v>0</v>
      </c>
      <c r="I434">
        <v>0</v>
      </c>
      <c r="J434">
        <v>0</v>
      </c>
      <c r="K434">
        <v>300</v>
      </c>
      <c r="L434" s="4">
        <v>300</v>
      </c>
      <c r="M434">
        <v>0</v>
      </c>
      <c r="N434" s="5">
        <v>0</v>
      </c>
      <c r="O434" s="6">
        <v>-26</v>
      </c>
      <c r="P434">
        <v>10</v>
      </c>
      <c r="Q434">
        <v>0</v>
      </c>
      <c r="R434">
        <v>1</v>
      </c>
      <c r="S434">
        <v>0</v>
      </c>
      <c r="T434">
        <v>1</v>
      </c>
      <c r="U434">
        <v>6</v>
      </c>
      <c r="V434">
        <v>20</v>
      </c>
      <c r="W434">
        <v>0</v>
      </c>
      <c r="X434">
        <v>0</v>
      </c>
      <c r="Y434">
        <v>0</v>
      </c>
      <c r="Z434">
        <v>0</v>
      </c>
      <c r="AA434">
        <v>1</v>
      </c>
      <c r="AB434">
        <v>0</v>
      </c>
      <c r="AC434">
        <v>1</v>
      </c>
      <c r="AD434">
        <v>1</v>
      </c>
      <c r="AE434" s="13">
        <v>8.1</v>
      </c>
      <c r="AF434" s="14">
        <v>-0.12311557788944701</v>
      </c>
    </row>
    <row r="435" spans="1:32" x14ac:dyDescent="0.25">
      <c r="A435">
        <v>0</v>
      </c>
      <c r="B435">
        <v>0</v>
      </c>
      <c r="C435">
        <v>47.87</v>
      </c>
      <c r="D435">
        <v>16</v>
      </c>
      <c r="E435">
        <v>2</v>
      </c>
      <c r="F435">
        <v>0</v>
      </c>
      <c r="G435">
        <v>1</v>
      </c>
      <c r="H435">
        <v>0</v>
      </c>
      <c r="I435">
        <v>0</v>
      </c>
      <c r="J435">
        <v>0</v>
      </c>
      <c r="K435">
        <v>300</v>
      </c>
      <c r="L435" s="4">
        <v>300</v>
      </c>
      <c r="M435">
        <v>0</v>
      </c>
      <c r="N435" s="5">
        <v>0</v>
      </c>
      <c r="O435" s="6">
        <v>-26</v>
      </c>
      <c r="P435">
        <v>10</v>
      </c>
      <c r="Q435">
        <v>0</v>
      </c>
      <c r="R435">
        <v>1</v>
      </c>
      <c r="S435">
        <v>0</v>
      </c>
      <c r="T435">
        <v>1</v>
      </c>
      <c r="U435">
        <v>6</v>
      </c>
      <c r="V435">
        <v>20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0</v>
      </c>
      <c r="AC435">
        <v>1</v>
      </c>
      <c r="AD435">
        <v>1</v>
      </c>
      <c r="AE435" s="13">
        <v>24.3</v>
      </c>
      <c r="AF435" s="14">
        <v>-0.111390284757119</v>
      </c>
    </row>
    <row r="436" spans="1:32" x14ac:dyDescent="0.25">
      <c r="A436">
        <v>0</v>
      </c>
      <c r="B436">
        <v>0</v>
      </c>
      <c r="C436">
        <v>47.87</v>
      </c>
      <c r="D436">
        <v>16</v>
      </c>
      <c r="E436">
        <v>2</v>
      </c>
      <c r="F436">
        <v>0</v>
      </c>
      <c r="G436">
        <v>1</v>
      </c>
      <c r="H436">
        <v>0</v>
      </c>
      <c r="I436">
        <v>0</v>
      </c>
      <c r="J436">
        <v>0</v>
      </c>
      <c r="K436">
        <v>31</v>
      </c>
      <c r="L436" s="4">
        <v>31</v>
      </c>
      <c r="M436">
        <v>0</v>
      </c>
      <c r="N436" s="5">
        <v>0</v>
      </c>
      <c r="O436" s="6">
        <v>-26</v>
      </c>
      <c r="P436">
        <v>54.15</v>
      </c>
      <c r="Q436">
        <v>0</v>
      </c>
      <c r="R436">
        <v>1</v>
      </c>
      <c r="S436">
        <v>0</v>
      </c>
      <c r="T436">
        <v>1</v>
      </c>
      <c r="U436">
        <v>6</v>
      </c>
      <c r="V436">
        <v>20</v>
      </c>
      <c r="W436">
        <v>0</v>
      </c>
      <c r="X436">
        <v>0</v>
      </c>
      <c r="Y436">
        <v>0</v>
      </c>
      <c r="Z436">
        <v>0</v>
      </c>
      <c r="AA436">
        <v>1</v>
      </c>
      <c r="AB436">
        <v>0</v>
      </c>
      <c r="AC436">
        <v>1</v>
      </c>
      <c r="AD436">
        <v>1</v>
      </c>
      <c r="AE436" s="13">
        <v>2.7</v>
      </c>
      <c r="AF436" s="14">
        <v>0.27576601671309198</v>
      </c>
    </row>
    <row r="437" spans="1:32" x14ac:dyDescent="0.25">
      <c r="A437">
        <v>0</v>
      </c>
      <c r="B437">
        <v>0</v>
      </c>
      <c r="C437">
        <v>47.87</v>
      </c>
      <c r="D437">
        <v>16</v>
      </c>
      <c r="E437">
        <v>2</v>
      </c>
      <c r="F437">
        <v>0</v>
      </c>
      <c r="G437">
        <v>1</v>
      </c>
      <c r="H437">
        <v>0</v>
      </c>
      <c r="I437">
        <v>0</v>
      </c>
      <c r="J437">
        <v>0</v>
      </c>
      <c r="K437">
        <v>31</v>
      </c>
      <c r="L437" s="4">
        <v>31</v>
      </c>
      <c r="M437">
        <v>0</v>
      </c>
      <c r="N437" s="5">
        <v>0</v>
      </c>
      <c r="O437" s="6">
        <v>-26</v>
      </c>
      <c r="P437">
        <v>54.15</v>
      </c>
      <c r="Q437">
        <v>0</v>
      </c>
      <c r="R437">
        <v>1</v>
      </c>
      <c r="S437">
        <v>0</v>
      </c>
      <c r="T437">
        <v>1</v>
      </c>
      <c r="U437">
        <v>6</v>
      </c>
      <c r="V437">
        <v>20</v>
      </c>
      <c r="W437">
        <v>0</v>
      </c>
      <c r="X437">
        <v>0</v>
      </c>
      <c r="Y437">
        <v>0</v>
      </c>
      <c r="Z437">
        <v>0</v>
      </c>
      <c r="AA437">
        <v>1</v>
      </c>
      <c r="AB437">
        <v>0</v>
      </c>
      <c r="AC437">
        <v>1</v>
      </c>
      <c r="AD437">
        <v>1</v>
      </c>
      <c r="AE437" s="13">
        <v>8.1</v>
      </c>
      <c r="AF437" s="14">
        <v>0.34343434343434198</v>
      </c>
    </row>
    <row r="438" spans="1:32" x14ac:dyDescent="0.25">
      <c r="A438">
        <v>0</v>
      </c>
      <c r="B438">
        <v>0</v>
      </c>
      <c r="C438">
        <v>47.87</v>
      </c>
      <c r="D438">
        <v>16</v>
      </c>
      <c r="E438">
        <v>2</v>
      </c>
      <c r="F438">
        <v>0</v>
      </c>
      <c r="G438">
        <v>1</v>
      </c>
      <c r="H438">
        <v>0</v>
      </c>
      <c r="I438">
        <v>0</v>
      </c>
      <c r="J438">
        <v>0</v>
      </c>
      <c r="K438">
        <v>31</v>
      </c>
      <c r="L438" s="4">
        <v>31</v>
      </c>
      <c r="M438">
        <v>0</v>
      </c>
      <c r="N438" s="5">
        <v>0</v>
      </c>
      <c r="O438" s="6">
        <v>-26</v>
      </c>
      <c r="P438">
        <v>54.15</v>
      </c>
      <c r="Q438">
        <v>0</v>
      </c>
      <c r="R438">
        <v>1</v>
      </c>
      <c r="S438">
        <v>0</v>
      </c>
      <c r="T438">
        <v>1</v>
      </c>
      <c r="U438">
        <v>6</v>
      </c>
      <c r="V438">
        <v>20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1</v>
      </c>
      <c r="AD438">
        <v>1</v>
      </c>
      <c r="AE438" s="13">
        <v>24.3</v>
      </c>
      <c r="AF438" s="14">
        <v>0.40503432494279101</v>
      </c>
    </row>
    <row r="439" spans="1:32" x14ac:dyDescent="0.25">
      <c r="A439">
        <v>0</v>
      </c>
      <c r="B439">
        <v>0</v>
      </c>
      <c r="C439">
        <v>47.87</v>
      </c>
      <c r="D439">
        <v>16</v>
      </c>
      <c r="E439">
        <v>2</v>
      </c>
      <c r="F439">
        <v>0</v>
      </c>
      <c r="G439">
        <v>1</v>
      </c>
      <c r="H439">
        <v>0</v>
      </c>
      <c r="I439">
        <v>0</v>
      </c>
      <c r="J439">
        <v>0</v>
      </c>
      <c r="K439">
        <v>20</v>
      </c>
      <c r="L439" s="4">
        <v>20</v>
      </c>
      <c r="M439">
        <v>0</v>
      </c>
      <c r="N439" s="5">
        <v>0</v>
      </c>
      <c r="O439" s="6">
        <v>-26</v>
      </c>
      <c r="P439">
        <v>51.28</v>
      </c>
      <c r="Q439">
        <v>0</v>
      </c>
      <c r="R439">
        <v>1</v>
      </c>
      <c r="S439">
        <v>0</v>
      </c>
      <c r="T439">
        <v>1</v>
      </c>
      <c r="U439">
        <v>6</v>
      </c>
      <c r="V439">
        <v>20</v>
      </c>
      <c r="W439">
        <v>0</v>
      </c>
      <c r="X439">
        <v>0</v>
      </c>
      <c r="Y439">
        <v>0</v>
      </c>
      <c r="Z439">
        <v>0</v>
      </c>
      <c r="AA439">
        <v>1</v>
      </c>
      <c r="AB439">
        <v>0</v>
      </c>
      <c r="AC439">
        <v>1</v>
      </c>
      <c r="AD439">
        <v>1</v>
      </c>
      <c r="AE439" s="13">
        <v>2.7</v>
      </c>
      <c r="AF439" s="14">
        <v>-0.15306122448979601</v>
      </c>
    </row>
    <row r="440" spans="1:32" x14ac:dyDescent="0.25">
      <c r="A440">
        <v>0</v>
      </c>
      <c r="B440">
        <v>0</v>
      </c>
      <c r="C440">
        <v>47.87</v>
      </c>
      <c r="D440">
        <v>16</v>
      </c>
      <c r="E440">
        <v>2</v>
      </c>
      <c r="F440">
        <v>0</v>
      </c>
      <c r="G440">
        <v>1</v>
      </c>
      <c r="H440">
        <v>0</v>
      </c>
      <c r="I440">
        <v>0</v>
      </c>
      <c r="J440">
        <v>0</v>
      </c>
      <c r="K440">
        <v>20</v>
      </c>
      <c r="L440" s="4">
        <v>20</v>
      </c>
      <c r="M440">
        <v>0</v>
      </c>
      <c r="N440" s="5">
        <v>0</v>
      </c>
      <c r="O440" s="6">
        <v>-26</v>
      </c>
      <c r="P440">
        <v>51.28</v>
      </c>
      <c r="Q440">
        <v>0</v>
      </c>
      <c r="R440">
        <v>1</v>
      </c>
      <c r="S440">
        <v>0</v>
      </c>
      <c r="T440">
        <v>1</v>
      </c>
      <c r="U440">
        <v>6</v>
      </c>
      <c r="V440">
        <v>20</v>
      </c>
      <c r="W440">
        <v>0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1</v>
      </c>
      <c r="AD440">
        <v>1</v>
      </c>
      <c r="AE440" s="13">
        <v>8.1</v>
      </c>
      <c r="AF440" s="14">
        <v>1.8363939899835601E-2</v>
      </c>
    </row>
    <row r="441" spans="1:32" x14ac:dyDescent="0.25">
      <c r="A441">
        <v>0</v>
      </c>
      <c r="B441">
        <v>0</v>
      </c>
      <c r="C441">
        <v>47.87</v>
      </c>
      <c r="D441">
        <v>16</v>
      </c>
      <c r="E441">
        <v>2</v>
      </c>
      <c r="F441">
        <v>0</v>
      </c>
      <c r="G441">
        <v>1</v>
      </c>
      <c r="H441">
        <v>0</v>
      </c>
      <c r="I441">
        <v>0</v>
      </c>
      <c r="J441">
        <v>0</v>
      </c>
      <c r="K441">
        <v>20</v>
      </c>
      <c r="L441" s="4">
        <v>20</v>
      </c>
      <c r="M441">
        <v>0</v>
      </c>
      <c r="N441" s="5">
        <v>0</v>
      </c>
      <c r="O441" s="6">
        <v>-26</v>
      </c>
      <c r="P441">
        <v>51.28</v>
      </c>
      <c r="Q441">
        <v>0</v>
      </c>
      <c r="R441">
        <v>1</v>
      </c>
      <c r="S441">
        <v>0</v>
      </c>
      <c r="T441">
        <v>1</v>
      </c>
      <c r="U441">
        <v>6</v>
      </c>
      <c r="V441">
        <v>20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1</v>
      </c>
      <c r="AD441">
        <v>1</v>
      </c>
      <c r="AE441" s="13">
        <v>24.3</v>
      </c>
      <c r="AF441" s="14">
        <v>-0.129251700680272</v>
      </c>
    </row>
    <row r="442" spans="1:32" x14ac:dyDescent="0.25">
      <c r="A442">
        <v>0</v>
      </c>
      <c r="B442">
        <v>0</v>
      </c>
      <c r="C442">
        <v>47.87</v>
      </c>
      <c r="D442">
        <v>16</v>
      </c>
      <c r="E442">
        <v>2</v>
      </c>
      <c r="F442">
        <v>0</v>
      </c>
      <c r="G442">
        <v>1</v>
      </c>
      <c r="H442">
        <v>0</v>
      </c>
      <c r="I442">
        <v>0</v>
      </c>
      <c r="J442">
        <v>0</v>
      </c>
      <c r="K442">
        <v>21</v>
      </c>
      <c r="L442" s="4">
        <v>21</v>
      </c>
      <c r="M442">
        <v>0</v>
      </c>
      <c r="N442" s="5">
        <v>0</v>
      </c>
      <c r="O442" s="6">
        <v>-26</v>
      </c>
      <c r="P442">
        <v>57.13</v>
      </c>
      <c r="Q442">
        <v>0</v>
      </c>
      <c r="R442">
        <v>1</v>
      </c>
      <c r="S442">
        <v>0</v>
      </c>
      <c r="T442">
        <v>1</v>
      </c>
      <c r="U442">
        <v>6</v>
      </c>
      <c r="V442">
        <v>20</v>
      </c>
      <c r="W442">
        <v>0</v>
      </c>
      <c r="X442">
        <v>0</v>
      </c>
      <c r="Y442">
        <v>0</v>
      </c>
      <c r="Z442">
        <v>0</v>
      </c>
      <c r="AA442">
        <v>1</v>
      </c>
      <c r="AB442">
        <v>0</v>
      </c>
      <c r="AC442">
        <v>1</v>
      </c>
      <c r="AD442">
        <v>1</v>
      </c>
      <c r="AE442" s="13">
        <v>2.7</v>
      </c>
      <c r="AF442" s="14">
        <v>0.19665683382497701</v>
      </c>
    </row>
    <row r="443" spans="1:32" x14ac:dyDescent="0.25">
      <c r="A443">
        <v>0</v>
      </c>
      <c r="B443">
        <v>0</v>
      </c>
      <c r="C443">
        <v>47.87</v>
      </c>
      <c r="D443">
        <v>16</v>
      </c>
      <c r="E443">
        <v>2</v>
      </c>
      <c r="F443">
        <v>0</v>
      </c>
      <c r="G443">
        <v>1</v>
      </c>
      <c r="H443">
        <v>0</v>
      </c>
      <c r="I443">
        <v>0</v>
      </c>
      <c r="J443">
        <v>0</v>
      </c>
      <c r="K443">
        <v>21</v>
      </c>
      <c r="L443" s="4">
        <v>21</v>
      </c>
      <c r="M443">
        <v>0</v>
      </c>
      <c r="N443" s="5">
        <v>0</v>
      </c>
      <c r="O443" s="6">
        <v>-26</v>
      </c>
      <c r="P443">
        <v>57.13</v>
      </c>
      <c r="Q443">
        <v>0</v>
      </c>
      <c r="R443">
        <v>1</v>
      </c>
      <c r="S443">
        <v>0</v>
      </c>
      <c r="T443">
        <v>1</v>
      </c>
      <c r="U443">
        <v>6</v>
      </c>
      <c r="V443">
        <v>20</v>
      </c>
      <c r="W443">
        <v>0</v>
      </c>
      <c r="X443">
        <v>0</v>
      </c>
      <c r="Y443">
        <v>0</v>
      </c>
      <c r="Z443">
        <v>0</v>
      </c>
      <c r="AA443">
        <v>1</v>
      </c>
      <c r="AB443">
        <v>0</v>
      </c>
      <c r="AC443">
        <v>1</v>
      </c>
      <c r="AD443">
        <v>1</v>
      </c>
      <c r="AE443" s="13">
        <v>8.1</v>
      </c>
      <c r="AF443" s="14">
        <v>0.33251633986927998</v>
      </c>
    </row>
    <row r="444" spans="1:32" x14ac:dyDescent="0.25">
      <c r="A444">
        <v>0</v>
      </c>
      <c r="B444">
        <v>0</v>
      </c>
      <c r="C444">
        <v>47.87</v>
      </c>
      <c r="D444">
        <v>16</v>
      </c>
      <c r="E444">
        <v>2</v>
      </c>
      <c r="F444">
        <v>0</v>
      </c>
      <c r="G444">
        <v>1</v>
      </c>
      <c r="H444">
        <v>0</v>
      </c>
      <c r="I444">
        <v>0</v>
      </c>
      <c r="J444">
        <v>0</v>
      </c>
      <c r="K444">
        <v>21</v>
      </c>
      <c r="L444" s="4">
        <v>21</v>
      </c>
      <c r="M444">
        <v>0</v>
      </c>
      <c r="N444" s="5">
        <v>0</v>
      </c>
      <c r="O444" s="6">
        <v>-26</v>
      </c>
      <c r="P444">
        <v>57.13</v>
      </c>
      <c r="Q444">
        <v>0</v>
      </c>
      <c r="R444">
        <v>1</v>
      </c>
      <c r="S444">
        <v>0</v>
      </c>
      <c r="T444">
        <v>1</v>
      </c>
      <c r="U444">
        <v>6</v>
      </c>
      <c r="V444">
        <v>20</v>
      </c>
      <c r="W444">
        <v>0</v>
      </c>
      <c r="X444">
        <v>0</v>
      </c>
      <c r="Y444">
        <v>0</v>
      </c>
      <c r="Z444">
        <v>0</v>
      </c>
      <c r="AA444">
        <v>1</v>
      </c>
      <c r="AB444">
        <v>0</v>
      </c>
      <c r="AC444">
        <v>1</v>
      </c>
      <c r="AD444">
        <v>28</v>
      </c>
      <c r="AE444" s="13">
        <v>24.3</v>
      </c>
      <c r="AF444" s="14">
        <v>-0.69277845777233804</v>
      </c>
    </row>
    <row r="445" spans="1:32" x14ac:dyDescent="0.25">
      <c r="A445">
        <v>0</v>
      </c>
      <c r="B445">
        <v>0</v>
      </c>
      <c r="C445">
        <v>47.87</v>
      </c>
      <c r="D445">
        <v>16</v>
      </c>
      <c r="E445">
        <v>2</v>
      </c>
      <c r="F445">
        <v>0</v>
      </c>
      <c r="G445">
        <v>1</v>
      </c>
      <c r="H445">
        <v>0</v>
      </c>
      <c r="I445">
        <v>0</v>
      </c>
      <c r="J445">
        <v>0</v>
      </c>
      <c r="K445">
        <v>8</v>
      </c>
      <c r="L445" s="4">
        <v>8</v>
      </c>
      <c r="M445">
        <v>0</v>
      </c>
      <c r="N445" s="5">
        <v>0</v>
      </c>
      <c r="O445" s="6">
        <v>-26</v>
      </c>
      <c r="P445">
        <v>231.74</v>
      </c>
      <c r="Q445">
        <v>0</v>
      </c>
      <c r="R445">
        <v>1</v>
      </c>
      <c r="S445">
        <v>0</v>
      </c>
      <c r="T445">
        <v>1</v>
      </c>
      <c r="U445">
        <v>6</v>
      </c>
      <c r="V445">
        <v>20</v>
      </c>
      <c r="W445">
        <v>0</v>
      </c>
      <c r="X445">
        <v>0</v>
      </c>
      <c r="Y445">
        <v>0</v>
      </c>
      <c r="Z445">
        <v>0</v>
      </c>
      <c r="AA445">
        <v>1</v>
      </c>
      <c r="AB445">
        <v>0</v>
      </c>
      <c r="AC445">
        <v>1</v>
      </c>
      <c r="AD445">
        <v>28</v>
      </c>
      <c r="AE445" s="13">
        <v>2.7</v>
      </c>
      <c r="AF445" s="14">
        <v>0.337837837837837</v>
      </c>
    </row>
    <row r="446" spans="1:32" x14ac:dyDescent="0.25">
      <c r="A446">
        <v>0</v>
      </c>
      <c r="B446">
        <v>0</v>
      </c>
      <c r="C446">
        <v>47.87</v>
      </c>
      <c r="D446">
        <v>16</v>
      </c>
      <c r="E446">
        <v>2</v>
      </c>
      <c r="F446">
        <v>0</v>
      </c>
      <c r="G446">
        <v>1</v>
      </c>
      <c r="H446">
        <v>0</v>
      </c>
      <c r="I446">
        <v>0</v>
      </c>
      <c r="J446">
        <v>0</v>
      </c>
      <c r="K446">
        <v>8</v>
      </c>
      <c r="L446" s="4">
        <v>8</v>
      </c>
      <c r="M446">
        <v>0</v>
      </c>
      <c r="N446" s="5">
        <v>0</v>
      </c>
      <c r="O446" s="6">
        <v>-26</v>
      </c>
      <c r="P446">
        <v>231.74</v>
      </c>
      <c r="Q446">
        <v>0</v>
      </c>
      <c r="R446">
        <v>1</v>
      </c>
      <c r="S446">
        <v>0</v>
      </c>
      <c r="T446">
        <v>1</v>
      </c>
      <c r="U446">
        <v>6</v>
      </c>
      <c r="V446">
        <v>20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1</v>
      </c>
      <c r="AD446">
        <v>28</v>
      </c>
      <c r="AE446" s="13">
        <v>8.1</v>
      </c>
      <c r="AF446" s="14">
        <v>0.15724815724815799</v>
      </c>
    </row>
    <row r="447" spans="1:32" x14ac:dyDescent="0.25">
      <c r="A447">
        <v>0</v>
      </c>
      <c r="B447">
        <v>0</v>
      </c>
      <c r="C447">
        <v>47.87</v>
      </c>
      <c r="D447">
        <v>16</v>
      </c>
      <c r="E447">
        <v>2</v>
      </c>
      <c r="F447">
        <v>0</v>
      </c>
      <c r="G447">
        <v>1</v>
      </c>
      <c r="H447">
        <v>0</v>
      </c>
      <c r="I447">
        <v>0</v>
      </c>
      <c r="J447">
        <v>0</v>
      </c>
      <c r="K447">
        <v>8</v>
      </c>
      <c r="L447" s="4">
        <v>8</v>
      </c>
      <c r="M447">
        <v>0</v>
      </c>
      <c r="N447" s="5">
        <v>0</v>
      </c>
      <c r="O447" s="6">
        <v>-26</v>
      </c>
      <c r="P447">
        <v>231.74</v>
      </c>
      <c r="Q447">
        <v>0</v>
      </c>
      <c r="R447">
        <v>1</v>
      </c>
      <c r="S447">
        <v>0</v>
      </c>
      <c r="T447">
        <v>1</v>
      </c>
      <c r="U447">
        <v>6</v>
      </c>
      <c r="V447">
        <v>20</v>
      </c>
      <c r="W447">
        <v>0</v>
      </c>
      <c r="X447">
        <v>0</v>
      </c>
      <c r="Y447">
        <v>0</v>
      </c>
      <c r="Z447">
        <v>0</v>
      </c>
      <c r="AA447">
        <v>1</v>
      </c>
      <c r="AB447">
        <v>0</v>
      </c>
      <c r="AC447">
        <v>1</v>
      </c>
      <c r="AD447">
        <v>28</v>
      </c>
      <c r="AE447" s="13">
        <v>24.3</v>
      </c>
      <c r="AF447" s="14">
        <v>0.32745098039215498</v>
      </c>
    </row>
    <row r="448" spans="1:32" x14ac:dyDescent="0.25">
      <c r="A448">
        <v>0</v>
      </c>
      <c r="B448">
        <v>0</v>
      </c>
      <c r="C448">
        <v>47.87</v>
      </c>
      <c r="D448">
        <v>16</v>
      </c>
      <c r="E448">
        <v>2</v>
      </c>
      <c r="F448">
        <v>0</v>
      </c>
      <c r="G448">
        <v>1</v>
      </c>
      <c r="H448">
        <v>0</v>
      </c>
      <c r="I448">
        <v>0</v>
      </c>
      <c r="J448">
        <v>0</v>
      </c>
      <c r="K448">
        <v>20</v>
      </c>
      <c r="L448" s="4">
        <v>20</v>
      </c>
      <c r="M448">
        <v>0</v>
      </c>
      <c r="N448" s="5">
        <v>0</v>
      </c>
      <c r="O448" s="6">
        <v>-26</v>
      </c>
      <c r="P448">
        <v>90</v>
      </c>
      <c r="Q448">
        <v>0</v>
      </c>
      <c r="R448">
        <v>1</v>
      </c>
      <c r="S448">
        <v>0</v>
      </c>
      <c r="T448">
        <v>1</v>
      </c>
      <c r="U448">
        <v>6</v>
      </c>
      <c r="V448">
        <v>20</v>
      </c>
      <c r="W448">
        <v>0</v>
      </c>
      <c r="X448">
        <v>0</v>
      </c>
      <c r="Y448">
        <v>0</v>
      </c>
      <c r="Z448">
        <v>0</v>
      </c>
      <c r="AA448">
        <v>1</v>
      </c>
      <c r="AB448">
        <v>0</v>
      </c>
      <c r="AC448">
        <v>1</v>
      </c>
      <c r="AD448">
        <v>28</v>
      </c>
      <c r="AE448" s="13">
        <v>2.7</v>
      </c>
      <c r="AF448" s="14">
        <v>0.15637065637065301</v>
      </c>
    </row>
    <row r="449" spans="1:32" x14ac:dyDescent="0.25">
      <c r="A449">
        <v>0</v>
      </c>
      <c r="B449">
        <v>0</v>
      </c>
      <c r="C449">
        <v>47.87</v>
      </c>
      <c r="D449">
        <v>16</v>
      </c>
      <c r="E449">
        <v>2</v>
      </c>
      <c r="F449">
        <v>0</v>
      </c>
      <c r="G449">
        <v>1</v>
      </c>
      <c r="H449">
        <v>0</v>
      </c>
      <c r="I449">
        <v>0</v>
      </c>
      <c r="J449">
        <v>0</v>
      </c>
      <c r="K449">
        <v>20</v>
      </c>
      <c r="L449" s="4">
        <v>20</v>
      </c>
      <c r="M449">
        <v>0</v>
      </c>
      <c r="N449" s="5">
        <v>0</v>
      </c>
      <c r="O449" s="6">
        <v>-26</v>
      </c>
      <c r="P449">
        <v>90</v>
      </c>
      <c r="Q449">
        <v>0</v>
      </c>
      <c r="R449">
        <v>1</v>
      </c>
      <c r="S449">
        <v>0</v>
      </c>
      <c r="T449">
        <v>1</v>
      </c>
      <c r="U449">
        <v>6</v>
      </c>
      <c r="V449">
        <v>20</v>
      </c>
      <c r="W449">
        <v>0</v>
      </c>
      <c r="X449">
        <v>0</v>
      </c>
      <c r="Y449">
        <v>0</v>
      </c>
      <c r="Z449">
        <v>0</v>
      </c>
      <c r="AA449">
        <v>1</v>
      </c>
      <c r="AB449">
        <v>0</v>
      </c>
      <c r="AC449">
        <v>1</v>
      </c>
      <c r="AD449">
        <v>28</v>
      </c>
      <c r="AE449" s="13">
        <v>8.1</v>
      </c>
      <c r="AF449" s="14">
        <v>-0.15560640732265499</v>
      </c>
    </row>
    <row r="450" spans="1:32" x14ac:dyDescent="0.25">
      <c r="A450">
        <v>0</v>
      </c>
      <c r="B450">
        <v>0</v>
      </c>
      <c r="C450">
        <v>47.87</v>
      </c>
      <c r="D450">
        <v>16</v>
      </c>
      <c r="E450">
        <v>2</v>
      </c>
      <c r="F450">
        <v>0</v>
      </c>
      <c r="G450">
        <v>1</v>
      </c>
      <c r="H450">
        <v>0</v>
      </c>
      <c r="I450">
        <v>0</v>
      </c>
      <c r="J450">
        <v>0</v>
      </c>
      <c r="K450">
        <v>20</v>
      </c>
      <c r="L450" s="4">
        <v>20</v>
      </c>
      <c r="M450">
        <v>0</v>
      </c>
      <c r="N450" s="5">
        <v>0</v>
      </c>
      <c r="O450" s="6">
        <v>-26</v>
      </c>
      <c r="P450">
        <v>90</v>
      </c>
      <c r="Q450">
        <v>0</v>
      </c>
      <c r="R450">
        <v>1</v>
      </c>
      <c r="S450">
        <v>0</v>
      </c>
      <c r="T450">
        <v>1</v>
      </c>
      <c r="U450">
        <v>6</v>
      </c>
      <c r="V450">
        <v>20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1</v>
      </c>
      <c r="AD450">
        <v>28</v>
      </c>
      <c r="AE450" s="13">
        <v>24.3</v>
      </c>
      <c r="AF450" s="14">
        <v>0.25042881646655402</v>
      </c>
    </row>
    <row r="451" spans="1:32" x14ac:dyDescent="0.25">
      <c r="A451">
        <v>0</v>
      </c>
      <c r="B451">
        <v>0</v>
      </c>
      <c r="C451">
        <v>47.87</v>
      </c>
      <c r="D451">
        <v>16</v>
      </c>
      <c r="E451">
        <v>2</v>
      </c>
      <c r="F451">
        <v>0</v>
      </c>
      <c r="G451">
        <v>1</v>
      </c>
      <c r="H451">
        <v>0</v>
      </c>
      <c r="I451">
        <v>0</v>
      </c>
      <c r="J451">
        <v>0</v>
      </c>
      <c r="K451">
        <v>300</v>
      </c>
      <c r="L451" s="4">
        <v>300</v>
      </c>
      <c r="M451">
        <v>0</v>
      </c>
      <c r="N451" s="5">
        <v>0</v>
      </c>
      <c r="O451" s="6">
        <v>-26</v>
      </c>
      <c r="P451">
        <v>10</v>
      </c>
      <c r="Q451">
        <v>0</v>
      </c>
      <c r="R451">
        <v>1</v>
      </c>
      <c r="S451">
        <v>0</v>
      </c>
      <c r="T451">
        <v>1</v>
      </c>
      <c r="U451">
        <v>6</v>
      </c>
      <c r="V451">
        <v>20</v>
      </c>
      <c r="W451">
        <v>0</v>
      </c>
      <c r="X451">
        <v>0</v>
      </c>
      <c r="Y451">
        <v>0</v>
      </c>
      <c r="Z451">
        <v>0</v>
      </c>
      <c r="AA451">
        <v>1</v>
      </c>
      <c r="AB451">
        <v>0</v>
      </c>
      <c r="AC451">
        <v>1</v>
      </c>
      <c r="AD451">
        <v>28</v>
      </c>
      <c r="AE451" s="13">
        <v>2.7</v>
      </c>
      <c r="AF451" s="14">
        <v>-8.3538083538083993E-2</v>
      </c>
    </row>
    <row r="452" spans="1:32" x14ac:dyDescent="0.25">
      <c r="A452">
        <v>0</v>
      </c>
      <c r="B452">
        <v>0</v>
      </c>
      <c r="C452">
        <v>47.87</v>
      </c>
      <c r="D452">
        <v>16</v>
      </c>
      <c r="E452">
        <v>2</v>
      </c>
      <c r="F452">
        <v>0</v>
      </c>
      <c r="G452">
        <v>1</v>
      </c>
      <c r="H452">
        <v>0</v>
      </c>
      <c r="I452">
        <v>0</v>
      </c>
      <c r="J452">
        <v>0</v>
      </c>
      <c r="K452">
        <v>300</v>
      </c>
      <c r="L452" s="4">
        <v>300</v>
      </c>
      <c r="M452">
        <v>0</v>
      </c>
      <c r="N452" s="5">
        <v>0</v>
      </c>
      <c r="O452" s="6">
        <v>-26</v>
      </c>
      <c r="P452">
        <v>10</v>
      </c>
      <c r="Q452">
        <v>0</v>
      </c>
      <c r="R452">
        <v>1</v>
      </c>
      <c r="S452">
        <v>0</v>
      </c>
      <c r="T452">
        <v>1</v>
      </c>
      <c r="U452">
        <v>6</v>
      </c>
      <c r="V452">
        <v>20</v>
      </c>
      <c r="W452">
        <v>0</v>
      </c>
      <c r="X452">
        <v>0</v>
      </c>
      <c r="Y452">
        <v>0</v>
      </c>
      <c r="Z452">
        <v>0</v>
      </c>
      <c r="AA452">
        <v>1</v>
      </c>
      <c r="AB452">
        <v>0</v>
      </c>
      <c r="AC452">
        <v>1</v>
      </c>
      <c r="AD452">
        <v>28</v>
      </c>
      <c r="AE452" s="13">
        <v>8.1</v>
      </c>
      <c r="AF452" s="14">
        <v>-0.23095823095823101</v>
      </c>
    </row>
    <row r="453" spans="1:32" x14ac:dyDescent="0.25">
      <c r="A453">
        <v>0</v>
      </c>
      <c r="B453">
        <v>0</v>
      </c>
      <c r="C453">
        <v>47.87</v>
      </c>
      <c r="D453">
        <v>16</v>
      </c>
      <c r="E453">
        <v>2</v>
      </c>
      <c r="F453">
        <v>0</v>
      </c>
      <c r="G453">
        <v>1</v>
      </c>
      <c r="H453">
        <v>0</v>
      </c>
      <c r="I453">
        <v>0</v>
      </c>
      <c r="J453">
        <v>0</v>
      </c>
      <c r="K453">
        <v>300</v>
      </c>
      <c r="L453" s="4">
        <v>300</v>
      </c>
      <c r="M453">
        <v>0</v>
      </c>
      <c r="N453" s="5">
        <v>0</v>
      </c>
      <c r="O453" s="6">
        <v>-26</v>
      </c>
      <c r="P453">
        <v>10</v>
      </c>
      <c r="Q453">
        <v>0</v>
      </c>
      <c r="R453">
        <v>1</v>
      </c>
      <c r="S453">
        <v>0</v>
      </c>
      <c r="T453">
        <v>1</v>
      </c>
      <c r="U453">
        <v>6</v>
      </c>
      <c r="V453">
        <v>20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1</v>
      </c>
      <c r="AD453">
        <v>28</v>
      </c>
      <c r="AE453" s="13">
        <v>24.3</v>
      </c>
      <c r="AF453" s="14">
        <v>-0.16707616707616699</v>
      </c>
    </row>
    <row r="454" spans="1:32" x14ac:dyDescent="0.25">
      <c r="A454">
        <v>0</v>
      </c>
      <c r="B454">
        <v>0</v>
      </c>
      <c r="C454">
        <v>47.87</v>
      </c>
      <c r="D454">
        <v>16</v>
      </c>
      <c r="E454">
        <v>2</v>
      </c>
      <c r="F454">
        <v>0</v>
      </c>
      <c r="G454">
        <v>1</v>
      </c>
      <c r="H454">
        <v>0</v>
      </c>
      <c r="I454">
        <v>0</v>
      </c>
      <c r="J454">
        <v>0</v>
      </c>
      <c r="K454">
        <v>31</v>
      </c>
      <c r="L454" s="4">
        <v>31</v>
      </c>
      <c r="M454">
        <v>0</v>
      </c>
      <c r="N454" s="5">
        <v>0</v>
      </c>
      <c r="O454" s="6">
        <v>-26</v>
      </c>
      <c r="P454">
        <v>54.15</v>
      </c>
      <c r="Q454">
        <v>0</v>
      </c>
      <c r="R454">
        <v>1</v>
      </c>
      <c r="S454">
        <v>0</v>
      </c>
      <c r="T454">
        <v>1</v>
      </c>
      <c r="U454">
        <v>6</v>
      </c>
      <c r="V454">
        <v>20</v>
      </c>
      <c r="W454">
        <v>0</v>
      </c>
      <c r="X454">
        <v>0</v>
      </c>
      <c r="Y454">
        <v>0</v>
      </c>
      <c r="Z454">
        <v>0</v>
      </c>
      <c r="AA454">
        <v>1</v>
      </c>
      <c r="AB454">
        <v>0</v>
      </c>
      <c r="AC454">
        <v>1</v>
      </c>
      <c r="AD454">
        <v>28</v>
      </c>
      <c r="AE454" s="13">
        <v>2.7</v>
      </c>
      <c r="AF454" s="14">
        <v>5.5066079295155702E-2</v>
      </c>
    </row>
    <row r="455" spans="1:32" x14ac:dyDescent="0.25">
      <c r="A455">
        <v>0</v>
      </c>
      <c r="B455">
        <v>0</v>
      </c>
      <c r="C455">
        <v>47.87</v>
      </c>
      <c r="D455">
        <v>16</v>
      </c>
      <c r="E455">
        <v>2</v>
      </c>
      <c r="F455">
        <v>0</v>
      </c>
      <c r="G455">
        <v>1</v>
      </c>
      <c r="H455">
        <v>0</v>
      </c>
      <c r="I455">
        <v>0</v>
      </c>
      <c r="J455">
        <v>0</v>
      </c>
      <c r="K455">
        <v>31</v>
      </c>
      <c r="L455" s="4">
        <v>31</v>
      </c>
      <c r="M455">
        <v>0</v>
      </c>
      <c r="N455" s="5">
        <v>0</v>
      </c>
      <c r="O455" s="6">
        <v>-26</v>
      </c>
      <c r="P455">
        <v>54.15</v>
      </c>
      <c r="Q455">
        <v>0</v>
      </c>
      <c r="R455">
        <v>1</v>
      </c>
      <c r="S455">
        <v>0</v>
      </c>
      <c r="T455">
        <v>1</v>
      </c>
      <c r="U455">
        <v>6</v>
      </c>
      <c r="V455">
        <v>20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1</v>
      </c>
      <c r="AD455">
        <v>28</v>
      </c>
      <c r="AE455" s="13">
        <v>8.1</v>
      </c>
      <c r="AF455" s="14">
        <v>0.47555012224938997</v>
      </c>
    </row>
    <row r="456" spans="1:32" x14ac:dyDescent="0.25">
      <c r="A456">
        <v>0</v>
      </c>
      <c r="B456">
        <v>0</v>
      </c>
      <c r="C456">
        <v>47.87</v>
      </c>
      <c r="D456">
        <v>16</v>
      </c>
      <c r="E456">
        <v>2</v>
      </c>
      <c r="F456">
        <v>0</v>
      </c>
      <c r="G456">
        <v>1</v>
      </c>
      <c r="H456">
        <v>0</v>
      </c>
      <c r="I456">
        <v>0</v>
      </c>
      <c r="J456">
        <v>0</v>
      </c>
      <c r="K456">
        <v>31</v>
      </c>
      <c r="L456" s="4">
        <v>31</v>
      </c>
      <c r="M456">
        <v>0</v>
      </c>
      <c r="N456" s="5">
        <v>0</v>
      </c>
      <c r="O456" s="6">
        <v>-26</v>
      </c>
      <c r="P456">
        <v>54.15</v>
      </c>
      <c r="Q456">
        <v>0</v>
      </c>
      <c r="R456">
        <v>1</v>
      </c>
      <c r="S456">
        <v>0</v>
      </c>
      <c r="T456">
        <v>1</v>
      </c>
      <c r="U456">
        <v>6</v>
      </c>
      <c r="V456">
        <v>20</v>
      </c>
      <c r="W456">
        <v>0</v>
      </c>
      <c r="X456">
        <v>0</v>
      </c>
      <c r="Y456">
        <v>0</v>
      </c>
      <c r="Z456">
        <v>0</v>
      </c>
      <c r="AA456">
        <v>1</v>
      </c>
      <c r="AB456">
        <v>0</v>
      </c>
      <c r="AC456">
        <v>1</v>
      </c>
      <c r="AD456">
        <v>28</v>
      </c>
      <c r="AE456" s="13">
        <v>24.3</v>
      </c>
      <c r="AF456" s="14">
        <v>0.66352941176470603</v>
      </c>
    </row>
    <row r="457" spans="1:32" x14ac:dyDescent="0.25">
      <c r="A457">
        <v>0</v>
      </c>
      <c r="B457">
        <v>0</v>
      </c>
      <c r="C457">
        <v>47.87</v>
      </c>
      <c r="D457">
        <v>16</v>
      </c>
      <c r="E457">
        <v>2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20</v>
      </c>
      <c r="L457" s="4">
        <v>20</v>
      </c>
      <c r="M457">
        <v>0</v>
      </c>
      <c r="N457" s="5">
        <v>0</v>
      </c>
      <c r="O457" s="6">
        <v>-26</v>
      </c>
      <c r="P457">
        <v>51.28</v>
      </c>
      <c r="Q457">
        <v>0</v>
      </c>
      <c r="R457">
        <v>1</v>
      </c>
      <c r="S457">
        <v>0</v>
      </c>
      <c r="T457">
        <v>1</v>
      </c>
      <c r="U457">
        <v>6</v>
      </c>
      <c r="V457">
        <v>20</v>
      </c>
      <c r="W457">
        <v>0</v>
      </c>
      <c r="X457">
        <v>0</v>
      </c>
      <c r="Y457">
        <v>0</v>
      </c>
      <c r="Z457">
        <v>0</v>
      </c>
      <c r="AA457">
        <v>1</v>
      </c>
      <c r="AB457">
        <v>0</v>
      </c>
      <c r="AC457">
        <v>1</v>
      </c>
      <c r="AD457">
        <v>28</v>
      </c>
      <c r="AE457" s="13">
        <v>2.7</v>
      </c>
      <c r="AF457" s="14">
        <v>0.15909090909091</v>
      </c>
    </row>
    <row r="458" spans="1:32" x14ac:dyDescent="0.25">
      <c r="A458">
        <v>0</v>
      </c>
      <c r="B458">
        <v>0</v>
      </c>
      <c r="C458">
        <v>47.87</v>
      </c>
      <c r="D458">
        <v>16</v>
      </c>
      <c r="E458">
        <v>2</v>
      </c>
      <c r="F458">
        <v>0</v>
      </c>
      <c r="G458">
        <v>1</v>
      </c>
      <c r="H458">
        <v>0</v>
      </c>
      <c r="I458">
        <v>0</v>
      </c>
      <c r="J458">
        <v>0</v>
      </c>
      <c r="K458">
        <v>20</v>
      </c>
      <c r="L458" s="4">
        <v>20</v>
      </c>
      <c r="M458">
        <v>0</v>
      </c>
      <c r="N458" s="5">
        <v>0</v>
      </c>
      <c r="O458" s="6">
        <v>-26</v>
      </c>
      <c r="P458">
        <v>51.28</v>
      </c>
      <c r="Q458">
        <v>0</v>
      </c>
      <c r="R458">
        <v>1</v>
      </c>
      <c r="S458">
        <v>0</v>
      </c>
      <c r="T458">
        <v>1</v>
      </c>
      <c r="U458">
        <v>6</v>
      </c>
      <c r="V458">
        <v>20</v>
      </c>
      <c r="W458">
        <v>0</v>
      </c>
      <c r="X458">
        <v>0</v>
      </c>
      <c r="Y458">
        <v>0</v>
      </c>
      <c r="Z458">
        <v>0</v>
      </c>
      <c r="AA458">
        <v>1</v>
      </c>
      <c r="AB458">
        <v>0</v>
      </c>
      <c r="AC458">
        <v>1</v>
      </c>
      <c r="AD458">
        <v>28</v>
      </c>
      <c r="AE458" s="13">
        <v>8.1</v>
      </c>
      <c r="AF458" s="14">
        <v>9.2024539877299499E-2</v>
      </c>
    </row>
    <row r="459" spans="1:32" x14ac:dyDescent="0.25">
      <c r="A459">
        <v>0</v>
      </c>
      <c r="B459">
        <v>0</v>
      </c>
      <c r="C459">
        <v>47.87</v>
      </c>
      <c r="D459">
        <v>16</v>
      </c>
      <c r="E459">
        <v>2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20</v>
      </c>
      <c r="L459" s="4">
        <v>20</v>
      </c>
      <c r="M459">
        <v>0</v>
      </c>
      <c r="N459" s="5">
        <v>0</v>
      </c>
      <c r="O459" s="6">
        <v>-26</v>
      </c>
      <c r="P459">
        <v>51.28</v>
      </c>
      <c r="Q459">
        <v>0</v>
      </c>
      <c r="R459">
        <v>1</v>
      </c>
      <c r="S459">
        <v>0</v>
      </c>
      <c r="T459">
        <v>1</v>
      </c>
      <c r="U459">
        <v>6</v>
      </c>
      <c r="V459">
        <v>20</v>
      </c>
      <c r="W459">
        <v>0</v>
      </c>
      <c r="X459">
        <v>0</v>
      </c>
      <c r="Y459">
        <v>0</v>
      </c>
      <c r="Z459">
        <v>0</v>
      </c>
      <c r="AA459">
        <v>1</v>
      </c>
      <c r="AB459">
        <v>0</v>
      </c>
      <c r="AC459">
        <v>1</v>
      </c>
      <c r="AD459">
        <v>28</v>
      </c>
      <c r="AE459" s="13">
        <v>24.3</v>
      </c>
      <c r="AF459" s="14">
        <v>0.85088161209068003</v>
      </c>
    </row>
    <row r="460" spans="1:32" x14ac:dyDescent="0.25">
      <c r="A460">
        <v>0</v>
      </c>
      <c r="B460">
        <v>0</v>
      </c>
      <c r="C460">
        <v>47.87</v>
      </c>
      <c r="D460">
        <v>16</v>
      </c>
      <c r="E460">
        <v>2</v>
      </c>
      <c r="F460">
        <v>0</v>
      </c>
      <c r="G460">
        <v>1</v>
      </c>
      <c r="H460">
        <v>0</v>
      </c>
      <c r="I460">
        <v>0</v>
      </c>
      <c r="J460">
        <v>0</v>
      </c>
      <c r="K460">
        <v>21</v>
      </c>
      <c r="L460" s="4">
        <v>21</v>
      </c>
      <c r="M460">
        <v>0</v>
      </c>
      <c r="N460" s="5">
        <v>0</v>
      </c>
      <c r="O460" s="6">
        <v>-26</v>
      </c>
      <c r="P460">
        <v>57.13</v>
      </c>
      <c r="Q460">
        <v>0</v>
      </c>
      <c r="R460">
        <v>1</v>
      </c>
      <c r="S460">
        <v>0</v>
      </c>
      <c r="T460">
        <v>1</v>
      </c>
      <c r="U460">
        <v>6</v>
      </c>
      <c r="V460">
        <v>20</v>
      </c>
      <c r="W460">
        <v>0</v>
      </c>
      <c r="X460">
        <v>0</v>
      </c>
      <c r="Y460">
        <v>0</v>
      </c>
      <c r="Z460">
        <v>0</v>
      </c>
      <c r="AA460">
        <v>1</v>
      </c>
      <c r="AB460">
        <v>0</v>
      </c>
      <c r="AC460">
        <v>1</v>
      </c>
      <c r="AD460">
        <v>28</v>
      </c>
      <c r="AE460" s="13">
        <v>2.7</v>
      </c>
      <c r="AF460" s="14">
        <v>-2.8268551236748998E-2</v>
      </c>
    </row>
    <row r="461" spans="1:32" x14ac:dyDescent="0.25">
      <c r="A461">
        <v>0</v>
      </c>
      <c r="B461">
        <v>0</v>
      </c>
      <c r="C461">
        <v>47.87</v>
      </c>
      <c r="D461">
        <v>16</v>
      </c>
      <c r="E461">
        <v>2</v>
      </c>
      <c r="F461">
        <v>0</v>
      </c>
      <c r="G461">
        <v>1</v>
      </c>
      <c r="H461">
        <v>0</v>
      </c>
      <c r="I461">
        <v>0</v>
      </c>
      <c r="J461">
        <v>0</v>
      </c>
      <c r="K461">
        <v>21</v>
      </c>
      <c r="L461" s="4">
        <v>21</v>
      </c>
      <c r="M461">
        <v>0</v>
      </c>
      <c r="N461" s="5">
        <v>0</v>
      </c>
      <c r="O461" s="6">
        <v>-26</v>
      </c>
      <c r="P461">
        <v>57.13</v>
      </c>
      <c r="Q461">
        <v>0</v>
      </c>
      <c r="R461">
        <v>1</v>
      </c>
      <c r="S461">
        <v>0</v>
      </c>
      <c r="T461">
        <v>1</v>
      </c>
      <c r="U461">
        <v>6</v>
      </c>
      <c r="V461">
        <v>20</v>
      </c>
      <c r="W461">
        <v>0</v>
      </c>
      <c r="X461">
        <v>0</v>
      </c>
      <c r="Y461">
        <v>0</v>
      </c>
      <c r="Z461">
        <v>0</v>
      </c>
      <c r="AA461">
        <v>1</v>
      </c>
      <c r="AB461">
        <v>0</v>
      </c>
      <c r="AC461">
        <v>1</v>
      </c>
      <c r="AD461">
        <v>28</v>
      </c>
      <c r="AE461" s="13">
        <v>8.1</v>
      </c>
      <c r="AF461" s="14">
        <v>0.47592592592592697</v>
      </c>
    </row>
    <row r="462" spans="1:32" x14ac:dyDescent="0.25">
      <c r="A462">
        <v>0</v>
      </c>
      <c r="B462">
        <v>0</v>
      </c>
      <c r="C462">
        <v>47.87</v>
      </c>
      <c r="D462">
        <v>16</v>
      </c>
      <c r="E462">
        <v>2</v>
      </c>
      <c r="F462">
        <v>0</v>
      </c>
      <c r="G462">
        <v>1</v>
      </c>
      <c r="H462">
        <v>0</v>
      </c>
      <c r="I462">
        <v>0</v>
      </c>
      <c r="J462">
        <v>0</v>
      </c>
      <c r="K462">
        <v>21</v>
      </c>
      <c r="L462" s="4">
        <v>21</v>
      </c>
      <c r="M462">
        <v>0</v>
      </c>
      <c r="N462" s="5">
        <v>0</v>
      </c>
      <c r="O462" s="6">
        <v>-26</v>
      </c>
      <c r="P462">
        <v>57.13</v>
      </c>
      <c r="Q462">
        <v>0</v>
      </c>
      <c r="R462">
        <v>1</v>
      </c>
      <c r="S462">
        <v>0</v>
      </c>
      <c r="T462">
        <v>1</v>
      </c>
      <c r="U462">
        <v>6</v>
      </c>
      <c r="V462">
        <v>20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1</v>
      </c>
      <c r="AD462">
        <v>28</v>
      </c>
      <c r="AE462" s="13">
        <v>24.3</v>
      </c>
      <c r="AF462" s="14">
        <v>0.80603152844414006</v>
      </c>
    </row>
    <row r="463" spans="1:32" x14ac:dyDescent="0.25">
      <c r="A463">
        <v>1</v>
      </c>
      <c r="B463">
        <v>0</v>
      </c>
      <c r="C463">
        <v>12.01</v>
      </c>
      <c r="D463">
        <v>0</v>
      </c>
      <c r="E463">
        <v>0</v>
      </c>
      <c r="F463">
        <v>0</v>
      </c>
      <c r="G463">
        <v>0</v>
      </c>
      <c r="H463">
        <v>1</v>
      </c>
      <c r="I463">
        <v>0</v>
      </c>
      <c r="J463">
        <v>1</v>
      </c>
      <c r="K463">
        <v>12.5</v>
      </c>
      <c r="L463">
        <v>5000</v>
      </c>
      <c r="M463">
        <v>0</v>
      </c>
      <c r="N463" s="5">
        <v>0</v>
      </c>
      <c r="O463" s="6">
        <v>-11</v>
      </c>
      <c r="P463" s="7">
        <v>152</v>
      </c>
      <c r="Q463">
        <v>0</v>
      </c>
      <c r="R463">
        <v>1</v>
      </c>
      <c r="S463">
        <v>1</v>
      </c>
      <c r="T463">
        <v>0</v>
      </c>
      <c r="U463">
        <v>9</v>
      </c>
      <c r="V463" s="4">
        <v>25</v>
      </c>
      <c r="W463">
        <v>0</v>
      </c>
      <c r="X463">
        <v>0</v>
      </c>
      <c r="Y463">
        <v>0</v>
      </c>
      <c r="Z463">
        <v>1</v>
      </c>
      <c r="AA463">
        <v>0</v>
      </c>
      <c r="AB463">
        <v>14</v>
      </c>
      <c r="AC463">
        <v>3</v>
      </c>
      <c r="AD463">
        <v>9</v>
      </c>
      <c r="AE463" s="13">
        <v>1</v>
      </c>
      <c r="AF463" s="14">
        <v>0.475804858779379</v>
      </c>
    </row>
    <row r="464" spans="1:32" x14ac:dyDescent="0.25">
      <c r="A464">
        <v>1</v>
      </c>
      <c r="B464">
        <v>0</v>
      </c>
      <c r="C464">
        <v>12.01</v>
      </c>
      <c r="D464">
        <v>0</v>
      </c>
      <c r="E464">
        <v>0</v>
      </c>
      <c r="F464">
        <v>0</v>
      </c>
      <c r="G464">
        <v>0</v>
      </c>
      <c r="H464">
        <v>1</v>
      </c>
      <c r="I464">
        <v>0</v>
      </c>
      <c r="J464">
        <v>1</v>
      </c>
      <c r="K464">
        <v>12.5</v>
      </c>
      <c r="L464">
        <v>5000</v>
      </c>
      <c r="M464">
        <v>0</v>
      </c>
      <c r="N464" s="5">
        <v>0</v>
      </c>
      <c r="O464" s="6">
        <v>-11</v>
      </c>
      <c r="P464" s="7">
        <v>152</v>
      </c>
      <c r="Q464">
        <v>0</v>
      </c>
      <c r="R464">
        <v>1</v>
      </c>
      <c r="S464">
        <v>1</v>
      </c>
      <c r="T464">
        <v>0</v>
      </c>
      <c r="U464">
        <v>9</v>
      </c>
      <c r="V464" s="4">
        <v>25</v>
      </c>
      <c r="W464">
        <v>0</v>
      </c>
      <c r="X464">
        <v>0</v>
      </c>
      <c r="Y464">
        <v>0</v>
      </c>
      <c r="Z464">
        <v>1</v>
      </c>
      <c r="AA464">
        <v>0</v>
      </c>
      <c r="AB464">
        <v>18</v>
      </c>
      <c r="AC464">
        <v>9</v>
      </c>
      <c r="AD464">
        <v>5</v>
      </c>
      <c r="AE464" s="13">
        <v>1</v>
      </c>
      <c r="AF464" s="14">
        <v>0.62703766160764496</v>
      </c>
    </row>
    <row r="465" spans="1:32" x14ac:dyDescent="0.25">
      <c r="A465">
        <v>1</v>
      </c>
      <c r="B465">
        <v>0</v>
      </c>
      <c r="C465">
        <v>12.01</v>
      </c>
      <c r="D465">
        <v>0</v>
      </c>
      <c r="E465">
        <v>0</v>
      </c>
      <c r="F465">
        <v>0</v>
      </c>
      <c r="G465">
        <v>0</v>
      </c>
      <c r="H465">
        <v>1</v>
      </c>
      <c r="I465">
        <v>0</v>
      </c>
      <c r="J465">
        <v>1</v>
      </c>
      <c r="K465">
        <v>12.5</v>
      </c>
      <c r="L465">
        <v>950</v>
      </c>
      <c r="M465">
        <v>0</v>
      </c>
      <c r="N465" s="5">
        <v>0</v>
      </c>
      <c r="O465" s="6">
        <v>-11</v>
      </c>
      <c r="P465" s="7">
        <v>152</v>
      </c>
      <c r="Q465">
        <v>0</v>
      </c>
      <c r="R465">
        <v>1</v>
      </c>
      <c r="S465">
        <v>1</v>
      </c>
      <c r="T465">
        <v>0</v>
      </c>
      <c r="U465">
        <v>9</v>
      </c>
      <c r="V465" s="4">
        <v>25</v>
      </c>
      <c r="W465">
        <v>0</v>
      </c>
      <c r="X465">
        <v>0</v>
      </c>
      <c r="Y465">
        <v>0</v>
      </c>
      <c r="Z465">
        <v>1</v>
      </c>
      <c r="AA465">
        <v>0</v>
      </c>
      <c r="AB465">
        <v>0</v>
      </c>
      <c r="AC465">
        <v>1</v>
      </c>
      <c r="AD465">
        <v>1</v>
      </c>
      <c r="AE465" s="13">
        <v>0.25</v>
      </c>
      <c r="AF465" s="14">
        <v>-4.8004314994606001E-2</v>
      </c>
    </row>
    <row r="466" spans="1:32" x14ac:dyDescent="0.25">
      <c r="A466">
        <v>1</v>
      </c>
      <c r="B466">
        <v>0</v>
      </c>
      <c r="C466">
        <v>12.01</v>
      </c>
      <c r="D466">
        <v>0</v>
      </c>
      <c r="E466">
        <v>0</v>
      </c>
      <c r="F466">
        <v>0</v>
      </c>
      <c r="G466">
        <v>0</v>
      </c>
      <c r="H466">
        <v>1</v>
      </c>
      <c r="I466">
        <v>0</v>
      </c>
      <c r="J466">
        <v>1</v>
      </c>
      <c r="K466">
        <v>12.5</v>
      </c>
      <c r="L466">
        <v>950</v>
      </c>
      <c r="M466">
        <v>0</v>
      </c>
      <c r="N466" s="5">
        <v>0</v>
      </c>
      <c r="O466" s="6">
        <v>-11</v>
      </c>
      <c r="P466" s="7">
        <v>152</v>
      </c>
      <c r="Q466">
        <v>0</v>
      </c>
      <c r="R466">
        <v>1</v>
      </c>
      <c r="S466">
        <v>1</v>
      </c>
      <c r="T466">
        <v>0</v>
      </c>
      <c r="U466">
        <v>9</v>
      </c>
      <c r="V466" s="4">
        <v>25</v>
      </c>
      <c r="W466">
        <v>0</v>
      </c>
      <c r="X466">
        <v>0</v>
      </c>
      <c r="Y466">
        <v>0</v>
      </c>
      <c r="Z466">
        <v>1</v>
      </c>
      <c r="AA466">
        <v>0</v>
      </c>
      <c r="AB466">
        <v>14</v>
      </c>
      <c r="AC466">
        <v>3</v>
      </c>
      <c r="AD466">
        <v>7</v>
      </c>
      <c r="AE466" s="13">
        <v>0.05</v>
      </c>
      <c r="AF466" s="14">
        <v>0.14872308462694001</v>
      </c>
    </row>
    <row r="467" spans="1:32" x14ac:dyDescent="0.25">
      <c r="A467">
        <v>1</v>
      </c>
      <c r="B467">
        <v>0</v>
      </c>
      <c r="C467">
        <v>12.01</v>
      </c>
      <c r="D467">
        <v>0</v>
      </c>
      <c r="E467">
        <v>0</v>
      </c>
      <c r="F467">
        <v>0</v>
      </c>
      <c r="G467">
        <v>0</v>
      </c>
      <c r="H467">
        <v>1</v>
      </c>
      <c r="I467">
        <v>0</v>
      </c>
      <c r="J467">
        <v>1</v>
      </c>
      <c r="K467">
        <v>12.5</v>
      </c>
      <c r="L467">
        <v>950</v>
      </c>
      <c r="M467">
        <v>0</v>
      </c>
      <c r="N467" s="5">
        <v>0</v>
      </c>
      <c r="O467" s="6">
        <v>-11</v>
      </c>
      <c r="P467" s="7">
        <v>152</v>
      </c>
      <c r="Q467">
        <v>0</v>
      </c>
      <c r="R467">
        <v>1</v>
      </c>
      <c r="S467">
        <v>1</v>
      </c>
      <c r="T467">
        <v>0</v>
      </c>
      <c r="U467">
        <v>9</v>
      </c>
      <c r="V467" s="4">
        <v>25</v>
      </c>
      <c r="W467">
        <v>0</v>
      </c>
      <c r="X467">
        <v>0</v>
      </c>
      <c r="Y467">
        <v>0</v>
      </c>
      <c r="Z467">
        <v>1</v>
      </c>
      <c r="AA467">
        <v>0</v>
      </c>
      <c r="AB467">
        <v>14</v>
      </c>
      <c r="AC467">
        <v>3</v>
      </c>
      <c r="AD467">
        <v>7</v>
      </c>
      <c r="AE467" s="13">
        <v>0.25</v>
      </c>
      <c r="AF467" s="14">
        <v>0.40600978336827498</v>
      </c>
    </row>
    <row r="468" spans="1:32" x14ac:dyDescent="0.25">
      <c r="A468">
        <v>1</v>
      </c>
      <c r="B468">
        <v>0</v>
      </c>
      <c r="C468">
        <v>12.01</v>
      </c>
      <c r="D468">
        <v>0</v>
      </c>
      <c r="E468">
        <v>0</v>
      </c>
      <c r="F468">
        <v>0</v>
      </c>
      <c r="G468">
        <v>0</v>
      </c>
      <c r="H468">
        <v>1</v>
      </c>
      <c r="I468">
        <v>0</v>
      </c>
      <c r="J468">
        <v>1</v>
      </c>
      <c r="K468">
        <v>12.5</v>
      </c>
      <c r="L468">
        <v>950</v>
      </c>
      <c r="M468">
        <v>0</v>
      </c>
      <c r="N468" s="5">
        <v>0</v>
      </c>
      <c r="O468" s="6">
        <v>-11</v>
      </c>
      <c r="P468" s="7">
        <v>152</v>
      </c>
      <c r="Q468">
        <v>0</v>
      </c>
      <c r="R468">
        <v>1</v>
      </c>
      <c r="S468">
        <v>1</v>
      </c>
      <c r="T468">
        <v>0</v>
      </c>
      <c r="U468">
        <v>9</v>
      </c>
      <c r="V468" s="4">
        <v>25</v>
      </c>
      <c r="W468">
        <v>0</v>
      </c>
      <c r="X468">
        <v>0</v>
      </c>
      <c r="Y468">
        <v>0</v>
      </c>
      <c r="Z468">
        <v>1</v>
      </c>
      <c r="AA468">
        <v>0</v>
      </c>
      <c r="AB468">
        <v>14</v>
      </c>
      <c r="AC468">
        <v>3</v>
      </c>
      <c r="AD468">
        <v>7</v>
      </c>
      <c r="AE468" s="13">
        <v>1</v>
      </c>
      <c r="AF468" s="14">
        <v>0.63123644251626898</v>
      </c>
    </row>
    <row r="469" spans="1:32" x14ac:dyDescent="0.25">
      <c r="A469">
        <v>0</v>
      </c>
      <c r="B469">
        <v>0</v>
      </c>
      <c r="C469">
        <v>47.87</v>
      </c>
      <c r="D469">
        <v>16</v>
      </c>
      <c r="E469">
        <v>2</v>
      </c>
      <c r="F469">
        <v>0</v>
      </c>
      <c r="G469">
        <v>0</v>
      </c>
      <c r="H469">
        <v>1</v>
      </c>
      <c r="I469">
        <v>0</v>
      </c>
      <c r="J469">
        <v>0</v>
      </c>
      <c r="K469">
        <v>7.6</v>
      </c>
      <c r="L469">
        <v>35.9</v>
      </c>
      <c r="M469">
        <v>0</v>
      </c>
      <c r="N469" s="5">
        <v>0</v>
      </c>
      <c r="O469" s="6">
        <v>-26</v>
      </c>
      <c r="P469">
        <v>160.34</v>
      </c>
      <c r="Q469">
        <v>1</v>
      </c>
      <c r="R469">
        <v>0</v>
      </c>
      <c r="S469">
        <v>1</v>
      </c>
      <c r="T469">
        <v>1</v>
      </c>
      <c r="U469" s="7">
        <v>8</v>
      </c>
      <c r="V469">
        <v>300</v>
      </c>
      <c r="W469">
        <v>0</v>
      </c>
      <c r="X469">
        <v>0</v>
      </c>
      <c r="Y469">
        <v>0</v>
      </c>
      <c r="Z469">
        <v>0</v>
      </c>
      <c r="AA469">
        <v>1</v>
      </c>
      <c r="AB469">
        <v>0</v>
      </c>
      <c r="AC469">
        <v>1</v>
      </c>
      <c r="AD469">
        <v>1</v>
      </c>
      <c r="AE469" s="13">
        <v>3.3000000000000002E-2</v>
      </c>
      <c r="AF469" s="14">
        <v>3.1975660191873E-2</v>
      </c>
    </row>
    <row r="470" spans="1:32" x14ac:dyDescent="0.25">
      <c r="A470">
        <v>0</v>
      </c>
      <c r="B470">
        <v>0</v>
      </c>
      <c r="C470">
        <v>47.87</v>
      </c>
      <c r="D470">
        <v>16</v>
      </c>
      <c r="E470">
        <v>2</v>
      </c>
      <c r="F470">
        <v>0</v>
      </c>
      <c r="G470">
        <v>0</v>
      </c>
      <c r="H470">
        <v>1</v>
      </c>
      <c r="I470">
        <v>0</v>
      </c>
      <c r="J470">
        <v>0</v>
      </c>
      <c r="K470">
        <v>7.6</v>
      </c>
      <c r="L470">
        <v>35.9</v>
      </c>
      <c r="M470">
        <v>0</v>
      </c>
      <c r="N470" s="5">
        <v>0</v>
      </c>
      <c r="O470" s="6">
        <v>-26</v>
      </c>
      <c r="P470">
        <v>160.34</v>
      </c>
      <c r="Q470">
        <v>1</v>
      </c>
      <c r="R470">
        <v>0</v>
      </c>
      <c r="S470">
        <v>1</v>
      </c>
      <c r="T470">
        <v>1</v>
      </c>
      <c r="U470" s="7">
        <v>8</v>
      </c>
      <c r="V470">
        <v>300</v>
      </c>
      <c r="W470">
        <v>0</v>
      </c>
      <c r="X470">
        <v>0</v>
      </c>
      <c r="Y470">
        <v>0</v>
      </c>
      <c r="Z470">
        <v>0</v>
      </c>
      <c r="AA470">
        <v>1</v>
      </c>
      <c r="AB470">
        <v>0</v>
      </c>
      <c r="AC470">
        <v>1</v>
      </c>
      <c r="AD470">
        <v>1</v>
      </c>
      <c r="AE470" s="13">
        <v>0.33300000000000002</v>
      </c>
      <c r="AF470" s="14">
        <v>-0.160852017544628</v>
      </c>
    </row>
    <row r="471" spans="1:32" x14ac:dyDescent="0.25">
      <c r="A471">
        <v>0</v>
      </c>
      <c r="B471">
        <v>0</v>
      </c>
      <c r="C471">
        <v>47.87</v>
      </c>
      <c r="D471">
        <v>16</v>
      </c>
      <c r="E471">
        <v>2</v>
      </c>
      <c r="F471">
        <v>0</v>
      </c>
      <c r="G471">
        <v>0</v>
      </c>
      <c r="H471">
        <v>1</v>
      </c>
      <c r="I471">
        <v>0</v>
      </c>
      <c r="J471">
        <v>0</v>
      </c>
      <c r="K471">
        <v>7.6</v>
      </c>
      <c r="L471">
        <v>35.9</v>
      </c>
      <c r="M471">
        <v>0</v>
      </c>
      <c r="N471" s="5">
        <v>0</v>
      </c>
      <c r="O471" s="6">
        <v>-26</v>
      </c>
      <c r="P471">
        <v>160.34</v>
      </c>
      <c r="Q471">
        <v>1</v>
      </c>
      <c r="R471">
        <v>0</v>
      </c>
      <c r="S471">
        <v>1</v>
      </c>
      <c r="T471">
        <v>1</v>
      </c>
      <c r="U471" s="7">
        <v>8</v>
      </c>
      <c r="V471">
        <v>300</v>
      </c>
      <c r="W471">
        <v>0</v>
      </c>
      <c r="X471">
        <v>0</v>
      </c>
      <c r="Y471">
        <v>0</v>
      </c>
      <c r="Z471">
        <v>0</v>
      </c>
      <c r="AA471">
        <v>1</v>
      </c>
      <c r="AB471">
        <v>0</v>
      </c>
      <c r="AC471">
        <v>1</v>
      </c>
      <c r="AD471">
        <v>1</v>
      </c>
      <c r="AE471" s="13">
        <v>3.3330000000000002</v>
      </c>
      <c r="AF471" s="14">
        <v>-0.12782014130253999</v>
      </c>
    </row>
    <row r="472" spans="1:32" x14ac:dyDescent="0.25">
      <c r="A472">
        <v>0</v>
      </c>
      <c r="B472">
        <v>0</v>
      </c>
      <c r="C472">
        <v>47.87</v>
      </c>
      <c r="D472">
        <v>16</v>
      </c>
      <c r="E472">
        <v>2</v>
      </c>
      <c r="F472">
        <v>0</v>
      </c>
      <c r="G472">
        <v>0</v>
      </c>
      <c r="H472">
        <v>1</v>
      </c>
      <c r="I472">
        <v>0</v>
      </c>
      <c r="J472">
        <v>0</v>
      </c>
      <c r="K472">
        <v>7.6</v>
      </c>
      <c r="L472">
        <v>35.9</v>
      </c>
      <c r="M472">
        <v>0</v>
      </c>
      <c r="N472" s="5">
        <v>0</v>
      </c>
      <c r="O472" s="6">
        <v>-26</v>
      </c>
      <c r="P472">
        <v>160.34</v>
      </c>
      <c r="Q472">
        <v>1</v>
      </c>
      <c r="R472">
        <v>0</v>
      </c>
      <c r="S472">
        <v>1</v>
      </c>
      <c r="T472">
        <v>1</v>
      </c>
      <c r="U472" s="7">
        <v>8</v>
      </c>
      <c r="V472">
        <v>300</v>
      </c>
      <c r="W472">
        <v>0</v>
      </c>
      <c r="X472">
        <v>0</v>
      </c>
      <c r="Y472">
        <v>0</v>
      </c>
      <c r="Z472">
        <v>0</v>
      </c>
      <c r="AA472">
        <v>1</v>
      </c>
      <c r="AB472">
        <v>0</v>
      </c>
      <c r="AC472">
        <v>1</v>
      </c>
      <c r="AD472">
        <v>3</v>
      </c>
      <c r="AE472" s="13">
        <v>3.3000000000000002E-2</v>
      </c>
      <c r="AF472" s="14">
        <v>-1.6440744453645999E-2</v>
      </c>
    </row>
    <row r="473" spans="1:32" x14ac:dyDescent="0.25">
      <c r="A473">
        <v>0</v>
      </c>
      <c r="B473">
        <v>0</v>
      </c>
      <c r="C473">
        <v>47.87</v>
      </c>
      <c r="D473">
        <v>16</v>
      </c>
      <c r="E473">
        <v>2</v>
      </c>
      <c r="F473">
        <v>0</v>
      </c>
      <c r="G473">
        <v>0</v>
      </c>
      <c r="H473">
        <v>1</v>
      </c>
      <c r="I473">
        <v>0</v>
      </c>
      <c r="J473">
        <v>0</v>
      </c>
      <c r="K473">
        <v>7.6</v>
      </c>
      <c r="L473">
        <v>35.9</v>
      </c>
      <c r="M473">
        <v>0</v>
      </c>
      <c r="N473" s="5">
        <v>0</v>
      </c>
      <c r="O473" s="6">
        <v>-26</v>
      </c>
      <c r="P473">
        <v>160.34</v>
      </c>
      <c r="Q473">
        <v>1</v>
      </c>
      <c r="R473">
        <v>0</v>
      </c>
      <c r="S473">
        <v>1</v>
      </c>
      <c r="T473">
        <v>1</v>
      </c>
      <c r="U473" s="7">
        <v>8</v>
      </c>
      <c r="V473">
        <v>300</v>
      </c>
      <c r="W473">
        <v>0</v>
      </c>
      <c r="X473">
        <v>0</v>
      </c>
      <c r="Y473">
        <v>0</v>
      </c>
      <c r="Z473">
        <v>0</v>
      </c>
      <c r="AA473">
        <v>1</v>
      </c>
      <c r="AB473">
        <v>0</v>
      </c>
      <c r="AC473">
        <v>1</v>
      </c>
      <c r="AD473">
        <v>3</v>
      </c>
      <c r="AE473" s="13">
        <v>0.33300000000000002</v>
      </c>
      <c r="AF473" s="14">
        <v>6.9211732727498004E-2</v>
      </c>
    </row>
    <row r="474" spans="1:32" x14ac:dyDescent="0.25">
      <c r="A474">
        <v>0</v>
      </c>
      <c r="B474">
        <v>0</v>
      </c>
      <c r="C474">
        <v>47.87</v>
      </c>
      <c r="D474">
        <v>16</v>
      </c>
      <c r="E474">
        <v>2</v>
      </c>
      <c r="F474">
        <v>0</v>
      </c>
      <c r="G474">
        <v>0</v>
      </c>
      <c r="H474">
        <v>1</v>
      </c>
      <c r="I474">
        <v>0</v>
      </c>
      <c r="J474">
        <v>0</v>
      </c>
      <c r="K474">
        <v>7.6</v>
      </c>
      <c r="L474">
        <v>35.9</v>
      </c>
      <c r="M474">
        <v>0</v>
      </c>
      <c r="N474" s="5">
        <v>0</v>
      </c>
      <c r="O474" s="6">
        <v>-26</v>
      </c>
      <c r="P474">
        <v>160.34</v>
      </c>
      <c r="Q474">
        <v>1</v>
      </c>
      <c r="R474">
        <v>0</v>
      </c>
      <c r="S474">
        <v>1</v>
      </c>
      <c r="T474">
        <v>1</v>
      </c>
      <c r="U474" s="7">
        <v>8</v>
      </c>
      <c r="V474">
        <v>300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0</v>
      </c>
      <c r="AC474">
        <v>1</v>
      </c>
      <c r="AD474">
        <v>3</v>
      </c>
      <c r="AE474" s="13">
        <v>3.3330000000000002</v>
      </c>
      <c r="AF474" s="14">
        <v>0.33577103020196403</v>
      </c>
    </row>
    <row r="475" spans="1:32" x14ac:dyDescent="0.25">
      <c r="A475">
        <v>0</v>
      </c>
      <c r="B475">
        <v>0</v>
      </c>
      <c r="C475">
        <v>47.87</v>
      </c>
      <c r="D475">
        <v>16</v>
      </c>
      <c r="E475">
        <v>2</v>
      </c>
      <c r="F475">
        <v>0</v>
      </c>
      <c r="G475">
        <v>0</v>
      </c>
      <c r="H475">
        <v>1</v>
      </c>
      <c r="I475">
        <v>0</v>
      </c>
      <c r="J475">
        <v>0</v>
      </c>
      <c r="K475">
        <v>7.6</v>
      </c>
      <c r="L475">
        <v>35.9</v>
      </c>
      <c r="M475">
        <v>0</v>
      </c>
      <c r="N475" s="5">
        <v>0</v>
      </c>
      <c r="O475" s="6">
        <v>-26</v>
      </c>
      <c r="P475">
        <v>160.34</v>
      </c>
      <c r="Q475">
        <v>1</v>
      </c>
      <c r="R475">
        <v>0</v>
      </c>
      <c r="S475">
        <v>1</v>
      </c>
      <c r="T475">
        <v>1</v>
      </c>
      <c r="U475" s="7">
        <v>8</v>
      </c>
      <c r="V475">
        <v>300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1</v>
      </c>
      <c r="AD475">
        <v>6</v>
      </c>
      <c r="AE475" s="13">
        <v>3.3000000000000002E-2</v>
      </c>
      <c r="AF475" s="14">
        <v>-6.1491522468727002E-2</v>
      </c>
    </row>
    <row r="476" spans="1:32" x14ac:dyDescent="0.25">
      <c r="A476">
        <v>0</v>
      </c>
      <c r="B476">
        <v>0</v>
      </c>
      <c r="C476">
        <v>47.87</v>
      </c>
      <c r="D476">
        <v>16</v>
      </c>
      <c r="E476">
        <v>2</v>
      </c>
      <c r="F476">
        <v>0</v>
      </c>
      <c r="G476">
        <v>0</v>
      </c>
      <c r="H476">
        <v>1</v>
      </c>
      <c r="I476">
        <v>0</v>
      </c>
      <c r="J476">
        <v>0</v>
      </c>
      <c r="K476">
        <v>7.6</v>
      </c>
      <c r="L476">
        <v>35.9</v>
      </c>
      <c r="M476">
        <v>0</v>
      </c>
      <c r="N476" s="5">
        <v>0</v>
      </c>
      <c r="O476" s="6">
        <v>-26</v>
      </c>
      <c r="P476">
        <v>160.34</v>
      </c>
      <c r="Q476">
        <v>1</v>
      </c>
      <c r="R476">
        <v>0</v>
      </c>
      <c r="S476">
        <v>1</v>
      </c>
      <c r="T476">
        <v>1</v>
      </c>
      <c r="U476" s="7">
        <v>8</v>
      </c>
      <c r="V476">
        <v>300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0</v>
      </c>
      <c r="AC476">
        <v>1</v>
      </c>
      <c r="AD476">
        <v>6</v>
      </c>
      <c r="AE476" s="13">
        <v>0.33300000000000002</v>
      </c>
      <c r="AF476" s="14">
        <v>3.1842887043413801E-2</v>
      </c>
    </row>
    <row r="477" spans="1:32" x14ac:dyDescent="0.25">
      <c r="A477">
        <v>0</v>
      </c>
      <c r="B477">
        <v>0</v>
      </c>
      <c r="C477">
        <v>47.87</v>
      </c>
      <c r="D477">
        <v>16</v>
      </c>
      <c r="E477">
        <v>2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7.6</v>
      </c>
      <c r="L477">
        <v>35.9</v>
      </c>
      <c r="M477">
        <v>0</v>
      </c>
      <c r="N477" s="5">
        <v>0</v>
      </c>
      <c r="O477" s="6">
        <v>-26</v>
      </c>
      <c r="P477">
        <v>160.34</v>
      </c>
      <c r="Q477">
        <v>1</v>
      </c>
      <c r="R477">
        <v>0</v>
      </c>
      <c r="S477">
        <v>1</v>
      </c>
      <c r="T477">
        <v>1</v>
      </c>
      <c r="U477" s="7">
        <v>8</v>
      </c>
      <c r="V477">
        <v>300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1</v>
      </c>
      <c r="AD477">
        <v>6</v>
      </c>
      <c r="AE477" s="13">
        <v>3.3330000000000002</v>
      </c>
      <c r="AF477" s="14">
        <v>0.249919901658852</v>
      </c>
    </row>
    <row r="478" spans="1:32" x14ac:dyDescent="0.25">
      <c r="A478">
        <v>0</v>
      </c>
      <c r="B478">
        <v>0</v>
      </c>
      <c r="C478">
        <v>47.87</v>
      </c>
      <c r="D478">
        <v>16</v>
      </c>
      <c r="E478">
        <v>2</v>
      </c>
      <c r="F478">
        <v>0</v>
      </c>
      <c r="G478">
        <v>1</v>
      </c>
      <c r="H478">
        <v>0</v>
      </c>
      <c r="I478">
        <v>0</v>
      </c>
      <c r="J478">
        <v>0</v>
      </c>
      <c r="K478">
        <v>12</v>
      </c>
      <c r="L478" s="4">
        <v>12</v>
      </c>
      <c r="M478">
        <v>0</v>
      </c>
      <c r="N478" s="5">
        <v>0</v>
      </c>
      <c r="O478" s="6">
        <v>-26</v>
      </c>
      <c r="P478">
        <v>12</v>
      </c>
      <c r="Q478">
        <v>1</v>
      </c>
      <c r="R478">
        <v>0</v>
      </c>
      <c r="S478">
        <v>1</v>
      </c>
      <c r="T478">
        <v>0</v>
      </c>
      <c r="U478">
        <v>7</v>
      </c>
      <c r="V478" s="4">
        <v>279</v>
      </c>
      <c r="W478">
        <v>0</v>
      </c>
      <c r="X478">
        <v>0</v>
      </c>
      <c r="Y478">
        <v>0</v>
      </c>
      <c r="Z478">
        <v>0</v>
      </c>
      <c r="AA478">
        <v>1</v>
      </c>
      <c r="AB478">
        <v>0</v>
      </c>
      <c r="AC478">
        <v>1</v>
      </c>
      <c r="AD478">
        <v>1</v>
      </c>
      <c r="AE478" s="13">
        <v>0.36</v>
      </c>
      <c r="AF478" s="14">
        <v>4.9049355384814301E-2</v>
      </c>
    </row>
    <row r="479" spans="1:32" x14ac:dyDescent="0.25">
      <c r="A479">
        <v>1</v>
      </c>
      <c r="B479">
        <v>0</v>
      </c>
      <c r="C479">
        <v>12.01</v>
      </c>
      <c r="D479">
        <v>0</v>
      </c>
      <c r="E479">
        <v>0</v>
      </c>
      <c r="F479">
        <v>0</v>
      </c>
      <c r="G479">
        <v>1</v>
      </c>
      <c r="H479">
        <v>0</v>
      </c>
      <c r="I479">
        <v>0</v>
      </c>
      <c r="J479">
        <v>0</v>
      </c>
      <c r="K479">
        <v>23</v>
      </c>
      <c r="L479" s="4">
        <v>23</v>
      </c>
      <c r="M479">
        <v>0</v>
      </c>
      <c r="N479" s="5">
        <v>0</v>
      </c>
      <c r="O479" s="5">
        <v>-21.4</v>
      </c>
      <c r="P479">
        <v>23</v>
      </c>
      <c r="Q479">
        <v>1</v>
      </c>
      <c r="R479">
        <v>0</v>
      </c>
      <c r="S479">
        <v>1</v>
      </c>
      <c r="T479">
        <v>0</v>
      </c>
      <c r="U479">
        <v>7</v>
      </c>
      <c r="V479" s="4">
        <v>279</v>
      </c>
      <c r="W479">
        <v>0</v>
      </c>
      <c r="X479">
        <v>0</v>
      </c>
      <c r="Y479">
        <v>0</v>
      </c>
      <c r="Z479">
        <v>0</v>
      </c>
      <c r="AA479">
        <v>1</v>
      </c>
      <c r="AB479">
        <v>0</v>
      </c>
      <c r="AC479">
        <v>1</v>
      </c>
      <c r="AD479">
        <v>1</v>
      </c>
      <c r="AE479" s="13">
        <v>0.36</v>
      </c>
      <c r="AF479" s="14">
        <v>0.26135179696745903</v>
      </c>
    </row>
    <row r="480" spans="1:32" x14ac:dyDescent="0.25">
      <c r="A480">
        <v>0</v>
      </c>
      <c r="B480">
        <v>0</v>
      </c>
      <c r="C480">
        <v>47.87</v>
      </c>
      <c r="D480">
        <v>16</v>
      </c>
      <c r="E480">
        <v>2</v>
      </c>
      <c r="F480">
        <v>0</v>
      </c>
      <c r="G480">
        <v>1</v>
      </c>
      <c r="H480">
        <v>0</v>
      </c>
      <c r="I480">
        <v>0</v>
      </c>
      <c r="J480">
        <v>0</v>
      </c>
      <c r="K480">
        <v>12</v>
      </c>
      <c r="L480" s="4">
        <v>12</v>
      </c>
      <c r="M480">
        <v>0</v>
      </c>
      <c r="N480" s="5">
        <v>0</v>
      </c>
      <c r="O480" s="6">
        <v>-26</v>
      </c>
      <c r="P480">
        <v>12</v>
      </c>
      <c r="Q480">
        <v>1</v>
      </c>
      <c r="R480">
        <v>0</v>
      </c>
      <c r="S480">
        <v>1</v>
      </c>
      <c r="T480">
        <v>0</v>
      </c>
      <c r="U480">
        <v>7</v>
      </c>
      <c r="V480" s="4">
        <v>279</v>
      </c>
      <c r="W480">
        <v>0</v>
      </c>
      <c r="X480">
        <v>0</v>
      </c>
      <c r="Y480">
        <v>0</v>
      </c>
      <c r="Z480">
        <v>0</v>
      </c>
      <c r="AA480">
        <v>1</v>
      </c>
      <c r="AB480">
        <v>0</v>
      </c>
      <c r="AC480">
        <v>1</v>
      </c>
      <c r="AD480">
        <v>14</v>
      </c>
      <c r="AE480" s="13">
        <v>0.36</v>
      </c>
      <c r="AF480" s="14">
        <v>0.40712680218187502</v>
      </c>
    </row>
    <row r="481" spans="1:32" x14ac:dyDescent="0.25">
      <c r="A481">
        <v>1</v>
      </c>
      <c r="B481">
        <v>0</v>
      </c>
      <c r="C481">
        <v>12.01</v>
      </c>
      <c r="D481">
        <v>0</v>
      </c>
      <c r="E481">
        <v>0</v>
      </c>
      <c r="F481">
        <v>0</v>
      </c>
      <c r="G481">
        <v>1</v>
      </c>
      <c r="H481">
        <v>0</v>
      </c>
      <c r="I481">
        <v>0</v>
      </c>
      <c r="J481">
        <v>0</v>
      </c>
      <c r="K481">
        <v>23</v>
      </c>
      <c r="L481" s="4">
        <v>23</v>
      </c>
      <c r="M481">
        <v>0</v>
      </c>
      <c r="N481" s="5">
        <v>0</v>
      </c>
      <c r="O481" s="5">
        <v>-21.4</v>
      </c>
      <c r="P481">
        <v>23</v>
      </c>
      <c r="Q481">
        <v>1</v>
      </c>
      <c r="R481">
        <v>0</v>
      </c>
      <c r="S481">
        <v>1</v>
      </c>
      <c r="T481">
        <v>0</v>
      </c>
      <c r="U481">
        <v>7</v>
      </c>
      <c r="V481" s="4">
        <v>279</v>
      </c>
      <c r="W481">
        <v>0</v>
      </c>
      <c r="X481">
        <v>0</v>
      </c>
      <c r="Y481">
        <v>0</v>
      </c>
      <c r="Z481">
        <v>0</v>
      </c>
      <c r="AA481">
        <v>1</v>
      </c>
      <c r="AB481">
        <v>0</v>
      </c>
      <c r="AC481">
        <v>1</v>
      </c>
      <c r="AD481">
        <v>14</v>
      </c>
      <c r="AE481" s="13">
        <v>0.36</v>
      </c>
      <c r="AF481" s="14">
        <v>-7.8811857800874005E-2</v>
      </c>
    </row>
    <row r="482" spans="1:32" x14ac:dyDescent="0.25">
      <c r="A482">
        <v>0</v>
      </c>
      <c r="B482">
        <v>0</v>
      </c>
      <c r="C482">
        <v>47.87</v>
      </c>
      <c r="D482">
        <v>16</v>
      </c>
      <c r="E482">
        <v>2</v>
      </c>
      <c r="F482">
        <v>0</v>
      </c>
      <c r="G482">
        <v>1</v>
      </c>
      <c r="H482">
        <v>0</v>
      </c>
      <c r="I482">
        <v>0</v>
      </c>
      <c r="J482">
        <v>0</v>
      </c>
      <c r="K482">
        <v>12</v>
      </c>
      <c r="L482" s="4">
        <v>12</v>
      </c>
      <c r="M482">
        <v>0</v>
      </c>
      <c r="N482" s="5">
        <v>0</v>
      </c>
      <c r="O482" s="6">
        <v>-26</v>
      </c>
      <c r="P482">
        <v>12</v>
      </c>
      <c r="Q482">
        <v>1</v>
      </c>
      <c r="R482">
        <v>0</v>
      </c>
      <c r="S482">
        <v>1</v>
      </c>
      <c r="T482">
        <v>0</v>
      </c>
      <c r="U482">
        <v>7</v>
      </c>
      <c r="V482" s="4">
        <v>279</v>
      </c>
      <c r="W482">
        <v>0</v>
      </c>
      <c r="X482">
        <v>0</v>
      </c>
      <c r="Y482">
        <v>0</v>
      </c>
      <c r="Z482">
        <v>0</v>
      </c>
      <c r="AA482">
        <v>1</v>
      </c>
      <c r="AB482">
        <v>0</v>
      </c>
      <c r="AC482">
        <v>1</v>
      </c>
      <c r="AD482">
        <v>1</v>
      </c>
      <c r="AE482" s="13">
        <v>1.79</v>
      </c>
      <c r="AF482" s="14">
        <v>0.13277801377832801</v>
      </c>
    </row>
    <row r="483" spans="1:32" x14ac:dyDescent="0.25">
      <c r="A483">
        <v>1</v>
      </c>
      <c r="B483">
        <v>0</v>
      </c>
      <c r="C483">
        <v>12.01</v>
      </c>
      <c r="D483">
        <v>0</v>
      </c>
      <c r="E483">
        <v>0</v>
      </c>
      <c r="F483">
        <v>0</v>
      </c>
      <c r="G483">
        <v>1</v>
      </c>
      <c r="H483">
        <v>0</v>
      </c>
      <c r="I483">
        <v>0</v>
      </c>
      <c r="J483">
        <v>0</v>
      </c>
      <c r="K483">
        <v>23</v>
      </c>
      <c r="L483" s="4">
        <v>23</v>
      </c>
      <c r="M483">
        <v>0</v>
      </c>
      <c r="N483" s="5">
        <v>0</v>
      </c>
      <c r="O483" s="5">
        <v>-21.4</v>
      </c>
      <c r="P483">
        <v>23</v>
      </c>
      <c r="Q483">
        <v>1</v>
      </c>
      <c r="R483">
        <v>0</v>
      </c>
      <c r="S483">
        <v>1</v>
      </c>
      <c r="T483">
        <v>0</v>
      </c>
      <c r="U483">
        <v>7</v>
      </c>
      <c r="V483" s="4">
        <v>279</v>
      </c>
      <c r="W483">
        <v>0</v>
      </c>
      <c r="X483">
        <v>0</v>
      </c>
      <c r="Y483">
        <v>0</v>
      </c>
      <c r="Z483">
        <v>0</v>
      </c>
      <c r="AA483">
        <v>1</v>
      </c>
      <c r="AB483">
        <v>0</v>
      </c>
      <c r="AC483">
        <v>1</v>
      </c>
      <c r="AD483">
        <v>1</v>
      </c>
      <c r="AE483" s="13">
        <v>1.79</v>
      </c>
      <c r="AF483" s="14">
        <v>2.4585821864450502E-2</v>
      </c>
    </row>
    <row r="484" spans="1:32" x14ac:dyDescent="0.25">
      <c r="A484">
        <v>0</v>
      </c>
      <c r="B484">
        <v>0</v>
      </c>
      <c r="C484">
        <v>47.87</v>
      </c>
      <c r="D484">
        <v>16</v>
      </c>
      <c r="E484">
        <v>2</v>
      </c>
      <c r="F484">
        <v>0</v>
      </c>
      <c r="G484">
        <v>1</v>
      </c>
      <c r="H484">
        <v>0</v>
      </c>
      <c r="I484">
        <v>0</v>
      </c>
      <c r="J484">
        <v>0</v>
      </c>
      <c r="K484">
        <v>12</v>
      </c>
      <c r="L484" s="4">
        <v>12</v>
      </c>
      <c r="M484">
        <v>0</v>
      </c>
      <c r="N484" s="5">
        <v>0</v>
      </c>
      <c r="O484" s="6">
        <v>-26</v>
      </c>
      <c r="P484">
        <v>12</v>
      </c>
      <c r="Q484">
        <v>1</v>
      </c>
      <c r="R484">
        <v>0</v>
      </c>
      <c r="S484">
        <v>1</v>
      </c>
      <c r="T484">
        <v>0</v>
      </c>
      <c r="U484">
        <v>7</v>
      </c>
      <c r="V484" s="4">
        <v>279</v>
      </c>
      <c r="W484">
        <v>0</v>
      </c>
      <c r="X484">
        <v>0</v>
      </c>
      <c r="Y484">
        <v>0</v>
      </c>
      <c r="Z484">
        <v>0</v>
      </c>
      <c r="AA484">
        <v>1</v>
      </c>
      <c r="AB484">
        <v>0</v>
      </c>
      <c r="AC484">
        <v>1</v>
      </c>
      <c r="AD484">
        <v>14</v>
      </c>
      <c r="AE484" s="13">
        <v>1.79</v>
      </c>
      <c r="AF484" s="14">
        <v>8.1830149894912996E-2</v>
      </c>
    </row>
    <row r="485" spans="1:32" x14ac:dyDescent="0.25">
      <c r="A485">
        <v>1</v>
      </c>
      <c r="B485">
        <v>0</v>
      </c>
      <c r="C485">
        <v>12.01</v>
      </c>
      <c r="D485">
        <v>0</v>
      </c>
      <c r="E485">
        <v>0</v>
      </c>
      <c r="F485">
        <v>0</v>
      </c>
      <c r="G485">
        <v>1</v>
      </c>
      <c r="H485">
        <v>0</v>
      </c>
      <c r="I485">
        <v>0</v>
      </c>
      <c r="J485">
        <v>0</v>
      </c>
      <c r="K485">
        <v>23</v>
      </c>
      <c r="L485" s="4">
        <v>23</v>
      </c>
      <c r="M485">
        <v>0</v>
      </c>
      <c r="N485" s="5">
        <v>0</v>
      </c>
      <c r="O485" s="5">
        <v>-21.4</v>
      </c>
      <c r="P485">
        <v>23</v>
      </c>
      <c r="Q485">
        <v>1</v>
      </c>
      <c r="R485">
        <v>0</v>
      </c>
      <c r="S485">
        <v>1</v>
      </c>
      <c r="T485">
        <v>0</v>
      </c>
      <c r="U485">
        <v>7</v>
      </c>
      <c r="V485" s="4">
        <v>279</v>
      </c>
      <c r="W485">
        <v>0</v>
      </c>
      <c r="X485">
        <v>0</v>
      </c>
      <c r="Y485">
        <v>0</v>
      </c>
      <c r="Z485">
        <v>0</v>
      </c>
      <c r="AA485">
        <v>1</v>
      </c>
      <c r="AB485">
        <v>0</v>
      </c>
      <c r="AC485">
        <v>1</v>
      </c>
      <c r="AD485">
        <v>14</v>
      </c>
      <c r="AE485" s="13">
        <v>1.79</v>
      </c>
      <c r="AF485" s="14">
        <v>0.22926993194993101</v>
      </c>
    </row>
    <row r="486" spans="1:32" x14ac:dyDescent="0.25">
      <c r="A486" s="44">
        <v>1</v>
      </c>
      <c r="B486" s="44">
        <v>1</v>
      </c>
      <c r="C486">
        <v>12.01</v>
      </c>
      <c r="D486" s="44">
        <v>16</v>
      </c>
      <c r="E486" s="44">
        <v>0</v>
      </c>
      <c r="F486" s="44">
        <v>0</v>
      </c>
      <c r="G486">
        <v>1</v>
      </c>
      <c r="H486">
        <v>0</v>
      </c>
      <c r="I486">
        <v>0</v>
      </c>
      <c r="J486" s="44">
        <v>0</v>
      </c>
      <c r="K486" s="4">
        <v>831</v>
      </c>
      <c r="L486" s="4">
        <v>831</v>
      </c>
      <c r="M486">
        <v>0</v>
      </c>
      <c r="N486" s="5">
        <v>0</v>
      </c>
      <c r="O486" s="24">
        <v>-16.899999999999999</v>
      </c>
      <c r="P486">
        <v>4.53</v>
      </c>
      <c r="Q486">
        <v>0</v>
      </c>
      <c r="R486">
        <v>1</v>
      </c>
      <c r="S486">
        <v>0</v>
      </c>
      <c r="T486">
        <v>1</v>
      </c>
      <c r="U486">
        <v>8</v>
      </c>
      <c r="V486">
        <v>18</v>
      </c>
      <c r="W486">
        <v>0</v>
      </c>
      <c r="X486">
        <v>0</v>
      </c>
      <c r="Y486">
        <v>0</v>
      </c>
      <c r="Z486">
        <v>0</v>
      </c>
      <c r="AA486">
        <v>1</v>
      </c>
      <c r="AB486">
        <v>0</v>
      </c>
      <c r="AC486">
        <v>1</v>
      </c>
      <c r="AD486">
        <v>1</v>
      </c>
      <c r="AE486" s="13">
        <v>3</v>
      </c>
      <c r="AF486" s="14">
        <v>0.49014778325123098</v>
      </c>
    </row>
    <row r="487" spans="1:32" x14ac:dyDescent="0.25">
      <c r="A487" s="44">
        <v>1</v>
      </c>
      <c r="B487" s="44">
        <v>1</v>
      </c>
      <c r="C487">
        <v>12.01</v>
      </c>
      <c r="D487" s="44">
        <v>16</v>
      </c>
      <c r="E487" s="44">
        <v>0</v>
      </c>
      <c r="F487" s="44">
        <v>0</v>
      </c>
      <c r="G487">
        <v>1</v>
      </c>
      <c r="H487">
        <v>0</v>
      </c>
      <c r="I487">
        <v>0</v>
      </c>
      <c r="J487" s="44">
        <v>0</v>
      </c>
      <c r="K487" s="4">
        <v>1035</v>
      </c>
      <c r="L487" s="4">
        <v>1035</v>
      </c>
      <c r="M487">
        <v>0</v>
      </c>
      <c r="N487" s="5">
        <v>0</v>
      </c>
      <c r="O487" s="24">
        <v>-16.899999999999999</v>
      </c>
      <c r="P487">
        <v>4.53</v>
      </c>
      <c r="Q487">
        <v>0</v>
      </c>
      <c r="R487">
        <v>1</v>
      </c>
      <c r="S487">
        <v>0</v>
      </c>
      <c r="T487">
        <v>1</v>
      </c>
      <c r="U487">
        <v>8</v>
      </c>
      <c r="V487">
        <v>18</v>
      </c>
      <c r="W487">
        <v>0</v>
      </c>
      <c r="X487">
        <v>0</v>
      </c>
      <c r="Y487">
        <v>0</v>
      </c>
      <c r="Z487">
        <v>0</v>
      </c>
      <c r="AA487">
        <v>1</v>
      </c>
      <c r="AB487">
        <v>0</v>
      </c>
      <c r="AC487">
        <v>1</v>
      </c>
      <c r="AD487">
        <v>1</v>
      </c>
      <c r="AE487" s="13">
        <v>9</v>
      </c>
      <c r="AF487" s="14">
        <v>0.66612903225806397</v>
      </c>
    </row>
    <row r="488" spans="1:32" x14ac:dyDescent="0.25">
      <c r="A488" s="44">
        <v>1</v>
      </c>
      <c r="B488" s="44">
        <v>1</v>
      </c>
      <c r="C488">
        <v>12.01</v>
      </c>
      <c r="D488" s="44">
        <v>16</v>
      </c>
      <c r="E488" s="44">
        <v>0</v>
      </c>
      <c r="F488" s="44">
        <v>0</v>
      </c>
      <c r="G488">
        <v>1</v>
      </c>
      <c r="H488">
        <v>0</v>
      </c>
      <c r="I488">
        <v>0</v>
      </c>
      <c r="J488" s="44">
        <v>0</v>
      </c>
      <c r="K488" s="4">
        <v>831</v>
      </c>
      <c r="L488" s="4">
        <v>831</v>
      </c>
      <c r="M488">
        <v>0</v>
      </c>
      <c r="N488" s="5">
        <v>0</v>
      </c>
      <c r="O488" s="24">
        <v>-16.899999999999999</v>
      </c>
      <c r="P488">
        <v>4.53</v>
      </c>
      <c r="Q488">
        <v>0</v>
      </c>
      <c r="R488">
        <v>1</v>
      </c>
      <c r="S488">
        <v>0</v>
      </c>
      <c r="T488">
        <v>1</v>
      </c>
      <c r="U488">
        <v>8</v>
      </c>
      <c r="V488">
        <v>18</v>
      </c>
      <c r="W488">
        <v>0</v>
      </c>
      <c r="X488">
        <v>0</v>
      </c>
      <c r="Y488">
        <v>0</v>
      </c>
      <c r="Z488">
        <v>0</v>
      </c>
      <c r="AA488">
        <v>1</v>
      </c>
      <c r="AB488">
        <v>0</v>
      </c>
      <c r="AC488">
        <v>1</v>
      </c>
      <c r="AD488">
        <v>1</v>
      </c>
      <c r="AE488" s="13">
        <v>27</v>
      </c>
      <c r="AF488" s="14">
        <v>0.70947368421052703</v>
      </c>
    </row>
    <row r="489" spans="1:32" x14ac:dyDescent="0.25">
      <c r="A489" s="44">
        <v>1</v>
      </c>
      <c r="B489" s="44">
        <v>1</v>
      </c>
      <c r="C489">
        <v>12.01</v>
      </c>
      <c r="D489" s="44">
        <v>16</v>
      </c>
      <c r="E489" s="44">
        <v>0</v>
      </c>
      <c r="F489" s="44">
        <v>0</v>
      </c>
      <c r="G489">
        <v>1</v>
      </c>
      <c r="H489">
        <v>0</v>
      </c>
      <c r="I489">
        <v>0</v>
      </c>
      <c r="J489" s="44">
        <v>0</v>
      </c>
      <c r="K489" s="4">
        <v>113</v>
      </c>
      <c r="L489" s="4">
        <v>113</v>
      </c>
      <c r="M489">
        <v>0</v>
      </c>
      <c r="N489" s="5">
        <v>0</v>
      </c>
      <c r="O489" s="24">
        <v>-16.899999999999999</v>
      </c>
      <c r="P489">
        <v>2.4500000000000002</v>
      </c>
      <c r="Q489">
        <v>0</v>
      </c>
      <c r="R489">
        <v>1</v>
      </c>
      <c r="S489">
        <v>0</v>
      </c>
      <c r="T489">
        <v>1</v>
      </c>
      <c r="U489">
        <v>8</v>
      </c>
      <c r="V489">
        <v>18</v>
      </c>
      <c r="W489">
        <v>0</v>
      </c>
      <c r="X489">
        <v>0</v>
      </c>
      <c r="Y489">
        <v>0</v>
      </c>
      <c r="Z489">
        <v>0</v>
      </c>
      <c r="AA489">
        <v>1</v>
      </c>
      <c r="AB489">
        <v>0</v>
      </c>
      <c r="AC489">
        <v>1</v>
      </c>
      <c r="AD489">
        <v>1</v>
      </c>
      <c r="AE489" s="13">
        <v>3</v>
      </c>
      <c r="AF489" s="14">
        <v>0.58287153652392898</v>
      </c>
    </row>
    <row r="490" spans="1:32" x14ac:dyDescent="0.25">
      <c r="A490" s="44">
        <v>1</v>
      </c>
      <c r="B490" s="44">
        <v>1</v>
      </c>
      <c r="C490">
        <v>12.01</v>
      </c>
      <c r="D490" s="44">
        <v>16</v>
      </c>
      <c r="E490" s="44">
        <v>0</v>
      </c>
      <c r="F490" s="44">
        <v>0</v>
      </c>
      <c r="G490">
        <v>1</v>
      </c>
      <c r="H490">
        <v>0</v>
      </c>
      <c r="I490">
        <v>0</v>
      </c>
      <c r="J490" s="44">
        <v>0</v>
      </c>
      <c r="K490" s="4">
        <v>1067</v>
      </c>
      <c r="L490" s="4">
        <v>1067</v>
      </c>
      <c r="M490">
        <v>0</v>
      </c>
      <c r="N490" s="5">
        <v>0</v>
      </c>
      <c r="O490" s="24">
        <v>-16.899999999999999</v>
      </c>
      <c r="P490">
        <v>2.4500000000000002</v>
      </c>
      <c r="Q490">
        <v>0</v>
      </c>
      <c r="R490">
        <v>1</v>
      </c>
      <c r="S490">
        <v>0</v>
      </c>
      <c r="T490">
        <v>1</v>
      </c>
      <c r="U490">
        <v>8</v>
      </c>
      <c r="V490">
        <v>18</v>
      </c>
      <c r="W490">
        <v>0</v>
      </c>
      <c r="X490">
        <v>0</v>
      </c>
      <c r="Y490">
        <v>0</v>
      </c>
      <c r="Z490">
        <v>0</v>
      </c>
      <c r="AA490">
        <v>1</v>
      </c>
      <c r="AB490">
        <v>0</v>
      </c>
      <c r="AC490">
        <v>1</v>
      </c>
      <c r="AD490">
        <v>1</v>
      </c>
      <c r="AE490" s="13">
        <v>9</v>
      </c>
      <c r="AF490" s="14">
        <v>0.75209580838323298</v>
      </c>
    </row>
    <row r="491" spans="1:32" x14ac:dyDescent="0.25">
      <c r="A491" s="44">
        <v>1</v>
      </c>
      <c r="B491" s="44">
        <v>1</v>
      </c>
      <c r="C491">
        <v>12.01</v>
      </c>
      <c r="D491" s="44">
        <v>16</v>
      </c>
      <c r="E491" s="44">
        <v>0</v>
      </c>
      <c r="F491" s="44">
        <v>0</v>
      </c>
      <c r="G491">
        <v>1</v>
      </c>
      <c r="H491">
        <v>0</v>
      </c>
      <c r="I491">
        <v>0</v>
      </c>
      <c r="J491" s="44">
        <v>0</v>
      </c>
      <c r="K491" s="4">
        <v>1197</v>
      </c>
      <c r="L491" s="4">
        <v>1197</v>
      </c>
      <c r="M491">
        <v>0</v>
      </c>
      <c r="N491" s="5">
        <v>0</v>
      </c>
      <c r="O491" s="24">
        <v>-16.899999999999999</v>
      </c>
      <c r="P491">
        <v>2.4500000000000002</v>
      </c>
      <c r="Q491">
        <v>0</v>
      </c>
      <c r="R491">
        <v>1</v>
      </c>
      <c r="S491">
        <v>0</v>
      </c>
      <c r="T491">
        <v>1</v>
      </c>
      <c r="U491">
        <v>8</v>
      </c>
      <c r="V491">
        <v>18</v>
      </c>
      <c r="W491">
        <v>0</v>
      </c>
      <c r="X491">
        <v>0</v>
      </c>
      <c r="Y491">
        <v>0</v>
      </c>
      <c r="Z491">
        <v>0</v>
      </c>
      <c r="AA491">
        <v>1</v>
      </c>
      <c r="AB491">
        <v>0</v>
      </c>
      <c r="AC491">
        <v>1</v>
      </c>
      <c r="AD491">
        <v>1</v>
      </c>
      <c r="AE491" s="13">
        <v>27</v>
      </c>
      <c r="AF491" s="14">
        <v>0.696703296703296</v>
      </c>
    </row>
    <row r="492" spans="1:32" x14ac:dyDescent="0.25">
      <c r="A492" s="44">
        <v>1</v>
      </c>
      <c r="B492" s="44">
        <v>1</v>
      </c>
      <c r="C492">
        <v>12.01</v>
      </c>
      <c r="D492" s="44">
        <v>16</v>
      </c>
      <c r="E492" s="44">
        <v>0</v>
      </c>
      <c r="F492" s="44">
        <v>0</v>
      </c>
      <c r="G492">
        <v>1</v>
      </c>
      <c r="H492">
        <v>0</v>
      </c>
      <c r="I492">
        <v>0</v>
      </c>
      <c r="J492" s="44">
        <v>0</v>
      </c>
      <c r="K492" s="4">
        <v>111</v>
      </c>
      <c r="L492" s="4">
        <v>111</v>
      </c>
      <c r="M492">
        <v>0</v>
      </c>
      <c r="N492" s="5">
        <v>0</v>
      </c>
      <c r="O492" s="24">
        <v>-16.899999999999999</v>
      </c>
      <c r="P492">
        <v>2.65</v>
      </c>
      <c r="Q492">
        <v>0</v>
      </c>
      <c r="R492">
        <v>1</v>
      </c>
      <c r="S492">
        <v>0</v>
      </c>
      <c r="T492">
        <v>1</v>
      </c>
      <c r="U492">
        <v>8</v>
      </c>
      <c r="V492">
        <v>18</v>
      </c>
      <c r="W492">
        <v>0</v>
      </c>
      <c r="X492">
        <v>0</v>
      </c>
      <c r="Y492">
        <v>0</v>
      </c>
      <c r="Z492">
        <v>0</v>
      </c>
      <c r="AA492">
        <v>1</v>
      </c>
      <c r="AB492">
        <v>0</v>
      </c>
      <c r="AC492">
        <v>1</v>
      </c>
      <c r="AD492">
        <v>1</v>
      </c>
      <c r="AE492" s="13">
        <v>3</v>
      </c>
      <c r="AF492" s="14">
        <v>0.473282442748091</v>
      </c>
    </row>
    <row r="493" spans="1:32" x14ac:dyDescent="0.25">
      <c r="A493" s="44">
        <v>1</v>
      </c>
      <c r="B493" s="44">
        <v>1</v>
      </c>
      <c r="C493">
        <v>12.01</v>
      </c>
      <c r="D493" s="44">
        <v>16</v>
      </c>
      <c r="E493" s="44">
        <v>0</v>
      </c>
      <c r="F493" s="44">
        <v>0</v>
      </c>
      <c r="G493">
        <v>1</v>
      </c>
      <c r="H493">
        <v>0</v>
      </c>
      <c r="I493">
        <v>0</v>
      </c>
      <c r="J493" s="44">
        <v>0</v>
      </c>
      <c r="K493" s="4">
        <v>834</v>
      </c>
      <c r="L493" s="4">
        <v>834</v>
      </c>
      <c r="M493">
        <v>0</v>
      </c>
      <c r="N493" s="5">
        <v>0</v>
      </c>
      <c r="O493" s="24">
        <v>-16.899999999999999</v>
      </c>
      <c r="P493">
        <v>2.65</v>
      </c>
      <c r="Q493">
        <v>0</v>
      </c>
      <c r="R493">
        <v>1</v>
      </c>
      <c r="S493">
        <v>0</v>
      </c>
      <c r="T493">
        <v>1</v>
      </c>
      <c r="U493">
        <v>8</v>
      </c>
      <c r="V493">
        <v>18</v>
      </c>
      <c r="W493">
        <v>0</v>
      </c>
      <c r="X493">
        <v>0</v>
      </c>
      <c r="Y493">
        <v>0</v>
      </c>
      <c r="Z493">
        <v>0</v>
      </c>
      <c r="AA493">
        <v>1</v>
      </c>
      <c r="AB493">
        <v>0</v>
      </c>
      <c r="AC493">
        <v>1</v>
      </c>
      <c r="AD493">
        <v>1</v>
      </c>
      <c r="AE493" s="13">
        <v>9</v>
      </c>
      <c r="AF493" s="14">
        <v>0.71250000000000002</v>
      </c>
    </row>
    <row r="494" spans="1:32" x14ac:dyDescent="0.25">
      <c r="A494" s="44">
        <v>1</v>
      </c>
      <c r="B494" s="44">
        <v>1</v>
      </c>
      <c r="C494">
        <v>12.01</v>
      </c>
      <c r="D494" s="44">
        <v>16</v>
      </c>
      <c r="E494" s="44">
        <v>0</v>
      </c>
      <c r="F494" s="44">
        <v>0</v>
      </c>
      <c r="G494">
        <v>1</v>
      </c>
      <c r="H494">
        <v>0</v>
      </c>
      <c r="I494">
        <v>0</v>
      </c>
      <c r="J494" s="44">
        <v>0</v>
      </c>
      <c r="K494" s="4">
        <v>857</v>
      </c>
      <c r="L494" s="4">
        <v>857</v>
      </c>
      <c r="M494">
        <v>0</v>
      </c>
      <c r="N494" s="5">
        <v>0</v>
      </c>
      <c r="O494" s="24">
        <v>-16.899999999999999</v>
      </c>
      <c r="P494">
        <v>2.65</v>
      </c>
      <c r="Q494">
        <v>0</v>
      </c>
      <c r="R494">
        <v>1</v>
      </c>
      <c r="S494">
        <v>0</v>
      </c>
      <c r="T494">
        <v>1</v>
      </c>
      <c r="U494">
        <v>8</v>
      </c>
      <c r="V494">
        <v>18</v>
      </c>
      <c r="W494">
        <v>0</v>
      </c>
      <c r="X494">
        <v>0</v>
      </c>
      <c r="Y494">
        <v>0</v>
      </c>
      <c r="Z494">
        <v>0</v>
      </c>
      <c r="AA494">
        <v>1</v>
      </c>
      <c r="AB494">
        <v>0</v>
      </c>
      <c r="AC494">
        <v>1</v>
      </c>
      <c r="AD494">
        <v>1</v>
      </c>
      <c r="AE494" s="13">
        <v>27</v>
      </c>
      <c r="AF494" s="14">
        <v>0.68457142857142805</v>
      </c>
    </row>
    <row r="495" spans="1:32" x14ac:dyDescent="0.25">
      <c r="A495">
        <v>1</v>
      </c>
      <c r="B495">
        <v>0</v>
      </c>
      <c r="C495">
        <v>12.01</v>
      </c>
      <c r="D495">
        <v>0</v>
      </c>
      <c r="E495">
        <v>0</v>
      </c>
      <c r="F495">
        <v>0</v>
      </c>
      <c r="G495">
        <v>1</v>
      </c>
      <c r="H495">
        <v>0</v>
      </c>
      <c r="I495">
        <v>0</v>
      </c>
      <c r="J495">
        <v>0</v>
      </c>
      <c r="K495">
        <v>14</v>
      </c>
      <c r="L495" s="4">
        <v>14</v>
      </c>
      <c r="M495">
        <v>0</v>
      </c>
      <c r="N495" s="5">
        <v>0</v>
      </c>
      <c r="O495" s="6">
        <v>-3.7</v>
      </c>
      <c r="P495">
        <v>316.5</v>
      </c>
      <c r="Q495">
        <v>0</v>
      </c>
      <c r="R495">
        <v>1</v>
      </c>
      <c r="S495">
        <v>0</v>
      </c>
      <c r="T495">
        <v>1</v>
      </c>
      <c r="U495">
        <v>8</v>
      </c>
      <c r="V495">
        <v>18</v>
      </c>
      <c r="W495">
        <v>0</v>
      </c>
      <c r="X495">
        <v>0</v>
      </c>
      <c r="Y495">
        <v>0</v>
      </c>
      <c r="Z495">
        <v>0</v>
      </c>
      <c r="AA495">
        <v>1</v>
      </c>
      <c r="AB495">
        <v>0</v>
      </c>
      <c r="AC495">
        <v>1</v>
      </c>
      <c r="AD495">
        <v>1</v>
      </c>
      <c r="AE495" s="13">
        <v>9</v>
      </c>
      <c r="AF495" s="14">
        <v>0.57098445595854996</v>
      </c>
    </row>
    <row r="496" spans="1:32" x14ac:dyDescent="0.25">
      <c r="A496" s="44">
        <v>1</v>
      </c>
      <c r="B496" s="44">
        <v>1</v>
      </c>
      <c r="C496">
        <v>12.01</v>
      </c>
      <c r="D496" s="44">
        <v>16</v>
      </c>
      <c r="E496" s="44">
        <v>0</v>
      </c>
      <c r="F496" s="44">
        <v>0</v>
      </c>
      <c r="G496">
        <v>1</v>
      </c>
      <c r="H496">
        <v>0</v>
      </c>
      <c r="I496">
        <v>0</v>
      </c>
      <c r="J496" s="44">
        <v>0</v>
      </c>
      <c r="K496" s="4">
        <v>831</v>
      </c>
      <c r="L496" s="4">
        <v>831</v>
      </c>
      <c r="M496">
        <v>0</v>
      </c>
      <c r="N496" s="5">
        <v>0</v>
      </c>
      <c r="O496" s="24">
        <v>-16.899999999999999</v>
      </c>
      <c r="P496">
        <v>4.53</v>
      </c>
      <c r="Q496">
        <v>0</v>
      </c>
      <c r="R496">
        <v>1</v>
      </c>
      <c r="S496">
        <v>0</v>
      </c>
      <c r="T496">
        <v>1</v>
      </c>
      <c r="U496">
        <v>8</v>
      </c>
      <c r="V496">
        <v>18</v>
      </c>
      <c r="W496">
        <v>0</v>
      </c>
      <c r="X496">
        <v>0</v>
      </c>
      <c r="Y496">
        <v>0</v>
      </c>
      <c r="Z496">
        <v>0</v>
      </c>
      <c r="AA496">
        <v>1</v>
      </c>
      <c r="AB496">
        <v>0</v>
      </c>
      <c r="AC496">
        <v>1</v>
      </c>
      <c r="AD496">
        <v>3</v>
      </c>
      <c r="AE496" s="13">
        <v>3</v>
      </c>
      <c r="AF496" s="14">
        <v>0.43773584905660501</v>
      </c>
    </row>
    <row r="497" spans="1:32" x14ac:dyDescent="0.25">
      <c r="A497" s="44">
        <v>1</v>
      </c>
      <c r="B497" s="44">
        <v>1</v>
      </c>
      <c r="C497">
        <v>12.01</v>
      </c>
      <c r="D497" s="44">
        <v>16</v>
      </c>
      <c r="E497" s="44">
        <v>0</v>
      </c>
      <c r="F497" s="44">
        <v>0</v>
      </c>
      <c r="G497">
        <v>1</v>
      </c>
      <c r="H497">
        <v>0</v>
      </c>
      <c r="I497">
        <v>0</v>
      </c>
      <c r="J497" s="44">
        <v>0</v>
      </c>
      <c r="K497" s="4">
        <v>1035</v>
      </c>
      <c r="L497" s="4">
        <v>1035</v>
      </c>
      <c r="M497">
        <v>0</v>
      </c>
      <c r="N497" s="5">
        <v>0</v>
      </c>
      <c r="O497" s="24">
        <v>-16.899999999999999</v>
      </c>
      <c r="P497">
        <v>4.53</v>
      </c>
      <c r="Q497">
        <v>0</v>
      </c>
      <c r="R497">
        <v>1</v>
      </c>
      <c r="S497">
        <v>0</v>
      </c>
      <c r="T497">
        <v>1</v>
      </c>
      <c r="U497">
        <v>8</v>
      </c>
      <c r="V497">
        <v>18</v>
      </c>
      <c r="W497">
        <v>0</v>
      </c>
      <c r="X497">
        <v>0</v>
      </c>
      <c r="Y497">
        <v>0</v>
      </c>
      <c r="Z497">
        <v>0</v>
      </c>
      <c r="AA497">
        <v>1</v>
      </c>
      <c r="AB497">
        <v>0</v>
      </c>
      <c r="AC497">
        <v>1</v>
      </c>
      <c r="AD497">
        <v>3</v>
      </c>
      <c r="AE497" s="13">
        <v>9</v>
      </c>
      <c r="AF497" s="14">
        <v>0.73056057866184398</v>
      </c>
    </row>
    <row r="498" spans="1:32" x14ac:dyDescent="0.25">
      <c r="A498" s="44">
        <v>1</v>
      </c>
      <c r="B498" s="44">
        <v>1</v>
      </c>
      <c r="C498">
        <v>12.01</v>
      </c>
      <c r="D498" s="44">
        <v>16</v>
      </c>
      <c r="E498" s="44">
        <v>0</v>
      </c>
      <c r="F498" s="44">
        <v>0</v>
      </c>
      <c r="G498">
        <v>1</v>
      </c>
      <c r="H498">
        <v>0</v>
      </c>
      <c r="I498">
        <v>0</v>
      </c>
      <c r="J498" s="44">
        <v>0</v>
      </c>
      <c r="K498" s="4">
        <v>831</v>
      </c>
      <c r="L498" s="4">
        <v>831</v>
      </c>
      <c r="M498">
        <v>0</v>
      </c>
      <c r="N498" s="5">
        <v>0</v>
      </c>
      <c r="O498" s="24">
        <v>-16.899999999999999</v>
      </c>
      <c r="P498">
        <v>4.53</v>
      </c>
      <c r="Q498">
        <v>0</v>
      </c>
      <c r="R498">
        <v>1</v>
      </c>
      <c r="S498">
        <v>0</v>
      </c>
      <c r="T498">
        <v>1</v>
      </c>
      <c r="U498">
        <v>8</v>
      </c>
      <c r="V498">
        <v>18</v>
      </c>
      <c r="W498">
        <v>0</v>
      </c>
      <c r="X498">
        <v>0</v>
      </c>
      <c r="Y498">
        <v>0</v>
      </c>
      <c r="Z498">
        <v>0</v>
      </c>
      <c r="AA498">
        <v>1</v>
      </c>
      <c r="AB498">
        <v>0</v>
      </c>
      <c r="AC498">
        <v>1</v>
      </c>
      <c r="AD498">
        <v>3</v>
      </c>
      <c r="AE498" s="13">
        <v>27</v>
      </c>
      <c r="AF498" s="14">
        <v>0.76083467094703106</v>
      </c>
    </row>
    <row r="499" spans="1:32" x14ac:dyDescent="0.25">
      <c r="A499" s="44">
        <v>1</v>
      </c>
      <c r="B499" s="44">
        <v>1</v>
      </c>
      <c r="C499">
        <v>12.01</v>
      </c>
      <c r="D499" s="44">
        <v>16</v>
      </c>
      <c r="E499" s="44">
        <v>0</v>
      </c>
      <c r="F499" s="44">
        <v>0</v>
      </c>
      <c r="G499">
        <v>1</v>
      </c>
      <c r="H499">
        <v>0</v>
      </c>
      <c r="I499">
        <v>0</v>
      </c>
      <c r="J499" s="44">
        <v>0</v>
      </c>
      <c r="K499" s="4">
        <v>113</v>
      </c>
      <c r="L499" s="4">
        <v>113</v>
      </c>
      <c r="M499">
        <v>0</v>
      </c>
      <c r="N499" s="5">
        <v>0</v>
      </c>
      <c r="O499" s="24">
        <v>-16.899999999999999</v>
      </c>
      <c r="P499">
        <v>2.4500000000000002</v>
      </c>
      <c r="Q499">
        <v>0</v>
      </c>
      <c r="R499">
        <v>1</v>
      </c>
      <c r="S499">
        <v>0</v>
      </c>
      <c r="T499">
        <v>1</v>
      </c>
      <c r="U499">
        <v>8</v>
      </c>
      <c r="V499">
        <v>18</v>
      </c>
      <c r="W499">
        <v>0</v>
      </c>
      <c r="X499">
        <v>0</v>
      </c>
      <c r="Y499">
        <v>0</v>
      </c>
      <c r="Z499">
        <v>0</v>
      </c>
      <c r="AA499">
        <v>1</v>
      </c>
      <c r="AB499">
        <v>0</v>
      </c>
      <c r="AC499">
        <v>1</v>
      </c>
      <c r="AD499">
        <v>3</v>
      </c>
      <c r="AE499" s="13">
        <v>3</v>
      </c>
      <c r="AF499" s="14">
        <v>0.66213151927437597</v>
      </c>
    </row>
    <row r="500" spans="1:32" x14ac:dyDescent="0.25">
      <c r="A500" s="44">
        <v>1</v>
      </c>
      <c r="B500" s="44">
        <v>1</v>
      </c>
      <c r="C500">
        <v>12.01</v>
      </c>
      <c r="D500" s="44">
        <v>16</v>
      </c>
      <c r="E500" s="44">
        <v>0</v>
      </c>
      <c r="F500" s="44">
        <v>0</v>
      </c>
      <c r="G500">
        <v>1</v>
      </c>
      <c r="H500">
        <v>0</v>
      </c>
      <c r="I500">
        <v>0</v>
      </c>
      <c r="J500" s="44">
        <v>0</v>
      </c>
      <c r="K500" s="4">
        <v>1067</v>
      </c>
      <c r="L500" s="4">
        <v>1067</v>
      </c>
      <c r="M500">
        <v>0</v>
      </c>
      <c r="N500" s="5">
        <v>0</v>
      </c>
      <c r="O500" s="24">
        <v>-16.899999999999999</v>
      </c>
      <c r="P500">
        <v>2.4500000000000002</v>
      </c>
      <c r="Q500">
        <v>0</v>
      </c>
      <c r="R500">
        <v>1</v>
      </c>
      <c r="S500">
        <v>0</v>
      </c>
      <c r="T500">
        <v>1</v>
      </c>
      <c r="U500">
        <v>8</v>
      </c>
      <c r="V500">
        <v>18</v>
      </c>
      <c r="W500">
        <v>0</v>
      </c>
      <c r="X500">
        <v>0</v>
      </c>
      <c r="Y500">
        <v>0</v>
      </c>
      <c r="Z500">
        <v>0</v>
      </c>
      <c r="AA500">
        <v>1</v>
      </c>
      <c r="AB500">
        <v>0</v>
      </c>
      <c r="AC500">
        <v>1</v>
      </c>
      <c r="AD500">
        <v>3</v>
      </c>
      <c r="AE500" s="13">
        <v>9</v>
      </c>
      <c r="AF500" s="14">
        <v>0.75653594771241806</v>
      </c>
    </row>
    <row r="501" spans="1:32" x14ac:dyDescent="0.25">
      <c r="A501" s="44">
        <v>1</v>
      </c>
      <c r="B501" s="44">
        <v>1</v>
      </c>
      <c r="C501">
        <v>12.01</v>
      </c>
      <c r="D501" s="44">
        <v>16</v>
      </c>
      <c r="E501" s="44">
        <v>0</v>
      </c>
      <c r="F501" s="44">
        <v>0</v>
      </c>
      <c r="G501">
        <v>1</v>
      </c>
      <c r="H501">
        <v>0</v>
      </c>
      <c r="I501">
        <v>0</v>
      </c>
      <c r="J501" s="44">
        <v>0</v>
      </c>
      <c r="K501" s="4">
        <v>1197</v>
      </c>
      <c r="L501" s="4">
        <v>1197</v>
      </c>
      <c r="M501">
        <v>0</v>
      </c>
      <c r="N501" s="5">
        <v>0</v>
      </c>
      <c r="O501" s="24">
        <v>-16.899999999999999</v>
      </c>
      <c r="P501">
        <v>2.4500000000000002</v>
      </c>
      <c r="Q501">
        <v>0</v>
      </c>
      <c r="R501">
        <v>1</v>
      </c>
      <c r="S501">
        <v>0</v>
      </c>
      <c r="T501">
        <v>1</v>
      </c>
      <c r="U501">
        <v>8</v>
      </c>
      <c r="V501">
        <v>18</v>
      </c>
      <c r="W501">
        <v>0</v>
      </c>
      <c r="X501">
        <v>0</v>
      </c>
      <c r="Y501">
        <v>0</v>
      </c>
      <c r="Z501">
        <v>0</v>
      </c>
      <c r="AA501">
        <v>1</v>
      </c>
      <c r="AB501">
        <v>0</v>
      </c>
      <c r="AC501">
        <v>1</v>
      </c>
      <c r="AD501">
        <v>3</v>
      </c>
      <c r="AE501" s="13">
        <v>27</v>
      </c>
      <c r="AF501" s="14">
        <v>0.76791277258567003</v>
      </c>
    </row>
    <row r="502" spans="1:32" x14ac:dyDescent="0.25">
      <c r="A502" s="44">
        <v>1</v>
      </c>
      <c r="B502" s="44">
        <v>1</v>
      </c>
      <c r="C502">
        <v>12.01</v>
      </c>
      <c r="D502" s="44">
        <v>16</v>
      </c>
      <c r="E502" s="44">
        <v>0</v>
      </c>
      <c r="F502" s="44">
        <v>0</v>
      </c>
      <c r="G502">
        <v>1</v>
      </c>
      <c r="H502">
        <v>0</v>
      </c>
      <c r="I502">
        <v>0</v>
      </c>
      <c r="J502" s="44">
        <v>0</v>
      </c>
      <c r="K502" s="4">
        <v>111</v>
      </c>
      <c r="L502" s="4">
        <v>111</v>
      </c>
      <c r="M502">
        <v>0</v>
      </c>
      <c r="N502" s="5">
        <v>0</v>
      </c>
      <c r="O502" s="24">
        <v>-16.899999999999999</v>
      </c>
      <c r="P502">
        <v>2.65</v>
      </c>
      <c r="Q502">
        <v>0</v>
      </c>
      <c r="R502">
        <v>1</v>
      </c>
      <c r="S502">
        <v>0</v>
      </c>
      <c r="T502">
        <v>1</v>
      </c>
      <c r="U502">
        <v>8</v>
      </c>
      <c r="V502">
        <v>18</v>
      </c>
      <c r="W502">
        <v>0</v>
      </c>
      <c r="X502">
        <v>0</v>
      </c>
      <c r="Y502">
        <v>0</v>
      </c>
      <c r="Z502">
        <v>0</v>
      </c>
      <c r="AA502">
        <v>1</v>
      </c>
      <c r="AB502">
        <v>0</v>
      </c>
      <c r="AC502">
        <v>1</v>
      </c>
      <c r="AD502">
        <v>3</v>
      </c>
      <c r="AE502" s="13">
        <v>3</v>
      </c>
      <c r="AF502" s="14">
        <v>0.56936416184971095</v>
      </c>
    </row>
    <row r="503" spans="1:32" x14ac:dyDescent="0.25">
      <c r="A503" s="44">
        <v>1</v>
      </c>
      <c r="B503" s="44">
        <v>1</v>
      </c>
      <c r="C503">
        <v>12.01</v>
      </c>
      <c r="D503" s="44">
        <v>16</v>
      </c>
      <c r="E503" s="44">
        <v>0</v>
      </c>
      <c r="F503" s="44">
        <v>0</v>
      </c>
      <c r="G503">
        <v>1</v>
      </c>
      <c r="H503">
        <v>0</v>
      </c>
      <c r="I503">
        <v>0</v>
      </c>
      <c r="J503" s="44">
        <v>0</v>
      </c>
      <c r="K503" s="4">
        <v>834</v>
      </c>
      <c r="L503" s="4">
        <v>834</v>
      </c>
      <c r="M503">
        <v>0</v>
      </c>
      <c r="N503" s="5">
        <v>0</v>
      </c>
      <c r="O503" s="24">
        <v>-16.899999999999999</v>
      </c>
      <c r="P503">
        <v>2.65</v>
      </c>
      <c r="Q503">
        <v>0</v>
      </c>
      <c r="R503">
        <v>1</v>
      </c>
      <c r="S503">
        <v>0</v>
      </c>
      <c r="T503">
        <v>1</v>
      </c>
      <c r="U503">
        <v>8</v>
      </c>
      <c r="V503">
        <v>18</v>
      </c>
      <c r="W503">
        <v>0</v>
      </c>
      <c r="X503">
        <v>0</v>
      </c>
      <c r="Y503">
        <v>0</v>
      </c>
      <c r="Z503">
        <v>0</v>
      </c>
      <c r="AA503">
        <v>1</v>
      </c>
      <c r="AB503">
        <v>0</v>
      </c>
      <c r="AC503">
        <v>1</v>
      </c>
      <c r="AD503">
        <v>3</v>
      </c>
      <c r="AE503" s="13">
        <v>9</v>
      </c>
      <c r="AF503" s="14">
        <v>0.81851400730816104</v>
      </c>
    </row>
    <row r="504" spans="1:32" x14ac:dyDescent="0.25">
      <c r="A504" s="44">
        <v>1</v>
      </c>
      <c r="B504" s="44">
        <v>1</v>
      </c>
      <c r="C504">
        <v>12.01</v>
      </c>
      <c r="D504" s="44">
        <v>16</v>
      </c>
      <c r="E504" s="44">
        <v>0</v>
      </c>
      <c r="F504" s="44">
        <v>0</v>
      </c>
      <c r="G504">
        <v>1</v>
      </c>
      <c r="H504">
        <v>0</v>
      </c>
      <c r="I504">
        <v>0</v>
      </c>
      <c r="J504" s="44">
        <v>0</v>
      </c>
      <c r="K504" s="4">
        <v>857</v>
      </c>
      <c r="L504" s="4">
        <v>857</v>
      </c>
      <c r="M504">
        <v>0</v>
      </c>
      <c r="N504" s="5">
        <v>0</v>
      </c>
      <c r="O504" s="24">
        <v>-16.899999999999999</v>
      </c>
      <c r="P504">
        <v>2.65</v>
      </c>
      <c r="Q504">
        <v>0</v>
      </c>
      <c r="R504">
        <v>1</v>
      </c>
      <c r="S504">
        <v>0</v>
      </c>
      <c r="T504">
        <v>1</v>
      </c>
      <c r="U504">
        <v>8</v>
      </c>
      <c r="V504">
        <v>18</v>
      </c>
      <c r="W504">
        <v>0</v>
      </c>
      <c r="X504">
        <v>0</v>
      </c>
      <c r="Y504">
        <v>0</v>
      </c>
      <c r="Z504">
        <v>0</v>
      </c>
      <c r="AA504">
        <v>1</v>
      </c>
      <c r="AB504">
        <v>0</v>
      </c>
      <c r="AC504">
        <v>1</v>
      </c>
      <c r="AD504">
        <v>3</v>
      </c>
      <c r="AE504" s="13">
        <v>27</v>
      </c>
      <c r="AF504" s="14">
        <v>0.77458396369137705</v>
      </c>
    </row>
    <row r="505" spans="1:32" x14ac:dyDescent="0.25">
      <c r="A505">
        <v>1</v>
      </c>
      <c r="B505">
        <v>0</v>
      </c>
      <c r="C505">
        <v>12.01</v>
      </c>
      <c r="D505">
        <v>0</v>
      </c>
      <c r="E505">
        <v>0</v>
      </c>
      <c r="F505">
        <v>0</v>
      </c>
      <c r="G505">
        <v>1</v>
      </c>
      <c r="H505">
        <v>0</v>
      </c>
      <c r="I505">
        <v>0</v>
      </c>
      <c r="J505">
        <v>0</v>
      </c>
      <c r="K505">
        <v>14</v>
      </c>
      <c r="L505" s="4">
        <v>14</v>
      </c>
      <c r="M505">
        <v>0</v>
      </c>
      <c r="N505" s="5">
        <v>0</v>
      </c>
      <c r="O505" s="6">
        <v>-3.7</v>
      </c>
      <c r="P505">
        <v>316.5</v>
      </c>
      <c r="Q505">
        <v>0</v>
      </c>
      <c r="R505">
        <v>1</v>
      </c>
      <c r="S505">
        <v>0</v>
      </c>
      <c r="T505">
        <v>1</v>
      </c>
      <c r="U505">
        <v>8</v>
      </c>
      <c r="V505">
        <v>18</v>
      </c>
      <c r="W505">
        <v>0</v>
      </c>
      <c r="X505">
        <v>0</v>
      </c>
      <c r="Y505">
        <v>0</v>
      </c>
      <c r="Z505">
        <v>0</v>
      </c>
      <c r="AA505">
        <v>1</v>
      </c>
      <c r="AB505">
        <v>0</v>
      </c>
      <c r="AC505">
        <v>1</v>
      </c>
      <c r="AD505">
        <v>3</v>
      </c>
      <c r="AE505" s="13">
        <v>9</v>
      </c>
      <c r="AF505" s="14">
        <v>0.70715408805031399</v>
      </c>
    </row>
    <row r="506" spans="1:32" x14ac:dyDescent="0.25">
      <c r="A506" s="44">
        <v>1</v>
      </c>
      <c r="B506" s="44">
        <v>1</v>
      </c>
      <c r="C506">
        <v>12.01</v>
      </c>
      <c r="D506" s="44">
        <v>16</v>
      </c>
      <c r="E506" s="44">
        <v>0</v>
      </c>
      <c r="F506" s="44">
        <v>0</v>
      </c>
      <c r="G506">
        <v>1</v>
      </c>
      <c r="H506">
        <v>0</v>
      </c>
      <c r="I506">
        <v>0</v>
      </c>
      <c r="J506" s="44">
        <v>0</v>
      </c>
      <c r="K506" s="4">
        <v>831</v>
      </c>
      <c r="L506" s="4">
        <v>831</v>
      </c>
      <c r="M506">
        <v>0</v>
      </c>
      <c r="N506" s="5">
        <v>0</v>
      </c>
      <c r="O506" s="24">
        <v>-16.899999999999999</v>
      </c>
      <c r="P506">
        <v>4.53</v>
      </c>
      <c r="Q506">
        <v>0</v>
      </c>
      <c r="R506">
        <v>1</v>
      </c>
      <c r="S506">
        <v>0</v>
      </c>
      <c r="T506">
        <v>1</v>
      </c>
      <c r="U506">
        <v>8</v>
      </c>
      <c r="V506">
        <v>18</v>
      </c>
      <c r="W506">
        <v>0</v>
      </c>
      <c r="X506">
        <v>0</v>
      </c>
      <c r="Y506">
        <v>0</v>
      </c>
      <c r="Z506">
        <v>0</v>
      </c>
      <c r="AA506">
        <v>1</v>
      </c>
      <c r="AB506">
        <v>0</v>
      </c>
      <c r="AC506">
        <v>1</v>
      </c>
      <c r="AD506">
        <v>28</v>
      </c>
      <c r="AE506" s="13">
        <v>3</v>
      </c>
      <c r="AF506" s="14">
        <v>-9.0909090909091106E-2</v>
      </c>
    </row>
    <row r="507" spans="1:32" x14ac:dyDescent="0.25">
      <c r="A507" s="44">
        <v>1</v>
      </c>
      <c r="B507" s="44">
        <v>1</v>
      </c>
      <c r="C507">
        <v>12.01</v>
      </c>
      <c r="D507" s="44">
        <v>16</v>
      </c>
      <c r="E507" s="44">
        <v>0</v>
      </c>
      <c r="F507" s="44">
        <v>0</v>
      </c>
      <c r="G507">
        <v>1</v>
      </c>
      <c r="H507">
        <v>0</v>
      </c>
      <c r="I507">
        <v>0</v>
      </c>
      <c r="J507" s="44">
        <v>0</v>
      </c>
      <c r="K507" s="4">
        <v>1035</v>
      </c>
      <c r="L507" s="4">
        <v>1035</v>
      </c>
      <c r="M507">
        <v>0</v>
      </c>
      <c r="N507" s="5">
        <v>0</v>
      </c>
      <c r="O507" s="24">
        <v>-16.899999999999999</v>
      </c>
      <c r="P507">
        <v>4.53</v>
      </c>
      <c r="Q507">
        <v>0</v>
      </c>
      <c r="R507">
        <v>1</v>
      </c>
      <c r="S507">
        <v>0</v>
      </c>
      <c r="T507">
        <v>1</v>
      </c>
      <c r="U507">
        <v>8</v>
      </c>
      <c r="V507">
        <v>18</v>
      </c>
      <c r="W507">
        <v>0</v>
      </c>
      <c r="X507">
        <v>0</v>
      </c>
      <c r="Y507">
        <v>0</v>
      </c>
      <c r="Z507">
        <v>0</v>
      </c>
      <c r="AA507">
        <v>1</v>
      </c>
      <c r="AB507">
        <v>0</v>
      </c>
      <c r="AC507">
        <v>1</v>
      </c>
      <c r="AD507">
        <v>28</v>
      </c>
      <c r="AE507" s="13">
        <v>9</v>
      </c>
      <c r="AF507" s="14">
        <v>-2.7370478983382001E-2</v>
      </c>
    </row>
    <row r="508" spans="1:32" x14ac:dyDescent="0.25">
      <c r="A508" s="44">
        <v>1</v>
      </c>
      <c r="B508" s="44">
        <v>1</v>
      </c>
      <c r="C508">
        <v>12.01</v>
      </c>
      <c r="D508" s="44">
        <v>16</v>
      </c>
      <c r="E508" s="44">
        <v>0</v>
      </c>
      <c r="F508" s="44">
        <v>0</v>
      </c>
      <c r="G508">
        <v>1</v>
      </c>
      <c r="H508">
        <v>0</v>
      </c>
      <c r="I508">
        <v>0</v>
      </c>
      <c r="J508" s="44">
        <v>0</v>
      </c>
      <c r="K508" s="4">
        <v>831</v>
      </c>
      <c r="L508" s="4">
        <v>831</v>
      </c>
      <c r="M508">
        <v>0</v>
      </c>
      <c r="N508" s="5">
        <v>0</v>
      </c>
      <c r="O508" s="24">
        <v>-16.899999999999999</v>
      </c>
      <c r="P508">
        <v>4.53</v>
      </c>
      <c r="Q508">
        <v>0</v>
      </c>
      <c r="R508">
        <v>1</v>
      </c>
      <c r="S508">
        <v>0</v>
      </c>
      <c r="T508">
        <v>1</v>
      </c>
      <c r="U508">
        <v>8</v>
      </c>
      <c r="V508">
        <v>18</v>
      </c>
      <c r="W508">
        <v>0</v>
      </c>
      <c r="X508">
        <v>0</v>
      </c>
      <c r="Y508">
        <v>0</v>
      </c>
      <c r="Z508">
        <v>0</v>
      </c>
      <c r="AA508">
        <v>1</v>
      </c>
      <c r="AB508">
        <v>0</v>
      </c>
      <c r="AC508">
        <v>1</v>
      </c>
      <c r="AD508">
        <v>28</v>
      </c>
      <c r="AE508" s="13">
        <v>27</v>
      </c>
      <c r="AF508" s="14">
        <v>0.33786407766990401</v>
      </c>
    </row>
    <row r="509" spans="1:32" x14ac:dyDescent="0.25">
      <c r="A509" s="44">
        <v>1</v>
      </c>
      <c r="B509" s="44">
        <v>1</v>
      </c>
      <c r="C509">
        <v>12.01</v>
      </c>
      <c r="D509" s="44">
        <v>16</v>
      </c>
      <c r="E509" s="44">
        <v>0</v>
      </c>
      <c r="F509" s="44">
        <v>0</v>
      </c>
      <c r="G509">
        <v>1</v>
      </c>
      <c r="H509">
        <v>0</v>
      </c>
      <c r="I509">
        <v>0</v>
      </c>
      <c r="J509" s="44">
        <v>0</v>
      </c>
      <c r="K509" s="4">
        <v>113</v>
      </c>
      <c r="L509" s="4">
        <v>113</v>
      </c>
      <c r="M509">
        <v>0</v>
      </c>
      <c r="N509" s="5">
        <v>0</v>
      </c>
      <c r="O509" s="24">
        <v>-16.899999999999999</v>
      </c>
      <c r="P509">
        <v>2.4500000000000002</v>
      </c>
      <c r="Q509">
        <v>0</v>
      </c>
      <c r="R509">
        <v>1</v>
      </c>
      <c r="S509">
        <v>0</v>
      </c>
      <c r="T509">
        <v>1</v>
      </c>
      <c r="U509">
        <v>8</v>
      </c>
      <c r="V509">
        <v>18</v>
      </c>
      <c r="W509">
        <v>0</v>
      </c>
      <c r="X509">
        <v>0</v>
      </c>
      <c r="Y509">
        <v>0</v>
      </c>
      <c r="Z509">
        <v>0</v>
      </c>
      <c r="AA509">
        <v>1</v>
      </c>
      <c r="AB509">
        <v>0</v>
      </c>
      <c r="AC509">
        <v>1</v>
      </c>
      <c r="AD509">
        <v>28</v>
      </c>
      <c r="AE509" s="13">
        <v>3</v>
      </c>
      <c r="AF509" s="14">
        <v>-6.1583577712609999E-2</v>
      </c>
    </row>
    <row r="510" spans="1:32" x14ac:dyDescent="0.25">
      <c r="A510" s="44">
        <v>1</v>
      </c>
      <c r="B510" s="44">
        <v>1</v>
      </c>
      <c r="C510">
        <v>12.01</v>
      </c>
      <c r="D510" s="44">
        <v>16</v>
      </c>
      <c r="E510" s="44">
        <v>0</v>
      </c>
      <c r="F510" s="44">
        <v>0</v>
      </c>
      <c r="G510">
        <v>1</v>
      </c>
      <c r="H510">
        <v>0</v>
      </c>
      <c r="I510">
        <v>0</v>
      </c>
      <c r="J510" s="44">
        <v>0</v>
      </c>
      <c r="K510" s="4">
        <v>1067</v>
      </c>
      <c r="L510" s="4">
        <v>1067</v>
      </c>
      <c r="M510">
        <v>0</v>
      </c>
      <c r="N510" s="5">
        <v>0</v>
      </c>
      <c r="O510" s="24">
        <v>-16.899999999999999</v>
      </c>
      <c r="P510">
        <v>2.4500000000000002</v>
      </c>
      <c r="Q510">
        <v>0</v>
      </c>
      <c r="R510">
        <v>1</v>
      </c>
      <c r="S510">
        <v>0</v>
      </c>
      <c r="T510">
        <v>1</v>
      </c>
      <c r="U510">
        <v>8</v>
      </c>
      <c r="V510">
        <v>18</v>
      </c>
      <c r="W510">
        <v>0</v>
      </c>
      <c r="X510">
        <v>0</v>
      </c>
      <c r="Y510">
        <v>0</v>
      </c>
      <c r="Z510">
        <v>0</v>
      </c>
      <c r="AA510">
        <v>1</v>
      </c>
      <c r="AB510">
        <v>0</v>
      </c>
      <c r="AC510">
        <v>1</v>
      </c>
      <c r="AD510">
        <v>28</v>
      </c>
      <c r="AE510" s="13">
        <v>9</v>
      </c>
      <c r="AF510" s="14">
        <v>0.22205323193916099</v>
      </c>
    </row>
    <row r="511" spans="1:32" x14ac:dyDescent="0.25">
      <c r="A511" s="44">
        <v>1</v>
      </c>
      <c r="B511" s="44">
        <v>1</v>
      </c>
      <c r="C511">
        <v>12.01</v>
      </c>
      <c r="D511" s="44">
        <v>16</v>
      </c>
      <c r="E511" s="44">
        <v>0</v>
      </c>
      <c r="F511" s="44">
        <v>0</v>
      </c>
      <c r="G511">
        <v>1</v>
      </c>
      <c r="H511">
        <v>0</v>
      </c>
      <c r="I511">
        <v>0</v>
      </c>
      <c r="J511" s="44">
        <v>0</v>
      </c>
      <c r="K511" s="4">
        <v>1197</v>
      </c>
      <c r="L511" s="4">
        <v>1197</v>
      </c>
      <c r="M511">
        <v>0</v>
      </c>
      <c r="N511" s="5">
        <v>0</v>
      </c>
      <c r="O511" s="24">
        <v>-16.899999999999999</v>
      </c>
      <c r="P511">
        <v>2.4500000000000002</v>
      </c>
      <c r="Q511">
        <v>0</v>
      </c>
      <c r="R511">
        <v>1</v>
      </c>
      <c r="S511">
        <v>0</v>
      </c>
      <c r="T511">
        <v>1</v>
      </c>
      <c r="U511">
        <v>8</v>
      </c>
      <c r="V511">
        <v>18</v>
      </c>
      <c r="W511">
        <v>0</v>
      </c>
      <c r="X511">
        <v>0</v>
      </c>
      <c r="Y511">
        <v>0</v>
      </c>
      <c r="Z511">
        <v>0</v>
      </c>
      <c r="AA511">
        <v>1</v>
      </c>
      <c r="AB511">
        <v>0</v>
      </c>
      <c r="AC511">
        <v>1</v>
      </c>
      <c r="AD511">
        <v>28</v>
      </c>
      <c r="AE511" s="13">
        <v>27</v>
      </c>
      <c r="AF511" s="14">
        <v>0.34632587859425101</v>
      </c>
    </row>
    <row r="512" spans="1:32" x14ac:dyDescent="0.25">
      <c r="A512" s="44">
        <v>1</v>
      </c>
      <c r="B512" s="44">
        <v>1</v>
      </c>
      <c r="C512">
        <v>12.01</v>
      </c>
      <c r="D512" s="44">
        <v>16</v>
      </c>
      <c r="E512" s="44">
        <v>0</v>
      </c>
      <c r="F512" s="44">
        <v>0</v>
      </c>
      <c r="G512">
        <v>1</v>
      </c>
      <c r="H512">
        <v>0</v>
      </c>
      <c r="I512">
        <v>0</v>
      </c>
      <c r="J512" s="44">
        <v>0</v>
      </c>
      <c r="K512" s="4">
        <v>111</v>
      </c>
      <c r="L512" s="4">
        <v>111</v>
      </c>
      <c r="M512">
        <v>0</v>
      </c>
      <c r="N512" s="5">
        <v>0</v>
      </c>
      <c r="O512" s="24">
        <v>-16.899999999999999</v>
      </c>
      <c r="P512">
        <v>2.65</v>
      </c>
      <c r="Q512">
        <v>0</v>
      </c>
      <c r="R512">
        <v>1</v>
      </c>
      <c r="S512">
        <v>0</v>
      </c>
      <c r="T512">
        <v>1</v>
      </c>
      <c r="U512">
        <v>8</v>
      </c>
      <c r="V512">
        <v>18</v>
      </c>
      <c r="W512">
        <v>0</v>
      </c>
      <c r="X512">
        <v>0</v>
      </c>
      <c r="Y512">
        <v>0</v>
      </c>
      <c r="Z512">
        <v>0</v>
      </c>
      <c r="AA512">
        <v>1</v>
      </c>
      <c r="AB512">
        <v>0</v>
      </c>
      <c r="AC512">
        <v>1</v>
      </c>
      <c r="AD512">
        <v>28</v>
      </c>
      <c r="AE512" s="13">
        <v>3</v>
      </c>
      <c r="AF512" s="14">
        <v>-0.14956011730205299</v>
      </c>
    </row>
    <row r="513" spans="1:32" x14ac:dyDescent="0.25">
      <c r="A513" s="44">
        <v>1</v>
      </c>
      <c r="B513" s="44">
        <v>1</v>
      </c>
      <c r="C513">
        <v>12.01</v>
      </c>
      <c r="D513" s="44">
        <v>16</v>
      </c>
      <c r="E513" s="44">
        <v>0</v>
      </c>
      <c r="F513" s="44">
        <v>0</v>
      </c>
      <c r="G513">
        <v>1</v>
      </c>
      <c r="H513">
        <v>0</v>
      </c>
      <c r="I513">
        <v>0</v>
      </c>
      <c r="J513" s="44">
        <v>0</v>
      </c>
      <c r="K513" s="4">
        <v>834</v>
      </c>
      <c r="L513" s="4">
        <v>834</v>
      </c>
      <c r="M513">
        <v>0</v>
      </c>
      <c r="N513" s="5">
        <v>0</v>
      </c>
      <c r="O513" s="24">
        <v>-16.899999999999999</v>
      </c>
      <c r="P513">
        <v>2.65</v>
      </c>
      <c r="Q513">
        <v>0</v>
      </c>
      <c r="R513">
        <v>1</v>
      </c>
      <c r="S513">
        <v>0</v>
      </c>
      <c r="T513">
        <v>1</v>
      </c>
      <c r="U513">
        <v>8</v>
      </c>
      <c r="V513">
        <v>18</v>
      </c>
      <c r="W513">
        <v>0</v>
      </c>
      <c r="X513">
        <v>0</v>
      </c>
      <c r="Y513">
        <v>0</v>
      </c>
      <c r="Z513">
        <v>0</v>
      </c>
      <c r="AA513">
        <v>1</v>
      </c>
      <c r="AB513">
        <v>0</v>
      </c>
      <c r="AC513">
        <v>1</v>
      </c>
      <c r="AD513">
        <v>28</v>
      </c>
      <c r="AE513" s="13">
        <v>9</v>
      </c>
      <c r="AF513" s="14">
        <v>3.9436619718306802E-2</v>
      </c>
    </row>
    <row r="514" spans="1:32" x14ac:dyDescent="0.25">
      <c r="A514" s="44">
        <v>1</v>
      </c>
      <c r="B514" s="44">
        <v>1</v>
      </c>
      <c r="C514">
        <v>12.01</v>
      </c>
      <c r="D514" s="44">
        <v>16</v>
      </c>
      <c r="E514" s="44">
        <v>0</v>
      </c>
      <c r="F514" s="44">
        <v>0</v>
      </c>
      <c r="G514">
        <v>1</v>
      </c>
      <c r="H514">
        <v>0</v>
      </c>
      <c r="I514">
        <v>0</v>
      </c>
      <c r="J514" s="44">
        <v>0</v>
      </c>
      <c r="K514" s="4">
        <v>857</v>
      </c>
      <c r="L514" s="4">
        <v>857</v>
      </c>
      <c r="M514">
        <v>0</v>
      </c>
      <c r="N514" s="5">
        <v>0</v>
      </c>
      <c r="O514" s="24">
        <v>-16.899999999999999</v>
      </c>
      <c r="P514">
        <v>2.65</v>
      </c>
      <c r="Q514">
        <v>0</v>
      </c>
      <c r="R514">
        <v>1</v>
      </c>
      <c r="S514">
        <v>0</v>
      </c>
      <c r="T514">
        <v>1</v>
      </c>
      <c r="U514">
        <v>8</v>
      </c>
      <c r="V514">
        <v>18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1</v>
      </c>
      <c r="AD514">
        <v>28</v>
      </c>
      <c r="AE514" s="13">
        <v>27</v>
      </c>
      <c r="AF514" s="14">
        <v>0.36851851851851802</v>
      </c>
    </row>
    <row r="515" spans="1:32" x14ac:dyDescent="0.25">
      <c r="A515">
        <v>1</v>
      </c>
      <c r="B515">
        <v>0</v>
      </c>
      <c r="C515">
        <v>12.01</v>
      </c>
      <c r="D515">
        <v>0</v>
      </c>
      <c r="E515">
        <v>0</v>
      </c>
      <c r="F515">
        <v>0</v>
      </c>
      <c r="G515">
        <v>1</v>
      </c>
      <c r="H515">
        <v>0</v>
      </c>
      <c r="I515">
        <v>0</v>
      </c>
      <c r="J515">
        <v>0</v>
      </c>
      <c r="K515">
        <v>14</v>
      </c>
      <c r="L515" s="4">
        <v>14</v>
      </c>
      <c r="M515">
        <v>0</v>
      </c>
      <c r="N515" s="5">
        <v>0</v>
      </c>
      <c r="O515" s="6">
        <v>-3.7</v>
      </c>
      <c r="P515">
        <v>316.5</v>
      </c>
      <c r="Q515">
        <v>0</v>
      </c>
      <c r="R515">
        <v>1</v>
      </c>
      <c r="S515">
        <v>0</v>
      </c>
      <c r="T515">
        <v>1</v>
      </c>
      <c r="U515">
        <v>8</v>
      </c>
      <c r="V515">
        <v>18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1</v>
      </c>
      <c r="AD515">
        <v>28</v>
      </c>
      <c r="AE515" s="13">
        <v>9</v>
      </c>
      <c r="AF515" s="14">
        <v>0.56188436830835198</v>
      </c>
    </row>
    <row r="516" spans="1:32" x14ac:dyDescent="0.25">
      <c r="A516">
        <v>1</v>
      </c>
      <c r="B516">
        <v>0</v>
      </c>
      <c r="C516">
        <v>12.01</v>
      </c>
      <c r="D516">
        <v>0</v>
      </c>
      <c r="E516">
        <v>0</v>
      </c>
      <c r="F516">
        <v>0</v>
      </c>
      <c r="G516">
        <v>1</v>
      </c>
      <c r="H516">
        <v>0</v>
      </c>
      <c r="I516">
        <v>0</v>
      </c>
      <c r="J516">
        <v>1</v>
      </c>
      <c r="K516" s="4">
        <v>74.599999999999994</v>
      </c>
      <c r="L516" s="4">
        <v>74.599999999999994</v>
      </c>
      <c r="M516">
        <v>0</v>
      </c>
      <c r="N516" s="5">
        <v>0</v>
      </c>
      <c r="O516" s="5">
        <v>-30</v>
      </c>
      <c r="P516" s="7">
        <v>0.92</v>
      </c>
      <c r="Q516">
        <v>1</v>
      </c>
      <c r="R516">
        <v>0</v>
      </c>
      <c r="S516">
        <v>1</v>
      </c>
      <c r="T516">
        <v>1</v>
      </c>
      <c r="U516" s="21">
        <v>8</v>
      </c>
      <c r="V516" s="45">
        <v>225</v>
      </c>
      <c r="W516">
        <v>0</v>
      </c>
      <c r="X516">
        <v>0</v>
      </c>
      <c r="Y516">
        <v>0</v>
      </c>
      <c r="Z516">
        <v>0</v>
      </c>
      <c r="AA516">
        <v>1</v>
      </c>
      <c r="AB516">
        <v>0</v>
      </c>
      <c r="AC516">
        <v>1</v>
      </c>
      <c r="AD516">
        <v>1</v>
      </c>
      <c r="AE516" s="13">
        <v>0.2</v>
      </c>
      <c r="AF516" s="14">
        <v>0.16771515831789099</v>
      </c>
    </row>
    <row r="517" spans="1:32" x14ac:dyDescent="0.25">
      <c r="A517">
        <v>1</v>
      </c>
      <c r="B517">
        <v>0</v>
      </c>
      <c r="C517">
        <v>12.01</v>
      </c>
      <c r="D517">
        <v>0</v>
      </c>
      <c r="E517">
        <v>0</v>
      </c>
      <c r="F517">
        <v>0</v>
      </c>
      <c r="G517">
        <v>1</v>
      </c>
      <c r="H517">
        <v>0</v>
      </c>
      <c r="I517">
        <v>0</v>
      </c>
      <c r="J517">
        <v>1</v>
      </c>
      <c r="K517" s="4">
        <v>74.599999999999994</v>
      </c>
      <c r="L517" s="4">
        <v>74.599999999999994</v>
      </c>
      <c r="M517">
        <v>0</v>
      </c>
      <c r="N517" s="5">
        <v>0</v>
      </c>
      <c r="O517" s="5">
        <v>-30</v>
      </c>
      <c r="P517" s="7">
        <v>0.92</v>
      </c>
      <c r="Q517">
        <v>1</v>
      </c>
      <c r="R517">
        <v>0</v>
      </c>
      <c r="S517">
        <v>1</v>
      </c>
      <c r="T517">
        <v>1</v>
      </c>
      <c r="U517" s="21">
        <v>8</v>
      </c>
      <c r="V517" s="45">
        <v>225</v>
      </c>
      <c r="W517">
        <v>0</v>
      </c>
      <c r="X517">
        <v>0</v>
      </c>
      <c r="Y517">
        <v>0</v>
      </c>
      <c r="Z517">
        <v>0</v>
      </c>
      <c r="AA517">
        <v>1</v>
      </c>
      <c r="AB517">
        <v>0</v>
      </c>
      <c r="AC517">
        <v>1</v>
      </c>
      <c r="AD517">
        <v>7</v>
      </c>
      <c r="AE517" s="13">
        <v>0.2</v>
      </c>
      <c r="AF517" s="14">
        <v>0</v>
      </c>
    </row>
    <row r="518" spans="1:32" x14ac:dyDescent="0.25">
      <c r="A518">
        <v>1</v>
      </c>
      <c r="B518">
        <v>0</v>
      </c>
      <c r="C518">
        <v>12.01</v>
      </c>
      <c r="D518">
        <v>0</v>
      </c>
      <c r="E518">
        <v>0</v>
      </c>
      <c r="F518">
        <v>0</v>
      </c>
      <c r="G518">
        <v>1</v>
      </c>
      <c r="H518">
        <v>0</v>
      </c>
      <c r="I518">
        <v>0</v>
      </c>
      <c r="J518">
        <v>1</v>
      </c>
      <c r="K518" s="4">
        <v>74.599999999999994</v>
      </c>
      <c r="L518" s="4">
        <v>74.599999999999994</v>
      </c>
      <c r="M518">
        <v>0</v>
      </c>
      <c r="N518" s="5">
        <v>0</v>
      </c>
      <c r="O518" s="5">
        <v>-30</v>
      </c>
      <c r="P518" s="7">
        <v>0.92</v>
      </c>
      <c r="Q518">
        <v>1</v>
      </c>
      <c r="R518">
        <v>0</v>
      </c>
      <c r="S518">
        <v>1</v>
      </c>
      <c r="T518">
        <v>1</v>
      </c>
      <c r="U518" s="21">
        <v>8</v>
      </c>
      <c r="V518" s="45">
        <v>225</v>
      </c>
      <c r="W518">
        <v>0</v>
      </c>
      <c r="X518">
        <v>0</v>
      </c>
      <c r="Y518">
        <v>0</v>
      </c>
      <c r="Z518">
        <v>0</v>
      </c>
      <c r="AA518">
        <v>1</v>
      </c>
      <c r="AB518">
        <v>0</v>
      </c>
      <c r="AC518">
        <v>1</v>
      </c>
      <c r="AD518">
        <v>30</v>
      </c>
      <c r="AE518" s="13">
        <v>0.2</v>
      </c>
      <c r="AF518" s="14">
        <v>-1.6717196044540999E-2</v>
      </c>
    </row>
    <row r="519" spans="1:32" x14ac:dyDescent="0.25">
      <c r="A519">
        <v>1</v>
      </c>
      <c r="B519">
        <v>0</v>
      </c>
      <c r="C519">
        <v>12.01</v>
      </c>
      <c r="D519">
        <v>0</v>
      </c>
      <c r="E519">
        <v>0</v>
      </c>
      <c r="F519">
        <v>0</v>
      </c>
      <c r="G519">
        <v>1</v>
      </c>
      <c r="H519">
        <v>0</v>
      </c>
      <c r="I519">
        <v>0</v>
      </c>
      <c r="J519">
        <v>1</v>
      </c>
      <c r="K519" s="4">
        <v>74.599999999999994</v>
      </c>
      <c r="L519" s="4">
        <v>74.599999999999994</v>
      </c>
      <c r="M519">
        <v>0</v>
      </c>
      <c r="N519" s="5">
        <v>0</v>
      </c>
      <c r="O519" s="5">
        <v>-30</v>
      </c>
      <c r="P519" s="7">
        <v>0.92</v>
      </c>
      <c r="Q519">
        <v>1</v>
      </c>
      <c r="R519">
        <v>0</v>
      </c>
      <c r="S519">
        <v>1</v>
      </c>
      <c r="T519">
        <v>1</v>
      </c>
      <c r="U519" s="21">
        <v>8</v>
      </c>
      <c r="V519" s="45">
        <v>225</v>
      </c>
      <c r="W519">
        <v>0</v>
      </c>
      <c r="X519">
        <v>0</v>
      </c>
      <c r="Y519">
        <v>0</v>
      </c>
      <c r="Z519">
        <v>0</v>
      </c>
      <c r="AA519">
        <v>1</v>
      </c>
      <c r="AB519">
        <v>0</v>
      </c>
      <c r="AC519">
        <v>1</v>
      </c>
      <c r="AD519">
        <v>90</v>
      </c>
      <c r="AE519" s="13">
        <v>0.2</v>
      </c>
      <c r="AF519" s="14">
        <v>5.2407197049381501E-2</v>
      </c>
    </row>
    <row r="520" spans="1:32" x14ac:dyDescent="0.25">
      <c r="A520">
        <v>1</v>
      </c>
      <c r="B520">
        <v>0</v>
      </c>
      <c r="C520">
        <v>12.01</v>
      </c>
      <c r="D520">
        <v>0</v>
      </c>
      <c r="E520">
        <v>0</v>
      </c>
      <c r="F520">
        <v>0</v>
      </c>
      <c r="G520">
        <v>1</v>
      </c>
      <c r="H520">
        <v>0</v>
      </c>
      <c r="I520">
        <v>0</v>
      </c>
      <c r="J520">
        <v>1</v>
      </c>
      <c r="K520" s="4">
        <v>74.599999999999994</v>
      </c>
      <c r="L520" s="4">
        <v>74.599999999999994</v>
      </c>
      <c r="M520">
        <v>0</v>
      </c>
      <c r="N520" s="5">
        <v>0</v>
      </c>
      <c r="O520" s="5">
        <v>-30</v>
      </c>
      <c r="P520" s="7">
        <v>0.92</v>
      </c>
      <c r="Q520">
        <v>1</v>
      </c>
      <c r="R520">
        <v>0</v>
      </c>
      <c r="S520">
        <v>1</v>
      </c>
      <c r="T520">
        <v>1</v>
      </c>
      <c r="U520" s="21">
        <v>8</v>
      </c>
      <c r="V520" s="45">
        <v>225</v>
      </c>
      <c r="W520">
        <v>0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1</v>
      </c>
      <c r="AD520">
        <v>1</v>
      </c>
      <c r="AE520" s="13">
        <v>1.5</v>
      </c>
      <c r="AF520" s="14">
        <v>0.17125219312495801</v>
      </c>
    </row>
    <row r="521" spans="1:32" x14ac:dyDescent="0.25">
      <c r="A521">
        <v>1</v>
      </c>
      <c r="B521">
        <v>0</v>
      </c>
      <c r="C521">
        <v>12.01</v>
      </c>
      <c r="D521">
        <v>0</v>
      </c>
      <c r="E521">
        <v>0</v>
      </c>
      <c r="F521">
        <v>0</v>
      </c>
      <c r="G521">
        <v>1</v>
      </c>
      <c r="H521">
        <v>0</v>
      </c>
      <c r="I521">
        <v>0</v>
      </c>
      <c r="J521">
        <v>1</v>
      </c>
      <c r="K521" s="4">
        <v>74.599999999999994</v>
      </c>
      <c r="L521" s="4">
        <v>74.599999999999994</v>
      </c>
      <c r="M521">
        <v>0</v>
      </c>
      <c r="N521" s="5">
        <v>0</v>
      </c>
      <c r="O521" s="5">
        <v>-30</v>
      </c>
      <c r="P521" s="7">
        <v>0.92</v>
      </c>
      <c r="Q521">
        <v>1</v>
      </c>
      <c r="R521">
        <v>0</v>
      </c>
      <c r="S521">
        <v>1</v>
      </c>
      <c r="T521">
        <v>1</v>
      </c>
      <c r="U521" s="21">
        <v>8</v>
      </c>
      <c r="V521" s="45">
        <v>225</v>
      </c>
      <c r="W521">
        <v>0</v>
      </c>
      <c r="X521">
        <v>0</v>
      </c>
      <c r="Y521">
        <v>0</v>
      </c>
      <c r="Z521">
        <v>0</v>
      </c>
      <c r="AA521">
        <v>1</v>
      </c>
      <c r="AB521">
        <v>0</v>
      </c>
      <c r="AC521">
        <v>1</v>
      </c>
      <c r="AD521">
        <v>7</v>
      </c>
      <c r="AE521" s="13">
        <v>1.5</v>
      </c>
      <c r="AF521" s="14">
        <v>0.10769709414473</v>
      </c>
    </row>
    <row r="522" spans="1:32" x14ac:dyDescent="0.25">
      <c r="A522">
        <v>1</v>
      </c>
      <c r="B522">
        <v>0</v>
      </c>
      <c r="C522">
        <v>12.01</v>
      </c>
      <c r="D522">
        <v>0</v>
      </c>
      <c r="E522">
        <v>0</v>
      </c>
      <c r="F522">
        <v>0</v>
      </c>
      <c r="G522">
        <v>1</v>
      </c>
      <c r="H522">
        <v>0</v>
      </c>
      <c r="I522">
        <v>0</v>
      </c>
      <c r="J522">
        <v>1</v>
      </c>
      <c r="K522" s="4">
        <v>74.599999999999994</v>
      </c>
      <c r="L522" s="4">
        <v>74.599999999999994</v>
      </c>
      <c r="M522">
        <v>0</v>
      </c>
      <c r="N522" s="5">
        <v>0</v>
      </c>
      <c r="O522" s="5">
        <v>-30</v>
      </c>
      <c r="P522" s="7">
        <v>0.92</v>
      </c>
      <c r="Q522">
        <v>1</v>
      </c>
      <c r="R522">
        <v>0</v>
      </c>
      <c r="S522">
        <v>1</v>
      </c>
      <c r="T522">
        <v>1</v>
      </c>
      <c r="U522" s="21">
        <v>8</v>
      </c>
      <c r="V522" s="45">
        <v>225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0</v>
      </c>
      <c r="AC522">
        <v>1</v>
      </c>
      <c r="AD522">
        <v>30</v>
      </c>
      <c r="AE522" s="13">
        <v>1.5</v>
      </c>
      <c r="AF522" s="14">
        <v>4.0977147360121903E-2</v>
      </c>
    </row>
    <row r="523" spans="1:32" x14ac:dyDescent="0.25">
      <c r="A523">
        <v>1</v>
      </c>
      <c r="B523">
        <v>0</v>
      </c>
      <c r="C523">
        <v>12.01</v>
      </c>
      <c r="D523">
        <v>0</v>
      </c>
      <c r="E523">
        <v>0</v>
      </c>
      <c r="F523">
        <v>0</v>
      </c>
      <c r="G523">
        <v>1</v>
      </c>
      <c r="H523">
        <v>0</v>
      </c>
      <c r="I523">
        <v>0</v>
      </c>
      <c r="J523">
        <v>1</v>
      </c>
      <c r="K523" s="4">
        <v>74.599999999999994</v>
      </c>
      <c r="L523" s="4">
        <v>74.599999999999994</v>
      </c>
      <c r="M523">
        <v>0</v>
      </c>
      <c r="N523" s="5">
        <v>0</v>
      </c>
      <c r="O523" s="5">
        <v>-30</v>
      </c>
      <c r="P523" s="7">
        <v>0.92</v>
      </c>
      <c r="Q523">
        <v>1</v>
      </c>
      <c r="R523">
        <v>0</v>
      </c>
      <c r="S523">
        <v>1</v>
      </c>
      <c r="T523">
        <v>1</v>
      </c>
      <c r="U523" s="21">
        <v>8</v>
      </c>
      <c r="V523" s="45">
        <v>225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0</v>
      </c>
      <c r="AC523">
        <v>1</v>
      </c>
      <c r="AD523">
        <v>90</v>
      </c>
      <c r="AE523" s="13">
        <v>1.5</v>
      </c>
      <c r="AF523" s="14">
        <v>0.100386100386102</v>
      </c>
    </row>
    <row r="524" spans="1:32" x14ac:dyDescent="0.25">
      <c r="A524">
        <v>1</v>
      </c>
      <c r="B524">
        <v>0</v>
      </c>
      <c r="C524">
        <v>12.01</v>
      </c>
      <c r="D524">
        <v>17.007999999999999</v>
      </c>
      <c r="E524">
        <v>0</v>
      </c>
      <c r="F524">
        <v>0</v>
      </c>
      <c r="G524">
        <v>1</v>
      </c>
      <c r="H524">
        <v>0</v>
      </c>
      <c r="I524">
        <v>0</v>
      </c>
      <c r="J524">
        <v>1</v>
      </c>
      <c r="K524" s="4">
        <v>72</v>
      </c>
      <c r="L524" s="4">
        <v>72</v>
      </c>
      <c r="M524">
        <v>0</v>
      </c>
      <c r="N524" s="5">
        <v>0</v>
      </c>
      <c r="O524" s="5">
        <v>0</v>
      </c>
      <c r="P524" s="7">
        <v>0.92</v>
      </c>
      <c r="Q524">
        <v>1</v>
      </c>
      <c r="R524">
        <v>0</v>
      </c>
      <c r="S524">
        <v>1</v>
      </c>
      <c r="T524">
        <v>1</v>
      </c>
      <c r="U524" s="21">
        <v>8</v>
      </c>
      <c r="V524" s="45">
        <v>225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0</v>
      </c>
      <c r="AC524">
        <v>1</v>
      </c>
      <c r="AD524">
        <v>1</v>
      </c>
      <c r="AE524" s="13">
        <v>0.2</v>
      </c>
      <c r="AF524" s="14">
        <v>0.21028384603953101</v>
      </c>
    </row>
    <row r="525" spans="1:32" x14ac:dyDescent="0.25">
      <c r="A525">
        <v>1</v>
      </c>
      <c r="B525">
        <v>0</v>
      </c>
      <c r="C525">
        <v>12.01</v>
      </c>
      <c r="D525">
        <v>17.007999999999999</v>
      </c>
      <c r="E525">
        <v>0</v>
      </c>
      <c r="F525">
        <v>0</v>
      </c>
      <c r="G525">
        <v>1</v>
      </c>
      <c r="H525">
        <v>0</v>
      </c>
      <c r="I525">
        <v>0</v>
      </c>
      <c r="J525">
        <v>1</v>
      </c>
      <c r="K525" s="4">
        <v>72</v>
      </c>
      <c r="L525" s="4">
        <v>72</v>
      </c>
      <c r="M525">
        <v>0</v>
      </c>
      <c r="N525" s="5">
        <v>0</v>
      </c>
      <c r="O525" s="5">
        <v>0</v>
      </c>
      <c r="P525" s="7">
        <v>0.92</v>
      </c>
      <c r="Q525">
        <v>1</v>
      </c>
      <c r="R525">
        <v>0</v>
      </c>
      <c r="S525">
        <v>1</v>
      </c>
      <c r="T525">
        <v>1</v>
      </c>
      <c r="U525" s="21">
        <v>8</v>
      </c>
      <c r="V525" s="45">
        <v>225</v>
      </c>
      <c r="W525">
        <v>0</v>
      </c>
      <c r="X525">
        <v>0</v>
      </c>
      <c r="Y525">
        <v>0</v>
      </c>
      <c r="Z525">
        <v>0</v>
      </c>
      <c r="AA525">
        <v>1</v>
      </c>
      <c r="AB525">
        <v>0</v>
      </c>
      <c r="AC525">
        <v>1</v>
      </c>
      <c r="AD525">
        <v>7</v>
      </c>
      <c r="AE525" s="13">
        <v>0.2</v>
      </c>
      <c r="AF525" s="14">
        <v>-9.5103276104936005E-2</v>
      </c>
    </row>
    <row r="526" spans="1:32" x14ac:dyDescent="0.25">
      <c r="A526">
        <v>1</v>
      </c>
      <c r="B526">
        <v>0</v>
      </c>
      <c r="C526">
        <v>12.01</v>
      </c>
      <c r="D526">
        <v>17.007999999999999</v>
      </c>
      <c r="E526">
        <v>0</v>
      </c>
      <c r="F526">
        <v>0</v>
      </c>
      <c r="G526">
        <v>1</v>
      </c>
      <c r="H526">
        <v>0</v>
      </c>
      <c r="I526">
        <v>0</v>
      </c>
      <c r="J526">
        <v>1</v>
      </c>
      <c r="K526" s="4">
        <v>72</v>
      </c>
      <c r="L526" s="4">
        <v>72</v>
      </c>
      <c r="M526">
        <v>0</v>
      </c>
      <c r="N526" s="5">
        <v>0</v>
      </c>
      <c r="O526" s="5">
        <v>0</v>
      </c>
      <c r="P526" s="7">
        <v>0.92</v>
      </c>
      <c r="Q526">
        <v>1</v>
      </c>
      <c r="R526">
        <v>0</v>
      </c>
      <c r="S526">
        <v>1</v>
      </c>
      <c r="T526">
        <v>1</v>
      </c>
      <c r="U526" s="21">
        <v>8</v>
      </c>
      <c r="V526" s="45">
        <v>225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0</v>
      </c>
      <c r="AC526">
        <v>1</v>
      </c>
      <c r="AD526">
        <v>30</v>
      </c>
      <c r="AE526" s="13">
        <v>0.2</v>
      </c>
      <c r="AF526" s="14">
        <v>9.1931250964854105E-2</v>
      </c>
    </row>
    <row r="527" spans="1:32" x14ac:dyDescent="0.25">
      <c r="A527">
        <v>1</v>
      </c>
      <c r="B527">
        <v>0</v>
      </c>
      <c r="C527">
        <v>12.01</v>
      </c>
      <c r="D527">
        <v>17.007999999999999</v>
      </c>
      <c r="E527">
        <v>0</v>
      </c>
      <c r="F527">
        <v>0</v>
      </c>
      <c r="G527">
        <v>1</v>
      </c>
      <c r="H527">
        <v>0</v>
      </c>
      <c r="I527">
        <v>0</v>
      </c>
      <c r="J527">
        <v>1</v>
      </c>
      <c r="K527" s="4">
        <v>72</v>
      </c>
      <c r="L527" s="4">
        <v>72</v>
      </c>
      <c r="M527">
        <v>0</v>
      </c>
      <c r="N527" s="5">
        <v>0</v>
      </c>
      <c r="O527" s="5">
        <v>0</v>
      </c>
      <c r="P527" s="7">
        <v>0.92</v>
      </c>
      <c r="Q527">
        <v>1</v>
      </c>
      <c r="R527">
        <v>0</v>
      </c>
      <c r="S527">
        <v>1</v>
      </c>
      <c r="T527">
        <v>1</v>
      </c>
      <c r="U527" s="21">
        <v>8</v>
      </c>
      <c r="V527" s="45">
        <v>225</v>
      </c>
      <c r="W527">
        <v>0</v>
      </c>
      <c r="X527">
        <v>0</v>
      </c>
      <c r="Y527">
        <v>0</v>
      </c>
      <c r="Z527">
        <v>0</v>
      </c>
      <c r="AA527">
        <v>1</v>
      </c>
      <c r="AB527">
        <v>0</v>
      </c>
      <c r="AC527">
        <v>1</v>
      </c>
      <c r="AD527">
        <v>90</v>
      </c>
      <c r="AE527" s="13">
        <v>0.2</v>
      </c>
      <c r="AF527" s="14">
        <v>-3.97809678851559E-2</v>
      </c>
    </row>
    <row r="528" spans="1:32" x14ac:dyDescent="0.25">
      <c r="A528">
        <v>1</v>
      </c>
      <c r="B528">
        <v>0</v>
      </c>
      <c r="C528">
        <v>12.01</v>
      </c>
      <c r="D528">
        <v>17.007999999999999</v>
      </c>
      <c r="E528">
        <v>0</v>
      </c>
      <c r="F528">
        <v>0</v>
      </c>
      <c r="G528">
        <v>1</v>
      </c>
      <c r="H528">
        <v>0</v>
      </c>
      <c r="I528">
        <v>0</v>
      </c>
      <c r="J528">
        <v>1</v>
      </c>
      <c r="K528" s="4">
        <v>72</v>
      </c>
      <c r="L528" s="4">
        <v>72</v>
      </c>
      <c r="M528">
        <v>0</v>
      </c>
      <c r="N528" s="5">
        <v>0</v>
      </c>
      <c r="O528" s="5">
        <v>0</v>
      </c>
      <c r="P528" s="7">
        <v>0.92</v>
      </c>
      <c r="Q528">
        <v>1</v>
      </c>
      <c r="R528">
        <v>0</v>
      </c>
      <c r="S528">
        <v>1</v>
      </c>
      <c r="T528">
        <v>1</v>
      </c>
      <c r="U528" s="21">
        <v>8</v>
      </c>
      <c r="V528" s="45">
        <v>225</v>
      </c>
      <c r="W528">
        <v>0</v>
      </c>
      <c r="X528">
        <v>0</v>
      </c>
      <c r="Y528">
        <v>0</v>
      </c>
      <c r="Z528">
        <v>0</v>
      </c>
      <c r="AA528">
        <v>1</v>
      </c>
      <c r="AB528">
        <v>0</v>
      </c>
      <c r="AC528">
        <v>1</v>
      </c>
      <c r="AD528">
        <v>1</v>
      </c>
      <c r="AE528" s="13">
        <v>1.5</v>
      </c>
      <c r="AF528" s="14">
        <v>0.33181046587170199</v>
      </c>
    </row>
    <row r="529" spans="1:32" x14ac:dyDescent="0.25">
      <c r="A529">
        <v>1</v>
      </c>
      <c r="B529">
        <v>0</v>
      </c>
      <c r="C529">
        <v>12.01</v>
      </c>
      <c r="D529">
        <v>17.007999999999999</v>
      </c>
      <c r="E529">
        <v>0</v>
      </c>
      <c r="F529">
        <v>0</v>
      </c>
      <c r="G529">
        <v>1</v>
      </c>
      <c r="H529">
        <v>0</v>
      </c>
      <c r="I529">
        <v>0</v>
      </c>
      <c r="J529">
        <v>1</v>
      </c>
      <c r="K529" s="4">
        <v>72</v>
      </c>
      <c r="L529" s="4">
        <v>72</v>
      </c>
      <c r="M529">
        <v>0</v>
      </c>
      <c r="N529" s="5">
        <v>0</v>
      </c>
      <c r="O529" s="5">
        <v>0</v>
      </c>
      <c r="P529" s="7">
        <v>0.92</v>
      </c>
      <c r="Q529">
        <v>1</v>
      </c>
      <c r="R529">
        <v>0</v>
      </c>
      <c r="S529">
        <v>1</v>
      </c>
      <c r="T529">
        <v>1</v>
      </c>
      <c r="U529" s="21">
        <v>8</v>
      </c>
      <c r="V529" s="45">
        <v>225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0</v>
      </c>
      <c r="AC529">
        <v>1</v>
      </c>
      <c r="AD529">
        <v>7</v>
      </c>
      <c r="AE529" s="13">
        <v>1.5</v>
      </c>
      <c r="AF529" s="14">
        <v>3.5278446779599203E-2</v>
      </c>
    </row>
    <row r="530" spans="1:32" x14ac:dyDescent="0.25">
      <c r="A530">
        <v>1</v>
      </c>
      <c r="B530">
        <v>0</v>
      </c>
      <c r="C530">
        <v>12.01</v>
      </c>
      <c r="D530">
        <v>17.007999999999999</v>
      </c>
      <c r="E530">
        <v>0</v>
      </c>
      <c r="F530">
        <v>0</v>
      </c>
      <c r="G530">
        <v>1</v>
      </c>
      <c r="H530">
        <v>0</v>
      </c>
      <c r="I530">
        <v>0</v>
      </c>
      <c r="J530">
        <v>1</v>
      </c>
      <c r="K530" s="4">
        <v>72</v>
      </c>
      <c r="L530" s="4">
        <v>72</v>
      </c>
      <c r="M530">
        <v>0</v>
      </c>
      <c r="N530" s="5">
        <v>0</v>
      </c>
      <c r="O530" s="5">
        <v>0</v>
      </c>
      <c r="P530" s="7">
        <v>0.92</v>
      </c>
      <c r="Q530">
        <v>1</v>
      </c>
      <c r="R530">
        <v>0</v>
      </c>
      <c r="S530">
        <v>1</v>
      </c>
      <c r="T530">
        <v>1</v>
      </c>
      <c r="U530" s="21">
        <v>8</v>
      </c>
      <c r="V530" s="45">
        <v>225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1</v>
      </c>
      <c r="AD530">
        <v>30</v>
      </c>
      <c r="AE530" s="13">
        <v>1.5</v>
      </c>
      <c r="AF530" s="14">
        <v>0.145954579002774</v>
      </c>
    </row>
    <row r="531" spans="1:32" x14ac:dyDescent="0.25">
      <c r="A531">
        <v>1</v>
      </c>
      <c r="B531">
        <v>0</v>
      </c>
      <c r="C531">
        <v>12.01</v>
      </c>
      <c r="D531">
        <v>17.007999999999999</v>
      </c>
      <c r="E531">
        <v>0</v>
      </c>
      <c r="F531">
        <v>0</v>
      </c>
      <c r="G531">
        <v>1</v>
      </c>
      <c r="H531">
        <v>0</v>
      </c>
      <c r="I531">
        <v>0</v>
      </c>
      <c r="J531">
        <v>1</v>
      </c>
      <c r="K531" s="4">
        <v>72</v>
      </c>
      <c r="L531" s="4">
        <v>72</v>
      </c>
      <c r="M531">
        <v>0</v>
      </c>
      <c r="N531" s="5">
        <v>0</v>
      </c>
      <c r="O531" s="5">
        <v>0</v>
      </c>
      <c r="P531" s="7">
        <v>0.92</v>
      </c>
      <c r="Q531">
        <v>1</v>
      </c>
      <c r="R531">
        <v>0</v>
      </c>
      <c r="S531">
        <v>1</v>
      </c>
      <c r="T531">
        <v>1</v>
      </c>
      <c r="U531" s="21">
        <v>8</v>
      </c>
      <c r="V531" s="45">
        <v>225</v>
      </c>
      <c r="W531">
        <v>0</v>
      </c>
      <c r="X531">
        <v>0</v>
      </c>
      <c r="Y531">
        <v>0</v>
      </c>
      <c r="Z531">
        <v>0</v>
      </c>
      <c r="AA531">
        <v>1</v>
      </c>
      <c r="AB531">
        <v>0</v>
      </c>
      <c r="AC531">
        <v>1</v>
      </c>
      <c r="AD531">
        <v>90</v>
      </c>
      <c r="AE531" s="13">
        <v>1.5</v>
      </c>
      <c r="AF531" s="14">
        <v>6.6996216619257601E-2</v>
      </c>
    </row>
    <row r="532" spans="1:32" x14ac:dyDescent="0.25">
      <c r="A532">
        <v>1</v>
      </c>
      <c r="B532">
        <v>0</v>
      </c>
      <c r="C532">
        <v>12.01</v>
      </c>
      <c r="D532">
        <v>0</v>
      </c>
      <c r="E532">
        <v>0</v>
      </c>
      <c r="F532">
        <v>0</v>
      </c>
      <c r="G532">
        <v>1</v>
      </c>
      <c r="H532">
        <v>0</v>
      </c>
      <c r="I532">
        <v>0</v>
      </c>
      <c r="J532">
        <v>1</v>
      </c>
      <c r="K532" s="4">
        <v>74.599999999999994</v>
      </c>
      <c r="L532" s="4">
        <v>74.599999999999994</v>
      </c>
      <c r="M532">
        <v>0</v>
      </c>
      <c r="N532" s="5">
        <v>0</v>
      </c>
      <c r="O532" s="5">
        <v>-30</v>
      </c>
      <c r="P532" s="7">
        <v>0.92</v>
      </c>
      <c r="Q532">
        <v>1</v>
      </c>
      <c r="R532">
        <v>0</v>
      </c>
      <c r="S532">
        <v>1</v>
      </c>
      <c r="T532">
        <v>1</v>
      </c>
      <c r="U532" s="21">
        <v>8</v>
      </c>
      <c r="V532" s="45">
        <v>225</v>
      </c>
      <c r="W532">
        <v>0</v>
      </c>
      <c r="X532">
        <v>0</v>
      </c>
      <c r="Y532">
        <v>0</v>
      </c>
      <c r="Z532">
        <v>0</v>
      </c>
      <c r="AA532">
        <v>1</v>
      </c>
      <c r="AB532">
        <v>0</v>
      </c>
      <c r="AC532">
        <v>1</v>
      </c>
      <c r="AD532">
        <v>1</v>
      </c>
      <c r="AE532" s="13">
        <v>0.4</v>
      </c>
      <c r="AF532" s="14">
        <v>-3.2602585722316002E-2</v>
      </c>
    </row>
    <row r="533" spans="1:32" x14ac:dyDescent="0.25">
      <c r="A533">
        <v>1</v>
      </c>
      <c r="B533">
        <v>0</v>
      </c>
      <c r="C533">
        <v>12.01</v>
      </c>
      <c r="D533">
        <v>0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1</v>
      </c>
      <c r="K533" s="4">
        <v>74.599999999999994</v>
      </c>
      <c r="L533" s="4">
        <v>74.599999999999994</v>
      </c>
      <c r="M533">
        <v>0</v>
      </c>
      <c r="N533" s="5">
        <v>0</v>
      </c>
      <c r="O533" s="5">
        <v>-30</v>
      </c>
      <c r="P533" s="7">
        <v>0.92</v>
      </c>
      <c r="Q533">
        <v>1</v>
      </c>
      <c r="R533">
        <v>0</v>
      </c>
      <c r="S533">
        <v>1</v>
      </c>
      <c r="T533">
        <v>1</v>
      </c>
      <c r="U533" s="21">
        <v>8</v>
      </c>
      <c r="V533" s="45">
        <v>225</v>
      </c>
      <c r="W533">
        <v>0</v>
      </c>
      <c r="X533">
        <v>0</v>
      </c>
      <c r="Y533">
        <v>0</v>
      </c>
      <c r="Z533">
        <v>0</v>
      </c>
      <c r="AA533">
        <v>1</v>
      </c>
      <c r="AB533">
        <v>0</v>
      </c>
      <c r="AC533">
        <v>1</v>
      </c>
      <c r="AD533">
        <v>7</v>
      </c>
      <c r="AE533" s="13">
        <v>0.4</v>
      </c>
      <c r="AF533" s="14">
        <v>-8.8007283361379897E-3</v>
      </c>
    </row>
    <row r="534" spans="1:32" x14ac:dyDescent="0.25">
      <c r="A534">
        <v>1</v>
      </c>
      <c r="B534">
        <v>0</v>
      </c>
      <c r="C534">
        <v>12.01</v>
      </c>
      <c r="D534">
        <v>0</v>
      </c>
      <c r="E534">
        <v>0</v>
      </c>
      <c r="F534">
        <v>0</v>
      </c>
      <c r="G534">
        <v>1</v>
      </c>
      <c r="H534">
        <v>0</v>
      </c>
      <c r="I534">
        <v>0</v>
      </c>
      <c r="J534">
        <v>1</v>
      </c>
      <c r="K534" s="4">
        <v>74.599999999999994</v>
      </c>
      <c r="L534" s="4">
        <v>74.599999999999994</v>
      </c>
      <c r="M534">
        <v>0</v>
      </c>
      <c r="N534" s="5">
        <v>0</v>
      </c>
      <c r="O534" s="5">
        <v>-30</v>
      </c>
      <c r="P534" s="7">
        <v>0.92</v>
      </c>
      <c r="Q534">
        <v>1</v>
      </c>
      <c r="R534">
        <v>0</v>
      </c>
      <c r="S534">
        <v>1</v>
      </c>
      <c r="T534">
        <v>1</v>
      </c>
      <c r="U534" s="21">
        <v>8</v>
      </c>
      <c r="V534" s="45">
        <v>225</v>
      </c>
      <c r="W534">
        <v>0</v>
      </c>
      <c r="X534">
        <v>0</v>
      </c>
      <c r="Y534">
        <v>0</v>
      </c>
      <c r="Z534">
        <v>0</v>
      </c>
      <c r="AA534">
        <v>1</v>
      </c>
      <c r="AB534">
        <v>0</v>
      </c>
      <c r="AC534">
        <v>1</v>
      </c>
      <c r="AD534">
        <v>30</v>
      </c>
      <c r="AE534" s="13">
        <v>0.4</v>
      </c>
      <c r="AF534" s="14">
        <v>3.01616481774972E-2</v>
      </c>
    </row>
    <row r="535" spans="1:32" x14ac:dyDescent="0.25">
      <c r="A535">
        <v>1</v>
      </c>
      <c r="B535">
        <v>0</v>
      </c>
      <c r="C535">
        <v>12.01</v>
      </c>
      <c r="D535">
        <v>0</v>
      </c>
      <c r="E535">
        <v>0</v>
      </c>
      <c r="F535">
        <v>0</v>
      </c>
      <c r="G535">
        <v>1</v>
      </c>
      <c r="H535">
        <v>0</v>
      </c>
      <c r="I535">
        <v>0</v>
      </c>
      <c r="J535">
        <v>1</v>
      </c>
      <c r="K535" s="4">
        <v>74.599999999999994</v>
      </c>
      <c r="L535" s="4">
        <v>74.599999999999994</v>
      </c>
      <c r="M535">
        <v>0</v>
      </c>
      <c r="N535" s="5">
        <v>0</v>
      </c>
      <c r="O535" s="5">
        <v>-30</v>
      </c>
      <c r="P535" s="7">
        <v>0.92</v>
      </c>
      <c r="Q535">
        <v>1</v>
      </c>
      <c r="R535">
        <v>0</v>
      </c>
      <c r="S535">
        <v>1</v>
      </c>
      <c r="T535">
        <v>1</v>
      </c>
      <c r="U535" s="21">
        <v>8</v>
      </c>
      <c r="V535" s="45">
        <v>225</v>
      </c>
      <c r="W535">
        <v>0</v>
      </c>
      <c r="X535">
        <v>0</v>
      </c>
      <c r="Y535">
        <v>0</v>
      </c>
      <c r="Z535">
        <v>0</v>
      </c>
      <c r="AA535">
        <v>1</v>
      </c>
      <c r="AB535">
        <v>0</v>
      </c>
      <c r="AC535">
        <v>1</v>
      </c>
      <c r="AD535">
        <v>90</v>
      </c>
      <c r="AE535" s="13">
        <v>0.4</v>
      </c>
      <c r="AF535" s="14">
        <v>-8.2870594665771999E-2</v>
      </c>
    </row>
    <row r="536" spans="1:32" x14ac:dyDescent="0.25">
      <c r="A536">
        <v>1</v>
      </c>
      <c r="B536">
        <v>0</v>
      </c>
      <c r="C536">
        <v>12.01</v>
      </c>
      <c r="D536">
        <v>0</v>
      </c>
      <c r="E536">
        <v>0</v>
      </c>
      <c r="F536">
        <v>0</v>
      </c>
      <c r="G536">
        <v>1</v>
      </c>
      <c r="H536">
        <v>0</v>
      </c>
      <c r="I536">
        <v>0</v>
      </c>
      <c r="J536">
        <v>1</v>
      </c>
      <c r="K536" s="4">
        <v>74.599999999999994</v>
      </c>
      <c r="L536" s="4">
        <v>74.599999999999994</v>
      </c>
      <c r="M536">
        <v>0</v>
      </c>
      <c r="N536" s="5">
        <v>0</v>
      </c>
      <c r="O536" s="5">
        <v>-30</v>
      </c>
      <c r="P536" s="7">
        <v>0.92</v>
      </c>
      <c r="Q536">
        <v>1</v>
      </c>
      <c r="R536">
        <v>0</v>
      </c>
      <c r="S536">
        <v>1</v>
      </c>
      <c r="T536">
        <v>1</v>
      </c>
      <c r="U536" s="21">
        <v>8</v>
      </c>
      <c r="V536" s="45">
        <v>225</v>
      </c>
      <c r="W536">
        <v>0</v>
      </c>
      <c r="X536">
        <v>0</v>
      </c>
      <c r="Y536">
        <v>0</v>
      </c>
      <c r="Z536">
        <v>0</v>
      </c>
      <c r="AA536">
        <v>1</v>
      </c>
      <c r="AB536">
        <v>0</v>
      </c>
      <c r="AC536">
        <v>1</v>
      </c>
      <c r="AD536">
        <v>1</v>
      </c>
      <c r="AE536" s="13">
        <v>3</v>
      </c>
      <c r="AF536" s="14">
        <v>0.17096755402807601</v>
      </c>
    </row>
    <row r="537" spans="1:32" x14ac:dyDescent="0.25">
      <c r="A537">
        <v>1</v>
      </c>
      <c r="B537">
        <v>0</v>
      </c>
      <c r="C537">
        <v>12.01</v>
      </c>
      <c r="D537">
        <v>0</v>
      </c>
      <c r="E537">
        <v>0</v>
      </c>
      <c r="F537">
        <v>0</v>
      </c>
      <c r="G537">
        <v>1</v>
      </c>
      <c r="H537">
        <v>0</v>
      </c>
      <c r="I537">
        <v>0</v>
      </c>
      <c r="J537">
        <v>1</v>
      </c>
      <c r="K537" s="4">
        <v>74.599999999999994</v>
      </c>
      <c r="L537" s="4">
        <v>74.599999999999994</v>
      </c>
      <c r="M537">
        <v>0</v>
      </c>
      <c r="N537" s="5">
        <v>0</v>
      </c>
      <c r="O537" s="5">
        <v>-30</v>
      </c>
      <c r="P537" s="7">
        <v>0.92</v>
      </c>
      <c r="Q537">
        <v>1</v>
      </c>
      <c r="R537">
        <v>0</v>
      </c>
      <c r="S537">
        <v>1</v>
      </c>
      <c r="T537">
        <v>1</v>
      </c>
      <c r="U537" s="21">
        <v>8</v>
      </c>
      <c r="V537" s="45">
        <v>225</v>
      </c>
      <c r="W537">
        <v>0</v>
      </c>
      <c r="X537">
        <v>0</v>
      </c>
      <c r="Y537">
        <v>0</v>
      </c>
      <c r="Z537">
        <v>0</v>
      </c>
      <c r="AA537">
        <v>1</v>
      </c>
      <c r="AB537">
        <v>0</v>
      </c>
      <c r="AC537">
        <v>1</v>
      </c>
      <c r="AD537">
        <v>7</v>
      </c>
      <c r="AE537" s="13">
        <v>3</v>
      </c>
      <c r="AF537" s="14">
        <v>0.18088652362066701</v>
      </c>
    </row>
    <row r="538" spans="1:32" x14ac:dyDescent="0.25">
      <c r="A538">
        <v>1</v>
      </c>
      <c r="B538">
        <v>0</v>
      </c>
      <c r="C538">
        <v>12.01</v>
      </c>
      <c r="D538">
        <v>0</v>
      </c>
      <c r="E538">
        <v>0</v>
      </c>
      <c r="F538">
        <v>0</v>
      </c>
      <c r="G538">
        <v>1</v>
      </c>
      <c r="H538">
        <v>0</v>
      </c>
      <c r="I538">
        <v>0</v>
      </c>
      <c r="J538">
        <v>1</v>
      </c>
      <c r="K538" s="4">
        <v>74.599999999999994</v>
      </c>
      <c r="L538" s="4">
        <v>74.599999999999994</v>
      </c>
      <c r="M538">
        <v>0</v>
      </c>
      <c r="N538" s="5">
        <v>0</v>
      </c>
      <c r="O538" s="5">
        <v>-30</v>
      </c>
      <c r="P538" s="7">
        <v>0.92</v>
      </c>
      <c r="Q538">
        <v>1</v>
      </c>
      <c r="R538">
        <v>0</v>
      </c>
      <c r="S538">
        <v>1</v>
      </c>
      <c r="T538">
        <v>1</v>
      </c>
      <c r="U538" s="21">
        <v>8</v>
      </c>
      <c r="V538" s="45">
        <v>225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0</v>
      </c>
      <c r="AC538">
        <v>1</v>
      </c>
      <c r="AD538">
        <v>30</v>
      </c>
      <c r="AE538" s="13">
        <v>3</v>
      </c>
      <c r="AF538" s="14">
        <v>-4.7767203513909E-2</v>
      </c>
    </row>
    <row r="539" spans="1:32" x14ac:dyDescent="0.25">
      <c r="A539">
        <v>1</v>
      </c>
      <c r="B539">
        <v>0</v>
      </c>
      <c r="C539">
        <v>12.01</v>
      </c>
      <c r="D539">
        <v>0</v>
      </c>
      <c r="E539">
        <v>0</v>
      </c>
      <c r="F539">
        <v>0</v>
      </c>
      <c r="G539">
        <v>1</v>
      </c>
      <c r="H539">
        <v>0</v>
      </c>
      <c r="I539">
        <v>0</v>
      </c>
      <c r="J539">
        <v>1</v>
      </c>
      <c r="K539" s="4">
        <v>74.599999999999994</v>
      </c>
      <c r="L539" s="4">
        <v>74.599999999999994</v>
      </c>
      <c r="M539">
        <v>0</v>
      </c>
      <c r="N539" s="5">
        <v>0</v>
      </c>
      <c r="O539" s="5">
        <v>-30</v>
      </c>
      <c r="P539" s="7">
        <v>0.92</v>
      </c>
      <c r="Q539">
        <v>1</v>
      </c>
      <c r="R539">
        <v>0</v>
      </c>
      <c r="S539">
        <v>1</v>
      </c>
      <c r="T539">
        <v>1</v>
      </c>
      <c r="U539" s="21">
        <v>8</v>
      </c>
      <c r="V539" s="45">
        <v>225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0</v>
      </c>
      <c r="AC539">
        <v>1</v>
      </c>
      <c r="AD539">
        <v>90</v>
      </c>
      <c r="AE539" s="13">
        <v>3</v>
      </c>
      <c r="AF539" s="14">
        <v>-9.5119194027254994E-2</v>
      </c>
    </row>
    <row r="540" spans="1:32" x14ac:dyDescent="0.25">
      <c r="A540">
        <v>1</v>
      </c>
      <c r="B540">
        <v>0</v>
      </c>
      <c r="C540">
        <v>12.01</v>
      </c>
      <c r="D540">
        <v>17.007999999999999</v>
      </c>
      <c r="E540">
        <v>0</v>
      </c>
      <c r="F540">
        <v>0</v>
      </c>
      <c r="G540">
        <v>1</v>
      </c>
      <c r="H540">
        <v>0</v>
      </c>
      <c r="I540">
        <v>0</v>
      </c>
      <c r="J540">
        <v>1</v>
      </c>
      <c r="K540" s="4">
        <v>72</v>
      </c>
      <c r="L540" s="4">
        <v>72</v>
      </c>
      <c r="M540">
        <v>0</v>
      </c>
      <c r="N540" s="5">
        <v>0</v>
      </c>
      <c r="O540" s="5">
        <v>0</v>
      </c>
      <c r="P540" s="7">
        <v>0.92</v>
      </c>
      <c r="Q540">
        <v>1</v>
      </c>
      <c r="R540">
        <v>0</v>
      </c>
      <c r="S540">
        <v>1</v>
      </c>
      <c r="T540">
        <v>1</v>
      </c>
      <c r="U540" s="21">
        <v>8</v>
      </c>
      <c r="V540" s="45">
        <v>225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0</v>
      </c>
      <c r="AC540">
        <v>1</v>
      </c>
      <c r="AD540">
        <v>1</v>
      </c>
      <c r="AE540" s="13">
        <v>0.4</v>
      </c>
      <c r="AF540" s="14">
        <v>0.14437216684502399</v>
      </c>
    </row>
    <row r="541" spans="1:32" x14ac:dyDescent="0.25">
      <c r="A541">
        <v>1</v>
      </c>
      <c r="B541">
        <v>0</v>
      </c>
      <c r="C541">
        <v>12.01</v>
      </c>
      <c r="D541">
        <v>17.007999999999999</v>
      </c>
      <c r="E541">
        <v>0</v>
      </c>
      <c r="F541">
        <v>0</v>
      </c>
      <c r="G541">
        <v>1</v>
      </c>
      <c r="H541">
        <v>0</v>
      </c>
      <c r="I541">
        <v>0</v>
      </c>
      <c r="J541">
        <v>1</v>
      </c>
      <c r="K541" s="4">
        <v>72</v>
      </c>
      <c r="L541" s="4">
        <v>72</v>
      </c>
      <c r="M541">
        <v>0</v>
      </c>
      <c r="N541" s="5">
        <v>0</v>
      </c>
      <c r="O541" s="5">
        <v>0</v>
      </c>
      <c r="P541" s="7">
        <v>0.92</v>
      </c>
      <c r="Q541">
        <v>1</v>
      </c>
      <c r="R541">
        <v>0</v>
      </c>
      <c r="S541">
        <v>1</v>
      </c>
      <c r="T541">
        <v>1</v>
      </c>
      <c r="U541" s="21">
        <v>8</v>
      </c>
      <c r="V541" s="45">
        <v>225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0</v>
      </c>
      <c r="AC541">
        <v>1</v>
      </c>
      <c r="AD541">
        <v>7</v>
      </c>
      <c r="AE541" s="13">
        <v>0.4</v>
      </c>
      <c r="AF541" s="14">
        <v>4.7774635512507699E-3</v>
      </c>
    </row>
    <row r="542" spans="1:32" x14ac:dyDescent="0.25">
      <c r="A542">
        <v>1</v>
      </c>
      <c r="B542">
        <v>0</v>
      </c>
      <c r="C542">
        <v>12.01</v>
      </c>
      <c r="D542">
        <v>17.007999999999999</v>
      </c>
      <c r="E542">
        <v>0</v>
      </c>
      <c r="F542">
        <v>0</v>
      </c>
      <c r="G542">
        <v>1</v>
      </c>
      <c r="H542">
        <v>0</v>
      </c>
      <c r="I542">
        <v>0</v>
      </c>
      <c r="J542">
        <v>1</v>
      </c>
      <c r="K542" s="4">
        <v>72</v>
      </c>
      <c r="L542" s="4">
        <v>72</v>
      </c>
      <c r="M542">
        <v>0</v>
      </c>
      <c r="N542" s="5">
        <v>0</v>
      </c>
      <c r="O542" s="5">
        <v>0</v>
      </c>
      <c r="P542" s="7">
        <v>0.92</v>
      </c>
      <c r="Q542">
        <v>1</v>
      </c>
      <c r="R542">
        <v>0</v>
      </c>
      <c r="S542">
        <v>1</v>
      </c>
      <c r="T542">
        <v>1</v>
      </c>
      <c r="U542" s="21">
        <v>8</v>
      </c>
      <c r="V542" s="45">
        <v>225</v>
      </c>
      <c r="W542">
        <v>0</v>
      </c>
      <c r="X542">
        <v>0</v>
      </c>
      <c r="Y542">
        <v>0</v>
      </c>
      <c r="Z542">
        <v>0</v>
      </c>
      <c r="AA542">
        <v>1</v>
      </c>
      <c r="AB542">
        <v>0</v>
      </c>
      <c r="AC542">
        <v>1</v>
      </c>
      <c r="AD542">
        <v>30</v>
      </c>
      <c r="AE542" s="13">
        <v>0.4</v>
      </c>
      <c r="AF542" s="14">
        <v>2.5863715664672601E-2</v>
      </c>
    </row>
    <row r="543" spans="1:32" x14ac:dyDescent="0.25">
      <c r="A543">
        <v>1</v>
      </c>
      <c r="B543">
        <v>0</v>
      </c>
      <c r="C543">
        <v>12.01</v>
      </c>
      <c r="D543">
        <v>17.007999999999999</v>
      </c>
      <c r="E543">
        <v>0</v>
      </c>
      <c r="F543">
        <v>0</v>
      </c>
      <c r="G543">
        <v>1</v>
      </c>
      <c r="H543">
        <v>0</v>
      </c>
      <c r="I543">
        <v>0</v>
      </c>
      <c r="J543">
        <v>1</v>
      </c>
      <c r="K543" s="4">
        <v>72</v>
      </c>
      <c r="L543" s="4">
        <v>72</v>
      </c>
      <c r="M543">
        <v>0</v>
      </c>
      <c r="N543" s="5">
        <v>0</v>
      </c>
      <c r="O543" s="5">
        <v>0</v>
      </c>
      <c r="P543" s="7">
        <v>0.92</v>
      </c>
      <c r="Q543">
        <v>1</v>
      </c>
      <c r="R543">
        <v>0</v>
      </c>
      <c r="S543">
        <v>1</v>
      </c>
      <c r="T543">
        <v>1</v>
      </c>
      <c r="U543" s="21">
        <v>8</v>
      </c>
      <c r="V543" s="45">
        <v>225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0</v>
      </c>
      <c r="AC543">
        <v>1</v>
      </c>
      <c r="AD543">
        <v>90</v>
      </c>
      <c r="AE543" s="13">
        <v>0.4</v>
      </c>
      <c r="AF543" s="14">
        <v>-0.23563025627647599</v>
      </c>
    </row>
    <row r="544" spans="1:32" x14ac:dyDescent="0.25">
      <c r="A544">
        <v>1</v>
      </c>
      <c r="B544">
        <v>0</v>
      </c>
      <c r="C544">
        <v>12.01</v>
      </c>
      <c r="D544">
        <v>17.007999999999999</v>
      </c>
      <c r="E544">
        <v>0</v>
      </c>
      <c r="F544">
        <v>0</v>
      </c>
      <c r="G544">
        <v>1</v>
      </c>
      <c r="H544">
        <v>0</v>
      </c>
      <c r="I544">
        <v>0</v>
      </c>
      <c r="J544">
        <v>1</v>
      </c>
      <c r="K544" s="4">
        <v>72</v>
      </c>
      <c r="L544" s="4">
        <v>72</v>
      </c>
      <c r="M544">
        <v>0</v>
      </c>
      <c r="N544" s="5">
        <v>0</v>
      </c>
      <c r="O544" s="5">
        <v>0</v>
      </c>
      <c r="P544" s="7">
        <v>0.92</v>
      </c>
      <c r="Q544">
        <v>1</v>
      </c>
      <c r="R544">
        <v>0</v>
      </c>
      <c r="S544">
        <v>1</v>
      </c>
      <c r="T544">
        <v>1</v>
      </c>
      <c r="U544" s="21">
        <v>8</v>
      </c>
      <c r="V544" s="45">
        <v>225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0</v>
      </c>
      <c r="AC544">
        <v>1</v>
      </c>
      <c r="AD544">
        <v>1</v>
      </c>
      <c r="AE544" s="13">
        <v>3</v>
      </c>
      <c r="AF544" s="14">
        <v>4.0660051768765401E-2</v>
      </c>
    </row>
    <row r="545" spans="1:32" x14ac:dyDescent="0.25">
      <c r="A545">
        <v>1</v>
      </c>
      <c r="B545">
        <v>0</v>
      </c>
      <c r="C545">
        <v>12.01</v>
      </c>
      <c r="D545">
        <v>17.007999999999999</v>
      </c>
      <c r="E545">
        <v>0</v>
      </c>
      <c r="F545">
        <v>0</v>
      </c>
      <c r="G545">
        <v>1</v>
      </c>
      <c r="H545">
        <v>0</v>
      </c>
      <c r="I545">
        <v>0</v>
      </c>
      <c r="J545">
        <v>1</v>
      </c>
      <c r="K545" s="4">
        <v>72</v>
      </c>
      <c r="L545" s="4">
        <v>72</v>
      </c>
      <c r="M545">
        <v>0</v>
      </c>
      <c r="N545" s="5">
        <v>0</v>
      </c>
      <c r="O545" s="5">
        <v>0</v>
      </c>
      <c r="P545" s="7">
        <v>0.92</v>
      </c>
      <c r="Q545">
        <v>1</v>
      </c>
      <c r="R545">
        <v>0</v>
      </c>
      <c r="S545">
        <v>1</v>
      </c>
      <c r="T545">
        <v>1</v>
      </c>
      <c r="U545" s="21">
        <v>8</v>
      </c>
      <c r="V545" s="45">
        <v>225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0</v>
      </c>
      <c r="AC545">
        <v>1</v>
      </c>
      <c r="AD545">
        <v>7</v>
      </c>
      <c r="AE545" s="13">
        <v>3</v>
      </c>
      <c r="AF545" s="14">
        <v>-2.2401853946533001E-2</v>
      </c>
    </row>
    <row r="546" spans="1:32" x14ac:dyDescent="0.25">
      <c r="A546">
        <v>1</v>
      </c>
      <c r="B546">
        <v>0</v>
      </c>
      <c r="C546">
        <v>12.01</v>
      </c>
      <c r="D546">
        <v>17.007999999999999</v>
      </c>
      <c r="E546">
        <v>0</v>
      </c>
      <c r="F546">
        <v>0</v>
      </c>
      <c r="G546">
        <v>1</v>
      </c>
      <c r="H546">
        <v>0</v>
      </c>
      <c r="I546">
        <v>0</v>
      </c>
      <c r="J546">
        <v>1</v>
      </c>
      <c r="K546" s="4">
        <v>72</v>
      </c>
      <c r="L546" s="4">
        <v>72</v>
      </c>
      <c r="M546">
        <v>0</v>
      </c>
      <c r="N546" s="5">
        <v>0</v>
      </c>
      <c r="O546" s="5">
        <v>0</v>
      </c>
      <c r="P546" s="7">
        <v>0.92</v>
      </c>
      <c r="Q546">
        <v>1</v>
      </c>
      <c r="R546">
        <v>0</v>
      </c>
      <c r="S546">
        <v>1</v>
      </c>
      <c r="T546">
        <v>1</v>
      </c>
      <c r="U546" s="21">
        <v>8</v>
      </c>
      <c r="V546" s="45">
        <v>225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0</v>
      </c>
      <c r="AC546">
        <v>1</v>
      </c>
      <c r="AD546">
        <v>30</v>
      </c>
      <c r="AE546" s="13">
        <v>3</v>
      </c>
      <c r="AF546" s="14">
        <v>-0.17440127588370599</v>
      </c>
    </row>
    <row r="547" spans="1:32" x14ac:dyDescent="0.25">
      <c r="A547">
        <v>1</v>
      </c>
      <c r="B547">
        <v>0</v>
      </c>
      <c r="C547">
        <v>12.01</v>
      </c>
      <c r="D547">
        <v>17.007999999999999</v>
      </c>
      <c r="E547">
        <v>0</v>
      </c>
      <c r="F547">
        <v>0</v>
      </c>
      <c r="G547">
        <v>1</v>
      </c>
      <c r="H547">
        <v>0</v>
      </c>
      <c r="I547">
        <v>0</v>
      </c>
      <c r="J547">
        <v>1</v>
      </c>
      <c r="K547" s="4">
        <v>72</v>
      </c>
      <c r="L547" s="4">
        <v>72</v>
      </c>
      <c r="M547">
        <v>0</v>
      </c>
      <c r="N547" s="5">
        <v>0</v>
      </c>
      <c r="O547" s="5">
        <v>0</v>
      </c>
      <c r="P547" s="7">
        <v>0.92</v>
      </c>
      <c r="Q547">
        <v>1</v>
      </c>
      <c r="R547">
        <v>0</v>
      </c>
      <c r="S547">
        <v>1</v>
      </c>
      <c r="T547">
        <v>1</v>
      </c>
      <c r="U547" s="21">
        <v>8</v>
      </c>
      <c r="V547" s="45">
        <v>225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0</v>
      </c>
      <c r="AC547">
        <v>1</v>
      </c>
      <c r="AD547">
        <v>90</v>
      </c>
      <c r="AE547" s="13">
        <v>3</v>
      </c>
      <c r="AF547" s="14">
        <v>-0.16933129604094499</v>
      </c>
    </row>
    <row r="548" spans="1:32" x14ac:dyDescent="0.25">
      <c r="A548">
        <v>0</v>
      </c>
      <c r="B548">
        <v>0</v>
      </c>
      <c r="C548">
        <v>107.9</v>
      </c>
      <c r="D548">
        <v>0</v>
      </c>
      <c r="E548">
        <v>0</v>
      </c>
      <c r="F548">
        <v>0</v>
      </c>
      <c r="G548">
        <v>1</v>
      </c>
      <c r="H548">
        <v>0</v>
      </c>
      <c r="I548">
        <v>0</v>
      </c>
      <c r="J548">
        <v>0</v>
      </c>
      <c r="K548">
        <v>20.5</v>
      </c>
      <c r="L548" s="4">
        <v>20.5</v>
      </c>
      <c r="M548">
        <v>0</v>
      </c>
      <c r="N548" s="5">
        <v>1</v>
      </c>
      <c r="O548" s="6">
        <v>-42.5</v>
      </c>
      <c r="P548" s="7">
        <v>5</v>
      </c>
      <c r="Q548">
        <v>1</v>
      </c>
      <c r="R548">
        <v>0</v>
      </c>
      <c r="S548">
        <v>1</v>
      </c>
      <c r="T548">
        <v>0</v>
      </c>
      <c r="U548">
        <v>10</v>
      </c>
      <c r="V548">
        <v>350</v>
      </c>
      <c r="W548">
        <v>0</v>
      </c>
      <c r="X548">
        <v>0</v>
      </c>
      <c r="Y548">
        <v>0</v>
      </c>
      <c r="Z548">
        <v>0</v>
      </c>
      <c r="AA548">
        <v>1</v>
      </c>
      <c r="AB548">
        <v>0</v>
      </c>
      <c r="AC548">
        <v>1</v>
      </c>
      <c r="AD548">
        <v>1</v>
      </c>
      <c r="AE548" s="13">
        <v>0.1</v>
      </c>
      <c r="AF548" s="14">
        <v>0.95848708487084899</v>
      </c>
    </row>
    <row r="549" spans="1:32" x14ac:dyDescent="0.25">
      <c r="A549">
        <v>0</v>
      </c>
      <c r="B549">
        <v>0</v>
      </c>
      <c r="C549">
        <v>107.9</v>
      </c>
      <c r="D549">
        <v>0</v>
      </c>
      <c r="E549">
        <v>0</v>
      </c>
      <c r="F549">
        <v>0</v>
      </c>
      <c r="G549">
        <v>1</v>
      </c>
      <c r="H549">
        <v>0</v>
      </c>
      <c r="I549">
        <v>0</v>
      </c>
      <c r="J549">
        <v>0</v>
      </c>
      <c r="K549">
        <v>20.399999999999999</v>
      </c>
      <c r="L549" s="4">
        <v>20.399999999999999</v>
      </c>
      <c r="M549">
        <v>0</v>
      </c>
      <c r="N549" s="5">
        <v>1</v>
      </c>
      <c r="O549" s="6">
        <v>-42.5</v>
      </c>
      <c r="P549" s="7">
        <v>5</v>
      </c>
      <c r="Q549">
        <v>1</v>
      </c>
      <c r="R549">
        <v>0</v>
      </c>
      <c r="S549">
        <v>1</v>
      </c>
      <c r="T549">
        <v>0</v>
      </c>
      <c r="U549">
        <v>10</v>
      </c>
      <c r="V549">
        <v>350</v>
      </c>
      <c r="W549">
        <v>0</v>
      </c>
      <c r="X549">
        <v>0</v>
      </c>
      <c r="Y549">
        <v>0</v>
      </c>
      <c r="Z549">
        <v>0</v>
      </c>
      <c r="AA549">
        <v>1</v>
      </c>
      <c r="AB549">
        <v>0</v>
      </c>
      <c r="AC549">
        <v>1</v>
      </c>
      <c r="AD549">
        <v>1</v>
      </c>
      <c r="AE549" s="13">
        <v>0.1</v>
      </c>
      <c r="AF549" s="14">
        <v>0.95742092457420902</v>
      </c>
    </row>
    <row r="550" spans="1:32" x14ac:dyDescent="0.25">
      <c r="A550">
        <v>0</v>
      </c>
      <c r="B550">
        <v>0</v>
      </c>
      <c r="C550">
        <v>107.9</v>
      </c>
      <c r="D550">
        <v>0</v>
      </c>
      <c r="E550">
        <v>0</v>
      </c>
      <c r="F550">
        <v>0</v>
      </c>
      <c r="G550">
        <v>1</v>
      </c>
      <c r="H550">
        <v>0</v>
      </c>
      <c r="I550">
        <v>0</v>
      </c>
      <c r="J550">
        <v>0</v>
      </c>
      <c r="K550">
        <v>111.3</v>
      </c>
      <c r="L550" s="4">
        <v>111.3</v>
      </c>
      <c r="M550">
        <v>0</v>
      </c>
      <c r="N550" s="5">
        <v>1</v>
      </c>
      <c r="O550" s="6">
        <v>-42.5</v>
      </c>
      <c r="P550" s="7">
        <v>5</v>
      </c>
      <c r="Q550">
        <v>1</v>
      </c>
      <c r="R550">
        <v>0</v>
      </c>
      <c r="S550">
        <v>1</v>
      </c>
      <c r="T550">
        <v>0</v>
      </c>
      <c r="U550">
        <v>10</v>
      </c>
      <c r="V550">
        <v>350</v>
      </c>
      <c r="W550">
        <v>0</v>
      </c>
      <c r="X550">
        <v>0</v>
      </c>
      <c r="Y550">
        <v>0</v>
      </c>
      <c r="Z550">
        <v>0</v>
      </c>
      <c r="AA550">
        <v>1</v>
      </c>
      <c r="AB550">
        <v>0</v>
      </c>
      <c r="AC550">
        <v>1</v>
      </c>
      <c r="AD550">
        <v>1</v>
      </c>
      <c r="AE550" s="13">
        <v>0.1</v>
      </c>
      <c r="AF550" s="14">
        <v>0.96215155398910601</v>
      </c>
    </row>
    <row r="551" spans="1:32" x14ac:dyDescent="0.25">
      <c r="A551">
        <v>0</v>
      </c>
      <c r="B551">
        <v>0</v>
      </c>
      <c r="C551">
        <v>107.9</v>
      </c>
      <c r="D551">
        <v>0</v>
      </c>
      <c r="E551">
        <v>0</v>
      </c>
      <c r="F551">
        <v>0</v>
      </c>
      <c r="G551">
        <v>1</v>
      </c>
      <c r="H551">
        <v>0</v>
      </c>
      <c r="I551">
        <v>0</v>
      </c>
      <c r="J551">
        <v>0</v>
      </c>
      <c r="K551">
        <v>111.5</v>
      </c>
      <c r="L551" s="4">
        <v>111.5</v>
      </c>
      <c r="M551">
        <v>0</v>
      </c>
      <c r="N551" s="5">
        <v>1</v>
      </c>
      <c r="O551" s="6">
        <v>-42.5</v>
      </c>
      <c r="P551" s="7">
        <v>5</v>
      </c>
      <c r="Q551">
        <v>1</v>
      </c>
      <c r="R551">
        <v>0</v>
      </c>
      <c r="S551">
        <v>1</v>
      </c>
      <c r="T551">
        <v>0</v>
      </c>
      <c r="U551">
        <v>10</v>
      </c>
      <c r="V551">
        <v>350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0</v>
      </c>
      <c r="AC551">
        <v>1</v>
      </c>
      <c r="AD551">
        <v>1</v>
      </c>
      <c r="AE551" s="13">
        <v>0.1</v>
      </c>
      <c r="AF551" s="14">
        <v>0.94647307605165798</v>
      </c>
    </row>
    <row r="552" spans="1:32" x14ac:dyDescent="0.25">
      <c r="A552">
        <v>0</v>
      </c>
      <c r="B552">
        <v>0</v>
      </c>
      <c r="C552">
        <v>107.9</v>
      </c>
      <c r="D552">
        <v>0</v>
      </c>
      <c r="E552">
        <v>0</v>
      </c>
      <c r="F552">
        <v>0</v>
      </c>
      <c r="G552">
        <v>1</v>
      </c>
      <c r="H552">
        <v>0</v>
      </c>
      <c r="I552">
        <v>0</v>
      </c>
      <c r="J552">
        <v>0</v>
      </c>
      <c r="K552">
        <v>20.5</v>
      </c>
      <c r="L552" s="4">
        <v>20.5</v>
      </c>
      <c r="M552">
        <v>0</v>
      </c>
      <c r="N552" s="5">
        <v>1</v>
      </c>
      <c r="O552" s="6">
        <v>-42.5</v>
      </c>
      <c r="P552" s="7">
        <v>5</v>
      </c>
      <c r="Q552">
        <v>1</v>
      </c>
      <c r="R552">
        <v>0</v>
      </c>
      <c r="S552">
        <v>1</v>
      </c>
      <c r="T552">
        <v>0</v>
      </c>
      <c r="U552">
        <v>10</v>
      </c>
      <c r="V552">
        <v>350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0</v>
      </c>
      <c r="AC552">
        <v>1</v>
      </c>
      <c r="AD552">
        <v>7</v>
      </c>
      <c r="AE552" s="13">
        <v>0.1</v>
      </c>
      <c r="AF552" s="14">
        <v>0.85045771121101299</v>
      </c>
    </row>
    <row r="553" spans="1:32" x14ac:dyDescent="0.25">
      <c r="A553">
        <v>0</v>
      </c>
      <c r="B553">
        <v>0</v>
      </c>
      <c r="C553">
        <v>107.9</v>
      </c>
      <c r="D553">
        <v>0</v>
      </c>
      <c r="E553">
        <v>0</v>
      </c>
      <c r="F553">
        <v>0</v>
      </c>
      <c r="G553">
        <v>1</v>
      </c>
      <c r="H553">
        <v>0</v>
      </c>
      <c r="I553">
        <v>0</v>
      </c>
      <c r="J553">
        <v>0</v>
      </c>
      <c r="K553">
        <v>20.399999999999999</v>
      </c>
      <c r="L553" s="4">
        <v>20.399999999999999</v>
      </c>
      <c r="M553">
        <v>0</v>
      </c>
      <c r="N553" s="5">
        <v>1</v>
      </c>
      <c r="O553" s="6">
        <v>-42.5</v>
      </c>
      <c r="P553" s="7">
        <v>5</v>
      </c>
      <c r="Q553">
        <v>1</v>
      </c>
      <c r="R553">
        <v>0</v>
      </c>
      <c r="S553">
        <v>1</v>
      </c>
      <c r="T553">
        <v>0</v>
      </c>
      <c r="U553">
        <v>10</v>
      </c>
      <c r="V553">
        <v>350</v>
      </c>
      <c r="W553">
        <v>0</v>
      </c>
      <c r="X553">
        <v>0</v>
      </c>
      <c r="Y553">
        <v>0</v>
      </c>
      <c r="Z553">
        <v>0</v>
      </c>
      <c r="AA553">
        <v>1</v>
      </c>
      <c r="AB553">
        <v>0</v>
      </c>
      <c r="AC553">
        <v>1</v>
      </c>
      <c r="AD553">
        <v>7</v>
      </c>
      <c r="AE553" s="13">
        <v>0.1</v>
      </c>
      <c r="AF553" s="14">
        <v>0.89121594143961003</v>
      </c>
    </row>
    <row r="554" spans="1:32" x14ac:dyDescent="0.25">
      <c r="A554">
        <v>0</v>
      </c>
      <c r="B554">
        <v>0</v>
      </c>
      <c r="C554">
        <v>107.9</v>
      </c>
      <c r="D554">
        <v>0</v>
      </c>
      <c r="E554">
        <v>0</v>
      </c>
      <c r="F554">
        <v>0</v>
      </c>
      <c r="G554">
        <v>1</v>
      </c>
      <c r="H554">
        <v>0</v>
      </c>
      <c r="I554">
        <v>0</v>
      </c>
      <c r="J554">
        <v>0</v>
      </c>
      <c r="K554">
        <v>111.3</v>
      </c>
      <c r="L554" s="4">
        <v>111.3</v>
      </c>
      <c r="M554">
        <v>0</v>
      </c>
      <c r="N554" s="5">
        <v>1</v>
      </c>
      <c r="O554" s="6">
        <v>-42.5</v>
      </c>
      <c r="P554" s="7">
        <v>5</v>
      </c>
      <c r="Q554">
        <v>1</v>
      </c>
      <c r="R554">
        <v>0</v>
      </c>
      <c r="S554">
        <v>1</v>
      </c>
      <c r="T554">
        <v>0</v>
      </c>
      <c r="U554">
        <v>10</v>
      </c>
      <c r="V554">
        <v>350</v>
      </c>
      <c r="W554">
        <v>0</v>
      </c>
      <c r="X554">
        <v>0</v>
      </c>
      <c r="Y554">
        <v>0</v>
      </c>
      <c r="Z554">
        <v>0</v>
      </c>
      <c r="AA554">
        <v>1</v>
      </c>
      <c r="AB554">
        <v>0</v>
      </c>
      <c r="AC554">
        <v>1</v>
      </c>
      <c r="AD554">
        <v>7</v>
      </c>
      <c r="AE554" s="13">
        <v>0.1</v>
      </c>
      <c r="AF554" s="14">
        <v>0.77950267893941505</v>
      </c>
    </row>
    <row r="555" spans="1:32" x14ac:dyDescent="0.25">
      <c r="A555">
        <v>0</v>
      </c>
      <c r="B555">
        <v>0</v>
      </c>
      <c r="C555">
        <v>107.9</v>
      </c>
      <c r="D555">
        <v>0</v>
      </c>
      <c r="E555">
        <v>0</v>
      </c>
      <c r="F555">
        <v>0</v>
      </c>
      <c r="G555">
        <v>1</v>
      </c>
      <c r="H555">
        <v>0</v>
      </c>
      <c r="I555">
        <v>0</v>
      </c>
      <c r="J555">
        <v>0</v>
      </c>
      <c r="K555">
        <v>111.5</v>
      </c>
      <c r="L555" s="4">
        <v>111.5</v>
      </c>
      <c r="M555">
        <v>0</v>
      </c>
      <c r="N555" s="5">
        <v>1</v>
      </c>
      <c r="O555" s="6">
        <v>-42.5</v>
      </c>
      <c r="P555" s="7">
        <v>5</v>
      </c>
      <c r="Q555">
        <v>1</v>
      </c>
      <c r="R555">
        <v>0</v>
      </c>
      <c r="S555">
        <v>1</v>
      </c>
      <c r="T555">
        <v>0</v>
      </c>
      <c r="U555">
        <v>10</v>
      </c>
      <c r="V555">
        <v>350</v>
      </c>
      <c r="W555">
        <v>0</v>
      </c>
      <c r="X555">
        <v>0</v>
      </c>
      <c r="Y555">
        <v>0</v>
      </c>
      <c r="Z555">
        <v>0</v>
      </c>
      <c r="AA555">
        <v>1</v>
      </c>
      <c r="AB555">
        <v>0</v>
      </c>
      <c r="AC555">
        <v>1</v>
      </c>
      <c r="AD555">
        <v>7</v>
      </c>
      <c r="AE555" s="13">
        <v>0.1</v>
      </c>
      <c r="AF555" s="14">
        <v>0.90133550538658902</v>
      </c>
    </row>
    <row r="556" spans="1:32" x14ac:dyDescent="0.25">
      <c r="A556">
        <v>0</v>
      </c>
      <c r="B556">
        <v>0</v>
      </c>
      <c r="C556">
        <v>107.9</v>
      </c>
      <c r="D556">
        <v>0</v>
      </c>
      <c r="E556">
        <v>0</v>
      </c>
      <c r="F556">
        <v>0</v>
      </c>
      <c r="G556">
        <v>1</v>
      </c>
      <c r="H556">
        <v>0</v>
      </c>
      <c r="I556">
        <v>0</v>
      </c>
      <c r="J556">
        <v>0</v>
      </c>
      <c r="K556">
        <v>20.5</v>
      </c>
      <c r="L556" s="4">
        <v>20.5</v>
      </c>
      <c r="M556">
        <v>0</v>
      </c>
      <c r="N556" s="5">
        <v>1</v>
      </c>
      <c r="O556" s="6">
        <v>-42.5</v>
      </c>
      <c r="P556" s="7">
        <v>5</v>
      </c>
      <c r="Q556">
        <v>1</v>
      </c>
      <c r="R556">
        <v>0</v>
      </c>
      <c r="S556">
        <v>1</v>
      </c>
      <c r="T556">
        <v>0</v>
      </c>
      <c r="U556">
        <v>10</v>
      </c>
      <c r="V556">
        <v>350</v>
      </c>
      <c r="W556">
        <v>0</v>
      </c>
      <c r="X556">
        <v>0</v>
      </c>
      <c r="Y556">
        <v>0</v>
      </c>
      <c r="Z556">
        <v>0</v>
      </c>
      <c r="AA556">
        <v>1</v>
      </c>
      <c r="AB556">
        <v>0</v>
      </c>
      <c r="AC556">
        <v>1</v>
      </c>
      <c r="AD556">
        <v>21</v>
      </c>
      <c r="AE556" s="13">
        <v>0.1</v>
      </c>
      <c r="AF556" s="14">
        <v>0.282271376691975</v>
      </c>
    </row>
    <row r="557" spans="1:32" x14ac:dyDescent="0.25">
      <c r="A557">
        <v>0</v>
      </c>
      <c r="B557">
        <v>0</v>
      </c>
      <c r="C557">
        <v>107.9</v>
      </c>
      <c r="D557">
        <v>0</v>
      </c>
      <c r="E557">
        <v>0</v>
      </c>
      <c r="F557">
        <v>0</v>
      </c>
      <c r="G557">
        <v>1</v>
      </c>
      <c r="H557">
        <v>0</v>
      </c>
      <c r="I557">
        <v>0</v>
      </c>
      <c r="J557">
        <v>0</v>
      </c>
      <c r="K557">
        <v>20.399999999999999</v>
      </c>
      <c r="L557" s="4">
        <v>20.399999999999999</v>
      </c>
      <c r="M557">
        <v>0</v>
      </c>
      <c r="N557" s="5">
        <v>1</v>
      </c>
      <c r="O557" s="6">
        <v>-42.5</v>
      </c>
      <c r="P557" s="7">
        <v>5</v>
      </c>
      <c r="Q557">
        <v>1</v>
      </c>
      <c r="R557">
        <v>0</v>
      </c>
      <c r="S557">
        <v>1</v>
      </c>
      <c r="T557">
        <v>0</v>
      </c>
      <c r="U557">
        <v>10</v>
      </c>
      <c r="V557">
        <v>350</v>
      </c>
      <c r="W557">
        <v>0</v>
      </c>
      <c r="X557">
        <v>0</v>
      </c>
      <c r="Y557">
        <v>0</v>
      </c>
      <c r="Z557">
        <v>0</v>
      </c>
      <c r="AA557">
        <v>1</v>
      </c>
      <c r="AB557">
        <v>0</v>
      </c>
      <c r="AC557">
        <v>1</v>
      </c>
      <c r="AD557">
        <v>21</v>
      </c>
      <c r="AE557" s="13">
        <v>0.1</v>
      </c>
      <c r="AF557" s="14">
        <v>4.33443344334404E-2</v>
      </c>
    </row>
    <row r="558" spans="1:32" x14ac:dyDescent="0.25">
      <c r="A558">
        <v>0</v>
      </c>
      <c r="B558">
        <v>0</v>
      </c>
      <c r="C558">
        <v>107.9</v>
      </c>
      <c r="D558">
        <v>0</v>
      </c>
      <c r="E558">
        <v>0</v>
      </c>
      <c r="F558">
        <v>0</v>
      </c>
      <c r="G558">
        <v>1</v>
      </c>
      <c r="H558">
        <v>0</v>
      </c>
      <c r="I558">
        <v>0</v>
      </c>
      <c r="J558">
        <v>0</v>
      </c>
      <c r="K558">
        <v>20.5</v>
      </c>
      <c r="L558" s="4">
        <v>20.5</v>
      </c>
      <c r="M558">
        <v>0</v>
      </c>
      <c r="N558" s="5">
        <v>1</v>
      </c>
      <c r="O558" s="6">
        <v>-42.5</v>
      </c>
      <c r="P558" s="7">
        <v>5</v>
      </c>
      <c r="Q558">
        <v>1</v>
      </c>
      <c r="R558">
        <v>0</v>
      </c>
      <c r="S558">
        <v>1</v>
      </c>
      <c r="T558">
        <v>0</v>
      </c>
      <c r="U558">
        <v>10</v>
      </c>
      <c r="V558">
        <v>300</v>
      </c>
      <c r="W558">
        <v>0</v>
      </c>
      <c r="X558">
        <v>0</v>
      </c>
      <c r="Y558">
        <v>0</v>
      </c>
      <c r="Z558">
        <v>0</v>
      </c>
      <c r="AA558">
        <v>1</v>
      </c>
      <c r="AB558">
        <v>0</v>
      </c>
      <c r="AC558">
        <v>1</v>
      </c>
      <c r="AD558">
        <v>1</v>
      </c>
      <c r="AE558" s="13">
        <v>0.1</v>
      </c>
      <c r="AF558" s="14">
        <v>0.87722467807034399</v>
      </c>
    </row>
    <row r="559" spans="1:32" x14ac:dyDescent="0.25">
      <c r="A559">
        <v>0</v>
      </c>
      <c r="B559">
        <v>0</v>
      </c>
      <c r="C559">
        <v>107.9</v>
      </c>
      <c r="D559">
        <v>0</v>
      </c>
      <c r="E559">
        <v>0</v>
      </c>
      <c r="F559">
        <v>0</v>
      </c>
      <c r="G559">
        <v>1</v>
      </c>
      <c r="H559">
        <v>0</v>
      </c>
      <c r="I559">
        <v>0</v>
      </c>
      <c r="J559">
        <v>0</v>
      </c>
      <c r="K559">
        <v>20.399999999999999</v>
      </c>
      <c r="L559" s="4">
        <v>20.399999999999999</v>
      </c>
      <c r="M559">
        <v>0</v>
      </c>
      <c r="N559" s="5">
        <v>1</v>
      </c>
      <c r="O559" s="6">
        <v>-42.5</v>
      </c>
      <c r="P559" s="7">
        <v>5</v>
      </c>
      <c r="Q559">
        <v>1</v>
      </c>
      <c r="R559">
        <v>0</v>
      </c>
      <c r="S559">
        <v>1</v>
      </c>
      <c r="T559">
        <v>0</v>
      </c>
      <c r="U559">
        <v>10</v>
      </c>
      <c r="V559">
        <v>300</v>
      </c>
      <c r="W559">
        <v>0</v>
      </c>
      <c r="X559">
        <v>0</v>
      </c>
      <c r="Y559">
        <v>0</v>
      </c>
      <c r="Z559">
        <v>0</v>
      </c>
      <c r="AA559">
        <v>1</v>
      </c>
      <c r="AB559">
        <v>0</v>
      </c>
      <c r="AC559">
        <v>1</v>
      </c>
      <c r="AD559">
        <v>1</v>
      </c>
      <c r="AE559" s="13">
        <v>0.1</v>
      </c>
      <c r="AF559" s="14">
        <v>0.93165575384088695</v>
      </c>
    </row>
    <row r="560" spans="1:32" x14ac:dyDescent="0.25">
      <c r="A560">
        <v>0</v>
      </c>
      <c r="B560">
        <v>0</v>
      </c>
      <c r="C560">
        <v>107.9</v>
      </c>
      <c r="D560">
        <v>0</v>
      </c>
      <c r="E560">
        <v>0</v>
      </c>
      <c r="F560">
        <v>0</v>
      </c>
      <c r="G560">
        <v>1</v>
      </c>
      <c r="H560">
        <v>0</v>
      </c>
      <c r="I560">
        <v>0</v>
      </c>
      <c r="J560">
        <v>0</v>
      </c>
      <c r="K560">
        <v>20.5</v>
      </c>
      <c r="L560" s="4">
        <v>20.5</v>
      </c>
      <c r="M560">
        <v>0</v>
      </c>
      <c r="N560" s="5">
        <v>1</v>
      </c>
      <c r="O560" s="6">
        <v>-42.5</v>
      </c>
      <c r="P560" s="7">
        <v>5</v>
      </c>
      <c r="Q560">
        <v>1</v>
      </c>
      <c r="R560">
        <v>0</v>
      </c>
      <c r="S560">
        <v>1</v>
      </c>
      <c r="T560">
        <v>0</v>
      </c>
      <c r="U560">
        <v>10</v>
      </c>
      <c r="V560">
        <v>300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1</v>
      </c>
      <c r="AD560">
        <v>7</v>
      </c>
      <c r="AE560" s="13">
        <v>0.1</v>
      </c>
      <c r="AF560" s="14">
        <v>0.48370263934054297</v>
      </c>
    </row>
    <row r="561" spans="1:32" x14ac:dyDescent="0.25">
      <c r="A561">
        <v>0</v>
      </c>
      <c r="B561">
        <v>0</v>
      </c>
      <c r="C561">
        <v>107.9</v>
      </c>
      <c r="D561">
        <v>0</v>
      </c>
      <c r="E561">
        <v>0</v>
      </c>
      <c r="F561">
        <v>0</v>
      </c>
      <c r="G561">
        <v>1</v>
      </c>
      <c r="H561">
        <v>0</v>
      </c>
      <c r="I561">
        <v>0</v>
      </c>
      <c r="J561">
        <v>0</v>
      </c>
      <c r="K561">
        <v>20.399999999999999</v>
      </c>
      <c r="L561" s="4">
        <v>20.399999999999999</v>
      </c>
      <c r="M561">
        <v>0</v>
      </c>
      <c r="N561" s="5">
        <v>1</v>
      </c>
      <c r="O561" s="6">
        <v>-42.5</v>
      </c>
      <c r="P561" s="7">
        <v>5</v>
      </c>
      <c r="Q561">
        <v>1</v>
      </c>
      <c r="R561">
        <v>0</v>
      </c>
      <c r="S561">
        <v>1</v>
      </c>
      <c r="T561">
        <v>0</v>
      </c>
      <c r="U561">
        <v>10</v>
      </c>
      <c r="V561">
        <v>300</v>
      </c>
      <c r="W561">
        <v>0</v>
      </c>
      <c r="X561">
        <v>0</v>
      </c>
      <c r="Y561">
        <v>0</v>
      </c>
      <c r="Z561">
        <v>0</v>
      </c>
      <c r="AA561">
        <v>1</v>
      </c>
      <c r="AB561">
        <v>0</v>
      </c>
      <c r="AC561">
        <v>1</v>
      </c>
      <c r="AD561">
        <v>7</v>
      </c>
      <c r="AE561" s="13">
        <v>0.1</v>
      </c>
      <c r="AF561" s="14">
        <v>0.67993436474449198</v>
      </c>
    </row>
    <row r="562" spans="1:32" x14ac:dyDescent="0.25">
      <c r="A562">
        <v>0</v>
      </c>
      <c r="B562">
        <v>0</v>
      </c>
      <c r="C562">
        <v>107.9</v>
      </c>
      <c r="D562">
        <v>0</v>
      </c>
      <c r="E562">
        <v>0</v>
      </c>
      <c r="F562">
        <v>0</v>
      </c>
      <c r="G562">
        <v>1</v>
      </c>
      <c r="H562">
        <v>0</v>
      </c>
      <c r="I562">
        <v>0</v>
      </c>
      <c r="J562">
        <v>0</v>
      </c>
      <c r="K562">
        <v>20.5</v>
      </c>
      <c r="L562" s="4">
        <v>20.5</v>
      </c>
      <c r="M562">
        <v>0</v>
      </c>
      <c r="N562" s="5">
        <v>1</v>
      </c>
      <c r="O562" s="6">
        <v>-42.5</v>
      </c>
      <c r="P562" s="7">
        <v>5</v>
      </c>
      <c r="Q562">
        <v>1</v>
      </c>
      <c r="R562">
        <v>0</v>
      </c>
      <c r="S562">
        <v>1</v>
      </c>
      <c r="T562">
        <v>0</v>
      </c>
      <c r="U562">
        <v>10</v>
      </c>
      <c r="V562">
        <v>300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0</v>
      </c>
      <c r="AC562">
        <v>1</v>
      </c>
      <c r="AD562">
        <v>21</v>
      </c>
      <c r="AE562" s="13">
        <v>0.1</v>
      </c>
      <c r="AF562" s="14">
        <v>0.220528828497982</v>
      </c>
    </row>
    <row r="563" spans="1:32" x14ac:dyDescent="0.25">
      <c r="A563">
        <v>0</v>
      </c>
      <c r="B563">
        <v>0</v>
      </c>
      <c r="C563">
        <v>107.9</v>
      </c>
      <c r="D563">
        <v>0</v>
      </c>
      <c r="E563">
        <v>0</v>
      </c>
      <c r="F563">
        <v>0</v>
      </c>
      <c r="G563">
        <v>1</v>
      </c>
      <c r="H563">
        <v>0</v>
      </c>
      <c r="I563">
        <v>0</v>
      </c>
      <c r="J563">
        <v>0</v>
      </c>
      <c r="K563">
        <v>20.399999999999999</v>
      </c>
      <c r="L563" s="4">
        <v>20.399999999999999</v>
      </c>
      <c r="M563">
        <v>0</v>
      </c>
      <c r="N563" s="5">
        <v>1</v>
      </c>
      <c r="O563" s="6">
        <v>-42.5</v>
      </c>
      <c r="P563" s="7">
        <v>5</v>
      </c>
      <c r="Q563">
        <v>1</v>
      </c>
      <c r="R563">
        <v>0</v>
      </c>
      <c r="S563">
        <v>1</v>
      </c>
      <c r="T563">
        <v>0</v>
      </c>
      <c r="U563">
        <v>10</v>
      </c>
      <c r="V563">
        <v>300</v>
      </c>
      <c r="W563">
        <v>0</v>
      </c>
      <c r="X563">
        <v>0</v>
      </c>
      <c r="Y563">
        <v>0</v>
      </c>
      <c r="Z563">
        <v>0</v>
      </c>
      <c r="AA563">
        <v>1</v>
      </c>
      <c r="AB563">
        <v>0</v>
      </c>
      <c r="AC563">
        <v>1</v>
      </c>
      <c r="AD563">
        <v>21</v>
      </c>
      <c r="AE563" s="13">
        <v>0.1</v>
      </c>
      <c r="AF563" s="14">
        <v>0.290845305713332</v>
      </c>
    </row>
    <row r="564" spans="1:32" x14ac:dyDescent="0.25">
      <c r="A564">
        <v>0</v>
      </c>
      <c r="B564">
        <v>0</v>
      </c>
      <c r="C564">
        <v>58.69</v>
      </c>
      <c r="D564">
        <v>16</v>
      </c>
      <c r="E564">
        <v>1</v>
      </c>
      <c r="F564">
        <v>0</v>
      </c>
      <c r="G564">
        <v>1</v>
      </c>
      <c r="H564">
        <v>0</v>
      </c>
      <c r="I564">
        <v>0</v>
      </c>
      <c r="J564">
        <v>0</v>
      </c>
      <c r="K564">
        <v>20</v>
      </c>
      <c r="L564" s="4">
        <v>20</v>
      </c>
      <c r="M564">
        <v>0</v>
      </c>
      <c r="N564" s="5">
        <v>0</v>
      </c>
      <c r="O564" s="6">
        <v>-30</v>
      </c>
      <c r="P564" s="7">
        <v>91.8</v>
      </c>
      <c r="Q564">
        <v>1</v>
      </c>
      <c r="R564">
        <v>0</v>
      </c>
      <c r="S564">
        <v>1</v>
      </c>
      <c r="T564">
        <v>0</v>
      </c>
      <c r="U564">
        <v>12</v>
      </c>
      <c r="V564">
        <v>250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0</v>
      </c>
      <c r="AC564">
        <v>1</v>
      </c>
      <c r="AD564">
        <v>3</v>
      </c>
      <c r="AE564" s="13">
        <v>2</v>
      </c>
      <c r="AF564" s="14">
        <v>0.491210191082803</v>
      </c>
    </row>
    <row r="565" spans="1:32" x14ac:dyDescent="0.25">
      <c r="A565">
        <v>0</v>
      </c>
      <c r="B565">
        <v>0</v>
      </c>
      <c r="C565">
        <v>58.69</v>
      </c>
      <c r="D565">
        <v>16</v>
      </c>
      <c r="E565">
        <v>1</v>
      </c>
      <c r="F565">
        <v>0</v>
      </c>
      <c r="G565">
        <v>1</v>
      </c>
      <c r="H565">
        <v>0</v>
      </c>
      <c r="I565">
        <v>0</v>
      </c>
      <c r="J565">
        <v>0</v>
      </c>
      <c r="K565">
        <v>20</v>
      </c>
      <c r="L565" s="4">
        <v>20</v>
      </c>
      <c r="M565">
        <v>0</v>
      </c>
      <c r="N565" s="5">
        <v>0</v>
      </c>
      <c r="O565" s="6">
        <v>-30</v>
      </c>
      <c r="P565" s="7">
        <v>91.8</v>
      </c>
      <c r="Q565">
        <v>1</v>
      </c>
      <c r="R565">
        <v>0</v>
      </c>
      <c r="S565">
        <v>1</v>
      </c>
      <c r="T565">
        <v>0</v>
      </c>
      <c r="U565">
        <v>12</v>
      </c>
      <c r="V565">
        <v>250</v>
      </c>
      <c r="W565">
        <v>0</v>
      </c>
      <c r="X565">
        <v>0</v>
      </c>
      <c r="Y565">
        <v>0</v>
      </c>
      <c r="Z565">
        <v>0</v>
      </c>
      <c r="AA565">
        <v>1</v>
      </c>
      <c r="AB565">
        <v>2</v>
      </c>
      <c r="AC565">
        <v>2</v>
      </c>
      <c r="AD565">
        <v>3</v>
      </c>
      <c r="AE565" s="13">
        <v>1</v>
      </c>
      <c r="AF565" s="14">
        <v>0.79369627507163298</v>
      </c>
    </row>
    <row r="566" spans="1:32" x14ac:dyDescent="0.25">
      <c r="A566">
        <v>0</v>
      </c>
      <c r="B566">
        <v>0</v>
      </c>
      <c r="C566">
        <v>58.69</v>
      </c>
      <c r="D566">
        <v>16</v>
      </c>
      <c r="E566">
        <v>1</v>
      </c>
      <c r="F566">
        <v>0</v>
      </c>
      <c r="G566">
        <v>1</v>
      </c>
      <c r="H566">
        <v>0</v>
      </c>
      <c r="I566">
        <v>0</v>
      </c>
      <c r="J566">
        <v>0</v>
      </c>
      <c r="K566">
        <v>20</v>
      </c>
      <c r="L566" s="4">
        <v>20</v>
      </c>
      <c r="M566">
        <v>0</v>
      </c>
      <c r="N566" s="5">
        <v>0</v>
      </c>
      <c r="O566" s="6">
        <v>-30</v>
      </c>
      <c r="P566" s="7">
        <v>91.8</v>
      </c>
      <c r="Q566">
        <v>1</v>
      </c>
      <c r="R566">
        <v>0</v>
      </c>
      <c r="S566">
        <v>1</v>
      </c>
      <c r="T566">
        <v>0</v>
      </c>
      <c r="U566">
        <v>12</v>
      </c>
      <c r="V566">
        <v>250</v>
      </c>
      <c r="W566">
        <v>0</v>
      </c>
      <c r="X566">
        <v>0</v>
      </c>
      <c r="Y566">
        <v>0</v>
      </c>
      <c r="Z566">
        <v>0</v>
      </c>
      <c r="AA566">
        <v>1</v>
      </c>
      <c r="AB566">
        <v>4</v>
      </c>
      <c r="AC566">
        <v>3</v>
      </c>
      <c r="AD566">
        <v>3</v>
      </c>
      <c r="AE566" s="13">
        <v>0.67</v>
      </c>
      <c r="AF566" s="14">
        <v>0.86526850969177005</v>
      </c>
    </row>
    <row r="567" spans="1:32" x14ac:dyDescent="0.25">
      <c r="A567">
        <v>0</v>
      </c>
      <c r="B567">
        <v>0</v>
      </c>
      <c r="C567">
        <v>58.69</v>
      </c>
      <c r="D567">
        <v>16</v>
      </c>
      <c r="E567">
        <v>1</v>
      </c>
      <c r="F567">
        <v>0</v>
      </c>
      <c r="G567">
        <v>1</v>
      </c>
      <c r="H567">
        <v>0</v>
      </c>
      <c r="I567">
        <v>0</v>
      </c>
      <c r="J567">
        <v>0</v>
      </c>
      <c r="K567">
        <v>20</v>
      </c>
      <c r="L567" s="4">
        <v>20</v>
      </c>
      <c r="M567">
        <v>0</v>
      </c>
      <c r="N567" s="5">
        <v>0</v>
      </c>
      <c r="O567" s="6">
        <v>-30</v>
      </c>
      <c r="P567" s="7">
        <v>91.8</v>
      </c>
      <c r="Q567">
        <v>1</v>
      </c>
      <c r="R567">
        <v>0</v>
      </c>
      <c r="S567">
        <v>1</v>
      </c>
      <c r="T567">
        <v>0</v>
      </c>
      <c r="U567">
        <v>12</v>
      </c>
      <c r="V567">
        <v>250</v>
      </c>
      <c r="W567">
        <v>0</v>
      </c>
      <c r="X567">
        <v>0</v>
      </c>
      <c r="Y567">
        <v>0</v>
      </c>
      <c r="Z567">
        <v>0</v>
      </c>
      <c r="AA567">
        <v>1</v>
      </c>
      <c r="AB567">
        <v>6</v>
      </c>
      <c r="AC567">
        <v>4</v>
      </c>
      <c r="AD567">
        <v>3</v>
      </c>
      <c r="AE567" s="13">
        <v>0.5</v>
      </c>
      <c r="AF567" s="14">
        <v>0.83210066276054195</v>
      </c>
    </row>
    <row r="568" spans="1:32" x14ac:dyDescent="0.25">
      <c r="A568">
        <v>0</v>
      </c>
      <c r="B568">
        <v>0</v>
      </c>
      <c r="C568">
        <v>58.69</v>
      </c>
      <c r="D568">
        <v>16</v>
      </c>
      <c r="E568">
        <v>1</v>
      </c>
      <c r="F568">
        <v>0</v>
      </c>
      <c r="G568">
        <v>1</v>
      </c>
      <c r="H568">
        <v>0</v>
      </c>
      <c r="I568">
        <v>0</v>
      </c>
      <c r="J568">
        <v>0</v>
      </c>
      <c r="K568">
        <v>20</v>
      </c>
      <c r="L568" s="4">
        <v>20</v>
      </c>
      <c r="M568">
        <v>0</v>
      </c>
      <c r="N568" s="5">
        <v>0</v>
      </c>
      <c r="O568" s="6">
        <v>-30</v>
      </c>
      <c r="P568" s="7">
        <v>91.8</v>
      </c>
      <c r="Q568">
        <v>1</v>
      </c>
      <c r="R568">
        <v>0</v>
      </c>
      <c r="S568">
        <v>1</v>
      </c>
      <c r="T568">
        <v>0</v>
      </c>
      <c r="U568">
        <v>12</v>
      </c>
      <c r="V568">
        <v>250</v>
      </c>
      <c r="W568">
        <v>0</v>
      </c>
      <c r="X568">
        <v>0</v>
      </c>
      <c r="Y568">
        <v>0</v>
      </c>
      <c r="Z568">
        <v>0</v>
      </c>
      <c r="AA568">
        <v>1</v>
      </c>
      <c r="AB568">
        <v>0</v>
      </c>
      <c r="AC568">
        <v>1</v>
      </c>
      <c r="AD568">
        <v>28</v>
      </c>
      <c r="AE568" s="13">
        <v>2</v>
      </c>
      <c r="AF568" s="14">
        <v>0.83947848030281802</v>
      </c>
    </row>
    <row r="569" spans="1:32" x14ac:dyDescent="0.25">
      <c r="A569">
        <v>0</v>
      </c>
      <c r="B569">
        <v>0</v>
      </c>
      <c r="C569">
        <v>58.69</v>
      </c>
      <c r="D569">
        <v>16</v>
      </c>
      <c r="E569">
        <v>1</v>
      </c>
      <c r="F569">
        <v>0</v>
      </c>
      <c r="G569">
        <v>1</v>
      </c>
      <c r="H569">
        <v>0</v>
      </c>
      <c r="I569">
        <v>0</v>
      </c>
      <c r="J569">
        <v>0</v>
      </c>
      <c r="K569">
        <v>20</v>
      </c>
      <c r="L569" s="4">
        <v>20</v>
      </c>
      <c r="M569">
        <v>0</v>
      </c>
      <c r="N569" s="5">
        <v>0</v>
      </c>
      <c r="O569" s="6">
        <v>-30</v>
      </c>
      <c r="P569" s="7">
        <v>91.8</v>
      </c>
      <c r="Q569">
        <v>1</v>
      </c>
      <c r="R569">
        <v>0</v>
      </c>
      <c r="S569">
        <v>1</v>
      </c>
      <c r="T569">
        <v>0</v>
      </c>
      <c r="U569">
        <v>12</v>
      </c>
      <c r="V569">
        <v>250</v>
      </c>
      <c r="W569">
        <v>0</v>
      </c>
      <c r="X569">
        <v>0</v>
      </c>
      <c r="Y569">
        <v>0</v>
      </c>
      <c r="Z569">
        <v>0</v>
      </c>
      <c r="AA569">
        <v>1</v>
      </c>
      <c r="AB569">
        <v>2</v>
      </c>
      <c r="AC569">
        <v>2</v>
      </c>
      <c r="AD569">
        <v>28</v>
      </c>
      <c r="AE569" s="13">
        <v>1</v>
      </c>
      <c r="AF569" s="14">
        <v>0.89375666124417996</v>
      </c>
    </row>
    <row r="570" spans="1:32" x14ac:dyDescent="0.25">
      <c r="A570">
        <v>0</v>
      </c>
      <c r="B570">
        <v>0</v>
      </c>
      <c r="C570">
        <v>58.69</v>
      </c>
      <c r="D570">
        <v>16</v>
      </c>
      <c r="E570">
        <v>1</v>
      </c>
      <c r="F570">
        <v>0</v>
      </c>
      <c r="G570">
        <v>1</v>
      </c>
      <c r="H570">
        <v>0</v>
      </c>
      <c r="I570">
        <v>0</v>
      </c>
      <c r="J570">
        <v>0</v>
      </c>
      <c r="K570">
        <v>20</v>
      </c>
      <c r="L570" s="4">
        <v>20</v>
      </c>
      <c r="M570">
        <v>0</v>
      </c>
      <c r="N570" s="5">
        <v>0</v>
      </c>
      <c r="O570" s="6">
        <v>-30</v>
      </c>
      <c r="P570" s="7">
        <v>91.8</v>
      </c>
      <c r="Q570">
        <v>1</v>
      </c>
      <c r="R570">
        <v>0</v>
      </c>
      <c r="S570">
        <v>1</v>
      </c>
      <c r="T570">
        <v>0</v>
      </c>
      <c r="U570">
        <v>12</v>
      </c>
      <c r="V570">
        <v>250</v>
      </c>
      <c r="W570">
        <v>0</v>
      </c>
      <c r="X570">
        <v>0</v>
      </c>
      <c r="Y570">
        <v>0</v>
      </c>
      <c r="Z570">
        <v>0</v>
      </c>
      <c r="AA570">
        <v>1</v>
      </c>
      <c r="AB570">
        <v>4</v>
      </c>
      <c r="AC570">
        <v>3</v>
      </c>
      <c r="AD570">
        <v>28</v>
      </c>
      <c r="AE570" s="13">
        <v>0.67</v>
      </c>
      <c r="AF570" s="14">
        <v>0.87075773102658405</v>
      </c>
    </row>
    <row r="571" spans="1:32" x14ac:dyDescent="0.25">
      <c r="A571">
        <v>0</v>
      </c>
      <c r="B571">
        <v>0</v>
      </c>
      <c r="C571">
        <v>58.69</v>
      </c>
      <c r="D571">
        <v>16</v>
      </c>
      <c r="E571">
        <v>1</v>
      </c>
      <c r="F571">
        <v>0</v>
      </c>
      <c r="G571">
        <v>1</v>
      </c>
      <c r="H571">
        <v>0</v>
      </c>
      <c r="I571">
        <v>0</v>
      </c>
      <c r="J571">
        <v>0</v>
      </c>
      <c r="K571">
        <v>20</v>
      </c>
      <c r="L571" s="4">
        <v>20</v>
      </c>
      <c r="M571">
        <v>0</v>
      </c>
      <c r="N571" s="5">
        <v>0</v>
      </c>
      <c r="O571" s="6">
        <v>-30</v>
      </c>
      <c r="P571" s="7">
        <v>91.8</v>
      </c>
      <c r="Q571">
        <v>1</v>
      </c>
      <c r="R571">
        <v>0</v>
      </c>
      <c r="S571">
        <v>1</v>
      </c>
      <c r="T571">
        <v>0</v>
      </c>
      <c r="U571">
        <v>12</v>
      </c>
      <c r="V571">
        <v>250</v>
      </c>
      <c r="W571">
        <v>0</v>
      </c>
      <c r="X571">
        <v>0</v>
      </c>
      <c r="Y571">
        <v>0</v>
      </c>
      <c r="Z571">
        <v>0</v>
      </c>
      <c r="AA571">
        <v>1</v>
      </c>
      <c r="AB571">
        <v>6</v>
      </c>
      <c r="AC571">
        <v>4</v>
      </c>
      <c r="AD571">
        <v>8</v>
      </c>
      <c r="AE571" s="13">
        <v>0.5</v>
      </c>
      <c r="AF571" s="14">
        <v>0.85237456777926801</v>
      </c>
    </row>
    <row r="572" spans="1:32" x14ac:dyDescent="0.25">
      <c r="A572">
        <v>1</v>
      </c>
      <c r="B572">
        <v>0</v>
      </c>
      <c r="C572">
        <v>12.01</v>
      </c>
      <c r="D572">
        <v>0</v>
      </c>
      <c r="E572">
        <v>0</v>
      </c>
      <c r="F572">
        <v>0</v>
      </c>
      <c r="G572">
        <v>0</v>
      </c>
      <c r="H572">
        <v>1</v>
      </c>
      <c r="I572">
        <v>0</v>
      </c>
      <c r="J572">
        <v>1</v>
      </c>
      <c r="K572">
        <v>2.5</v>
      </c>
      <c r="L572">
        <v>2000</v>
      </c>
      <c r="M572">
        <v>0</v>
      </c>
      <c r="N572" s="5">
        <v>0</v>
      </c>
      <c r="O572" s="6">
        <v>-27.6</v>
      </c>
      <c r="P572">
        <v>1040</v>
      </c>
      <c r="Q572">
        <v>0</v>
      </c>
      <c r="R572">
        <v>1</v>
      </c>
      <c r="S572">
        <v>0</v>
      </c>
      <c r="T572">
        <v>1</v>
      </c>
      <c r="U572">
        <v>7</v>
      </c>
      <c r="V572">
        <v>20.3</v>
      </c>
      <c r="W572">
        <v>1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3</v>
      </c>
      <c r="AE572" s="13">
        <v>0.49</v>
      </c>
      <c r="AF572" s="14">
        <v>0.46772167797035902</v>
      </c>
    </row>
    <row r="573" spans="1:32" x14ac:dyDescent="0.25">
      <c r="A573">
        <v>1</v>
      </c>
      <c r="B573">
        <v>0</v>
      </c>
      <c r="C573">
        <v>12.01</v>
      </c>
      <c r="D573">
        <v>0</v>
      </c>
      <c r="E573">
        <v>0</v>
      </c>
      <c r="F573">
        <v>0</v>
      </c>
      <c r="G573">
        <v>0</v>
      </c>
      <c r="H573">
        <v>1</v>
      </c>
      <c r="I573">
        <v>0</v>
      </c>
      <c r="J573">
        <v>1</v>
      </c>
      <c r="K573">
        <v>2.5</v>
      </c>
      <c r="L573">
        <v>2000</v>
      </c>
      <c r="M573">
        <v>0</v>
      </c>
      <c r="N573" s="5">
        <v>0</v>
      </c>
      <c r="O573" s="6">
        <v>-27.6</v>
      </c>
      <c r="P573">
        <v>1040</v>
      </c>
      <c r="Q573">
        <v>0</v>
      </c>
      <c r="R573">
        <v>1</v>
      </c>
      <c r="S573">
        <v>0</v>
      </c>
      <c r="T573">
        <v>1</v>
      </c>
      <c r="U573">
        <v>7</v>
      </c>
      <c r="V573">
        <v>20.3</v>
      </c>
      <c r="W573">
        <v>1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</v>
      </c>
      <c r="AD573">
        <v>3</v>
      </c>
      <c r="AE573" s="13">
        <v>1.97</v>
      </c>
      <c r="AF573" s="14">
        <v>0.42853290183387299</v>
      </c>
    </row>
    <row r="574" spans="1:32" x14ac:dyDescent="0.25">
      <c r="A574">
        <v>1</v>
      </c>
      <c r="B574">
        <v>0</v>
      </c>
      <c r="C574">
        <v>12.01</v>
      </c>
      <c r="D574">
        <v>0</v>
      </c>
      <c r="E574">
        <v>0</v>
      </c>
      <c r="F574">
        <v>0</v>
      </c>
      <c r="G574">
        <v>0</v>
      </c>
      <c r="H574">
        <v>1</v>
      </c>
      <c r="I574">
        <v>0</v>
      </c>
      <c r="J574">
        <v>1</v>
      </c>
      <c r="K574">
        <v>2.5</v>
      </c>
      <c r="L574">
        <v>2000</v>
      </c>
      <c r="M574">
        <v>0</v>
      </c>
      <c r="N574" s="5">
        <v>0</v>
      </c>
      <c r="O574" s="6">
        <v>-27.6</v>
      </c>
      <c r="P574">
        <v>1040</v>
      </c>
      <c r="Q574">
        <v>0</v>
      </c>
      <c r="R574">
        <v>1</v>
      </c>
      <c r="S574">
        <v>0</v>
      </c>
      <c r="T574">
        <v>1</v>
      </c>
      <c r="U574">
        <v>7</v>
      </c>
      <c r="V574">
        <v>20.3</v>
      </c>
      <c r="W574">
        <v>1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6</v>
      </c>
      <c r="AE574" s="13">
        <v>0.49</v>
      </c>
      <c r="AF574" s="14">
        <v>0.42796438688789901</v>
      </c>
    </row>
    <row r="575" spans="1:32" x14ac:dyDescent="0.25">
      <c r="A575">
        <v>1</v>
      </c>
      <c r="B575">
        <v>0</v>
      </c>
      <c r="C575">
        <v>12.01</v>
      </c>
      <c r="D575">
        <v>0</v>
      </c>
      <c r="E575">
        <v>0</v>
      </c>
      <c r="F575">
        <v>0</v>
      </c>
      <c r="G575">
        <v>0</v>
      </c>
      <c r="H575">
        <v>1</v>
      </c>
      <c r="I575">
        <v>0</v>
      </c>
      <c r="J575">
        <v>1</v>
      </c>
      <c r="K575">
        <v>2.5</v>
      </c>
      <c r="L575">
        <v>2000</v>
      </c>
      <c r="M575">
        <v>0</v>
      </c>
      <c r="N575" s="5">
        <v>0</v>
      </c>
      <c r="O575" s="6">
        <v>-27.6</v>
      </c>
      <c r="P575">
        <v>1040</v>
      </c>
      <c r="Q575">
        <v>0</v>
      </c>
      <c r="R575">
        <v>1</v>
      </c>
      <c r="S575">
        <v>0</v>
      </c>
      <c r="T575">
        <v>1</v>
      </c>
      <c r="U575">
        <v>7</v>
      </c>
      <c r="V575">
        <v>20.3</v>
      </c>
      <c r="W575">
        <v>1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6</v>
      </c>
      <c r="AE575" s="13">
        <v>1.97</v>
      </c>
      <c r="AF575" s="14">
        <v>0.41275446614042499</v>
      </c>
    </row>
    <row r="576" spans="1:32" x14ac:dyDescent="0.25">
      <c r="A576">
        <v>1</v>
      </c>
      <c r="B576">
        <v>0</v>
      </c>
      <c r="C576">
        <v>12.01</v>
      </c>
      <c r="D576">
        <v>0</v>
      </c>
      <c r="E576">
        <v>0</v>
      </c>
      <c r="F576">
        <v>0</v>
      </c>
      <c r="G576">
        <v>0</v>
      </c>
      <c r="H576">
        <v>1</v>
      </c>
      <c r="I576">
        <v>0</v>
      </c>
      <c r="J576">
        <v>1</v>
      </c>
      <c r="K576">
        <v>2.5</v>
      </c>
      <c r="L576">
        <v>2000</v>
      </c>
      <c r="M576">
        <v>0</v>
      </c>
      <c r="N576" s="5">
        <v>0</v>
      </c>
      <c r="O576" s="6">
        <v>-27.6</v>
      </c>
      <c r="P576">
        <v>1040</v>
      </c>
      <c r="Q576">
        <v>0</v>
      </c>
      <c r="R576">
        <v>1</v>
      </c>
      <c r="S576">
        <v>0</v>
      </c>
      <c r="T576">
        <v>1</v>
      </c>
      <c r="U576">
        <v>7</v>
      </c>
      <c r="V576">
        <v>20.3</v>
      </c>
      <c r="W576">
        <v>1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10</v>
      </c>
      <c r="AE576" s="13">
        <v>0.49</v>
      </c>
      <c r="AF576" s="14">
        <v>0.47357634314156</v>
      </c>
    </row>
    <row r="577" spans="1:32" x14ac:dyDescent="0.25">
      <c r="A577">
        <v>1</v>
      </c>
      <c r="B577">
        <v>0</v>
      </c>
      <c r="C577">
        <v>12.01</v>
      </c>
      <c r="D577">
        <v>0</v>
      </c>
      <c r="E577">
        <v>0</v>
      </c>
      <c r="F577">
        <v>0</v>
      </c>
      <c r="G577">
        <v>0</v>
      </c>
      <c r="H577">
        <v>1</v>
      </c>
      <c r="I577">
        <v>0</v>
      </c>
      <c r="J577">
        <v>1</v>
      </c>
      <c r="K577">
        <v>2.5</v>
      </c>
      <c r="L577">
        <v>2000</v>
      </c>
      <c r="M577">
        <v>0</v>
      </c>
      <c r="N577" s="5">
        <v>0</v>
      </c>
      <c r="O577" s="6">
        <v>-27.6</v>
      </c>
      <c r="P577">
        <v>1040</v>
      </c>
      <c r="Q577">
        <v>0</v>
      </c>
      <c r="R577">
        <v>1</v>
      </c>
      <c r="S577">
        <v>0</v>
      </c>
      <c r="T577">
        <v>1</v>
      </c>
      <c r="U577">
        <v>7</v>
      </c>
      <c r="V577">
        <v>20.3</v>
      </c>
      <c r="W577">
        <v>1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10</v>
      </c>
      <c r="AE577" s="13">
        <v>1.97</v>
      </c>
      <c r="AF577" s="14">
        <v>0.429659000793021</v>
      </c>
    </row>
    <row r="578" spans="1:32" x14ac:dyDescent="0.25">
      <c r="A578">
        <v>1</v>
      </c>
      <c r="B578">
        <v>0</v>
      </c>
      <c r="C578">
        <v>12.01</v>
      </c>
      <c r="D578">
        <v>0</v>
      </c>
      <c r="E578">
        <v>0</v>
      </c>
      <c r="F578">
        <v>0</v>
      </c>
      <c r="G578">
        <v>0</v>
      </c>
      <c r="H578">
        <v>1</v>
      </c>
      <c r="I578">
        <v>0</v>
      </c>
      <c r="J578">
        <v>1</v>
      </c>
      <c r="K578">
        <v>2.5</v>
      </c>
      <c r="L578">
        <v>2000</v>
      </c>
      <c r="M578">
        <v>0</v>
      </c>
      <c r="N578" s="5">
        <v>0</v>
      </c>
      <c r="O578" s="6">
        <v>-27.6</v>
      </c>
      <c r="P578">
        <v>1040</v>
      </c>
      <c r="Q578">
        <v>0</v>
      </c>
      <c r="R578">
        <v>1</v>
      </c>
      <c r="S578">
        <v>0</v>
      </c>
      <c r="T578">
        <v>1</v>
      </c>
      <c r="U578">
        <v>7</v>
      </c>
      <c r="V578">
        <v>20.3</v>
      </c>
      <c r="W578">
        <v>1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1</v>
      </c>
      <c r="AE578" s="13">
        <v>1.97</v>
      </c>
      <c r="AF578" s="14">
        <v>0.70326409495549003</v>
      </c>
    </row>
    <row r="579" spans="1:32" x14ac:dyDescent="0.25">
      <c r="A579">
        <v>1</v>
      </c>
      <c r="B579">
        <v>0</v>
      </c>
      <c r="C579">
        <v>12.01</v>
      </c>
      <c r="D579">
        <v>0</v>
      </c>
      <c r="E579">
        <v>0</v>
      </c>
      <c r="F579">
        <v>0</v>
      </c>
      <c r="G579">
        <v>1</v>
      </c>
      <c r="H579">
        <v>0</v>
      </c>
      <c r="I579">
        <v>0</v>
      </c>
      <c r="J579">
        <v>0</v>
      </c>
      <c r="K579">
        <v>14.3</v>
      </c>
      <c r="L579" s="4">
        <v>14.3</v>
      </c>
      <c r="M579">
        <v>0</v>
      </c>
      <c r="N579" s="5">
        <v>0</v>
      </c>
      <c r="O579" s="6">
        <v>-3.7</v>
      </c>
      <c r="P579">
        <v>254</v>
      </c>
      <c r="Q579">
        <v>0</v>
      </c>
      <c r="R579">
        <v>1</v>
      </c>
      <c r="S579">
        <v>0</v>
      </c>
      <c r="T579">
        <v>1</v>
      </c>
      <c r="U579">
        <v>7</v>
      </c>
      <c r="V579">
        <v>20.3</v>
      </c>
      <c r="W579">
        <v>1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1</v>
      </c>
      <c r="AE579" s="13">
        <v>1.97</v>
      </c>
      <c r="AF579" s="14">
        <v>0.24812030075187999</v>
      </c>
    </row>
    <row r="580" spans="1:32" x14ac:dyDescent="0.25">
      <c r="A580">
        <v>0</v>
      </c>
      <c r="B580">
        <v>0</v>
      </c>
      <c r="C580">
        <v>28.09</v>
      </c>
      <c r="D580">
        <v>16</v>
      </c>
      <c r="E580">
        <v>2</v>
      </c>
      <c r="F580">
        <v>0</v>
      </c>
      <c r="G580">
        <v>1</v>
      </c>
      <c r="H580">
        <v>0</v>
      </c>
      <c r="I580">
        <v>0</v>
      </c>
      <c r="J580">
        <v>0</v>
      </c>
      <c r="K580">
        <v>2140</v>
      </c>
      <c r="L580" s="4">
        <v>2140</v>
      </c>
      <c r="M580">
        <v>0</v>
      </c>
      <c r="N580" s="5">
        <v>0</v>
      </c>
      <c r="O580" s="6">
        <v>-28.4</v>
      </c>
      <c r="P580">
        <v>495</v>
      </c>
      <c r="Q580">
        <v>0</v>
      </c>
      <c r="R580">
        <v>1</v>
      </c>
      <c r="S580">
        <v>0</v>
      </c>
      <c r="T580">
        <v>1</v>
      </c>
      <c r="U580">
        <v>7</v>
      </c>
      <c r="V580">
        <v>20.3</v>
      </c>
      <c r="W580">
        <v>1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</v>
      </c>
      <c r="AD580">
        <v>1</v>
      </c>
      <c r="AE580" s="13">
        <v>1.97</v>
      </c>
      <c r="AF580" s="14">
        <v>8.2568807339449601E-2</v>
      </c>
    </row>
    <row r="581" spans="1:32" x14ac:dyDescent="0.25">
      <c r="A581">
        <v>1</v>
      </c>
      <c r="B581">
        <v>0</v>
      </c>
      <c r="C581">
        <v>12.01</v>
      </c>
      <c r="D581">
        <v>0</v>
      </c>
      <c r="E581">
        <v>0</v>
      </c>
      <c r="F581">
        <v>0</v>
      </c>
      <c r="G581">
        <v>0</v>
      </c>
      <c r="H581">
        <v>1</v>
      </c>
      <c r="I581">
        <v>0</v>
      </c>
      <c r="J581">
        <v>1</v>
      </c>
      <c r="K581">
        <v>2.5</v>
      </c>
      <c r="L581">
        <v>2000</v>
      </c>
      <c r="M581">
        <v>0</v>
      </c>
      <c r="N581" s="5">
        <v>0</v>
      </c>
      <c r="O581" s="6">
        <v>-27.6</v>
      </c>
      <c r="P581">
        <v>1040</v>
      </c>
      <c r="Q581">
        <v>0</v>
      </c>
      <c r="R581">
        <v>1</v>
      </c>
      <c r="S581">
        <v>0</v>
      </c>
      <c r="T581">
        <v>1</v>
      </c>
      <c r="U581">
        <v>7</v>
      </c>
      <c r="V581">
        <v>21.6</v>
      </c>
      <c r="W581">
        <v>1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1</v>
      </c>
      <c r="AE581" s="13">
        <v>1.85</v>
      </c>
      <c r="AF581" s="14">
        <v>0.27007299270072999</v>
      </c>
    </row>
    <row r="582" spans="1:32" x14ac:dyDescent="0.25">
      <c r="A582">
        <v>1</v>
      </c>
      <c r="B582">
        <v>1</v>
      </c>
      <c r="C582">
        <v>12.01</v>
      </c>
      <c r="D582">
        <v>16</v>
      </c>
      <c r="E582">
        <v>0</v>
      </c>
      <c r="F582">
        <v>0</v>
      </c>
      <c r="G582">
        <v>0</v>
      </c>
      <c r="H582">
        <v>1</v>
      </c>
      <c r="I582">
        <v>0</v>
      </c>
      <c r="J582">
        <v>0</v>
      </c>
      <c r="K582">
        <v>54</v>
      </c>
      <c r="L582">
        <v>158</v>
      </c>
      <c r="M582">
        <v>0</v>
      </c>
      <c r="N582" s="5">
        <v>0</v>
      </c>
      <c r="O582" s="5">
        <v>-68.260000000000005</v>
      </c>
      <c r="P582" s="23">
        <v>89</v>
      </c>
      <c r="Q582">
        <v>0</v>
      </c>
      <c r="R582">
        <v>1</v>
      </c>
      <c r="S582">
        <v>0</v>
      </c>
      <c r="T582">
        <v>1</v>
      </c>
      <c r="U582">
        <v>7</v>
      </c>
      <c r="V582">
        <v>20</v>
      </c>
      <c r="W582">
        <v>1</v>
      </c>
      <c r="X582">
        <v>0</v>
      </c>
      <c r="Y582">
        <v>0</v>
      </c>
      <c r="Z582">
        <v>0</v>
      </c>
      <c r="AA582">
        <v>0</v>
      </c>
      <c r="AB582">
        <v>21</v>
      </c>
      <c r="AC582">
        <v>6</v>
      </c>
      <c r="AD582">
        <v>90</v>
      </c>
      <c r="AE582" s="13">
        <v>2</v>
      </c>
      <c r="AF582" s="14">
        <v>0.45222888068449502</v>
      </c>
    </row>
    <row r="583" spans="1:32" x14ac:dyDescent="0.25">
      <c r="A583">
        <v>1</v>
      </c>
      <c r="B583">
        <v>1</v>
      </c>
      <c r="C583">
        <v>12.01</v>
      </c>
      <c r="D583">
        <v>16</v>
      </c>
      <c r="E583">
        <v>0</v>
      </c>
      <c r="F583">
        <v>0</v>
      </c>
      <c r="G583">
        <v>0</v>
      </c>
      <c r="H583">
        <v>1</v>
      </c>
      <c r="I583">
        <v>0</v>
      </c>
      <c r="J583">
        <v>0</v>
      </c>
      <c r="K583">
        <v>54</v>
      </c>
      <c r="L583">
        <v>158</v>
      </c>
      <c r="M583">
        <v>0</v>
      </c>
      <c r="N583" s="5">
        <v>0</v>
      </c>
      <c r="O583" s="5">
        <v>-68.260000000000005</v>
      </c>
      <c r="P583" s="23">
        <v>89</v>
      </c>
      <c r="Q583">
        <v>0</v>
      </c>
      <c r="R583">
        <v>1</v>
      </c>
      <c r="S583">
        <v>1</v>
      </c>
      <c r="T583">
        <v>0</v>
      </c>
      <c r="U583">
        <v>7</v>
      </c>
      <c r="V583">
        <v>20</v>
      </c>
      <c r="W583">
        <v>1</v>
      </c>
      <c r="X583">
        <v>0</v>
      </c>
      <c r="Y583">
        <v>0</v>
      </c>
      <c r="Z583">
        <v>0</v>
      </c>
      <c r="AA583">
        <v>0</v>
      </c>
      <c r="AB583">
        <v>21</v>
      </c>
      <c r="AC583">
        <v>6</v>
      </c>
      <c r="AD583">
        <v>90</v>
      </c>
      <c r="AE583" s="13">
        <v>2</v>
      </c>
      <c r="AF583" s="14">
        <v>0.37217084486969398</v>
      </c>
    </row>
    <row r="584" spans="1:32" x14ac:dyDescent="0.25">
      <c r="A584">
        <v>1</v>
      </c>
      <c r="B584">
        <v>0</v>
      </c>
      <c r="C584">
        <v>12.01</v>
      </c>
      <c r="D584">
        <v>0</v>
      </c>
      <c r="E584">
        <v>0</v>
      </c>
      <c r="F584">
        <v>0</v>
      </c>
      <c r="G584">
        <v>0</v>
      </c>
      <c r="H584">
        <v>1</v>
      </c>
      <c r="I584">
        <v>0</v>
      </c>
      <c r="J584">
        <v>1</v>
      </c>
      <c r="K584">
        <v>2.5</v>
      </c>
      <c r="L584">
        <v>2000</v>
      </c>
      <c r="M584">
        <v>0</v>
      </c>
      <c r="N584" s="5">
        <v>0</v>
      </c>
      <c r="O584" s="6">
        <v>-27.6</v>
      </c>
      <c r="P584">
        <v>1040</v>
      </c>
      <c r="Q584">
        <v>0</v>
      </c>
      <c r="R584">
        <v>1</v>
      </c>
      <c r="S584">
        <v>0</v>
      </c>
      <c r="T584">
        <v>1</v>
      </c>
      <c r="U584">
        <v>9</v>
      </c>
      <c r="V584">
        <v>20</v>
      </c>
      <c r="W584">
        <v>1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365</v>
      </c>
      <c r="AE584" s="13">
        <v>2</v>
      </c>
      <c r="AF584" s="14">
        <v>-0.14000000000000001</v>
      </c>
    </row>
    <row r="585" spans="1:32" x14ac:dyDescent="0.25">
      <c r="A585">
        <v>1</v>
      </c>
      <c r="B585">
        <v>0</v>
      </c>
      <c r="C585">
        <v>12.01</v>
      </c>
      <c r="D585">
        <v>0</v>
      </c>
      <c r="E585">
        <v>0</v>
      </c>
      <c r="F585">
        <v>0</v>
      </c>
      <c r="G585">
        <v>0</v>
      </c>
      <c r="H585">
        <v>1</v>
      </c>
      <c r="I585">
        <v>0</v>
      </c>
      <c r="J585">
        <v>0</v>
      </c>
      <c r="K585">
        <v>120</v>
      </c>
      <c r="L585">
        <v>17500</v>
      </c>
      <c r="M585">
        <v>0</v>
      </c>
      <c r="N585" s="5">
        <v>0</v>
      </c>
      <c r="O585" s="6">
        <v>69.5</v>
      </c>
      <c r="P585">
        <v>40</v>
      </c>
      <c r="Q585">
        <v>0</v>
      </c>
      <c r="R585">
        <v>1</v>
      </c>
      <c r="S585">
        <v>0</v>
      </c>
      <c r="T585">
        <v>1</v>
      </c>
      <c r="U585">
        <v>9</v>
      </c>
      <c r="V585">
        <v>20</v>
      </c>
      <c r="W585">
        <v>1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365</v>
      </c>
      <c r="AE585" s="13">
        <v>2</v>
      </c>
      <c r="AF585" s="14">
        <v>0.28571428571428598</v>
      </c>
    </row>
    <row r="586" spans="1:32" x14ac:dyDescent="0.25">
      <c r="A586">
        <v>1</v>
      </c>
      <c r="B586">
        <v>0</v>
      </c>
      <c r="C586">
        <v>12.01</v>
      </c>
      <c r="D586">
        <v>0</v>
      </c>
      <c r="E586">
        <v>0</v>
      </c>
      <c r="F586">
        <v>0</v>
      </c>
      <c r="G586">
        <v>0</v>
      </c>
      <c r="H586">
        <v>1</v>
      </c>
      <c r="I586">
        <v>0</v>
      </c>
      <c r="J586">
        <v>0</v>
      </c>
      <c r="K586">
        <v>120</v>
      </c>
      <c r="L586">
        <v>17500</v>
      </c>
      <c r="M586">
        <v>0</v>
      </c>
      <c r="N586" s="5">
        <v>0</v>
      </c>
      <c r="O586" s="6">
        <v>69.5</v>
      </c>
      <c r="P586">
        <v>40</v>
      </c>
      <c r="Q586">
        <v>0</v>
      </c>
      <c r="R586">
        <v>1</v>
      </c>
      <c r="S586">
        <v>0</v>
      </c>
      <c r="T586">
        <v>1</v>
      </c>
      <c r="U586">
        <v>9</v>
      </c>
      <c r="V586">
        <v>20</v>
      </c>
      <c r="W586">
        <v>1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365</v>
      </c>
      <c r="AE586" s="13">
        <v>6</v>
      </c>
      <c r="AF586" s="14">
        <v>0.35483870967741898</v>
      </c>
    </row>
    <row r="587" spans="1:32" x14ac:dyDescent="0.25">
      <c r="A587">
        <v>0</v>
      </c>
      <c r="B587">
        <v>0</v>
      </c>
      <c r="C587">
        <v>107.9</v>
      </c>
      <c r="D587">
        <v>0</v>
      </c>
      <c r="E587">
        <v>0</v>
      </c>
      <c r="F587">
        <v>0</v>
      </c>
      <c r="G587">
        <v>1</v>
      </c>
      <c r="H587">
        <v>0</v>
      </c>
      <c r="I587">
        <v>0</v>
      </c>
      <c r="J587">
        <v>0</v>
      </c>
      <c r="K587">
        <v>20</v>
      </c>
      <c r="L587" s="4">
        <v>20</v>
      </c>
      <c r="M587">
        <v>0</v>
      </c>
      <c r="N587" s="5">
        <v>1</v>
      </c>
      <c r="O587" s="6">
        <v>-42.5</v>
      </c>
      <c r="P587" s="7">
        <v>5</v>
      </c>
      <c r="Q587">
        <v>1</v>
      </c>
      <c r="R587">
        <v>0</v>
      </c>
      <c r="S587">
        <v>1</v>
      </c>
      <c r="T587">
        <v>0</v>
      </c>
      <c r="U587">
        <v>12</v>
      </c>
      <c r="V587">
        <v>350</v>
      </c>
      <c r="W587">
        <v>0</v>
      </c>
      <c r="X587">
        <v>0</v>
      </c>
      <c r="Y587">
        <v>0</v>
      </c>
      <c r="Z587">
        <v>0</v>
      </c>
      <c r="AA587">
        <v>1</v>
      </c>
      <c r="AB587">
        <v>0</v>
      </c>
      <c r="AC587">
        <v>1</v>
      </c>
      <c r="AD587">
        <v>1</v>
      </c>
      <c r="AE587" s="13">
        <v>0.5</v>
      </c>
      <c r="AF587" s="14">
        <v>0.80170549256774404</v>
      </c>
    </row>
    <row r="588" spans="1:32" x14ac:dyDescent="0.25">
      <c r="A588">
        <v>0</v>
      </c>
      <c r="B588">
        <v>0</v>
      </c>
      <c r="C588">
        <v>107.9</v>
      </c>
      <c r="D588">
        <v>0</v>
      </c>
      <c r="E588">
        <v>0</v>
      </c>
      <c r="F588">
        <v>0</v>
      </c>
      <c r="G588">
        <v>1</v>
      </c>
      <c r="H588">
        <v>0</v>
      </c>
      <c r="I588">
        <v>0</v>
      </c>
      <c r="J588">
        <v>0</v>
      </c>
      <c r="K588">
        <v>20</v>
      </c>
      <c r="L588" s="4">
        <v>20</v>
      </c>
      <c r="M588">
        <v>0</v>
      </c>
      <c r="N588" s="5">
        <v>1</v>
      </c>
      <c r="O588" s="5">
        <v>-49.3</v>
      </c>
      <c r="P588" s="7">
        <v>5</v>
      </c>
      <c r="Q588">
        <v>1</v>
      </c>
      <c r="R588">
        <v>0</v>
      </c>
      <c r="S588">
        <v>1</v>
      </c>
      <c r="T588">
        <v>0</v>
      </c>
      <c r="U588">
        <v>12</v>
      </c>
      <c r="V588">
        <v>350</v>
      </c>
      <c r="W588">
        <v>0</v>
      </c>
      <c r="X588">
        <v>0</v>
      </c>
      <c r="Y588">
        <v>0</v>
      </c>
      <c r="Z588">
        <v>0</v>
      </c>
      <c r="AA588">
        <v>1</v>
      </c>
      <c r="AB588">
        <v>0</v>
      </c>
      <c r="AC588">
        <v>1</v>
      </c>
      <c r="AD588">
        <v>1</v>
      </c>
      <c r="AE588" s="13">
        <v>1</v>
      </c>
      <c r="AF588" s="14">
        <v>0.85304547279867704</v>
      </c>
    </row>
    <row r="589" spans="1:32" x14ac:dyDescent="0.25">
      <c r="A589">
        <v>0</v>
      </c>
      <c r="B589">
        <v>0</v>
      </c>
      <c r="C589">
        <v>107.9</v>
      </c>
      <c r="D589">
        <v>0</v>
      </c>
      <c r="E589">
        <v>0</v>
      </c>
      <c r="F589">
        <v>0</v>
      </c>
      <c r="G589">
        <v>1</v>
      </c>
      <c r="H589">
        <v>0</v>
      </c>
      <c r="I589">
        <v>0</v>
      </c>
      <c r="J589">
        <v>0</v>
      </c>
      <c r="K589">
        <v>20</v>
      </c>
      <c r="L589" s="4">
        <v>20</v>
      </c>
      <c r="M589">
        <v>0</v>
      </c>
      <c r="N589" s="5">
        <v>1</v>
      </c>
      <c r="O589" s="5">
        <v>-49.3</v>
      </c>
      <c r="P589" s="7">
        <v>5</v>
      </c>
      <c r="Q589">
        <v>1</v>
      </c>
      <c r="R589">
        <v>0</v>
      </c>
      <c r="S589">
        <v>1</v>
      </c>
      <c r="T589">
        <v>0</v>
      </c>
      <c r="U589">
        <v>12</v>
      </c>
      <c r="V589">
        <v>350</v>
      </c>
      <c r="W589">
        <v>0</v>
      </c>
      <c r="X589">
        <v>0</v>
      </c>
      <c r="Y589">
        <v>0</v>
      </c>
      <c r="Z589">
        <v>0</v>
      </c>
      <c r="AA589">
        <v>1</v>
      </c>
      <c r="AB589">
        <v>0</v>
      </c>
      <c r="AC589">
        <v>1</v>
      </c>
      <c r="AD589">
        <v>7</v>
      </c>
      <c r="AE589" s="13">
        <v>0.5</v>
      </c>
      <c r="AF589" s="14">
        <v>0.75891018533185495</v>
      </c>
    </row>
    <row r="590" spans="1:32" x14ac:dyDescent="0.25">
      <c r="A590">
        <v>0</v>
      </c>
      <c r="B590">
        <v>0</v>
      </c>
      <c r="C590">
        <v>107.9</v>
      </c>
      <c r="D590">
        <v>0</v>
      </c>
      <c r="E590">
        <v>0</v>
      </c>
      <c r="F590">
        <v>0</v>
      </c>
      <c r="G590">
        <v>1</v>
      </c>
      <c r="H590">
        <v>0</v>
      </c>
      <c r="I590">
        <v>0</v>
      </c>
      <c r="J590">
        <v>0</v>
      </c>
      <c r="K590">
        <v>20</v>
      </c>
      <c r="L590" s="4">
        <v>20</v>
      </c>
      <c r="M590">
        <v>0</v>
      </c>
      <c r="N590" s="5">
        <v>1</v>
      </c>
      <c r="O590" s="5">
        <v>-49.3</v>
      </c>
      <c r="P590" s="7">
        <v>5</v>
      </c>
      <c r="Q590">
        <v>1</v>
      </c>
      <c r="R590">
        <v>0</v>
      </c>
      <c r="S590">
        <v>1</v>
      </c>
      <c r="T590">
        <v>0</v>
      </c>
      <c r="U590">
        <v>12</v>
      </c>
      <c r="V590">
        <v>350</v>
      </c>
      <c r="W590">
        <v>0</v>
      </c>
      <c r="X590">
        <v>0</v>
      </c>
      <c r="Y590">
        <v>0</v>
      </c>
      <c r="Z590">
        <v>0</v>
      </c>
      <c r="AA590">
        <v>1</v>
      </c>
      <c r="AB590">
        <v>0</v>
      </c>
      <c r="AC590">
        <v>1</v>
      </c>
      <c r="AD590">
        <v>7</v>
      </c>
      <c r="AE590" s="13">
        <v>1</v>
      </c>
      <c r="AF590" s="14">
        <v>0.84151105646978996</v>
      </c>
    </row>
    <row r="591" spans="1:32" x14ac:dyDescent="0.25">
      <c r="A591">
        <v>0</v>
      </c>
      <c r="B591">
        <v>0</v>
      </c>
      <c r="C591">
        <v>107.9</v>
      </c>
      <c r="D591">
        <v>0</v>
      </c>
      <c r="E591">
        <v>0</v>
      </c>
      <c r="F591">
        <v>0</v>
      </c>
      <c r="G591">
        <v>1</v>
      </c>
      <c r="H591">
        <v>0</v>
      </c>
      <c r="I591">
        <v>0</v>
      </c>
      <c r="J591">
        <v>0</v>
      </c>
      <c r="K591">
        <v>20</v>
      </c>
      <c r="L591" s="4">
        <v>20</v>
      </c>
      <c r="M591">
        <v>0</v>
      </c>
      <c r="N591" s="5">
        <v>1</v>
      </c>
      <c r="O591" s="5">
        <v>-49.3</v>
      </c>
      <c r="P591" s="7">
        <v>5</v>
      </c>
      <c r="Q591">
        <v>1</v>
      </c>
      <c r="R591">
        <v>0</v>
      </c>
      <c r="S591">
        <v>1</v>
      </c>
      <c r="T591">
        <v>0</v>
      </c>
      <c r="U591">
        <v>12</v>
      </c>
      <c r="V591">
        <v>350</v>
      </c>
      <c r="W591">
        <v>0</v>
      </c>
      <c r="X591">
        <v>0</v>
      </c>
      <c r="Y591">
        <v>0</v>
      </c>
      <c r="Z591">
        <v>0</v>
      </c>
      <c r="AA591">
        <v>1</v>
      </c>
      <c r="AB591">
        <v>0</v>
      </c>
      <c r="AC591">
        <v>1</v>
      </c>
      <c r="AD591">
        <v>21</v>
      </c>
      <c r="AE591" s="13">
        <v>0.5</v>
      </c>
      <c r="AF591" s="14">
        <v>0.29101565137540403</v>
      </c>
    </row>
    <row r="592" spans="1:32" x14ac:dyDescent="0.25">
      <c r="A592">
        <v>0</v>
      </c>
      <c r="B592">
        <v>0</v>
      </c>
      <c r="C592">
        <v>107.9</v>
      </c>
      <c r="D592">
        <v>0</v>
      </c>
      <c r="E592">
        <v>0</v>
      </c>
      <c r="F592">
        <v>0</v>
      </c>
      <c r="G592">
        <v>1</v>
      </c>
      <c r="H592">
        <v>0</v>
      </c>
      <c r="I592">
        <v>0</v>
      </c>
      <c r="J592">
        <v>0</v>
      </c>
      <c r="K592">
        <v>20</v>
      </c>
      <c r="L592" s="4">
        <v>20</v>
      </c>
      <c r="M592">
        <v>0</v>
      </c>
      <c r="N592" s="5">
        <v>1</v>
      </c>
      <c r="O592" s="5">
        <v>-49.3</v>
      </c>
      <c r="P592" s="7">
        <v>5</v>
      </c>
      <c r="Q592">
        <v>1</v>
      </c>
      <c r="R592">
        <v>0</v>
      </c>
      <c r="S592">
        <v>1</v>
      </c>
      <c r="T592">
        <v>0</v>
      </c>
      <c r="U592">
        <v>12</v>
      </c>
      <c r="V592">
        <v>350</v>
      </c>
      <c r="W592">
        <v>0</v>
      </c>
      <c r="X592">
        <v>0</v>
      </c>
      <c r="Y592">
        <v>0</v>
      </c>
      <c r="Z592">
        <v>0</v>
      </c>
      <c r="AA592">
        <v>1</v>
      </c>
      <c r="AB592">
        <v>0</v>
      </c>
      <c r="AC592">
        <v>1</v>
      </c>
      <c r="AD592">
        <v>21</v>
      </c>
      <c r="AE592" s="13">
        <v>1</v>
      </c>
      <c r="AF592" s="14">
        <v>0.481379405721512</v>
      </c>
    </row>
    <row r="593" spans="1:32" x14ac:dyDescent="0.25">
      <c r="A593">
        <v>0</v>
      </c>
      <c r="B593">
        <v>0</v>
      </c>
      <c r="C593">
        <v>107.9</v>
      </c>
      <c r="D593">
        <v>0</v>
      </c>
      <c r="E593">
        <v>0</v>
      </c>
      <c r="F593">
        <v>0</v>
      </c>
      <c r="G593">
        <v>1</v>
      </c>
      <c r="H593">
        <v>0</v>
      </c>
      <c r="I593">
        <v>0</v>
      </c>
      <c r="J593">
        <v>0</v>
      </c>
      <c r="K593">
        <v>110</v>
      </c>
      <c r="L593" s="4">
        <v>110</v>
      </c>
      <c r="M593">
        <v>0</v>
      </c>
      <c r="N593" s="5">
        <v>1</v>
      </c>
      <c r="O593" s="5">
        <v>-49.3</v>
      </c>
      <c r="P593" s="7">
        <v>5</v>
      </c>
      <c r="Q593">
        <v>1</v>
      </c>
      <c r="R593">
        <v>0</v>
      </c>
      <c r="S593">
        <v>1</v>
      </c>
      <c r="T593">
        <v>0</v>
      </c>
      <c r="U593">
        <v>12</v>
      </c>
      <c r="V593">
        <v>350</v>
      </c>
      <c r="W593">
        <v>0</v>
      </c>
      <c r="X593">
        <v>0</v>
      </c>
      <c r="Y593">
        <v>0</v>
      </c>
      <c r="Z593">
        <v>0</v>
      </c>
      <c r="AA593">
        <v>1</v>
      </c>
      <c r="AB593">
        <v>0</v>
      </c>
      <c r="AC593">
        <v>1</v>
      </c>
      <c r="AD593">
        <v>1</v>
      </c>
      <c r="AE593" s="13">
        <v>0.5</v>
      </c>
      <c r="AF593" s="14">
        <v>0.66453745511704199</v>
      </c>
    </row>
    <row r="594" spans="1:32" x14ac:dyDescent="0.25">
      <c r="A594">
        <v>0</v>
      </c>
      <c r="B594">
        <v>0</v>
      </c>
      <c r="C594">
        <v>107.9</v>
      </c>
      <c r="D594">
        <v>0</v>
      </c>
      <c r="E594">
        <v>0</v>
      </c>
      <c r="F594">
        <v>0</v>
      </c>
      <c r="G594">
        <v>1</v>
      </c>
      <c r="H594">
        <v>0</v>
      </c>
      <c r="I594">
        <v>0</v>
      </c>
      <c r="J594">
        <v>0</v>
      </c>
      <c r="K594">
        <v>110</v>
      </c>
      <c r="L594" s="4">
        <v>110</v>
      </c>
      <c r="M594">
        <v>0</v>
      </c>
      <c r="N594" s="5">
        <v>1</v>
      </c>
      <c r="O594" s="5">
        <v>-42.25</v>
      </c>
      <c r="P594" s="7">
        <v>5</v>
      </c>
      <c r="Q594">
        <v>1</v>
      </c>
      <c r="R594">
        <v>0</v>
      </c>
      <c r="S594">
        <v>1</v>
      </c>
      <c r="T594">
        <v>0</v>
      </c>
      <c r="U594">
        <v>12</v>
      </c>
      <c r="V594">
        <v>350</v>
      </c>
      <c r="W594">
        <v>0</v>
      </c>
      <c r="X594">
        <v>0</v>
      </c>
      <c r="Y594">
        <v>0</v>
      </c>
      <c r="Z594">
        <v>0</v>
      </c>
      <c r="AA594">
        <v>1</v>
      </c>
      <c r="AB594">
        <v>0</v>
      </c>
      <c r="AC594">
        <v>1</v>
      </c>
      <c r="AD594">
        <v>1</v>
      </c>
      <c r="AE594" s="13">
        <v>1</v>
      </c>
      <c r="AF594" s="14">
        <v>0.68857653791130202</v>
      </c>
    </row>
    <row r="595" spans="1:32" x14ac:dyDescent="0.25">
      <c r="A595">
        <v>0</v>
      </c>
      <c r="B595">
        <v>0</v>
      </c>
      <c r="C595">
        <v>107.9</v>
      </c>
      <c r="D595">
        <v>0</v>
      </c>
      <c r="E595">
        <v>0</v>
      </c>
      <c r="F595">
        <v>0</v>
      </c>
      <c r="G595">
        <v>1</v>
      </c>
      <c r="H595">
        <v>0</v>
      </c>
      <c r="I595">
        <v>0</v>
      </c>
      <c r="J595">
        <v>0</v>
      </c>
      <c r="K595">
        <v>110</v>
      </c>
      <c r="L595" s="4">
        <v>110</v>
      </c>
      <c r="M595">
        <v>0</v>
      </c>
      <c r="N595" s="5">
        <v>1</v>
      </c>
      <c r="O595" s="5">
        <v>-42.25</v>
      </c>
      <c r="P595" s="7">
        <v>5</v>
      </c>
      <c r="Q595">
        <v>1</v>
      </c>
      <c r="R595">
        <v>0</v>
      </c>
      <c r="S595">
        <v>1</v>
      </c>
      <c r="T595">
        <v>0</v>
      </c>
      <c r="U595">
        <v>12</v>
      </c>
      <c r="V595">
        <v>350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0</v>
      </c>
      <c r="AC595">
        <v>1</v>
      </c>
      <c r="AD595">
        <v>7</v>
      </c>
      <c r="AE595" s="13">
        <v>0.5</v>
      </c>
      <c r="AF595" s="14">
        <v>0.58816080473710497</v>
      </c>
    </row>
    <row r="596" spans="1:32" x14ac:dyDescent="0.25">
      <c r="A596">
        <v>0</v>
      </c>
      <c r="B596">
        <v>0</v>
      </c>
      <c r="C596">
        <v>107.9</v>
      </c>
      <c r="D596">
        <v>0</v>
      </c>
      <c r="E596">
        <v>0</v>
      </c>
      <c r="F596">
        <v>0</v>
      </c>
      <c r="G596">
        <v>1</v>
      </c>
      <c r="H596">
        <v>0</v>
      </c>
      <c r="I596">
        <v>0</v>
      </c>
      <c r="J596">
        <v>0</v>
      </c>
      <c r="K596">
        <v>110</v>
      </c>
      <c r="L596" s="4">
        <v>110</v>
      </c>
      <c r="M596">
        <v>0</v>
      </c>
      <c r="N596" s="5">
        <v>1</v>
      </c>
      <c r="O596" s="5">
        <v>-42.25</v>
      </c>
      <c r="P596" s="7">
        <v>5</v>
      </c>
      <c r="Q596">
        <v>1</v>
      </c>
      <c r="R596">
        <v>0</v>
      </c>
      <c r="S596">
        <v>1</v>
      </c>
      <c r="T596">
        <v>0</v>
      </c>
      <c r="U596">
        <v>12</v>
      </c>
      <c r="V596">
        <v>350</v>
      </c>
      <c r="W596">
        <v>0</v>
      </c>
      <c r="X596">
        <v>0</v>
      </c>
      <c r="Y596">
        <v>0</v>
      </c>
      <c r="Z596">
        <v>0</v>
      </c>
      <c r="AA596">
        <v>1</v>
      </c>
      <c r="AB596">
        <v>0</v>
      </c>
      <c r="AC596">
        <v>1</v>
      </c>
      <c r="AD596">
        <v>7</v>
      </c>
      <c r="AE596" s="13">
        <v>1</v>
      </c>
      <c r="AF596" s="14">
        <v>0.79704412714735895</v>
      </c>
    </row>
    <row r="597" spans="1:32" x14ac:dyDescent="0.25">
      <c r="A597">
        <v>0</v>
      </c>
      <c r="B597">
        <v>0</v>
      </c>
      <c r="C597">
        <v>107.9</v>
      </c>
      <c r="D597">
        <v>0</v>
      </c>
      <c r="E597">
        <v>0</v>
      </c>
      <c r="F597">
        <v>0</v>
      </c>
      <c r="G597">
        <v>1</v>
      </c>
      <c r="H597">
        <v>0</v>
      </c>
      <c r="I597">
        <v>0</v>
      </c>
      <c r="J597">
        <v>0</v>
      </c>
      <c r="K597">
        <v>110</v>
      </c>
      <c r="L597" s="4">
        <v>110</v>
      </c>
      <c r="M597">
        <v>0</v>
      </c>
      <c r="N597" s="5">
        <v>1</v>
      </c>
      <c r="O597" s="5">
        <v>-42.25</v>
      </c>
      <c r="P597" s="7">
        <v>5</v>
      </c>
      <c r="Q597">
        <v>1</v>
      </c>
      <c r="R597">
        <v>0</v>
      </c>
      <c r="S597">
        <v>1</v>
      </c>
      <c r="T597">
        <v>0</v>
      </c>
      <c r="U597">
        <v>12</v>
      </c>
      <c r="V597">
        <v>350</v>
      </c>
      <c r="W597">
        <v>0</v>
      </c>
      <c r="X597">
        <v>0</v>
      </c>
      <c r="Y597">
        <v>0</v>
      </c>
      <c r="Z597">
        <v>0</v>
      </c>
      <c r="AA597">
        <v>1</v>
      </c>
      <c r="AB597">
        <v>0</v>
      </c>
      <c r="AC597">
        <v>1</v>
      </c>
      <c r="AD597">
        <v>21</v>
      </c>
      <c r="AE597" s="13">
        <v>0.5</v>
      </c>
      <c r="AF597" s="14">
        <v>0.255363311754292</v>
      </c>
    </row>
    <row r="598" spans="1:32" x14ac:dyDescent="0.25">
      <c r="A598">
        <v>0</v>
      </c>
      <c r="B598">
        <v>0</v>
      </c>
      <c r="C598">
        <v>107.9</v>
      </c>
      <c r="D598">
        <v>0</v>
      </c>
      <c r="E598">
        <v>0</v>
      </c>
      <c r="F598">
        <v>0</v>
      </c>
      <c r="G598">
        <v>1</v>
      </c>
      <c r="H598">
        <v>0</v>
      </c>
      <c r="I598">
        <v>0</v>
      </c>
      <c r="J598">
        <v>0</v>
      </c>
      <c r="K598">
        <v>110</v>
      </c>
      <c r="L598" s="4">
        <v>110</v>
      </c>
      <c r="M598">
        <v>0</v>
      </c>
      <c r="N598" s="5">
        <v>1</v>
      </c>
      <c r="O598" s="5">
        <v>-42.25</v>
      </c>
      <c r="P598" s="7">
        <v>5</v>
      </c>
      <c r="Q598">
        <v>1</v>
      </c>
      <c r="R598">
        <v>0</v>
      </c>
      <c r="S598">
        <v>1</v>
      </c>
      <c r="T598">
        <v>0</v>
      </c>
      <c r="U598">
        <v>12</v>
      </c>
      <c r="V598">
        <v>350</v>
      </c>
      <c r="W598">
        <v>0</v>
      </c>
      <c r="X598">
        <v>0</v>
      </c>
      <c r="Y598">
        <v>0</v>
      </c>
      <c r="Z598">
        <v>0</v>
      </c>
      <c r="AA598">
        <v>1</v>
      </c>
      <c r="AB598">
        <v>0</v>
      </c>
      <c r="AC598">
        <v>1</v>
      </c>
      <c r="AD598">
        <v>21</v>
      </c>
      <c r="AE598" s="13">
        <v>1</v>
      </c>
      <c r="AF598" s="14">
        <v>0.30693992245443902</v>
      </c>
    </row>
    <row r="599" spans="1:32" x14ac:dyDescent="0.25">
      <c r="A599">
        <v>0</v>
      </c>
      <c r="B599">
        <v>0</v>
      </c>
      <c r="C599">
        <v>107.9</v>
      </c>
      <c r="D599">
        <v>0</v>
      </c>
      <c r="E599">
        <v>0</v>
      </c>
      <c r="F599">
        <v>0</v>
      </c>
      <c r="G599">
        <v>1</v>
      </c>
      <c r="H599">
        <v>0</v>
      </c>
      <c r="I599">
        <v>0</v>
      </c>
      <c r="J599">
        <v>0</v>
      </c>
      <c r="K599">
        <v>20</v>
      </c>
      <c r="L599" s="4">
        <v>20</v>
      </c>
      <c r="M599">
        <v>0</v>
      </c>
      <c r="N599" s="5">
        <v>1</v>
      </c>
      <c r="O599" s="5">
        <v>-42.25</v>
      </c>
      <c r="P599" s="7">
        <v>5</v>
      </c>
      <c r="Q599">
        <v>1</v>
      </c>
      <c r="R599">
        <v>0</v>
      </c>
      <c r="S599">
        <v>1</v>
      </c>
      <c r="T599">
        <v>0</v>
      </c>
      <c r="U599">
        <v>12</v>
      </c>
      <c r="V599">
        <v>350</v>
      </c>
      <c r="W599">
        <v>0</v>
      </c>
      <c r="X599">
        <v>0</v>
      </c>
      <c r="Y599">
        <v>0</v>
      </c>
      <c r="Z599">
        <v>0</v>
      </c>
      <c r="AA599">
        <v>1</v>
      </c>
      <c r="AB599">
        <v>0</v>
      </c>
      <c r="AC599">
        <v>1</v>
      </c>
      <c r="AD599">
        <v>1</v>
      </c>
      <c r="AE599" s="13">
        <v>0.5</v>
      </c>
      <c r="AF599" s="14">
        <v>0.86159252783872897</v>
      </c>
    </row>
    <row r="600" spans="1:32" x14ac:dyDescent="0.25">
      <c r="A600">
        <v>0</v>
      </c>
      <c r="B600">
        <v>0</v>
      </c>
      <c r="C600">
        <v>107.9</v>
      </c>
      <c r="D600">
        <v>0</v>
      </c>
      <c r="E600">
        <v>0</v>
      </c>
      <c r="F600">
        <v>0</v>
      </c>
      <c r="G600">
        <v>1</v>
      </c>
      <c r="H600">
        <v>0</v>
      </c>
      <c r="I600">
        <v>0</v>
      </c>
      <c r="J600">
        <v>0</v>
      </c>
      <c r="K600">
        <v>20</v>
      </c>
      <c r="L600" s="4">
        <v>20</v>
      </c>
      <c r="M600">
        <v>0</v>
      </c>
      <c r="N600" s="5">
        <v>1</v>
      </c>
      <c r="O600" s="5">
        <v>-36.549999999999997</v>
      </c>
      <c r="P600" s="7">
        <v>5</v>
      </c>
      <c r="Q600">
        <v>1</v>
      </c>
      <c r="R600">
        <v>0</v>
      </c>
      <c r="S600">
        <v>1</v>
      </c>
      <c r="T600">
        <v>0</v>
      </c>
      <c r="U600">
        <v>12</v>
      </c>
      <c r="V600">
        <v>350</v>
      </c>
      <c r="W600">
        <v>0</v>
      </c>
      <c r="X600">
        <v>0</v>
      </c>
      <c r="Y600">
        <v>0</v>
      </c>
      <c r="Z600">
        <v>0</v>
      </c>
      <c r="AA600">
        <v>1</v>
      </c>
      <c r="AB600">
        <v>0</v>
      </c>
      <c r="AC600">
        <v>1</v>
      </c>
      <c r="AD600">
        <v>1</v>
      </c>
      <c r="AE600" s="13">
        <v>1</v>
      </c>
      <c r="AF600" s="14">
        <v>0.91158359474846096</v>
      </c>
    </row>
    <row r="601" spans="1:32" x14ac:dyDescent="0.25">
      <c r="A601">
        <v>0</v>
      </c>
      <c r="B601">
        <v>0</v>
      </c>
      <c r="C601">
        <v>107.9</v>
      </c>
      <c r="D601">
        <v>0</v>
      </c>
      <c r="E601">
        <v>0</v>
      </c>
      <c r="F601">
        <v>0</v>
      </c>
      <c r="G601">
        <v>1</v>
      </c>
      <c r="H601">
        <v>0</v>
      </c>
      <c r="I601">
        <v>0</v>
      </c>
      <c r="J601">
        <v>0</v>
      </c>
      <c r="K601">
        <v>20</v>
      </c>
      <c r="L601" s="4">
        <v>20</v>
      </c>
      <c r="M601">
        <v>0</v>
      </c>
      <c r="N601" s="5">
        <v>1</v>
      </c>
      <c r="O601" s="5">
        <v>-36.549999999999997</v>
      </c>
      <c r="P601" s="7">
        <v>5</v>
      </c>
      <c r="Q601">
        <v>1</v>
      </c>
      <c r="R601">
        <v>0</v>
      </c>
      <c r="S601">
        <v>1</v>
      </c>
      <c r="T601">
        <v>0</v>
      </c>
      <c r="U601">
        <v>12</v>
      </c>
      <c r="V601">
        <v>350</v>
      </c>
      <c r="W601">
        <v>0</v>
      </c>
      <c r="X601">
        <v>0</v>
      </c>
      <c r="Y601">
        <v>0</v>
      </c>
      <c r="Z601">
        <v>0</v>
      </c>
      <c r="AA601">
        <v>1</v>
      </c>
      <c r="AB601">
        <v>0</v>
      </c>
      <c r="AC601">
        <v>1</v>
      </c>
      <c r="AD601">
        <v>7</v>
      </c>
      <c r="AE601" s="13">
        <v>0.5</v>
      </c>
      <c r="AF601" s="14">
        <v>0.73242864485632297</v>
      </c>
    </row>
    <row r="602" spans="1:32" x14ac:dyDescent="0.25">
      <c r="A602">
        <v>0</v>
      </c>
      <c r="B602">
        <v>0</v>
      </c>
      <c r="C602">
        <v>107.9</v>
      </c>
      <c r="D602">
        <v>0</v>
      </c>
      <c r="E602">
        <v>0</v>
      </c>
      <c r="F602">
        <v>0</v>
      </c>
      <c r="G602">
        <v>1</v>
      </c>
      <c r="H602">
        <v>0</v>
      </c>
      <c r="I602">
        <v>0</v>
      </c>
      <c r="J602">
        <v>0</v>
      </c>
      <c r="K602">
        <v>20</v>
      </c>
      <c r="L602" s="4">
        <v>20</v>
      </c>
      <c r="M602">
        <v>0</v>
      </c>
      <c r="N602" s="5">
        <v>1</v>
      </c>
      <c r="O602" s="5">
        <v>-36.549999999999997</v>
      </c>
      <c r="P602" s="7">
        <v>5</v>
      </c>
      <c r="Q602">
        <v>1</v>
      </c>
      <c r="R602">
        <v>0</v>
      </c>
      <c r="S602">
        <v>1</v>
      </c>
      <c r="T602">
        <v>0</v>
      </c>
      <c r="U602">
        <v>12</v>
      </c>
      <c r="V602">
        <v>350</v>
      </c>
      <c r="W602">
        <v>0</v>
      </c>
      <c r="X602">
        <v>0</v>
      </c>
      <c r="Y602">
        <v>0</v>
      </c>
      <c r="Z602">
        <v>0</v>
      </c>
      <c r="AA602">
        <v>1</v>
      </c>
      <c r="AB602">
        <v>0</v>
      </c>
      <c r="AC602">
        <v>1</v>
      </c>
      <c r="AD602">
        <v>7</v>
      </c>
      <c r="AE602" s="13">
        <v>1</v>
      </c>
      <c r="AF602" s="14">
        <v>0.80478087649402397</v>
      </c>
    </row>
    <row r="603" spans="1:32" x14ac:dyDescent="0.25">
      <c r="A603">
        <v>0</v>
      </c>
      <c r="B603">
        <v>0</v>
      </c>
      <c r="C603">
        <v>107.9</v>
      </c>
      <c r="D603">
        <v>0</v>
      </c>
      <c r="E603">
        <v>0</v>
      </c>
      <c r="F603">
        <v>0</v>
      </c>
      <c r="G603">
        <v>1</v>
      </c>
      <c r="H603">
        <v>0</v>
      </c>
      <c r="I603">
        <v>0</v>
      </c>
      <c r="J603">
        <v>0</v>
      </c>
      <c r="K603">
        <v>20</v>
      </c>
      <c r="L603" s="4">
        <v>20</v>
      </c>
      <c r="M603">
        <v>0</v>
      </c>
      <c r="N603" s="5">
        <v>1</v>
      </c>
      <c r="O603" s="5">
        <v>-36.549999999999997</v>
      </c>
      <c r="P603" s="7">
        <v>5</v>
      </c>
      <c r="Q603">
        <v>1</v>
      </c>
      <c r="R603">
        <v>0</v>
      </c>
      <c r="S603">
        <v>1</v>
      </c>
      <c r="T603">
        <v>0</v>
      </c>
      <c r="U603">
        <v>12</v>
      </c>
      <c r="V603">
        <v>350</v>
      </c>
      <c r="W603">
        <v>0</v>
      </c>
      <c r="X603">
        <v>0</v>
      </c>
      <c r="Y603">
        <v>0</v>
      </c>
      <c r="Z603">
        <v>0</v>
      </c>
      <c r="AA603">
        <v>1</v>
      </c>
      <c r="AB603">
        <v>0</v>
      </c>
      <c r="AC603">
        <v>1</v>
      </c>
      <c r="AD603">
        <v>21</v>
      </c>
      <c r="AE603" s="13">
        <v>1</v>
      </c>
      <c r="AF603" s="14">
        <v>-9.8968261766729002E-2</v>
      </c>
    </row>
    <row r="604" spans="1:32" x14ac:dyDescent="0.25">
      <c r="A604">
        <v>0</v>
      </c>
      <c r="B604">
        <v>0</v>
      </c>
      <c r="C604">
        <v>107.9</v>
      </c>
      <c r="D604">
        <v>0</v>
      </c>
      <c r="E604">
        <v>0</v>
      </c>
      <c r="F604">
        <v>0</v>
      </c>
      <c r="G604">
        <v>1</v>
      </c>
      <c r="H604">
        <v>0</v>
      </c>
      <c r="I604">
        <v>0</v>
      </c>
      <c r="J604">
        <v>0</v>
      </c>
      <c r="K604">
        <v>110</v>
      </c>
      <c r="L604" s="4">
        <v>110</v>
      </c>
      <c r="M604">
        <v>0</v>
      </c>
      <c r="N604" s="5">
        <v>1</v>
      </c>
      <c r="O604" s="5">
        <v>-36.549999999999997</v>
      </c>
      <c r="P604" s="7">
        <v>5</v>
      </c>
      <c r="Q604">
        <v>1</v>
      </c>
      <c r="R604">
        <v>0</v>
      </c>
      <c r="S604">
        <v>1</v>
      </c>
      <c r="T604">
        <v>0</v>
      </c>
      <c r="U604">
        <v>12</v>
      </c>
      <c r="V604">
        <v>350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0</v>
      </c>
      <c r="AC604">
        <v>1</v>
      </c>
      <c r="AD604">
        <v>1</v>
      </c>
      <c r="AE604" s="13">
        <v>0.5</v>
      </c>
      <c r="AF604" s="14">
        <v>0.59340427850216104</v>
      </c>
    </row>
    <row r="605" spans="1:32" x14ac:dyDescent="0.25">
      <c r="A605">
        <v>0</v>
      </c>
      <c r="B605">
        <v>0</v>
      </c>
      <c r="C605">
        <v>107.9</v>
      </c>
      <c r="D605">
        <v>0</v>
      </c>
      <c r="E605">
        <v>0</v>
      </c>
      <c r="F605">
        <v>0</v>
      </c>
      <c r="G605">
        <v>1</v>
      </c>
      <c r="H605">
        <v>0</v>
      </c>
      <c r="I605">
        <v>0</v>
      </c>
      <c r="J605">
        <v>0</v>
      </c>
      <c r="K605">
        <v>110</v>
      </c>
      <c r="L605" s="4">
        <v>110</v>
      </c>
      <c r="M605">
        <v>0</v>
      </c>
      <c r="N605" s="5">
        <v>1</v>
      </c>
      <c r="O605" s="5">
        <v>-24.9</v>
      </c>
      <c r="P605" s="7">
        <v>5</v>
      </c>
      <c r="Q605">
        <v>1</v>
      </c>
      <c r="R605">
        <v>0</v>
      </c>
      <c r="S605">
        <v>1</v>
      </c>
      <c r="T605">
        <v>0</v>
      </c>
      <c r="U605">
        <v>12</v>
      </c>
      <c r="V605">
        <v>350</v>
      </c>
      <c r="W605">
        <v>0</v>
      </c>
      <c r="X605">
        <v>0</v>
      </c>
      <c r="Y605">
        <v>0</v>
      </c>
      <c r="Z605">
        <v>0</v>
      </c>
      <c r="AA605">
        <v>1</v>
      </c>
      <c r="AB605">
        <v>0</v>
      </c>
      <c r="AC605">
        <v>1</v>
      </c>
      <c r="AD605">
        <v>1</v>
      </c>
      <c r="AE605" s="13">
        <v>1</v>
      </c>
      <c r="AF605" s="14">
        <v>0.73091622319329697</v>
      </c>
    </row>
    <row r="606" spans="1:32" x14ac:dyDescent="0.25">
      <c r="A606">
        <v>0</v>
      </c>
      <c r="B606">
        <v>0</v>
      </c>
      <c r="C606">
        <v>107.9</v>
      </c>
      <c r="D606">
        <v>0</v>
      </c>
      <c r="E606">
        <v>0</v>
      </c>
      <c r="F606">
        <v>0</v>
      </c>
      <c r="G606">
        <v>1</v>
      </c>
      <c r="H606">
        <v>0</v>
      </c>
      <c r="I606">
        <v>0</v>
      </c>
      <c r="J606">
        <v>0</v>
      </c>
      <c r="K606">
        <v>110</v>
      </c>
      <c r="L606" s="4">
        <v>110</v>
      </c>
      <c r="M606">
        <v>0</v>
      </c>
      <c r="N606" s="5">
        <v>1</v>
      </c>
      <c r="O606" s="5">
        <v>-24.9</v>
      </c>
      <c r="P606" s="7">
        <v>5</v>
      </c>
      <c r="Q606">
        <v>1</v>
      </c>
      <c r="R606">
        <v>0</v>
      </c>
      <c r="S606">
        <v>1</v>
      </c>
      <c r="T606">
        <v>0</v>
      </c>
      <c r="U606">
        <v>12</v>
      </c>
      <c r="V606">
        <v>350</v>
      </c>
      <c r="W606">
        <v>0</v>
      </c>
      <c r="X606">
        <v>0</v>
      </c>
      <c r="Y606">
        <v>0</v>
      </c>
      <c r="Z606">
        <v>0</v>
      </c>
      <c r="AA606">
        <v>1</v>
      </c>
      <c r="AB606">
        <v>0</v>
      </c>
      <c r="AC606">
        <v>1</v>
      </c>
      <c r="AD606">
        <v>7</v>
      </c>
      <c r="AE606" s="13">
        <v>0.5</v>
      </c>
      <c r="AF606" s="14">
        <v>0.43835783939106798</v>
      </c>
    </row>
    <row r="607" spans="1:32" x14ac:dyDescent="0.25">
      <c r="A607">
        <v>0</v>
      </c>
      <c r="B607">
        <v>0</v>
      </c>
      <c r="C607">
        <v>107.9</v>
      </c>
      <c r="D607">
        <v>0</v>
      </c>
      <c r="E607">
        <v>0</v>
      </c>
      <c r="F607">
        <v>0</v>
      </c>
      <c r="G607">
        <v>1</v>
      </c>
      <c r="H607">
        <v>0</v>
      </c>
      <c r="I607">
        <v>0</v>
      </c>
      <c r="J607">
        <v>0</v>
      </c>
      <c r="K607">
        <v>110</v>
      </c>
      <c r="L607" s="4">
        <v>110</v>
      </c>
      <c r="M607">
        <v>0</v>
      </c>
      <c r="N607" s="5">
        <v>1</v>
      </c>
      <c r="O607" s="5">
        <v>-24.9</v>
      </c>
      <c r="P607" s="7">
        <v>5</v>
      </c>
      <c r="Q607">
        <v>1</v>
      </c>
      <c r="R607">
        <v>0</v>
      </c>
      <c r="S607">
        <v>1</v>
      </c>
      <c r="T607">
        <v>0</v>
      </c>
      <c r="U607">
        <v>12</v>
      </c>
      <c r="V607">
        <v>350</v>
      </c>
      <c r="W607">
        <v>0</v>
      </c>
      <c r="X607">
        <v>0</v>
      </c>
      <c r="Y607">
        <v>0</v>
      </c>
      <c r="Z607">
        <v>0</v>
      </c>
      <c r="AA607">
        <v>1</v>
      </c>
      <c r="AB607">
        <v>0</v>
      </c>
      <c r="AC607">
        <v>1</v>
      </c>
      <c r="AD607">
        <v>7</v>
      </c>
      <c r="AE607" s="13">
        <v>1</v>
      </c>
      <c r="AF607" s="14">
        <v>0.68374759019553799</v>
      </c>
    </row>
    <row r="608" spans="1:32" x14ac:dyDescent="0.25">
      <c r="A608">
        <v>0</v>
      </c>
      <c r="B608">
        <v>0</v>
      </c>
      <c r="C608">
        <v>107.9</v>
      </c>
      <c r="D608">
        <v>0</v>
      </c>
      <c r="E608">
        <v>0</v>
      </c>
      <c r="F608">
        <v>0</v>
      </c>
      <c r="G608">
        <v>1</v>
      </c>
      <c r="H608">
        <v>0</v>
      </c>
      <c r="I608">
        <v>0</v>
      </c>
      <c r="J608">
        <v>0</v>
      </c>
      <c r="K608">
        <v>110</v>
      </c>
      <c r="L608" s="4">
        <v>110</v>
      </c>
      <c r="M608">
        <v>0</v>
      </c>
      <c r="N608" s="5">
        <v>1</v>
      </c>
      <c r="O608" s="5">
        <v>-24.9</v>
      </c>
      <c r="P608" s="7">
        <v>5</v>
      </c>
      <c r="Q608">
        <v>1</v>
      </c>
      <c r="R608">
        <v>0</v>
      </c>
      <c r="S608">
        <v>1</v>
      </c>
      <c r="T608">
        <v>0</v>
      </c>
      <c r="U608">
        <v>12</v>
      </c>
      <c r="V608">
        <v>350</v>
      </c>
      <c r="W608">
        <v>0</v>
      </c>
      <c r="X608">
        <v>0</v>
      </c>
      <c r="Y608">
        <v>0</v>
      </c>
      <c r="Z608">
        <v>0</v>
      </c>
      <c r="AA608">
        <v>1</v>
      </c>
      <c r="AB608">
        <v>0</v>
      </c>
      <c r="AC608">
        <v>1</v>
      </c>
      <c r="AD608">
        <v>21</v>
      </c>
      <c r="AE608" s="13">
        <v>0.5</v>
      </c>
      <c r="AF608" s="14">
        <v>-8.3482477916979006E-2</v>
      </c>
    </row>
    <row r="609" spans="1:32" x14ac:dyDescent="0.25">
      <c r="A609">
        <v>0</v>
      </c>
      <c r="B609">
        <v>0</v>
      </c>
      <c r="C609">
        <v>107.9</v>
      </c>
      <c r="D609">
        <v>0</v>
      </c>
      <c r="E609">
        <v>0</v>
      </c>
      <c r="F609">
        <v>0</v>
      </c>
      <c r="G609">
        <v>1</v>
      </c>
      <c r="H609">
        <v>0</v>
      </c>
      <c r="I609">
        <v>0</v>
      </c>
      <c r="J609">
        <v>0</v>
      </c>
      <c r="K609">
        <v>110</v>
      </c>
      <c r="L609" s="4">
        <v>110</v>
      </c>
      <c r="M609">
        <v>0</v>
      </c>
      <c r="N609" s="5">
        <v>1</v>
      </c>
      <c r="O609" s="5">
        <v>-24.9</v>
      </c>
      <c r="P609" s="7">
        <v>5</v>
      </c>
      <c r="Q609">
        <v>1</v>
      </c>
      <c r="R609">
        <v>0</v>
      </c>
      <c r="S609">
        <v>1</v>
      </c>
      <c r="T609">
        <v>0</v>
      </c>
      <c r="U609">
        <v>12</v>
      </c>
      <c r="V609">
        <v>350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0</v>
      </c>
      <c r="AC609">
        <v>1</v>
      </c>
      <c r="AD609">
        <v>21</v>
      </c>
      <c r="AE609" s="13">
        <v>1</v>
      </c>
      <c r="AF609" s="14">
        <v>0.32966536804355301</v>
      </c>
    </row>
    <row r="610" spans="1:32" x14ac:dyDescent="0.25">
      <c r="A610">
        <v>0</v>
      </c>
      <c r="B610">
        <v>0</v>
      </c>
      <c r="C610">
        <v>107.9</v>
      </c>
      <c r="D610">
        <v>0</v>
      </c>
      <c r="E610">
        <v>0</v>
      </c>
      <c r="F610">
        <v>0</v>
      </c>
      <c r="G610">
        <v>0</v>
      </c>
      <c r="H610">
        <v>1</v>
      </c>
      <c r="I610">
        <v>0</v>
      </c>
      <c r="J610">
        <v>0</v>
      </c>
      <c r="K610">
        <v>33.1</v>
      </c>
      <c r="L610">
        <v>2000</v>
      </c>
      <c r="M610">
        <v>0</v>
      </c>
      <c r="N610" s="5">
        <v>1</v>
      </c>
      <c r="O610" s="6">
        <v>-42.5</v>
      </c>
      <c r="P610" s="7">
        <v>5</v>
      </c>
      <c r="Q610">
        <v>1</v>
      </c>
      <c r="R610">
        <v>0</v>
      </c>
      <c r="S610">
        <v>1</v>
      </c>
      <c r="T610">
        <v>0</v>
      </c>
      <c r="U610">
        <v>11</v>
      </c>
      <c r="V610">
        <v>350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0</v>
      </c>
      <c r="AC610">
        <v>1</v>
      </c>
      <c r="AD610">
        <v>1</v>
      </c>
      <c r="AE610" s="13">
        <v>0.1</v>
      </c>
      <c r="AF610" s="14">
        <v>-0.150505428678398</v>
      </c>
    </row>
    <row r="611" spans="1:32" x14ac:dyDescent="0.25">
      <c r="A611">
        <v>0</v>
      </c>
      <c r="B611">
        <v>0</v>
      </c>
      <c r="C611">
        <v>107.9</v>
      </c>
      <c r="D611">
        <v>0</v>
      </c>
      <c r="E611">
        <v>0</v>
      </c>
      <c r="F611">
        <v>0</v>
      </c>
      <c r="G611">
        <v>0</v>
      </c>
      <c r="H611">
        <v>1</v>
      </c>
      <c r="I611">
        <v>0</v>
      </c>
      <c r="J611">
        <v>0</v>
      </c>
      <c r="K611">
        <v>33.1</v>
      </c>
      <c r="L611">
        <v>2000</v>
      </c>
      <c r="M611">
        <v>0</v>
      </c>
      <c r="N611" s="5">
        <v>1</v>
      </c>
      <c r="O611" s="6">
        <v>-42.5</v>
      </c>
      <c r="P611" s="7">
        <v>5</v>
      </c>
      <c r="Q611">
        <v>1</v>
      </c>
      <c r="R611">
        <v>0</v>
      </c>
      <c r="S611">
        <v>1</v>
      </c>
      <c r="T611">
        <v>0</v>
      </c>
      <c r="U611">
        <v>11</v>
      </c>
      <c r="V611">
        <v>350</v>
      </c>
      <c r="W611">
        <v>0</v>
      </c>
      <c r="X611">
        <v>0</v>
      </c>
      <c r="Y611">
        <v>0</v>
      </c>
      <c r="Z611">
        <v>0</v>
      </c>
      <c r="AA611">
        <v>1</v>
      </c>
      <c r="AB611">
        <v>0</v>
      </c>
      <c r="AC611">
        <v>1</v>
      </c>
      <c r="AD611">
        <v>1</v>
      </c>
      <c r="AE611" s="13">
        <v>0.5</v>
      </c>
      <c r="AF611" s="14">
        <v>0.46977667493796599</v>
      </c>
    </row>
    <row r="612" spans="1:32" x14ac:dyDescent="0.25">
      <c r="A612">
        <v>0</v>
      </c>
      <c r="B612">
        <v>0</v>
      </c>
      <c r="C612">
        <v>107.9</v>
      </c>
      <c r="D612">
        <v>0</v>
      </c>
      <c r="E612">
        <v>0</v>
      </c>
      <c r="F612">
        <v>0</v>
      </c>
      <c r="G612">
        <v>0</v>
      </c>
      <c r="H612">
        <v>1</v>
      </c>
      <c r="I612">
        <v>0</v>
      </c>
      <c r="J612">
        <v>0</v>
      </c>
      <c r="K612">
        <v>33.1</v>
      </c>
      <c r="L612">
        <v>2000</v>
      </c>
      <c r="M612">
        <v>0</v>
      </c>
      <c r="N612" s="5">
        <v>1</v>
      </c>
      <c r="O612" s="6">
        <v>-42.5</v>
      </c>
      <c r="P612" s="7">
        <v>5</v>
      </c>
      <c r="Q612">
        <v>1</v>
      </c>
      <c r="R612">
        <v>0</v>
      </c>
      <c r="S612">
        <v>1</v>
      </c>
      <c r="T612">
        <v>0</v>
      </c>
      <c r="U612">
        <v>11</v>
      </c>
      <c r="V612">
        <v>350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0</v>
      </c>
      <c r="AC612">
        <v>1</v>
      </c>
      <c r="AD612">
        <v>1</v>
      </c>
      <c r="AE612" s="13">
        <v>1</v>
      </c>
      <c r="AF612" s="14">
        <v>0.61035740335521405</v>
      </c>
    </row>
    <row r="613" spans="1:32" x14ac:dyDescent="0.25">
      <c r="A613">
        <v>0</v>
      </c>
      <c r="B613">
        <v>0</v>
      </c>
      <c r="C613">
        <v>107.9</v>
      </c>
      <c r="D613">
        <v>0</v>
      </c>
      <c r="E613">
        <v>0</v>
      </c>
      <c r="F613">
        <v>0</v>
      </c>
      <c r="G613">
        <v>0</v>
      </c>
      <c r="H613">
        <v>1</v>
      </c>
      <c r="I613">
        <v>0</v>
      </c>
      <c r="J613">
        <v>0</v>
      </c>
      <c r="K613">
        <v>33.1</v>
      </c>
      <c r="L613">
        <v>2000</v>
      </c>
      <c r="M613">
        <v>0</v>
      </c>
      <c r="N613" s="5">
        <v>1</v>
      </c>
      <c r="O613" s="6">
        <v>-42.5</v>
      </c>
      <c r="P613" s="7">
        <v>5</v>
      </c>
      <c r="Q613">
        <v>1</v>
      </c>
      <c r="R613">
        <v>0</v>
      </c>
      <c r="S613">
        <v>1</v>
      </c>
      <c r="T613">
        <v>0</v>
      </c>
      <c r="U613">
        <v>11</v>
      </c>
      <c r="V613">
        <v>350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0</v>
      </c>
      <c r="AC613">
        <v>1</v>
      </c>
      <c r="AD613">
        <v>7</v>
      </c>
      <c r="AE613" s="13">
        <v>0.1</v>
      </c>
      <c r="AF613" s="14">
        <v>0.23998502433545499</v>
      </c>
    </row>
    <row r="614" spans="1:32" x14ac:dyDescent="0.25">
      <c r="A614">
        <v>0</v>
      </c>
      <c r="B614">
        <v>0</v>
      </c>
      <c r="C614">
        <v>107.9</v>
      </c>
      <c r="D614">
        <v>0</v>
      </c>
      <c r="E614">
        <v>0</v>
      </c>
      <c r="F614">
        <v>0</v>
      </c>
      <c r="G614">
        <v>0</v>
      </c>
      <c r="H614">
        <v>1</v>
      </c>
      <c r="I614">
        <v>0</v>
      </c>
      <c r="J614">
        <v>0</v>
      </c>
      <c r="K614">
        <v>33.1</v>
      </c>
      <c r="L614">
        <v>2000</v>
      </c>
      <c r="M614">
        <v>0</v>
      </c>
      <c r="N614" s="5">
        <v>1</v>
      </c>
      <c r="O614" s="6">
        <v>-42.5</v>
      </c>
      <c r="P614" s="7">
        <v>5</v>
      </c>
      <c r="Q614">
        <v>1</v>
      </c>
      <c r="R614">
        <v>0</v>
      </c>
      <c r="S614">
        <v>1</v>
      </c>
      <c r="T614">
        <v>0</v>
      </c>
      <c r="U614">
        <v>11</v>
      </c>
      <c r="V614">
        <v>350</v>
      </c>
      <c r="W614">
        <v>0</v>
      </c>
      <c r="X614">
        <v>0</v>
      </c>
      <c r="Y614">
        <v>0</v>
      </c>
      <c r="Z614">
        <v>0</v>
      </c>
      <c r="AA614">
        <v>1</v>
      </c>
      <c r="AB614">
        <v>0</v>
      </c>
      <c r="AC614">
        <v>1</v>
      </c>
      <c r="AD614">
        <v>7</v>
      </c>
      <c r="AE614" s="13">
        <v>0.5</v>
      </c>
      <c r="AF614" s="14">
        <v>0.178137651821865</v>
      </c>
    </row>
    <row r="615" spans="1:32" x14ac:dyDescent="0.25">
      <c r="A615">
        <v>0</v>
      </c>
      <c r="B615">
        <v>0</v>
      </c>
      <c r="C615">
        <v>107.9</v>
      </c>
      <c r="D615">
        <v>0</v>
      </c>
      <c r="E615">
        <v>0</v>
      </c>
      <c r="F615">
        <v>0</v>
      </c>
      <c r="G615">
        <v>0</v>
      </c>
      <c r="H615">
        <v>1</v>
      </c>
      <c r="I615">
        <v>0</v>
      </c>
      <c r="J615">
        <v>0</v>
      </c>
      <c r="K615">
        <v>33.1</v>
      </c>
      <c r="L615">
        <v>2000</v>
      </c>
      <c r="M615">
        <v>0</v>
      </c>
      <c r="N615" s="5">
        <v>1</v>
      </c>
      <c r="O615" s="6">
        <v>-42.5</v>
      </c>
      <c r="P615" s="7">
        <v>5</v>
      </c>
      <c r="Q615">
        <v>1</v>
      </c>
      <c r="R615">
        <v>0</v>
      </c>
      <c r="S615">
        <v>1</v>
      </c>
      <c r="T615">
        <v>0</v>
      </c>
      <c r="U615">
        <v>11</v>
      </c>
      <c r="V615">
        <v>350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0</v>
      </c>
      <c r="AC615">
        <v>1</v>
      </c>
      <c r="AD615">
        <v>7</v>
      </c>
      <c r="AE615" s="13">
        <v>1</v>
      </c>
      <c r="AF615" s="14">
        <v>0.40091485908218999</v>
      </c>
    </row>
    <row r="616" spans="1:32" x14ac:dyDescent="0.25">
      <c r="A616">
        <v>0</v>
      </c>
      <c r="B616">
        <v>0</v>
      </c>
      <c r="C616">
        <v>107.9</v>
      </c>
      <c r="D616">
        <v>0</v>
      </c>
      <c r="E616">
        <v>0</v>
      </c>
      <c r="F616">
        <v>0</v>
      </c>
      <c r="G616">
        <v>0</v>
      </c>
      <c r="H616">
        <v>1</v>
      </c>
      <c r="I616">
        <v>0</v>
      </c>
      <c r="J616">
        <v>0</v>
      </c>
      <c r="K616">
        <v>33.1</v>
      </c>
      <c r="L616">
        <v>2000</v>
      </c>
      <c r="M616">
        <v>0</v>
      </c>
      <c r="N616" s="5">
        <v>1</v>
      </c>
      <c r="O616" s="6">
        <v>-42.5</v>
      </c>
      <c r="P616" s="7">
        <v>5</v>
      </c>
      <c r="Q616">
        <v>1</v>
      </c>
      <c r="R616">
        <v>0</v>
      </c>
      <c r="S616">
        <v>1</v>
      </c>
      <c r="T616">
        <v>0</v>
      </c>
      <c r="U616">
        <v>11</v>
      </c>
      <c r="V616">
        <v>350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0</v>
      </c>
      <c r="AC616">
        <v>1</v>
      </c>
      <c r="AD616">
        <v>21</v>
      </c>
      <c r="AE616" s="13">
        <v>0.1</v>
      </c>
      <c r="AF616" s="14">
        <v>-0.19650924024640701</v>
      </c>
    </row>
    <row r="617" spans="1:32" x14ac:dyDescent="0.25">
      <c r="A617">
        <v>0</v>
      </c>
      <c r="B617">
        <v>0</v>
      </c>
      <c r="C617">
        <v>107.9</v>
      </c>
      <c r="D617">
        <v>0</v>
      </c>
      <c r="E617">
        <v>0</v>
      </c>
      <c r="F617">
        <v>0</v>
      </c>
      <c r="G617">
        <v>0</v>
      </c>
      <c r="H617">
        <v>1</v>
      </c>
      <c r="I617">
        <v>0</v>
      </c>
      <c r="J617">
        <v>0</v>
      </c>
      <c r="K617">
        <v>33.1</v>
      </c>
      <c r="L617">
        <v>2000</v>
      </c>
      <c r="M617">
        <v>0</v>
      </c>
      <c r="N617" s="5">
        <v>1</v>
      </c>
      <c r="O617" s="6">
        <v>-42.5</v>
      </c>
      <c r="P617" s="7">
        <v>5</v>
      </c>
      <c r="Q617">
        <v>1</v>
      </c>
      <c r="R617">
        <v>0</v>
      </c>
      <c r="S617">
        <v>1</v>
      </c>
      <c r="T617">
        <v>0</v>
      </c>
      <c r="U617">
        <v>11</v>
      </c>
      <c r="V617">
        <v>350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0</v>
      </c>
      <c r="AC617">
        <v>1</v>
      </c>
      <c r="AD617">
        <v>21</v>
      </c>
      <c r="AE617" s="13">
        <v>0.5</v>
      </c>
      <c r="AF617" s="14">
        <v>-0.15071868583162201</v>
      </c>
    </row>
    <row r="618" spans="1:32" x14ac:dyDescent="0.25">
      <c r="A618">
        <v>0</v>
      </c>
      <c r="B618">
        <v>0</v>
      </c>
      <c r="C618">
        <v>107.9</v>
      </c>
      <c r="D618">
        <v>0</v>
      </c>
      <c r="E618">
        <v>0</v>
      </c>
      <c r="F618">
        <v>0</v>
      </c>
      <c r="G618">
        <v>0</v>
      </c>
      <c r="H618">
        <v>1</v>
      </c>
      <c r="I618">
        <v>0</v>
      </c>
      <c r="J618">
        <v>0</v>
      </c>
      <c r="K618">
        <v>33.1</v>
      </c>
      <c r="L618">
        <v>2000</v>
      </c>
      <c r="M618">
        <v>0</v>
      </c>
      <c r="N618" s="5">
        <v>1</v>
      </c>
      <c r="O618" s="6">
        <v>-42.5</v>
      </c>
      <c r="P618" s="7">
        <v>5</v>
      </c>
      <c r="Q618">
        <v>1</v>
      </c>
      <c r="R618">
        <v>0</v>
      </c>
      <c r="S618">
        <v>1</v>
      </c>
      <c r="T618">
        <v>0</v>
      </c>
      <c r="U618">
        <v>11</v>
      </c>
      <c r="V618">
        <v>350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0</v>
      </c>
      <c r="AC618">
        <v>1</v>
      </c>
      <c r="AD618">
        <v>21</v>
      </c>
      <c r="AE618" s="13">
        <v>1</v>
      </c>
      <c r="AF618" s="14">
        <v>-0.16632443531827501</v>
      </c>
    </row>
    <row r="619" spans="1:32" x14ac:dyDescent="0.25">
      <c r="A619">
        <v>0</v>
      </c>
      <c r="B619">
        <v>0</v>
      </c>
      <c r="C619">
        <v>107.9</v>
      </c>
      <c r="D619">
        <v>0</v>
      </c>
      <c r="E619">
        <v>0</v>
      </c>
      <c r="F619">
        <v>0</v>
      </c>
      <c r="G619">
        <v>0</v>
      </c>
      <c r="H619">
        <v>1</v>
      </c>
      <c r="I619">
        <v>0</v>
      </c>
      <c r="J619">
        <v>0</v>
      </c>
      <c r="K619">
        <v>64.7</v>
      </c>
      <c r="L619">
        <v>20800</v>
      </c>
      <c r="M619">
        <v>0</v>
      </c>
      <c r="N619" s="5">
        <v>1</v>
      </c>
      <c r="O619" s="6">
        <v>-42.5</v>
      </c>
      <c r="P619" s="7">
        <v>5</v>
      </c>
      <c r="Q619">
        <v>1</v>
      </c>
      <c r="R619">
        <v>0</v>
      </c>
      <c r="S619">
        <v>1</v>
      </c>
      <c r="T619">
        <v>0</v>
      </c>
      <c r="U619">
        <v>11</v>
      </c>
      <c r="V619">
        <v>350</v>
      </c>
      <c r="W619">
        <v>0</v>
      </c>
      <c r="X619">
        <v>0</v>
      </c>
      <c r="Y619">
        <v>0</v>
      </c>
      <c r="Z619">
        <v>0</v>
      </c>
      <c r="AA619">
        <v>1</v>
      </c>
      <c r="AB619">
        <v>0</v>
      </c>
      <c r="AC619">
        <v>1</v>
      </c>
      <c r="AD619">
        <v>1</v>
      </c>
      <c r="AE619" s="13">
        <v>0.1</v>
      </c>
      <c r="AF619" s="14">
        <v>-5.7116279069766997E-2</v>
      </c>
    </row>
    <row r="620" spans="1:32" x14ac:dyDescent="0.25">
      <c r="A620">
        <v>0</v>
      </c>
      <c r="B620">
        <v>0</v>
      </c>
      <c r="C620">
        <v>107.9</v>
      </c>
      <c r="D620">
        <v>0</v>
      </c>
      <c r="E620">
        <v>0</v>
      </c>
      <c r="F620">
        <v>0</v>
      </c>
      <c r="G620">
        <v>0</v>
      </c>
      <c r="H620">
        <v>1</v>
      </c>
      <c r="I620">
        <v>0</v>
      </c>
      <c r="J620">
        <v>0</v>
      </c>
      <c r="K620">
        <v>64.7</v>
      </c>
      <c r="L620">
        <v>20800</v>
      </c>
      <c r="M620">
        <v>0</v>
      </c>
      <c r="N620" s="5">
        <v>1</v>
      </c>
      <c r="O620" s="6">
        <v>-42.5</v>
      </c>
      <c r="P620" s="7">
        <v>5</v>
      </c>
      <c r="Q620">
        <v>1</v>
      </c>
      <c r="R620">
        <v>0</v>
      </c>
      <c r="S620">
        <v>1</v>
      </c>
      <c r="T620">
        <v>0</v>
      </c>
      <c r="U620">
        <v>11</v>
      </c>
      <c r="V620">
        <v>350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0</v>
      </c>
      <c r="AC620">
        <v>1</v>
      </c>
      <c r="AD620">
        <v>1</v>
      </c>
      <c r="AE620" s="13">
        <v>0.5</v>
      </c>
      <c r="AF620" s="14">
        <v>-5.153488372093E-2</v>
      </c>
    </row>
    <row r="621" spans="1:32" x14ac:dyDescent="0.25">
      <c r="A621">
        <v>0</v>
      </c>
      <c r="B621">
        <v>0</v>
      </c>
      <c r="C621">
        <v>107.9</v>
      </c>
      <c r="D621">
        <v>0</v>
      </c>
      <c r="E621">
        <v>0</v>
      </c>
      <c r="F621">
        <v>0</v>
      </c>
      <c r="G621">
        <v>0</v>
      </c>
      <c r="H621">
        <v>1</v>
      </c>
      <c r="I621">
        <v>0</v>
      </c>
      <c r="J621">
        <v>0</v>
      </c>
      <c r="K621">
        <v>64.7</v>
      </c>
      <c r="L621">
        <v>20800</v>
      </c>
      <c r="M621">
        <v>0</v>
      </c>
      <c r="N621" s="5">
        <v>1</v>
      </c>
      <c r="O621" s="6">
        <v>-42.5</v>
      </c>
      <c r="P621" s="7">
        <v>5</v>
      </c>
      <c r="Q621">
        <v>1</v>
      </c>
      <c r="R621">
        <v>0</v>
      </c>
      <c r="S621">
        <v>1</v>
      </c>
      <c r="T621">
        <v>0</v>
      </c>
      <c r="U621">
        <v>11</v>
      </c>
      <c r="V621">
        <v>350</v>
      </c>
      <c r="W621">
        <v>0</v>
      </c>
      <c r="X621">
        <v>0</v>
      </c>
      <c r="Y621">
        <v>0</v>
      </c>
      <c r="Z621">
        <v>0</v>
      </c>
      <c r="AA621">
        <v>1</v>
      </c>
      <c r="AB621">
        <v>0</v>
      </c>
      <c r="AC621">
        <v>1</v>
      </c>
      <c r="AD621">
        <v>1</v>
      </c>
      <c r="AE621" s="13">
        <v>1</v>
      </c>
      <c r="AF621" s="14">
        <v>0.466977389924632</v>
      </c>
    </row>
    <row r="622" spans="1:32" x14ac:dyDescent="0.25">
      <c r="A622">
        <v>0</v>
      </c>
      <c r="B622">
        <v>0</v>
      </c>
      <c r="C622">
        <v>107.9</v>
      </c>
      <c r="D622">
        <v>0</v>
      </c>
      <c r="E622">
        <v>0</v>
      </c>
      <c r="F622">
        <v>0</v>
      </c>
      <c r="G622">
        <v>0</v>
      </c>
      <c r="H622">
        <v>1</v>
      </c>
      <c r="I622">
        <v>0</v>
      </c>
      <c r="J622">
        <v>0</v>
      </c>
      <c r="K622">
        <v>64.7</v>
      </c>
      <c r="L622">
        <v>20800</v>
      </c>
      <c r="M622">
        <v>0</v>
      </c>
      <c r="N622" s="5">
        <v>1</v>
      </c>
      <c r="O622" s="6">
        <v>-42.5</v>
      </c>
      <c r="P622" s="7">
        <v>5</v>
      </c>
      <c r="Q622">
        <v>1</v>
      </c>
      <c r="R622">
        <v>0</v>
      </c>
      <c r="S622">
        <v>1</v>
      </c>
      <c r="T622">
        <v>0</v>
      </c>
      <c r="U622">
        <v>11</v>
      </c>
      <c r="V622">
        <v>350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0</v>
      </c>
      <c r="AC622">
        <v>1</v>
      </c>
      <c r="AD622">
        <v>7</v>
      </c>
      <c r="AE622" s="13">
        <v>0.1</v>
      </c>
      <c r="AF622" s="14">
        <v>-7.4370155038760002E-2</v>
      </c>
    </row>
    <row r="623" spans="1:32" x14ac:dyDescent="0.25">
      <c r="A623">
        <v>0</v>
      </c>
      <c r="B623">
        <v>0</v>
      </c>
      <c r="C623">
        <v>107.9</v>
      </c>
      <c r="D623">
        <v>0</v>
      </c>
      <c r="E623">
        <v>0</v>
      </c>
      <c r="F623">
        <v>0</v>
      </c>
      <c r="G623">
        <v>0</v>
      </c>
      <c r="H623">
        <v>1</v>
      </c>
      <c r="I623">
        <v>0</v>
      </c>
      <c r="J623">
        <v>0</v>
      </c>
      <c r="K623">
        <v>64.7</v>
      </c>
      <c r="L623">
        <v>20800</v>
      </c>
      <c r="M623">
        <v>0</v>
      </c>
      <c r="N623" s="5">
        <v>1</v>
      </c>
      <c r="O623" s="6">
        <v>-42.5</v>
      </c>
      <c r="P623" s="7">
        <v>5</v>
      </c>
      <c r="Q623">
        <v>1</v>
      </c>
      <c r="R623">
        <v>0</v>
      </c>
      <c r="S623">
        <v>1</v>
      </c>
      <c r="T623">
        <v>0</v>
      </c>
      <c r="U623">
        <v>11</v>
      </c>
      <c r="V623">
        <v>350</v>
      </c>
      <c r="W623">
        <v>0</v>
      </c>
      <c r="X623">
        <v>0</v>
      </c>
      <c r="Y623">
        <v>0</v>
      </c>
      <c r="Z623">
        <v>0</v>
      </c>
      <c r="AA623">
        <v>1</v>
      </c>
      <c r="AB623">
        <v>0</v>
      </c>
      <c r="AC623">
        <v>1</v>
      </c>
      <c r="AD623">
        <v>7</v>
      </c>
      <c r="AE623" s="13">
        <v>0.5</v>
      </c>
      <c r="AF623" s="14">
        <v>-7.4370155038760002E-2</v>
      </c>
    </row>
    <row r="624" spans="1:32" x14ac:dyDescent="0.25">
      <c r="A624">
        <v>0</v>
      </c>
      <c r="B624">
        <v>0</v>
      </c>
      <c r="C624">
        <v>107.9</v>
      </c>
      <c r="D624">
        <v>0</v>
      </c>
      <c r="E624">
        <v>0</v>
      </c>
      <c r="F624">
        <v>0</v>
      </c>
      <c r="G624">
        <v>0</v>
      </c>
      <c r="H624">
        <v>1</v>
      </c>
      <c r="I624">
        <v>0</v>
      </c>
      <c r="J624">
        <v>0</v>
      </c>
      <c r="K624">
        <v>64.7</v>
      </c>
      <c r="L624">
        <v>20800</v>
      </c>
      <c r="M624">
        <v>0</v>
      </c>
      <c r="N624" s="5">
        <v>1</v>
      </c>
      <c r="O624" s="6">
        <v>-42.5</v>
      </c>
      <c r="P624" s="7">
        <v>5</v>
      </c>
      <c r="Q624">
        <v>1</v>
      </c>
      <c r="R624">
        <v>0</v>
      </c>
      <c r="S624">
        <v>1</v>
      </c>
      <c r="T624">
        <v>0</v>
      </c>
      <c r="U624">
        <v>11</v>
      </c>
      <c r="V624">
        <v>350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0</v>
      </c>
      <c r="AC624">
        <v>1</v>
      </c>
      <c r="AD624">
        <v>7</v>
      </c>
      <c r="AE624" s="13">
        <v>1</v>
      </c>
      <c r="AF624" s="14">
        <v>0.23710959157272099</v>
      </c>
    </row>
    <row r="625" spans="1:32" x14ac:dyDescent="0.25">
      <c r="A625">
        <v>0</v>
      </c>
      <c r="B625">
        <v>0</v>
      </c>
      <c r="C625">
        <v>107.9</v>
      </c>
      <c r="D625">
        <v>0</v>
      </c>
      <c r="E625">
        <v>0</v>
      </c>
      <c r="F625">
        <v>0</v>
      </c>
      <c r="G625">
        <v>0</v>
      </c>
      <c r="H625">
        <v>1</v>
      </c>
      <c r="I625">
        <v>0</v>
      </c>
      <c r="J625">
        <v>0</v>
      </c>
      <c r="K625">
        <v>64.7</v>
      </c>
      <c r="L625">
        <v>20800</v>
      </c>
      <c r="M625">
        <v>0</v>
      </c>
      <c r="N625" s="5">
        <v>1</v>
      </c>
      <c r="O625" s="6">
        <v>-42.5</v>
      </c>
      <c r="P625" s="7">
        <v>5</v>
      </c>
      <c r="Q625">
        <v>1</v>
      </c>
      <c r="R625">
        <v>0</v>
      </c>
      <c r="S625">
        <v>1</v>
      </c>
      <c r="T625">
        <v>0</v>
      </c>
      <c r="U625">
        <v>11</v>
      </c>
      <c r="V625">
        <v>350</v>
      </c>
      <c r="W625">
        <v>0</v>
      </c>
      <c r="X625">
        <v>0</v>
      </c>
      <c r="Y625">
        <v>0</v>
      </c>
      <c r="Z625">
        <v>0</v>
      </c>
      <c r="AA625">
        <v>1</v>
      </c>
      <c r="AB625">
        <v>0</v>
      </c>
      <c r="AC625">
        <v>1</v>
      </c>
      <c r="AD625">
        <v>21</v>
      </c>
      <c r="AE625" s="13">
        <v>0.1</v>
      </c>
      <c r="AF625" s="14">
        <v>1.3410728582862901E-2</v>
      </c>
    </row>
    <row r="626" spans="1:32" x14ac:dyDescent="0.25">
      <c r="A626">
        <v>0</v>
      </c>
      <c r="B626">
        <v>0</v>
      </c>
      <c r="C626">
        <v>107.9</v>
      </c>
      <c r="D626">
        <v>0</v>
      </c>
      <c r="E626">
        <v>0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64.7</v>
      </c>
      <c r="L626">
        <v>20800</v>
      </c>
      <c r="M626">
        <v>0</v>
      </c>
      <c r="N626" s="5">
        <v>1</v>
      </c>
      <c r="O626" s="6">
        <v>-42.5</v>
      </c>
      <c r="P626" s="7">
        <v>5</v>
      </c>
      <c r="Q626">
        <v>1</v>
      </c>
      <c r="R626">
        <v>0</v>
      </c>
      <c r="S626">
        <v>1</v>
      </c>
      <c r="T626">
        <v>0</v>
      </c>
      <c r="U626">
        <v>11</v>
      </c>
      <c r="V626">
        <v>350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0</v>
      </c>
      <c r="AC626">
        <v>1</v>
      </c>
      <c r="AD626">
        <v>21</v>
      </c>
      <c r="AE626" s="13">
        <v>0.5</v>
      </c>
      <c r="AF626" s="14">
        <v>-7.8109149928991997E-2</v>
      </c>
    </row>
    <row r="627" spans="1:32" x14ac:dyDescent="0.25">
      <c r="A627">
        <v>0</v>
      </c>
      <c r="B627">
        <v>0</v>
      </c>
      <c r="C627">
        <v>107.9</v>
      </c>
      <c r="D627">
        <v>0</v>
      </c>
      <c r="E627">
        <v>0</v>
      </c>
      <c r="F627">
        <v>0</v>
      </c>
      <c r="G627">
        <v>0</v>
      </c>
      <c r="H627">
        <v>1</v>
      </c>
      <c r="I627">
        <v>0</v>
      </c>
      <c r="J627">
        <v>0</v>
      </c>
      <c r="K627">
        <v>64.7</v>
      </c>
      <c r="L627">
        <v>20800</v>
      </c>
      <c r="M627">
        <v>0</v>
      </c>
      <c r="N627" s="5">
        <v>1</v>
      </c>
      <c r="O627" s="6">
        <v>-42.5</v>
      </c>
      <c r="P627" s="7">
        <v>5</v>
      </c>
      <c r="Q627">
        <v>1</v>
      </c>
      <c r="R627">
        <v>0</v>
      </c>
      <c r="S627">
        <v>1</v>
      </c>
      <c r="T627">
        <v>0</v>
      </c>
      <c r="U627">
        <v>11</v>
      </c>
      <c r="V627">
        <v>350</v>
      </c>
      <c r="W627">
        <v>0</v>
      </c>
      <c r="X627">
        <v>0</v>
      </c>
      <c r="Y627">
        <v>0</v>
      </c>
      <c r="Z627">
        <v>0</v>
      </c>
      <c r="AA627">
        <v>1</v>
      </c>
      <c r="AB627">
        <v>0</v>
      </c>
      <c r="AC627">
        <v>1</v>
      </c>
      <c r="AD627">
        <v>21</v>
      </c>
      <c r="AE627" s="13">
        <v>1</v>
      </c>
      <c r="AF627" s="14">
        <v>-0.12700344897545099</v>
      </c>
    </row>
    <row r="628" spans="1:32" x14ac:dyDescent="0.25">
      <c r="A628">
        <v>1</v>
      </c>
      <c r="B628">
        <v>0</v>
      </c>
      <c r="C628">
        <v>12.01</v>
      </c>
      <c r="D628">
        <v>16</v>
      </c>
      <c r="E628">
        <v>1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2500</v>
      </c>
      <c r="L628">
        <v>2</v>
      </c>
      <c r="M628">
        <v>0</v>
      </c>
      <c r="N628" s="5">
        <v>0</v>
      </c>
      <c r="O628" s="5">
        <v>486.7</v>
      </c>
      <c r="P628">
        <v>374.5</v>
      </c>
      <c r="Q628">
        <v>0</v>
      </c>
      <c r="R628">
        <v>1</v>
      </c>
      <c r="S628">
        <v>1</v>
      </c>
      <c r="T628">
        <v>0</v>
      </c>
      <c r="U628">
        <v>8</v>
      </c>
      <c r="V628">
        <v>39.39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42</v>
      </c>
      <c r="AC628">
        <v>7</v>
      </c>
      <c r="AD628">
        <v>7</v>
      </c>
      <c r="AE628" s="13">
        <v>0.46</v>
      </c>
      <c r="AF628" s="14">
        <v>0.32449105490437902</v>
      </c>
    </row>
    <row r="629" spans="1:32" x14ac:dyDescent="0.25">
      <c r="A629">
        <v>1</v>
      </c>
      <c r="B629">
        <v>0</v>
      </c>
      <c r="C629">
        <v>12.01</v>
      </c>
      <c r="D629">
        <v>0</v>
      </c>
      <c r="E629">
        <v>0</v>
      </c>
      <c r="F629">
        <v>0</v>
      </c>
      <c r="G629">
        <v>1</v>
      </c>
      <c r="H629">
        <v>0</v>
      </c>
      <c r="I629">
        <v>0</v>
      </c>
      <c r="J629">
        <v>0</v>
      </c>
      <c r="K629">
        <v>95</v>
      </c>
      <c r="L629" s="4">
        <v>95</v>
      </c>
      <c r="M629">
        <v>0</v>
      </c>
      <c r="N629" s="5">
        <v>0</v>
      </c>
      <c r="O629" s="5">
        <v>305.39999999999998</v>
      </c>
      <c r="P629">
        <v>23.8</v>
      </c>
      <c r="Q629">
        <v>0</v>
      </c>
      <c r="R629">
        <v>1</v>
      </c>
      <c r="S629">
        <v>1</v>
      </c>
      <c r="T629">
        <v>0</v>
      </c>
      <c r="U629">
        <v>8</v>
      </c>
      <c r="V629">
        <v>39.39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42</v>
      </c>
      <c r="AC629">
        <v>7</v>
      </c>
      <c r="AD629">
        <v>7</v>
      </c>
      <c r="AE629" s="13">
        <v>2.54</v>
      </c>
      <c r="AF629" s="14">
        <v>7.9058031959632E-2</v>
      </c>
    </row>
    <row r="630" spans="1:32" x14ac:dyDescent="0.25">
      <c r="A630">
        <v>1</v>
      </c>
      <c r="B630">
        <v>0</v>
      </c>
      <c r="C630">
        <v>12.01</v>
      </c>
      <c r="D630">
        <v>0</v>
      </c>
      <c r="E630">
        <v>0</v>
      </c>
      <c r="F630">
        <v>0</v>
      </c>
      <c r="G630">
        <v>1</v>
      </c>
      <c r="H630">
        <v>0</v>
      </c>
      <c r="I630">
        <v>0</v>
      </c>
      <c r="J630">
        <v>0</v>
      </c>
      <c r="K630">
        <v>14</v>
      </c>
      <c r="L630" s="4">
        <v>14</v>
      </c>
      <c r="M630">
        <v>0</v>
      </c>
      <c r="N630" s="5">
        <v>0</v>
      </c>
      <c r="O630" s="5">
        <v>147.19999999999999</v>
      </c>
      <c r="P630">
        <v>316.5</v>
      </c>
      <c r="Q630">
        <v>0</v>
      </c>
      <c r="R630">
        <v>1</v>
      </c>
      <c r="S630">
        <v>1</v>
      </c>
      <c r="T630">
        <v>0</v>
      </c>
      <c r="U630">
        <v>8</v>
      </c>
      <c r="V630">
        <v>39.39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42</v>
      </c>
      <c r="AC630">
        <v>7</v>
      </c>
      <c r="AD630">
        <v>7</v>
      </c>
      <c r="AE630" s="13">
        <v>2.54</v>
      </c>
      <c r="AF630" s="14">
        <v>0.60752688172043001</v>
      </c>
    </row>
    <row r="631" spans="1:32" x14ac:dyDescent="0.25">
      <c r="A631">
        <v>1</v>
      </c>
      <c r="B631">
        <v>1</v>
      </c>
      <c r="C631">
        <v>74.92</v>
      </c>
      <c r="D631">
        <v>65.41</v>
      </c>
      <c r="E631">
        <v>1</v>
      </c>
      <c r="F631">
        <v>1</v>
      </c>
      <c r="G631">
        <v>1</v>
      </c>
      <c r="H631">
        <v>0</v>
      </c>
      <c r="I631">
        <v>0</v>
      </c>
      <c r="J631">
        <v>0</v>
      </c>
      <c r="K631">
        <v>24</v>
      </c>
      <c r="L631" s="4">
        <v>24</v>
      </c>
      <c r="M631">
        <v>0</v>
      </c>
      <c r="N631" s="5">
        <v>0</v>
      </c>
      <c r="O631" s="24">
        <v>-16.899999999999999</v>
      </c>
      <c r="P631">
        <v>108</v>
      </c>
      <c r="Q631">
        <v>0</v>
      </c>
      <c r="R631">
        <v>1</v>
      </c>
      <c r="S631">
        <v>1</v>
      </c>
      <c r="T631">
        <v>0</v>
      </c>
      <c r="U631">
        <v>8</v>
      </c>
      <c r="V631">
        <v>39.39</v>
      </c>
      <c r="W631">
        <v>0</v>
      </c>
      <c r="X631">
        <v>0</v>
      </c>
      <c r="Y631">
        <v>0</v>
      </c>
      <c r="Z631">
        <v>0</v>
      </c>
      <c r="AA631">
        <v>1</v>
      </c>
      <c r="AB631">
        <v>42</v>
      </c>
      <c r="AC631">
        <v>7</v>
      </c>
      <c r="AD631">
        <v>7</v>
      </c>
      <c r="AE631" s="13">
        <v>2.54</v>
      </c>
      <c r="AF631" s="14">
        <v>0.25913396481732198</v>
      </c>
    </row>
    <row r="632" spans="1:32" x14ac:dyDescent="0.25">
      <c r="A632">
        <v>0</v>
      </c>
      <c r="B632">
        <v>0</v>
      </c>
      <c r="C632">
        <v>47.87</v>
      </c>
      <c r="D632">
        <v>16</v>
      </c>
      <c r="E632">
        <v>2</v>
      </c>
      <c r="F632">
        <v>0</v>
      </c>
      <c r="G632">
        <v>1</v>
      </c>
      <c r="H632">
        <v>0</v>
      </c>
      <c r="I632">
        <v>0</v>
      </c>
      <c r="J632">
        <v>0</v>
      </c>
      <c r="K632">
        <v>15</v>
      </c>
      <c r="L632" s="4">
        <v>15</v>
      </c>
      <c r="M632">
        <v>0</v>
      </c>
      <c r="N632" s="5">
        <v>0</v>
      </c>
      <c r="O632" s="5">
        <v>-6.7</v>
      </c>
      <c r="P632" s="7">
        <v>57.13</v>
      </c>
      <c r="Q632">
        <v>0</v>
      </c>
      <c r="R632">
        <v>1</v>
      </c>
      <c r="S632">
        <v>1</v>
      </c>
      <c r="T632">
        <v>0</v>
      </c>
      <c r="U632">
        <v>6</v>
      </c>
      <c r="V632">
        <v>25</v>
      </c>
      <c r="W632">
        <v>1</v>
      </c>
      <c r="X632">
        <v>0</v>
      </c>
      <c r="Y632">
        <v>0</v>
      </c>
      <c r="Z632">
        <v>0</v>
      </c>
      <c r="AA632">
        <v>0</v>
      </c>
      <c r="AB632">
        <v>28</v>
      </c>
      <c r="AC632">
        <v>5</v>
      </c>
      <c r="AD632">
        <v>2</v>
      </c>
      <c r="AE632" s="13">
        <v>0.8</v>
      </c>
      <c r="AF632" s="14">
        <v>0.33216783216783202</v>
      </c>
    </row>
    <row r="633" spans="1:32" x14ac:dyDescent="0.25">
      <c r="A633">
        <v>1</v>
      </c>
      <c r="B633">
        <v>1</v>
      </c>
      <c r="C633">
        <v>47.84</v>
      </c>
      <c r="D633">
        <v>12.01</v>
      </c>
      <c r="E633">
        <v>2</v>
      </c>
      <c r="F633">
        <v>0</v>
      </c>
      <c r="G633">
        <v>1</v>
      </c>
      <c r="H633">
        <v>0</v>
      </c>
      <c r="I633">
        <v>0</v>
      </c>
      <c r="J633">
        <v>0</v>
      </c>
      <c r="K633" s="4">
        <v>313</v>
      </c>
      <c r="L633" s="4">
        <v>313</v>
      </c>
      <c r="M633">
        <v>0</v>
      </c>
      <c r="N633" s="5">
        <v>0</v>
      </c>
      <c r="O633" s="5">
        <v>-4.03</v>
      </c>
      <c r="P633" s="23">
        <v>89</v>
      </c>
      <c r="Q633">
        <v>0</v>
      </c>
      <c r="R633">
        <v>1</v>
      </c>
      <c r="S633">
        <v>1</v>
      </c>
      <c r="T633">
        <v>0</v>
      </c>
      <c r="U633">
        <v>6</v>
      </c>
      <c r="V633">
        <v>25</v>
      </c>
      <c r="W633">
        <v>1</v>
      </c>
      <c r="X633">
        <v>0</v>
      </c>
      <c r="Y633">
        <v>0</v>
      </c>
      <c r="Z633">
        <v>0</v>
      </c>
      <c r="AA633">
        <v>0</v>
      </c>
      <c r="AB633">
        <v>28</v>
      </c>
      <c r="AC633">
        <v>5</v>
      </c>
      <c r="AD633">
        <v>2</v>
      </c>
      <c r="AE633" s="13">
        <v>0.8</v>
      </c>
      <c r="AF633" s="14">
        <v>7.5060532687648895E-2</v>
      </c>
    </row>
    <row r="634" spans="1:32" x14ac:dyDescent="0.25">
      <c r="A634">
        <v>0</v>
      </c>
      <c r="B634">
        <v>0</v>
      </c>
      <c r="C634">
        <v>107.9</v>
      </c>
      <c r="D634">
        <v>0</v>
      </c>
      <c r="E634">
        <v>0</v>
      </c>
      <c r="F634">
        <v>0</v>
      </c>
      <c r="G634">
        <v>1</v>
      </c>
      <c r="H634">
        <v>0</v>
      </c>
      <c r="I634">
        <v>0</v>
      </c>
      <c r="J634">
        <v>0</v>
      </c>
      <c r="K634">
        <v>55</v>
      </c>
      <c r="L634" s="4">
        <v>55</v>
      </c>
      <c r="M634">
        <v>0</v>
      </c>
      <c r="N634" s="5">
        <v>0</v>
      </c>
      <c r="O634" s="6">
        <v>-42.5</v>
      </c>
      <c r="P634" s="7">
        <v>5</v>
      </c>
      <c r="Q634">
        <v>0</v>
      </c>
      <c r="R634">
        <v>1</v>
      </c>
      <c r="S634">
        <v>1</v>
      </c>
      <c r="T634">
        <v>0</v>
      </c>
      <c r="U634">
        <v>6</v>
      </c>
      <c r="V634">
        <v>25</v>
      </c>
      <c r="W634">
        <v>1</v>
      </c>
      <c r="X634">
        <v>0</v>
      </c>
      <c r="Y634">
        <v>0</v>
      </c>
      <c r="Z634">
        <v>0</v>
      </c>
      <c r="AA634">
        <v>0</v>
      </c>
      <c r="AB634">
        <v>28</v>
      </c>
      <c r="AC634">
        <v>5</v>
      </c>
      <c r="AD634">
        <v>2</v>
      </c>
      <c r="AE634" s="13">
        <v>0.8</v>
      </c>
      <c r="AF634" s="14">
        <v>0.49336870026525298</v>
      </c>
    </row>
    <row r="635" spans="1:32" x14ac:dyDescent="0.25">
      <c r="A635">
        <v>1</v>
      </c>
      <c r="B635">
        <v>1</v>
      </c>
      <c r="C635">
        <v>107.9</v>
      </c>
      <c r="D635">
        <v>12.01</v>
      </c>
      <c r="E635">
        <v>0</v>
      </c>
      <c r="F635">
        <v>0</v>
      </c>
      <c r="G635">
        <v>1</v>
      </c>
      <c r="H635">
        <v>0</v>
      </c>
      <c r="I635">
        <v>0</v>
      </c>
      <c r="J635">
        <v>0</v>
      </c>
      <c r="K635" s="4">
        <v>652</v>
      </c>
      <c r="L635" s="4">
        <v>652</v>
      </c>
      <c r="M635">
        <v>0</v>
      </c>
      <c r="N635" s="5">
        <v>0</v>
      </c>
      <c r="O635" s="5">
        <v>-3.99</v>
      </c>
      <c r="P635" s="23">
        <v>89</v>
      </c>
      <c r="Q635">
        <v>0</v>
      </c>
      <c r="R635">
        <v>1</v>
      </c>
      <c r="S635">
        <v>1</v>
      </c>
      <c r="T635">
        <v>0</v>
      </c>
      <c r="U635">
        <v>6</v>
      </c>
      <c r="V635">
        <v>25</v>
      </c>
      <c r="W635">
        <v>1</v>
      </c>
      <c r="X635">
        <v>0</v>
      </c>
      <c r="Y635">
        <v>0</v>
      </c>
      <c r="Z635">
        <v>0</v>
      </c>
      <c r="AA635">
        <v>0</v>
      </c>
      <c r="AB635">
        <v>28</v>
      </c>
      <c r="AC635">
        <v>5</v>
      </c>
      <c r="AD635">
        <v>2</v>
      </c>
      <c r="AE635" s="13">
        <v>0.8</v>
      </c>
      <c r="AF635" s="14">
        <v>0.19747899159663901</v>
      </c>
    </row>
    <row r="636" spans="1:32" x14ac:dyDescent="0.25">
      <c r="A636">
        <v>0</v>
      </c>
      <c r="B636">
        <v>0</v>
      </c>
      <c r="C636">
        <v>28.09</v>
      </c>
      <c r="D636">
        <v>16</v>
      </c>
      <c r="E636">
        <v>2</v>
      </c>
      <c r="F636">
        <v>0</v>
      </c>
      <c r="G636">
        <v>1</v>
      </c>
      <c r="H636">
        <v>0</v>
      </c>
      <c r="I636">
        <v>0</v>
      </c>
      <c r="J636">
        <v>0</v>
      </c>
      <c r="K636">
        <v>19</v>
      </c>
      <c r="L636" s="4">
        <v>19</v>
      </c>
      <c r="M636">
        <v>0</v>
      </c>
      <c r="N636" s="5">
        <v>0</v>
      </c>
      <c r="O636" s="6">
        <v>-28.4</v>
      </c>
      <c r="P636" s="7">
        <v>26.5</v>
      </c>
      <c r="Q636">
        <v>0</v>
      </c>
      <c r="R636">
        <v>1</v>
      </c>
      <c r="S636">
        <v>1</v>
      </c>
      <c r="T636">
        <v>0</v>
      </c>
      <c r="U636">
        <v>6</v>
      </c>
      <c r="V636">
        <v>25</v>
      </c>
      <c r="W636">
        <v>1</v>
      </c>
      <c r="X636">
        <v>0</v>
      </c>
      <c r="Y636">
        <v>0</v>
      </c>
      <c r="Z636">
        <v>0</v>
      </c>
      <c r="AA636">
        <v>0</v>
      </c>
      <c r="AB636">
        <v>28</v>
      </c>
      <c r="AC636">
        <v>5</v>
      </c>
      <c r="AD636">
        <v>2</v>
      </c>
      <c r="AE636" s="13">
        <v>0.8</v>
      </c>
      <c r="AF636" s="14">
        <v>0.55321637426900605</v>
      </c>
    </row>
    <row r="637" spans="1:32" x14ac:dyDescent="0.25">
      <c r="A637">
        <v>1</v>
      </c>
      <c r="B637">
        <v>1</v>
      </c>
      <c r="C637">
        <v>28.09</v>
      </c>
      <c r="D637">
        <v>12.01</v>
      </c>
      <c r="E637">
        <v>2</v>
      </c>
      <c r="F637">
        <v>0</v>
      </c>
      <c r="G637">
        <v>1</v>
      </c>
      <c r="H637">
        <v>0</v>
      </c>
      <c r="I637">
        <v>0</v>
      </c>
      <c r="J637">
        <v>0</v>
      </c>
      <c r="K637" s="4">
        <v>530</v>
      </c>
      <c r="L637" s="4">
        <v>530</v>
      </c>
      <c r="M637">
        <v>0</v>
      </c>
      <c r="N637" s="5">
        <v>0</v>
      </c>
      <c r="O637" s="5">
        <v>-1.9</v>
      </c>
      <c r="P637" s="23">
        <v>89</v>
      </c>
      <c r="Q637">
        <v>0</v>
      </c>
      <c r="R637">
        <v>1</v>
      </c>
      <c r="S637">
        <v>1</v>
      </c>
      <c r="T637">
        <v>0</v>
      </c>
      <c r="U637">
        <v>6</v>
      </c>
      <c r="V637">
        <v>25</v>
      </c>
      <c r="W637">
        <v>1</v>
      </c>
      <c r="X637">
        <v>0</v>
      </c>
      <c r="Y637">
        <v>0</v>
      </c>
      <c r="Z637">
        <v>0</v>
      </c>
      <c r="AA637">
        <v>0</v>
      </c>
      <c r="AB637">
        <v>28</v>
      </c>
      <c r="AC637">
        <v>5</v>
      </c>
      <c r="AD637">
        <v>2</v>
      </c>
      <c r="AE637" s="13">
        <v>0.8</v>
      </c>
      <c r="AF637" s="14">
        <v>0.15859030837004401</v>
      </c>
    </row>
    <row r="638" spans="1:32" x14ac:dyDescent="0.25">
      <c r="A638">
        <v>1</v>
      </c>
      <c r="B638">
        <v>0</v>
      </c>
      <c r="C638">
        <v>12.01</v>
      </c>
      <c r="D638">
        <v>0</v>
      </c>
      <c r="E638">
        <v>0</v>
      </c>
      <c r="F638">
        <v>0</v>
      </c>
      <c r="G638">
        <v>0</v>
      </c>
      <c r="H638">
        <v>1</v>
      </c>
      <c r="I638">
        <v>0</v>
      </c>
      <c r="J638">
        <v>1</v>
      </c>
      <c r="K638">
        <v>0.8</v>
      </c>
      <c r="L638">
        <v>1000</v>
      </c>
      <c r="M638">
        <v>0</v>
      </c>
      <c r="N638" s="5">
        <v>0</v>
      </c>
      <c r="O638" s="6">
        <v>-27.6</v>
      </c>
      <c r="P638">
        <v>1040</v>
      </c>
      <c r="Q638">
        <v>0</v>
      </c>
      <c r="R638">
        <v>1</v>
      </c>
      <c r="S638">
        <v>0</v>
      </c>
      <c r="T638">
        <v>1</v>
      </c>
      <c r="U638">
        <v>9</v>
      </c>
      <c r="V638">
        <v>20</v>
      </c>
      <c r="W638">
        <v>1</v>
      </c>
      <c r="X638">
        <v>0</v>
      </c>
      <c r="Y638">
        <v>0</v>
      </c>
      <c r="Z638">
        <v>0</v>
      </c>
      <c r="AA638">
        <v>0</v>
      </c>
      <c r="AB638">
        <v>21</v>
      </c>
      <c r="AC638">
        <v>6</v>
      </c>
      <c r="AD638">
        <v>1</v>
      </c>
      <c r="AE638" s="13">
        <v>2</v>
      </c>
      <c r="AF638" s="14">
        <v>0.81926158328197696</v>
      </c>
    </row>
    <row r="639" spans="1:32" x14ac:dyDescent="0.25">
      <c r="A639">
        <v>1</v>
      </c>
      <c r="B639">
        <v>0</v>
      </c>
      <c r="C639">
        <v>12.01</v>
      </c>
      <c r="D639">
        <v>0</v>
      </c>
      <c r="E639">
        <v>0</v>
      </c>
      <c r="F639">
        <v>0</v>
      </c>
      <c r="G639">
        <v>1</v>
      </c>
      <c r="H639">
        <v>0</v>
      </c>
      <c r="I639">
        <v>0</v>
      </c>
      <c r="J639">
        <v>0</v>
      </c>
      <c r="K639">
        <v>14.3</v>
      </c>
      <c r="L639" s="4">
        <v>14.3</v>
      </c>
      <c r="M639">
        <v>0</v>
      </c>
      <c r="N639" s="5">
        <v>0</v>
      </c>
      <c r="O639" s="6">
        <v>-3.7</v>
      </c>
      <c r="P639">
        <v>253</v>
      </c>
      <c r="Q639">
        <v>0</v>
      </c>
      <c r="R639">
        <v>1</v>
      </c>
      <c r="S639">
        <v>0</v>
      </c>
      <c r="T639">
        <v>1</v>
      </c>
      <c r="U639">
        <v>9</v>
      </c>
      <c r="V639">
        <v>20</v>
      </c>
      <c r="W639">
        <v>1</v>
      </c>
      <c r="X639">
        <v>0</v>
      </c>
      <c r="Y639">
        <v>0</v>
      </c>
      <c r="Z639">
        <v>0</v>
      </c>
      <c r="AA639">
        <v>0</v>
      </c>
      <c r="AB639">
        <v>21</v>
      </c>
      <c r="AC639">
        <v>6</v>
      </c>
      <c r="AD639">
        <v>1</v>
      </c>
      <c r="AE639" s="13">
        <v>2</v>
      </c>
      <c r="AF639" s="14">
        <v>0.55275197559961098</v>
      </c>
    </row>
    <row r="640" spans="1:32" x14ac:dyDescent="0.25">
      <c r="A640">
        <v>0</v>
      </c>
      <c r="B640">
        <v>0</v>
      </c>
      <c r="C640">
        <v>26.98</v>
      </c>
      <c r="D640">
        <v>72.64</v>
      </c>
      <c r="E640">
        <v>0</v>
      </c>
      <c r="F640">
        <v>1</v>
      </c>
      <c r="G640">
        <v>0</v>
      </c>
      <c r="H640">
        <v>1</v>
      </c>
      <c r="I640">
        <v>0</v>
      </c>
      <c r="J640">
        <v>1</v>
      </c>
      <c r="K640">
        <v>3.8</v>
      </c>
      <c r="L640">
        <v>70</v>
      </c>
      <c r="M640">
        <v>0</v>
      </c>
      <c r="N640" s="5">
        <v>0</v>
      </c>
      <c r="O640" s="24">
        <v>-16.899999999999999</v>
      </c>
      <c r="P640">
        <v>521</v>
      </c>
      <c r="Q640">
        <v>1</v>
      </c>
      <c r="R640">
        <v>0</v>
      </c>
      <c r="S640">
        <v>0</v>
      </c>
      <c r="T640">
        <v>1</v>
      </c>
      <c r="U640" s="7">
        <v>8</v>
      </c>
      <c r="V640">
        <v>225</v>
      </c>
      <c r="W640">
        <v>0</v>
      </c>
      <c r="X640">
        <v>0</v>
      </c>
      <c r="Y640">
        <v>0</v>
      </c>
      <c r="Z640">
        <v>0</v>
      </c>
      <c r="AA640">
        <v>1</v>
      </c>
      <c r="AB640">
        <v>0</v>
      </c>
      <c r="AC640">
        <v>1</v>
      </c>
      <c r="AD640">
        <v>3</v>
      </c>
      <c r="AE640" s="13">
        <v>8.8999999999999996E-2</v>
      </c>
      <c r="AF640" s="14">
        <v>0.102778317466483</v>
      </c>
    </row>
    <row r="641" spans="1:32" x14ac:dyDescent="0.25">
      <c r="A641">
        <v>0</v>
      </c>
      <c r="B641">
        <v>0</v>
      </c>
      <c r="C641">
        <v>26.98</v>
      </c>
      <c r="D641">
        <v>72.64</v>
      </c>
      <c r="E641">
        <v>0</v>
      </c>
      <c r="F641">
        <v>1</v>
      </c>
      <c r="G641">
        <v>0</v>
      </c>
      <c r="H641">
        <v>1</v>
      </c>
      <c r="I641">
        <v>0</v>
      </c>
      <c r="J641">
        <v>1</v>
      </c>
      <c r="K641">
        <v>3.8</v>
      </c>
      <c r="L641">
        <v>70</v>
      </c>
      <c r="M641">
        <v>0</v>
      </c>
      <c r="N641" s="5">
        <v>0</v>
      </c>
      <c r="O641" s="24">
        <v>-16.899999999999999</v>
      </c>
      <c r="P641">
        <v>521</v>
      </c>
      <c r="Q641">
        <v>1</v>
      </c>
      <c r="R641">
        <v>0</v>
      </c>
      <c r="S641">
        <v>0</v>
      </c>
      <c r="T641">
        <v>1</v>
      </c>
      <c r="U641" s="7">
        <v>8</v>
      </c>
      <c r="V641">
        <v>225</v>
      </c>
      <c r="W641">
        <v>0</v>
      </c>
      <c r="X641">
        <v>0</v>
      </c>
      <c r="Y641">
        <v>0</v>
      </c>
      <c r="Z641">
        <v>0</v>
      </c>
      <c r="AA641">
        <v>1</v>
      </c>
      <c r="AB641">
        <v>0</v>
      </c>
      <c r="AC641">
        <v>1</v>
      </c>
      <c r="AD641">
        <v>3</v>
      </c>
      <c r="AE641" s="13">
        <v>0.44400000000000001</v>
      </c>
      <c r="AF641" s="14">
        <v>0.50746587030716805</v>
      </c>
    </row>
    <row r="642" spans="1:32" x14ac:dyDescent="0.25">
      <c r="A642">
        <v>0</v>
      </c>
      <c r="B642">
        <v>0</v>
      </c>
      <c r="C642">
        <v>26.98</v>
      </c>
      <c r="D642">
        <v>72.64</v>
      </c>
      <c r="E642">
        <v>0</v>
      </c>
      <c r="F642">
        <v>1</v>
      </c>
      <c r="G642">
        <v>0</v>
      </c>
      <c r="H642">
        <v>1</v>
      </c>
      <c r="I642">
        <v>0</v>
      </c>
      <c r="J642">
        <v>1</v>
      </c>
      <c r="K642">
        <v>3.8</v>
      </c>
      <c r="L642">
        <v>70</v>
      </c>
      <c r="M642">
        <v>0</v>
      </c>
      <c r="N642" s="5">
        <v>0</v>
      </c>
      <c r="O642" s="24">
        <v>-16.899999999999999</v>
      </c>
      <c r="P642">
        <v>521</v>
      </c>
      <c r="Q642">
        <v>1</v>
      </c>
      <c r="R642">
        <v>0</v>
      </c>
      <c r="S642">
        <v>0</v>
      </c>
      <c r="T642">
        <v>1</v>
      </c>
      <c r="U642" s="7">
        <v>8</v>
      </c>
      <c r="V642">
        <v>225</v>
      </c>
      <c r="W642">
        <v>0</v>
      </c>
      <c r="X642">
        <v>0</v>
      </c>
      <c r="Y642">
        <v>0</v>
      </c>
      <c r="Z642">
        <v>0</v>
      </c>
      <c r="AA642">
        <v>1</v>
      </c>
      <c r="AB642">
        <v>0</v>
      </c>
      <c r="AC642">
        <v>1</v>
      </c>
      <c r="AD642">
        <v>3</v>
      </c>
      <c r="AE642" s="13">
        <v>0.88900000000000001</v>
      </c>
      <c r="AF642" s="14">
        <v>0.71348802580965398</v>
      </c>
    </row>
    <row r="643" spans="1:32" x14ac:dyDescent="0.25">
      <c r="A643">
        <v>0</v>
      </c>
      <c r="B643">
        <v>0</v>
      </c>
      <c r="C643">
        <v>26.98</v>
      </c>
      <c r="D643">
        <v>72.64</v>
      </c>
      <c r="E643">
        <v>0</v>
      </c>
      <c r="F643">
        <v>1</v>
      </c>
      <c r="G643">
        <v>0</v>
      </c>
      <c r="H643">
        <v>1</v>
      </c>
      <c r="I643">
        <v>0</v>
      </c>
      <c r="J643">
        <v>1</v>
      </c>
      <c r="K643">
        <v>3.8</v>
      </c>
      <c r="L643">
        <v>70</v>
      </c>
      <c r="M643">
        <v>0</v>
      </c>
      <c r="N643" s="5">
        <v>0</v>
      </c>
      <c r="O643" s="24">
        <v>-16.899999999999999</v>
      </c>
      <c r="P643">
        <v>521</v>
      </c>
      <c r="Q643">
        <v>1</v>
      </c>
      <c r="R643">
        <v>0</v>
      </c>
      <c r="S643">
        <v>0</v>
      </c>
      <c r="T643">
        <v>1</v>
      </c>
      <c r="U643" s="7">
        <v>8</v>
      </c>
      <c r="V643">
        <v>225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1</v>
      </c>
      <c r="AD643">
        <v>3</v>
      </c>
      <c r="AE643" s="13">
        <v>8.8889999999999993</v>
      </c>
      <c r="AF643" s="14">
        <v>0.60573721506018996</v>
      </c>
    </row>
    <row r="644" spans="1:32" x14ac:dyDescent="0.25">
      <c r="A644">
        <v>0</v>
      </c>
      <c r="B644">
        <v>0</v>
      </c>
      <c r="C644">
        <v>26.98</v>
      </c>
      <c r="D644">
        <v>72.64</v>
      </c>
      <c r="E644">
        <v>0</v>
      </c>
      <c r="F644">
        <v>1</v>
      </c>
      <c r="G644">
        <v>0</v>
      </c>
      <c r="H644">
        <v>1</v>
      </c>
      <c r="I644">
        <v>0</v>
      </c>
      <c r="J644">
        <v>1</v>
      </c>
      <c r="K644">
        <v>4.3</v>
      </c>
      <c r="L644">
        <v>62</v>
      </c>
      <c r="M644">
        <v>0</v>
      </c>
      <c r="N644" s="5">
        <v>0</v>
      </c>
      <c r="O644" s="24">
        <v>-16.899999999999999</v>
      </c>
      <c r="P644">
        <v>341</v>
      </c>
      <c r="Q644">
        <v>1</v>
      </c>
      <c r="R644">
        <v>0</v>
      </c>
      <c r="S644">
        <v>0</v>
      </c>
      <c r="T644">
        <v>1</v>
      </c>
      <c r="U644" s="7">
        <v>8</v>
      </c>
      <c r="V644">
        <v>225</v>
      </c>
      <c r="W644">
        <v>0</v>
      </c>
      <c r="X644">
        <v>0</v>
      </c>
      <c r="Y644">
        <v>0</v>
      </c>
      <c r="Z644">
        <v>0</v>
      </c>
      <c r="AA644">
        <v>1</v>
      </c>
      <c r="AB644">
        <v>0</v>
      </c>
      <c r="AC644">
        <v>1</v>
      </c>
      <c r="AD644">
        <v>3</v>
      </c>
      <c r="AE644" s="13">
        <v>8.8999999999999996E-2</v>
      </c>
      <c r="AF644" s="14">
        <v>0.10935390549662601</v>
      </c>
    </row>
    <row r="645" spans="1:32" x14ac:dyDescent="0.25">
      <c r="A645">
        <v>0</v>
      </c>
      <c r="B645">
        <v>0</v>
      </c>
      <c r="C645">
        <v>26.98</v>
      </c>
      <c r="D645">
        <v>72.64</v>
      </c>
      <c r="E645">
        <v>0</v>
      </c>
      <c r="F645">
        <v>1</v>
      </c>
      <c r="G645">
        <v>0</v>
      </c>
      <c r="H645">
        <v>1</v>
      </c>
      <c r="I645">
        <v>0</v>
      </c>
      <c r="J645">
        <v>1</v>
      </c>
      <c r="K645">
        <v>4.3</v>
      </c>
      <c r="L645">
        <v>62</v>
      </c>
      <c r="M645">
        <v>0</v>
      </c>
      <c r="N645" s="5">
        <v>0</v>
      </c>
      <c r="O645" s="24">
        <v>-16.899999999999999</v>
      </c>
      <c r="P645">
        <v>341</v>
      </c>
      <c r="Q645">
        <v>1</v>
      </c>
      <c r="R645">
        <v>0</v>
      </c>
      <c r="S645">
        <v>0</v>
      </c>
      <c r="T645">
        <v>1</v>
      </c>
      <c r="U645" s="7">
        <v>8</v>
      </c>
      <c r="V645">
        <v>225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0</v>
      </c>
      <c r="AC645">
        <v>1</v>
      </c>
      <c r="AD645">
        <v>3</v>
      </c>
      <c r="AE645" s="13">
        <v>0.44400000000000001</v>
      </c>
      <c r="AF645" s="14">
        <v>0.57695126419933995</v>
      </c>
    </row>
    <row r="646" spans="1:32" x14ac:dyDescent="0.25">
      <c r="A646">
        <v>0</v>
      </c>
      <c r="B646">
        <v>0</v>
      </c>
      <c r="C646">
        <v>26.98</v>
      </c>
      <c r="D646">
        <v>72.64</v>
      </c>
      <c r="E646">
        <v>0</v>
      </c>
      <c r="F646">
        <v>1</v>
      </c>
      <c r="G646">
        <v>0</v>
      </c>
      <c r="H646">
        <v>1</v>
      </c>
      <c r="I646">
        <v>0</v>
      </c>
      <c r="J646">
        <v>1</v>
      </c>
      <c r="K646">
        <v>4.3</v>
      </c>
      <c r="L646">
        <v>62</v>
      </c>
      <c r="M646">
        <v>0</v>
      </c>
      <c r="N646" s="5">
        <v>0</v>
      </c>
      <c r="O646" s="24">
        <v>-16.899999999999999</v>
      </c>
      <c r="P646">
        <v>341</v>
      </c>
      <c r="Q646">
        <v>1</v>
      </c>
      <c r="R646">
        <v>0</v>
      </c>
      <c r="S646">
        <v>0</v>
      </c>
      <c r="T646">
        <v>1</v>
      </c>
      <c r="U646" s="7">
        <v>8</v>
      </c>
      <c r="V646">
        <v>225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0</v>
      </c>
      <c r="AC646">
        <v>1</v>
      </c>
      <c r="AD646">
        <v>3</v>
      </c>
      <c r="AE646" s="13">
        <v>0.88900000000000001</v>
      </c>
      <c r="AF646" s="14">
        <v>0.72835294117647098</v>
      </c>
    </row>
    <row r="647" spans="1:32" x14ac:dyDescent="0.25">
      <c r="A647">
        <v>0</v>
      </c>
      <c r="B647">
        <v>0</v>
      </c>
      <c r="C647">
        <v>26.98</v>
      </c>
      <c r="D647">
        <v>72.64</v>
      </c>
      <c r="E647">
        <v>0</v>
      </c>
      <c r="F647">
        <v>1</v>
      </c>
      <c r="G647">
        <v>0</v>
      </c>
      <c r="H647">
        <v>1</v>
      </c>
      <c r="I647">
        <v>0</v>
      </c>
      <c r="J647">
        <v>1</v>
      </c>
      <c r="K647">
        <v>4.3</v>
      </c>
      <c r="L647">
        <v>62</v>
      </c>
      <c r="M647">
        <v>0</v>
      </c>
      <c r="N647" s="5">
        <v>0</v>
      </c>
      <c r="O647" s="24">
        <v>-16.899999999999999</v>
      </c>
      <c r="P647">
        <v>341</v>
      </c>
      <c r="Q647">
        <v>1</v>
      </c>
      <c r="R647">
        <v>0</v>
      </c>
      <c r="S647">
        <v>0</v>
      </c>
      <c r="T647">
        <v>1</v>
      </c>
      <c r="U647" s="7">
        <v>8</v>
      </c>
      <c r="V647">
        <v>225</v>
      </c>
      <c r="W647">
        <v>0</v>
      </c>
      <c r="X647">
        <v>0</v>
      </c>
      <c r="Y647">
        <v>0</v>
      </c>
      <c r="Z647">
        <v>0</v>
      </c>
      <c r="AA647">
        <v>1</v>
      </c>
      <c r="AB647">
        <v>0</v>
      </c>
      <c r="AC647">
        <v>1</v>
      </c>
      <c r="AD647">
        <v>3</v>
      </c>
      <c r="AE647" s="13">
        <v>8.8889999999999993</v>
      </c>
      <c r="AF647" s="14">
        <v>0.66380314502038396</v>
      </c>
    </row>
    <row r="648" spans="1:32" x14ac:dyDescent="0.25">
      <c r="A648">
        <v>0</v>
      </c>
      <c r="B648">
        <v>0</v>
      </c>
      <c r="C648">
        <v>47.87</v>
      </c>
      <c r="D648">
        <v>16</v>
      </c>
      <c r="E648">
        <v>2</v>
      </c>
      <c r="F648">
        <v>0</v>
      </c>
      <c r="G648">
        <v>1</v>
      </c>
      <c r="H648">
        <v>0</v>
      </c>
      <c r="I648">
        <v>0</v>
      </c>
      <c r="J648">
        <v>0</v>
      </c>
      <c r="K648">
        <v>10</v>
      </c>
      <c r="L648" s="4">
        <v>10</v>
      </c>
      <c r="M648">
        <v>0</v>
      </c>
      <c r="N648" s="5">
        <v>0</v>
      </c>
      <c r="O648" s="5">
        <v>-3.3</v>
      </c>
      <c r="P648" s="7">
        <v>57.13</v>
      </c>
      <c r="Q648">
        <v>0</v>
      </c>
      <c r="R648">
        <v>1</v>
      </c>
      <c r="S648">
        <v>0</v>
      </c>
      <c r="T648">
        <v>1</v>
      </c>
      <c r="U648">
        <v>8</v>
      </c>
      <c r="V648">
        <v>19</v>
      </c>
      <c r="W648">
        <v>0</v>
      </c>
      <c r="X648">
        <v>0</v>
      </c>
      <c r="Y648">
        <v>0</v>
      </c>
      <c r="Z648">
        <v>0</v>
      </c>
      <c r="AA648">
        <v>1</v>
      </c>
      <c r="AB648">
        <v>0</v>
      </c>
      <c r="AC648">
        <v>1</v>
      </c>
      <c r="AD648">
        <v>1</v>
      </c>
      <c r="AE648" s="13">
        <v>0.42099999999999999</v>
      </c>
      <c r="AF648" s="14">
        <v>0.17518248175182199</v>
      </c>
    </row>
    <row r="649" spans="1:32" x14ac:dyDescent="0.25">
      <c r="A649">
        <v>0</v>
      </c>
      <c r="B649">
        <v>0</v>
      </c>
      <c r="C649">
        <v>47.87</v>
      </c>
      <c r="D649">
        <v>16</v>
      </c>
      <c r="E649">
        <v>2</v>
      </c>
      <c r="F649">
        <v>0</v>
      </c>
      <c r="G649">
        <v>1</v>
      </c>
      <c r="H649">
        <v>0</v>
      </c>
      <c r="I649">
        <v>0</v>
      </c>
      <c r="J649">
        <v>0</v>
      </c>
      <c r="K649">
        <v>10</v>
      </c>
      <c r="L649" s="4">
        <v>10</v>
      </c>
      <c r="M649">
        <v>0</v>
      </c>
      <c r="N649" s="5">
        <v>0</v>
      </c>
      <c r="O649" s="5">
        <v>-3.3</v>
      </c>
      <c r="P649" s="7">
        <v>57.13</v>
      </c>
      <c r="Q649">
        <v>0</v>
      </c>
      <c r="R649">
        <v>1</v>
      </c>
      <c r="S649">
        <v>0</v>
      </c>
      <c r="T649">
        <v>1</v>
      </c>
      <c r="U649">
        <v>8</v>
      </c>
      <c r="V649">
        <v>19</v>
      </c>
      <c r="W649">
        <v>0</v>
      </c>
      <c r="X649">
        <v>0</v>
      </c>
      <c r="Y649">
        <v>0</v>
      </c>
      <c r="Z649">
        <v>0</v>
      </c>
      <c r="AA649">
        <v>1</v>
      </c>
      <c r="AB649">
        <v>0</v>
      </c>
      <c r="AC649">
        <v>1</v>
      </c>
      <c r="AD649">
        <v>1</v>
      </c>
      <c r="AE649" s="13">
        <v>1.6839999999999999</v>
      </c>
      <c r="AF649" s="14">
        <v>0.24161073825503299</v>
      </c>
    </row>
    <row r="650" spans="1:32" x14ac:dyDescent="0.25">
      <c r="A650">
        <v>0</v>
      </c>
      <c r="B650">
        <v>0</v>
      </c>
      <c r="C650">
        <v>47.87</v>
      </c>
      <c r="D650">
        <v>16</v>
      </c>
      <c r="E650">
        <v>2</v>
      </c>
      <c r="F650">
        <v>0</v>
      </c>
      <c r="G650">
        <v>1</v>
      </c>
      <c r="H650">
        <v>0</v>
      </c>
      <c r="I650">
        <v>0</v>
      </c>
      <c r="J650">
        <v>0</v>
      </c>
      <c r="K650">
        <v>10</v>
      </c>
      <c r="L650" s="4">
        <v>10</v>
      </c>
      <c r="M650">
        <v>0</v>
      </c>
      <c r="N650" s="5">
        <v>0</v>
      </c>
      <c r="O650" s="5">
        <v>-3.3</v>
      </c>
      <c r="P650" s="7">
        <v>57.13</v>
      </c>
      <c r="Q650">
        <v>0</v>
      </c>
      <c r="R650">
        <v>1</v>
      </c>
      <c r="S650">
        <v>0</v>
      </c>
      <c r="T650">
        <v>1</v>
      </c>
      <c r="U650">
        <v>8</v>
      </c>
      <c r="V650">
        <v>19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0</v>
      </c>
      <c r="AC650">
        <v>1</v>
      </c>
      <c r="AD650">
        <v>1</v>
      </c>
      <c r="AE650" s="13">
        <v>3.3679999999999999</v>
      </c>
      <c r="AF650" s="14">
        <v>0.56538461538461504</v>
      </c>
    </row>
    <row r="651" spans="1:32" x14ac:dyDescent="0.25">
      <c r="A651">
        <v>0</v>
      </c>
      <c r="B651">
        <v>0</v>
      </c>
      <c r="C651">
        <v>47.87</v>
      </c>
      <c r="D651">
        <v>16</v>
      </c>
      <c r="E651">
        <v>2</v>
      </c>
      <c r="F651">
        <v>0</v>
      </c>
      <c r="G651">
        <v>1</v>
      </c>
      <c r="H651">
        <v>0</v>
      </c>
      <c r="I651">
        <v>0</v>
      </c>
      <c r="J651">
        <v>0</v>
      </c>
      <c r="K651">
        <v>10</v>
      </c>
      <c r="L651" s="4">
        <v>10</v>
      </c>
      <c r="M651">
        <v>0</v>
      </c>
      <c r="N651" s="5">
        <v>0</v>
      </c>
      <c r="O651" s="5">
        <v>-3.3</v>
      </c>
      <c r="P651" s="7">
        <v>57.13</v>
      </c>
      <c r="Q651">
        <v>0</v>
      </c>
      <c r="R651">
        <v>1</v>
      </c>
      <c r="S651">
        <v>0</v>
      </c>
      <c r="T651">
        <v>1</v>
      </c>
      <c r="U651">
        <v>8</v>
      </c>
      <c r="V651">
        <v>19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0</v>
      </c>
      <c r="AC651">
        <v>1</v>
      </c>
      <c r="AD651">
        <v>1</v>
      </c>
      <c r="AE651" s="13">
        <v>6.7370000000000001</v>
      </c>
      <c r="AF651" s="14">
        <v>0.479262672811061</v>
      </c>
    </row>
    <row r="652" spans="1:32" x14ac:dyDescent="0.25">
      <c r="A652">
        <v>0</v>
      </c>
      <c r="B652">
        <v>0</v>
      </c>
      <c r="C652">
        <v>47.87</v>
      </c>
      <c r="D652">
        <v>16</v>
      </c>
      <c r="E652">
        <v>2</v>
      </c>
      <c r="F652">
        <v>0</v>
      </c>
      <c r="G652">
        <v>1</v>
      </c>
      <c r="H652">
        <v>0</v>
      </c>
      <c r="I652">
        <v>0</v>
      </c>
      <c r="J652">
        <v>0</v>
      </c>
      <c r="K652">
        <v>10</v>
      </c>
      <c r="L652" s="4">
        <v>10</v>
      </c>
      <c r="M652">
        <v>0</v>
      </c>
      <c r="N652" s="5">
        <v>0</v>
      </c>
      <c r="O652" s="5">
        <v>-6.7</v>
      </c>
      <c r="P652" s="7">
        <v>57.13</v>
      </c>
      <c r="Q652">
        <v>0</v>
      </c>
      <c r="R652">
        <v>1</v>
      </c>
      <c r="S652">
        <v>0</v>
      </c>
      <c r="T652">
        <v>1</v>
      </c>
      <c r="U652">
        <v>8</v>
      </c>
      <c r="V652">
        <v>19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1</v>
      </c>
      <c r="AD652">
        <v>1</v>
      </c>
      <c r="AE652" s="13">
        <v>0.42099999999999999</v>
      </c>
      <c r="AF652" s="14">
        <v>-0.51612903225806495</v>
      </c>
    </row>
    <row r="653" spans="1:32" x14ac:dyDescent="0.25">
      <c r="A653">
        <v>0</v>
      </c>
      <c r="B653">
        <v>0</v>
      </c>
      <c r="C653">
        <v>47.87</v>
      </c>
      <c r="D653">
        <v>16</v>
      </c>
      <c r="E653">
        <v>2</v>
      </c>
      <c r="F653">
        <v>0</v>
      </c>
      <c r="G653">
        <v>1</v>
      </c>
      <c r="H653">
        <v>0</v>
      </c>
      <c r="I653">
        <v>0</v>
      </c>
      <c r="J653">
        <v>0</v>
      </c>
      <c r="K653">
        <v>10</v>
      </c>
      <c r="L653" s="4">
        <v>10</v>
      </c>
      <c r="M653">
        <v>0</v>
      </c>
      <c r="N653" s="5">
        <v>0</v>
      </c>
      <c r="O653" s="5">
        <v>-6.7</v>
      </c>
      <c r="P653" s="7">
        <v>57.13</v>
      </c>
      <c r="Q653">
        <v>0</v>
      </c>
      <c r="R653">
        <v>1</v>
      </c>
      <c r="S653">
        <v>0</v>
      </c>
      <c r="T653">
        <v>1</v>
      </c>
      <c r="U653">
        <v>8</v>
      </c>
      <c r="V653">
        <v>19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0</v>
      </c>
      <c r="AC653">
        <v>1</v>
      </c>
      <c r="AD653">
        <v>1</v>
      </c>
      <c r="AE653" s="13">
        <v>1.6839999999999999</v>
      </c>
      <c r="AF653" s="14">
        <v>-0.33179723502304098</v>
      </c>
    </row>
    <row r="654" spans="1:32" x14ac:dyDescent="0.25">
      <c r="A654">
        <v>0</v>
      </c>
      <c r="B654">
        <v>0</v>
      </c>
      <c r="C654">
        <v>47.87</v>
      </c>
      <c r="D654">
        <v>16</v>
      </c>
      <c r="E654">
        <v>2</v>
      </c>
      <c r="F654">
        <v>0</v>
      </c>
      <c r="G654">
        <v>1</v>
      </c>
      <c r="H654">
        <v>0</v>
      </c>
      <c r="I654">
        <v>0</v>
      </c>
      <c r="J654">
        <v>0</v>
      </c>
      <c r="K654">
        <v>10</v>
      </c>
      <c r="L654" s="4">
        <v>10</v>
      </c>
      <c r="M654">
        <v>0</v>
      </c>
      <c r="N654" s="5">
        <v>0</v>
      </c>
      <c r="O654" s="5">
        <v>-6.7</v>
      </c>
      <c r="P654" s="7">
        <v>57.13</v>
      </c>
      <c r="Q654">
        <v>0</v>
      </c>
      <c r="R654">
        <v>1</v>
      </c>
      <c r="S654">
        <v>0</v>
      </c>
      <c r="T654">
        <v>1</v>
      </c>
      <c r="U654">
        <v>8</v>
      </c>
      <c r="V654">
        <v>19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1</v>
      </c>
      <c r="AD654">
        <v>1</v>
      </c>
      <c r="AE654" s="13">
        <v>3.3679999999999999</v>
      </c>
      <c r="AF654" s="14">
        <v>-3.6866359447004997E-2</v>
      </c>
    </row>
    <row r="655" spans="1:32" x14ac:dyDescent="0.25">
      <c r="A655">
        <v>0</v>
      </c>
      <c r="B655">
        <v>0</v>
      </c>
      <c r="C655">
        <v>47.87</v>
      </c>
      <c r="D655">
        <v>16</v>
      </c>
      <c r="E655">
        <v>2</v>
      </c>
      <c r="F655">
        <v>0</v>
      </c>
      <c r="G655">
        <v>1</v>
      </c>
      <c r="H655">
        <v>0</v>
      </c>
      <c r="I655">
        <v>0</v>
      </c>
      <c r="J655">
        <v>0</v>
      </c>
      <c r="K655">
        <v>10</v>
      </c>
      <c r="L655" s="4">
        <v>10</v>
      </c>
      <c r="M655">
        <v>0</v>
      </c>
      <c r="N655" s="5">
        <v>0</v>
      </c>
      <c r="O655" s="5">
        <v>-6.7</v>
      </c>
      <c r="P655" s="7">
        <v>57.13</v>
      </c>
      <c r="Q655">
        <v>0</v>
      </c>
      <c r="R655">
        <v>1</v>
      </c>
      <c r="S655">
        <v>0</v>
      </c>
      <c r="T655">
        <v>1</v>
      </c>
      <c r="U655">
        <v>8</v>
      </c>
      <c r="V655">
        <v>19</v>
      </c>
      <c r="W655">
        <v>0</v>
      </c>
      <c r="X655">
        <v>0</v>
      </c>
      <c r="Y655">
        <v>0</v>
      </c>
      <c r="Z655">
        <v>0</v>
      </c>
      <c r="AA655">
        <v>1</v>
      </c>
      <c r="AB655">
        <v>0</v>
      </c>
      <c r="AC655">
        <v>1</v>
      </c>
      <c r="AD655">
        <v>1</v>
      </c>
      <c r="AE655" s="13">
        <v>6.7370000000000001</v>
      </c>
      <c r="AF655" s="14">
        <v>0.17803030303030201</v>
      </c>
    </row>
    <row r="656" spans="1:32" x14ac:dyDescent="0.25">
      <c r="A656">
        <v>0</v>
      </c>
      <c r="B656">
        <v>0</v>
      </c>
      <c r="C656">
        <v>47.87</v>
      </c>
      <c r="D656">
        <v>16</v>
      </c>
      <c r="E656">
        <v>2</v>
      </c>
      <c r="F656">
        <v>0</v>
      </c>
      <c r="G656">
        <v>1</v>
      </c>
      <c r="H656">
        <v>0</v>
      </c>
      <c r="I656">
        <v>0</v>
      </c>
      <c r="J656">
        <v>0</v>
      </c>
      <c r="K656">
        <v>10</v>
      </c>
      <c r="L656" s="4">
        <v>10</v>
      </c>
      <c r="M656">
        <v>0</v>
      </c>
      <c r="N656" s="5">
        <v>0</v>
      </c>
      <c r="O656" s="5">
        <v>-26</v>
      </c>
      <c r="P656">
        <v>99</v>
      </c>
      <c r="Q656">
        <v>0</v>
      </c>
      <c r="R656">
        <v>1</v>
      </c>
      <c r="S656">
        <v>0</v>
      </c>
      <c r="T656">
        <v>1</v>
      </c>
      <c r="U656">
        <v>8</v>
      </c>
      <c r="V656">
        <v>18.5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0</v>
      </c>
      <c r="AC656">
        <v>1</v>
      </c>
      <c r="AD656">
        <v>1</v>
      </c>
      <c r="AE656" s="13">
        <v>0.97</v>
      </c>
      <c r="AF656" s="14">
        <v>0.112801013941701</v>
      </c>
    </row>
    <row r="657" spans="1:32" x14ac:dyDescent="0.25">
      <c r="A657">
        <v>0</v>
      </c>
      <c r="B657">
        <v>0</v>
      </c>
      <c r="C657">
        <v>47.87</v>
      </c>
      <c r="D657">
        <v>16</v>
      </c>
      <c r="E657">
        <v>2</v>
      </c>
      <c r="F657">
        <v>0</v>
      </c>
      <c r="G657">
        <v>1</v>
      </c>
      <c r="H657">
        <v>0</v>
      </c>
      <c r="I657">
        <v>0</v>
      </c>
      <c r="J657">
        <v>0</v>
      </c>
      <c r="K657">
        <v>10</v>
      </c>
      <c r="L657" s="4">
        <v>10</v>
      </c>
      <c r="M657">
        <v>0</v>
      </c>
      <c r="N657" s="5">
        <v>0</v>
      </c>
      <c r="O657" s="5">
        <v>-26</v>
      </c>
      <c r="P657">
        <v>99</v>
      </c>
      <c r="Q657">
        <v>0</v>
      </c>
      <c r="R657">
        <v>1</v>
      </c>
      <c r="S657">
        <v>0</v>
      </c>
      <c r="T657">
        <v>1</v>
      </c>
      <c r="U657">
        <v>8</v>
      </c>
      <c r="V657">
        <v>18.5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0</v>
      </c>
      <c r="AC657">
        <v>1</v>
      </c>
      <c r="AD657">
        <v>1</v>
      </c>
      <c r="AE657" s="13">
        <v>2.91</v>
      </c>
      <c r="AF657" s="14">
        <v>0.56602603843769295</v>
      </c>
    </row>
    <row r="658" spans="1:32" x14ac:dyDescent="0.25">
      <c r="A658">
        <v>0</v>
      </c>
      <c r="B658">
        <v>0</v>
      </c>
      <c r="C658">
        <v>47.87</v>
      </c>
      <c r="D658">
        <v>16</v>
      </c>
      <c r="E658">
        <v>2</v>
      </c>
      <c r="F658">
        <v>0</v>
      </c>
      <c r="G658">
        <v>1</v>
      </c>
      <c r="H658">
        <v>0</v>
      </c>
      <c r="I658">
        <v>0</v>
      </c>
      <c r="J658">
        <v>0</v>
      </c>
      <c r="K658">
        <v>10</v>
      </c>
      <c r="L658" s="4">
        <v>10</v>
      </c>
      <c r="M658">
        <v>0</v>
      </c>
      <c r="N658" s="5">
        <v>0</v>
      </c>
      <c r="O658" s="5">
        <v>-26</v>
      </c>
      <c r="P658">
        <v>99</v>
      </c>
      <c r="Q658">
        <v>0</v>
      </c>
      <c r="R658">
        <v>1</v>
      </c>
      <c r="S658">
        <v>0</v>
      </c>
      <c r="T658">
        <v>1</v>
      </c>
      <c r="U658">
        <v>8</v>
      </c>
      <c r="V658">
        <v>18.5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0</v>
      </c>
      <c r="AC658">
        <v>1</v>
      </c>
      <c r="AD658">
        <v>1</v>
      </c>
      <c r="AE658" s="13">
        <v>8.76</v>
      </c>
      <c r="AF658" s="14">
        <v>0.69311705392371803</v>
      </c>
    </row>
    <row r="659" spans="1:32" x14ac:dyDescent="0.25">
      <c r="A659">
        <v>0</v>
      </c>
      <c r="B659">
        <v>0</v>
      </c>
      <c r="C659">
        <v>47.87</v>
      </c>
      <c r="D659">
        <v>16</v>
      </c>
      <c r="E659">
        <v>2</v>
      </c>
      <c r="F659">
        <v>0</v>
      </c>
      <c r="G659">
        <v>1</v>
      </c>
      <c r="H659">
        <v>0</v>
      </c>
      <c r="I659">
        <v>0</v>
      </c>
      <c r="J659">
        <v>0</v>
      </c>
      <c r="K659">
        <v>10</v>
      </c>
      <c r="L659" s="4">
        <v>10</v>
      </c>
      <c r="M659">
        <v>1</v>
      </c>
      <c r="N659" s="5">
        <v>0</v>
      </c>
      <c r="O659" s="5">
        <v>25</v>
      </c>
      <c r="P659">
        <v>84</v>
      </c>
      <c r="Q659">
        <v>0</v>
      </c>
      <c r="R659">
        <v>1</v>
      </c>
      <c r="S659">
        <v>0</v>
      </c>
      <c r="T659">
        <v>1</v>
      </c>
      <c r="U659">
        <v>8</v>
      </c>
      <c r="V659">
        <v>18.5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1</v>
      </c>
      <c r="AD659">
        <v>1</v>
      </c>
      <c r="AE659" s="13">
        <v>0.97</v>
      </c>
      <c r="AF659" s="14">
        <v>0.40577249575551699</v>
      </c>
    </row>
    <row r="660" spans="1:32" x14ac:dyDescent="0.25">
      <c r="A660">
        <v>0</v>
      </c>
      <c r="B660">
        <v>0</v>
      </c>
      <c r="C660">
        <v>47.87</v>
      </c>
      <c r="D660">
        <v>16</v>
      </c>
      <c r="E660">
        <v>2</v>
      </c>
      <c r="F660">
        <v>0</v>
      </c>
      <c r="G660">
        <v>1</v>
      </c>
      <c r="H660">
        <v>0</v>
      </c>
      <c r="I660">
        <v>0</v>
      </c>
      <c r="J660">
        <v>0</v>
      </c>
      <c r="K660">
        <v>10</v>
      </c>
      <c r="L660" s="4">
        <v>10</v>
      </c>
      <c r="M660">
        <v>1</v>
      </c>
      <c r="N660" s="5">
        <v>0</v>
      </c>
      <c r="O660" s="5">
        <v>25</v>
      </c>
      <c r="P660">
        <v>84</v>
      </c>
      <c r="Q660">
        <v>0</v>
      </c>
      <c r="R660">
        <v>1</v>
      </c>
      <c r="S660">
        <v>0</v>
      </c>
      <c r="T660">
        <v>1</v>
      </c>
      <c r="U660">
        <v>8</v>
      </c>
      <c r="V660">
        <v>18.5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0</v>
      </c>
      <c r="AC660">
        <v>1</v>
      </c>
      <c r="AD660">
        <v>1</v>
      </c>
      <c r="AE660" s="13">
        <v>2.91</v>
      </c>
      <c r="AF660" s="14">
        <v>0.51048951048950997</v>
      </c>
    </row>
    <row r="661" spans="1:32" x14ac:dyDescent="0.25">
      <c r="A661">
        <v>0</v>
      </c>
      <c r="B661">
        <v>0</v>
      </c>
      <c r="C661">
        <v>47.87</v>
      </c>
      <c r="D661">
        <v>16</v>
      </c>
      <c r="E661">
        <v>2</v>
      </c>
      <c r="F661">
        <v>0</v>
      </c>
      <c r="G661">
        <v>1</v>
      </c>
      <c r="H661">
        <v>0</v>
      </c>
      <c r="I661">
        <v>0</v>
      </c>
      <c r="J661">
        <v>0</v>
      </c>
      <c r="K661">
        <v>10</v>
      </c>
      <c r="L661" s="4">
        <v>10</v>
      </c>
      <c r="M661">
        <v>1</v>
      </c>
      <c r="N661" s="5">
        <v>0</v>
      </c>
      <c r="O661" s="5">
        <v>25</v>
      </c>
      <c r="P661">
        <v>84</v>
      </c>
      <c r="Q661">
        <v>0</v>
      </c>
      <c r="R661">
        <v>1</v>
      </c>
      <c r="S661">
        <v>0</v>
      </c>
      <c r="T661">
        <v>1</v>
      </c>
      <c r="U661">
        <v>8</v>
      </c>
      <c r="V661">
        <v>18.5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1</v>
      </c>
      <c r="AD661">
        <v>1</v>
      </c>
      <c r="AE661" s="13">
        <v>8.76</v>
      </c>
      <c r="AF661" s="14">
        <v>0.61956521739130499</v>
      </c>
    </row>
    <row r="662" spans="1:32" x14ac:dyDescent="0.25">
      <c r="A662">
        <v>0</v>
      </c>
      <c r="B662">
        <v>0</v>
      </c>
      <c r="C662">
        <v>47.87</v>
      </c>
      <c r="D662">
        <v>16</v>
      </c>
      <c r="E662">
        <v>2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10</v>
      </c>
      <c r="L662" s="4">
        <v>10</v>
      </c>
      <c r="M662">
        <v>0</v>
      </c>
      <c r="N662" s="5">
        <v>0</v>
      </c>
      <c r="O662" s="5">
        <v>-26</v>
      </c>
      <c r="P662">
        <v>99</v>
      </c>
      <c r="Q662">
        <v>0</v>
      </c>
      <c r="R662">
        <v>1</v>
      </c>
      <c r="S662">
        <v>0</v>
      </c>
      <c r="T662">
        <v>1</v>
      </c>
      <c r="U662">
        <v>8</v>
      </c>
      <c r="V662">
        <v>18.5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0</v>
      </c>
      <c r="AC662">
        <v>1</v>
      </c>
      <c r="AD662">
        <v>3</v>
      </c>
      <c r="AE662" s="13">
        <v>0.97</v>
      </c>
      <c r="AF662" s="14">
        <v>6.0080106809074697E-2</v>
      </c>
    </row>
    <row r="663" spans="1:32" x14ac:dyDescent="0.25">
      <c r="A663">
        <v>0</v>
      </c>
      <c r="B663">
        <v>0</v>
      </c>
      <c r="C663">
        <v>47.87</v>
      </c>
      <c r="D663">
        <v>16</v>
      </c>
      <c r="E663">
        <v>2</v>
      </c>
      <c r="F663">
        <v>0</v>
      </c>
      <c r="G663">
        <v>1</v>
      </c>
      <c r="H663">
        <v>0</v>
      </c>
      <c r="I663">
        <v>0</v>
      </c>
      <c r="J663">
        <v>0</v>
      </c>
      <c r="K663">
        <v>10</v>
      </c>
      <c r="L663" s="4">
        <v>10</v>
      </c>
      <c r="M663">
        <v>0</v>
      </c>
      <c r="N663" s="5">
        <v>0</v>
      </c>
      <c r="O663" s="5">
        <v>-26</v>
      </c>
      <c r="P663">
        <v>99</v>
      </c>
      <c r="Q663">
        <v>0</v>
      </c>
      <c r="R663">
        <v>1</v>
      </c>
      <c r="S663">
        <v>0</v>
      </c>
      <c r="T663">
        <v>1</v>
      </c>
      <c r="U663">
        <v>8</v>
      </c>
      <c r="V663">
        <v>18.5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0</v>
      </c>
      <c r="AC663">
        <v>1</v>
      </c>
      <c r="AD663">
        <v>3</v>
      </c>
      <c r="AE663" s="13">
        <v>2.91</v>
      </c>
      <c r="AF663" s="14">
        <v>0.35294117647058998</v>
      </c>
    </row>
    <row r="664" spans="1:32" x14ac:dyDescent="0.25">
      <c r="A664">
        <v>0</v>
      </c>
      <c r="B664">
        <v>0</v>
      </c>
      <c r="C664">
        <v>47.87</v>
      </c>
      <c r="D664">
        <v>16</v>
      </c>
      <c r="E664">
        <v>2</v>
      </c>
      <c r="F664">
        <v>0</v>
      </c>
      <c r="G664">
        <v>1</v>
      </c>
      <c r="H664">
        <v>0</v>
      </c>
      <c r="I664">
        <v>0</v>
      </c>
      <c r="J664">
        <v>0</v>
      </c>
      <c r="K664">
        <v>10</v>
      </c>
      <c r="L664" s="4">
        <v>10</v>
      </c>
      <c r="M664">
        <v>0</v>
      </c>
      <c r="N664" s="5">
        <v>0</v>
      </c>
      <c r="O664" s="5">
        <v>-26</v>
      </c>
      <c r="P664">
        <v>99</v>
      </c>
      <c r="Q664">
        <v>0</v>
      </c>
      <c r="R664">
        <v>1</v>
      </c>
      <c r="S664">
        <v>0</v>
      </c>
      <c r="T664">
        <v>1</v>
      </c>
      <c r="U664">
        <v>8</v>
      </c>
      <c r="V664">
        <v>18.5</v>
      </c>
      <c r="W664">
        <v>0</v>
      </c>
      <c r="X664">
        <v>0</v>
      </c>
      <c r="Y664">
        <v>0</v>
      </c>
      <c r="Z664">
        <v>0</v>
      </c>
      <c r="AA664">
        <v>1</v>
      </c>
      <c r="AB664">
        <v>0</v>
      </c>
      <c r="AC664">
        <v>1</v>
      </c>
      <c r="AD664">
        <v>3</v>
      </c>
      <c r="AE664" s="13">
        <v>8.76</v>
      </c>
      <c r="AF664" s="14">
        <v>0.67255813953488297</v>
      </c>
    </row>
    <row r="665" spans="1:32" x14ac:dyDescent="0.25">
      <c r="A665">
        <v>0</v>
      </c>
      <c r="B665">
        <v>0</v>
      </c>
      <c r="C665">
        <v>47.87</v>
      </c>
      <c r="D665">
        <v>16</v>
      </c>
      <c r="E665">
        <v>2</v>
      </c>
      <c r="F665">
        <v>0</v>
      </c>
      <c r="G665">
        <v>1</v>
      </c>
      <c r="H665">
        <v>0</v>
      </c>
      <c r="I665">
        <v>0</v>
      </c>
      <c r="J665">
        <v>0</v>
      </c>
      <c r="K665">
        <v>10</v>
      </c>
      <c r="L665" s="4">
        <v>10</v>
      </c>
      <c r="M665">
        <v>1</v>
      </c>
      <c r="N665" s="5">
        <v>0</v>
      </c>
      <c r="O665" s="5">
        <v>25</v>
      </c>
      <c r="P665">
        <v>84</v>
      </c>
      <c r="Q665">
        <v>0</v>
      </c>
      <c r="R665">
        <v>1</v>
      </c>
      <c r="S665">
        <v>0</v>
      </c>
      <c r="T665">
        <v>1</v>
      </c>
      <c r="U665">
        <v>8</v>
      </c>
      <c r="V665">
        <v>18.5</v>
      </c>
      <c r="W665">
        <v>0</v>
      </c>
      <c r="X665">
        <v>0</v>
      </c>
      <c r="Y665">
        <v>0</v>
      </c>
      <c r="Z665">
        <v>0</v>
      </c>
      <c r="AA665">
        <v>1</v>
      </c>
      <c r="AB665">
        <v>0</v>
      </c>
      <c r="AC665">
        <v>1</v>
      </c>
      <c r="AD665">
        <v>3</v>
      </c>
      <c r="AE665" s="13">
        <v>0.97</v>
      </c>
      <c r="AF665" s="14">
        <v>0.19173363949483399</v>
      </c>
    </row>
    <row r="666" spans="1:32" x14ac:dyDescent="0.25">
      <c r="A666">
        <v>0</v>
      </c>
      <c r="B666">
        <v>0</v>
      </c>
      <c r="C666">
        <v>47.87</v>
      </c>
      <c r="D666">
        <v>16</v>
      </c>
      <c r="E666">
        <v>2</v>
      </c>
      <c r="F666">
        <v>0</v>
      </c>
      <c r="G666">
        <v>1</v>
      </c>
      <c r="H666">
        <v>0</v>
      </c>
      <c r="I666">
        <v>0</v>
      </c>
      <c r="J666">
        <v>0</v>
      </c>
      <c r="K666">
        <v>10</v>
      </c>
      <c r="L666" s="4">
        <v>10</v>
      </c>
      <c r="M666">
        <v>1</v>
      </c>
      <c r="N666" s="5">
        <v>0</v>
      </c>
      <c r="O666" s="5">
        <v>25</v>
      </c>
      <c r="P666">
        <v>84</v>
      </c>
      <c r="Q666">
        <v>0</v>
      </c>
      <c r="R666">
        <v>1</v>
      </c>
      <c r="S666">
        <v>0</v>
      </c>
      <c r="T666">
        <v>1</v>
      </c>
      <c r="U666">
        <v>8</v>
      </c>
      <c r="V666">
        <v>18.5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0</v>
      </c>
      <c r="AC666">
        <v>1</v>
      </c>
      <c r="AD666">
        <v>3</v>
      </c>
      <c r="AE666" s="13">
        <v>2.91</v>
      </c>
      <c r="AF666" s="14">
        <v>0.51615120274913995</v>
      </c>
    </row>
    <row r="667" spans="1:32" x14ac:dyDescent="0.25">
      <c r="A667">
        <v>0</v>
      </c>
      <c r="B667">
        <v>0</v>
      </c>
      <c r="C667">
        <v>47.87</v>
      </c>
      <c r="D667">
        <v>16</v>
      </c>
      <c r="E667">
        <v>2</v>
      </c>
      <c r="F667">
        <v>0</v>
      </c>
      <c r="G667">
        <v>1</v>
      </c>
      <c r="H667">
        <v>0</v>
      </c>
      <c r="I667">
        <v>0</v>
      </c>
      <c r="J667">
        <v>0</v>
      </c>
      <c r="K667">
        <v>10</v>
      </c>
      <c r="L667" s="4">
        <v>10</v>
      </c>
      <c r="M667">
        <v>1</v>
      </c>
      <c r="N667" s="5">
        <v>0</v>
      </c>
      <c r="O667" s="5">
        <v>25</v>
      </c>
      <c r="P667">
        <v>84</v>
      </c>
      <c r="Q667">
        <v>0</v>
      </c>
      <c r="R667">
        <v>1</v>
      </c>
      <c r="S667">
        <v>0</v>
      </c>
      <c r="T667">
        <v>1</v>
      </c>
      <c r="U667">
        <v>8</v>
      </c>
      <c r="V667">
        <v>18.5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0</v>
      </c>
      <c r="AC667">
        <v>1</v>
      </c>
      <c r="AD667">
        <v>3</v>
      </c>
      <c r="AE667" s="13">
        <v>8.76</v>
      </c>
      <c r="AF667" s="14">
        <v>0.65337272279665204</v>
      </c>
    </row>
    <row r="668" spans="1:32" x14ac:dyDescent="0.25">
      <c r="A668">
        <v>0</v>
      </c>
      <c r="B668">
        <v>0</v>
      </c>
      <c r="C668">
        <v>47.87</v>
      </c>
      <c r="D668">
        <v>16</v>
      </c>
      <c r="E668">
        <v>2</v>
      </c>
      <c r="F668">
        <v>0</v>
      </c>
      <c r="G668">
        <v>1</v>
      </c>
      <c r="H668">
        <v>0</v>
      </c>
      <c r="I668">
        <v>0</v>
      </c>
      <c r="J668">
        <v>0</v>
      </c>
      <c r="K668">
        <v>10</v>
      </c>
      <c r="L668" s="4">
        <v>10</v>
      </c>
      <c r="M668">
        <v>0</v>
      </c>
      <c r="N668" s="5">
        <v>0</v>
      </c>
      <c r="O668" s="5">
        <v>-26</v>
      </c>
      <c r="P668">
        <v>99</v>
      </c>
      <c r="Q668">
        <v>0</v>
      </c>
      <c r="R668">
        <v>1</v>
      </c>
      <c r="S668">
        <v>0</v>
      </c>
      <c r="T668">
        <v>1</v>
      </c>
      <c r="U668">
        <v>8</v>
      </c>
      <c r="V668">
        <v>18.5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1</v>
      </c>
      <c r="AD668">
        <v>28</v>
      </c>
      <c r="AE668" s="13">
        <v>0.97</v>
      </c>
      <c r="AF668" s="14">
        <v>0.29446640316205502</v>
      </c>
    </row>
    <row r="669" spans="1:32" x14ac:dyDescent="0.25">
      <c r="A669">
        <v>0</v>
      </c>
      <c r="B669">
        <v>0</v>
      </c>
      <c r="C669">
        <v>47.87</v>
      </c>
      <c r="D669">
        <v>16</v>
      </c>
      <c r="E669">
        <v>2</v>
      </c>
      <c r="F669">
        <v>0</v>
      </c>
      <c r="G669">
        <v>1</v>
      </c>
      <c r="H669">
        <v>0</v>
      </c>
      <c r="I669">
        <v>0</v>
      </c>
      <c r="J669">
        <v>0</v>
      </c>
      <c r="K669">
        <v>10</v>
      </c>
      <c r="L669" s="4">
        <v>10</v>
      </c>
      <c r="M669">
        <v>0</v>
      </c>
      <c r="N669" s="5">
        <v>0</v>
      </c>
      <c r="O669" s="5">
        <v>-26</v>
      </c>
      <c r="P669">
        <v>99</v>
      </c>
      <c r="Q669">
        <v>0</v>
      </c>
      <c r="R669">
        <v>1</v>
      </c>
      <c r="S669">
        <v>0</v>
      </c>
      <c r="T669">
        <v>1</v>
      </c>
      <c r="U669">
        <v>8</v>
      </c>
      <c r="V669">
        <v>18.5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0</v>
      </c>
      <c r="AC669">
        <v>1</v>
      </c>
      <c r="AD669">
        <v>28</v>
      </c>
      <c r="AE669" s="13">
        <v>2.91</v>
      </c>
      <c r="AF669" s="14">
        <v>0.35267452402538602</v>
      </c>
    </row>
    <row r="670" spans="1:32" x14ac:dyDescent="0.25">
      <c r="A670">
        <v>0</v>
      </c>
      <c r="B670">
        <v>0</v>
      </c>
      <c r="C670">
        <v>47.87</v>
      </c>
      <c r="D670">
        <v>16</v>
      </c>
      <c r="E670">
        <v>2</v>
      </c>
      <c r="F670">
        <v>0</v>
      </c>
      <c r="G670">
        <v>1</v>
      </c>
      <c r="H670">
        <v>0</v>
      </c>
      <c r="I670">
        <v>0</v>
      </c>
      <c r="J670">
        <v>0</v>
      </c>
      <c r="K670">
        <v>10</v>
      </c>
      <c r="L670" s="4">
        <v>10</v>
      </c>
      <c r="M670">
        <v>0</v>
      </c>
      <c r="N670" s="5">
        <v>0</v>
      </c>
      <c r="O670" s="5">
        <v>-26</v>
      </c>
      <c r="P670">
        <v>99</v>
      </c>
      <c r="Q670">
        <v>0</v>
      </c>
      <c r="R670">
        <v>1</v>
      </c>
      <c r="S670">
        <v>0</v>
      </c>
      <c r="T670">
        <v>1</v>
      </c>
      <c r="U670">
        <v>8</v>
      </c>
      <c r="V670">
        <v>18.5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1</v>
      </c>
      <c r="AD670">
        <v>28</v>
      </c>
      <c r="AE670" s="13">
        <v>8.76</v>
      </c>
      <c r="AF670" s="14">
        <v>0.53241650294695397</v>
      </c>
    </row>
    <row r="671" spans="1:32" x14ac:dyDescent="0.25">
      <c r="A671">
        <v>0</v>
      </c>
      <c r="B671">
        <v>0</v>
      </c>
      <c r="C671">
        <v>47.87</v>
      </c>
      <c r="D671">
        <v>16</v>
      </c>
      <c r="E671">
        <v>2</v>
      </c>
      <c r="F671">
        <v>0</v>
      </c>
      <c r="G671">
        <v>1</v>
      </c>
      <c r="H671">
        <v>0</v>
      </c>
      <c r="I671">
        <v>0</v>
      </c>
      <c r="J671">
        <v>0</v>
      </c>
      <c r="K671">
        <v>10</v>
      </c>
      <c r="L671" s="4">
        <v>10</v>
      </c>
      <c r="M671">
        <v>1</v>
      </c>
      <c r="N671" s="5">
        <v>0</v>
      </c>
      <c r="O671" s="5">
        <v>25</v>
      </c>
      <c r="P671">
        <v>84</v>
      </c>
      <c r="Q671">
        <v>0</v>
      </c>
      <c r="R671">
        <v>1</v>
      </c>
      <c r="S671">
        <v>0</v>
      </c>
      <c r="T671">
        <v>1</v>
      </c>
      <c r="U671">
        <v>8</v>
      </c>
      <c r="V671">
        <v>18.5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1</v>
      </c>
      <c r="AD671">
        <v>28</v>
      </c>
      <c r="AE671" s="13">
        <v>0.97</v>
      </c>
      <c r="AF671" s="14">
        <v>5.5710306406700398E-3</v>
      </c>
    </row>
    <row r="672" spans="1:32" x14ac:dyDescent="0.25">
      <c r="A672">
        <v>0</v>
      </c>
      <c r="B672">
        <v>0</v>
      </c>
      <c r="C672">
        <v>47.87</v>
      </c>
      <c r="D672">
        <v>16</v>
      </c>
      <c r="E672">
        <v>2</v>
      </c>
      <c r="F672">
        <v>0</v>
      </c>
      <c r="G672">
        <v>1</v>
      </c>
      <c r="H672">
        <v>0</v>
      </c>
      <c r="I672">
        <v>0</v>
      </c>
      <c r="J672">
        <v>0</v>
      </c>
      <c r="K672">
        <v>10</v>
      </c>
      <c r="L672" s="4">
        <v>10</v>
      </c>
      <c r="M672">
        <v>1</v>
      </c>
      <c r="N672" s="5">
        <v>0</v>
      </c>
      <c r="O672" s="5">
        <v>25</v>
      </c>
      <c r="P672">
        <v>84</v>
      </c>
      <c r="Q672">
        <v>0</v>
      </c>
      <c r="R672">
        <v>1</v>
      </c>
      <c r="S672">
        <v>0</v>
      </c>
      <c r="T672">
        <v>1</v>
      </c>
      <c r="U672">
        <v>8</v>
      </c>
      <c r="V672">
        <v>18.5</v>
      </c>
      <c r="W672">
        <v>0</v>
      </c>
      <c r="X672">
        <v>0</v>
      </c>
      <c r="Y672">
        <v>0</v>
      </c>
      <c r="Z672">
        <v>0</v>
      </c>
      <c r="AA672">
        <v>1</v>
      </c>
      <c r="AB672">
        <v>0</v>
      </c>
      <c r="AC672">
        <v>1</v>
      </c>
      <c r="AD672">
        <v>28</v>
      </c>
      <c r="AE672" s="13">
        <v>2.91</v>
      </c>
      <c r="AF672" s="14">
        <v>0.17169373549884301</v>
      </c>
    </row>
    <row r="673" spans="1:32" x14ac:dyDescent="0.25">
      <c r="A673">
        <v>0</v>
      </c>
      <c r="B673">
        <v>0</v>
      </c>
      <c r="C673">
        <v>47.87</v>
      </c>
      <c r="D673">
        <v>16</v>
      </c>
      <c r="E673">
        <v>2</v>
      </c>
      <c r="F673">
        <v>0</v>
      </c>
      <c r="G673">
        <v>1</v>
      </c>
      <c r="H673">
        <v>0</v>
      </c>
      <c r="I673">
        <v>0</v>
      </c>
      <c r="J673">
        <v>0</v>
      </c>
      <c r="K673">
        <v>10</v>
      </c>
      <c r="L673" s="4">
        <v>10</v>
      </c>
      <c r="M673">
        <v>1</v>
      </c>
      <c r="N673" s="5">
        <v>0</v>
      </c>
      <c r="O673" s="5">
        <v>25</v>
      </c>
      <c r="P673">
        <v>84</v>
      </c>
      <c r="Q673">
        <v>0</v>
      </c>
      <c r="R673">
        <v>1</v>
      </c>
      <c r="S673">
        <v>0</v>
      </c>
      <c r="T673">
        <v>1</v>
      </c>
      <c r="U673">
        <v>8</v>
      </c>
      <c r="V673">
        <v>18.5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1</v>
      </c>
      <c r="AD673">
        <v>28</v>
      </c>
      <c r="AE673" s="13">
        <v>8.76</v>
      </c>
      <c r="AF673" s="14">
        <v>0.210176991150442</v>
      </c>
    </row>
    <row r="674" spans="1:32" x14ac:dyDescent="0.25">
      <c r="A674">
        <v>0</v>
      </c>
      <c r="B674">
        <v>0</v>
      </c>
      <c r="C674">
        <v>144.19999999999999</v>
      </c>
      <c r="D674">
        <v>16</v>
      </c>
      <c r="E674">
        <v>3</v>
      </c>
      <c r="F674">
        <v>0</v>
      </c>
      <c r="G674">
        <v>1</v>
      </c>
      <c r="H674">
        <v>0</v>
      </c>
      <c r="I674">
        <v>0</v>
      </c>
      <c r="J674">
        <v>0</v>
      </c>
      <c r="K674">
        <v>110</v>
      </c>
      <c r="L674" s="4">
        <v>110</v>
      </c>
      <c r="M674">
        <v>0</v>
      </c>
      <c r="N674" s="5">
        <v>0</v>
      </c>
      <c r="O674" s="6">
        <v>-16.899999999999999</v>
      </c>
      <c r="P674" s="23">
        <v>89</v>
      </c>
      <c r="Q674">
        <v>1</v>
      </c>
      <c r="R674">
        <v>0</v>
      </c>
      <c r="S674">
        <v>1</v>
      </c>
      <c r="T674">
        <v>1</v>
      </c>
      <c r="U674" s="7">
        <v>8</v>
      </c>
      <c r="V674">
        <v>300</v>
      </c>
      <c r="W674">
        <v>0</v>
      </c>
      <c r="X674">
        <v>0</v>
      </c>
      <c r="Y674">
        <v>0</v>
      </c>
      <c r="Z674">
        <v>0</v>
      </c>
      <c r="AA674">
        <v>1</v>
      </c>
      <c r="AB674">
        <v>0</v>
      </c>
      <c r="AC674">
        <v>1</v>
      </c>
      <c r="AD674">
        <v>3</v>
      </c>
      <c r="AE674" s="13">
        <v>100</v>
      </c>
      <c r="AF674" s="14">
        <v>0.51724137931034397</v>
      </c>
    </row>
    <row r="675" spans="1:32" x14ac:dyDescent="0.25">
      <c r="A675">
        <v>0</v>
      </c>
      <c r="B675">
        <v>0</v>
      </c>
      <c r="C675">
        <v>144.19999999999999</v>
      </c>
      <c r="D675">
        <v>16</v>
      </c>
      <c r="E675">
        <v>3</v>
      </c>
      <c r="F675">
        <v>0</v>
      </c>
      <c r="G675">
        <v>1</v>
      </c>
      <c r="H675">
        <v>0</v>
      </c>
      <c r="I675">
        <v>0</v>
      </c>
      <c r="J675">
        <v>0</v>
      </c>
      <c r="K675">
        <v>110</v>
      </c>
      <c r="L675" s="4">
        <v>110</v>
      </c>
      <c r="M675">
        <v>0</v>
      </c>
      <c r="N675" s="5">
        <v>0</v>
      </c>
      <c r="O675" s="6">
        <v>-16.899999999999999</v>
      </c>
      <c r="P675" s="23">
        <v>89</v>
      </c>
      <c r="Q675">
        <v>1</v>
      </c>
      <c r="R675">
        <v>0</v>
      </c>
      <c r="S675">
        <v>1</v>
      </c>
      <c r="T675">
        <v>1</v>
      </c>
      <c r="U675" s="7">
        <v>8</v>
      </c>
      <c r="V675">
        <v>300</v>
      </c>
      <c r="W675">
        <v>0</v>
      </c>
      <c r="X675">
        <v>0</v>
      </c>
      <c r="Y675">
        <v>0</v>
      </c>
      <c r="Z675">
        <v>0</v>
      </c>
      <c r="AA675">
        <v>1</v>
      </c>
      <c r="AB675">
        <v>0</v>
      </c>
      <c r="AC675">
        <v>1</v>
      </c>
      <c r="AD675">
        <v>7</v>
      </c>
      <c r="AE675" s="13">
        <v>100</v>
      </c>
      <c r="AF675" s="14">
        <v>0.94539711191335796</v>
      </c>
    </row>
    <row r="676" spans="1:32" x14ac:dyDescent="0.25">
      <c r="A676">
        <v>0</v>
      </c>
      <c r="B676">
        <v>0</v>
      </c>
      <c r="C676">
        <v>144.19999999999999</v>
      </c>
      <c r="D676">
        <v>16</v>
      </c>
      <c r="E676">
        <v>3</v>
      </c>
      <c r="F676">
        <v>0</v>
      </c>
      <c r="G676">
        <v>1</v>
      </c>
      <c r="H676">
        <v>0</v>
      </c>
      <c r="I676">
        <v>0</v>
      </c>
      <c r="J676">
        <v>0</v>
      </c>
      <c r="K676">
        <v>110</v>
      </c>
      <c r="L676" s="4">
        <v>110</v>
      </c>
      <c r="M676">
        <v>0</v>
      </c>
      <c r="N676" s="5">
        <v>0</v>
      </c>
      <c r="O676" s="6">
        <v>-16.899999999999999</v>
      </c>
      <c r="P676" s="23">
        <v>89</v>
      </c>
      <c r="Q676">
        <v>1</v>
      </c>
      <c r="R676">
        <v>0</v>
      </c>
      <c r="S676">
        <v>1</v>
      </c>
      <c r="T676">
        <v>1</v>
      </c>
      <c r="U676" s="7">
        <v>8</v>
      </c>
      <c r="V676">
        <v>300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0</v>
      </c>
      <c r="AC676">
        <v>1</v>
      </c>
      <c r="AD676">
        <v>14</v>
      </c>
      <c r="AE676" s="13">
        <v>100</v>
      </c>
      <c r="AF676" s="14">
        <v>0.74721189591078097</v>
      </c>
    </row>
    <row r="677" spans="1:32" x14ac:dyDescent="0.25">
      <c r="A677">
        <v>0</v>
      </c>
      <c r="B677">
        <v>0</v>
      </c>
      <c r="C677">
        <v>144.19999999999999</v>
      </c>
      <c r="D677">
        <v>16</v>
      </c>
      <c r="E677">
        <v>3</v>
      </c>
      <c r="F677">
        <v>0</v>
      </c>
      <c r="G677">
        <v>1</v>
      </c>
      <c r="H677">
        <v>0</v>
      </c>
      <c r="I677">
        <v>0</v>
      </c>
      <c r="J677">
        <v>0</v>
      </c>
      <c r="K677">
        <v>110</v>
      </c>
      <c r="L677" s="4">
        <v>110</v>
      </c>
      <c r="M677">
        <v>0</v>
      </c>
      <c r="N677" s="5">
        <v>0</v>
      </c>
      <c r="O677" s="6">
        <v>-16.899999999999999</v>
      </c>
      <c r="P677" s="23">
        <v>89</v>
      </c>
      <c r="Q677">
        <v>1</v>
      </c>
      <c r="R677">
        <v>0</v>
      </c>
      <c r="S677">
        <v>1</v>
      </c>
      <c r="T677">
        <v>1</v>
      </c>
      <c r="U677" s="7">
        <v>8</v>
      </c>
      <c r="V677">
        <v>300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1</v>
      </c>
      <c r="AD677">
        <v>21</v>
      </c>
      <c r="AE677" s="13">
        <v>100</v>
      </c>
      <c r="AF677" s="14">
        <v>0.95328065956715902</v>
      </c>
    </row>
    <row r="678" spans="1:32" x14ac:dyDescent="0.25">
      <c r="A678">
        <v>0</v>
      </c>
      <c r="B678">
        <v>0</v>
      </c>
      <c r="C678">
        <v>144.19999999999999</v>
      </c>
      <c r="D678">
        <v>16</v>
      </c>
      <c r="E678">
        <v>3</v>
      </c>
      <c r="F678">
        <v>0</v>
      </c>
      <c r="G678">
        <v>1</v>
      </c>
      <c r="H678">
        <v>0</v>
      </c>
      <c r="I678">
        <v>0</v>
      </c>
      <c r="J678">
        <v>0</v>
      </c>
      <c r="K678">
        <v>110</v>
      </c>
      <c r="L678" s="4">
        <v>110</v>
      </c>
      <c r="M678">
        <v>0</v>
      </c>
      <c r="N678" s="5">
        <v>0</v>
      </c>
      <c r="O678" s="6">
        <v>-16.899999999999999</v>
      </c>
      <c r="P678" s="23">
        <v>89</v>
      </c>
      <c r="Q678">
        <v>1</v>
      </c>
      <c r="R678">
        <v>0</v>
      </c>
      <c r="S678">
        <v>1</v>
      </c>
      <c r="T678">
        <v>1</v>
      </c>
      <c r="U678" s="7">
        <v>8</v>
      </c>
      <c r="V678">
        <v>300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1</v>
      </c>
      <c r="AD678">
        <v>28</v>
      </c>
      <c r="AE678" s="13">
        <v>100</v>
      </c>
      <c r="AF678" s="14">
        <v>0.97489539748954002</v>
      </c>
    </row>
    <row r="679" spans="1:32" x14ac:dyDescent="0.25">
      <c r="A679">
        <v>1</v>
      </c>
      <c r="B679">
        <v>0</v>
      </c>
      <c r="C679">
        <v>12.01</v>
      </c>
      <c r="D679">
        <v>0</v>
      </c>
      <c r="E679">
        <v>0</v>
      </c>
      <c r="F679">
        <v>0</v>
      </c>
      <c r="G679">
        <v>0</v>
      </c>
      <c r="H679">
        <v>1</v>
      </c>
      <c r="I679">
        <v>0</v>
      </c>
      <c r="J679">
        <v>1</v>
      </c>
      <c r="K679">
        <v>20</v>
      </c>
      <c r="L679" s="21">
        <v>3860</v>
      </c>
      <c r="M679">
        <v>0</v>
      </c>
      <c r="N679" s="5">
        <v>0</v>
      </c>
      <c r="O679" s="5">
        <v>-44.6</v>
      </c>
      <c r="P679">
        <v>113.10299999999999</v>
      </c>
      <c r="Q679">
        <v>0</v>
      </c>
      <c r="R679">
        <v>1</v>
      </c>
      <c r="S679">
        <v>1</v>
      </c>
      <c r="T679">
        <v>0</v>
      </c>
      <c r="U679">
        <v>9</v>
      </c>
      <c r="V679">
        <v>27.4</v>
      </c>
      <c r="W679">
        <v>1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30</v>
      </c>
      <c r="AE679" s="13">
        <v>1</v>
      </c>
      <c r="AF679" s="14">
        <v>0.54037995149555396</v>
      </c>
    </row>
    <row r="680" spans="1:32" x14ac:dyDescent="0.25">
      <c r="A680">
        <v>1</v>
      </c>
      <c r="B680">
        <v>0</v>
      </c>
      <c r="C680">
        <v>12.01</v>
      </c>
      <c r="D680">
        <v>0</v>
      </c>
      <c r="E680">
        <v>0</v>
      </c>
      <c r="F680">
        <v>0</v>
      </c>
      <c r="G680">
        <v>0</v>
      </c>
      <c r="H680">
        <v>1</v>
      </c>
      <c r="I680">
        <v>0</v>
      </c>
      <c r="J680">
        <v>1</v>
      </c>
      <c r="K680">
        <v>20</v>
      </c>
      <c r="L680" s="21">
        <v>3860</v>
      </c>
      <c r="M680">
        <v>0</v>
      </c>
      <c r="N680" s="5">
        <v>0</v>
      </c>
      <c r="O680" s="5">
        <v>-44.6</v>
      </c>
      <c r="P680">
        <v>113.10299999999999</v>
      </c>
      <c r="Q680">
        <v>0</v>
      </c>
      <c r="R680">
        <v>1</v>
      </c>
      <c r="S680">
        <v>1</v>
      </c>
      <c r="T680">
        <v>0</v>
      </c>
      <c r="U680">
        <v>9</v>
      </c>
      <c r="V680">
        <v>27.4</v>
      </c>
      <c r="W680">
        <v>1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30</v>
      </c>
      <c r="AE680" s="13">
        <v>2</v>
      </c>
      <c r="AF680" s="14">
        <v>0.50721560130010901</v>
      </c>
    </row>
    <row r="681" spans="1:32" x14ac:dyDescent="0.25">
      <c r="A681">
        <v>1</v>
      </c>
      <c r="B681">
        <v>0</v>
      </c>
      <c r="C681">
        <v>12.01</v>
      </c>
      <c r="D681">
        <v>0</v>
      </c>
      <c r="E681">
        <v>0</v>
      </c>
      <c r="F681">
        <v>0</v>
      </c>
      <c r="G681">
        <v>0</v>
      </c>
      <c r="H681">
        <v>1</v>
      </c>
      <c r="I681">
        <v>0</v>
      </c>
      <c r="J681">
        <v>1</v>
      </c>
      <c r="K681">
        <v>20</v>
      </c>
      <c r="L681" s="21">
        <v>3860</v>
      </c>
      <c r="M681">
        <v>0</v>
      </c>
      <c r="N681" s="5">
        <v>0</v>
      </c>
      <c r="O681" s="5">
        <v>-44.6</v>
      </c>
      <c r="P681">
        <v>113.10299999999999</v>
      </c>
      <c r="Q681">
        <v>0</v>
      </c>
      <c r="R681">
        <v>1</v>
      </c>
      <c r="S681">
        <v>1</v>
      </c>
      <c r="T681">
        <v>0</v>
      </c>
      <c r="U681">
        <v>9</v>
      </c>
      <c r="V681">
        <v>27.4</v>
      </c>
      <c r="W681">
        <v>1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30</v>
      </c>
      <c r="AE681" s="13">
        <v>4</v>
      </c>
      <c r="AF681" s="14">
        <v>0.65710753271817102</v>
      </c>
    </row>
    <row r="682" spans="1:32" x14ac:dyDescent="0.25">
      <c r="A682">
        <v>1</v>
      </c>
      <c r="B682">
        <v>0</v>
      </c>
      <c r="C682">
        <v>12.01</v>
      </c>
      <c r="D682">
        <v>0</v>
      </c>
      <c r="E682">
        <v>0</v>
      </c>
      <c r="F682">
        <v>0</v>
      </c>
      <c r="G682">
        <v>0</v>
      </c>
      <c r="H682">
        <v>1</v>
      </c>
      <c r="I682">
        <v>0</v>
      </c>
      <c r="J682">
        <v>1</v>
      </c>
      <c r="K682">
        <v>1.4</v>
      </c>
      <c r="L682">
        <v>1000</v>
      </c>
      <c r="M682">
        <v>0</v>
      </c>
      <c r="N682" s="5">
        <v>0</v>
      </c>
      <c r="O682" s="6">
        <v>-27.6</v>
      </c>
      <c r="P682">
        <v>270</v>
      </c>
      <c r="Q682">
        <v>1</v>
      </c>
      <c r="R682">
        <v>0</v>
      </c>
      <c r="S682">
        <v>1</v>
      </c>
      <c r="T682">
        <v>0</v>
      </c>
      <c r="U682">
        <v>8</v>
      </c>
      <c r="V682">
        <v>250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1</v>
      </c>
      <c r="AD682">
        <v>1</v>
      </c>
      <c r="AE682" s="13">
        <v>1</v>
      </c>
      <c r="AF682" s="14">
        <v>0.16446644215950901</v>
      </c>
    </row>
    <row r="683" spans="1:32" x14ac:dyDescent="0.25">
      <c r="A683">
        <v>1</v>
      </c>
      <c r="B683">
        <v>0</v>
      </c>
      <c r="C683">
        <v>12.01</v>
      </c>
      <c r="D683">
        <v>0</v>
      </c>
      <c r="E683">
        <v>0</v>
      </c>
      <c r="F683">
        <v>0</v>
      </c>
      <c r="G683">
        <v>0</v>
      </c>
      <c r="H683">
        <v>1</v>
      </c>
      <c r="I683">
        <v>0</v>
      </c>
      <c r="J683">
        <v>1</v>
      </c>
      <c r="K683">
        <v>1.4</v>
      </c>
      <c r="L683">
        <v>1000</v>
      </c>
      <c r="M683">
        <v>0</v>
      </c>
      <c r="N683" s="5">
        <v>0</v>
      </c>
      <c r="O683" s="6">
        <v>-27.6</v>
      </c>
      <c r="P683">
        <v>270</v>
      </c>
      <c r="Q683">
        <v>1</v>
      </c>
      <c r="R683">
        <v>0</v>
      </c>
      <c r="S683">
        <v>1</v>
      </c>
      <c r="T683">
        <v>0</v>
      </c>
      <c r="U683">
        <v>8</v>
      </c>
      <c r="V683">
        <v>250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1</v>
      </c>
      <c r="AD683">
        <v>7</v>
      </c>
      <c r="AE683" s="13">
        <v>1</v>
      </c>
      <c r="AF683" s="14">
        <v>0.12700649909952499</v>
      </c>
    </row>
    <row r="684" spans="1:32" x14ac:dyDescent="0.25">
      <c r="A684">
        <v>1</v>
      </c>
      <c r="B684">
        <v>0</v>
      </c>
      <c r="C684">
        <v>12.01</v>
      </c>
      <c r="D684">
        <v>0</v>
      </c>
      <c r="E684">
        <v>0</v>
      </c>
      <c r="F684">
        <v>0</v>
      </c>
      <c r="G684">
        <v>0</v>
      </c>
      <c r="H684">
        <v>1</v>
      </c>
      <c r="I684">
        <v>0</v>
      </c>
      <c r="J684">
        <v>1</v>
      </c>
      <c r="K684">
        <v>1.4</v>
      </c>
      <c r="L684">
        <v>1000</v>
      </c>
      <c r="M684">
        <v>0</v>
      </c>
      <c r="N684" s="5">
        <v>0</v>
      </c>
      <c r="O684" s="6">
        <v>-27.6</v>
      </c>
      <c r="P684">
        <v>270</v>
      </c>
      <c r="Q684">
        <v>1</v>
      </c>
      <c r="R684">
        <v>0</v>
      </c>
      <c r="S684">
        <v>1</v>
      </c>
      <c r="T684">
        <v>0</v>
      </c>
      <c r="U684">
        <v>8</v>
      </c>
      <c r="V684">
        <v>250</v>
      </c>
      <c r="W684">
        <v>0</v>
      </c>
      <c r="X684">
        <v>0</v>
      </c>
      <c r="Y684">
        <v>0</v>
      </c>
      <c r="Z684">
        <v>0</v>
      </c>
      <c r="AA684">
        <v>1</v>
      </c>
      <c r="AB684">
        <v>0</v>
      </c>
      <c r="AC684">
        <v>1</v>
      </c>
      <c r="AD684">
        <v>30</v>
      </c>
      <c r="AE684" s="13">
        <v>1</v>
      </c>
      <c r="AF684" s="14">
        <v>6.1576371680808199E-2</v>
      </c>
    </row>
    <row r="685" spans="1:32" x14ac:dyDescent="0.25">
      <c r="A685">
        <v>1</v>
      </c>
      <c r="B685">
        <v>0</v>
      </c>
      <c r="C685">
        <v>12.01</v>
      </c>
      <c r="D685">
        <v>0</v>
      </c>
      <c r="E685">
        <v>0</v>
      </c>
      <c r="F685">
        <v>0</v>
      </c>
      <c r="G685">
        <v>0</v>
      </c>
      <c r="H685">
        <v>1</v>
      </c>
      <c r="I685">
        <v>0</v>
      </c>
      <c r="J685">
        <v>1</v>
      </c>
      <c r="K685">
        <v>1.4</v>
      </c>
      <c r="L685">
        <v>1000</v>
      </c>
      <c r="M685">
        <v>0</v>
      </c>
      <c r="N685" s="5">
        <v>0</v>
      </c>
      <c r="O685" s="6">
        <v>-27.6</v>
      </c>
      <c r="P685">
        <v>270</v>
      </c>
      <c r="Q685">
        <v>1</v>
      </c>
      <c r="R685">
        <v>0</v>
      </c>
      <c r="S685">
        <v>1</v>
      </c>
      <c r="T685">
        <v>0</v>
      </c>
      <c r="U685">
        <v>8</v>
      </c>
      <c r="V685">
        <v>250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1</v>
      </c>
      <c r="AD685">
        <v>90</v>
      </c>
      <c r="AE685" s="13">
        <v>1</v>
      </c>
      <c r="AF685" s="14">
        <v>-5.1940402404250198E-3</v>
      </c>
    </row>
    <row r="686" spans="1:32" x14ac:dyDescent="0.25">
      <c r="A686">
        <v>1</v>
      </c>
      <c r="B686">
        <v>0</v>
      </c>
      <c r="C686">
        <v>12.01</v>
      </c>
      <c r="D686">
        <v>0</v>
      </c>
      <c r="E686">
        <v>0</v>
      </c>
      <c r="F686">
        <v>0</v>
      </c>
      <c r="G686">
        <v>0</v>
      </c>
      <c r="H686">
        <v>1</v>
      </c>
      <c r="I686">
        <v>0</v>
      </c>
      <c r="J686">
        <v>1</v>
      </c>
      <c r="K686">
        <v>1.4</v>
      </c>
      <c r="L686">
        <v>1000</v>
      </c>
      <c r="M686">
        <v>0</v>
      </c>
      <c r="N686" s="5">
        <v>0</v>
      </c>
      <c r="O686" s="6">
        <v>-27.6</v>
      </c>
      <c r="P686">
        <v>270</v>
      </c>
      <c r="Q686">
        <v>1</v>
      </c>
      <c r="R686">
        <v>0</v>
      </c>
      <c r="S686">
        <v>1</v>
      </c>
      <c r="T686">
        <v>0</v>
      </c>
      <c r="U686">
        <v>8</v>
      </c>
      <c r="V686">
        <v>250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0</v>
      </c>
      <c r="AC686">
        <v>1</v>
      </c>
      <c r="AD686">
        <v>1</v>
      </c>
      <c r="AE686" s="13">
        <v>5</v>
      </c>
      <c r="AF686" s="14">
        <v>4.2292091145300997E-2</v>
      </c>
    </row>
    <row r="687" spans="1:32" x14ac:dyDescent="0.25">
      <c r="A687">
        <v>1</v>
      </c>
      <c r="B687">
        <v>0</v>
      </c>
      <c r="C687">
        <v>12.01</v>
      </c>
      <c r="D687">
        <v>0</v>
      </c>
      <c r="E687">
        <v>0</v>
      </c>
      <c r="F687">
        <v>0</v>
      </c>
      <c r="G687">
        <v>0</v>
      </c>
      <c r="H687">
        <v>1</v>
      </c>
      <c r="I687">
        <v>0</v>
      </c>
      <c r="J687">
        <v>1</v>
      </c>
      <c r="K687">
        <v>1.4</v>
      </c>
      <c r="L687">
        <v>1000</v>
      </c>
      <c r="M687">
        <v>0</v>
      </c>
      <c r="N687" s="5">
        <v>0</v>
      </c>
      <c r="O687" s="6">
        <v>-27.6</v>
      </c>
      <c r="P687">
        <v>270</v>
      </c>
      <c r="Q687">
        <v>1</v>
      </c>
      <c r="R687">
        <v>0</v>
      </c>
      <c r="S687">
        <v>1</v>
      </c>
      <c r="T687">
        <v>0</v>
      </c>
      <c r="U687">
        <v>8</v>
      </c>
      <c r="V687">
        <v>250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1</v>
      </c>
      <c r="AD687">
        <v>7</v>
      </c>
      <c r="AE687" s="13">
        <v>5</v>
      </c>
      <c r="AF687" s="14">
        <v>8.3127738153982902E-2</v>
      </c>
    </row>
    <row r="688" spans="1:32" x14ac:dyDescent="0.25">
      <c r="A688">
        <v>1</v>
      </c>
      <c r="B688">
        <v>0</v>
      </c>
      <c r="C688">
        <v>12.01</v>
      </c>
      <c r="D688">
        <v>0</v>
      </c>
      <c r="E688">
        <v>0</v>
      </c>
      <c r="F688">
        <v>0</v>
      </c>
      <c r="G688">
        <v>0</v>
      </c>
      <c r="H688">
        <v>1</v>
      </c>
      <c r="I688">
        <v>0</v>
      </c>
      <c r="J688">
        <v>1</v>
      </c>
      <c r="K688">
        <v>1.4</v>
      </c>
      <c r="L688">
        <v>1000</v>
      </c>
      <c r="M688">
        <v>0</v>
      </c>
      <c r="N688" s="5">
        <v>0</v>
      </c>
      <c r="O688" s="6">
        <v>-27.6</v>
      </c>
      <c r="P688">
        <v>270</v>
      </c>
      <c r="Q688">
        <v>1</v>
      </c>
      <c r="R688">
        <v>0</v>
      </c>
      <c r="S688">
        <v>1</v>
      </c>
      <c r="T688">
        <v>0</v>
      </c>
      <c r="U688">
        <v>8</v>
      </c>
      <c r="V688">
        <v>250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1</v>
      </c>
      <c r="AD688">
        <v>30</v>
      </c>
      <c r="AE688" s="13">
        <v>5</v>
      </c>
      <c r="AF688" s="14">
        <v>0</v>
      </c>
    </row>
    <row r="689" spans="1:32" x14ac:dyDescent="0.25">
      <c r="A689">
        <v>1</v>
      </c>
      <c r="B689">
        <v>0</v>
      </c>
      <c r="C689">
        <v>12.01</v>
      </c>
      <c r="D689">
        <v>0</v>
      </c>
      <c r="E689">
        <v>0</v>
      </c>
      <c r="F689">
        <v>0</v>
      </c>
      <c r="G689">
        <v>0</v>
      </c>
      <c r="H689">
        <v>1</v>
      </c>
      <c r="I689">
        <v>0</v>
      </c>
      <c r="J689">
        <v>1</v>
      </c>
      <c r="K689">
        <v>1.4</v>
      </c>
      <c r="L689">
        <v>1000</v>
      </c>
      <c r="M689">
        <v>0</v>
      </c>
      <c r="N689" s="5">
        <v>0</v>
      </c>
      <c r="O689" s="6">
        <v>-27.6</v>
      </c>
      <c r="P689">
        <v>270</v>
      </c>
      <c r="Q689">
        <v>1</v>
      </c>
      <c r="R689">
        <v>0</v>
      </c>
      <c r="S689">
        <v>1</v>
      </c>
      <c r="T689">
        <v>0</v>
      </c>
      <c r="U689">
        <v>8</v>
      </c>
      <c r="V689">
        <v>250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0</v>
      </c>
      <c r="AC689">
        <v>1</v>
      </c>
      <c r="AD689">
        <v>90</v>
      </c>
      <c r="AE689" s="13">
        <v>5</v>
      </c>
      <c r="AF689" s="14">
        <v>0.118270558657236</v>
      </c>
    </row>
    <row r="690" spans="1:32" x14ac:dyDescent="0.25">
      <c r="A690">
        <v>0</v>
      </c>
      <c r="B690">
        <v>0</v>
      </c>
      <c r="C690">
        <v>28.09</v>
      </c>
      <c r="D690">
        <v>16</v>
      </c>
      <c r="E690">
        <v>2</v>
      </c>
      <c r="F690">
        <v>0</v>
      </c>
      <c r="G690">
        <v>1</v>
      </c>
      <c r="H690">
        <v>0</v>
      </c>
      <c r="I690">
        <v>0</v>
      </c>
      <c r="J690">
        <v>0</v>
      </c>
      <c r="K690">
        <v>2000</v>
      </c>
      <c r="L690" s="4">
        <v>2000</v>
      </c>
      <c r="M690">
        <v>0</v>
      </c>
      <c r="N690" s="5">
        <v>0</v>
      </c>
      <c r="O690" s="6">
        <v>-28.4</v>
      </c>
      <c r="P690" s="7">
        <v>26.5</v>
      </c>
      <c r="Q690">
        <v>1</v>
      </c>
      <c r="R690">
        <v>0</v>
      </c>
      <c r="S690">
        <v>1</v>
      </c>
      <c r="T690">
        <v>0</v>
      </c>
      <c r="U690">
        <v>8</v>
      </c>
      <c r="V690">
        <v>250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1</v>
      </c>
      <c r="AD690">
        <v>1</v>
      </c>
      <c r="AE690" s="13">
        <v>1</v>
      </c>
      <c r="AF690" s="14">
        <v>9.2729011350955404E-2</v>
      </c>
    </row>
    <row r="691" spans="1:32" x14ac:dyDescent="0.25">
      <c r="A691">
        <v>0</v>
      </c>
      <c r="B691">
        <v>0</v>
      </c>
      <c r="C691">
        <v>28.09</v>
      </c>
      <c r="D691">
        <v>16</v>
      </c>
      <c r="E691">
        <v>2</v>
      </c>
      <c r="F691">
        <v>0</v>
      </c>
      <c r="G691">
        <v>1</v>
      </c>
      <c r="H691">
        <v>0</v>
      </c>
      <c r="I691">
        <v>0</v>
      </c>
      <c r="J691">
        <v>0</v>
      </c>
      <c r="K691">
        <v>2000</v>
      </c>
      <c r="L691" s="4">
        <v>2000</v>
      </c>
      <c r="M691">
        <v>0</v>
      </c>
      <c r="N691" s="5">
        <v>0</v>
      </c>
      <c r="O691" s="6">
        <v>-28.4</v>
      </c>
      <c r="P691" s="7">
        <v>26.5</v>
      </c>
      <c r="Q691">
        <v>1</v>
      </c>
      <c r="R691">
        <v>0</v>
      </c>
      <c r="S691">
        <v>1</v>
      </c>
      <c r="T691">
        <v>0</v>
      </c>
      <c r="U691">
        <v>8</v>
      </c>
      <c r="V691">
        <v>250</v>
      </c>
      <c r="W691">
        <v>0</v>
      </c>
      <c r="X691">
        <v>0</v>
      </c>
      <c r="Y691">
        <v>0</v>
      </c>
      <c r="Z691">
        <v>0</v>
      </c>
      <c r="AA691">
        <v>1</v>
      </c>
      <c r="AB691">
        <v>0</v>
      </c>
      <c r="AC691">
        <v>1</v>
      </c>
      <c r="AD691">
        <v>7</v>
      </c>
      <c r="AE691" s="13">
        <v>1</v>
      </c>
      <c r="AF691" s="14">
        <v>8.3127738153982902E-2</v>
      </c>
    </row>
    <row r="692" spans="1:32" x14ac:dyDescent="0.25">
      <c r="A692">
        <v>0</v>
      </c>
      <c r="B692">
        <v>0</v>
      </c>
      <c r="C692">
        <v>28.09</v>
      </c>
      <c r="D692">
        <v>16</v>
      </c>
      <c r="E692">
        <v>2</v>
      </c>
      <c r="F692">
        <v>0</v>
      </c>
      <c r="G692">
        <v>1</v>
      </c>
      <c r="H692">
        <v>0</v>
      </c>
      <c r="I692">
        <v>0</v>
      </c>
      <c r="J692">
        <v>0</v>
      </c>
      <c r="K692">
        <v>2000</v>
      </c>
      <c r="L692" s="4">
        <v>2000</v>
      </c>
      <c r="M692">
        <v>0</v>
      </c>
      <c r="N692" s="5">
        <v>0</v>
      </c>
      <c r="O692" s="6">
        <v>-28.4</v>
      </c>
      <c r="P692" s="7">
        <v>26.5</v>
      </c>
      <c r="Q692">
        <v>1</v>
      </c>
      <c r="R692">
        <v>0</v>
      </c>
      <c r="S692">
        <v>1</v>
      </c>
      <c r="T692">
        <v>0</v>
      </c>
      <c r="U692">
        <v>8</v>
      </c>
      <c r="V692">
        <v>250</v>
      </c>
      <c r="W692">
        <v>0</v>
      </c>
      <c r="X692">
        <v>0</v>
      </c>
      <c r="Y692">
        <v>0</v>
      </c>
      <c r="Z692">
        <v>0</v>
      </c>
      <c r="AA692">
        <v>1</v>
      </c>
      <c r="AB692">
        <v>0</v>
      </c>
      <c r="AC692">
        <v>1</v>
      </c>
      <c r="AD692">
        <v>30</v>
      </c>
      <c r="AE692" s="13">
        <v>1</v>
      </c>
      <c r="AF692" s="14">
        <v>0.274068932375792</v>
      </c>
    </row>
    <row r="693" spans="1:32" x14ac:dyDescent="0.25">
      <c r="A693">
        <v>0</v>
      </c>
      <c r="B693">
        <v>0</v>
      </c>
      <c r="C693">
        <v>28.09</v>
      </c>
      <c r="D693">
        <v>16</v>
      </c>
      <c r="E693">
        <v>2</v>
      </c>
      <c r="F693">
        <v>0</v>
      </c>
      <c r="G693">
        <v>1</v>
      </c>
      <c r="H693">
        <v>0</v>
      </c>
      <c r="I693">
        <v>0</v>
      </c>
      <c r="J693">
        <v>0</v>
      </c>
      <c r="K693">
        <v>2000</v>
      </c>
      <c r="L693" s="4">
        <v>2000</v>
      </c>
      <c r="M693">
        <v>0</v>
      </c>
      <c r="N693" s="5">
        <v>0</v>
      </c>
      <c r="O693" s="6">
        <v>-28.4</v>
      </c>
      <c r="P693" s="7">
        <v>26.5</v>
      </c>
      <c r="Q693">
        <v>1</v>
      </c>
      <c r="R693">
        <v>0</v>
      </c>
      <c r="S693">
        <v>1</v>
      </c>
      <c r="T693">
        <v>0</v>
      </c>
      <c r="U693">
        <v>8</v>
      </c>
      <c r="V693">
        <v>250</v>
      </c>
      <c r="W693">
        <v>0</v>
      </c>
      <c r="X693">
        <v>0</v>
      </c>
      <c r="Y693">
        <v>0</v>
      </c>
      <c r="Z693">
        <v>0</v>
      </c>
      <c r="AA693">
        <v>1</v>
      </c>
      <c r="AB693">
        <v>0</v>
      </c>
      <c r="AC693">
        <v>1</v>
      </c>
      <c r="AD693">
        <v>90</v>
      </c>
      <c r="AE693" s="13">
        <v>1</v>
      </c>
      <c r="AF693" s="14">
        <v>0.31403095543097498</v>
      </c>
    </row>
    <row r="694" spans="1:32" x14ac:dyDescent="0.25">
      <c r="A694">
        <v>0</v>
      </c>
      <c r="B694">
        <v>0</v>
      </c>
      <c r="C694">
        <v>28.09</v>
      </c>
      <c r="D694">
        <v>16</v>
      </c>
      <c r="E694">
        <v>2</v>
      </c>
      <c r="F694">
        <v>0</v>
      </c>
      <c r="G694">
        <v>1</v>
      </c>
      <c r="H694">
        <v>0</v>
      </c>
      <c r="I694">
        <v>0</v>
      </c>
      <c r="J694">
        <v>0</v>
      </c>
      <c r="K694">
        <v>2000</v>
      </c>
      <c r="L694" s="4">
        <v>2000</v>
      </c>
      <c r="M694">
        <v>0</v>
      </c>
      <c r="N694" s="5">
        <v>0</v>
      </c>
      <c r="O694" s="6">
        <v>-28.4</v>
      </c>
      <c r="P694" s="7">
        <v>26.5</v>
      </c>
      <c r="Q694">
        <v>1</v>
      </c>
      <c r="R694">
        <v>0</v>
      </c>
      <c r="S694">
        <v>1</v>
      </c>
      <c r="T694">
        <v>0</v>
      </c>
      <c r="U694">
        <v>8</v>
      </c>
      <c r="V694">
        <v>250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1</v>
      </c>
      <c r="AD694">
        <v>1</v>
      </c>
      <c r="AE694" s="13">
        <v>5</v>
      </c>
      <c r="AF694" s="14">
        <v>0.46142080753503301</v>
      </c>
    </row>
    <row r="695" spans="1:32" x14ac:dyDescent="0.25">
      <c r="A695">
        <v>0</v>
      </c>
      <c r="B695">
        <v>0</v>
      </c>
      <c r="C695">
        <v>28.09</v>
      </c>
      <c r="D695">
        <v>16</v>
      </c>
      <c r="E695">
        <v>2</v>
      </c>
      <c r="F695">
        <v>0</v>
      </c>
      <c r="G695">
        <v>1</v>
      </c>
      <c r="H695">
        <v>0</v>
      </c>
      <c r="I695">
        <v>0</v>
      </c>
      <c r="J695">
        <v>0</v>
      </c>
      <c r="K695">
        <v>2000</v>
      </c>
      <c r="L695" s="4">
        <v>2000</v>
      </c>
      <c r="M695">
        <v>0</v>
      </c>
      <c r="N695" s="5">
        <v>0</v>
      </c>
      <c r="O695" s="6">
        <v>-28.4</v>
      </c>
      <c r="P695" s="7">
        <v>26.5</v>
      </c>
      <c r="Q695">
        <v>1</v>
      </c>
      <c r="R695">
        <v>0</v>
      </c>
      <c r="S695">
        <v>1</v>
      </c>
      <c r="T695">
        <v>0</v>
      </c>
      <c r="U695">
        <v>8</v>
      </c>
      <c r="V695">
        <v>250</v>
      </c>
      <c r="W695">
        <v>0</v>
      </c>
      <c r="X695">
        <v>0</v>
      </c>
      <c r="Y695">
        <v>0</v>
      </c>
      <c r="Z695">
        <v>0</v>
      </c>
      <c r="AA695">
        <v>1</v>
      </c>
      <c r="AB695">
        <v>0</v>
      </c>
      <c r="AC695">
        <v>1</v>
      </c>
      <c r="AD695">
        <v>7</v>
      </c>
      <c r="AE695" s="13">
        <v>5</v>
      </c>
      <c r="AF695" s="14">
        <v>0.32369566056568599</v>
      </c>
    </row>
    <row r="696" spans="1:32" x14ac:dyDescent="0.25">
      <c r="A696">
        <v>0</v>
      </c>
      <c r="B696">
        <v>0</v>
      </c>
      <c r="C696">
        <v>28.09</v>
      </c>
      <c r="D696">
        <v>16</v>
      </c>
      <c r="E696">
        <v>2</v>
      </c>
      <c r="F696">
        <v>0</v>
      </c>
      <c r="G696">
        <v>1</v>
      </c>
      <c r="H696">
        <v>0</v>
      </c>
      <c r="I696">
        <v>0</v>
      </c>
      <c r="J696">
        <v>0</v>
      </c>
      <c r="K696">
        <v>2000</v>
      </c>
      <c r="L696" s="4">
        <v>2000</v>
      </c>
      <c r="M696">
        <v>0</v>
      </c>
      <c r="N696" s="5">
        <v>0</v>
      </c>
      <c r="O696" s="6">
        <v>-28.4</v>
      </c>
      <c r="P696" s="7">
        <v>26.5</v>
      </c>
      <c r="Q696">
        <v>1</v>
      </c>
      <c r="R696">
        <v>0</v>
      </c>
      <c r="S696">
        <v>1</v>
      </c>
      <c r="T696">
        <v>0</v>
      </c>
      <c r="U696">
        <v>8</v>
      </c>
      <c r="V696">
        <v>250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1</v>
      </c>
      <c r="AD696">
        <v>30</v>
      </c>
      <c r="AE696" s="13">
        <v>5</v>
      </c>
      <c r="AF696" s="14">
        <v>0.45867691266349597</v>
      </c>
    </row>
    <row r="697" spans="1:32" x14ac:dyDescent="0.25">
      <c r="A697">
        <v>0</v>
      </c>
      <c r="B697">
        <v>0</v>
      </c>
      <c r="C697">
        <v>28.09</v>
      </c>
      <c r="D697">
        <v>16</v>
      </c>
      <c r="E697">
        <v>2</v>
      </c>
      <c r="F697">
        <v>0</v>
      </c>
      <c r="G697">
        <v>1</v>
      </c>
      <c r="H697">
        <v>0</v>
      </c>
      <c r="I697">
        <v>0</v>
      </c>
      <c r="J697">
        <v>0</v>
      </c>
      <c r="K697">
        <v>2000</v>
      </c>
      <c r="L697" s="4">
        <v>2000</v>
      </c>
      <c r="M697">
        <v>0</v>
      </c>
      <c r="N697" s="5">
        <v>0</v>
      </c>
      <c r="O697" s="6">
        <v>-28.4</v>
      </c>
      <c r="P697" s="7">
        <v>26.5</v>
      </c>
      <c r="Q697">
        <v>1</v>
      </c>
      <c r="R697">
        <v>0</v>
      </c>
      <c r="S697">
        <v>1</v>
      </c>
      <c r="T697">
        <v>0</v>
      </c>
      <c r="U697">
        <v>8</v>
      </c>
      <c r="V697">
        <v>250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1</v>
      </c>
      <c r="AD697">
        <v>90</v>
      </c>
      <c r="AE697" s="13">
        <v>5</v>
      </c>
      <c r="AF697" s="14">
        <v>0.61718493768448701</v>
      </c>
    </row>
    <row r="698" spans="1:32" x14ac:dyDescent="0.25">
      <c r="A698">
        <v>1</v>
      </c>
      <c r="B698">
        <v>0</v>
      </c>
      <c r="C698">
        <v>55.85</v>
      </c>
      <c r="D698">
        <v>28.01</v>
      </c>
      <c r="E698">
        <v>0</v>
      </c>
      <c r="F698">
        <v>0</v>
      </c>
      <c r="G698">
        <v>1</v>
      </c>
      <c r="H698">
        <v>0</v>
      </c>
      <c r="I698">
        <v>0</v>
      </c>
      <c r="J698">
        <v>0</v>
      </c>
      <c r="K698">
        <v>1900</v>
      </c>
      <c r="L698" s="4">
        <v>1900</v>
      </c>
      <c r="M698">
        <v>0</v>
      </c>
      <c r="N698" s="5">
        <v>0</v>
      </c>
      <c r="O698" s="24">
        <v>-16.899999999999999</v>
      </c>
      <c r="P698" s="23">
        <v>89</v>
      </c>
      <c r="Q698">
        <v>1</v>
      </c>
      <c r="R698">
        <v>0</v>
      </c>
      <c r="S698">
        <v>1</v>
      </c>
      <c r="T698">
        <v>0</v>
      </c>
      <c r="U698">
        <v>8</v>
      </c>
      <c r="V698">
        <v>250</v>
      </c>
      <c r="W698">
        <v>0</v>
      </c>
      <c r="X698">
        <v>0</v>
      </c>
      <c r="Y698">
        <v>0</v>
      </c>
      <c r="Z698">
        <v>0</v>
      </c>
      <c r="AA698">
        <v>1</v>
      </c>
      <c r="AB698">
        <v>0</v>
      </c>
      <c r="AC698">
        <v>1</v>
      </c>
      <c r="AD698">
        <v>1</v>
      </c>
      <c r="AE698" s="13">
        <v>1</v>
      </c>
      <c r="AF698" s="14">
        <v>0.224929277037349</v>
      </c>
    </row>
    <row r="699" spans="1:32" x14ac:dyDescent="0.25">
      <c r="A699">
        <v>1</v>
      </c>
      <c r="B699">
        <v>0</v>
      </c>
      <c r="C699">
        <v>55.85</v>
      </c>
      <c r="D699">
        <v>28.01</v>
      </c>
      <c r="E699">
        <v>0</v>
      </c>
      <c r="F699">
        <v>0</v>
      </c>
      <c r="G699">
        <v>1</v>
      </c>
      <c r="H699">
        <v>0</v>
      </c>
      <c r="I699">
        <v>0</v>
      </c>
      <c r="J699">
        <v>0</v>
      </c>
      <c r="K699">
        <v>1900</v>
      </c>
      <c r="L699" s="4">
        <v>1900</v>
      </c>
      <c r="M699">
        <v>0</v>
      </c>
      <c r="N699" s="5">
        <v>0</v>
      </c>
      <c r="O699" s="24">
        <v>-16.899999999999999</v>
      </c>
      <c r="P699" s="23">
        <v>89</v>
      </c>
      <c r="Q699">
        <v>1</v>
      </c>
      <c r="R699">
        <v>0</v>
      </c>
      <c r="S699">
        <v>1</v>
      </c>
      <c r="T699">
        <v>0</v>
      </c>
      <c r="U699">
        <v>8</v>
      </c>
      <c r="V699">
        <v>250</v>
      </c>
      <c r="W699">
        <v>0</v>
      </c>
      <c r="X699">
        <v>0</v>
      </c>
      <c r="Y699">
        <v>0</v>
      </c>
      <c r="Z699">
        <v>0</v>
      </c>
      <c r="AA699">
        <v>1</v>
      </c>
      <c r="AB699">
        <v>0</v>
      </c>
      <c r="AC699">
        <v>1</v>
      </c>
      <c r="AD699">
        <v>7</v>
      </c>
      <c r="AE699" s="13">
        <v>1</v>
      </c>
      <c r="AF699" s="14">
        <v>-3.6896908813673003E-2</v>
      </c>
    </row>
    <row r="700" spans="1:32" x14ac:dyDescent="0.25">
      <c r="A700">
        <v>1</v>
      </c>
      <c r="B700">
        <v>0</v>
      </c>
      <c r="C700">
        <v>55.85</v>
      </c>
      <c r="D700">
        <v>28.01</v>
      </c>
      <c r="E700">
        <v>0</v>
      </c>
      <c r="F700">
        <v>0</v>
      </c>
      <c r="G700">
        <v>1</v>
      </c>
      <c r="H700">
        <v>0</v>
      </c>
      <c r="I700">
        <v>0</v>
      </c>
      <c r="J700">
        <v>0</v>
      </c>
      <c r="K700">
        <v>1900</v>
      </c>
      <c r="L700" s="4">
        <v>1900</v>
      </c>
      <c r="M700">
        <v>0</v>
      </c>
      <c r="N700" s="5">
        <v>0</v>
      </c>
      <c r="O700" s="24">
        <v>-16.899999999999999</v>
      </c>
      <c r="P700" s="23">
        <v>89</v>
      </c>
      <c r="Q700">
        <v>1</v>
      </c>
      <c r="R700">
        <v>0</v>
      </c>
      <c r="S700">
        <v>1</v>
      </c>
      <c r="T700">
        <v>0</v>
      </c>
      <c r="U700">
        <v>8</v>
      </c>
      <c r="V700">
        <v>250</v>
      </c>
      <c r="W700">
        <v>0</v>
      </c>
      <c r="X700">
        <v>0</v>
      </c>
      <c r="Y700">
        <v>0</v>
      </c>
      <c r="Z700">
        <v>0</v>
      </c>
      <c r="AA700">
        <v>1</v>
      </c>
      <c r="AB700">
        <v>0</v>
      </c>
      <c r="AC700">
        <v>1</v>
      </c>
      <c r="AD700">
        <v>30</v>
      </c>
      <c r="AE700" s="13">
        <v>1</v>
      </c>
      <c r="AF700" s="14">
        <v>5.6753356931831004E-3</v>
      </c>
    </row>
    <row r="701" spans="1:32" x14ac:dyDescent="0.25">
      <c r="A701">
        <v>1</v>
      </c>
      <c r="B701">
        <v>0</v>
      </c>
      <c r="C701">
        <v>55.85</v>
      </c>
      <c r="D701">
        <v>28.01</v>
      </c>
      <c r="E701">
        <v>0</v>
      </c>
      <c r="F701">
        <v>0</v>
      </c>
      <c r="G701">
        <v>1</v>
      </c>
      <c r="H701">
        <v>0</v>
      </c>
      <c r="I701">
        <v>0</v>
      </c>
      <c r="J701">
        <v>0</v>
      </c>
      <c r="K701">
        <v>1900</v>
      </c>
      <c r="L701" s="4">
        <v>1900</v>
      </c>
      <c r="M701">
        <v>0</v>
      </c>
      <c r="N701" s="5">
        <v>0</v>
      </c>
      <c r="O701" s="24">
        <v>-16.899999999999999</v>
      </c>
      <c r="P701" s="23">
        <v>89</v>
      </c>
      <c r="Q701">
        <v>1</v>
      </c>
      <c r="R701">
        <v>0</v>
      </c>
      <c r="S701">
        <v>1</v>
      </c>
      <c r="T701">
        <v>0</v>
      </c>
      <c r="U701">
        <v>8</v>
      </c>
      <c r="V701">
        <v>250</v>
      </c>
      <c r="W701">
        <v>0</v>
      </c>
      <c r="X701">
        <v>0</v>
      </c>
      <c r="Y701">
        <v>0</v>
      </c>
      <c r="Z701">
        <v>0</v>
      </c>
      <c r="AA701">
        <v>1</v>
      </c>
      <c r="AB701">
        <v>0</v>
      </c>
      <c r="AC701">
        <v>1</v>
      </c>
      <c r="AD701">
        <v>90</v>
      </c>
      <c r="AE701" s="13">
        <v>1</v>
      </c>
      <c r="AF701" s="14">
        <v>-5.5387478079275999E-2</v>
      </c>
    </row>
    <row r="702" spans="1:32" x14ac:dyDescent="0.25">
      <c r="A702">
        <v>1</v>
      </c>
      <c r="B702">
        <v>0</v>
      </c>
      <c r="C702">
        <v>55.85</v>
      </c>
      <c r="D702">
        <v>28.01</v>
      </c>
      <c r="E702">
        <v>0</v>
      </c>
      <c r="F702">
        <v>0</v>
      </c>
      <c r="G702">
        <v>1</v>
      </c>
      <c r="H702">
        <v>0</v>
      </c>
      <c r="I702">
        <v>0</v>
      </c>
      <c r="J702">
        <v>0</v>
      </c>
      <c r="K702">
        <v>1900</v>
      </c>
      <c r="L702" s="4">
        <v>1900</v>
      </c>
      <c r="M702">
        <v>0</v>
      </c>
      <c r="N702" s="5">
        <v>0</v>
      </c>
      <c r="O702" s="24">
        <v>-16.899999999999999</v>
      </c>
      <c r="P702" s="23">
        <v>89</v>
      </c>
      <c r="Q702">
        <v>1</v>
      </c>
      <c r="R702">
        <v>0</v>
      </c>
      <c r="S702">
        <v>1</v>
      </c>
      <c r="T702">
        <v>0</v>
      </c>
      <c r="U702">
        <v>8</v>
      </c>
      <c r="V702">
        <v>250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0</v>
      </c>
      <c r="AC702">
        <v>1</v>
      </c>
      <c r="AD702">
        <v>1</v>
      </c>
      <c r="AE702" s="13">
        <v>5</v>
      </c>
      <c r="AF702" s="14">
        <v>0.21182542612762201</v>
      </c>
    </row>
    <row r="703" spans="1:32" x14ac:dyDescent="0.25">
      <c r="A703">
        <v>1</v>
      </c>
      <c r="B703">
        <v>0</v>
      </c>
      <c r="C703">
        <v>55.85</v>
      </c>
      <c r="D703">
        <v>28.01</v>
      </c>
      <c r="E703">
        <v>0</v>
      </c>
      <c r="F703">
        <v>0</v>
      </c>
      <c r="G703">
        <v>1</v>
      </c>
      <c r="H703">
        <v>0</v>
      </c>
      <c r="I703">
        <v>0</v>
      </c>
      <c r="J703">
        <v>0</v>
      </c>
      <c r="K703">
        <v>1900</v>
      </c>
      <c r="L703" s="4">
        <v>1900</v>
      </c>
      <c r="M703">
        <v>0</v>
      </c>
      <c r="N703" s="5">
        <v>0</v>
      </c>
      <c r="O703" s="24">
        <v>-16.899999999999999</v>
      </c>
      <c r="P703" s="23">
        <v>89</v>
      </c>
      <c r="Q703">
        <v>1</v>
      </c>
      <c r="R703">
        <v>0</v>
      </c>
      <c r="S703">
        <v>1</v>
      </c>
      <c r="T703">
        <v>0</v>
      </c>
      <c r="U703">
        <v>8</v>
      </c>
      <c r="V703">
        <v>250</v>
      </c>
      <c r="W703">
        <v>0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1</v>
      </c>
      <c r="AD703">
        <v>7</v>
      </c>
      <c r="AE703" s="13">
        <v>5</v>
      </c>
      <c r="AF703" s="14">
        <v>8.8416311118376195E-2</v>
      </c>
    </row>
    <row r="704" spans="1:32" x14ac:dyDescent="0.25">
      <c r="A704">
        <v>1</v>
      </c>
      <c r="B704">
        <v>0</v>
      </c>
      <c r="C704">
        <v>55.85</v>
      </c>
      <c r="D704">
        <v>28.01</v>
      </c>
      <c r="E704">
        <v>0</v>
      </c>
      <c r="F704">
        <v>0</v>
      </c>
      <c r="G704">
        <v>1</v>
      </c>
      <c r="H704">
        <v>0</v>
      </c>
      <c r="I704">
        <v>0</v>
      </c>
      <c r="J704">
        <v>0</v>
      </c>
      <c r="K704">
        <v>1900</v>
      </c>
      <c r="L704" s="4">
        <v>1900</v>
      </c>
      <c r="M704">
        <v>0</v>
      </c>
      <c r="N704" s="5">
        <v>0</v>
      </c>
      <c r="O704" s="24">
        <v>-16.899999999999999</v>
      </c>
      <c r="P704" s="23">
        <v>89</v>
      </c>
      <c r="Q704">
        <v>1</v>
      </c>
      <c r="R704">
        <v>0</v>
      </c>
      <c r="S704">
        <v>1</v>
      </c>
      <c r="T704">
        <v>0</v>
      </c>
      <c r="U704">
        <v>8</v>
      </c>
      <c r="V704">
        <v>250</v>
      </c>
      <c r="W704">
        <v>0</v>
      </c>
      <c r="X704">
        <v>0</v>
      </c>
      <c r="Y704">
        <v>0</v>
      </c>
      <c r="Z704">
        <v>0</v>
      </c>
      <c r="AA704">
        <v>1</v>
      </c>
      <c r="AB704">
        <v>0</v>
      </c>
      <c r="AC704">
        <v>1</v>
      </c>
      <c r="AD704">
        <v>30</v>
      </c>
      <c r="AE704" s="13">
        <v>5</v>
      </c>
      <c r="AF704" s="14">
        <v>-0.103658536585366</v>
      </c>
    </row>
    <row r="705" spans="1:32" x14ac:dyDescent="0.25">
      <c r="A705">
        <v>1</v>
      </c>
      <c r="B705">
        <v>0</v>
      </c>
      <c r="C705">
        <v>55.85</v>
      </c>
      <c r="D705">
        <v>28.01</v>
      </c>
      <c r="E705">
        <v>0</v>
      </c>
      <c r="F705">
        <v>0</v>
      </c>
      <c r="G705">
        <v>1</v>
      </c>
      <c r="H705">
        <v>0</v>
      </c>
      <c r="I705">
        <v>0</v>
      </c>
      <c r="J705">
        <v>0</v>
      </c>
      <c r="K705">
        <v>1900</v>
      </c>
      <c r="L705" s="4">
        <v>1900</v>
      </c>
      <c r="M705">
        <v>0</v>
      </c>
      <c r="N705" s="5">
        <v>0</v>
      </c>
      <c r="O705" s="24">
        <v>-16.899999999999999</v>
      </c>
      <c r="P705" s="23">
        <v>89</v>
      </c>
      <c r="Q705">
        <v>1</v>
      </c>
      <c r="R705">
        <v>0</v>
      </c>
      <c r="S705">
        <v>1</v>
      </c>
      <c r="T705">
        <v>0</v>
      </c>
      <c r="U705">
        <v>8</v>
      </c>
      <c r="V705">
        <v>250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1</v>
      </c>
      <c r="AD705">
        <v>90</v>
      </c>
      <c r="AE705" s="13">
        <v>5</v>
      </c>
      <c r="AF705" s="14">
        <v>-4.4999397598426E-2</v>
      </c>
    </row>
    <row r="706" spans="1:32" x14ac:dyDescent="0.25">
      <c r="A706">
        <v>0</v>
      </c>
      <c r="B706">
        <v>0</v>
      </c>
      <c r="C706">
        <v>47.87</v>
      </c>
      <c r="D706">
        <v>16</v>
      </c>
      <c r="E706">
        <v>2</v>
      </c>
      <c r="F706">
        <v>0</v>
      </c>
      <c r="G706">
        <v>1</v>
      </c>
      <c r="H706">
        <v>0</v>
      </c>
      <c r="I706">
        <v>0</v>
      </c>
      <c r="J706">
        <v>0</v>
      </c>
      <c r="K706">
        <v>300</v>
      </c>
      <c r="L706" s="4">
        <v>300</v>
      </c>
      <c r="M706">
        <v>0</v>
      </c>
      <c r="N706" s="5">
        <v>0</v>
      </c>
      <c r="O706" s="6">
        <v>-26</v>
      </c>
      <c r="P706">
        <v>6</v>
      </c>
      <c r="Q706">
        <v>1</v>
      </c>
      <c r="R706">
        <v>0</v>
      </c>
      <c r="S706">
        <v>1</v>
      </c>
      <c r="T706">
        <v>0</v>
      </c>
      <c r="U706">
        <v>8</v>
      </c>
      <c r="V706">
        <v>250</v>
      </c>
      <c r="W706">
        <v>0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1</v>
      </c>
      <c r="AD706">
        <v>1</v>
      </c>
      <c r="AE706" s="13">
        <v>1</v>
      </c>
      <c r="AF706" s="14">
        <v>-8.9880385478377997E-2</v>
      </c>
    </row>
    <row r="707" spans="1:32" x14ac:dyDescent="0.25">
      <c r="A707">
        <v>0</v>
      </c>
      <c r="B707">
        <v>0</v>
      </c>
      <c r="C707">
        <v>47.87</v>
      </c>
      <c r="D707">
        <v>16</v>
      </c>
      <c r="E707">
        <v>2</v>
      </c>
      <c r="F707">
        <v>0</v>
      </c>
      <c r="G707">
        <v>1</v>
      </c>
      <c r="H707">
        <v>0</v>
      </c>
      <c r="I707">
        <v>0</v>
      </c>
      <c r="J707">
        <v>0</v>
      </c>
      <c r="K707">
        <v>300</v>
      </c>
      <c r="L707" s="4">
        <v>300</v>
      </c>
      <c r="M707">
        <v>0</v>
      </c>
      <c r="N707" s="5">
        <v>0</v>
      </c>
      <c r="O707" s="6">
        <v>-26</v>
      </c>
      <c r="P707">
        <v>6</v>
      </c>
      <c r="Q707">
        <v>1</v>
      </c>
      <c r="R707">
        <v>0</v>
      </c>
      <c r="S707">
        <v>1</v>
      </c>
      <c r="T707">
        <v>0</v>
      </c>
      <c r="U707">
        <v>8</v>
      </c>
      <c r="V707">
        <v>250</v>
      </c>
      <c r="W707">
        <v>0</v>
      </c>
      <c r="X707">
        <v>0</v>
      </c>
      <c r="Y707">
        <v>0</v>
      </c>
      <c r="Z707">
        <v>0</v>
      </c>
      <c r="AA707">
        <v>1</v>
      </c>
      <c r="AB707">
        <v>0</v>
      </c>
      <c r="AC707">
        <v>1</v>
      </c>
      <c r="AD707">
        <v>7</v>
      </c>
      <c r="AE707" s="13">
        <v>1</v>
      </c>
      <c r="AF707" s="14">
        <v>-1.4885763963029999E-2</v>
      </c>
    </row>
    <row r="708" spans="1:32" x14ac:dyDescent="0.25">
      <c r="A708">
        <v>0</v>
      </c>
      <c r="B708">
        <v>0</v>
      </c>
      <c r="C708">
        <v>47.87</v>
      </c>
      <c r="D708">
        <v>16</v>
      </c>
      <c r="E708">
        <v>2</v>
      </c>
      <c r="F708">
        <v>0</v>
      </c>
      <c r="G708">
        <v>1</v>
      </c>
      <c r="H708">
        <v>0</v>
      </c>
      <c r="I708">
        <v>0</v>
      </c>
      <c r="J708">
        <v>0</v>
      </c>
      <c r="K708">
        <v>300</v>
      </c>
      <c r="L708" s="4">
        <v>300</v>
      </c>
      <c r="M708">
        <v>0</v>
      </c>
      <c r="N708" s="5">
        <v>0</v>
      </c>
      <c r="O708" s="6">
        <v>-26</v>
      </c>
      <c r="P708">
        <v>6</v>
      </c>
      <c r="Q708">
        <v>1</v>
      </c>
      <c r="R708">
        <v>0</v>
      </c>
      <c r="S708">
        <v>1</v>
      </c>
      <c r="T708">
        <v>0</v>
      </c>
      <c r="U708">
        <v>8</v>
      </c>
      <c r="V708">
        <v>250</v>
      </c>
      <c r="W708">
        <v>0</v>
      </c>
      <c r="X708">
        <v>0</v>
      </c>
      <c r="Y708">
        <v>0</v>
      </c>
      <c r="Z708">
        <v>0</v>
      </c>
      <c r="AA708">
        <v>1</v>
      </c>
      <c r="AB708">
        <v>0</v>
      </c>
      <c r="AC708">
        <v>1</v>
      </c>
      <c r="AD708">
        <v>30</v>
      </c>
      <c r="AE708" s="13">
        <v>1</v>
      </c>
      <c r="AF708" s="14">
        <v>0.19204410011918799</v>
      </c>
    </row>
    <row r="709" spans="1:32" x14ac:dyDescent="0.25">
      <c r="A709">
        <v>0</v>
      </c>
      <c r="B709">
        <v>0</v>
      </c>
      <c r="C709">
        <v>47.87</v>
      </c>
      <c r="D709">
        <v>16</v>
      </c>
      <c r="E709">
        <v>2</v>
      </c>
      <c r="F709">
        <v>0</v>
      </c>
      <c r="G709">
        <v>1</v>
      </c>
      <c r="H709">
        <v>0</v>
      </c>
      <c r="I709">
        <v>0</v>
      </c>
      <c r="J709">
        <v>0</v>
      </c>
      <c r="K709">
        <v>300</v>
      </c>
      <c r="L709" s="4">
        <v>300</v>
      </c>
      <c r="M709">
        <v>0</v>
      </c>
      <c r="N709" s="5">
        <v>0</v>
      </c>
      <c r="O709" s="6">
        <v>-26</v>
      </c>
      <c r="P709">
        <v>6</v>
      </c>
      <c r="Q709">
        <v>1</v>
      </c>
      <c r="R709">
        <v>0</v>
      </c>
      <c r="S709">
        <v>1</v>
      </c>
      <c r="T709">
        <v>0</v>
      </c>
      <c r="U709">
        <v>8</v>
      </c>
      <c r="V709">
        <v>250</v>
      </c>
      <c r="W709">
        <v>0</v>
      </c>
      <c r="X709">
        <v>0</v>
      </c>
      <c r="Y709">
        <v>0</v>
      </c>
      <c r="Z709">
        <v>0</v>
      </c>
      <c r="AA709">
        <v>1</v>
      </c>
      <c r="AB709">
        <v>0</v>
      </c>
      <c r="AC709">
        <v>1</v>
      </c>
      <c r="AD709">
        <v>90</v>
      </c>
      <c r="AE709" s="13">
        <v>1</v>
      </c>
      <c r="AF709" s="14">
        <v>-5.1786075299753001E-2</v>
      </c>
    </row>
    <row r="710" spans="1:32" x14ac:dyDescent="0.25">
      <c r="A710">
        <v>0</v>
      </c>
      <c r="B710">
        <v>0</v>
      </c>
      <c r="C710">
        <v>47.87</v>
      </c>
      <c r="D710">
        <v>16</v>
      </c>
      <c r="E710">
        <v>2</v>
      </c>
      <c r="F710">
        <v>0</v>
      </c>
      <c r="G710">
        <v>1</v>
      </c>
      <c r="H710">
        <v>0</v>
      </c>
      <c r="I710">
        <v>0</v>
      </c>
      <c r="J710">
        <v>0</v>
      </c>
      <c r="K710">
        <v>300</v>
      </c>
      <c r="L710" s="4">
        <v>300</v>
      </c>
      <c r="M710">
        <v>0</v>
      </c>
      <c r="N710" s="5">
        <v>0</v>
      </c>
      <c r="O710" s="6">
        <v>-26</v>
      </c>
      <c r="P710">
        <v>6</v>
      </c>
      <c r="Q710">
        <v>1</v>
      </c>
      <c r="R710">
        <v>0</v>
      </c>
      <c r="S710">
        <v>1</v>
      </c>
      <c r="T710">
        <v>0</v>
      </c>
      <c r="U710">
        <v>8</v>
      </c>
      <c r="V710">
        <v>250</v>
      </c>
      <c r="W710">
        <v>0</v>
      </c>
      <c r="X710">
        <v>0</v>
      </c>
      <c r="Y710">
        <v>0</v>
      </c>
      <c r="Z710">
        <v>0</v>
      </c>
      <c r="AA710">
        <v>1</v>
      </c>
      <c r="AB710">
        <v>0</v>
      </c>
      <c r="AC710">
        <v>1</v>
      </c>
      <c r="AD710">
        <v>1</v>
      </c>
      <c r="AE710" s="13">
        <v>5</v>
      </c>
      <c r="AF710" s="14">
        <v>-0.101002437488902</v>
      </c>
    </row>
    <row r="711" spans="1:32" x14ac:dyDescent="0.25">
      <c r="A711">
        <v>0</v>
      </c>
      <c r="B711">
        <v>0</v>
      </c>
      <c r="C711">
        <v>47.87</v>
      </c>
      <c r="D711">
        <v>16</v>
      </c>
      <c r="E711">
        <v>2</v>
      </c>
      <c r="F711">
        <v>0</v>
      </c>
      <c r="G711">
        <v>1</v>
      </c>
      <c r="H711">
        <v>0</v>
      </c>
      <c r="I711">
        <v>0</v>
      </c>
      <c r="J711">
        <v>0</v>
      </c>
      <c r="K711">
        <v>300</v>
      </c>
      <c r="L711" s="4">
        <v>300</v>
      </c>
      <c r="M711">
        <v>0</v>
      </c>
      <c r="N711" s="5">
        <v>0</v>
      </c>
      <c r="O711" s="6">
        <v>-26</v>
      </c>
      <c r="P711">
        <v>6</v>
      </c>
      <c r="Q711">
        <v>1</v>
      </c>
      <c r="R711">
        <v>0</v>
      </c>
      <c r="S711">
        <v>1</v>
      </c>
      <c r="T711">
        <v>0</v>
      </c>
      <c r="U711">
        <v>8</v>
      </c>
      <c r="V711">
        <v>250</v>
      </c>
      <c r="W711">
        <v>0</v>
      </c>
      <c r="X711">
        <v>0</v>
      </c>
      <c r="Y711">
        <v>0</v>
      </c>
      <c r="Z711">
        <v>0</v>
      </c>
      <c r="AA711">
        <v>1</v>
      </c>
      <c r="AB711">
        <v>0</v>
      </c>
      <c r="AC711">
        <v>1</v>
      </c>
      <c r="AD711">
        <v>7</v>
      </c>
      <c r="AE711" s="13">
        <v>5</v>
      </c>
      <c r="AF711" s="14">
        <v>6.6210923591825094E-2</v>
      </c>
    </row>
    <row r="712" spans="1:32" x14ac:dyDescent="0.25">
      <c r="A712">
        <v>0</v>
      </c>
      <c r="B712">
        <v>0</v>
      </c>
      <c r="C712">
        <v>47.87</v>
      </c>
      <c r="D712">
        <v>16</v>
      </c>
      <c r="E712">
        <v>2</v>
      </c>
      <c r="F712">
        <v>0</v>
      </c>
      <c r="G712">
        <v>1</v>
      </c>
      <c r="H712">
        <v>0</v>
      </c>
      <c r="I712">
        <v>0</v>
      </c>
      <c r="J712">
        <v>0</v>
      </c>
      <c r="K712">
        <v>300</v>
      </c>
      <c r="L712" s="4">
        <v>300</v>
      </c>
      <c r="M712">
        <v>0</v>
      </c>
      <c r="N712" s="5">
        <v>0</v>
      </c>
      <c r="O712" s="6">
        <v>-26</v>
      </c>
      <c r="P712">
        <v>6</v>
      </c>
      <c r="Q712">
        <v>1</v>
      </c>
      <c r="R712">
        <v>0</v>
      </c>
      <c r="S712">
        <v>1</v>
      </c>
      <c r="T712">
        <v>0</v>
      </c>
      <c r="U712">
        <v>8</v>
      </c>
      <c r="V712">
        <v>250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0</v>
      </c>
      <c r="AC712">
        <v>1</v>
      </c>
      <c r="AD712">
        <v>30</v>
      </c>
      <c r="AE712" s="13">
        <v>5</v>
      </c>
      <c r="AF712" s="14">
        <v>2.7153527512313501E-2</v>
      </c>
    </row>
    <row r="713" spans="1:32" x14ac:dyDescent="0.25">
      <c r="A713">
        <v>0</v>
      </c>
      <c r="B713">
        <v>0</v>
      </c>
      <c r="C713">
        <v>47.87</v>
      </c>
      <c r="D713">
        <v>16</v>
      </c>
      <c r="E713">
        <v>2</v>
      </c>
      <c r="F713">
        <v>0</v>
      </c>
      <c r="G713">
        <v>1</v>
      </c>
      <c r="H713">
        <v>0</v>
      </c>
      <c r="I713">
        <v>0</v>
      </c>
      <c r="J713">
        <v>0</v>
      </c>
      <c r="K713">
        <v>300</v>
      </c>
      <c r="L713" s="4">
        <v>300</v>
      </c>
      <c r="M713">
        <v>0</v>
      </c>
      <c r="N713" s="5">
        <v>0</v>
      </c>
      <c r="O713" s="6">
        <v>-26</v>
      </c>
      <c r="P713">
        <v>6</v>
      </c>
      <c r="Q713">
        <v>1</v>
      </c>
      <c r="R713">
        <v>0</v>
      </c>
      <c r="S713">
        <v>1</v>
      </c>
      <c r="T713">
        <v>0</v>
      </c>
      <c r="U713">
        <v>8</v>
      </c>
      <c r="V713">
        <v>250</v>
      </c>
      <c r="W713">
        <v>0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1</v>
      </c>
      <c r="AD713">
        <v>90</v>
      </c>
      <c r="AE713" s="13">
        <v>5</v>
      </c>
      <c r="AF713" s="14">
        <v>-0.1026701709096</v>
      </c>
    </row>
    <row r="714" spans="1:32" x14ac:dyDescent="0.25">
      <c r="A714">
        <v>0</v>
      </c>
      <c r="B714">
        <v>0</v>
      </c>
      <c r="C714">
        <v>28.09</v>
      </c>
      <c r="D714">
        <v>16</v>
      </c>
      <c r="E714">
        <v>2</v>
      </c>
      <c r="F714">
        <v>0</v>
      </c>
      <c r="G714">
        <v>1</v>
      </c>
      <c r="H714">
        <v>0</v>
      </c>
      <c r="I714">
        <v>0</v>
      </c>
      <c r="J714">
        <v>0</v>
      </c>
      <c r="K714">
        <v>1500</v>
      </c>
      <c r="L714" s="4">
        <v>1500</v>
      </c>
      <c r="M714">
        <v>0</v>
      </c>
      <c r="N714" s="5">
        <v>0</v>
      </c>
      <c r="O714" s="6">
        <v>-28.4</v>
      </c>
      <c r="P714">
        <v>26.5</v>
      </c>
      <c r="Q714">
        <v>1</v>
      </c>
      <c r="R714">
        <v>0</v>
      </c>
      <c r="S714">
        <v>1</v>
      </c>
      <c r="T714">
        <v>0</v>
      </c>
      <c r="U714">
        <v>8</v>
      </c>
      <c r="V714">
        <v>250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1</v>
      </c>
      <c r="AD714">
        <v>1</v>
      </c>
      <c r="AE714" s="13">
        <v>1</v>
      </c>
      <c r="AF714" s="14">
        <v>8.3255641879395603E-2</v>
      </c>
    </row>
    <row r="715" spans="1:32" x14ac:dyDescent="0.25">
      <c r="A715">
        <v>0</v>
      </c>
      <c r="B715">
        <v>0</v>
      </c>
      <c r="C715">
        <v>28.09</v>
      </c>
      <c r="D715">
        <v>16</v>
      </c>
      <c r="E715">
        <v>2</v>
      </c>
      <c r="F715">
        <v>0</v>
      </c>
      <c r="G715">
        <v>1</v>
      </c>
      <c r="H715">
        <v>0</v>
      </c>
      <c r="I715">
        <v>0</v>
      </c>
      <c r="J715">
        <v>0</v>
      </c>
      <c r="K715">
        <v>1500</v>
      </c>
      <c r="L715" s="4">
        <v>1500</v>
      </c>
      <c r="M715">
        <v>0</v>
      </c>
      <c r="N715" s="5">
        <v>0</v>
      </c>
      <c r="O715" s="6">
        <v>-28.4</v>
      </c>
      <c r="P715">
        <v>26.5</v>
      </c>
      <c r="Q715">
        <v>1</v>
      </c>
      <c r="R715">
        <v>0</v>
      </c>
      <c r="S715">
        <v>1</v>
      </c>
      <c r="T715">
        <v>0</v>
      </c>
      <c r="U715">
        <v>8</v>
      </c>
      <c r="V715">
        <v>250</v>
      </c>
      <c r="W715">
        <v>0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1</v>
      </c>
      <c r="AD715">
        <v>7</v>
      </c>
      <c r="AE715" s="13">
        <v>1</v>
      </c>
      <c r="AF715" s="14">
        <v>6.1613544961432801E-2</v>
      </c>
    </row>
    <row r="716" spans="1:32" x14ac:dyDescent="0.25">
      <c r="A716">
        <v>0</v>
      </c>
      <c r="B716">
        <v>0</v>
      </c>
      <c r="C716">
        <v>28.09</v>
      </c>
      <c r="D716">
        <v>16</v>
      </c>
      <c r="E716">
        <v>2</v>
      </c>
      <c r="F716">
        <v>0</v>
      </c>
      <c r="G716">
        <v>1</v>
      </c>
      <c r="H716">
        <v>0</v>
      </c>
      <c r="I716">
        <v>0</v>
      </c>
      <c r="J716">
        <v>0</v>
      </c>
      <c r="K716">
        <v>1500</v>
      </c>
      <c r="L716" s="4">
        <v>1500</v>
      </c>
      <c r="M716">
        <v>0</v>
      </c>
      <c r="N716" s="5">
        <v>0</v>
      </c>
      <c r="O716" s="6">
        <v>-28.4</v>
      </c>
      <c r="P716">
        <v>26.5</v>
      </c>
      <c r="Q716">
        <v>1</v>
      </c>
      <c r="R716">
        <v>0</v>
      </c>
      <c r="S716">
        <v>1</v>
      </c>
      <c r="T716">
        <v>0</v>
      </c>
      <c r="U716">
        <v>8</v>
      </c>
      <c r="V716">
        <v>250</v>
      </c>
      <c r="W716">
        <v>0</v>
      </c>
      <c r="X716">
        <v>0</v>
      </c>
      <c r="Y716">
        <v>0</v>
      </c>
      <c r="Z716">
        <v>0</v>
      </c>
      <c r="AA716">
        <v>1</v>
      </c>
      <c r="AB716">
        <v>0</v>
      </c>
      <c r="AC716">
        <v>1</v>
      </c>
      <c r="AD716">
        <v>30</v>
      </c>
      <c r="AE716" s="13">
        <v>1</v>
      </c>
      <c r="AF716" s="14">
        <v>0.20986264354874901</v>
      </c>
    </row>
    <row r="717" spans="1:32" x14ac:dyDescent="0.25">
      <c r="A717">
        <v>0</v>
      </c>
      <c r="B717">
        <v>0</v>
      </c>
      <c r="C717">
        <v>28.09</v>
      </c>
      <c r="D717">
        <v>16</v>
      </c>
      <c r="E717">
        <v>2</v>
      </c>
      <c r="F717">
        <v>0</v>
      </c>
      <c r="G717">
        <v>1</v>
      </c>
      <c r="H717">
        <v>0</v>
      </c>
      <c r="I717">
        <v>0</v>
      </c>
      <c r="J717">
        <v>0</v>
      </c>
      <c r="K717">
        <v>1500</v>
      </c>
      <c r="L717" s="4">
        <v>1500</v>
      </c>
      <c r="M717">
        <v>0</v>
      </c>
      <c r="N717" s="5">
        <v>0</v>
      </c>
      <c r="O717" s="6">
        <v>-28.4</v>
      </c>
      <c r="P717">
        <v>26.5</v>
      </c>
      <c r="Q717">
        <v>1</v>
      </c>
      <c r="R717">
        <v>0</v>
      </c>
      <c r="S717">
        <v>1</v>
      </c>
      <c r="T717">
        <v>0</v>
      </c>
      <c r="U717">
        <v>8</v>
      </c>
      <c r="V717">
        <v>250</v>
      </c>
      <c r="W717">
        <v>0</v>
      </c>
      <c r="X717">
        <v>0</v>
      </c>
      <c r="Y717">
        <v>0</v>
      </c>
      <c r="Z717">
        <v>0</v>
      </c>
      <c r="AA717">
        <v>1</v>
      </c>
      <c r="AB717">
        <v>0</v>
      </c>
      <c r="AC717">
        <v>1</v>
      </c>
      <c r="AD717">
        <v>90</v>
      </c>
      <c r="AE717" s="13">
        <v>1</v>
      </c>
      <c r="AF717" s="14">
        <v>0.356287664924821</v>
      </c>
    </row>
    <row r="718" spans="1:32" x14ac:dyDescent="0.25">
      <c r="A718">
        <v>0</v>
      </c>
      <c r="B718">
        <v>0</v>
      </c>
      <c r="C718">
        <v>28.09</v>
      </c>
      <c r="D718">
        <v>16</v>
      </c>
      <c r="E718">
        <v>2</v>
      </c>
      <c r="F718">
        <v>0</v>
      </c>
      <c r="G718">
        <v>1</v>
      </c>
      <c r="H718">
        <v>0</v>
      </c>
      <c r="I718">
        <v>0</v>
      </c>
      <c r="J718">
        <v>0</v>
      </c>
      <c r="K718">
        <v>1500</v>
      </c>
      <c r="L718" s="4">
        <v>1500</v>
      </c>
      <c r="M718">
        <v>0</v>
      </c>
      <c r="N718" s="5">
        <v>0</v>
      </c>
      <c r="O718" s="6">
        <v>-28.4</v>
      </c>
      <c r="P718">
        <v>26.5</v>
      </c>
      <c r="Q718">
        <v>1</v>
      </c>
      <c r="R718">
        <v>0</v>
      </c>
      <c r="S718">
        <v>1</v>
      </c>
      <c r="T718">
        <v>0</v>
      </c>
      <c r="U718">
        <v>8</v>
      </c>
      <c r="V718">
        <v>250</v>
      </c>
      <c r="W718">
        <v>0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1</v>
      </c>
      <c r="AD718">
        <v>1</v>
      </c>
      <c r="AE718" s="13">
        <v>5</v>
      </c>
      <c r="AF718" s="14">
        <v>0.577822907651103</v>
      </c>
    </row>
    <row r="719" spans="1:32" x14ac:dyDescent="0.25">
      <c r="A719">
        <v>0</v>
      </c>
      <c r="B719">
        <v>0</v>
      </c>
      <c r="C719">
        <v>28.09</v>
      </c>
      <c r="D719">
        <v>16</v>
      </c>
      <c r="E719">
        <v>2</v>
      </c>
      <c r="F719">
        <v>0</v>
      </c>
      <c r="G719">
        <v>1</v>
      </c>
      <c r="H719">
        <v>0</v>
      </c>
      <c r="I719">
        <v>0</v>
      </c>
      <c r="J719">
        <v>0</v>
      </c>
      <c r="K719">
        <v>1500</v>
      </c>
      <c r="L719" s="4">
        <v>1500</v>
      </c>
      <c r="M719">
        <v>0</v>
      </c>
      <c r="N719" s="5">
        <v>0</v>
      </c>
      <c r="O719" s="6">
        <v>-28.4</v>
      </c>
      <c r="P719">
        <v>26.5</v>
      </c>
      <c r="Q719">
        <v>1</v>
      </c>
      <c r="R719">
        <v>0</v>
      </c>
      <c r="S719">
        <v>1</v>
      </c>
      <c r="T719">
        <v>0</v>
      </c>
      <c r="U719">
        <v>8</v>
      </c>
      <c r="V719">
        <v>250</v>
      </c>
      <c r="W719">
        <v>0</v>
      </c>
      <c r="X719">
        <v>0</v>
      </c>
      <c r="Y719">
        <v>0</v>
      </c>
      <c r="Z719">
        <v>0</v>
      </c>
      <c r="AA719">
        <v>1</v>
      </c>
      <c r="AB719">
        <v>0</v>
      </c>
      <c r="AC719">
        <v>1</v>
      </c>
      <c r="AD719">
        <v>7</v>
      </c>
      <c r="AE719" s="13">
        <v>5</v>
      </c>
      <c r="AF719" s="14">
        <v>0.38796008475921001</v>
      </c>
    </row>
    <row r="720" spans="1:32" x14ac:dyDescent="0.25">
      <c r="A720">
        <v>0</v>
      </c>
      <c r="B720">
        <v>0</v>
      </c>
      <c r="C720">
        <v>28.09</v>
      </c>
      <c r="D720">
        <v>16</v>
      </c>
      <c r="E720">
        <v>2</v>
      </c>
      <c r="F720">
        <v>0</v>
      </c>
      <c r="G720">
        <v>1</v>
      </c>
      <c r="H720">
        <v>0</v>
      </c>
      <c r="I720">
        <v>0</v>
      </c>
      <c r="J720">
        <v>0</v>
      </c>
      <c r="K720">
        <v>1500</v>
      </c>
      <c r="L720" s="4">
        <v>1500</v>
      </c>
      <c r="M720">
        <v>0</v>
      </c>
      <c r="N720" s="5">
        <v>0</v>
      </c>
      <c r="O720" s="6">
        <v>-28.4</v>
      </c>
      <c r="P720">
        <v>26.5</v>
      </c>
      <c r="Q720">
        <v>1</v>
      </c>
      <c r="R720">
        <v>0</v>
      </c>
      <c r="S720">
        <v>1</v>
      </c>
      <c r="T720">
        <v>0</v>
      </c>
      <c r="U720">
        <v>8</v>
      </c>
      <c r="V720">
        <v>250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1</v>
      </c>
      <c r="AD720">
        <v>30</v>
      </c>
      <c r="AE720" s="13">
        <v>5</v>
      </c>
      <c r="AF720" s="14">
        <v>0.50020526999287895</v>
      </c>
    </row>
    <row r="721" spans="1:32" x14ac:dyDescent="0.25">
      <c r="A721">
        <v>0</v>
      </c>
      <c r="B721">
        <v>0</v>
      </c>
      <c r="C721">
        <v>28.09</v>
      </c>
      <c r="D721">
        <v>16</v>
      </c>
      <c r="E721">
        <v>2</v>
      </c>
      <c r="F721">
        <v>0</v>
      </c>
      <c r="G721">
        <v>1</v>
      </c>
      <c r="H721">
        <v>0</v>
      </c>
      <c r="I721">
        <v>0</v>
      </c>
      <c r="J721">
        <v>0</v>
      </c>
      <c r="K721">
        <v>1500</v>
      </c>
      <c r="L721" s="4">
        <v>1500</v>
      </c>
      <c r="M721">
        <v>0</v>
      </c>
      <c r="N721" s="5">
        <v>0</v>
      </c>
      <c r="O721" s="6">
        <v>-28.4</v>
      </c>
      <c r="P721">
        <v>26.5</v>
      </c>
      <c r="Q721">
        <v>1</v>
      </c>
      <c r="R721">
        <v>0</v>
      </c>
      <c r="S721">
        <v>1</v>
      </c>
      <c r="T721">
        <v>0</v>
      </c>
      <c r="U721">
        <v>8</v>
      </c>
      <c r="V721">
        <v>250</v>
      </c>
      <c r="W721">
        <v>0</v>
      </c>
      <c r="X721">
        <v>0</v>
      </c>
      <c r="Y721">
        <v>0</v>
      </c>
      <c r="Z721">
        <v>0</v>
      </c>
      <c r="AA721">
        <v>1</v>
      </c>
      <c r="AB721">
        <v>0</v>
      </c>
      <c r="AC721">
        <v>1</v>
      </c>
      <c r="AD721">
        <v>90</v>
      </c>
      <c r="AE721" s="13">
        <v>5</v>
      </c>
      <c r="AF721" s="14">
        <v>0.49727147637364499</v>
      </c>
    </row>
    <row r="722" spans="1:32" x14ac:dyDescent="0.25">
      <c r="A722">
        <v>0</v>
      </c>
      <c r="B722">
        <v>0</v>
      </c>
      <c r="C722">
        <v>47.87</v>
      </c>
      <c r="D722">
        <v>16</v>
      </c>
      <c r="E722">
        <v>2</v>
      </c>
      <c r="F722">
        <v>0</v>
      </c>
      <c r="G722">
        <v>0</v>
      </c>
      <c r="H722">
        <v>1</v>
      </c>
      <c r="I722">
        <v>0</v>
      </c>
      <c r="J722">
        <v>0</v>
      </c>
      <c r="K722">
        <v>28</v>
      </c>
      <c r="L722">
        <v>163</v>
      </c>
      <c r="M722">
        <v>0</v>
      </c>
      <c r="N722" s="5">
        <v>0</v>
      </c>
      <c r="O722" s="6">
        <v>-26</v>
      </c>
      <c r="P722">
        <v>169.4</v>
      </c>
      <c r="Q722">
        <v>1</v>
      </c>
      <c r="R722">
        <v>0</v>
      </c>
      <c r="S722">
        <v>1</v>
      </c>
      <c r="T722">
        <v>0</v>
      </c>
      <c r="U722">
        <v>8</v>
      </c>
      <c r="V722">
        <v>250</v>
      </c>
      <c r="W722">
        <v>0</v>
      </c>
      <c r="X722">
        <v>0</v>
      </c>
      <c r="Y722">
        <v>0</v>
      </c>
      <c r="Z722">
        <v>0</v>
      </c>
      <c r="AA722">
        <v>1</v>
      </c>
      <c r="AB722">
        <v>0</v>
      </c>
      <c r="AC722">
        <v>1</v>
      </c>
      <c r="AD722">
        <v>1</v>
      </c>
      <c r="AE722" s="13">
        <v>1</v>
      </c>
      <c r="AF722" s="14">
        <v>-8.5247542333209997E-2</v>
      </c>
    </row>
    <row r="723" spans="1:32" x14ac:dyDescent="0.25">
      <c r="A723">
        <v>0</v>
      </c>
      <c r="B723">
        <v>0</v>
      </c>
      <c r="C723">
        <v>47.87</v>
      </c>
      <c r="D723">
        <v>16</v>
      </c>
      <c r="E723">
        <v>2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28</v>
      </c>
      <c r="L723">
        <v>163</v>
      </c>
      <c r="M723">
        <v>0</v>
      </c>
      <c r="N723" s="5">
        <v>0</v>
      </c>
      <c r="O723" s="6">
        <v>-26</v>
      </c>
      <c r="P723">
        <v>169.4</v>
      </c>
      <c r="Q723">
        <v>1</v>
      </c>
      <c r="R723">
        <v>0</v>
      </c>
      <c r="S723">
        <v>1</v>
      </c>
      <c r="T723">
        <v>0</v>
      </c>
      <c r="U723">
        <v>8</v>
      </c>
      <c r="V723">
        <v>250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1</v>
      </c>
      <c r="AD723">
        <v>7</v>
      </c>
      <c r="AE723" s="13">
        <v>1</v>
      </c>
      <c r="AF723" s="14">
        <v>-9.5445810328523895E-2</v>
      </c>
    </row>
    <row r="724" spans="1:32" x14ac:dyDescent="0.25">
      <c r="A724">
        <v>0</v>
      </c>
      <c r="B724">
        <v>0</v>
      </c>
      <c r="C724">
        <v>47.87</v>
      </c>
      <c r="D724">
        <v>16</v>
      </c>
      <c r="E724">
        <v>2</v>
      </c>
      <c r="F724">
        <v>0</v>
      </c>
      <c r="G724">
        <v>0</v>
      </c>
      <c r="H724">
        <v>1</v>
      </c>
      <c r="I724">
        <v>0</v>
      </c>
      <c r="J724">
        <v>0</v>
      </c>
      <c r="K724">
        <v>28</v>
      </c>
      <c r="L724">
        <v>163</v>
      </c>
      <c r="M724">
        <v>0</v>
      </c>
      <c r="N724" s="5">
        <v>0</v>
      </c>
      <c r="O724" s="6">
        <v>-26</v>
      </c>
      <c r="P724">
        <v>169.4</v>
      </c>
      <c r="Q724">
        <v>1</v>
      </c>
      <c r="R724">
        <v>0</v>
      </c>
      <c r="S724">
        <v>1</v>
      </c>
      <c r="T724">
        <v>0</v>
      </c>
      <c r="U724">
        <v>8</v>
      </c>
      <c r="V724">
        <v>250</v>
      </c>
      <c r="W724">
        <v>0</v>
      </c>
      <c r="X724">
        <v>0</v>
      </c>
      <c r="Y724">
        <v>0</v>
      </c>
      <c r="Z724">
        <v>0</v>
      </c>
      <c r="AA724">
        <v>1</v>
      </c>
      <c r="AB724">
        <v>0</v>
      </c>
      <c r="AC724">
        <v>1</v>
      </c>
      <c r="AD724">
        <v>30</v>
      </c>
      <c r="AE724" s="13">
        <v>1</v>
      </c>
      <c r="AF724" s="14">
        <v>-5.7834476053170202E-3</v>
      </c>
    </row>
    <row r="725" spans="1:32" x14ac:dyDescent="0.25">
      <c r="A725">
        <v>0</v>
      </c>
      <c r="B725">
        <v>0</v>
      </c>
      <c r="C725">
        <v>47.87</v>
      </c>
      <c r="D725">
        <v>16</v>
      </c>
      <c r="E725">
        <v>2</v>
      </c>
      <c r="F725">
        <v>0</v>
      </c>
      <c r="G725">
        <v>0</v>
      </c>
      <c r="H725">
        <v>1</v>
      </c>
      <c r="I725">
        <v>0</v>
      </c>
      <c r="J725">
        <v>0</v>
      </c>
      <c r="K725">
        <v>28</v>
      </c>
      <c r="L725">
        <v>163</v>
      </c>
      <c r="M725">
        <v>0</v>
      </c>
      <c r="N725" s="5">
        <v>0</v>
      </c>
      <c r="O725" s="6">
        <v>-26</v>
      </c>
      <c r="P725">
        <v>169.4</v>
      </c>
      <c r="Q725">
        <v>1</v>
      </c>
      <c r="R725">
        <v>0</v>
      </c>
      <c r="S725">
        <v>1</v>
      </c>
      <c r="T725">
        <v>0</v>
      </c>
      <c r="U725">
        <v>8</v>
      </c>
      <c r="V725">
        <v>250</v>
      </c>
      <c r="W725">
        <v>0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1</v>
      </c>
      <c r="AD725">
        <v>90</v>
      </c>
      <c r="AE725" s="13">
        <v>1</v>
      </c>
      <c r="AF725" s="14">
        <v>-0.20087709749156299</v>
      </c>
    </row>
    <row r="726" spans="1:32" x14ac:dyDescent="0.25">
      <c r="A726">
        <v>0</v>
      </c>
      <c r="B726">
        <v>0</v>
      </c>
      <c r="C726">
        <v>47.87</v>
      </c>
      <c r="D726">
        <v>16</v>
      </c>
      <c r="E726">
        <v>2</v>
      </c>
      <c r="F726">
        <v>0</v>
      </c>
      <c r="G726">
        <v>0</v>
      </c>
      <c r="H726">
        <v>1</v>
      </c>
      <c r="I726">
        <v>0</v>
      </c>
      <c r="J726">
        <v>0</v>
      </c>
      <c r="K726">
        <v>28</v>
      </c>
      <c r="L726">
        <v>163</v>
      </c>
      <c r="M726">
        <v>0</v>
      </c>
      <c r="N726" s="5">
        <v>0</v>
      </c>
      <c r="O726" s="6">
        <v>-26</v>
      </c>
      <c r="P726">
        <v>169.4</v>
      </c>
      <c r="Q726">
        <v>1</v>
      </c>
      <c r="R726">
        <v>0</v>
      </c>
      <c r="S726">
        <v>1</v>
      </c>
      <c r="T726">
        <v>0</v>
      </c>
      <c r="U726">
        <v>8</v>
      </c>
      <c r="V726">
        <v>250</v>
      </c>
      <c r="W726">
        <v>0</v>
      </c>
      <c r="X726">
        <v>0</v>
      </c>
      <c r="Y726">
        <v>0</v>
      </c>
      <c r="Z726">
        <v>0</v>
      </c>
      <c r="AA726">
        <v>1</v>
      </c>
      <c r="AB726">
        <v>0</v>
      </c>
      <c r="AC726">
        <v>1</v>
      </c>
      <c r="AD726">
        <v>1</v>
      </c>
      <c r="AE726" s="13">
        <v>5</v>
      </c>
      <c r="AF726" s="14">
        <v>0.12203798185940699</v>
      </c>
    </row>
    <row r="727" spans="1:32" x14ac:dyDescent="0.25">
      <c r="A727">
        <v>0</v>
      </c>
      <c r="B727">
        <v>0</v>
      </c>
      <c r="C727">
        <v>47.87</v>
      </c>
      <c r="D727">
        <v>16</v>
      </c>
      <c r="E727">
        <v>2</v>
      </c>
      <c r="F727">
        <v>0</v>
      </c>
      <c r="G727">
        <v>0</v>
      </c>
      <c r="H727">
        <v>1</v>
      </c>
      <c r="I727">
        <v>0</v>
      </c>
      <c r="J727">
        <v>0</v>
      </c>
      <c r="K727">
        <v>28</v>
      </c>
      <c r="L727">
        <v>163</v>
      </c>
      <c r="M727">
        <v>0</v>
      </c>
      <c r="N727" s="5">
        <v>0</v>
      </c>
      <c r="O727" s="6">
        <v>-26</v>
      </c>
      <c r="P727">
        <v>169.4</v>
      </c>
      <c r="Q727">
        <v>1</v>
      </c>
      <c r="R727">
        <v>0</v>
      </c>
      <c r="S727">
        <v>1</v>
      </c>
      <c r="T727">
        <v>0</v>
      </c>
      <c r="U727">
        <v>8</v>
      </c>
      <c r="V727">
        <v>250</v>
      </c>
      <c r="W727">
        <v>0</v>
      </c>
      <c r="X727">
        <v>0</v>
      </c>
      <c r="Y727">
        <v>0</v>
      </c>
      <c r="Z727">
        <v>0</v>
      </c>
      <c r="AA727">
        <v>1</v>
      </c>
      <c r="AB727">
        <v>0</v>
      </c>
      <c r="AC727">
        <v>1</v>
      </c>
      <c r="AD727">
        <v>7</v>
      </c>
      <c r="AE727" s="13">
        <v>5</v>
      </c>
      <c r="AF727" s="14">
        <v>-1.4885763963029999E-2</v>
      </c>
    </row>
    <row r="728" spans="1:32" x14ac:dyDescent="0.25">
      <c r="A728">
        <v>0</v>
      </c>
      <c r="B728">
        <v>0</v>
      </c>
      <c r="C728">
        <v>47.87</v>
      </c>
      <c r="D728">
        <v>16</v>
      </c>
      <c r="E728">
        <v>2</v>
      </c>
      <c r="F728">
        <v>0</v>
      </c>
      <c r="G728">
        <v>0</v>
      </c>
      <c r="H728">
        <v>1</v>
      </c>
      <c r="I728">
        <v>0</v>
      </c>
      <c r="J728">
        <v>0</v>
      </c>
      <c r="K728">
        <v>28</v>
      </c>
      <c r="L728">
        <v>163</v>
      </c>
      <c r="M728">
        <v>0</v>
      </c>
      <c r="N728" s="5">
        <v>0</v>
      </c>
      <c r="O728" s="6">
        <v>-26</v>
      </c>
      <c r="P728">
        <v>169.4</v>
      </c>
      <c r="Q728">
        <v>1</v>
      </c>
      <c r="R728">
        <v>0</v>
      </c>
      <c r="S728">
        <v>1</v>
      </c>
      <c r="T728">
        <v>0</v>
      </c>
      <c r="U728">
        <v>8</v>
      </c>
      <c r="V728">
        <v>250</v>
      </c>
      <c r="W728">
        <v>0</v>
      </c>
      <c r="X728">
        <v>0</v>
      </c>
      <c r="Y728">
        <v>0</v>
      </c>
      <c r="Z728">
        <v>0</v>
      </c>
      <c r="AA728">
        <v>1</v>
      </c>
      <c r="AB728">
        <v>0</v>
      </c>
      <c r="AC728">
        <v>1</v>
      </c>
      <c r="AD728">
        <v>30</v>
      </c>
      <c r="AE728" s="13">
        <v>5</v>
      </c>
      <c r="AF728" s="14">
        <v>0</v>
      </c>
    </row>
    <row r="729" spans="1:32" x14ac:dyDescent="0.25">
      <c r="A729">
        <v>0</v>
      </c>
      <c r="B729">
        <v>0</v>
      </c>
      <c r="C729">
        <v>47.87</v>
      </c>
      <c r="D729">
        <v>16</v>
      </c>
      <c r="E729">
        <v>2</v>
      </c>
      <c r="F729">
        <v>0</v>
      </c>
      <c r="G729">
        <v>0</v>
      </c>
      <c r="H729">
        <v>1</v>
      </c>
      <c r="I729">
        <v>0</v>
      </c>
      <c r="J729">
        <v>0</v>
      </c>
      <c r="K729">
        <v>28</v>
      </c>
      <c r="L729">
        <v>163</v>
      </c>
      <c r="M729">
        <v>0</v>
      </c>
      <c r="N729" s="5">
        <v>0</v>
      </c>
      <c r="O729" s="6">
        <v>-26</v>
      </c>
      <c r="P729">
        <v>169.4</v>
      </c>
      <c r="Q729">
        <v>1</v>
      </c>
      <c r="R729">
        <v>0</v>
      </c>
      <c r="S729">
        <v>1</v>
      </c>
      <c r="T729">
        <v>0</v>
      </c>
      <c r="U729">
        <v>8</v>
      </c>
      <c r="V729">
        <v>250</v>
      </c>
      <c r="W729">
        <v>0</v>
      </c>
      <c r="X729">
        <v>0</v>
      </c>
      <c r="Y729">
        <v>0</v>
      </c>
      <c r="Z729">
        <v>0</v>
      </c>
      <c r="AA729">
        <v>1</v>
      </c>
      <c r="AB729">
        <v>0</v>
      </c>
      <c r="AC729">
        <v>1</v>
      </c>
      <c r="AD729">
        <v>90</v>
      </c>
      <c r="AE729" s="13">
        <v>5</v>
      </c>
      <c r="AF729" s="14">
        <v>-9.2857253938384995E-2</v>
      </c>
    </row>
    <row r="730" spans="1:32" x14ac:dyDescent="0.25">
      <c r="A730">
        <v>0</v>
      </c>
      <c r="B730">
        <v>0</v>
      </c>
      <c r="C730">
        <v>47.87</v>
      </c>
      <c r="D730">
        <v>16</v>
      </c>
      <c r="E730">
        <v>2</v>
      </c>
      <c r="F730">
        <v>0</v>
      </c>
      <c r="G730">
        <v>1</v>
      </c>
      <c r="H730">
        <v>0</v>
      </c>
      <c r="I730">
        <v>0</v>
      </c>
      <c r="J730">
        <v>0</v>
      </c>
      <c r="K730">
        <v>6</v>
      </c>
      <c r="L730" s="4">
        <v>6</v>
      </c>
      <c r="M730">
        <v>0</v>
      </c>
      <c r="N730" s="5">
        <v>0</v>
      </c>
      <c r="O730" s="6">
        <v>-26</v>
      </c>
      <c r="P730">
        <v>4</v>
      </c>
      <c r="Q730">
        <v>1</v>
      </c>
      <c r="R730">
        <v>0</v>
      </c>
      <c r="S730">
        <v>1</v>
      </c>
      <c r="T730">
        <v>0</v>
      </c>
      <c r="U730">
        <v>8</v>
      </c>
      <c r="V730">
        <v>250</v>
      </c>
      <c r="W730">
        <v>0</v>
      </c>
      <c r="X730">
        <v>0</v>
      </c>
      <c r="Y730">
        <v>0</v>
      </c>
      <c r="Z730">
        <v>0</v>
      </c>
      <c r="AA730">
        <v>1</v>
      </c>
      <c r="AB730">
        <v>0</v>
      </c>
      <c r="AC730">
        <v>1</v>
      </c>
      <c r="AD730">
        <v>1</v>
      </c>
      <c r="AE730" s="13">
        <v>1</v>
      </c>
      <c r="AF730" s="14">
        <v>-0.17514407012219699</v>
      </c>
    </row>
    <row r="731" spans="1:32" x14ac:dyDescent="0.25">
      <c r="A731">
        <v>0</v>
      </c>
      <c r="B731">
        <v>0</v>
      </c>
      <c r="C731">
        <v>47.87</v>
      </c>
      <c r="D731">
        <v>16</v>
      </c>
      <c r="E731">
        <v>2</v>
      </c>
      <c r="F731">
        <v>0</v>
      </c>
      <c r="G731">
        <v>1</v>
      </c>
      <c r="H731">
        <v>0</v>
      </c>
      <c r="I731">
        <v>0</v>
      </c>
      <c r="J731">
        <v>0</v>
      </c>
      <c r="K731">
        <v>6</v>
      </c>
      <c r="L731" s="4">
        <v>6</v>
      </c>
      <c r="M731">
        <v>0</v>
      </c>
      <c r="N731" s="5">
        <v>0</v>
      </c>
      <c r="O731" s="6">
        <v>-26</v>
      </c>
      <c r="P731">
        <v>4</v>
      </c>
      <c r="Q731">
        <v>1</v>
      </c>
      <c r="R731">
        <v>0</v>
      </c>
      <c r="S731">
        <v>1</v>
      </c>
      <c r="T731">
        <v>0</v>
      </c>
      <c r="U731">
        <v>8</v>
      </c>
      <c r="V731">
        <v>250</v>
      </c>
      <c r="W731">
        <v>0</v>
      </c>
      <c r="X731">
        <v>0</v>
      </c>
      <c r="Y731">
        <v>0</v>
      </c>
      <c r="Z731">
        <v>0</v>
      </c>
      <c r="AA731">
        <v>1</v>
      </c>
      <c r="AB731">
        <v>0</v>
      </c>
      <c r="AC731">
        <v>1</v>
      </c>
      <c r="AD731">
        <v>7</v>
      </c>
      <c r="AE731" s="13">
        <v>1</v>
      </c>
      <c r="AF731" s="14">
        <v>-3.9410670164413998E-2</v>
      </c>
    </row>
    <row r="732" spans="1:32" x14ac:dyDescent="0.25">
      <c r="A732">
        <v>0</v>
      </c>
      <c r="B732">
        <v>0</v>
      </c>
      <c r="C732">
        <v>47.87</v>
      </c>
      <c r="D732">
        <v>16</v>
      </c>
      <c r="E732">
        <v>2</v>
      </c>
      <c r="F732">
        <v>0</v>
      </c>
      <c r="G732">
        <v>1</v>
      </c>
      <c r="H732">
        <v>0</v>
      </c>
      <c r="I732">
        <v>0</v>
      </c>
      <c r="J732">
        <v>0</v>
      </c>
      <c r="K732">
        <v>6</v>
      </c>
      <c r="L732" s="4">
        <v>6</v>
      </c>
      <c r="M732">
        <v>0</v>
      </c>
      <c r="N732" s="5">
        <v>0</v>
      </c>
      <c r="O732" s="6">
        <v>-26</v>
      </c>
      <c r="P732">
        <v>4</v>
      </c>
      <c r="Q732">
        <v>1</v>
      </c>
      <c r="R732">
        <v>0</v>
      </c>
      <c r="S732">
        <v>1</v>
      </c>
      <c r="T732">
        <v>0</v>
      </c>
      <c r="U732">
        <v>8</v>
      </c>
      <c r="V732">
        <v>250</v>
      </c>
      <c r="W732">
        <v>0</v>
      </c>
      <c r="X732">
        <v>0</v>
      </c>
      <c r="Y732">
        <v>0</v>
      </c>
      <c r="Z732">
        <v>0</v>
      </c>
      <c r="AA732">
        <v>1</v>
      </c>
      <c r="AB732">
        <v>0</v>
      </c>
      <c r="AC732">
        <v>1</v>
      </c>
      <c r="AD732">
        <v>30</v>
      </c>
      <c r="AE732" s="13">
        <v>1</v>
      </c>
      <c r="AF732" s="14">
        <v>-5.4850552361154999E-2</v>
      </c>
    </row>
    <row r="733" spans="1:32" x14ac:dyDescent="0.25">
      <c r="A733">
        <v>0</v>
      </c>
      <c r="B733">
        <v>0</v>
      </c>
      <c r="C733">
        <v>47.87</v>
      </c>
      <c r="D733">
        <v>16</v>
      </c>
      <c r="E733">
        <v>2</v>
      </c>
      <c r="F733">
        <v>0</v>
      </c>
      <c r="G733">
        <v>1</v>
      </c>
      <c r="H733">
        <v>0</v>
      </c>
      <c r="I733">
        <v>0</v>
      </c>
      <c r="J733">
        <v>0</v>
      </c>
      <c r="K733">
        <v>6</v>
      </c>
      <c r="L733" s="4">
        <v>6</v>
      </c>
      <c r="M733">
        <v>0</v>
      </c>
      <c r="N733" s="5">
        <v>0</v>
      </c>
      <c r="O733" s="6">
        <v>-26</v>
      </c>
      <c r="P733">
        <v>4</v>
      </c>
      <c r="Q733">
        <v>1</v>
      </c>
      <c r="R733">
        <v>0</v>
      </c>
      <c r="S733">
        <v>1</v>
      </c>
      <c r="T733">
        <v>0</v>
      </c>
      <c r="U733">
        <v>8</v>
      </c>
      <c r="V733">
        <v>250</v>
      </c>
      <c r="W733">
        <v>0</v>
      </c>
      <c r="X733">
        <v>0</v>
      </c>
      <c r="Y733">
        <v>0</v>
      </c>
      <c r="Z733">
        <v>0</v>
      </c>
      <c r="AA733">
        <v>1</v>
      </c>
      <c r="AB733">
        <v>0</v>
      </c>
      <c r="AC733">
        <v>1</v>
      </c>
      <c r="AD733">
        <v>90</v>
      </c>
      <c r="AE733" s="13">
        <v>1</v>
      </c>
      <c r="AF733" s="14">
        <v>-0.15980591885293099</v>
      </c>
    </row>
    <row r="734" spans="1:32" x14ac:dyDescent="0.25">
      <c r="A734">
        <v>0</v>
      </c>
      <c r="B734">
        <v>0</v>
      </c>
      <c r="C734">
        <v>47.87</v>
      </c>
      <c r="D734">
        <v>16</v>
      </c>
      <c r="E734">
        <v>2</v>
      </c>
      <c r="F734">
        <v>0</v>
      </c>
      <c r="G734">
        <v>1</v>
      </c>
      <c r="H734">
        <v>0</v>
      </c>
      <c r="I734">
        <v>0</v>
      </c>
      <c r="J734">
        <v>0</v>
      </c>
      <c r="K734">
        <v>6</v>
      </c>
      <c r="L734" s="4">
        <v>6</v>
      </c>
      <c r="M734">
        <v>0</v>
      </c>
      <c r="N734" s="5">
        <v>0</v>
      </c>
      <c r="O734" s="6">
        <v>-26</v>
      </c>
      <c r="P734">
        <v>4</v>
      </c>
      <c r="Q734">
        <v>1</v>
      </c>
      <c r="R734">
        <v>0</v>
      </c>
      <c r="S734">
        <v>1</v>
      </c>
      <c r="T734">
        <v>0</v>
      </c>
      <c r="U734">
        <v>8</v>
      </c>
      <c r="V734">
        <v>250</v>
      </c>
      <c r="W734">
        <v>0</v>
      </c>
      <c r="X734">
        <v>0</v>
      </c>
      <c r="Y734">
        <v>0</v>
      </c>
      <c r="Z734">
        <v>0</v>
      </c>
      <c r="AA734">
        <v>1</v>
      </c>
      <c r="AB734">
        <v>0</v>
      </c>
      <c r="AC734">
        <v>1</v>
      </c>
      <c r="AD734">
        <v>1</v>
      </c>
      <c r="AE734" s="13">
        <v>5</v>
      </c>
      <c r="AF734" s="14">
        <v>0</v>
      </c>
    </row>
    <row r="735" spans="1:32" x14ac:dyDescent="0.25">
      <c r="A735">
        <v>0</v>
      </c>
      <c r="B735">
        <v>0</v>
      </c>
      <c r="C735">
        <v>47.87</v>
      </c>
      <c r="D735">
        <v>16</v>
      </c>
      <c r="E735">
        <v>2</v>
      </c>
      <c r="F735">
        <v>0</v>
      </c>
      <c r="G735">
        <v>1</v>
      </c>
      <c r="H735">
        <v>0</v>
      </c>
      <c r="I735">
        <v>0</v>
      </c>
      <c r="J735">
        <v>0</v>
      </c>
      <c r="K735">
        <v>6</v>
      </c>
      <c r="L735" s="4">
        <v>6</v>
      </c>
      <c r="M735">
        <v>0</v>
      </c>
      <c r="N735" s="5">
        <v>0</v>
      </c>
      <c r="O735" s="6">
        <v>-26</v>
      </c>
      <c r="P735">
        <v>4</v>
      </c>
      <c r="Q735">
        <v>1</v>
      </c>
      <c r="R735">
        <v>0</v>
      </c>
      <c r="S735">
        <v>1</v>
      </c>
      <c r="T735">
        <v>0</v>
      </c>
      <c r="U735">
        <v>8</v>
      </c>
      <c r="V735">
        <v>250</v>
      </c>
      <c r="W735">
        <v>0</v>
      </c>
      <c r="X735">
        <v>0</v>
      </c>
      <c r="Y735">
        <v>0</v>
      </c>
      <c r="Z735">
        <v>0</v>
      </c>
      <c r="AA735">
        <v>1</v>
      </c>
      <c r="AB735">
        <v>0</v>
      </c>
      <c r="AC735">
        <v>1</v>
      </c>
      <c r="AD735">
        <v>7</v>
      </c>
      <c r="AE735" s="13">
        <v>5</v>
      </c>
      <c r="AF735" s="14">
        <v>1.5510743404553299E-2</v>
      </c>
    </row>
    <row r="736" spans="1:32" x14ac:dyDescent="0.25">
      <c r="A736">
        <v>0</v>
      </c>
      <c r="B736">
        <v>0</v>
      </c>
      <c r="C736">
        <v>47.87</v>
      </c>
      <c r="D736">
        <v>16</v>
      </c>
      <c r="E736">
        <v>2</v>
      </c>
      <c r="F736">
        <v>0</v>
      </c>
      <c r="G736">
        <v>1</v>
      </c>
      <c r="H736">
        <v>0</v>
      </c>
      <c r="I736">
        <v>0</v>
      </c>
      <c r="J736">
        <v>0</v>
      </c>
      <c r="K736">
        <v>6</v>
      </c>
      <c r="L736" s="4">
        <v>6</v>
      </c>
      <c r="M736">
        <v>0</v>
      </c>
      <c r="N736" s="5">
        <v>0</v>
      </c>
      <c r="O736" s="6">
        <v>-26</v>
      </c>
      <c r="P736">
        <v>4</v>
      </c>
      <c r="Q736">
        <v>1</v>
      </c>
      <c r="R736">
        <v>0</v>
      </c>
      <c r="S736">
        <v>1</v>
      </c>
      <c r="T736">
        <v>0</v>
      </c>
      <c r="U736">
        <v>8</v>
      </c>
      <c r="V736">
        <v>250</v>
      </c>
      <c r="W736">
        <v>0</v>
      </c>
      <c r="X736">
        <v>0</v>
      </c>
      <c r="Y736">
        <v>0</v>
      </c>
      <c r="Z736">
        <v>0</v>
      </c>
      <c r="AA736">
        <v>1</v>
      </c>
      <c r="AB736">
        <v>0</v>
      </c>
      <c r="AC736">
        <v>1</v>
      </c>
      <c r="AD736">
        <v>30</v>
      </c>
      <c r="AE736" s="13">
        <v>5</v>
      </c>
      <c r="AF736" s="14">
        <v>4.76547782496239E-2</v>
      </c>
    </row>
    <row r="737" spans="1:32" x14ac:dyDescent="0.25">
      <c r="A737">
        <v>0</v>
      </c>
      <c r="B737">
        <v>0</v>
      </c>
      <c r="C737">
        <v>47.87</v>
      </c>
      <c r="D737">
        <v>16</v>
      </c>
      <c r="E737">
        <v>2</v>
      </c>
      <c r="F737">
        <v>0</v>
      </c>
      <c r="G737">
        <v>1</v>
      </c>
      <c r="H737">
        <v>0</v>
      </c>
      <c r="I737">
        <v>0</v>
      </c>
      <c r="J737">
        <v>0</v>
      </c>
      <c r="K737">
        <v>6</v>
      </c>
      <c r="L737" s="4">
        <v>6</v>
      </c>
      <c r="M737">
        <v>0</v>
      </c>
      <c r="N737" s="5">
        <v>0</v>
      </c>
      <c r="O737" s="6">
        <v>-26</v>
      </c>
      <c r="P737">
        <v>4</v>
      </c>
      <c r="Q737">
        <v>1</v>
      </c>
      <c r="R737">
        <v>0</v>
      </c>
      <c r="S737">
        <v>1</v>
      </c>
      <c r="T737">
        <v>0</v>
      </c>
      <c r="U737">
        <v>8</v>
      </c>
      <c r="V737">
        <v>250</v>
      </c>
      <c r="W737">
        <v>0</v>
      </c>
      <c r="X737">
        <v>0</v>
      </c>
      <c r="Y737">
        <v>0</v>
      </c>
      <c r="Z737">
        <v>0</v>
      </c>
      <c r="AA737">
        <v>1</v>
      </c>
      <c r="AB737">
        <v>0</v>
      </c>
      <c r="AC737">
        <v>1</v>
      </c>
      <c r="AD737">
        <v>90</v>
      </c>
      <c r="AE737" s="13">
        <v>5</v>
      </c>
      <c r="AF737" s="14">
        <v>-0.21069001446277799</v>
      </c>
    </row>
    <row r="738" spans="1:32" x14ac:dyDescent="0.25">
      <c r="A738">
        <v>0</v>
      </c>
      <c r="B738">
        <v>0</v>
      </c>
      <c r="C738">
        <v>65.41</v>
      </c>
      <c r="D738">
        <v>16</v>
      </c>
      <c r="E738">
        <v>1</v>
      </c>
      <c r="F738">
        <v>0</v>
      </c>
      <c r="G738">
        <v>1</v>
      </c>
      <c r="H738">
        <v>0</v>
      </c>
      <c r="I738">
        <v>0</v>
      </c>
      <c r="J738">
        <v>0</v>
      </c>
      <c r="K738">
        <v>200</v>
      </c>
      <c r="L738" s="4">
        <v>200</v>
      </c>
      <c r="M738">
        <v>0</v>
      </c>
      <c r="N738" s="5">
        <v>0</v>
      </c>
      <c r="O738" s="5">
        <v>-26.5</v>
      </c>
      <c r="P738" s="7">
        <v>18</v>
      </c>
      <c r="Q738">
        <v>1</v>
      </c>
      <c r="R738">
        <v>0</v>
      </c>
      <c r="S738">
        <v>1</v>
      </c>
      <c r="T738">
        <v>0</v>
      </c>
      <c r="U738">
        <v>8</v>
      </c>
      <c r="V738" s="7">
        <v>250</v>
      </c>
      <c r="W738">
        <v>0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1</v>
      </c>
      <c r="AD738">
        <v>1</v>
      </c>
      <c r="AE738" s="13">
        <v>1</v>
      </c>
      <c r="AF738" s="14">
        <v>0.45082016463378</v>
      </c>
    </row>
    <row r="739" spans="1:32" x14ac:dyDescent="0.25">
      <c r="A739">
        <v>0</v>
      </c>
      <c r="B739">
        <v>0</v>
      </c>
      <c r="C739">
        <v>65.41</v>
      </c>
      <c r="D739">
        <v>16</v>
      </c>
      <c r="E739">
        <v>1</v>
      </c>
      <c r="F739">
        <v>0</v>
      </c>
      <c r="G739">
        <v>1</v>
      </c>
      <c r="H739">
        <v>0</v>
      </c>
      <c r="I739">
        <v>0</v>
      </c>
      <c r="J739">
        <v>0</v>
      </c>
      <c r="K739">
        <v>200</v>
      </c>
      <c r="L739" s="4">
        <v>200</v>
      </c>
      <c r="M739">
        <v>0</v>
      </c>
      <c r="N739" s="5">
        <v>0</v>
      </c>
      <c r="O739" s="5">
        <v>-26.5</v>
      </c>
      <c r="P739" s="7">
        <v>18</v>
      </c>
      <c r="Q739">
        <v>1</v>
      </c>
      <c r="R739">
        <v>0</v>
      </c>
      <c r="S739">
        <v>1</v>
      </c>
      <c r="T739">
        <v>0</v>
      </c>
      <c r="U739">
        <v>8</v>
      </c>
      <c r="V739" s="7">
        <v>250</v>
      </c>
      <c r="W739">
        <v>0</v>
      </c>
      <c r="X739">
        <v>0</v>
      </c>
      <c r="Y739">
        <v>0</v>
      </c>
      <c r="Z739">
        <v>0</v>
      </c>
      <c r="AA739">
        <v>1</v>
      </c>
      <c r="AB739">
        <v>0</v>
      </c>
      <c r="AC739">
        <v>1</v>
      </c>
      <c r="AD739">
        <v>14</v>
      </c>
      <c r="AE739" s="13">
        <v>1</v>
      </c>
      <c r="AF739" s="14">
        <v>0.449454697986576</v>
      </c>
    </row>
    <row r="740" spans="1:32" x14ac:dyDescent="0.25">
      <c r="A740">
        <v>0</v>
      </c>
      <c r="B740">
        <v>0</v>
      </c>
      <c r="C740">
        <v>65.41</v>
      </c>
      <c r="D740">
        <v>16</v>
      </c>
      <c r="E740">
        <v>1</v>
      </c>
      <c r="F740">
        <v>0</v>
      </c>
      <c r="G740">
        <v>1</v>
      </c>
      <c r="H740">
        <v>0</v>
      </c>
      <c r="I740">
        <v>0</v>
      </c>
      <c r="J740">
        <v>0</v>
      </c>
      <c r="K740">
        <v>200</v>
      </c>
      <c r="L740" s="4">
        <v>200</v>
      </c>
      <c r="M740">
        <v>0</v>
      </c>
      <c r="N740" s="5">
        <v>0</v>
      </c>
      <c r="O740" s="5">
        <v>-26.5</v>
      </c>
      <c r="P740" s="7">
        <v>18</v>
      </c>
      <c r="Q740">
        <v>1</v>
      </c>
      <c r="R740">
        <v>0</v>
      </c>
      <c r="S740">
        <v>1</v>
      </c>
      <c r="T740">
        <v>0</v>
      </c>
      <c r="U740">
        <v>8</v>
      </c>
      <c r="V740" s="7">
        <v>250</v>
      </c>
      <c r="W740">
        <v>0</v>
      </c>
      <c r="X740">
        <v>0</v>
      </c>
      <c r="Y740">
        <v>0</v>
      </c>
      <c r="Z740">
        <v>0</v>
      </c>
      <c r="AA740">
        <v>1</v>
      </c>
      <c r="AB740">
        <v>0</v>
      </c>
      <c r="AC740">
        <v>1</v>
      </c>
      <c r="AD740">
        <v>1</v>
      </c>
      <c r="AE740" s="13">
        <v>5</v>
      </c>
      <c r="AF740" s="14">
        <v>0.42971236039183802</v>
      </c>
    </row>
    <row r="741" spans="1:32" x14ac:dyDescent="0.25">
      <c r="A741">
        <v>0</v>
      </c>
      <c r="B741">
        <v>0</v>
      </c>
      <c r="C741">
        <v>65.41</v>
      </c>
      <c r="D741">
        <v>16</v>
      </c>
      <c r="E741">
        <v>1</v>
      </c>
      <c r="F741">
        <v>0</v>
      </c>
      <c r="G741">
        <v>1</v>
      </c>
      <c r="H741">
        <v>0</v>
      </c>
      <c r="I741">
        <v>0</v>
      </c>
      <c r="J741">
        <v>0</v>
      </c>
      <c r="K741">
        <v>200</v>
      </c>
      <c r="L741" s="4">
        <v>200</v>
      </c>
      <c r="M741">
        <v>0</v>
      </c>
      <c r="N741" s="5">
        <v>0</v>
      </c>
      <c r="O741" s="5">
        <v>-26.5</v>
      </c>
      <c r="P741" s="7">
        <v>18</v>
      </c>
      <c r="Q741">
        <v>1</v>
      </c>
      <c r="R741">
        <v>0</v>
      </c>
      <c r="S741">
        <v>1</v>
      </c>
      <c r="T741">
        <v>0</v>
      </c>
      <c r="U741">
        <v>8</v>
      </c>
      <c r="V741" s="7">
        <v>250</v>
      </c>
      <c r="W741">
        <v>0</v>
      </c>
      <c r="X741">
        <v>0</v>
      </c>
      <c r="Y741">
        <v>0</v>
      </c>
      <c r="Z741">
        <v>0</v>
      </c>
      <c r="AA741">
        <v>1</v>
      </c>
      <c r="AB741">
        <v>0</v>
      </c>
      <c r="AC741">
        <v>1</v>
      </c>
      <c r="AD741">
        <v>14</v>
      </c>
      <c r="AE741" s="13">
        <v>5</v>
      </c>
      <c r="AF741" s="14">
        <v>0.45468709426123</v>
      </c>
    </row>
    <row r="742" spans="1:32" x14ac:dyDescent="0.25">
      <c r="A742">
        <v>0</v>
      </c>
      <c r="B742">
        <v>0</v>
      </c>
      <c r="C742">
        <v>65.41</v>
      </c>
      <c r="D742">
        <v>16</v>
      </c>
      <c r="E742">
        <v>1</v>
      </c>
      <c r="F742">
        <v>0</v>
      </c>
      <c r="G742">
        <v>1</v>
      </c>
      <c r="H742">
        <v>0</v>
      </c>
      <c r="I742">
        <v>0</v>
      </c>
      <c r="J742">
        <v>0</v>
      </c>
      <c r="K742">
        <v>200</v>
      </c>
      <c r="L742" s="4">
        <v>200</v>
      </c>
      <c r="M742">
        <v>0</v>
      </c>
      <c r="N742" s="5">
        <v>0</v>
      </c>
      <c r="O742" s="5">
        <v>-26.5</v>
      </c>
      <c r="P742" s="7">
        <v>18</v>
      </c>
      <c r="Q742">
        <v>1</v>
      </c>
      <c r="R742">
        <v>0</v>
      </c>
      <c r="S742">
        <v>1</v>
      </c>
      <c r="T742">
        <v>0</v>
      </c>
      <c r="U742">
        <v>8</v>
      </c>
      <c r="V742" s="7">
        <v>250</v>
      </c>
      <c r="W742">
        <v>0</v>
      </c>
      <c r="X742">
        <v>0</v>
      </c>
      <c r="Y742">
        <v>0</v>
      </c>
      <c r="Z742">
        <v>0</v>
      </c>
      <c r="AA742">
        <v>1</v>
      </c>
      <c r="AB742">
        <v>0</v>
      </c>
      <c r="AC742">
        <v>1</v>
      </c>
      <c r="AD742">
        <v>1</v>
      </c>
      <c r="AE742" s="13">
        <v>10</v>
      </c>
      <c r="AF742" s="14">
        <v>0.60759058904344798</v>
      </c>
    </row>
    <row r="743" spans="1:32" x14ac:dyDescent="0.25">
      <c r="A743">
        <v>0</v>
      </c>
      <c r="B743">
        <v>0</v>
      </c>
      <c r="C743">
        <v>65.41</v>
      </c>
      <c r="D743">
        <v>16</v>
      </c>
      <c r="E743">
        <v>1</v>
      </c>
      <c r="F743">
        <v>0</v>
      </c>
      <c r="G743">
        <v>1</v>
      </c>
      <c r="H743">
        <v>0</v>
      </c>
      <c r="I743">
        <v>0</v>
      </c>
      <c r="J743">
        <v>0</v>
      </c>
      <c r="K743">
        <v>200</v>
      </c>
      <c r="L743" s="4">
        <v>200</v>
      </c>
      <c r="M743">
        <v>0</v>
      </c>
      <c r="N743" s="5">
        <v>0</v>
      </c>
      <c r="O743" s="5">
        <v>-26.5</v>
      </c>
      <c r="P743" s="7">
        <v>18</v>
      </c>
      <c r="Q743">
        <v>1</v>
      </c>
      <c r="R743">
        <v>0</v>
      </c>
      <c r="S743">
        <v>1</v>
      </c>
      <c r="T743">
        <v>0</v>
      </c>
      <c r="U743">
        <v>8</v>
      </c>
      <c r="V743" s="7">
        <v>250</v>
      </c>
      <c r="W743">
        <v>0</v>
      </c>
      <c r="X743">
        <v>0</v>
      </c>
      <c r="Y743">
        <v>0</v>
      </c>
      <c r="Z743">
        <v>0</v>
      </c>
      <c r="AA743">
        <v>1</v>
      </c>
      <c r="AB743">
        <v>0</v>
      </c>
      <c r="AC743">
        <v>1</v>
      </c>
      <c r="AD743">
        <v>14</v>
      </c>
      <c r="AE743" s="13">
        <v>10</v>
      </c>
      <c r="AF743" s="14">
        <v>0.72372783244750805</v>
      </c>
    </row>
    <row r="744" spans="1:32" x14ac:dyDescent="0.25">
      <c r="A744">
        <v>1</v>
      </c>
      <c r="B744">
        <v>0</v>
      </c>
      <c r="C744">
        <v>12.01</v>
      </c>
      <c r="D744">
        <v>0</v>
      </c>
      <c r="E744">
        <v>0</v>
      </c>
      <c r="F744">
        <v>0</v>
      </c>
      <c r="G744">
        <v>0</v>
      </c>
      <c r="H744">
        <v>1</v>
      </c>
      <c r="I744">
        <v>0</v>
      </c>
      <c r="J744">
        <v>1</v>
      </c>
      <c r="K744">
        <v>1.5</v>
      </c>
      <c r="L744">
        <v>1000</v>
      </c>
      <c r="M744">
        <v>1</v>
      </c>
      <c r="N744" s="5">
        <v>0</v>
      </c>
      <c r="O744" s="6">
        <v>-27.6</v>
      </c>
      <c r="P744">
        <v>400</v>
      </c>
      <c r="Q744">
        <v>0</v>
      </c>
      <c r="R744">
        <v>1</v>
      </c>
      <c r="S744">
        <v>1</v>
      </c>
      <c r="T744">
        <v>1</v>
      </c>
      <c r="U744" s="7">
        <v>8</v>
      </c>
      <c r="V744">
        <v>16</v>
      </c>
      <c r="W744">
        <v>0</v>
      </c>
      <c r="X744">
        <v>0</v>
      </c>
      <c r="Y744">
        <v>0</v>
      </c>
      <c r="Z744">
        <v>0</v>
      </c>
      <c r="AA744">
        <v>1</v>
      </c>
      <c r="AB744">
        <v>0</v>
      </c>
      <c r="AC744">
        <v>1</v>
      </c>
      <c r="AD744">
        <v>14</v>
      </c>
      <c r="AE744" s="13">
        <v>2</v>
      </c>
      <c r="AF744" s="46">
        <v>0.61090573012938998</v>
      </c>
    </row>
    <row r="745" spans="1:32" x14ac:dyDescent="0.25">
      <c r="A745">
        <v>1</v>
      </c>
      <c r="B745">
        <v>0</v>
      </c>
      <c r="C745">
        <v>12.01</v>
      </c>
      <c r="D745">
        <v>0</v>
      </c>
      <c r="E745">
        <v>0</v>
      </c>
      <c r="F745">
        <v>0</v>
      </c>
      <c r="G745">
        <v>0</v>
      </c>
      <c r="H745">
        <v>1</v>
      </c>
      <c r="I745">
        <v>0</v>
      </c>
      <c r="J745">
        <v>1</v>
      </c>
      <c r="K745">
        <v>1.5</v>
      </c>
      <c r="L745">
        <v>1000</v>
      </c>
      <c r="M745">
        <v>1</v>
      </c>
      <c r="N745" s="5">
        <v>0</v>
      </c>
      <c r="O745" s="6">
        <v>-27.6</v>
      </c>
      <c r="P745">
        <v>400</v>
      </c>
      <c r="Q745">
        <v>0</v>
      </c>
      <c r="R745">
        <v>1</v>
      </c>
      <c r="S745">
        <v>1</v>
      </c>
      <c r="T745">
        <v>1</v>
      </c>
      <c r="U745" s="7">
        <v>8</v>
      </c>
      <c r="V745">
        <v>16</v>
      </c>
      <c r="W745">
        <v>0</v>
      </c>
      <c r="X745">
        <v>0</v>
      </c>
      <c r="Y745">
        <v>0</v>
      </c>
      <c r="Z745">
        <v>0</v>
      </c>
      <c r="AA745">
        <v>1</v>
      </c>
      <c r="AB745">
        <v>0</v>
      </c>
      <c r="AC745">
        <v>1</v>
      </c>
      <c r="AD745">
        <v>14</v>
      </c>
      <c r="AE745" s="13">
        <v>10</v>
      </c>
      <c r="AF745" s="46">
        <v>0.69744879626302503</v>
      </c>
    </row>
    <row r="746" spans="1:32" x14ac:dyDescent="0.25">
      <c r="A746">
        <v>1</v>
      </c>
      <c r="B746">
        <v>0</v>
      </c>
      <c r="C746">
        <v>12.01</v>
      </c>
      <c r="D746">
        <v>0</v>
      </c>
      <c r="E746">
        <v>0</v>
      </c>
      <c r="F746">
        <v>0</v>
      </c>
      <c r="G746">
        <v>0</v>
      </c>
      <c r="H746">
        <v>1</v>
      </c>
      <c r="I746">
        <v>0</v>
      </c>
      <c r="J746">
        <v>1</v>
      </c>
      <c r="K746">
        <v>1.5</v>
      </c>
      <c r="L746">
        <v>1000</v>
      </c>
      <c r="M746">
        <v>0</v>
      </c>
      <c r="N746" s="5">
        <v>1</v>
      </c>
      <c r="O746" s="6">
        <v>-27.6</v>
      </c>
      <c r="P746">
        <v>400</v>
      </c>
      <c r="Q746">
        <v>0</v>
      </c>
      <c r="R746">
        <v>1</v>
      </c>
      <c r="S746">
        <v>1</v>
      </c>
      <c r="T746">
        <v>1</v>
      </c>
      <c r="U746" s="7">
        <v>8</v>
      </c>
      <c r="V746">
        <v>16</v>
      </c>
      <c r="W746">
        <v>0</v>
      </c>
      <c r="X746">
        <v>0</v>
      </c>
      <c r="Y746">
        <v>0</v>
      </c>
      <c r="Z746">
        <v>0</v>
      </c>
      <c r="AA746">
        <v>1</v>
      </c>
      <c r="AB746">
        <v>0</v>
      </c>
      <c r="AC746">
        <v>1</v>
      </c>
      <c r="AD746">
        <v>14</v>
      </c>
      <c r="AE746" s="13">
        <v>2</v>
      </c>
      <c r="AF746" s="46">
        <v>0.65004156275976699</v>
      </c>
    </row>
    <row r="747" spans="1:32" x14ac:dyDescent="0.25">
      <c r="A747">
        <v>1</v>
      </c>
      <c r="B747">
        <v>0</v>
      </c>
      <c r="C747">
        <v>12.01</v>
      </c>
      <c r="D747">
        <v>0</v>
      </c>
      <c r="E747">
        <v>0</v>
      </c>
      <c r="F747">
        <v>0</v>
      </c>
      <c r="G747">
        <v>0</v>
      </c>
      <c r="H747">
        <v>1</v>
      </c>
      <c r="I747">
        <v>0</v>
      </c>
      <c r="J747">
        <v>1</v>
      </c>
      <c r="K747">
        <v>1.5</v>
      </c>
      <c r="L747">
        <v>1000</v>
      </c>
      <c r="M747">
        <v>0</v>
      </c>
      <c r="N747" s="5">
        <v>1</v>
      </c>
      <c r="O747" s="6">
        <v>-27.6</v>
      </c>
      <c r="P747">
        <v>400</v>
      </c>
      <c r="Q747">
        <v>0</v>
      </c>
      <c r="R747">
        <v>1</v>
      </c>
      <c r="S747">
        <v>1</v>
      </c>
      <c r="T747">
        <v>1</v>
      </c>
      <c r="U747" s="7">
        <v>8</v>
      </c>
      <c r="V747">
        <v>16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0</v>
      </c>
      <c r="AC747">
        <v>1</v>
      </c>
      <c r="AD747">
        <v>14</v>
      </c>
      <c r="AE747" s="13">
        <v>10</v>
      </c>
      <c r="AF747" s="46">
        <v>0.65206611570247996</v>
      </c>
    </row>
    <row r="748" spans="1:32" x14ac:dyDescent="0.25">
      <c r="A748">
        <v>1</v>
      </c>
      <c r="B748">
        <v>0</v>
      </c>
      <c r="C748">
        <v>12.01</v>
      </c>
      <c r="D748">
        <v>0</v>
      </c>
      <c r="E748">
        <v>0</v>
      </c>
      <c r="F748">
        <v>0</v>
      </c>
      <c r="G748">
        <v>0</v>
      </c>
      <c r="H748">
        <v>1</v>
      </c>
      <c r="I748">
        <v>0</v>
      </c>
      <c r="J748">
        <v>1</v>
      </c>
      <c r="K748">
        <v>1.5</v>
      </c>
      <c r="L748">
        <v>1000</v>
      </c>
      <c r="M748">
        <v>0</v>
      </c>
      <c r="N748" s="5">
        <v>1</v>
      </c>
      <c r="O748" s="6">
        <v>-27.6</v>
      </c>
      <c r="P748">
        <v>400</v>
      </c>
      <c r="Q748">
        <v>0</v>
      </c>
      <c r="R748">
        <v>1</v>
      </c>
      <c r="S748">
        <v>1</v>
      </c>
      <c r="T748">
        <v>1</v>
      </c>
      <c r="U748" s="7">
        <v>8</v>
      </c>
      <c r="V748">
        <v>16</v>
      </c>
      <c r="W748">
        <v>0</v>
      </c>
      <c r="X748">
        <v>0</v>
      </c>
      <c r="Y748">
        <v>0</v>
      </c>
      <c r="Z748">
        <v>0</v>
      </c>
      <c r="AA748">
        <v>1</v>
      </c>
      <c r="AB748">
        <v>0</v>
      </c>
      <c r="AC748">
        <v>1</v>
      </c>
      <c r="AD748">
        <v>14</v>
      </c>
      <c r="AE748" s="13">
        <v>2</v>
      </c>
      <c r="AF748" s="46">
        <v>0.58481262327416195</v>
      </c>
    </row>
    <row r="749" spans="1:32" x14ac:dyDescent="0.25">
      <c r="A749">
        <v>1</v>
      </c>
      <c r="B749">
        <v>0</v>
      </c>
      <c r="C749">
        <v>12.01</v>
      </c>
      <c r="D749">
        <v>0</v>
      </c>
      <c r="E749">
        <v>0</v>
      </c>
      <c r="F749">
        <v>0</v>
      </c>
      <c r="G749">
        <v>0</v>
      </c>
      <c r="H749">
        <v>1</v>
      </c>
      <c r="I749">
        <v>0</v>
      </c>
      <c r="J749">
        <v>1</v>
      </c>
      <c r="K749">
        <v>1.5</v>
      </c>
      <c r="L749">
        <v>1000</v>
      </c>
      <c r="M749">
        <v>0</v>
      </c>
      <c r="N749" s="5">
        <v>1</v>
      </c>
      <c r="O749" s="6">
        <v>-27.6</v>
      </c>
      <c r="P749">
        <v>400</v>
      </c>
      <c r="Q749">
        <v>0</v>
      </c>
      <c r="R749">
        <v>1</v>
      </c>
      <c r="S749">
        <v>1</v>
      </c>
      <c r="T749">
        <v>1</v>
      </c>
      <c r="U749" s="7">
        <v>8</v>
      </c>
      <c r="V749">
        <v>16</v>
      </c>
      <c r="W749">
        <v>0</v>
      </c>
      <c r="X749">
        <v>0</v>
      </c>
      <c r="Y749">
        <v>0</v>
      </c>
      <c r="Z749">
        <v>0</v>
      </c>
      <c r="AA749">
        <v>1</v>
      </c>
      <c r="AB749">
        <v>0</v>
      </c>
      <c r="AC749">
        <v>1</v>
      </c>
      <c r="AD749">
        <v>14</v>
      </c>
      <c r="AE749" s="13">
        <v>10</v>
      </c>
      <c r="AF749" s="46">
        <v>0.60094786729857896</v>
      </c>
    </row>
    <row r="750" spans="1:32" x14ac:dyDescent="0.25">
      <c r="A750">
        <v>1</v>
      </c>
      <c r="B750">
        <v>0</v>
      </c>
      <c r="C750">
        <v>12.01</v>
      </c>
      <c r="D750">
        <v>0</v>
      </c>
      <c r="E750">
        <v>0</v>
      </c>
      <c r="F750">
        <v>0</v>
      </c>
      <c r="G750">
        <v>0</v>
      </c>
      <c r="H750">
        <v>1</v>
      </c>
      <c r="I750">
        <v>0</v>
      </c>
      <c r="J750">
        <v>1</v>
      </c>
      <c r="K750">
        <v>1.5</v>
      </c>
      <c r="L750">
        <v>1000</v>
      </c>
      <c r="M750">
        <v>0</v>
      </c>
      <c r="N750" s="5">
        <v>1</v>
      </c>
      <c r="O750" s="6">
        <v>-27.6</v>
      </c>
      <c r="P750">
        <v>400</v>
      </c>
      <c r="Q750">
        <v>0</v>
      </c>
      <c r="R750">
        <v>1</v>
      </c>
      <c r="S750">
        <v>1</v>
      </c>
      <c r="T750">
        <v>1</v>
      </c>
      <c r="U750" s="7">
        <v>8</v>
      </c>
      <c r="V750">
        <v>16</v>
      </c>
      <c r="W750">
        <v>0</v>
      </c>
      <c r="X750">
        <v>0</v>
      </c>
      <c r="Y750">
        <v>0</v>
      </c>
      <c r="Z750">
        <v>0</v>
      </c>
      <c r="AA750">
        <v>1</v>
      </c>
      <c r="AB750">
        <v>0</v>
      </c>
      <c r="AC750">
        <v>1</v>
      </c>
      <c r="AD750">
        <v>14</v>
      </c>
      <c r="AE750" s="13">
        <v>2</v>
      </c>
      <c r="AF750" s="46">
        <v>0.59828244274809195</v>
      </c>
    </row>
    <row r="751" spans="1:32" x14ac:dyDescent="0.25">
      <c r="A751">
        <v>1</v>
      </c>
      <c r="B751">
        <v>0</v>
      </c>
      <c r="C751">
        <v>12.01</v>
      </c>
      <c r="D751">
        <v>0</v>
      </c>
      <c r="E751">
        <v>0</v>
      </c>
      <c r="F751">
        <v>0</v>
      </c>
      <c r="G751">
        <v>0</v>
      </c>
      <c r="H751">
        <v>1</v>
      </c>
      <c r="I751">
        <v>0</v>
      </c>
      <c r="J751">
        <v>1</v>
      </c>
      <c r="K751">
        <v>1.5</v>
      </c>
      <c r="L751">
        <v>1000</v>
      </c>
      <c r="M751">
        <v>0</v>
      </c>
      <c r="N751" s="5">
        <v>1</v>
      </c>
      <c r="O751" s="6">
        <v>-27.6</v>
      </c>
      <c r="P751">
        <v>400</v>
      </c>
      <c r="Q751">
        <v>0</v>
      </c>
      <c r="R751">
        <v>1</v>
      </c>
      <c r="S751">
        <v>1</v>
      </c>
      <c r="T751">
        <v>1</v>
      </c>
      <c r="U751" s="7">
        <v>8</v>
      </c>
      <c r="V751">
        <v>16</v>
      </c>
      <c r="W751">
        <v>0</v>
      </c>
      <c r="X751">
        <v>0</v>
      </c>
      <c r="Y751">
        <v>0</v>
      </c>
      <c r="Z751">
        <v>0</v>
      </c>
      <c r="AA751">
        <v>1</v>
      </c>
      <c r="AB751">
        <v>0</v>
      </c>
      <c r="AC751">
        <v>1</v>
      </c>
      <c r="AD751">
        <v>14</v>
      </c>
      <c r="AE751" s="13">
        <v>10</v>
      </c>
      <c r="AF751" s="46">
        <v>0.63800515907136701</v>
      </c>
    </row>
    <row r="752" spans="1:32" x14ac:dyDescent="0.25">
      <c r="A752">
        <v>0</v>
      </c>
      <c r="B752">
        <v>0</v>
      </c>
      <c r="C752">
        <v>107.9</v>
      </c>
      <c r="D752">
        <v>0</v>
      </c>
      <c r="E752">
        <v>0</v>
      </c>
      <c r="F752">
        <v>0</v>
      </c>
      <c r="G752">
        <v>1</v>
      </c>
      <c r="H752">
        <v>0</v>
      </c>
      <c r="I752">
        <v>0</v>
      </c>
      <c r="J752">
        <v>0</v>
      </c>
      <c r="K752">
        <v>20</v>
      </c>
      <c r="L752">
        <v>20</v>
      </c>
      <c r="M752">
        <v>0</v>
      </c>
      <c r="N752" s="5">
        <v>1</v>
      </c>
      <c r="O752" s="14">
        <v>-44.5</v>
      </c>
      <c r="P752" s="7">
        <v>5</v>
      </c>
      <c r="Q752">
        <v>0</v>
      </c>
      <c r="R752">
        <v>1</v>
      </c>
      <c r="S752">
        <v>1</v>
      </c>
      <c r="T752">
        <v>0</v>
      </c>
      <c r="U752">
        <v>6</v>
      </c>
      <c r="V752">
        <v>35</v>
      </c>
      <c r="W752">
        <v>0</v>
      </c>
      <c r="X752">
        <v>0</v>
      </c>
      <c r="Y752">
        <v>0</v>
      </c>
      <c r="Z752">
        <v>0</v>
      </c>
      <c r="AA752">
        <v>1</v>
      </c>
      <c r="AB752">
        <v>0</v>
      </c>
      <c r="AC752">
        <v>1</v>
      </c>
      <c r="AD752">
        <v>1</v>
      </c>
      <c r="AE752" s="13">
        <v>1.4285714285714299</v>
      </c>
      <c r="AF752">
        <v>0.37128246891601402</v>
      </c>
    </row>
    <row r="753" spans="1:32" x14ac:dyDescent="0.25">
      <c r="A753">
        <v>0</v>
      </c>
      <c r="B753">
        <v>0</v>
      </c>
      <c r="C753">
        <v>47.87</v>
      </c>
      <c r="D753">
        <v>16</v>
      </c>
      <c r="E753">
        <v>2</v>
      </c>
      <c r="F753">
        <v>0</v>
      </c>
      <c r="G753">
        <v>1</v>
      </c>
      <c r="H753">
        <v>0</v>
      </c>
      <c r="I753">
        <v>0</v>
      </c>
      <c r="J753">
        <v>0</v>
      </c>
      <c r="K753">
        <v>36</v>
      </c>
      <c r="L753">
        <v>36</v>
      </c>
      <c r="M753">
        <v>0</v>
      </c>
      <c r="N753" s="5">
        <v>0</v>
      </c>
      <c r="O753" s="6">
        <v>-26</v>
      </c>
      <c r="P753">
        <v>84.6</v>
      </c>
      <c r="Q753">
        <v>0</v>
      </c>
      <c r="R753">
        <v>1</v>
      </c>
      <c r="S753">
        <v>0</v>
      </c>
      <c r="T753">
        <v>1</v>
      </c>
      <c r="U753">
        <v>7</v>
      </c>
      <c r="V753">
        <v>18</v>
      </c>
      <c r="W753">
        <v>0</v>
      </c>
      <c r="X753">
        <v>0</v>
      </c>
      <c r="Y753">
        <v>0</v>
      </c>
      <c r="Z753">
        <v>0</v>
      </c>
      <c r="AA753">
        <v>1</v>
      </c>
      <c r="AB753">
        <v>0</v>
      </c>
      <c r="AC753">
        <v>1</v>
      </c>
      <c r="AD753">
        <v>1</v>
      </c>
      <c r="AE753" s="13">
        <v>1</v>
      </c>
      <c r="AF753">
        <v>-1.6806722689075699E-2</v>
      </c>
    </row>
    <row r="754" spans="1:32" x14ac:dyDescent="0.25">
      <c r="A754">
        <v>0</v>
      </c>
      <c r="B754">
        <v>0</v>
      </c>
      <c r="C754">
        <v>47.87</v>
      </c>
      <c r="D754">
        <v>16</v>
      </c>
      <c r="E754">
        <v>2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36</v>
      </c>
      <c r="L754">
        <v>36</v>
      </c>
      <c r="M754">
        <v>0</v>
      </c>
      <c r="N754" s="5">
        <v>0</v>
      </c>
      <c r="O754" s="6">
        <v>-26</v>
      </c>
      <c r="P754">
        <v>84.6</v>
      </c>
      <c r="Q754">
        <v>0</v>
      </c>
      <c r="R754">
        <v>1</v>
      </c>
      <c r="S754">
        <v>0</v>
      </c>
      <c r="T754">
        <v>1</v>
      </c>
      <c r="U754">
        <v>7</v>
      </c>
      <c r="V754">
        <v>18</v>
      </c>
      <c r="W754">
        <v>0</v>
      </c>
      <c r="X754">
        <v>0</v>
      </c>
      <c r="Y754">
        <v>0</v>
      </c>
      <c r="Z754">
        <v>0</v>
      </c>
      <c r="AA754">
        <v>1</v>
      </c>
      <c r="AB754">
        <v>0</v>
      </c>
      <c r="AC754">
        <v>1</v>
      </c>
      <c r="AD754">
        <v>1</v>
      </c>
      <c r="AE754" s="13">
        <v>3</v>
      </c>
      <c r="AF754">
        <v>0.237179487179487</v>
      </c>
    </row>
    <row r="755" spans="1:32" x14ac:dyDescent="0.25">
      <c r="A755">
        <v>0</v>
      </c>
      <c r="B755">
        <v>0</v>
      </c>
      <c r="C755">
        <v>47.87</v>
      </c>
      <c r="D755">
        <v>16</v>
      </c>
      <c r="E755">
        <v>2</v>
      </c>
      <c r="F755">
        <v>0</v>
      </c>
      <c r="G755">
        <v>1</v>
      </c>
      <c r="H755">
        <v>0</v>
      </c>
      <c r="I755">
        <v>0</v>
      </c>
      <c r="J755">
        <v>0</v>
      </c>
      <c r="K755">
        <v>36</v>
      </c>
      <c r="L755">
        <v>36</v>
      </c>
      <c r="M755">
        <v>0</v>
      </c>
      <c r="N755" s="5">
        <v>0</v>
      </c>
      <c r="O755" s="6">
        <v>-26</v>
      </c>
      <c r="P755">
        <v>84.6</v>
      </c>
      <c r="Q755">
        <v>0</v>
      </c>
      <c r="R755">
        <v>1</v>
      </c>
      <c r="S755">
        <v>0</v>
      </c>
      <c r="T755">
        <v>1</v>
      </c>
      <c r="U755">
        <v>7</v>
      </c>
      <c r="V755">
        <v>18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1</v>
      </c>
      <c r="AD755">
        <v>1</v>
      </c>
      <c r="AE755" s="13">
        <v>9</v>
      </c>
      <c r="AF755">
        <v>0.34495412844036699</v>
      </c>
    </row>
    <row r="756" spans="1:32" x14ac:dyDescent="0.25">
      <c r="A756">
        <v>0</v>
      </c>
      <c r="B756">
        <v>0</v>
      </c>
      <c r="C756">
        <v>47.87</v>
      </c>
      <c r="D756">
        <v>16</v>
      </c>
      <c r="E756">
        <v>2</v>
      </c>
      <c r="F756">
        <v>0</v>
      </c>
      <c r="G756">
        <v>1</v>
      </c>
      <c r="H756">
        <v>0</v>
      </c>
      <c r="I756">
        <v>0</v>
      </c>
      <c r="J756">
        <v>0</v>
      </c>
      <c r="K756">
        <v>36</v>
      </c>
      <c r="L756">
        <v>36</v>
      </c>
      <c r="M756">
        <v>0</v>
      </c>
      <c r="N756" s="5">
        <v>0</v>
      </c>
      <c r="O756" s="6">
        <v>-26</v>
      </c>
      <c r="P756">
        <v>84.6</v>
      </c>
      <c r="Q756">
        <v>0</v>
      </c>
      <c r="R756">
        <v>1</v>
      </c>
      <c r="S756">
        <v>0</v>
      </c>
      <c r="T756">
        <v>1</v>
      </c>
      <c r="U756">
        <v>7</v>
      </c>
      <c r="V756">
        <v>18</v>
      </c>
      <c r="W756">
        <v>0</v>
      </c>
      <c r="X756">
        <v>0</v>
      </c>
      <c r="Y756">
        <v>0</v>
      </c>
      <c r="Z756">
        <v>0</v>
      </c>
      <c r="AA756">
        <v>1</v>
      </c>
      <c r="AB756">
        <v>0</v>
      </c>
      <c r="AC756">
        <v>1</v>
      </c>
      <c r="AD756">
        <v>3</v>
      </c>
      <c r="AE756" s="13">
        <v>1</v>
      </c>
      <c r="AF756">
        <v>4.4843049327354403E-2</v>
      </c>
    </row>
    <row r="757" spans="1:32" x14ac:dyDescent="0.25">
      <c r="A757">
        <v>0</v>
      </c>
      <c r="B757">
        <v>0</v>
      </c>
      <c r="C757">
        <v>47.87</v>
      </c>
      <c r="D757">
        <v>16</v>
      </c>
      <c r="E757">
        <v>2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36</v>
      </c>
      <c r="L757">
        <v>36</v>
      </c>
      <c r="M757">
        <v>0</v>
      </c>
      <c r="N757" s="5">
        <v>0</v>
      </c>
      <c r="O757" s="6">
        <v>-26</v>
      </c>
      <c r="P757">
        <v>84.6</v>
      </c>
      <c r="Q757">
        <v>0</v>
      </c>
      <c r="R757">
        <v>1</v>
      </c>
      <c r="S757">
        <v>0</v>
      </c>
      <c r="T757">
        <v>1</v>
      </c>
      <c r="U757">
        <v>7</v>
      </c>
      <c r="V757">
        <v>18</v>
      </c>
      <c r="W757">
        <v>0</v>
      </c>
      <c r="X757">
        <v>0</v>
      </c>
      <c r="Y757">
        <v>0</v>
      </c>
      <c r="Z757">
        <v>0</v>
      </c>
      <c r="AA757">
        <v>1</v>
      </c>
      <c r="AB757">
        <v>0</v>
      </c>
      <c r="AC757">
        <v>1</v>
      </c>
      <c r="AD757">
        <v>3</v>
      </c>
      <c r="AE757" s="13">
        <v>3</v>
      </c>
      <c r="AF757">
        <v>0.14686248331108201</v>
      </c>
    </row>
    <row r="758" spans="1:32" x14ac:dyDescent="0.25">
      <c r="A758">
        <v>0</v>
      </c>
      <c r="B758">
        <v>0</v>
      </c>
      <c r="C758">
        <v>47.87</v>
      </c>
      <c r="D758">
        <v>16</v>
      </c>
      <c r="E758">
        <v>2</v>
      </c>
      <c r="F758">
        <v>0</v>
      </c>
      <c r="G758">
        <v>1</v>
      </c>
      <c r="H758">
        <v>0</v>
      </c>
      <c r="I758">
        <v>0</v>
      </c>
      <c r="J758">
        <v>0</v>
      </c>
      <c r="K758">
        <v>36</v>
      </c>
      <c r="L758">
        <v>36</v>
      </c>
      <c r="M758">
        <v>0</v>
      </c>
      <c r="N758" s="5">
        <v>0</v>
      </c>
      <c r="O758" s="6">
        <v>-26</v>
      </c>
      <c r="P758">
        <v>84.6</v>
      </c>
      <c r="Q758">
        <v>0</v>
      </c>
      <c r="R758">
        <v>1</v>
      </c>
      <c r="S758">
        <v>0</v>
      </c>
      <c r="T758">
        <v>1</v>
      </c>
      <c r="U758">
        <v>7</v>
      </c>
      <c r="V758">
        <v>18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1</v>
      </c>
      <c r="AD758">
        <v>3</v>
      </c>
      <c r="AE758" s="13">
        <v>9</v>
      </c>
      <c r="AF758">
        <v>0.36732673267326699</v>
      </c>
    </row>
    <row r="759" spans="1:32" x14ac:dyDescent="0.25">
      <c r="A759">
        <v>0</v>
      </c>
      <c r="B759">
        <v>0</v>
      </c>
      <c r="C759">
        <v>47.87</v>
      </c>
      <c r="D759">
        <v>16</v>
      </c>
      <c r="E759">
        <v>2</v>
      </c>
      <c r="F759">
        <v>0</v>
      </c>
      <c r="G759">
        <v>1</v>
      </c>
      <c r="H759">
        <v>0</v>
      </c>
      <c r="I759">
        <v>0</v>
      </c>
      <c r="J759">
        <v>0</v>
      </c>
      <c r="K759">
        <v>36</v>
      </c>
      <c r="L759">
        <v>36</v>
      </c>
      <c r="M759">
        <v>0</v>
      </c>
      <c r="N759" s="5">
        <v>0</v>
      </c>
      <c r="O759" s="6">
        <v>-26</v>
      </c>
      <c r="P759">
        <v>84.6</v>
      </c>
      <c r="Q759">
        <v>0</v>
      </c>
      <c r="R759">
        <v>1</v>
      </c>
      <c r="S759">
        <v>0</v>
      </c>
      <c r="T759">
        <v>1</v>
      </c>
      <c r="U759">
        <v>7</v>
      </c>
      <c r="V759">
        <v>18</v>
      </c>
      <c r="W759">
        <v>0</v>
      </c>
      <c r="X759">
        <v>0</v>
      </c>
      <c r="Y759">
        <v>0</v>
      </c>
      <c r="Z759">
        <v>0</v>
      </c>
      <c r="AA759">
        <v>1</v>
      </c>
      <c r="AB759">
        <v>0</v>
      </c>
      <c r="AC759">
        <v>1</v>
      </c>
      <c r="AD759">
        <v>28</v>
      </c>
      <c r="AE759" s="13">
        <v>1</v>
      </c>
      <c r="AF759">
        <v>0.27390791027154698</v>
      </c>
    </row>
    <row r="760" spans="1:32" x14ac:dyDescent="0.25">
      <c r="A760">
        <v>0</v>
      </c>
      <c r="B760">
        <v>0</v>
      </c>
      <c r="C760">
        <v>47.87</v>
      </c>
      <c r="D760">
        <v>16</v>
      </c>
      <c r="E760">
        <v>2</v>
      </c>
      <c r="F760">
        <v>0</v>
      </c>
      <c r="G760">
        <v>1</v>
      </c>
      <c r="H760">
        <v>0</v>
      </c>
      <c r="I760">
        <v>0</v>
      </c>
      <c r="J760">
        <v>0</v>
      </c>
      <c r="K760">
        <v>36</v>
      </c>
      <c r="L760">
        <v>36</v>
      </c>
      <c r="M760">
        <v>0</v>
      </c>
      <c r="N760" s="5">
        <v>0</v>
      </c>
      <c r="O760" s="6">
        <v>-26</v>
      </c>
      <c r="P760">
        <v>84.6</v>
      </c>
      <c r="Q760">
        <v>0</v>
      </c>
      <c r="R760">
        <v>1</v>
      </c>
      <c r="S760">
        <v>0</v>
      </c>
      <c r="T760">
        <v>1</v>
      </c>
      <c r="U760">
        <v>7</v>
      </c>
      <c r="V760">
        <v>18</v>
      </c>
      <c r="W760">
        <v>0</v>
      </c>
      <c r="X760">
        <v>0</v>
      </c>
      <c r="Y760">
        <v>0</v>
      </c>
      <c r="Z760">
        <v>0</v>
      </c>
      <c r="AA760">
        <v>1</v>
      </c>
      <c r="AB760">
        <v>0</v>
      </c>
      <c r="AC760">
        <v>1</v>
      </c>
      <c r="AD760">
        <v>28</v>
      </c>
      <c r="AE760" s="13">
        <v>3</v>
      </c>
      <c r="AF760">
        <v>0.159836065573771</v>
      </c>
    </row>
    <row r="761" spans="1:32" x14ac:dyDescent="0.25">
      <c r="A761">
        <v>0</v>
      </c>
      <c r="B761">
        <v>0</v>
      </c>
      <c r="C761">
        <v>47.87</v>
      </c>
      <c r="D761">
        <v>16</v>
      </c>
      <c r="E761">
        <v>2</v>
      </c>
      <c r="F761">
        <v>0</v>
      </c>
      <c r="G761">
        <v>1</v>
      </c>
      <c r="H761">
        <v>0</v>
      </c>
      <c r="I761">
        <v>0</v>
      </c>
      <c r="J761">
        <v>0</v>
      </c>
      <c r="K761">
        <v>36</v>
      </c>
      <c r="L761">
        <v>36</v>
      </c>
      <c r="M761">
        <v>0</v>
      </c>
      <c r="N761" s="5">
        <v>0</v>
      </c>
      <c r="O761" s="6">
        <v>-26</v>
      </c>
      <c r="P761">
        <v>84.6</v>
      </c>
      <c r="Q761">
        <v>0</v>
      </c>
      <c r="R761">
        <v>1</v>
      </c>
      <c r="S761">
        <v>0</v>
      </c>
      <c r="T761">
        <v>1</v>
      </c>
      <c r="U761">
        <v>7</v>
      </c>
      <c r="V761">
        <v>18</v>
      </c>
      <c r="W761">
        <v>0</v>
      </c>
      <c r="X761">
        <v>0</v>
      </c>
      <c r="Y761">
        <v>0</v>
      </c>
      <c r="Z761">
        <v>0</v>
      </c>
      <c r="AA761">
        <v>1</v>
      </c>
      <c r="AB761">
        <v>0</v>
      </c>
      <c r="AC761">
        <v>1</v>
      </c>
      <c r="AD761">
        <v>28</v>
      </c>
      <c r="AE761" s="13">
        <v>9</v>
      </c>
      <c r="AF761">
        <v>7.3795180722891707E-2</v>
      </c>
    </row>
    <row r="762" spans="1:32" x14ac:dyDescent="0.25">
      <c r="A762">
        <v>0</v>
      </c>
      <c r="B762">
        <v>0</v>
      </c>
      <c r="C762">
        <v>47.87</v>
      </c>
      <c r="D762">
        <v>16</v>
      </c>
      <c r="E762">
        <v>2</v>
      </c>
      <c r="F762">
        <v>0</v>
      </c>
      <c r="G762">
        <v>1</v>
      </c>
      <c r="H762">
        <v>0</v>
      </c>
      <c r="I762">
        <v>0</v>
      </c>
      <c r="J762">
        <v>0</v>
      </c>
      <c r="K762">
        <v>22</v>
      </c>
      <c r="L762">
        <v>22</v>
      </c>
      <c r="M762">
        <v>0</v>
      </c>
      <c r="N762" s="5">
        <v>0</v>
      </c>
      <c r="O762" s="6">
        <v>-26</v>
      </c>
      <c r="P762">
        <v>73.5</v>
      </c>
      <c r="Q762">
        <v>0</v>
      </c>
      <c r="R762">
        <v>1</v>
      </c>
      <c r="S762">
        <v>0</v>
      </c>
      <c r="T762">
        <v>1</v>
      </c>
      <c r="U762">
        <v>7</v>
      </c>
      <c r="V762">
        <v>18</v>
      </c>
      <c r="W762">
        <v>0</v>
      </c>
      <c r="X762">
        <v>0</v>
      </c>
      <c r="Y762">
        <v>0</v>
      </c>
      <c r="Z762">
        <v>0</v>
      </c>
      <c r="AA762">
        <v>1</v>
      </c>
      <c r="AB762">
        <v>0</v>
      </c>
      <c r="AC762">
        <v>1</v>
      </c>
      <c r="AD762">
        <v>1</v>
      </c>
      <c r="AE762" s="13">
        <v>1</v>
      </c>
      <c r="AF762">
        <v>-0.15826330532212901</v>
      </c>
    </row>
    <row r="763" spans="1:32" x14ac:dyDescent="0.25">
      <c r="A763">
        <v>0</v>
      </c>
      <c r="B763">
        <v>0</v>
      </c>
      <c r="C763">
        <v>47.87</v>
      </c>
      <c r="D763">
        <v>16</v>
      </c>
      <c r="E763">
        <v>2</v>
      </c>
      <c r="F763">
        <v>0</v>
      </c>
      <c r="G763">
        <v>1</v>
      </c>
      <c r="H763">
        <v>0</v>
      </c>
      <c r="I763">
        <v>0</v>
      </c>
      <c r="J763">
        <v>0</v>
      </c>
      <c r="K763">
        <v>22</v>
      </c>
      <c r="L763">
        <v>22</v>
      </c>
      <c r="M763">
        <v>0</v>
      </c>
      <c r="N763" s="5">
        <v>0</v>
      </c>
      <c r="O763" s="6">
        <v>-26</v>
      </c>
      <c r="P763">
        <v>73.5</v>
      </c>
      <c r="Q763">
        <v>0</v>
      </c>
      <c r="R763">
        <v>1</v>
      </c>
      <c r="S763">
        <v>0</v>
      </c>
      <c r="T763">
        <v>1</v>
      </c>
      <c r="U763">
        <v>7</v>
      </c>
      <c r="V763">
        <v>18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1</v>
      </c>
      <c r="AD763">
        <v>1</v>
      </c>
      <c r="AE763" s="13">
        <v>3</v>
      </c>
      <c r="AF763">
        <v>0.13768115942028999</v>
      </c>
    </row>
    <row r="764" spans="1:32" x14ac:dyDescent="0.25">
      <c r="A764">
        <v>0</v>
      </c>
      <c r="B764">
        <v>0</v>
      </c>
      <c r="C764">
        <v>47.87</v>
      </c>
      <c r="D764">
        <v>16</v>
      </c>
      <c r="E764">
        <v>2</v>
      </c>
      <c r="F764">
        <v>0</v>
      </c>
      <c r="G764">
        <v>1</v>
      </c>
      <c r="H764">
        <v>0</v>
      </c>
      <c r="I764">
        <v>0</v>
      </c>
      <c r="J764">
        <v>0</v>
      </c>
      <c r="K764">
        <v>22</v>
      </c>
      <c r="L764">
        <v>22</v>
      </c>
      <c r="M764">
        <v>0</v>
      </c>
      <c r="N764" s="5">
        <v>0</v>
      </c>
      <c r="O764" s="6">
        <v>-26</v>
      </c>
      <c r="P764">
        <v>73.5</v>
      </c>
      <c r="Q764">
        <v>0</v>
      </c>
      <c r="R764">
        <v>1</v>
      </c>
      <c r="S764">
        <v>0</v>
      </c>
      <c r="T764">
        <v>1</v>
      </c>
      <c r="U764">
        <v>7</v>
      </c>
      <c r="V764">
        <v>18</v>
      </c>
      <c r="W764">
        <v>0</v>
      </c>
      <c r="X764">
        <v>0</v>
      </c>
      <c r="Y764">
        <v>0</v>
      </c>
      <c r="Z764">
        <v>0</v>
      </c>
      <c r="AA764">
        <v>1</v>
      </c>
      <c r="AB764">
        <v>0</v>
      </c>
      <c r="AC764">
        <v>1</v>
      </c>
      <c r="AD764">
        <v>1</v>
      </c>
      <c r="AE764" s="13">
        <v>9</v>
      </c>
      <c r="AF764">
        <v>0.356756756756757</v>
      </c>
    </row>
    <row r="765" spans="1:32" x14ac:dyDescent="0.25">
      <c r="A765">
        <v>0</v>
      </c>
      <c r="B765">
        <v>0</v>
      </c>
      <c r="C765">
        <v>47.87</v>
      </c>
      <c r="D765">
        <v>16</v>
      </c>
      <c r="E765">
        <v>2</v>
      </c>
      <c r="F765">
        <v>0</v>
      </c>
      <c r="G765">
        <v>1</v>
      </c>
      <c r="H765">
        <v>0</v>
      </c>
      <c r="I765">
        <v>0</v>
      </c>
      <c r="J765">
        <v>0</v>
      </c>
      <c r="K765">
        <v>22</v>
      </c>
      <c r="L765">
        <v>22</v>
      </c>
      <c r="M765">
        <v>0</v>
      </c>
      <c r="N765" s="5">
        <v>0</v>
      </c>
      <c r="O765" s="6">
        <v>-26</v>
      </c>
      <c r="P765">
        <v>73.5</v>
      </c>
      <c r="Q765">
        <v>0</v>
      </c>
      <c r="R765">
        <v>1</v>
      </c>
      <c r="S765">
        <v>0</v>
      </c>
      <c r="T765">
        <v>1</v>
      </c>
      <c r="U765">
        <v>7</v>
      </c>
      <c r="V765">
        <v>18</v>
      </c>
      <c r="W765">
        <v>0</v>
      </c>
      <c r="X765">
        <v>0</v>
      </c>
      <c r="Y765">
        <v>0</v>
      </c>
      <c r="Z765">
        <v>0</v>
      </c>
      <c r="AA765">
        <v>1</v>
      </c>
      <c r="AB765">
        <v>0</v>
      </c>
      <c r="AC765">
        <v>1</v>
      </c>
      <c r="AD765">
        <v>3</v>
      </c>
      <c r="AE765" s="13">
        <v>1</v>
      </c>
      <c r="AF765">
        <v>6.5789473684210606E-2</v>
      </c>
    </row>
    <row r="766" spans="1:32" x14ac:dyDescent="0.25">
      <c r="A766">
        <v>0</v>
      </c>
      <c r="B766">
        <v>0</v>
      </c>
      <c r="C766">
        <v>47.87</v>
      </c>
      <c r="D766">
        <v>16</v>
      </c>
      <c r="E766">
        <v>2</v>
      </c>
      <c r="F766">
        <v>0</v>
      </c>
      <c r="G766">
        <v>1</v>
      </c>
      <c r="H766">
        <v>0</v>
      </c>
      <c r="I766">
        <v>0</v>
      </c>
      <c r="J766">
        <v>0</v>
      </c>
      <c r="K766">
        <v>22</v>
      </c>
      <c r="L766">
        <v>22</v>
      </c>
      <c r="M766">
        <v>0</v>
      </c>
      <c r="N766" s="5">
        <v>0</v>
      </c>
      <c r="O766" s="6">
        <v>-26</v>
      </c>
      <c r="P766">
        <v>73.5</v>
      </c>
      <c r="Q766">
        <v>0</v>
      </c>
      <c r="R766">
        <v>1</v>
      </c>
      <c r="S766">
        <v>0</v>
      </c>
      <c r="T766">
        <v>1</v>
      </c>
      <c r="U766">
        <v>7</v>
      </c>
      <c r="V766">
        <v>18</v>
      </c>
      <c r="W766">
        <v>0</v>
      </c>
      <c r="X766">
        <v>0</v>
      </c>
      <c r="Y766">
        <v>0</v>
      </c>
      <c r="Z766">
        <v>0</v>
      </c>
      <c r="AA766">
        <v>1</v>
      </c>
      <c r="AB766">
        <v>0</v>
      </c>
      <c r="AC766">
        <v>1</v>
      </c>
      <c r="AD766">
        <v>3</v>
      </c>
      <c r="AE766" s="13">
        <v>3</v>
      </c>
      <c r="AF766">
        <v>0.22168087697929401</v>
      </c>
    </row>
    <row r="767" spans="1:32" x14ac:dyDescent="0.25">
      <c r="A767">
        <v>0</v>
      </c>
      <c r="B767">
        <v>0</v>
      </c>
      <c r="C767">
        <v>47.87</v>
      </c>
      <c r="D767">
        <v>16</v>
      </c>
      <c r="E767">
        <v>2</v>
      </c>
      <c r="F767">
        <v>0</v>
      </c>
      <c r="G767">
        <v>1</v>
      </c>
      <c r="H767">
        <v>0</v>
      </c>
      <c r="I767">
        <v>0</v>
      </c>
      <c r="J767">
        <v>0</v>
      </c>
      <c r="K767">
        <v>22</v>
      </c>
      <c r="L767">
        <v>22</v>
      </c>
      <c r="M767">
        <v>0</v>
      </c>
      <c r="N767" s="5">
        <v>0</v>
      </c>
      <c r="O767" s="6">
        <v>-26</v>
      </c>
      <c r="P767">
        <v>73.5</v>
      </c>
      <c r="Q767">
        <v>0</v>
      </c>
      <c r="R767">
        <v>1</v>
      </c>
      <c r="S767">
        <v>0</v>
      </c>
      <c r="T767">
        <v>1</v>
      </c>
      <c r="U767">
        <v>7</v>
      </c>
      <c r="V767">
        <v>18</v>
      </c>
      <c r="W767">
        <v>0</v>
      </c>
      <c r="X767">
        <v>0</v>
      </c>
      <c r="Y767">
        <v>0</v>
      </c>
      <c r="Z767">
        <v>0</v>
      </c>
      <c r="AA767">
        <v>1</v>
      </c>
      <c r="AB767">
        <v>0</v>
      </c>
      <c r="AC767">
        <v>1</v>
      </c>
      <c r="AD767">
        <v>3</v>
      </c>
      <c r="AE767" s="13">
        <v>9</v>
      </c>
      <c r="AF767">
        <v>0.329485834207765</v>
      </c>
    </row>
    <row r="768" spans="1:32" x14ac:dyDescent="0.25">
      <c r="A768">
        <v>0</v>
      </c>
      <c r="B768">
        <v>0</v>
      </c>
      <c r="C768">
        <v>47.87</v>
      </c>
      <c r="D768">
        <v>16</v>
      </c>
      <c r="E768">
        <v>2</v>
      </c>
      <c r="F768">
        <v>0</v>
      </c>
      <c r="G768">
        <v>1</v>
      </c>
      <c r="H768">
        <v>0</v>
      </c>
      <c r="I768">
        <v>0</v>
      </c>
      <c r="J768">
        <v>0</v>
      </c>
      <c r="K768">
        <v>22</v>
      </c>
      <c r="L768">
        <v>22</v>
      </c>
      <c r="M768">
        <v>0</v>
      </c>
      <c r="N768" s="5">
        <v>0</v>
      </c>
      <c r="O768" s="6">
        <v>-26</v>
      </c>
      <c r="P768">
        <v>73.5</v>
      </c>
      <c r="Q768">
        <v>0</v>
      </c>
      <c r="R768">
        <v>1</v>
      </c>
      <c r="S768">
        <v>0</v>
      </c>
      <c r="T768">
        <v>1</v>
      </c>
      <c r="U768">
        <v>7</v>
      </c>
      <c r="V768">
        <v>18</v>
      </c>
      <c r="W768">
        <v>0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1</v>
      </c>
      <c r="AD768">
        <v>28</v>
      </c>
      <c r="AE768" s="13">
        <v>1</v>
      </c>
      <c r="AF768">
        <v>2.3809523809523801E-2</v>
      </c>
    </row>
    <row r="769" spans="1:32" x14ac:dyDescent="0.25">
      <c r="A769">
        <v>0</v>
      </c>
      <c r="B769">
        <v>0</v>
      </c>
      <c r="C769">
        <v>47.87</v>
      </c>
      <c r="D769">
        <v>16</v>
      </c>
      <c r="E769">
        <v>2</v>
      </c>
      <c r="F769">
        <v>0</v>
      </c>
      <c r="G769">
        <v>1</v>
      </c>
      <c r="H769">
        <v>0</v>
      </c>
      <c r="I769">
        <v>0</v>
      </c>
      <c r="J769">
        <v>0</v>
      </c>
      <c r="K769">
        <v>22</v>
      </c>
      <c r="L769">
        <v>22</v>
      </c>
      <c r="M769">
        <v>0</v>
      </c>
      <c r="N769" s="5">
        <v>0</v>
      </c>
      <c r="O769" s="6">
        <v>-26</v>
      </c>
      <c r="P769">
        <v>73.5</v>
      </c>
      <c r="Q769">
        <v>0</v>
      </c>
      <c r="R769">
        <v>1</v>
      </c>
      <c r="S769">
        <v>0</v>
      </c>
      <c r="T769">
        <v>1</v>
      </c>
      <c r="U769">
        <v>7</v>
      </c>
      <c r="V769">
        <v>18</v>
      </c>
      <c r="W769">
        <v>0</v>
      </c>
      <c r="X769">
        <v>0</v>
      </c>
      <c r="Y769">
        <v>0</v>
      </c>
      <c r="Z769">
        <v>0</v>
      </c>
      <c r="AA769">
        <v>1</v>
      </c>
      <c r="AB769">
        <v>0</v>
      </c>
      <c r="AC769">
        <v>1</v>
      </c>
      <c r="AD769">
        <v>28</v>
      </c>
      <c r="AE769" s="13">
        <v>3</v>
      </c>
      <c r="AF769">
        <v>-3.4146341463414699E-2</v>
      </c>
    </row>
    <row r="770" spans="1:32" x14ac:dyDescent="0.25">
      <c r="A770">
        <v>0</v>
      </c>
      <c r="B770">
        <v>0</v>
      </c>
      <c r="C770">
        <v>47.87</v>
      </c>
      <c r="D770">
        <v>16</v>
      </c>
      <c r="E770">
        <v>2</v>
      </c>
      <c r="F770">
        <v>0</v>
      </c>
      <c r="G770">
        <v>1</v>
      </c>
      <c r="H770">
        <v>0</v>
      </c>
      <c r="I770">
        <v>0</v>
      </c>
      <c r="J770">
        <v>0</v>
      </c>
      <c r="K770">
        <v>22</v>
      </c>
      <c r="L770">
        <v>22</v>
      </c>
      <c r="M770">
        <v>0</v>
      </c>
      <c r="N770" s="5">
        <v>0</v>
      </c>
      <c r="O770" s="6">
        <v>-26</v>
      </c>
      <c r="P770">
        <v>73.5</v>
      </c>
      <c r="Q770">
        <v>0</v>
      </c>
      <c r="R770">
        <v>1</v>
      </c>
      <c r="S770">
        <v>0</v>
      </c>
      <c r="T770">
        <v>1</v>
      </c>
      <c r="U770">
        <v>7</v>
      </c>
      <c r="V770">
        <v>18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1</v>
      </c>
      <c r="AD770">
        <v>28</v>
      </c>
      <c r="AE770" s="13">
        <v>9</v>
      </c>
      <c r="AF770">
        <v>-7.4796747967479704E-2</v>
      </c>
    </row>
    <row r="771" spans="1:32" x14ac:dyDescent="0.25">
      <c r="A771">
        <v>0</v>
      </c>
      <c r="B771">
        <v>0</v>
      </c>
      <c r="C771">
        <v>47.87</v>
      </c>
      <c r="D771">
        <v>16</v>
      </c>
      <c r="E771">
        <v>2</v>
      </c>
      <c r="F771">
        <v>0</v>
      </c>
      <c r="G771">
        <v>1</v>
      </c>
      <c r="H771">
        <v>0</v>
      </c>
      <c r="I771">
        <v>0</v>
      </c>
      <c r="J771">
        <v>0</v>
      </c>
      <c r="K771">
        <v>8.5</v>
      </c>
      <c r="L771">
        <v>270</v>
      </c>
      <c r="M771">
        <v>0</v>
      </c>
      <c r="N771" s="5">
        <v>0</v>
      </c>
      <c r="O771" s="6">
        <v>-26</v>
      </c>
      <c r="P771">
        <v>154</v>
      </c>
      <c r="Q771">
        <v>0</v>
      </c>
      <c r="R771">
        <v>1</v>
      </c>
      <c r="S771">
        <v>0</v>
      </c>
      <c r="T771">
        <v>1</v>
      </c>
      <c r="U771">
        <v>7</v>
      </c>
      <c r="V771">
        <v>18</v>
      </c>
      <c r="W771">
        <v>0</v>
      </c>
      <c r="X771">
        <v>0</v>
      </c>
      <c r="Y771">
        <v>0</v>
      </c>
      <c r="Z771">
        <v>0</v>
      </c>
      <c r="AA771">
        <v>1</v>
      </c>
      <c r="AB771">
        <v>0</v>
      </c>
      <c r="AC771">
        <v>1</v>
      </c>
      <c r="AD771">
        <v>1</v>
      </c>
      <c r="AE771" s="13">
        <v>1</v>
      </c>
      <c r="AF771">
        <v>0.152019002375297</v>
      </c>
    </row>
    <row r="772" spans="1:32" x14ac:dyDescent="0.25">
      <c r="A772">
        <v>0</v>
      </c>
      <c r="B772">
        <v>0</v>
      </c>
      <c r="C772">
        <v>47.87</v>
      </c>
      <c r="D772">
        <v>16</v>
      </c>
      <c r="E772">
        <v>2</v>
      </c>
      <c r="F772">
        <v>0</v>
      </c>
      <c r="G772">
        <v>1</v>
      </c>
      <c r="H772">
        <v>0</v>
      </c>
      <c r="I772">
        <v>0</v>
      </c>
      <c r="J772">
        <v>0</v>
      </c>
      <c r="K772">
        <v>8.5</v>
      </c>
      <c r="L772">
        <v>270</v>
      </c>
      <c r="M772">
        <v>0</v>
      </c>
      <c r="N772" s="5">
        <v>0</v>
      </c>
      <c r="O772" s="6">
        <v>-26</v>
      </c>
      <c r="P772">
        <v>154</v>
      </c>
      <c r="Q772">
        <v>0</v>
      </c>
      <c r="R772">
        <v>1</v>
      </c>
      <c r="S772">
        <v>0</v>
      </c>
      <c r="T772">
        <v>1</v>
      </c>
      <c r="U772">
        <v>7</v>
      </c>
      <c r="V772">
        <v>18</v>
      </c>
      <c r="W772">
        <v>0</v>
      </c>
      <c r="X772">
        <v>0</v>
      </c>
      <c r="Y772">
        <v>0</v>
      </c>
      <c r="Z772">
        <v>0</v>
      </c>
      <c r="AA772">
        <v>1</v>
      </c>
      <c r="AB772">
        <v>0</v>
      </c>
      <c r="AC772">
        <v>1</v>
      </c>
      <c r="AD772">
        <v>1</v>
      </c>
      <c r="AE772" s="13">
        <v>3</v>
      </c>
      <c r="AF772">
        <v>0.55374999999999996</v>
      </c>
    </row>
    <row r="773" spans="1:32" x14ac:dyDescent="0.25">
      <c r="A773">
        <v>0</v>
      </c>
      <c r="B773">
        <v>0</v>
      </c>
      <c r="C773">
        <v>47.87</v>
      </c>
      <c r="D773">
        <v>16</v>
      </c>
      <c r="E773">
        <v>2</v>
      </c>
      <c r="F773">
        <v>0</v>
      </c>
      <c r="G773">
        <v>1</v>
      </c>
      <c r="H773">
        <v>0</v>
      </c>
      <c r="I773">
        <v>0</v>
      </c>
      <c r="J773">
        <v>0</v>
      </c>
      <c r="K773">
        <v>8.5</v>
      </c>
      <c r="L773">
        <v>270</v>
      </c>
      <c r="M773">
        <v>0</v>
      </c>
      <c r="N773" s="5">
        <v>0</v>
      </c>
      <c r="O773" s="6">
        <v>-26</v>
      </c>
      <c r="P773">
        <v>154</v>
      </c>
      <c r="Q773">
        <v>0</v>
      </c>
      <c r="R773">
        <v>1</v>
      </c>
      <c r="S773">
        <v>0</v>
      </c>
      <c r="T773">
        <v>1</v>
      </c>
      <c r="U773">
        <v>7</v>
      </c>
      <c r="V773">
        <v>18</v>
      </c>
      <c r="W773">
        <v>0</v>
      </c>
      <c r="X773">
        <v>0</v>
      </c>
      <c r="Y773">
        <v>0</v>
      </c>
      <c r="Z773">
        <v>0</v>
      </c>
      <c r="AA773">
        <v>1</v>
      </c>
      <c r="AB773">
        <v>0</v>
      </c>
      <c r="AC773">
        <v>1</v>
      </c>
      <c r="AD773">
        <v>1</v>
      </c>
      <c r="AE773" s="13">
        <v>9</v>
      </c>
      <c r="AF773">
        <v>0.68407079646017699</v>
      </c>
    </row>
    <row r="774" spans="1:32" x14ac:dyDescent="0.25">
      <c r="A774">
        <v>0</v>
      </c>
      <c r="B774">
        <v>0</v>
      </c>
      <c r="C774">
        <v>47.87</v>
      </c>
      <c r="D774">
        <v>16</v>
      </c>
      <c r="E774">
        <v>2</v>
      </c>
      <c r="F774">
        <v>0</v>
      </c>
      <c r="G774">
        <v>1</v>
      </c>
      <c r="H774">
        <v>0</v>
      </c>
      <c r="I774">
        <v>0</v>
      </c>
      <c r="J774">
        <v>0</v>
      </c>
      <c r="K774">
        <v>8.5</v>
      </c>
      <c r="L774">
        <v>270</v>
      </c>
      <c r="M774">
        <v>0</v>
      </c>
      <c r="N774" s="5">
        <v>0</v>
      </c>
      <c r="O774" s="6">
        <v>-26</v>
      </c>
      <c r="P774">
        <v>154</v>
      </c>
      <c r="Q774">
        <v>0</v>
      </c>
      <c r="R774">
        <v>1</v>
      </c>
      <c r="S774">
        <v>0</v>
      </c>
      <c r="T774">
        <v>1</v>
      </c>
      <c r="U774">
        <v>7</v>
      </c>
      <c r="V774">
        <v>18</v>
      </c>
      <c r="W774">
        <v>0</v>
      </c>
      <c r="X774">
        <v>0</v>
      </c>
      <c r="Y774">
        <v>0</v>
      </c>
      <c r="Z774">
        <v>0</v>
      </c>
      <c r="AA774">
        <v>1</v>
      </c>
      <c r="AB774">
        <v>0</v>
      </c>
      <c r="AC774">
        <v>1</v>
      </c>
      <c r="AD774">
        <v>3</v>
      </c>
      <c r="AE774" s="13">
        <v>1</v>
      </c>
      <c r="AF774">
        <v>0.29934210526315802</v>
      </c>
    </row>
    <row r="775" spans="1:32" x14ac:dyDescent="0.25">
      <c r="A775">
        <v>0</v>
      </c>
      <c r="B775">
        <v>0</v>
      </c>
      <c r="C775">
        <v>47.87</v>
      </c>
      <c r="D775">
        <v>16</v>
      </c>
      <c r="E775">
        <v>2</v>
      </c>
      <c r="F775">
        <v>0</v>
      </c>
      <c r="G775">
        <v>1</v>
      </c>
      <c r="H775">
        <v>0</v>
      </c>
      <c r="I775">
        <v>0</v>
      </c>
      <c r="J775">
        <v>0</v>
      </c>
      <c r="K775">
        <v>8.5</v>
      </c>
      <c r="L775">
        <v>270</v>
      </c>
      <c r="M775">
        <v>0</v>
      </c>
      <c r="N775" s="5">
        <v>0</v>
      </c>
      <c r="O775" s="6">
        <v>-26</v>
      </c>
      <c r="P775">
        <v>154</v>
      </c>
      <c r="Q775">
        <v>0</v>
      </c>
      <c r="R775">
        <v>1</v>
      </c>
      <c r="S775">
        <v>0</v>
      </c>
      <c r="T775">
        <v>1</v>
      </c>
      <c r="U775">
        <v>7</v>
      </c>
      <c r="V775">
        <v>18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0</v>
      </c>
      <c r="AC775">
        <v>1</v>
      </c>
      <c r="AD775">
        <v>3</v>
      </c>
      <c r="AE775" s="13">
        <v>3</v>
      </c>
      <c r="AF775">
        <v>0.624117647058823</v>
      </c>
    </row>
    <row r="776" spans="1:32" x14ac:dyDescent="0.25">
      <c r="A776">
        <v>0</v>
      </c>
      <c r="B776">
        <v>0</v>
      </c>
      <c r="C776">
        <v>47.87</v>
      </c>
      <c r="D776">
        <v>16</v>
      </c>
      <c r="E776">
        <v>2</v>
      </c>
      <c r="F776">
        <v>0</v>
      </c>
      <c r="G776">
        <v>1</v>
      </c>
      <c r="H776">
        <v>0</v>
      </c>
      <c r="I776">
        <v>0</v>
      </c>
      <c r="J776">
        <v>0</v>
      </c>
      <c r="K776">
        <v>8.5</v>
      </c>
      <c r="L776">
        <v>270</v>
      </c>
      <c r="M776">
        <v>0</v>
      </c>
      <c r="N776" s="5">
        <v>0</v>
      </c>
      <c r="O776" s="6">
        <v>-26</v>
      </c>
      <c r="P776">
        <v>154</v>
      </c>
      <c r="Q776">
        <v>0</v>
      </c>
      <c r="R776">
        <v>1</v>
      </c>
      <c r="S776">
        <v>0</v>
      </c>
      <c r="T776">
        <v>1</v>
      </c>
      <c r="U776">
        <v>7</v>
      </c>
      <c r="V776">
        <v>18</v>
      </c>
      <c r="W776">
        <v>0</v>
      </c>
      <c r="X776">
        <v>0</v>
      </c>
      <c r="Y776">
        <v>0</v>
      </c>
      <c r="Z776">
        <v>0</v>
      </c>
      <c r="AA776">
        <v>1</v>
      </c>
      <c r="AB776">
        <v>0</v>
      </c>
      <c r="AC776">
        <v>1</v>
      </c>
      <c r="AD776">
        <v>3</v>
      </c>
      <c r="AE776" s="13">
        <v>9</v>
      </c>
      <c r="AF776">
        <v>0.76067415730337096</v>
      </c>
    </row>
    <row r="777" spans="1:32" x14ac:dyDescent="0.25">
      <c r="A777">
        <v>0</v>
      </c>
      <c r="B777">
        <v>0</v>
      </c>
      <c r="C777">
        <v>47.87</v>
      </c>
      <c r="D777">
        <v>16</v>
      </c>
      <c r="E777">
        <v>2</v>
      </c>
      <c r="F777">
        <v>0</v>
      </c>
      <c r="G777">
        <v>1</v>
      </c>
      <c r="H777">
        <v>0</v>
      </c>
      <c r="I777">
        <v>0</v>
      </c>
      <c r="J777">
        <v>0</v>
      </c>
      <c r="K777">
        <v>8.5</v>
      </c>
      <c r="L777">
        <v>270</v>
      </c>
      <c r="M777">
        <v>0</v>
      </c>
      <c r="N777" s="5">
        <v>0</v>
      </c>
      <c r="O777" s="6">
        <v>-26</v>
      </c>
      <c r="P777">
        <v>154</v>
      </c>
      <c r="Q777">
        <v>0</v>
      </c>
      <c r="R777">
        <v>1</v>
      </c>
      <c r="S777">
        <v>0</v>
      </c>
      <c r="T777">
        <v>1</v>
      </c>
      <c r="U777">
        <v>7</v>
      </c>
      <c r="V777">
        <v>18</v>
      </c>
      <c r="W777">
        <v>0</v>
      </c>
      <c r="X777">
        <v>0</v>
      </c>
      <c r="Y777">
        <v>0</v>
      </c>
      <c r="Z777">
        <v>0</v>
      </c>
      <c r="AA777">
        <v>1</v>
      </c>
      <c r="AB777">
        <v>0</v>
      </c>
      <c r="AC777">
        <v>1</v>
      </c>
      <c r="AD777">
        <v>28</v>
      </c>
      <c r="AE777" s="13">
        <v>1</v>
      </c>
      <c r="AF777">
        <v>0.25724637681159401</v>
      </c>
    </row>
    <row r="778" spans="1:32" x14ac:dyDescent="0.25">
      <c r="A778">
        <v>0</v>
      </c>
      <c r="B778">
        <v>0</v>
      </c>
      <c r="C778">
        <v>47.87</v>
      </c>
      <c r="D778">
        <v>16</v>
      </c>
      <c r="E778">
        <v>2</v>
      </c>
      <c r="F778">
        <v>0</v>
      </c>
      <c r="G778">
        <v>1</v>
      </c>
      <c r="H778">
        <v>0</v>
      </c>
      <c r="I778">
        <v>0</v>
      </c>
      <c r="J778">
        <v>0</v>
      </c>
      <c r="K778">
        <v>8.5</v>
      </c>
      <c r="L778">
        <v>270</v>
      </c>
      <c r="M778">
        <v>0</v>
      </c>
      <c r="N778" s="5">
        <v>0</v>
      </c>
      <c r="O778" s="6">
        <v>-26</v>
      </c>
      <c r="P778">
        <v>154</v>
      </c>
      <c r="Q778">
        <v>0</v>
      </c>
      <c r="R778">
        <v>1</v>
      </c>
      <c r="S778">
        <v>0</v>
      </c>
      <c r="T778">
        <v>1</v>
      </c>
      <c r="U778">
        <v>7</v>
      </c>
      <c r="V778">
        <v>18</v>
      </c>
      <c r="W778">
        <v>0</v>
      </c>
      <c r="X778">
        <v>0</v>
      </c>
      <c r="Y778">
        <v>0</v>
      </c>
      <c r="Z778">
        <v>0</v>
      </c>
      <c r="AA778">
        <v>1</v>
      </c>
      <c r="AB778">
        <v>0</v>
      </c>
      <c r="AC778">
        <v>1</v>
      </c>
      <c r="AD778">
        <v>28</v>
      </c>
      <c r="AE778" s="13">
        <v>3</v>
      </c>
      <c r="AF778">
        <v>0.445945945945946</v>
      </c>
    </row>
    <row r="779" spans="1:32" x14ac:dyDescent="0.25">
      <c r="A779">
        <v>0</v>
      </c>
      <c r="B779">
        <v>0</v>
      </c>
      <c r="C779">
        <v>47.87</v>
      </c>
      <c r="D779">
        <v>16</v>
      </c>
      <c r="E779">
        <v>2</v>
      </c>
      <c r="F779">
        <v>0</v>
      </c>
      <c r="G779">
        <v>1</v>
      </c>
      <c r="H779">
        <v>0</v>
      </c>
      <c r="I779">
        <v>0</v>
      </c>
      <c r="J779">
        <v>0</v>
      </c>
      <c r="K779">
        <v>8.5</v>
      </c>
      <c r="L779">
        <v>270</v>
      </c>
      <c r="M779">
        <v>0</v>
      </c>
      <c r="N779" s="5">
        <v>0</v>
      </c>
      <c r="O779" s="6">
        <v>-26</v>
      </c>
      <c r="P779">
        <v>154</v>
      </c>
      <c r="Q779">
        <v>0</v>
      </c>
      <c r="R779">
        <v>1</v>
      </c>
      <c r="S779">
        <v>0</v>
      </c>
      <c r="T779">
        <v>1</v>
      </c>
      <c r="U779">
        <v>7</v>
      </c>
      <c r="V779">
        <v>18</v>
      </c>
      <c r="W779">
        <v>0</v>
      </c>
      <c r="X779">
        <v>0</v>
      </c>
      <c r="Y779">
        <v>0</v>
      </c>
      <c r="Z779">
        <v>0</v>
      </c>
      <c r="AA779">
        <v>1</v>
      </c>
      <c r="AB779">
        <v>0</v>
      </c>
      <c r="AC779">
        <v>1</v>
      </c>
      <c r="AD779">
        <v>28</v>
      </c>
      <c r="AE779" s="13">
        <v>9</v>
      </c>
      <c r="AF779">
        <v>0.74375000000000002</v>
      </c>
    </row>
    <row r="780" spans="1:32" x14ac:dyDescent="0.25">
      <c r="A780">
        <v>0</v>
      </c>
      <c r="B780">
        <v>0</v>
      </c>
      <c r="C780">
        <v>47.87</v>
      </c>
      <c r="D780">
        <v>16</v>
      </c>
      <c r="E780">
        <v>2</v>
      </c>
      <c r="F780">
        <v>0</v>
      </c>
      <c r="G780">
        <v>1</v>
      </c>
      <c r="H780">
        <v>0</v>
      </c>
      <c r="I780">
        <v>0</v>
      </c>
      <c r="J780">
        <v>0</v>
      </c>
      <c r="K780">
        <v>14</v>
      </c>
      <c r="L780">
        <v>21</v>
      </c>
      <c r="M780">
        <v>0</v>
      </c>
      <c r="N780" s="5">
        <v>0</v>
      </c>
      <c r="O780" s="6">
        <v>-26</v>
      </c>
      <c r="P780">
        <v>96.9</v>
      </c>
      <c r="Q780">
        <v>0</v>
      </c>
      <c r="R780">
        <v>1</v>
      </c>
      <c r="S780">
        <v>0</v>
      </c>
      <c r="T780">
        <v>1</v>
      </c>
      <c r="U780">
        <v>7</v>
      </c>
      <c r="V780">
        <v>18</v>
      </c>
      <c r="W780">
        <v>0</v>
      </c>
      <c r="X780">
        <v>0</v>
      </c>
      <c r="Y780">
        <v>0</v>
      </c>
      <c r="Z780">
        <v>0</v>
      </c>
      <c r="AA780">
        <v>1</v>
      </c>
      <c r="AB780">
        <v>0</v>
      </c>
      <c r="AC780">
        <v>1</v>
      </c>
      <c r="AD780">
        <v>1</v>
      </c>
      <c r="AE780" s="13">
        <v>1</v>
      </c>
      <c r="AF780">
        <v>-4.4817927170868403E-2</v>
      </c>
    </row>
    <row r="781" spans="1:32" x14ac:dyDescent="0.25">
      <c r="A781">
        <v>0</v>
      </c>
      <c r="B781">
        <v>0</v>
      </c>
      <c r="C781">
        <v>47.87</v>
      </c>
      <c r="D781">
        <v>16</v>
      </c>
      <c r="E781">
        <v>2</v>
      </c>
      <c r="F781">
        <v>0</v>
      </c>
      <c r="G781">
        <v>1</v>
      </c>
      <c r="H781">
        <v>0</v>
      </c>
      <c r="I781">
        <v>0</v>
      </c>
      <c r="J781">
        <v>0</v>
      </c>
      <c r="K781">
        <v>14</v>
      </c>
      <c r="L781">
        <v>21</v>
      </c>
      <c r="M781">
        <v>0</v>
      </c>
      <c r="N781" s="5">
        <v>0</v>
      </c>
      <c r="O781" s="6">
        <v>-26</v>
      </c>
      <c r="P781">
        <v>96.9</v>
      </c>
      <c r="Q781">
        <v>0</v>
      </c>
      <c r="R781">
        <v>1</v>
      </c>
      <c r="S781">
        <v>0</v>
      </c>
      <c r="T781">
        <v>1</v>
      </c>
      <c r="U781">
        <v>7</v>
      </c>
      <c r="V781">
        <v>18</v>
      </c>
      <c r="W781">
        <v>0</v>
      </c>
      <c r="X781">
        <v>0</v>
      </c>
      <c r="Y781">
        <v>0</v>
      </c>
      <c r="Z781">
        <v>0</v>
      </c>
      <c r="AA781">
        <v>1</v>
      </c>
      <c r="AB781">
        <v>0</v>
      </c>
      <c r="AC781">
        <v>1</v>
      </c>
      <c r="AD781">
        <v>1</v>
      </c>
      <c r="AE781" s="13">
        <v>3</v>
      </c>
      <c r="AF781">
        <v>-6.1624649859944099E-2</v>
      </c>
    </row>
    <row r="782" spans="1:32" x14ac:dyDescent="0.25">
      <c r="A782">
        <v>0</v>
      </c>
      <c r="B782">
        <v>0</v>
      </c>
      <c r="C782">
        <v>47.87</v>
      </c>
      <c r="D782">
        <v>16</v>
      </c>
      <c r="E782">
        <v>2</v>
      </c>
      <c r="F782">
        <v>0</v>
      </c>
      <c r="G782">
        <v>1</v>
      </c>
      <c r="H782">
        <v>0</v>
      </c>
      <c r="I782">
        <v>0</v>
      </c>
      <c r="J782">
        <v>0</v>
      </c>
      <c r="K782">
        <v>14</v>
      </c>
      <c r="L782">
        <v>21</v>
      </c>
      <c r="M782">
        <v>0</v>
      </c>
      <c r="N782" s="5">
        <v>0</v>
      </c>
      <c r="O782" s="6">
        <v>-26</v>
      </c>
      <c r="P782">
        <v>96.9</v>
      </c>
      <c r="Q782">
        <v>0</v>
      </c>
      <c r="R782">
        <v>1</v>
      </c>
      <c r="S782">
        <v>0</v>
      </c>
      <c r="T782">
        <v>1</v>
      </c>
      <c r="U782">
        <v>7</v>
      </c>
      <c r="V782">
        <v>18</v>
      </c>
      <c r="W782">
        <v>0</v>
      </c>
      <c r="X782">
        <v>0</v>
      </c>
      <c r="Y782">
        <v>0</v>
      </c>
      <c r="Z782">
        <v>0</v>
      </c>
      <c r="AA782">
        <v>1</v>
      </c>
      <c r="AB782">
        <v>0</v>
      </c>
      <c r="AC782">
        <v>1</v>
      </c>
      <c r="AD782">
        <v>1</v>
      </c>
      <c r="AE782" s="13">
        <v>9</v>
      </c>
      <c r="AF782">
        <v>0.204899777282851</v>
      </c>
    </row>
    <row r="783" spans="1:32" x14ac:dyDescent="0.25">
      <c r="A783">
        <v>0</v>
      </c>
      <c r="B783">
        <v>0</v>
      </c>
      <c r="C783">
        <v>47.87</v>
      </c>
      <c r="D783">
        <v>16</v>
      </c>
      <c r="E783">
        <v>2</v>
      </c>
      <c r="F783">
        <v>0</v>
      </c>
      <c r="G783">
        <v>1</v>
      </c>
      <c r="H783">
        <v>0</v>
      </c>
      <c r="I783">
        <v>0</v>
      </c>
      <c r="J783">
        <v>0</v>
      </c>
      <c r="K783">
        <v>14</v>
      </c>
      <c r="L783">
        <v>21</v>
      </c>
      <c r="M783">
        <v>0</v>
      </c>
      <c r="N783" s="5">
        <v>0</v>
      </c>
      <c r="O783" s="6">
        <v>-26</v>
      </c>
      <c r="P783">
        <v>96.9</v>
      </c>
      <c r="Q783">
        <v>0</v>
      </c>
      <c r="R783">
        <v>1</v>
      </c>
      <c r="S783">
        <v>0</v>
      </c>
      <c r="T783">
        <v>1</v>
      </c>
      <c r="U783">
        <v>7</v>
      </c>
      <c r="V783">
        <v>18</v>
      </c>
      <c r="W783">
        <v>0</v>
      </c>
      <c r="X783">
        <v>0</v>
      </c>
      <c r="Y783">
        <v>0</v>
      </c>
      <c r="Z783">
        <v>0</v>
      </c>
      <c r="AA783">
        <v>1</v>
      </c>
      <c r="AB783">
        <v>0</v>
      </c>
      <c r="AC783">
        <v>1</v>
      </c>
      <c r="AD783">
        <v>3</v>
      </c>
      <c r="AE783" s="13">
        <v>1</v>
      </c>
      <c r="AF783">
        <v>-1.4084507042253501E-2</v>
      </c>
    </row>
    <row r="784" spans="1:32" x14ac:dyDescent="0.25">
      <c r="A784">
        <v>0</v>
      </c>
      <c r="B784">
        <v>0</v>
      </c>
      <c r="C784">
        <v>47.87</v>
      </c>
      <c r="D784">
        <v>16</v>
      </c>
      <c r="E784">
        <v>2</v>
      </c>
      <c r="F784">
        <v>0</v>
      </c>
      <c r="G784">
        <v>1</v>
      </c>
      <c r="H784">
        <v>0</v>
      </c>
      <c r="I784">
        <v>0</v>
      </c>
      <c r="J784">
        <v>0</v>
      </c>
      <c r="K784">
        <v>14</v>
      </c>
      <c r="L784">
        <v>21</v>
      </c>
      <c r="M784">
        <v>0</v>
      </c>
      <c r="N784" s="5">
        <v>0</v>
      </c>
      <c r="O784" s="6">
        <v>-26</v>
      </c>
      <c r="P784">
        <v>96.9</v>
      </c>
      <c r="Q784">
        <v>0</v>
      </c>
      <c r="R784">
        <v>1</v>
      </c>
      <c r="S784">
        <v>0</v>
      </c>
      <c r="T784">
        <v>1</v>
      </c>
      <c r="U784">
        <v>7</v>
      </c>
      <c r="V784">
        <v>18</v>
      </c>
      <c r="W784">
        <v>0</v>
      </c>
      <c r="X784">
        <v>0</v>
      </c>
      <c r="Y784">
        <v>0</v>
      </c>
      <c r="Z784">
        <v>0</v>
      </c>
      <c r="AA784">
        <v>1</v>
      </c>
      <c r="AB784">
        <v>0</v>
      </c>
      <c r="AC784">
        <v>1</v>
      </c>
      <c r="AD784">
        <v>3</v>
      </c>
      <c r="AE784" s="13">
        <v>3</v>
      </c>
      <c r="AF784">
        <v>0.18181818181818199</v>
      </c>
    </row>
    <row r="785" spans="1:32" x14ac:dyDescent="0.25">
      <c r="A785">
        <v>0</v>
      </c>
      <c r="B785">
        <v>0</v>
      </c>
      <c r="C785">
        <v>47.87</v>
      </c>
      <c r="D785">
        <v>16</v>
      </c>
      <c r="E785">
        <v>2</v>
      </c>
      <c r="F785">
        <v>0</v>
      </c>
      <c r="G785">
        <v>1</v>
      </c>
      <c r="H785">
        <v>0</v>
      </c>
      <c r="I785">
        <v>0</v>
      </c>
      <c r="J785">
        <v>0</v>
      </c>
      <c r="K785">
        <v>14</v>
      </c>
      <c r="L785">
        <v>21</v>
      </c>
      <c r="M785">
        <v>0</v>
      </c>
      <c r="N785" s="5">
        <v>0</v>
      </c>
      <c r="O785" s="6">
        <v>-26</v>
      </c>
      <c r="P785">
        <v>96.9</v>
      </c>
      <c r="Q785">
        <v>0</v>
      </c>
      <c r="R785">
        <v>1</v>
      </c>
      <c r="S785">
        <v>0</v>
      </c>
      <c r="T785">
        <v>1</v>
      </c>
      <c r="U785">
        <v>7</v>
      </c>
      <c r="V785">
        <v>18</v>
      </c>
      <c r="W785">
        <v>0</v>
      </c>
      <c r="X785">
        <v>0</v>
      </c>
      <c r="Y785">
        <v>0</v>
      </c>
      <c r="Z785">
        <v>0</v>
      </c>
      <c r="AA785">
        <v>1</v>
      </c>
      <c r="AB785">
        <v>0</v>
      </c>
      <c r="AC785">
        <v>1</v>
      </c>
      <c r="AD785">
        <v>3</v>
      </c>
      <c r="AE785" s="13">
        <v>9</v>
      </c>
      <c r="AF785">
        <v>0.36732673267326699</v>
      </c>
    </row>
    <row r="786" spans="1:32" x14ac:dyDescent="0.25">
      <c r="A786">
        <v>0</v>
      </c>
      <c r="B786">
        <v>0</v>
      </c>
      <c r="C786">
        <v>47.87</v>
      </c>
      <c r="D786">
        <v>16</v>
      </c>
      <c r="E786">
        <v>2</v>
      </c>
      <c r="F786">
        <v>0</v>
      </c>
      <c r="G786">
        <v>1</v>
      </c>
      <c r="H786">
        <v>0</v>
      </c>
      <c r="I786">
        <v>0</v>
      </c>
      <c r="J786">
        <v>0</v>
      </c>
      <c r="K786">
        <v>14</v>
      </c>
      <c r="L786">
        <v>21</v>
      </c>
      <c r="M786">
        <v>0</v>
      </c>
      <c r="N786" s="5">
        <v>0</v>
      </c>
      <c r="O786" s="6">
        <v>-26</v>
      </c>
      <c r="P786">
        <v>96.9</v>
      </c>
      <c r="Q786">
        <v>0</v>
      </c>
      <c r="R786">
        <v>1</v>
      </c>
      <c r="S786">
        <v>0</v>
      </c>
      <c r="T786">
        <v>1</v>
      </c>
      <c r="U786">
        <v>7</v>
      </c>
      <c r="V786">
        <v>18</v>
      </c>
      <c r="W786">
        <v>0</v>
      </c>
      <c r="X786">
        <v>0</v>
      </c>
      <c r="Y786">
        <v>0</v>
      </c>
      <c r="Z786">
        <v>0</v>
      </c>
      <c r="AA786">
        <v>1</v>
      </c>
      <c r="AB786">
        <v>0</v>
      </c>
      <c r="AC786">
        <v>1</v>
      </c>
      <c r="AD786">
        <v>28</v>
      </c>
      <c r="AE786" s="13">
        <v>1</v>
      </c>
      <c r="AF786">
        <v>-1.1382113821138301E-2</v>
      </c>
    </row>
    <row r="787" spans="1:32" x14ac:dyDescent="0.25">
      <c r="A787">
        <v>0</v>
      </c>
      <c r="B787">
        <v>0</v>
      </c>
      <c r="C787">
        <v>47.87</v>
      </c>
      <c r="D787">
        <v>16</v>
      </c>
      <c r="E787">
        <v>2</v>
      </c>
      <c r="F787">
        <v>0</v>
      </c>
      <c r="G787">
        <v>1</v>
      </c>
      <c r="H787">
        <v>0</v>
      </c>
      <c r="I787">
        <v>0</v>
      </c>
      <c r="J787">
        <v>0</v>
      </c>
      <c r="K787">
        <v>14</v>
      </c>
      <c r="L787">
        <v>21</v>
      </c>
      <c r="M787">
        <v>0</v>
      </c>
      <c r="N787" s="5">
        <v>0</v>
      </c>
      <c r="O787" s="6">
        <v>-26</v>
      </c>
      <c r="P787">
        <v>96.9</v>
      </c>
      <c r="Q787">
        <v>0</v>
      </c>
      <c r="R787">
        <v>1</v>
      </c>
      <c r="S787">
        <v>0</v>
      </c>
      <c r="T787">
        <v>1</v>
      </c>
      <c r="U787">
        <v>7</v>
      </c>
      <c r="V787">
        <v>18</v>
      </c>
      <c r="W787">
        <v>0</v>
      </c>
      <c r="X787">
        <v>0</v>
      </c>
      <c r="Y787">
        <v>0</v>
      </c>
      <c r="Z787">
        <v>0</v>
      </c>
      <c r="AA787">
        <v>1</v>
      </c>
      <c r="AB787">
        <v>0</v>
      </c>
      <c r="AC787">
        <v>1</v>
      </c>
      <c r="AD787">
        <v>28</v>
      </c>
      <c r="AE787" s="13">
        <v>3</v>
      </c>
      <c r="AF787">
        <v>-1.6260162601626201E-3</v>
      </c>
    </row>
    <row r="788" spans="1:32" x14ac:dyDescent="0.25">
      <c r="A788">
        <v>0</v>
      </c>
      <c r="B788">
        <v>0</v>
      </c>
      <c r="C788">
        <v>47.87</v>
      </c>
      <c r="D788">
        <v>16</v>
      </c>
      <c r="E788">
        <v>2</v>
      </c>
      <c r="F788">
        <v>0</v>
      </c>
      <c r="G788">
        <v>1</v>
      </c>
      <c r="H788">
        <v>0</v>
      </c>
      <c r="I788">
        <v>0</v>
      </c>
      <c r="J788">
        <v>0</v>
      </c>
      <c r="K788">
        <v>14</v>
      </c>
      <c r="L788">
        <v>21</v>
      </c>
      <c r="M788">
        <v>0</v>
      </c>
      <c r="N788" s="5">
        <v>0</v>
      </c>
      <c r="O788" s="6">
        <v>-26</v>
      </c>
      <c r="P788">
        <v>96.9</v>
      </c>
      <c r="Q788">
        <v>0</v>
      </c>
      <c r="R788">
        <v>1</v>
      </c>
      <c r="S788">
        <v>0</v>
      </c>
      <c r="T788">
        <v>1</v>
      </c>
      <c r="U788">
        <v>7</v>
      </c>
      <c r="V788">
        <v>18</v>
      </c>
      <c r="W788">
        <v>0</v>
      </c>
      <c r="X788">
        <v>0</v>
      </c>
      <c r="Y788">
        <v>0</v>
      </c>
      <c r="Z788">
        <v>0</v>
      </c>
      <c r="AA788">
        <v>1</v>
      </c>
      <c r="AB788">
        <v>0</v>
      </c>
      <c r="AC788">
        <v>1</v>
      </c>
      <c r="AD788">
        <v>28</v>
      </c>
      <c r="AE788" s="13">
        <v>9</v>
      </c>
      <c r="AF788">
        <v>9.1580502215657306E-2</v>
      </c>
    </row>
    <row r="789" spans="1:32" x14ac:dyDescent="0.25">
      <c r="A789">
        <v>0</v>
      </c>
      <c r="B789">
        <v>0</v>
      </c>
      <c r="C789">
        <v>114.8</v>
      </c>
      <c r="D789">
        <v>16</v>
      </c>
      <c r="E789">
        <v>3</v>
      </c>
      <c r="F789">
        <v>0</v>
      </c>
      <c r="G789">
        <v>1</v>
      </c>
      <c r="H789">
        <v>0</v>
      </c>
      <c r="I789">
        <v>0</v>
      </c>
      <c r="J789">
        <v>0</v>
      </c>
      <c r="K789">
        <v>42.46</v>
      </c>
      <c r="L789">
        <v>42.46</v>
      </c>
      <c r="M789">
        <v>0</v>
      </c>
      <c r="N789" s="5">
        <v>0</v>
      </c>
      <c r="O789" s="14">
        <v>-20.22</v>
      </c>
      <c r="P789">
        <v>15</v>
      </c>
      <c r="Q789">
        <v>1</v>
      </c>
      <c r="R789">
        <v>0</v>
      </c>
      <c r="S789">
        <v>0</v>
      </c>
      <c r="T789">
        <v>1</v>
      </c>
      <c r="U789">
        <v>6</v>
      </c>
      <c r="V789">
        <v>200</v>
      </c>
      <c r="W789">
        <v>0</v>
      </c>
      <c r="X789">
        <v>0</v>
      </c>
      <c r="Y789">
        <v>0</v>
      </c>
      <c r="Z789">
        <v>0</v>
      </c>
      <c r="AA789">
        <v>1</v>
      </c>
      <c r="AB789">
        <v>0</v>
      </c>
      <c r="AC789">
        <v>1</v>
      </c>
      <c r="AD789">
        <v>1</v>
      </c>
      <c r="AE789" s="13">
        <v>0.25</v>
      </c>
      <c r="AF789">
        <v>-0.22124466324434899</v>
      </c>
    </row>
    <row r="790" spans="1:32" x14ac:dyDescent="0.25">
      <c r="A790">
        <v>0</v>
      </c>
      <c r="B790">
        <v>0</v>
      </c>
      <c r="C790">
        <v>114.8</v>
      </c>
      <c r="D790">
        <v>16</v>
      </c>
      <c r="E790">
        <v>3</v>
      </c>
      <c r="F790">
        <v>0</v>
      </c>
      <c r="G790">
        <v>1</v>
      </c>
      <c r="H790">
        <v>0</v>
      </c>
      <c r="I790">
        <v>0</v>
      </c>
      <c r="J790">
        <v>0</v>
      </c>
      <c r="K790">
        <v>42.46</v>
      </c>
      <c r="L790">
        <v>42.46</v>
      </c>
      <c r="M790">
        <v>0</v>
      </c>
      <c r="N790" s="5">
        <v>0</v>
      </c>
      <c r="O790" s="14">
        <v>-20.22</v>
      </c>
      <c r="P790">
        <v>15</v>
      </c>
      <c r="Q790">
        <v>1</v>
      </c>
      <c r="R790">
        <v>0</v>
      </c>
      <c r="S790">
        <v>0</v>
      </c>
      <c r="T790">
        <v>1</v>
      </c>
      <c r="U790">
        <v>6</v>
      </c>
      <c r="V790">
        <v>200</v>
      </c>
      <c r="W790">
        <v>0</v>
      </c>
      <c r="X790">
        <v>0</v>
      </c>
      <c r="Y790">
        <v>0</v>
      </c>
      <c r="Z790">
        <v>0</v>
      </c>
      <c r="AA790">
        <v>1</v>
      </c>
      <c r="AB790">
        <v>0</v>
      </c>
      <c r="AC790">
        <v>1</v>
      </c>
      <c r="AD790">
        <v>3</v>
      </c>
      <c r="AE790" s="13">
        <v>0.25</v>
      </c>
      <c r="AF790">
        <v>0.26215303021714598</v>
      </c>
    </row>
    <row r="791" spans="1:32" x14ac:dyDescent="0.25">
      <c r="A791">
        <v>0</v>
      </c>
      <c r="B791">
        <v>0</v>
      </c>
      <c r="C791">
        <v>114.8</v>
      </c>
      <c r="D791">
        <v>16</v>
      </c>
      <c r="E791">
        <v>3</v>
      </c>
      <c r="F791">
        <v>0</v>
      </c>
      <c r="G791">
        <v>1</v>
      </c>
      <c r="H791">
        <v>0</v>
      </c>
      <c r="I791">
        <v>0</v>
      </c>
      <c r="J791">
        <v>0</v>
      </c>
      <c r="K791">
        <v>42.46</v>
      </c>
      <c r="L791">
        <v>42.46</v>
      </c>
      <c r="M791">
        <v>0</v>
      </c>
      <c r="N791" s="5">
        <v>0</v>
      </c>
      <c r="O791" s="14">
        <v>-20.22</v>
      </c>
      <c r="P791">
        <v>15</v>
      </c>
      <c r="Q791">
        <v>1</v>
      </c>
      <c r="R791">
        <v>0</v>
      </c>
      <c r="S791">
        <v>0</v>
      </c>
      <c r="T791">
        <v>1</v>
      </c>
      <c r="U791">
        <v>6</v>
      </c>
      <c r="V791">
        <v>200</v>
      </c>
      <c r="W791">
        <v>0</v>
      </c>
      <c r="X791">
        <v>0</v>
      </c>
      <c r="Y791">
        <v>0</v>
      </c>
      <c r="Z791">
        <v>0</v>
      </c>
      <c r="AA791">
        <v>1</v>
      </c>
      <c r="AB791">
        <v>0</v>
      </c>
      <c r="AC791">
        <v>1</v>
      </c>
      <c r="AD791">
        <v>7</v>
      </c>
      <c r="AE791" s="13">
        <v>0.25</v>
      </c>
      <c r="AF791">
        <v>0.380130389823917</v>
      </c>
    </row>
    <row r="792" spans="1:32" x14ac:dyDescent="0.25">
      <c r="A792">
        <v>0</v>
      </c>
      <c r="B792">
        <v>0</v>
      </c>
      <c r="C792">
        <v>114.8</v>
      </c>
      <c r="D792">
        <v>16</v>
      </c>
      <c r="E792">
        <v>3</v>
      </c>
      <c r="F792">
        <v>0</v>
      </c>
      <c r="G792">
        <v>1</v>
      </c>
      <c r="H792">
        <v>0</v>
      </c>
      <c r="I792">
        <v>0</v>
      </c>
      <c r="J792">
        <v>0</v>
      </c>
      <c r="K792">
        <v>42.46</v>
      </c>
      <c r="L792">
        <v>42.46</v>
      </c>
      <c r="M792">
        <v>0</v>
      </c>
      <c r="N792" s="5">
        <v>0</v>
      </c>
      <c r="O792" s="14">
        <v>-20.22</v>
      </c>
      <c r="P792">
        <v>15</v>
      </c>
      <c r="Q792">
        <v>1</v>
      </c>
      <c r="R792">
        <v>0</v>
      </c>
      <c r="S792">
        <v>0</v>
      </c>
      <c r="T792">
        <v>1</v>
      </c>
      <c r="U792">
        <v>6</v>
      </c>
      <c r="V792">
        <v>200</v>
      </c>
      <c r="W792">
        <v>0</v>
      </c>
      <c r="X792">
        <v>0</v>
      </c>
      <c r="Y792">
        <v>0</v>
      </c>
      <c r="Z792">
        <v>0</v>
      </c>
      <c r="AA792">
        <v>1</v>
      </c>
      <c r="AB792">
        <v>0</v>
      </c>
      <c r="AC792">
        <v>1</v>
      </c>
      <c r="AD792">
        <v>14</v>
      </c>
      <c r="AE792" s="13">
        <v>0.25</v>
      </c>
      <c r="AF792">
        <v>0.69947723125289796</v>
      </c>
    </row>
    <row r="793" spans="1:32" x14ac:dyDescent="0.25">
      <c r="A793">
        <v>0</v>
      </c>
      <c r="B793">
        <v>0</v>
      </c>
      <c r="C793">
        <v>114.8</v>
      </c>
      <c r="D793">
        <v>16</v>
      </c>
      <c r="E793">
        <v>3</v>
      </c>
      <c r="F793">
        <v>0</v>
      </c>
      <c r="G793">
        <v>1</v>
      </c>
      <c r="H793">
        <v>0</v>
      </c>
      <c r="I793">
        <v>0</v>
      </c>
      <c r="J793">
        <v>0</v>
      </c>
      <c r="K793">
        <v>42.46</v>
      </c>
      <c r="L793">
        <v>42.46</v>
      </c>
      <c r="M793">
        <v>0</v>
      </c>
      <c r="N793" s="5">
        <v>0</v>
      </c>
      <c r="O793" s="14">
        <v>-20.22</v>
      </c>
      <c r="P793">
        <v>15</v>
      </c>
      <c r="Q793">
        <v>1</v>
      </c>
      <c r="R793">
        <v>0</v>
      </c>
      <c r="S793">
        <v>0</v>
      </c>
      <c r="T793">
        <v>1</v>
      </c>
      <c r="U793">
        <v>6</v>
      </c>
      <c r="V793">
        <v>200</v>
      </c>
      <c r="W793">
        <v>0</v>
      </c>
      <c r="X793">
        <v>0</v>
      </c>
      <c r="Y793">
        <v>0</v>
      </c>
      <c r="Z793">
        <v>0</v>
      </c>
      <c r="AA793">
        <v>1</v>
      </c>
      <c r="AB793">
        <v>0</v>
      </c>
      <c r="AC793">
        <v>1</v>
      </c>
      <c r="AD793">
        <v>30</v>
      </c>
      <c r="AE793" s="13">
        <v>0.25</v>
      </c>
      <c r="AF793">
        <v>0.61460117511467705</v>
      </c>
    </row>
    <row r="794" spans="1:32" x14ac:dyDescent="0.25">
      <c r="A794">
        <v>0</v>
      </c>
      <c r="B794">
        <v>0</v>
      </c>
      <c r="C794">
        <v>114.8</v>
      </c>
      <c r="D794">
        <v>16</v>
      </c>
      <c r="E794">
        <v>3</v>
      </c>
      <c r="F794">
        <v>0</v>
      </c>
      <c r="G794">
        <v>1</v>
      </c>
      <c r="H794">
        <v>0</v>
      </c>
      <c r="I794">
        <v>0</v>
      </c>
      <c r="J794">
        <v>0</v>
      </c>
      <c r="K794">
        <v>42.46</v>
      </c>
      <c r="L794">
        <v>42.46</v>
      </c>
      <c r="M794">
        <v>0</v>
      </c>
      <c r="N794" s="5">
        <v>0</v>
      </c>
      <c r="O794" s="14">
        <v>-20.22</v>
      </c>
      <c r="P794">
        <v>15</v>
      </c>
      <c r="Q794">
        <v>1</v>
      </c>
      <c r="R794">
        <v>0</v>
      </c>
      <c r="S794">
        <v>0</v>
      </c>
      <c r="T794">
        <v>1</v>
      </c>
      <c r="U794">
        <v>6</v>
      </c>
      <c r="V794">
        <v>200</v>
      </c>
      <c r="W794">
        <v>0</v>
      </c>
      <c r="X794">
        <v>0</v>
      </c>
      <c r="Y794">
        <v>0</v>
      </c>
      <c r="Z794">
        <v>0</v>
      </c>
      <c r="AA794">
        <v>1</v>
      </c>
      <c r="AB794">
        <v>0</v>
      </c>
      <c r="AC794">
        <v>1</v>
      </c>
      <c r="AD794">
        <v>90</v>
      </c>
      <c r="AE794" s="13">
        <v>0.25</v>
      </c>
      <c r="AF794">
        <v>0.391644052909637</v>
      </c>
    </row>
    <row r="795" spans="1:32" x14ac:dyDescent="0.25">
      <c r="A795">
        <v>0</v>
      </c>
      <c r="B795">
        <v>0</v>
      </c>
      <c r="C795">
        <v>114.8</v>
      </c>
      <c r="D795">
        <v>16</v>
      </c>
      <c r="E795">
        <v>3</v>
      </c>
      <c r="F795">
        <v>0</v>
      </c>
      <c r="G795">
        <v>1</v>
      </c>
      <c r="H795">
        <v>0</v>
      </c>
      <c r="I795">
        <v>0</v>
      </c>
      <c r="J795">
        <v>0</v>
      </c>
      <c r="K795">
        <v>42.46</v>
      </c>
      <c r="L795">
        <v>42.46</v>
      </c>
      <c r="M795">
        <v>0</v>
      </c>
      <c r="N795" s="5">
        <v>0</v>
      </c>
      <c r="O795" s="14">
        <v>-20.22</v>
      </c>
      <c r="P795">
        <v>15</v>
      </c>
      <c r="Q795">
        <v>1</v>
      </c>
      <c r="R795">
        <v>0</v>
      </c>
      <c r="S795">
        <v>0</v>
      </c>
      <c r="T795">
        <v>1</v>
      </c>
      <c r="U795">
        <v>6</v>
      </c>
      <c r="V795">
        <v>200</v>
      </c>
      <c r="W795">
        <v>0</v>
      </c>
      <c r="X795">
        <v>0</v>
      </c>
      <c r="Y795">
        <v>0</v>
      </c>
      <c r="Z795">
        <v>0</v>
      </c>
      <c r="AA795">
        <v>1</v>
      </c>
      <c r="AB795">
        <v>0</v>
      </c>
      <c r="AC795">
        <v>1</v>
      </c>
      <c r="AD795">
        <v>180</v>
      </c>
      <c r="AE795" s="13">
        <v>0.25</v>
      </c>
      <c r="AF795">
        <v>0.55861962615584604</v>
      </c>
    </row>
    <row r="796" spans="1:32" x14ac:dyDescent="0.25">
      <c r="A796">
        <v>0</v>
      </c>
      <c r="B796">
        <v>0</v>
      </c>
      <c r="C796">
        <v>114.8</v>
      </c>
      <c r="D796">
        <v>16</v>
      </c>
      <c r="E796">
        <v>3</v>
      </c>
      <c r="F796">
        <v>0</v>
      </c>
      <c r="G796">
        <v>1</v>
      </c>
      <c r="H796">
        <v>0</v>
      </c>
      <c r="I796">
        <v>0</v>
      </c>
      <c r="J796">
        <v>0</v>
      </c>
      <c r="K796">
        <v>42.46</v>
      </c>
      <c r="L796">
        <v>42.46</v>
      </c>
      <c r="M796">
        <v>0</v>
      </c>
      <c r="N796" s="5">
        <v>0</v>
      </c>
      <c r="O796" s="14">
        <v>-20.22</v>
      </c>
      <c r="P796">
        <v>15</v>
      </c>
      <c r="Q796">
        <v>1</v>
      </c>
      <c r="R796">
        <v>0</v>
      </c>
      <c r="S796">
        <v>0</v>
      </c>
      <c r="T796">
        <v>1</v>
      </c>
      <c r="U796">
        <v>6</v>
      </c>
      <c r="V796">
        <v>200</v>
      </c>
      <c r="W796">
        <v>0</v>
      </c>
      <c r="X796">
        <v>0</v>
      </c>
      <c r="Y796">
        <v>0</v>
      </c>
      <c r="Z796">
        <v>0</v>
      </c>
      <c r="AA796">
        <v>1</v>
      </c>
      <c r="AB796">
        <v>0</v>
      </c>
      <c r="AC796">
        <v>1</v>
      </c>
      <c r="AD796">
        <v>1</v>
      </c>
      <c r="AE796" s="13">
        <v>1</v>
      </c>
      <c r="AF796">
        <v>0.27786035304526702</v>
      </c>
    </row>
    <row r="797" spans="1:32" x14ac:dyDescent="0.25">
      <c r="A797">
        <v>0</v>
      </c>
      <c r="B797">
        <v>0</v>
      </c>
      <c r="C797">
        <v>114.8</v>
      </c>
      <c r="D797">
        <v>16</v>
      </c>
      <c r="E797">
        <v>3</v>
      </c>
      <c r="F797">
        <v>0</v>
      </c>
      <c r="G797">
        <v>1</v>
      </c>
      <c r="H797">
        <v>0</v>
      </c>
      <c r="I797">
        <v>0</v>
      </c>
      <c r="J797">
        <v>0</v>
      </c>
      <c r="K797">
        <v>42.46</v>
      </c>
      <c r="L797">
        <v>42.46</v>
      </c>
      <c r="M797">
        <v>0</v>
      </c>
      <c r="N797" s="5">
        <v>0</v>
      </c>
      <c r="O797" s="14">
        <v>-20.22</v>
      </c>
      <c r="P797">
        <v>15</v>
      </c>
      <c r="Q797">
        <v>1</v>
      </c>
      <c r="R797">
        <v>0</v>
      </c>
      <c r="S797">
        <v>0</v>
      </c>
      <c r="T797">
        <v>1</v>
      </c>
      <c r="U797">
        <v>6</v>
      </c>
      <c r="V797">
        <v>200</v>
      </c>
      <c r="W797">
        <v>0</v>
      </c>
      <c r="X797">
        <v>0</v>
      </c>
      <c r="Y797">
        <v>0</v>
      </c>
      <c r="Z797">
        <v>0</v>
      </c>
      <c r="AA797">
        <v>1</v>
      </c>
      <c r="AB797">
        <v>0</v>
      </c>
      <c r="AC797">
        <v>1</v>
      </c>
      <c r="AD797">
        <v>3</v>
      </c>
      <c r="AE797" s="13">
        <v>1</v>
      </c>
      <c r="AF797">
        <v>0.54320113638617595</v>
      </c>
    </row>
    <row r="798" spans="1:32" x14ac:dyDescent="0.25">
      <c r="A798">
        <v>0</v>
      </c>
      <c r="B798">
        <v>0</v>
      </c>
      <c r="C798">
        <v>114.8</v>
      </c>
      <c r="D798">
        <v>16</v>
      </c>
      <c r="E798">
        <v>3</v>
      </c>
      <c r="F798">
        <v>0</v>
      </c>
      <c r="G798">
        <v>1</v>
      </c>
      <c r="H798">
        <v>0</v>
      </c>
      <c r="I798">
        <v>0</v>
      </c>
      <c r="J798">
        <v>0</v>
      </c>
      <c r="K798">
        <v>42.46</v>
      </c>
      <c r="L798">
        <v>42.46</v>
      </c>
      <c r="M798">
        <v>0</v>
      </c>
      <c r="N798" s="5">
        <v>0</v>
      </c>
      <c r="O798" s="14">
        <v>-20.22</v>
      </c>
      <c r="P798">
        <v>15</v>
      </c>
      <c r="Q798">
        <v>1</v>
      </c>
      <c r="R798">
        <v>0</v>
      </c>
      <c r="S798">
        <v>0</v>
      </c>
      <c r="T798">
        <v>1</v>
      </c>
      <c r="U798">
        <v>6</v>
      </c>
      <c r="V798">
        <v>200</v>
      </c>
      <c r="W798">
        <v>0</v>
      </c>
      <c r="X798">
        <v>0</v>
      </c>
      <c r="Y798">
        <v>0</v>
      </c>
      <c r="Z798">
        <v>0</v>
      </c>
      <c r="AA798">
        <v>1</v>
      </c>
      <c r="AB798">
        <v>0</v>
      </c>
      <c r="AC798">
        <v>1</v>
      </c>
      <c r="AD798">
        <v>7</v>
      </c>
      <c r="AE798" s="13">
        <v>1</v>
      </c>
      <c r="AF798">
        <v>0.69738204913393398</v>
      </c>
    </row>
    <row r="799" spans="1:32" x14ac:dyDescent="0.25">
      <c r="A799">
        <v>0</v>
      </c>
      <c r="B799">
        <v>0</v>
      </c>
      <c r="C799">
        <v>114.8</v>
      </c>
      <c r="D799">
        <v>16</v>
      </c>
      <c r="E799">
        <v>3</v>
      </c>
      <c r="F799">
        <v>0</v>
      </c>
      <c r="G799">
        <v>1</v>
      </c>
      <c r="H799">
        <v>0</v>
      </c>
      <c r="I799">
        <v>0</v>
      </c>
      <c r="J799">
        <v>0</v>
      </c>
      <c r="K799">
        <v>42.46</v>
      </c>
      <c r="L799">
        <v>42.46</v>
      </c>
      <c r="M799">
        <v>0</v>
      </c>
      <c r="N799" s="5">
        <v>0</v>
      </c>
      <c r="O799" s="14">
        <v>-20.22</v>
      </c>
      <c r="P799">
        <v>15</v>
      </c>
      <c r="Q799">
        <v>1</v>
      </c>
      <c r="R799">
        <v>0</v>
      </c>
      <c r="S799">
        <v>0</v>
      </c>
      <c r="T799">
        <v>1</v>
      </c>
      <c r="U799">
        <v>6</v>
      </c>
      <c r="V799">
        <v>200</v>
      </c>
      <c r="W799">
        <v>0</v>
      </c>
      <c r="X799">
        <v>0</v>
      </c>
      <c r="Y799">
        <v>0</v>
      </c>
      <c r="Z799">
        <v>0</v>
      </c>
      <c r="AA799">
        <v>1</v>
      </c>
      <c r="AB799">
        <v>0</v>
      </c>
      <c r="AC799">
        <v>1</v>
      </c>
      <c r="AD799">
        <v>14</v>
      </c>
      <c r="AE799" s="13">
        <v>1</v>
      </c>
      <c r="AF799">
        <v>0.81993522525313001</v>
      </c>
    </row>
    <row r="800" spans="1:32" x14ac:dyDescent="0.25">
      <c r="A800">
        <v>0</v>
      </c>
      <c r="B800">
        <v>0</v>
      </c>
      <c r="C800">
        <v>114.8</v>
      </c>
      <c r="D800">
        <v>16</v>
      </c>
      <c r="E800">
        <v>3</v>
      </c>
      <c r="F800">
        <v>0</v>
      </c>
      <c r="G800">
        <v>1</v>
      </c>
      <c r="H800">
        <v>0</v>
      </c>
      <c r="I800">
        <v>0</v>
      </c>
      <c r="J800">
        <v>0</v>
      </c>
      <c r="K800">
        <v>42.46</v>
      </c>
      <c r="L800">
        <v>42.46</v>
      </c>
      <c r="M800">
        <v>0</v>
      </c>
      <c r="N800" s="5">
        <v>0</v>
      </c>
      <c r="O800" s="14">
        <v>-20.22</v>
      </c>
      <c r="P800">
        <v>15</v>
      </c>
      <c r="Q800">
        <v>1</v>
      </c>
      <c r="R800">
        <v>0</v>
      </c>
      <c r="S800">
        <v>0</v>
      </c>
      <c r="T800">
        <v>1</v>
      </c>
      <c r="U800">
        <v>6</v>
      </c>
      <c r="V800">
        <v>200</v>
      </c>
      <c r="W800">
        <v>0</v>
      </c>
      <c r="X800">
        <v>0</v>
      </c>
      <c r="Y800">
        <v>0</v>
      </c>
      <c r="Z800">
        <v>0</v>
      </c>
      <c r="AA800">
        <v>1</v>
      </c>
      <c r="AB800">
        <v>0</v>
      </c>
      <c r="AC800">
        <v>1</v>
      </c>
      <c r="AD800">
        <v>30</v>
      </c>
      <c r="AE800" s="13">
        <v>1</v>
      </c>
      <c r="AF800">
        <v>0.79717176852458405</v>
      </c>
    </row>
    <row r="801" spans="1:32" x14ac:dyDescent="0.25">
      <c r="A801">
        <v>0</v>
      </c>
      <c r="B801">
        <v>0</v>
      </c>
      <c r="C801">
        <v>114.8</v>
      </c>
      <c r="D801">
        <v>16</v>
      </c>
      <c r="E801">
        <v>3</v>
      </c>
      <c r="F801">
        <v>0</v>
      </c>
      <c r="G801">
        <v>1</v>
      </c>
      <c r="H801">
        <v>0</v>
      </c>
      <c r="I801">
        <v>0</v>
      </c>
      <c r="J801">
        <v>0</v>
      </c>
      <c r="K801">
        <v>42.46</v>
      </c>
      <c r="L801">
        <v>42.46</v>
      </c>
      <c r="M801">
        <v>0</v>
      </c>
      <c r="N801" s="5">
        <v>0</v>
      </c>
      <c r="O801" s="14">
        <v>-20.22</v>
      </c>
      <c r="P801">
        <v>15</v>
      </c>
      <c r="Q801">
        <v>1</v>
      </c>
      <c r="R801">
        <v>0</v>
      </c>
      <c r="S801">
        <v>0</v>
      </c>
      <c r="T801">
        <v>1</v>
      </c>
      <c r="U801">
        <v>6</v>
      </c>
      <c r="V801">
        <v>200</v>
      </c>
      <c r="W801">
        <v>0</v>
      </c>
      <c r="X801">
        <v>0</v>
      </c>
      <c r="Y801">
        <v>0</v>
      </c>
      <c r="Z801">
        <v>0</v>
      </c>
      <c r="AA801">
        <v>1</v>
      </c>
      <c r="AB801">
        <v>0</v>
      </c>
      <c r="AC801">
        <v>1</v>
      </c>
      <c r="AD801">
        <v>90</v>
      </c>
      <c r="AE801" s="13">
        <v>1</v>
      </c>
      <c r="AF801">
        <v>0.52641876196677995</v>
      </c>
    </row>
    <row r="802" spans="1:32" x14ac:dyDescent="0.25">
      <c r="A802">
        <v>0</v>
      </c>
      <c r="B802">
        <v>0</v>
      </c>
      <c r="C802">
        <v>114.8</v>
      </c>
      <c r="D802">
        <v>16</v>
      </c>
      <c r="E802">
        <v>3</v>
      </c>
      <c r="F802">
        <v>0</v>
      </c>
      <c r="G802">
        <v>1</v>
      </c>
      <c r="H802">
        <v>0</v>
      </c>
      <c r="I802">
        <v>0</v>
      </c>
      <c r="J802">
        <v>0</v>
      </c>
      <c r="K802">
        <v>42.46</v>
      </c>
      <c r="L802">
        <v>42.46</v>
      </c>
      <c r="M802">
        <v>0</v>
      </c>
      <c r="N802" s="5">
        <v>0</v>
      </c>
      <c r="O802" s="14">
        <v>-20.22</v>
      </c>
      <c r="P802">
        <v>15</v>
      </c>
      <c r="Q802">
        <v>1</v>
      </c>
      <c r="R802">
        <v>0</v>
      </c>
      <c r="S802">
        <v>0</v>
      </c>
      <c r="T802">
        <v>1</v>
      </c>
      <c r="U802">
        <v>6</v>
      </c>
      <c r="V802">
        <v>200</v>
      </c>
      <c r="W802">
        <v>0</v>
      </c>
      <c r="X802">
        <v>0</v>
      </c>
      <c r="Y802">
        <v>0</v>
      </c>
      <c r="Z802">
        <v>0</v>
      </c>
      <c r="AA802">
        <v>1</v>
      </c>
      <c r="AB802">
        <v>0</v>
      </c>
      <c r="AC802">
        <v>1</v>
      </c>
      <c r="AD802">
        <v>180</v>
      </c>
      <c r="AE802" s="13">
        <v>1</v>
      </c>
      <c r="AF802">
        <v>0.60414683357854204</v>
      </c>
    </row>
    <row r="803" spans="1:32" x14ac:dyDescent="0.25">
      <c r="A803">
        <v>0</v>
      </c>
      <c r="B803">
        <v>0</v>
      </c>
      <c r="C803">
        <v>114.8</v>
      </c>
      <c r="D803">
        <v>16</v>
      </c>
      <c r="E803">
        <v>3</v>
      </c>
      <c r="F803">
        <v>0</v>
      </c>
      <c r="G803">
        <v>1</v>
      </c>
      <c r="H803">
        <v>0</v>
      </c>
      <c r="I803">
        <v>0</v>
      </c>
      <c r="J803">
        <v>0</v>
      </c>
      <c r="K803">
        <v>42.46</v>
      </c>
      <c r="L803">
        <v>42.46</v>
      </c>
      <c r="M803">
        <v>0</v>
      </c>
      <c r="N803" s="5">
        <v>0</v>
      </c>
      <c r="O803" s="14">
        <v>-20.22</v>
      </c>
      <c r="P803">
        <v>15</v>
      </c>
      <c r="Q803">
        <v>1</v>
      </c>
      <c r="R803">
        <v>0</v>
      </c>
      <c r="S803">
        <v>0</v>
      </c>
      <c r="T803">
        <v>1</v>
      </c>
      <c r="U803">
        <v>6</v>
      </c>
      <c r="V803">
        <v>200</v>
      </c>
      <c r="W803">
        <v>0</v>
      </c>
      <c r="X803">
        <v>0</v>
      </c>
      <c r="Y803">
        <v>0</v>
      </c>
      <c r="Z803">
        <v>0</v>
      </c>
      <c r="AA803">
        <v>1</v>
      </c>
      <c r="AB803">
        <v>0</v>
      </c>
      <c r="AC803">
        <v>1</v>
      </c>
      <c r="AD803">
        <v>1</v>
      </c>
      <c r="AE803" s="13">
        <v>3</v>
      </c>
      <c r="AF803">
        <v>0.40067507724748003</v>
      </c>
    </row>
    <row r="804" spans="1:32" x14ac:dyDescent="0.25">
      <c r="A804">
        <v>0</v>
      </c>
      <c r="B804">
        <v>0</v>
      </c>
      <c r="C804">
        <v>114.8</v>
      </c>
      <c r="D804">
        <v>16</v>
      </c>
      <c r="E804">
        <v>3</v>
      </c>
      <c r="F804">
        <v>0</v>
      </c>
      <c r="G804">
        <v>1</v>
      </c>
      <c r="H804">
        <v>0</v>
      </c>
      <c r="I804">
        <v>0</v>
      </c>
      <c r="J804">
        <v>0</v>
      </c>
      <c r="K804">
        <v>42.46</v>
      </c>
      <c r="L804">
        <v>42.46</v>
      </c>
      <c r="M804">
        <v>0</v>
      </c>
      <c r="N804" s="5">
        <v>0</v>
      </c>
      <c r="O804" s="14">
        <v>-20.22</v>
      </c>
      <c r="P804">
        <v>15</v>
      </c>
      <c r="Q804">
        <v>1</v>
      </c>
      <c r="R804">
        <v>0</v>
      </c>
      <c r="S804">
        <v>0</v>
      </c>
      <c r="T804">
        <v>1</v>
      </c>
      <c r="U804">
        <v>6</v>
      </c>
      <c r="V804">
        <v>200</v>
      </c>
      <c r="W804">
        <v>0</v>
      </c>
      <c r="X804">
        <v>0</v>
      </c>
      <c r="Y804">
        <v>0</v>
      </c>
      <c r="Z804">
        <v>0</v>
      </c>
      <c r="AA804">
        <v>1</v>
      </c>
      <c r="AB804">
        <v>0</v>
      </c>
      <c r="AC804">
        <v>1</v>
      </c>
      <c r="AD804">
        <v>3</v>
      </c>
      <c r="AE804" s="13">
        <v>3</v>
      </c>
      <c r="AF804">
        <v>0.629177452716846</v>
      </c>
    </row>
    <row r="805" spans="1:32" x14ac:dyDescent="0.25">
      <c r="A805">
        <v>0</v>
      </c>
      <c r="B805">
        <v>0</v>
      </c>
      <c r="C805">
        <v>114.8</v>
      </c>
      <c r="D805">
        <v>16</v>
      </c>
      <c r="E805">
        <v>3</v>
      </c>
      <c r="F805">
        <v>0</v>
      </c>
      <c r="G805">
        <v>1</v>
      </c>
      <c r="H805">
        <v>0</v>
      </c>
      <c r="I805">
        <v>0</v>
      </c>
      <c r="J805">
        <v>0</v>
      </c>
      <c r="K805">
        <v>42.46</v>
      </c>
      <c r="L805">
        <v>42.46</v>
      </c>
      <c r="M805">
        <v>0</v>
      </c>
      <c r="N805" s="5">
        <v>0</v>
      </c>
      <c r="O805" s="14">
        <v>-20.22</v>
      </c>
      <c r="P805">
        <v>15</v>
      </c>
      <c r="Q805">
        <v>1</v>
      </c>
      <c r="R805">
        <v>0</v>
      </c>
      <c r="S805">
        <v>0</v>
      </c>
      <c r="T805">
        <v>1</v>
      </c>
      <c r="U805">
        <v>6</v>
      </c>
      <c r="V805">
        <v>200</v>
      </c>
      <c r="W805">
        <v>0</v>
      </c>
      <c r="X805">
        <v>0</v>
      </c>
      <c r="Y805">
        <v>0</v>
      </c>
      <c r="Z805">
        <v>0</v>
      </c>
      <c r="AA805">
        <v>1</v>
      </c>
      <c r="AB805">
        <v>0</v>
      </c>
      <c r="AC805">
        <v>1</v>
      </c>
      <c r="AD805">
        <v>7</v>
      </c>
      <c r="AE805" s="13">
        <v>3</v>
      </c>
      <c r="AF805">
        <v>0.72183424498563697</v>
      </c>
    </row>
    <row r="806" spans="1:32" x14ac:dyDescent="0.25">
      <c r="A806">
        <v>0</v>
      </c>
      <c r="B806">
        <v>0</v>
      </c>
      <c r="C806">
        <v>114.8</v>
      </c>
      <c r="D806">
        <v>16</v>
      </c>
      <c r="E806">
        <v>3</v>
      </c>
      <c r="F806">
        <v>0</v>
      </c>
      <c r="G806">
        <v>1</v>
      </c>
      <c r="H806">
        <v>0</v>
      </c>
      <c r="I806">
        <v>0</v>
      </c>
      <c r="J806">
        <v>0</v>
      </c>
      <c r="K806">
        <v>42.46</v>
      </c>
      <c r="L806">
        <v>42.46</v>
      </c>
      <c r="M806">
        <v>0</v>
      </c>
      <c r="N806" s="5">
        <v>0</v>
      </c>
      <c r="O806" s="14">
        <v>-20.22</v>
      </c>
      <c r="P806">
        <v>15</v>
      </c>
      <c r="Q806">
        <v>1</v>
      </c>
      <c r="R806">
        <v>0</v>
      </c>
      <c r="S806">
        <v>0</v>
      </c>
      <c r="T806">
        <v>1</v>
      </c>
      <c r="U806">
        <v>6</v>
      </c>
      <c r="V806">
        <v>200</v>
      </c>
      <c r="W806">
        <v>0</v>
      </c>
      <c r="X806">
        <v>0</v>
      </c>
      <c r="Y806">
        <v>0</v>
      </c>
      <c r="Z806">
        <v>0</v>
      </c>
      <c r="AA806">
        <v>1</v>
      </c>
      <c r="AB806">
        <v>0</v>
      </c>
      <c r="AC806">
        <v>1</v>
      </c>
      <c r="AD806">
        <v>14</v>
      </c>
      <c r="AE806" s="13">
        <v>3</v>
      </c>
      <c r="AF806">
        <v>0.85279954766704402</v>
      </c>
    </row>
    <row r="807" spans="1:32" x14ac:dyDescent="0.25">
      <c r="A807">
        <v>0</v>
      </c>
      <c r="B807">
        <v>0</v>
      </c>
      <c r="C807">
        <v>114.8</v>
      </c>
      <c r="D807">
        <v>16</v>
      </c>
      <c r="E807">
        <v>3</v>
      </c>
      <c r="F807">
        <v>0</v>
      </c>
      <c r="G807">
        <v>1</v>
      </c>
      <c r="H807">
        <v>0</v>
      </c>
      <c r="I807">
        <v>0</v>
      </c>
      <c r="J807">
        <v>0</v>
      </c>
      <c r="K807">
        <v>42.46</v>
      </c>
      <c r="L807">
        <v>42.46</v>
      </c>
      <c r="M807">
        <v>0</v>
      </c>
      <c r="N807" s="5">
        <v>0</v>
      </c>
      <c r="O807" s="14">
        <v>-20.22</v>
      </c>
      <c r="P807">
        <v>15</v>
      </c>
      <c r="Q807">
        <v>1</v>
      </c>
      <c r="R807">
        <v>0</v>
      </c>
      <c r="S807">
        <v>0</v>
      </c>
      <c r="T807">
        <v>1</v>
      </c>
      <c r="U807">
        <v>6</v>
      </c>
      <c r="V807">
        <v>200</v>
      </c>
      <c r="W807">
        <v>0</v>
      </c>
      <c r="X807">
        <v>0</v>
      </c>
      <c r="Y807">
        <v>0</v>
      </c>
      <c r="Z807">
        <v>0</v>
      </c>
      <c r="AA807">
        <v>1</v>
      </c>
      <c r="AB807">
        <v>0</v>
      </c>
      <c r="AC807">
        <v>1</v>
      </c>
      <c r="AD807">
        <v>30</v>
      </c>
      <c r="AE807" s="13">
        <v>3</v>
      </c>
      <c r="AF807">
        <v>0.77069686626817102</v>
      </c>
    </row>
    <row r="808" spans="1:32" x14ac:dyDescent="0.25">
      <c r="A808">
        <v>0</v>
      </c>
      <c r="B808">
        <v>0</v>
      </c>
      <c r="C808">
        <v>114.8</v>
      </c>
      <c r="D808">
        <v>16</v>
      </c>
      <c r="E808">
        <v>3</v>
      </c>
      <c r="F808">
        <v>0</v>
      </c>
      <c r="G808">
        <v>1</v>
      </c>
      <c r="H808">
        <v>0</v>
      </c>
      <c r="I808">
        <v>0</v>
      </c>
      <c r="J808">
        <v>0</v>
      </c>
      <c r="K808">
        <v>42.46</v>
      </c>
      <c r="L808">
        <v>42.46</v>
      </c>
      <c r="M808">
        <v>0</v>
      </c>
      <c r="N808" s="5">
        <v>0</v>
      </c>
      <c r="O808" s="14">
        <v>-20.22</v>
      </c>
      <c r="P808">
        <v>15</v>
      </c>
      <c r="Q808">
        <v>1</v>
      </c>
      <c r="R808">
        <v>0</v>
      </c>
      <c r="S808">
        <v>0</v>
      </c>
      <c r="T808">
        <v>1</v>
      </c>
      <c r="U808">
        <v>6</v>
      </c>
      <c r="V808">
        <v>200</v>
      </c>
      <c r="W808">
        <v>0</v>
      </c>
      <c r="X808">
        <v>0</v>
      </c>
      <c r="Y808">
        <v>0</v>
      </c>
      <c r="Z808">
        <v>0</v>
      </c>
      <c r="AA808">
        <v>1</v>
      </c>
      <c r="AB808">
        <v>0</v>
      </c>
      <c r="AC808">
        <v>1</v>
      </c>
      <c r="AD808">
        <v>90</v>
      </c>
      <c r="AE808" s="13">
        <v>3</v>
      </c>
      <c r="AF808">
        <v>0.66194019987490904</v>
      </c>
    </row>
    <row r="809" spans="1:32" x14ac:dyDescent="0.25">
      <c r="A809">
        <v>0</v>
      </c>
      <c r="B809">
        <v>0</v>
      </c>
      <c r="C809">
        <v>114.8</v>
      </c>
      <c r="D809">
        <v>16</v>
      </c>
      <c r="E809">
        <v>3</v>
      </c>
      <c r="F809">
        <v>0</v>
      </c>
      <c r="G809">
        <v>1</v>
      </c>
      <c r="H809">
        <v>0</v>
      </c>
      <c r="I809">
        <v>0</v>
      </c>
      <c r="J809">
        <v>0</v>
      </c>
      <c r="K809">
        <v>42.46</v>
      </c>
      <c r="L809">
        <v>42.46</v>
      </c>
      <c r="M809">
        <v>0</v>
      </c>
      <c r="N809" s="5">
        <v>0</v>
      </c>
      <c r="O809" s="14">
        <v>-20.22</v>
      </c>
      <c r="P809">
        <v>15</v>
      </c>
      <c r="Q809">
        <v>1</v>
      </c>
      <c r="R809">
        <v>0</v>
      </c>
      <c r="S809">
        <v>0</v>
      </c>
      <c r="T809">
        <v>1</v>
      </c>
      <c r="U809">
        <v>6</v>
      </c>
      <c r="V809">
        <v>200</v>
      </c>
      <c r="W809">
        <v>0</v>
      </c>
      <c r="X809">
        <v>0</v>
      </c>
      <c r="Y809">
        <v>0</v>
      </c>
      <c r="Z809">
        <v>0</v>
      </c>
      <c r="AA809">
        <v>1</v>
      </c>
      <c r="AB809">
        <v>0</v>
      </c>
      <c r="AC809">
        <v>1</v>
      </c>
      <c r="AD809">
        <v>180</v>
      </c>
      <c r="AE809" s="13">
        <v>3</v>
      </c>
      <c r="AF809">
        <v>0.69598235376530104</v>
      </c>
    </row>
    <row r="810" spans="1:32" x14ac:dyDescent="0.25">
      <c r="A810">
        <v>0</v>
      </c>
      <c r="B810">
        <v>0</v>
      </c>
      <c r="C810">
        <v>28.09</v>
      </c>
      <c r="D810">
        <v>16</v>
      </c>
      <c r="E810">
        <v>2</v>
      </c>
      <c r="F810">
        <v>0</v>
      </c>
      <c r="G810">
        <v>1</v>
      </c>
      <c r="H810">
        <v>0</v>
      </c>
      <c r="I810">
        <v>0</v>
      </c>
      <c r="J810">
        <v>0</v>
      </c>
      <c r="K810">
        <v>10</v>
      </c>
      <c r="L810">
        <v>10</v>
      </c>
      <c r="M810">
        <v>0</v>
      </c>
      <c r="N810" s="5">
        <v>0</v>
      </c>
      <c r="O810" s="5">
        <v>-28.4</v>
      </c>
      <c r="P810" s="7">
        <v>26.5</v>
      </c>
      <c r="Q810">
        <v>0</v>
      </c>
      <c r="R810">
        <v>1</v>
      </c>
      <c r="S810">
        <v>0</v>
      </c>
      <c r="T810">
        <v>1</v>
      </c>
      <c r="U810">
        <v>6</v>
      </c>
      <c r="V810">
        <v>20</v>
      </c>
      <c r="W810">
        <v>0</v>
      </c>
      <c r="X810">
        <v>0</v>
      </c>
      <c r="Y810">
        <v>0</v>
      </c>
      <c r="Z810">
        <v>1</v>
      </c>
      <c r="AA810">
        <v>0</v>
      </c>
      <c r="AB810">
        <v>0</v>
      </c>
      <c r="AC810">
        <v>1</v>
      </c>
      <c r="AD810">
        <v>2</v>
      </c>
      <c r="AE810" s="13">
        <v>5</v>
      </c>
      <c r="AF810">
        <v>0.90670662097237797</v>
      </c>
    </row>
    <row r="811" spans="1:32" x14ac:dyDescent="0.25">
      <c r="A811">
        <v>0</v>
      </c>
      <c r="B811">
        <v>0</v>
      </c>
      <c r="C811">
        <v>28.09</v>
      </c>
      <c r="D811">
        <v>16</v>
      </c>
      <c r="E811">
        <v>2</v>
      </c>
      <c r="F811">
        <v>0</v>
      </c>
      <c r="G811">
        <v>1</v>
      </c>
      <c r="H811">
        <v>0</v>
      </c>
      <c r="I811">
        <v>0</v>
      </c>
      <c r="J811">
        <v>0</v>
      </c>
      <c r="K811">
        <v>10</v>
      </c>
      <c r="L811">
        <v>10</v>
      </c>
      <c r="M811">
        <v>0</v>
      </c>
      <c r="N811" s="5">
        <v>0</v>
      </c>
      <c r="O811" s="5">
        <v>-28.4</v>
      </c>
      <c r="P811" s="7">
        <v>26.5</v>
      </c>
      <c r="Q811">
        <v>0</v>
      </c>
      <c r="R811">
        <v>1</v>
      </c>
      <c r="S811">
        <v>0</v>
      </c>
      <c r="T811">
        <v>1</v>
      </c>
      <c r="U811">
        <v>6</v>
      </c>
      <c r="V811">
        <v>20</v>
      </c>
      <c r="W811">
        <v>0</v>
      </c>
      <c r="X811">
        <v>0</v>
      </c>
      <c r="Y811">
        <v>0</v>
      </c>
      <c r="Z811">
        <v>1</v>
      </c>
      <c r="AA811">
        <v>0</v>
      </c>
      <c r="AB811">
        <v>0</v>
      </c>
      <c r="AC811">
        <v>1</v>
      </c>
      <c r="AD811">
        <v>2</v>
      </c>
      <c r="AE811" s="13">
        <v>10</v>
      </c>
      <c r="AF811">
        <v>0.93270432357544097</v>
      </c>
    </row>
    <row r="812" spans="1:32" x14ac:dyDescent="0.25">
      <c r="A812">
        <v>0</v>
      </c>
      <c r="B812">
        <v>0</v>
      </c>
      <c r="C812">
        <v>28.09</v>
      </c>
      <c r="D812">
        <v>16</v>
      </c>
      <c r="E812">
        <v>2</v>
      </c>
      <c r="F812">
        <v>0</v>
      </c>
      <c r="G812">
        <v>1</v>
      </c>
      <c r="H812">
        <v>0</v>
      </c>
      <c r="I812">
        <v>0</v>
      </c>
      <c r="J812">
        <v>0</v>
      </c>
      <c r="K812">
        <v>10</v>
      </c>
      <c r="L812">
        <v>10</v>
      </c>
      <c r="M812">
        <v>0</v>
      </c>
      <c r="N812" s="5">
        <v>0</v>
      </c>
      <c r="O812" s="5">
        <v>-28.4</v>
      </c>
      <c r="P812" s="7">
        <v>26.5</v>
      </c>
      <c r="Q812">
        <v>0</v>
      </c>
      <c r="R812">
        <v>1</v>
      </c>
      <c r="S812">
        <v>0</v>
      </c>
      <c r="T812">
        <v>1</v>
      </c>
      <c r="U812">
        <v>6</v>
      </c>
      <c r="V812">
        <v>20</v>
      </c>
      <c r="W812">
        <v>0</v>
      </c>
      <c r="X812">
        <v>0</v>
      </c>
      <c r="Y812">
        <v>0</v>
      </c>
      <c r="Z812">
        <v>1</v>
      </c>
      <c r="AA812">
        <v>0</v>
      </c>
      <c r="AB812">
        <v>0</v>
      </c>
      <c r="AC812">
        <v>1</v>
      </c>
      <c r="AD812">
        <v>2</v>
      </c>
      <c r="AE812" s="13">
        <v>20</v>
      </c>
      <c r="AF812">
        <v>0.95532783723915404</v>
      </c>
    </row>
    <row r="813" spans="1:32" x14ac:dyDescent="0.25">
      <c r="A813">
        <v>0</v>
      </c>
      <c r="B813">
        <v>0</v>
      </c>
      <c r="C813">
        <v>28.09</v>
      </c>
      <c r="D813">
        <v>16</v>
      </c>
      <c r="E813">
        <v>2</v>
      </c>
      <c r="F813">
        <v>0</v>
      </c>
      <c r="G813">
        <v>1</v>
      </c>
      <c r="H813">
        <v>0</v>
      </c>
      <c r="I813">
        <v>0</v>
      </c>
      <c r="J813">
        <v>0</v>
      </c>
      <c r="K813">
        <v>10</v>
      </c>
      <c r="L813">
        <v>10</v>
      </c>
      <c r="M813">
        <v>0</v>
      </c>
      <c r="N813" s="5">
        <v>0</v>
      </c>
      <c r="O813" s="5">
        <v>-28.4</v>
      </c>
      <c r="P813" s="7">
        <v>26.5</v>
      </c>
      <c r="Q813">
        <v>0</v>
      </c>
      <c r="R813">
        <v>1</v>
      </c>
      <c r="S813">
        <v>0</v>
      </c>
      <c r="T813">
        <v>1</v>
      </c>
      <c r="U813">
        <v>6</v>
      </c>
      <c r="V813">
        <v>20</v>
      </c>
      <c r="W813">
        <v>0</v>
      </c>
      <c r="X813">
        <v>0</v>
      </c>
      <c r="Y813">
        <v>0</v>
      </c>
      <c r="Z813">
        <v>1</v>
      </c>
      <c r="AA813">
        <v>0</v>
      </c>
      <c r="AB813">
        <v>13</v>
      </c>
      <c r="AC813">
        <v>3</v>
      </c>
      <c r="AD813">
        <v>2</v>
      </c>
      <c r="AE813" s="13">
        <v>20</v>
      </c>
      <c r="AF813">
        <v>0.93674385207469402</v>
      </c>
    </row>
    <row r="814" spans="1:32" x14ac:dyDescent="0.25">
      <c r="A814">
        <v>0</v>
      </c>
      <c r="B814">
        <v>0</v>
      </c>
      <c r="C814">
        <v>28.09</v>
      </c>
      <c r="D814">
        <v>16</v>
      </c>
      <c r="E814">
        <v>2</v>
      </c>
      <c r="F814">
        <v>0</v>
      </c>
      <c r="G814">
        <v>1</v>
      </c>
      <c r="H814">
        <v>0</v>
      </c>
      <c r="I814">
        <v>0</v>
      </c>
      <c r="J814">
        <v>0</v>
      </c>
      <c r="K814">
        <v>600</v>
      </c>
      <c r="L814">
        <v>600</v>
      </c>
      <c r="M814">
        <v>0</v>
      </c>
      <c r="N814" s="5">
        <v>0</v>
      </c>
      <c r="O814" s="14">
        <v>-16.2</v>
      </c>
      <c r="P814" s="7">
        <v>26.5</v>
      </c>
      <c r="Q814">
        <v>0</v>
      </c>
      <c r="R814">
        <v>1</v>
      </c>
      <c r="S814">
        <v>0</v>
      </c>
      <c r="T814">
        <v>1</v>
      </c>
      <c r="U814">
        <v>10</v>
      </c>
      <c r="V814">
        <v>25</v>
      </c>
      <c r="W814">
        <v>1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1</v>
      </c>
      <c r="AE814" s="13">
        <v>40</v>
      </c>
      <c r="AF814">
        <v>0.57535411436079098</v>
      </c>
    </row>
    <row r="815" spans="1:32" x14ac:dyDescent="0.25">
      <c r="A815">
        <v>0</v>
      </c>
      <c r="B815">
        <v>0</v>
      </c>
      <c r="C815">
        <v>28.09</v>
      </c>
      <c r="D815">
        <v>16</v>
      </c>
      <c r="E815">
        <v>2</v>
      </c>
      <c r="F815">
        <v>0</v>
      </c>
      <c r="G815">
        <v>1</v>
      </c>
      <c r="H815">
        <v>0</v>
      </c>
      <c r="I815">
        <v>0</v>
      </c>
      <c r="J815">
        <v>0</v>
      </c>
      <c r="K815">
        <v>600</v>
      </c>
      <c r="L815">
        <v>600</v>
      </c>
      <c r="M815">
        <v>0</v>
      </c>
      <c r="N815" s="5">
        <v>0</v>
      </c>
      <c r="O815" s="14">
        <v>-16.2</v>
      </c>
      <c r="P815" s="7">
        <v>26.5</v>
      </c>
      <c r="Q815">
        <v>0</v>
      </c>
      <c r="R815">
        <v>1</v>
      </c>
      <c r="S815">
        <v>1</v>
      </c>
      <c r="T815">
        <v>0</v>
      </c>
      <c r="U815">
        <v>10</v>
      </c>
      <c r="V815">
        <v>25</v>
      </c>
      <c r="W815">
        <v>1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1</v>
      </c>
      <c r="AE815" s="13">
        <v>40</v>
      </c>
      <c r="AF815">
        <v>0.65015519955831003</v>
      </c>
    </row>
    <row r="816" spans="1:32" x14ac:dyDescent="0.25">
      <c r="A816">
        <v>1</v>
      </c>
      <c r="B816">
        <v>0</v>
      </c>
      <c r="C816">
        <v>12.01</v>
      </c>
      <c r="D816">
        <v>0</v>
      </c>
      <c r="E816">
        <v>0</v>
      </c>
      <c r="F816">
        <v>0</v>
      </c>
      <c r="G816">
        <v>0</v>
      </c>
      <c r="H816">
        <v>1</v>
      </c>
      <c r="I816">
        <v>0</v>
      </c>
      <c r="J816">
        <v>1</v>
      </c>
      <c r="K816">
        <v>27</v>
      </c>
      <c r="L816">
        <v>10000</v>
      </c>
      <c r="M816">
        <v>0</v>
      </c>
      <c r="N816" s="5">
        <v>0</v>
      </c>
      <c r="O816" s="14">
        <v>-11</v>
      </c>
      <c r="P816" s="7">
        <v>152</v>
      </c>
      <c r="Q816">
        <v>0</v>
      </c>
      <c r="R816">
        <v>1</v>
      </c>
      <c r="S816">
        <v>0</v>
      </c>
      <c r="T816">
        <v>1</v>
      </c>
      <c r="U816">
        <v>10</v>
      </c>
      <c r="V816">
        <v>25</v>
      </c>
      <c r="W816">
        <v>1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1</v>
      </c>
      <c r="AE816" s="13">
        <v>2</v>
      </c>
      <c r="AF816">
        <v>0.31960862967304299</v>
      </c>
    </row>
    <row r="817" spans="1:32" x14ac:dyDescent="0.25">
      <c r="A817">
        <v>1</v>
      </c>
      <c r="B817">
        <v>0</v>
      </c>
      <c r="C817">
        <v>12.01</v>
      </c>
      <c r="D817">
        <v>0</v>
      </c>
      <c r="E817">
        <v>0</v>
      </c>
      <c r="F817">
        <v>0</v>
      </c>
      <c r="G817">
        <v>0</v>
      </c>
      <c r="H817">
        <v>1</v>
      </c>
      <c r="I817">
        <v>0</v>
      </c>
      <c r="J817">
        <v>1</v>
      </c>
      <c r="K817">
        <v>27</v>
      </c>
      <c r="L817">
        <v>10000</v>
      </c>
      <c r="M817">
        <v>0</v>
      </c>
      <c r="N817" s="5">
        <v>0</v>
      </c>
      <c r="O817" s="14">
        <v>-11</v>
      </c>
      <c r="P817" s="7">
        <v>152</v>
      </c>
      <c r="Q817">
        <v>0</v>
      </c>
      <c r="R817">
        <v>1</v>
      </c>
      <c r="S817">
        <v>1</v>
      </c>
      <c r="T817">
        <v>0</v>
      </c>
      <c r="U817">
        <v>10</v>
      </c>
      <c r="V817">
        <v>25</v>
      </c>
      <c r="W817">
        <v>1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1</v>
      </c>
      <c r="AE817" s="13">
        <v>2</v>
      </c>
      <c r="AF817">
        <v>0.28284535696066898</v>
      </c>
    </row>
    <row r="818" spans="1:32" x14ac:dyDescent="0.25">
      <c r="A818">
        <v>1</v>
      </c>
      <c r="B818">
        <v>0</v>
      </c>
      <c r="C818">
        <v>12.01</v>
      </c>
      <c r="D818">
        <v>0</v>
      </c>
      <c r="E818">
        <v>0</v>
      </c>
      <c r="F818">
        <v>0</v>
      </c>
      <c r="G818">
        <v>1</v>
      </c>
      <c r="H818">
        <v>0</v>
      </c>
      <c r="I818">
        <v>0</v>
      </c>
      <c r="J818">
        <v>0</v>
      </c>
      <c r="K818">
        <v>600</v>
      </c>
      <c r="L818">
        <v>600</v>
      </c>
      <c r="M818">
        <v>0</v>
      </c>
      <c r="N818" s="5">
        <v>0</v>
      </c>
      <c r="O818" s="14">
        <v>-16.2</v>
      </c>
      <c r="P818" s="7">
        <v>26.5</v>
      </c>
      <c r="Q818">
        <v>0</v>
      </c>
      <c r="R818">
        <v>1</v>
      </c>
      <c r="S818">
        <v>0</v>
      </c>
      <c r="T818">
        <v>1</v>
      </c>
      <c r="U818">
        <v>10</v>
      </c>
      <c r="V818">
        <v>25</v>
      </c>
      <c r="W818">
        <v>1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7</v>
      </c>
      <c r="AE818" s="13">
        <v>40</v>
      </c>
      <c r="AF818">
        <v>0.55868297127490896</v>
      </c>
    </row>
    <row r="819" spans="1:32" x14ac:dyDescent="0.25">
      <c r="A819">
        <v>0</v>
      </c>
      <c r="B819">
        <v>0</v>
      </c>
      <c r="C819">
        <v>28.09</v>
      </c>
      <c r="D819">
        <v>16</v>
      </c>
      <c r="E819">
        <v>2</v>
      </c>
      <c r="F819">
        <v>0</v>
      </c>
      <c r="G819">
        <v>1</v>
      </c>
      <c r="H819">
        <v>0</v>
      </c>
      <c r="I819">
        <v>0</v>
      </c>
      <c r="J819">
        <v>0</v>
      </c>
      <c r="K819">
        <v>600</v>
      </c>
      <c r="L819">
        <v>600</v>
      </c>
      <c r="M819">
        <v>0</v>
      </c>
      <c r="N819" s="5">
        <v>0</v>
      </c>
      <c r="O819" s="14">
        <v>-16.2</v>
      </c>
      <c r="P819" s="7">
        <v>26.5</v>
      </c>
      <c r="Q819">
        <v>0</v>
      </c>
      <c r="R819">
        <v>1</v>
      </c>
      <c r="S819">
        <v>1</v>
      </c>
      <c r="T819">
        <v>0</v>
      </c>
      <c r="U819">
        <v>10</v>
      </c>
      <c r="V819">
        <v>25</v>
      </c>
      <c r="W819">
        <v>1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7</v>
      </c>
      <c r="AE819" s="13">
        <v>40</v>
      </c>
      <c r="AF819">
        <v>0.60002110087838401</v>
      </c>
    </row>
    <row r="820" spans="1:32" x14ac:dyDescent="0.25">
      <c r="A820">
        <v>1</v>
      </c>
      <c r="B820">
        <v>0</v>
      </c>
      <c r="C820">
        <v>12.01</v>
      </c>
      <c r="D820">
        <v>0</v>
      </c>
      <c r="E820">
        <v>0</v>
      </c>
      <c r="F820">
        <v>0</v>
      </c>
      <c r="G820">
        <v>0</v>
      </c>
      <c r="H820">
        <v>1</v>
      </c>
      <c r="I820">
        <v>0</v>
      </c>
      <c r="J820">
        <v>1</v>
      </c>
      <c r="K820">
        <v>27</v>
      </c>
      <c r="L820">
        <v>10000</v>
      </c>
      <c r="M820">
        <v>0</v>
      </c>
      <c r="N820" s="5">
        <v>0</v>
      </c>
      <c r="O820" s="14">
        <v>-11</v>
      </c>
      <c r="P820" s="7">
        <v>152</v>
      </c>
      <c r="Q820">
        <v>0</v>
      </c>
      <c r="R820">
        <v>1</v>
      </c>
      <c r="S820">
        <v>0</v>
      </c>
      <c r="T820">
        <v>1</v>
      </c>
      <c r="U820">
        <v>10</v>
      </c>
      <c r="V820">
        <v>25</v>
      </c>
      <c r="W820">
        <v>1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7</v>
      </c>
      <c r="AE820" s="13">
        <v>2</v>
      </c>
      <c r="AF820">
        <v>0.42194209608633798</v>
      </c>
    </row>
    <row r="821" spans="1:32" x14ac:dyDescent="0.25">
      <c r="A821">
        <v>1</v>
      </c>
      <c r="B821">
        <v>0</v>
      </c>
      <c r="C821">
        <v>12.01</v>
      </c>
      <c r="D821">
        <v>0</v>
      </c>
      <c r="E821">
        <v>0</v>
      </c>
      <c r="F821">
        <v>0</v>
      </c>
      <c r="G821">
        <v>0</v>
      </c>
      <c r="H821">
        <v>1</v>
      </c>
      <c r="I821">
        <v>0</v>
      </c>
      <c r="J821">
        <v>1</v>
      </c>
      <c r="K821">
        <v>27</v>
      </c>
      <c r="L821">
        <v>10000</v>
      </c>
      <c r="M821">
        <v>0</v>
      </c>
      <c r="N821" s="5">
        <v>0</v>
      </c>
      <c r="O821" s="14">
        <v>-11</v>
      </c>
      <c r="P821" s="7">
        <v>152</v>
      </c>
      <c r="Q821">
        <v>0</v>
      </c>
      <c r="R821">
        <v>1</v>
      </c>
      <c r="S821">
        <v>1</v>
      </c>
      <c r="T821">
        <v>0</v>
      </c>
      <c r="U821">
        <v>10</v>
      </c>
      <c r="V821">
        <v>25</v>
      </c>
      <c r="W821">
        <v>1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7</v>
      </c>
      <c r="AE821" s="13">
        <v>2</v>
      </c>
      <c r="AF821">
        <v>0.48935126120906802</v>
      </c>
    </row>
    <row r="822" spans="1:32" x14ac:dyDescent="0.25">
      <c r="A822">
        <v>0</v>
      </c>
      <c r="B822">
        <v>0</v>
      </c>
      <c r="C822">
        <v>28.09</v>
      </c>
      <c r="D822">
        <v>16</v>
      </c>
      <c r="E822">
        <v>2</v>
      </c>
      <c r="F822">
        <v>0</v>
      </c>
      <c r="G822">
        <v>1</v>
      </c>
      <c r="H822">
        <v>0</v>
      </c>
      <c r="I822">
        <v>0</v>
      </c>
      <c r="J822">
        <v>0</v>
      </c>
      <c r="K822">
        <v>600</v>
      </c>
      <c r="L822">
        <v>600</v>
      </c>
      <c r="M822">
        <v>0</v>
      </c>
      <c r="N822" s="5">
        <v>0</v>
      </c>
      <c r="O822" s="14">
        <v>-16.2</v>
      </c>
      <c r="P822" s="7">
        <v>26.5</v>
      </c>
      <c r="Q822">
        <v>0</v>
      </c>
      <c r="R822">
        <v>1</v>
      </c>
      <c r="S822">
        <v>0</v>
      </c>
      <c r="T822">
        <v>1</v>
      </c>
      <c r="U822">
        <v>10</v>
      </c>
      <c r="V822">
        <v>25</v>
      </c>
      <c r="W822">
        <v>1</v>
      </c>
      <c r="X822">
        <v>0</v>
      </c>
      <c r="Y822">
        <v>0</v>
      </c>
      <c r="Z822">
        <v>0</v>
      </c>
      <c r="AA822">
        <v>0</v>
      </c>
      <c r="AB822">
        <v>4</v>
      </c>
      <c r="AC822">
        <v>28</v>
      </c>
      <c r="AD822">
        <v>56</v>
      </c>
      <c r="AE822" s="13">
        <v>40</v>
      </c>
      <c r="AF822">
        <v>0.96217439404639704</v>
      </c>
    </row>
    <row r="823" spans="1:32" x14ac:dyDescent="0.25">
      <c r="A823">
        <v>0</v>
      </c>
      <c r="B823">
        <v>0</v>
      </c>
      <c r="C823">
        <v>28.09</v>
      </c>
      <c r="D823">
        <v>16</v>
      </c>
      <c r="E823">
        <v>2</v>
      </c>
      <c r="F823">
        <v>0</v>
      </c>
      <c r="G823">
        <v>1</v>
      </c>
      <c r="H823">
        <v>0</v>
      </c>
      <c r="I823">
        <v>0</v>
      </c>
      <c r="J823">
        <v>0</v>
      </c>
      <c r="K823">
        <v>600</v>
      </c>
      <c r="L823">
        <v>600</v>
      </c>
      <c r="M823">
        <v>0</v>
      </c>
      <c r="N823" s="5">
        <v>0</v>
      </c>
      <c r="O823" s="14">
        <v>-16.2</v>
      </c>
      <c r="P823" s="7">
        <v>26.5</v>
      </c>
      <c r="Q823">
        <v>0</v>
      </c>
      <c r="R823">
        <v>1</v>
      </c>
      <c r="S823">
        <v>1</v>
      </c>
      <c r="T823">
        <v>0</v>
      </c>
      <c r="U823">
        <v>10</v>
      </c>
      <c r="V823">
        <v>25</v>
      </c>
      <c r="W823">
        <v>1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28</v>
      </c>
      <c r="AD823">
        <v>56</v>
      </c>
      <c r="AE823" s="13">
        <v>40</v>
      </c>
      <c r="AF823">
        <v>0.96764012812679501</v>
      </c>
    </row>
    <row r="824" spans="1:32" x14ac:dyDescent="0.25">
      <c r="A824">
        <v>1</v>
      </c>
      <c r="B824">
        <v>0</v>
      </c>
      <c r="C824">
        <v>12.01</v>
      </c>
      <c r="D824">
        <v>0</v>
      </c>
      <c r="E824">
        <v>0</v>
      </c>
      <c r="F824">
        <v>0</v>
      </c>
      <c r="G824">
        <v>0</v>
      </c>
      <c r="H824">
        <v>1</v>
      </c>
      <c r="I824">
        <v>0</v>
      </c>
      <c r="J824">
        <v>1</v>
      </c>
      <c r="K824">
        <v>27</v>
      </c>
      <c r="L824">
        <v>10000</v>
      </c>
      <c r="M824">
        <v>0</v>
      </c>
      <c r="N824" s="5">
        <v>0</v>
      </c>
      <c r="O824" s="14">
        <v>-11</v>
      </c>
      <c r="P824" s="7">
        <v>152</v>
      </c>
      <c r="Q824">
        <v>0</v>
      </c>
      <c r="R824">
        <v>1</v>
      </c>
      <c r="S824">
        <v>0</v>
      </c>
      <c r="T824">
        <v>1</v>
      </c>
      <c r="U824">
        <v>10</v>
      </c>
      <c r="V824">
        <v>25</v>
      </c>
      <c r="W824">
        <v>1</v>
      </c>
      <c r="X824">
        <v>0</v>
      </c>
      <c r="Y824">
        <v>0</v>
      </c>
      <c r="Z824">
        <v>0</v>
      </c>
      <c r="AA824">
        <v>0</v>
      </c>
      <c r="AB824">
        <v>4</v>
      </c>
      <c r="AC824">
        <v>28</v>
      </c>
      <c r="AD824">
        <v>56</v>
      </c>
      <c r="AE824" s="13">
        <v>2</v>
      </c>
      <c r="AF824">
        <v>0.79379074066591804</v>
      </c>
    </row>
    <row r="825" spans="1:32" x14ac:dyDescent="0.25">
      <c r="A825">
        <v>1</v>
      </c>
      <c r="B825">
        <v>0</v>
      </c>
      <c r="C825">
        <v>12.01</v>
      </c>
      <c r="D825">
        <v>0</v>
      </c>
      <c r="E825">
        <v>0</v>
      </c>
      <c r="F825">
        <v>0</v>
      </c>
      <c r="G825">
        <v>0</v>
      </c>
      <c r="H825">
        <v>1</v>
      </c>
      <c r="I825">
        <v>0</v>
      </c>
      <c r="J825">
        <v>1</v>
      </c>
      <c r="K825">
        <v>27</v>
      </c>
      <c r="L825">
        <v>10000</v>
      </c>
      <c r="M825">
        <v>0</v>
      </c>
      <c r="N825" s="5">
        <v>0</v>
      </c>
      <c r="O825" s="14">
        <v>-11</v>
      </c>
      <c r="P825" s="7">
        <v>152</v>
      </c>
      <c r="Q825">
        <v>0</v>
      </c>
      <c r="R825">
        <v>1</v>
      </c>
      <c r="S825">
        <v>1</v>
      </c>
      <c r="T825">
        <v>0</v>
      </c>
      <c r="U825">
        <v>10</v>
      </c>
      <c r="V825">
        <v>25</v>
      </c>
      <c r="W825">
        <v>1</v>
      </c>
      <c r="X825">
        <v>0</v>
      </c>
      <c r="Y825">
        <v>0</v>
      </c>
      <c r="Z825">
        <v>0</v>
      </c>
      <c r="AA825">
        <v>0</v>
      </c>
      <c r="AB825">
        <v>4</v>
      </c>
      <c r="AC825">
        <v>28</v>
      </c>
      <c r="AD825">
        <v>56</v>
      </c>
      <c r="AE825" s="13">
        <v>2</v>
      </c>
      <c r="AF825">
        <v>0.86209739400628604</v>
      </c>
    </row>
    <row r="826" spans="1:32" x14ac:dyDescent="0.25">
      <c r="A826">
        <v>0</v>
      </c>
      <c r="B826">
        <v>0</v>
      </c>
      <c r="C826">
        <v>47.87</v>
      </c>
      <c r="D826">
        <v>16</v>
      </c>
      <c r="E826">
        <v>2</v>
      </c>
      <c r="F826">
        <v>0</v>
      </c>
      <c r="G826">
        <v>1</v>
      </c>
      <c r="H826">
        <v>0</v>
      </c>
      <c r="I826">
        <v>0</v>
      </c>
      <c r="J826">
        <v>0</v>
      </c>
      <c r="K826">
        <v>10.5</v>
      </c>
      <c r="L826">
        <v>10.5</v>
      </c>
      <c r="M826">
        <v>0</v>
      </c>
      <c r="N826" s="5">
        <v>0</v>
      </c>
      <c r="O826" s="6">
        <v>-26</v>
      </c>
      <c r="P826" s="7">
        <v>57.13</v>
      </c>
      <c r="Q826">
        <v>0</v>
      </c>
      <c r="R826">
        <v>1</v>
      </c>
      <c r="S826">
        <v>0</v>
      </c>
      <c r="T826">
        <v>1</v>
      </c>
      <c r="U826">
        <v>8</v>
      </c>
      <c r="V826">
        <v>18</v>
      </c>
      <c r="W826">
        <v>0</v>
      </c>
      <c r="X826">
        <v>0</v>
      </c>
      <c r="Y826">
        <v>0</v>
      </c>
      <c r="Z826">
        <v>0</v>
      </c>
      <c r="AA826">
        <v>1</v>
      </c>
      <c r="AB826">
        <v>0</v>
      </c>
      <c r="AC826">
        <v>1</v>
      </c>
      <c r="AD826">
        <v>1</v>
      </c>
      <c r="AE826" s="13">
        <v>1</v>
      </c>
      <c r="AF826">
        <v>5.9374999999999997E-2</v>
      </c>
    </row>
    <row r="827" spans="1:32" x14ac:dyDescent="0.25">
      <c r="A827">
        <v>0</v>
      </c>
      <c r="B827">
        <v>0</v>
      </c>
      <c r="C827">
        <v>47.87</v>
      </c>
      <c r="D827">
        <v>16</v>
      </c>
      <c r="E827">
        <v>2</v>
      </c>
      <c r="F827">
        <v>0</v>
      </c>
      <c r="G827">
        <v>1</v>
      </c>
      <c r="H827">
        <v>0</v>
      </c>
      <c r="I827">
        <v>0</v>
      </c>
      <c r="J827">
        <v>0</v>
      </c>
      <c r="K827">
        <v>10.5</v>
      </c>
      <c r="L827">
        <v>10.5</v>
      </c>
      <c r="M827">
        <v>0</v>
      </c>
      <c r="N827" s="5">
        <v>0</v>
      </c>
      <c r="O827" s="6">
        <v>-26</v>
      </c>
      <c r="P827" s="7">
        <v>57.13</v>
      </c>
      <c r="Q827">
        <v>0</v>
      </c>
      <c r="R827">
        <v>1</v>
      </c>
      <c r="S827">
        <v>0</v>
      </c>
      <c r="T827">
        <v>1</v>
      </c>
      <c r="U827">
        <v>8</v>
      </c>
      <c r="V827">
        <v>18</v>
      </c>
      <c r="W827">
        <v>0</v>
      </c>
      <c r="X827">
        <v>0</v>
      </c>
      <c r="Y827">
        <v>0</v>
      </c>
      <c r="Z827">
        <v>0</v>
      </c>
      <c r="AA827">
        <v>1</v>
      </c>
      <c r="AB827">
        <v>0</v>
      </c>
      <c r="AC827">
        <v>1</v>
      </c>
      <c r="AD827">
        <v>1</v>
      </c>
      <c r="AE827" s="13">
        <v>3</v>
      </c>
      <c r="AF827">
        <v>0.63441295546558696</v>
      </c>
    </row>
    <row r="828" spans="1:32" x14ac:dyDescent="0.25">
      <c r="A828">
        <v>0</v>
      </c>
      <c r="B828">
        <v>0</v>
      </c>
      <c r="C828">
        <v>47.87</v>
      </c>
      <c r="D828">
        <v>16</v>
      </c>
      <c r="E828">
        <v>2</v>
      </c>
      <c r="F828">
        <v>0</v>
      </c>
      <c r="G828">
        <v>1</v>
      </c>
      <c r="H828">
        <v>0</v>
      </c>
      <c r="I828">
        <v>0</v>
      </c>
      <c r="J828">
        <v>0</v>
      </c>
      <c r="K828">
        <v>10.5</v>
      </c>
      <c r="L828">
        <v>10.5</v>
      </c>
      <c r="M828">
        <v>0</v>
      </c>
      <c r="N828" s="5">
        <v>0</v>
      </c>
      <c r="O828" s="6">
        <v>-26</v>
      </c>
      <c r="P828" s="7">
        <v>57.13</v>
      </c>
      <c r="Q828">
        <v>0</v>
      </c>
      <c r="R828">
        <v>1</v>
      </c>
      <c r="S828">
        <v>0</v>
      </c>
      <c r="T828">
        <v>1</v>
      </c>
      <c r="U828">
        <v>8</v>
      </c>
      <c r="V828">
        <v>18</v>
      </c>
      <c r="W828">
        <v>0</v>
      </c>
      <c r="X828">
        <v>0</v>
      </c>
      <c r="Y828">
        <v>0</v>
      </c>
      <c r="Z828">
        <v>0</v>
      </c>
      <c r="AA828">
        <v>1</v>
      </c>
      <c r="AB828">
        <v>0</v>
      </c>
      <c r="AC828">
        <v>1</v>
      </c>
      <c r="AD828">
        <v>1</v>
      </c>
      <c r="AE828" s="13">
        <v>9</v>
      </c>
      <c r="AF828">
        <v>0.69389830508474604</v>
      </c>
    </row>
    <row r="829" spans="1:32" x14ac:dyDescent="0.25">
      <c r="A829">
        <v>0</v>
      </c>
      <c r="B829">
        <v>0</v>
      </c>
      <c r="C829">
        <v>47.87</v>
      </c>
      <c r="D829">
        <v>16</v>
      </c>
      <c r="E829">
        <v>2</v>
      </c>
      <c r="F829">
        <v>0</v>
      </c>
      <c r="G829">
        <v>1</v>
      </c>
      <c r="H829">
        <v>0</v>
      </c>
      <c r="I829">
        <v>0</v>
      </c>
      <c r="J829">
        <v>0</v>
      </c>
      <c r="K829">
        <v>38</v>
      </c>
      <c r="L829">
        <v>38</v>
      </c>
      <c r="M829">
        <v>0</v>
      </c>
      <c r="N829" s="5">
        <v>0</v>
      </c>
      <c r="O829" s="6">
        <v>-26</v>
      </c>
      <c r="P829" s="7">
        <v>57.13</v>
      </c>
      <c r="Q829">
        <v>0</v>
      </c>
      <c r="R829">
        <v>1</v>
      </c>
      <c r="S829">
        <v>0</v>
      </c>
      <c r="T829">
        <v>1</v>
      </c>
      <c r="U829">
        <v>8</v>
      </c>
      <c r="V829">
        <v>18</v>
      </c>
      <c r="W829">
        <v>0</v>
      </c>
      <c r="X829">
        <v>0</v>
      </c>
      <c r="Y829">
        <v>0</v>
      </c>
      <c r="Z829">
        <v>0</v>
      </c>
      <c r="AA829">
        <v>1</v>
      </c>
      <c r="AB829">
        <v>0</v>
      </c>
      <c r="AC829">
        <v>1</v>
      </c>
      <c r="AD829">
        <v>1</v>
      </c>
      <c r="AE829" s="13">
        <v>1</v>
      </c>
      <c r="AF829">
        <v>0.20789473684210499</v>
      </c>
    </row>
    <row r="830" spans="1:32" x14ac:dyDescent="0.25">
      <c r="A830">
        <v>0</v>
      </c>
      <c r="B830">
        <v>0</v>
      </c>
      <c r="C830">
        <v>47.87</v>
      </c>
      <c r="D830">
        <v>16</v>
      </c>
      <c r="E830">
        <v>2</v>
      </c>
      <c r="F830">
        <v>0</v>
      </c>
      <c r="G830">
        <v>1</v>
      </c>
      <c r="H830">
        <v>0</v>
      </c>
      <c r="I830">
        <v>0</v>
      </c>
      <c r="J830">
        <v>0</v>
      </c>
      <c r="K830">
        <v>38</v>
      </c>
      <c r="L830">
        <v>38</v>
      </c>
      <c r="M830">
        <v>0</v>
      </c>
      <c r="N830" s="5">
        <v>0</v>
      </c>
      <c r="O830" s="6">
        <v>-26</v>
      </c>
      <c r="P830" s="7">
        <v>57.13</v>
      </c>
      <c r="Q830">
        <v>0</v>
      </c>
      <c r="R830">
        <v>1</v>
      </c>
      <c r="S830">
        <v>0</v>
      </c>
      <c r="T830">
        <v>1</v>
      </c>
      <c r="U830">
        <v>8</v>
      </c>
      <c r="V830">
        <v>18</v>
      </c>
      <c r="W830">
        <v>0</v>
      </c>
      <c r="X830">
        <v>0</v>
      </c>
      <c r="Y830">
        <v>0</v>
      </c>
      <c r="Z830">
        <v>0</v>
      </c>
      <c r="AA830">
        <v>1</v>
      </c>
      <c r="AB830">
        <v>0</v>
      </c>
      <c r="AC830">
        <v>1</v>
      </c>
      <c r="AD830">
        <v>1</v>
      </c>
      <c r="AE830" s="13">
        <v>3</v>
      </c>
      <c r="AF830">
        <v>0.52968749999999998</v>
      </c>
    </row>
    <row r="831" spans="1:32" x14ac:dyDescent="0.25">
      <c r="A831">
        <v>0</v>
      </c>
      <c r="B831">
        <v>0</v>
      </c>
      <c r="C831">
        <v>47.87</v>
      </c>
      <c r="D831">
        <v>16</v>
      </c>
      <c r="E831">
        <v>2</v>
      </c>
      <c r="F831">
        <v>0</v>
      </c>
      <c r="G831">
        <v>1</v>
      </c>
      <c r="H831">
        <v>0</v>
      </c>
      <c r="I831">
        <v>0</v>
      </c>
      <c r="J831">
        <v>0</v>
      </c>
      <c r="K831">
        <v>38</v>
      </c>
      <c r="L831">
        <v>38</v>
      </c>
      <c r="M831">
        <v>0</v>
      </c>
      <c r="N831" s="5">
        <v>0</v>
      </c>
      <c r="O831" s="6">
        <v>-26</v>
      </c>
      <c r="P831" s="7">
        <v>57.13</v>
      </c>
      <c r="Q831">
        <v>0</v>
      </c>
      <c r="R831">
        <v>1</v>
      </c>
      <c r="S831">
        <v>0</v>
      </c>
      <c r="T831">
        <v>1</v>
      </c>
      <c r="U831">
        <v>8</v>
      </c>
      <c r="V831">
        <v>18</v>
      </c>
      <c r="W831">
        <v>0</v>
      </c>
      <c r="X831">
        <v>0</v>
      </c>
      <c r="Y831">
        <v>0</v>
      </c>
      <c r="Z831">
        <v>0</v>
      </c>
      <c r="AA831">
        <v>1</v>
      </c>
      <c r="AB831">
        <v>0</v>
      </c>
      <c r="AC831">
        <v>1</v>
      </c>
      <c r="AD831">
        <v>1</v>
      </c>
      <c r="AE831" s="13">
        <v>9</v>
      </c>
      <c r="AF831">
        <v>0.60044247787610605</v>
      </c>
    </row>
    <row r="832" spans="1:32" x14ac:dyDescent="0.25">
      <c r="A832">
        <v>1</v>
      </c>
      <c r="B832">
        <v>0</v>
      </c>
      <c r="C832">
        <v>12.01</v>
      </c>
      <c r="D832">
        <v>0</v>
      </c>
      <c r="E832">
        <v>0</v>
      </c>
      <c r="F832">
        <v>0</v>
      </c>
      <c r="G832">
        <v>1</v>
      </c>
      <c r="H832">
        <v>0</v>
      </c>
      <c r="I832">
        <v>0</v>
      </c>
      <c r="J832">
        <v>0</v>
      </c>
      <c r="K832">
        <v>14</v>
      </c>
      <c r="L832">
        <v>14</v>
      </c>
      <c r="M832">
        <v>0</v>
      </c>
      <c r="N832" s="5">
        <v>0</v>
      </c>
      <c r="O832" s="6">
        <v>-3.7</v>
      </c>
      <c r="P832" s="7">
        <v>254</v>
      </c>
      <c r="Q832">
        <v>0</v>
      </c>
      <c r="R832">
        <v>1</v>
      </c>
      <c r="S832">
        <v>0</v>
      </c>
      <c r="T832">
        <v>1</v>
      </c>
      <c r="U832">
        <v>8</v>
      </c>
      <c r="V832">
        <v>18</v>
      </c>
      <c r="W832">
        <v>0</v>
      </c>
      <c r="X832">
        <v>0</v>
      </c>
      <c r="Y832">
        <v>0</v>
      </c>
      <c r="Z832">
        <v>0</v>
      </c>
      <c r="AA832">
        <v>1</v>
      </c>
      <c r="AB832">
        <v>0</v>
      </c>
      <c r="AC832">
        <v>1</v>
      </c>
      <c r="AD832">
        <v>1</v>
      </c>
      <c r="AE832" s="13">
        <v>9</v>
      </c>
      <c r="AF832">
        <v>0.60097216084843097</v>
      </c>
    </row>
    <row r="833" spans="1:32" x14ac:dyDescent="0.25">
      <c r="A833">
        <v>0</v>
      </c>
      <c r="B833">
        <v>0</v>
      </c>
      <c r="C833">
        <v>47.87</v>
      </c>
      <c r="D833">
        <v>16</v>
      </c>
      <c r="E833">
        <v>2</v>
      </c>
      <c r="F833">
        <v>0</v>
      </c>
      <c r="G833">
        <v>1</v>
      </c>
      <c r="H833">
        <v>0</v>
      </c>
      <c r="I833">
        <v>0</v>
      </c>
      <c r="J833">
        <v>0</v>
      </c>
      <c r="K833">
        <v>10.5</v>
      </c>
      <c r="L833">
        <v>10.5</v>
      </c>
      <c r="M833">
        <v>0</v>
      </c>
      <c r="N833" s="5">
        <v>0</v>
      </c>
      <c r="O833" s="6">
        <v>-26</v>
      </c>
      <c r="P833" s="7">
        <v>57.13</v>
      </c>
      <c r="Q833">
        <v>0</v>
      </c>
      <c r="R833">
        <v>1</v>
      </c>
      <c r="S833">
        <v>0</v>
      </c>
      <c r="T833">
        <v>1</v>
      </c>
      <c r="U833">
        <v>8</v>
      </c>
      <c r="V833">
        <v>18</v>
      </c>
      <c r="W833">
        <v>0</v>
      </c>
      <c r="X833">
        <v>0</v>
      </c>
      <c r="Y833">
        <v>0</v>
      </c>
      <c r="Z833">
        <v>0</v>
      </c>
      <c r="AA833">
        <v>1</v>
      </c>
      <c r="AB833">
        <v>0</v>
      </c>
      <c r="AC833">
        <v>1</v>
      </c>
      <c r="AD833">
        <v>3</v>
      </c>
      <c r="AE833" s="13">
        <v>1</v>
      </c>
      <c r="AF833">
        <v>0.27685185185185202</v>
      </c>
    </row>
    <row r="834" spans="1:32" x14ac:dyDescent="0.25">
      <c r="A834">
        <v>0</v>
      </c>
      <c r="B834">
        <v>0</v>
      </c>
      <c r="C834">
        <v>47.87</v>
      </c>
      <c r="D834">
        <v>16</v>
      </c>
      <c r="E834">
        <v>2</v>
      </c>
      <c r="F834">
        <v>0</v>
      </c>
      <c r="G834">
        <v>1</v>
      </c>
      <c r="H834">
        <v>0</v>
      </c>
      <c r="I834">
        <v>0</v>
      </c>
      <c r="J834">
        <v>0</v>
      </c>
      <c r="K834">
        <v>10.5</v>
      </c>
      <c r="L834">
        <v>10.5</v>
      </c>
      <c r="M834">
        <v>0</v>
      </c>
      <c r="N834" s="5">
        <v>0</v>
      </c>
      <c r="O834" s="6">
        <v>-26</v>
      </c>
      <c r="P834" s="7">
        <v>57.13</v>
      </c>
      <c r="Q834">
        <v>0</v>
      </c>
      <c r="R834">
        <v>1</v>
      </c>
      <c r="S834">
        <v>0</v>
      </c>
      <c r="T834">
        <v>1</v>
      </c>
      <c r="U834">
        <v>8</v>
      </c>
      <c r="V834">
        <v>18</v>
      </c>
      <c r="W834">
        <v>0</v>
      </c>
      <c r="X834">
        <v>0</v>
      </c>
      <c r="Y834">
        <v>0</v>
      </c>
      <c r="Z834">
        <v>0</v>
      </c>
      <c r="AA834">
        <v>1</v>
      </c>
      <c r="AB834">
        <v>0</v>
      </c>
      <c r="AC834">
        <v>1</v>
      </c>
      <c r="AD834">
        <v>3</v>
      </c>
      <c r="AE834" s="13">
        <v>3</v>
      </c>
      <c r="AF834">
        <v>0.63160377358490605</v>
      </c>
    </row>
    <row r="835" spans="1:32" x14ac:dyDescent="0.25">
      <c r="A835">
        <v>0</v>
      </c>
      <c r="B835">
        <v>0</v>
      </c>
      <c r="C835">
        <v>47.87</v>
      </c>
      <c r="D835">
        <v>16</v>
      </c>
      <c r="E835">
        <v>2</v>
      </c>
      <c r="F835">
        <v>0</v>
      </c>
      <c r="G835">
        <v>1</v>
      </c>
      <c r="H835">
        <v>0</v>
      </c>
      <c r="I835">
        <v>0</v>
      </c>
      <c r="J835">
        <v>0</v>
      </c>
      <c r="K835">
        <v>10.5</v>
      </c>
      <c r="L835">
        <v>10.5</v>
      </c>
      <c r="M835">
        <v>0</v>
      </c>
      <c r="N835" s="5">
        <v>0</v>
      </c>
      <c r="O835" s="6">
        <v>-26</v>
      </c>
      <c r="P835" s="7">
        <v>57.13</v>
      </c>
      <c r="Q835">
        <v>0</v>
      </c>
      <c r="R835">
        <v>1</v>
      </c>
      <c r="S835">
        <v>0</v>
      </c>
      <c r="T835">
        <v>1</v>
      </c>
      <c r="U835">
        <v>8</v>
      </c>
      <c r="V835">
        <v>18</v>
      </c>
      <c r="W835">
        <v>0</v>
      </c>
      <c r="X835">
        <v>0</v>
      </c>
      <c r="Y835">
        <v>0</v>
      </c>
      <c r="Z835">
        <v>0</v>
      </c>
      <c r="AA835">
        <v>1</v>
      </c>
      <c r="AB835">
        <v>0</v>
      </c>
      <c r="AC835">
        <v>1</v>
      </c>
      <c r="AD835">
        <v>3</v>
      </c>
      <c r="AE835" s="13">
        <v>9</v>
      </c>
      <c r="AF835">
        <v>0.774277456647399</v>
      </c>
    </row>
    <row r="836" spans="1:32" x14ac:dyDescent="0.25">
      <c r="A836">
        <v>0</v>
      </c>
      <c r="B836">
        <v>0</v>
      </c>
      <c r="C836">
        <v>47.87</v>
      </c>
      <c r="D836">
        <v>16</v>
      </c>
      <c r="E836">
        <v>2</v>
      </c>
      <c r="F836">
        <v>0</v>
      </c>
      <c r="G836">
        <v>1</v>
      </c>
      <c r="H836">
        <v>0</v>
      </c>
      <c r="I836">
        <v>0</v>
      </c>
      <c r="J836">
        <v>0</v>
      </c>
      <c r="K836">
        <v>38</v>
      </c>
      <c r="L836">
        <v>38</v>
      </c>
      <c r="M836">
        <v>0</v>
      </c>
      <c r="N836" s="5">
        <v>0</v>
      </c>
      <c r="O836" s="6">
        <v>-26</v>
      </c>
      <c r="P836" s="7">
        <v>57.13</v>
      </c>
      <c r="Q836">
        <v>0</v>
      </c>
      <c r="R836">
        <v>1</v>
      </c>
      <c r="S836">
        <v>0</v>
      </c>
      <c r="T836">
        <v>1</v>
      </c>
      <c r="U836">
        <v>8</v>
      </c>
      <c r="V836">
        <v>18</v>
      </c>
      <c r="W836">
        <v>0</v>
      </c>
      <c r="X836">
        <v>0</v>
      </c>
      <c r="Y836">
        <v>0</v>
      </c>
      <c r="Z836">
        <v>0</v>
      </c>
      <c r="AA836">
        <v>1</v>
      </c>
      <c r="AB836">
        <v>0</v>
      </c>
      <c r="AC836">
        <v>1</v>
      </c>
      <c r="AD836">
        <v>3</v>
      </c>
      <c r="AE836" s="13">
        <v>1</v>
      </c>
      <c r="AF836">
        <v>0.35720164609053501</v>
      </c>
    </row>
    <row r="837" spans="1:32" x14ac:dyDescent="0.25">
      <c r="A837">
        <v>0</v>
      </c>
      <c r="B837">
        <v>0</v>
      </c>
      <c r="C837">
        <v>47.87</v>
      </c>
      <c r="D837">
        <v>16</v>
      </c>
      <c r="E837">
        <v>2</v>
      </c>
      <c r="F837">
        <v>0</v>
      </c>
      <c r="G837">
        <v>1</v>
      </c>
      <c r="H837">
        <v>0</v>
      </c>
      <c r="I837">
        <v>0</v>
      </c>
      <c r="J837">
        <v>0</v>
      </c>
      <c r="K837">
        <v>38</v>
      </c>
      <c r="L837">
        <v>38</v>
      </c>
      <c r="M837">
        <v>0</v>
      </c>
      <c r="N837" s="5">
        <v>0</v>
      </c>
      <c r="O837" s="6">
        <v>-26</v>
      </c>
      <c r="P837" s="7">
        <v>57.13</v>
      </c>
      <c r="Q837">
        <v>0</v>
      </c>
      <c r="R837">
        <v>1</v>
      </c>
      <c r="S837">
        <v>0</v>
      </c>
      <c r="T837">
        <v>1</v>
      </c>
      <c r="U837">
        <v>8</v>
      </c>
      <c r="V837">
        <v>18</v>
      </c>
      <c r="W837">
        <v>0</v>
      </c>
      <c r="X837">
        <v>0</v>
      </c>
      <c r="Y837">
        <v>0</v>
      </c>
      <c r="Z837">
        <v>0</v>
      </c>
      <c r="AA837">
        <v>1</v>
      </c>
      <c r="AB837">
        <v>0</v>
      </c>
      <c r="AC837">
        <v>1</v>
      </c>
      <c r="AD837">
        <v>3</v>
      </c>
      <c r="AE837" s="13">
        <v>3</v>
      </c>
      <c r="AF837">
        <v>0.11751412429378499</v>
      </c>
    </row>
    <row r="838" spans="1:32" x14ac:dyDescent="0.25">
      <c r="A838">
        <v>0</v>
      </c>
      <c r="B838">
        <v>0</v>
      </c>
      <c r="C838">
        <v>47.87</v>
      </c>
      <c r="D838">
        <v>16</v>
      </c>
      <c r="E838">
        <v>2</v>
      </c>
      <c r="F838">
        <v>0</v>
      </c>
      <c r="G838">
        <v>1</v>
      </c>
      <c r="H838">
        <v>0</v>
      </c>
      <c r="I838">
        <v>0</v>
      </c>
      <c r="J838">
        <v>0</v>
      </c>
      <c r="K838">
        <v>38</v>
      </c>
      <c r="L838">
        <v>38</v>
      </c>
      <c r="M838">
        <v>0</v>
      </c>
      <c r="N838" s="5">
        <v>0</v>
      </c>
      <c r="O838" s="6">
        <v>-26</v>
      </c>
      <c r="P838" s="7">
        <v>57.13</v>
      </c>
      <c r="Q838">
        <v>0</v>
      </c>
      <c r="R838">
        <v>1</v>
      </c>
      <c r="S838">
        <v>0</v>
      </c>
      <c r="T838">
        <v>1</v>
      </c>
      <c r="U838">
        <v>8</v>
      </c>
      <c r="V838">
        <v>18</v>
      </c>
      <c r="W838">
        <v>0</v>
      </c>
      <c r="X838">
        <v>0</v>
      </c>
      <c r="Y838">
        <v>0</v>
      </c>
      <c r="Z838">
        <v>0</v>
      </c>
      <c r="AA838">
        <v>1</v>
      </c>
      <c r="AB838">
        <v>0</v>
      </c>
      <c r="AC838">
        <v>1</v>
      </c>
      <c r="AD838">
        <v>3</v>
      </c>
      <c r="AE838" s="13">
        <v>9</v>
      </c>
      <c r="AF838">
        <v>0.52666666666666695</v>
      </c>
    </row>
    <row r="839" spans="1:32" x14ac:dyDescent="0.25">
      <c r="A839">
        <v>1</v>
      </c>
      <c r="B839">
        <v>0</v>
      </c>
      <c r="C839">
        <v>12.01</v>
      </c>
      <c r="D839">
        <v>0</v>
      </c>
      <c r="E839">
        <v>0</v>
      </c>
      <c r="F839">
        <v>0</v>
      </c>
      <c r="G839">
        <v>1</v>
      </c>
      <c r="H839">
        <v>0</v>
      </c>
      <c r="I839">
        <v>0</v>
      </c>
      <c r="J839">
        <v>0</v>
      </c>
      <c r="K839">
        <v>14</v>
      </c>
      <c r="L839">
        <v>14</v>
      </c>
      <c r="M839">
        <v>0</v>
      </c>
      <c r="N839" s="5">
        <v>0</v>
      </c>
      <c r="O839" s="6">
        <v>-3.7</v>
      </c>
      <c r="P839" s="7">
        <v>254</v>
      </c>
      <c r="Q839">
        <v>0</v>
      </c>
      <c r="R839">
        <v>1</v>
      </c>
      <c r="S839">
        <v>0</v>
      </c>
      <c r="T839">
        <v>1</v>
      </c>
      <c r="U839">
        <v>8</v>
      </c>
      <c r="V839">
        <v>18</v>
      </c>
      <c r="W839">
        <v>0</v>
      </c>
      <c r="X839">
        <v>0</v>
      </c>
      <c r="Y839">
        <v>0</v>
      </c>
      <c r="Z839">
        <v>0</v>
      </c>
      <c r="AA839">
        <v>1</v>
      </c>
      <c r="AB839">
        <v>0</v>
      </c>
      <c r="AC839">
        <v>1</v>
      </c>
      <c r="AD839">
        <v>3</v>
      </c>
      <c r="AE839" s="13">
        <v>9</v>
      </c>
      <c r="AF839">
        <v>0.66466294547015903</v>
      </c>
    </row>
    <row r="840" spans="1:32" x14ac:dyDescent="0.25">
      <c r="A840">
        <v>0</v>
      </c>
      <c r="B840">
        <v>0</v>
      </c>
      <c r="C840">
        <v>47.87</v>
      </c>
      <c r="D840">
        <v>16</v>
      </c>
      <c r="E840">
        <v>2</v>
      </c>
      <c r="F840">
        <v>0</v>
      </c>
      <c r="G840">
        <v>1</v>
      </c>
      <c r="H840">
        <v>0</v>
      </c>
      <c r="I840">
        <v>0</v>
      </c>
      <c r="J840">
        <v>0</v>
      </c>
      <c r="K840">
        <v>10.5</v>
      </c>
      <c r="L840">
        <v>10.5</v>
      </c>
      <c r="M840">
        <v>0</v>
      </c>
      <c r="N840" s="5">
        <v>0</v>
      </c>
      <c r="O840" s="6">
        <v>-26</v>
      </c>
      <c r="P840" s="7">
        <v>57.13</v>
      </c>
      <c r="Q840">
        <v>0</v>
      </c>
      <c r="R840">
        <v>1</v>
      </c>
      <c r="S840">
        <v>0</v>
      </c>
      <c r="T840">
        <v>1</v>
      </c>
      <c r="U840">
        <v>8</v>
      </c>
      <c r="V840">
        <v>18</v>
      </c>
      <c r="W840">
        <v>0</v>
      </c>
      <c r="X840">
        <v>0</v>
      </c>
      <c r="Y840">
        <v>0</v>
      </c>
      <c r="Z840">
        <v>0</v>
      </c>
      <c r="AA840">
        <v>1</v>
      </c>
      <c r="AB840">
        <v>0</v>
      </c>
      <c r="AC840">
        <v>1</v>
      </c>
      <c r="AD840">
        <v>28</v>
      </c>
      <c r="AE840" s="13">
        <v>1</v>
      </c>
      <c r="AF840">
        <v>-0.21208530805687201</v>
      </c>
    </row>
    <row r="841" spans="1:32" x14ac:dyDescent="0.25">
      <c r="A841">
        <v>0</v>
      </c>
      <c r="B841">
        <v>0</v>
      </c>
      <c r="C841">
        <v>47.87</v>
      </c>
      <c r="D841">
        <v>16</v>
      </c>
      <c r="E841">
        <v>2</v>
      </c>
      <c r="F841">
        <v>0</v>
      </c>
      <c r="G841">
        <v>1</v>
      </c>
      <c r="H841">
        <v>0</v>
      </c>
      <c r="I841">
        <v>0</v>
      </c>
      <c r="J841">
        <v>0</v>
      </c>
      <c r="K841">
        <v>10.5</v>
      </c>
      <c r="L841">
        <v>10.5</v>
      </c>
      <c r="M841">
        <v>0</v>
      </c>
      <c r="N841" s="5">
        <v>0</v>
      </c>
      <c r="O841" s="6">
        <v>-26</v>
      </c>
      <c r="P841" s="7">
        <v>57.13</v>
      </c>
      <c r="Q841">
        <v>0</v>
      </c>
      <c r="R841">
        <v>1</v>
      </c>
      <c r="S841">
        <v>0</v>
      </c>
      <c r="T841">
        <v>1</v>
      </c>
      <c r="U841">
        <v>8</v>
      </c>
      <c r="V841">
        <v>18</v>
      </c>
      <c r="W841">
        <v>0</v>
      </c>
      <c r="X841">
        <v>0</v>
      </c>
      <c r="Y841">
        <v>0</v>
      </c>
      <c r="Z841">
        <v>0</v>
      </c>
      <c r="AA841">
        <v>1</v>
      </c>
      <c r="AB841">
        <v>0</v>
      </c>
      <c r="AC841">
        <v>1</v>
      </c>
      <c r="AD841">
        <v>28</v>
      </c>
      <c r="AE841" s="13">
        <v>3</v>
      </c>
      <c r="AF841">
        <v>-0.28909952606635098</v>
      </c>
    </row>
    <row r="842" spans="1:32" x14ac:dyDescent="0.25">
      <c r="A842">
        <v>0</v>
      </c>
      <c r="B842">
        <v>0</v>
      </c>
      <c r="C842">
        <v>47.87</v>
      </c>
      <c r="D842">
        <v>16</v>
      </c>
      <c r="E842">
        <v>2</v>
      </c>
      <c r="F842">
        <v>0</v>
      </c>
      <c r="G842">
        <v>1</v>
      </c>
      <c r="H842">
        <v>0</v>
      </c>
      <c r="I842">
        <v>0</v>
      </c>
      <c r="J842">
        <v>0</v>
      </c>
      <c r="K842">
        <v>10.5</v>
      </c>
      <c r="L842">
        <v>10.5</v>
      </c>
      <c r="M842">
        <v>0</v>
      </c>
      <c r="N842" s="5">
        <v>0</v>
      </c>
      <c r="O842" s="6">
        <v>-26</v>
      </c>
      <c r="P842" s="7">
        <v>57.13</v>
      </c>
      <c r="Q842">
        <v>0</v>
      </c>
      <c r="R842">
        <v>1</v>
      </c>
      <c r="S842">
        <v>0</v>
      </c>
      <c r="T842">
        <v>1</v>
      </c>
      <c r="U842">
        <v>8</v>
      </c>
      <c r="V842">
        <v>18</v>
      </c>
      <c r="W842">
        <v>0</v>
      </c>
      <c r="X842">
        <v>0</v>
      </c>
      <c r="Y842">
        <v>0</v>
      </c>
      <c r="Z842">
        <v>0</v>
      </c>
      <c r="AA842">
        <v>1</v>
      </c>
      <c r="AB842">
        <v>0</v>
      </c>
      <c r="AC842">
        <v>1</v>
      </c>
      <c r="AD842">
        <v>28</v>
      </c>
      <c r="AE842" s="13">
        <v>9</v>
      </c>
      <c r="AF842">
        <v>0.13877551020408199</v>
      </c>
    </row>
    <row r="843" spans="1:32" x14ac:dyDescent="0.25">
      <c r="A843">
        <v>0</v>
      </c>
      <c r="B843">
        <v>0</v>
      </c>
      <c r="C843">
        <v>47.87</v>
      </c>
      <c r="D843">
        <v>16</v>
      </c>
      <c r="E843">
        <v>2</v>
      </c>
      <c r="F843">
        <v>0</v>
      </c>
      <c r="G843">
        <v>1</v>
      </c>
      <c r="H843">
        <v>0</v>
      </c>
      <c r="I843">
        <v>0</v>
      </c>
      <c r="J843">
        <v>0</v>
      </c>
      <c r="K843">
        <v>38</v>
      </c>
      <c r="L843">
        <v>38</v>
      </c>
      <c r="M843">
        <v>0</v>
      </c>
      <c r="N843" s="5">
        <v>0</v>
      </c>
      <c r="O843" s="6">
        <v>-26</v>
      </c>
      <c r="P843" s="7">
        <v>57.13</v>
      </c>
      <c r="Q843">
        <v>0</v>
      </c>
      <c r="R843">
        <v>1</v>
      </c>
      <c r="S843">
        <v>0</v>
      </c>
      <c r="T843">
        <v>1</v>
      </c>
      <c r="U843">
        <v>8</v>
      </c>
      <c r="V843">
        <v>18</v>
      </c>
      <c r="W843">
        <v>0</v>
      </c>
      <c r="X843">
        <v>0</v>
      </c>
      <c r="Y843">
        <v>0</v>
      </c>
      <c r="Z843">
        <v>0</v>
      </c>
      <c r="AA843">
        <v>1</v>
      </c>
      <c r="AB843">
        <v>0</v>
      </c>
      <c r="AC843">
        <v>1</v>
      </c>
      <c r="AD843">
        <v>28</v>
      </c>
      <c r="AE843" s="13">
        <v>1</v>
      </c>
      <c r="AF843">
        <v>-0.43720379146919403</v>
      </c>
    </row>
    <row r="844" spans="1:32" x14ac:dyDescent="0.25">
      <c r="A844">
        <v>0</v>
      </c>
      <c r="B844">
        <v>0</v>
      </c>
      <c r="C844">
        <v>47.87</v>
      </c>
      <c r="D844">
        <v>16</v>
      </c>
      <c r="E844">
        <v>2</v>
      </c>
      <c r="F844">
        <v>0</v>
      </c>
      <c r="G844">
        <v>1</v>
      </c>
      <c r="H844">
        <v>0</v>
      </c>
      <c r="I844">
        <v>0</v>
      </c>
      <c r="J844">
        <v>0</v>
      </c>
      <c r="K844">
        <v>38</v>
      </c>
      <c r="L844">
        <v>38</v>
      </c>
      <c r="M844">
        <v>0</v>
      </c>
      <c r="N844" s="5">
        <v>0</v>
      </c>
      <c r="O844" s="6">
        <v>-26</v>
      </c>
      <c r="P844" s="7">
        <v>57.13</v>
      </c>
      <c r="Q844">
        <v>0</v>
      </c>
      <c r="R844">
        <v>1</v>
      </c>
      <c r="S844">
        <v>0</v>
      </c>
      <c r="T844">
        <v>1</v>
      </c>
      <c r="U844">
        <v>8</v>
      </c>
      <c r="V844">
        <v>18</v>
      </c>
      <c r="W844">
        <v>0</v>
      </c>
      <c r="X844">
        <v>0</v>
      </c>
      <c r="Y844">
        <v>0</v>
      </c>
      <c r="Z844">
        <v>0</v>
      </c>
      <c r="AA844">
        <v>1</v>
      </c>
      <c r="AB844">
        <v>0</v>
      </c>
      <c r="AC844">
        <v>1</v>
      </c>
      <c r="AD844">
        <v>28</v>
      </c>
      <c r="AE844" s="13">
        <v>3</v>
      </c>
      <c r="AF844">
        <v>-0.40758293838862603</v>
      </c>
    </row>
    <row r="845" spans="1:32" x14ac:dyDescent="0.25">
      <c r="A845">
        <v>0</v>
      </c>
      <c r="B845">
        <v>0</v>
      </c>
      <c r="C845">
        <v>47.87</v>
      </c>
      <c r="D845">
        <v>16</v>
      </c>
      <c r="E845">
        <v>2</v>
      </c>
      <c r="F845">
        <v>0</v>
      </c>
      <c r="G845">
        <v>1</v>
      </c>
      <c r="H845">
        <v>0</v>
      </c>
      <c r="I845">
        <v>0</v>
      </c>
      <c r="J845">
        <v>0</v>
      </c>
      <c r="K845">
        <v>38</v>
      </c>
      <c r="L845">
        <v>38</v>
      </c>
      <c r="M845">
        <v>0</v>
      </c>
      <c r="N845" s="5">
        <v>0</v>
      </c>
      <c r="O845" s="6">
        <v>-26</v>
      </c>
      <c r="P845" s="7">
        <v>57.13</v>
      </c>
      <c r="Q845">
        <v>0</v>
      </c>
      <c r="R845">
        <v>1</v>
      </c>
      <c r="S845">
        <v>0</v>
      </c>
      <c r="T845">
        <v>1</v>
      </c>
      <c r="U845">
        <v>8</v>
      </c>
      <c r="V845">
        <v>18</v>
      </c>
      <c r="W845">
        <v>0</v>
      </c>
      <c r="X845">
        <v>0</v>
      </c>
      <c r="Y845">
        <v>0</v>
      </c>
      <c r="Z845">
        <v>0</v>
      </c>
      <c r="AA845">
        <v>1</v>
      </c>
      <c r="AB845">
        <v>0</v>
      </c>
      <c r="AC845">
        <v>1</v>
      </c>
      <c r="AD845">
        <v>28</v>
      </c>
      <c r="AE845" s="13">
        <v>9</v>
      </c>
      <c r="AF845">
        <v>0.27241379310344799</v>
      </c>
    </row>
    <row r="846" spans="1:32" x14ac:dyDescent="0.25">
      <c r="A846">
        <v>1</v>
      </c>
      <c r="B846">
        <v>0</v>
      </c>
      <c r="C846">
        <v>12.01</v>
      </c>
      <c r="D846">
        <v>0</v>
      </c>
      <c r="E846">
        <v>0</v>
      </c>
      <c r="F846">
        <v>0</v>
      </c>
      <c r="G846">
        <v>1</v>
      </c>
      <c r="H846">
        <v>0</v>
      </c>
      <c r="I846">
        <v>0</v>
      </c>
      <c r="J846">
        <v>0</v>
      </c>
      <c r="K846">
        <v>14</v>
      </c>
      <c r="L846">
        <v>14</v>
      </c>
      <c r="M846">
        <v>0</v>
      </c>
      <c r="N846" s="5">
        <v>0</v>
      </c>
      <c r="O846" s="6">
        <v>-3.7</v>
      </c>
      <c r="P846" s="7">
        <v>254</v>
      </c>
      <c r="Q846">
        <v>0</v>
      </c>
      <c r="R846">
        <v>1</v>
      </c>
      <c r="S846">
        <v>0</v>
      </c>
      <c r="T846">
        <v>1</v>
      </c>
      <c r="U846">
        <v>8</v>
      </c>
      <c r="V846">
        <v>18</v>
      </c>
      <c r="W846">
        <v>0</v>
      </c>
      <c r="X846">
        <v>0</v>
      </c>
      <c r="Y846">
        <v>0</v>
      </c>
      <c r="Z846">
        <v>0</v>
      </c>
      <c r="AA846">
        <v>1</v>
      </c>
      <c r="AB846">
        <v>0</v>
      </c>
      <c r="AC846">
        <v>1</v>
      </c>
      <c r="AD846">
        <v>28</v>
      </c>
      <c r="AE846" s="13">
        <v>9</v>
      </c>
      <c r="AF846">
        <v>0.58484997540580397</v>
      </c>
    </row>
    <row r="847" spans="1:32" x14ac:dyDescent="0.25">
      <c r="A847" s="15">
        <v>1</v>
      </c>
      <c r="B847" s="15">
        <v>0</v>
      </c>
      <c r="C847" s="15">
        <v>12.01</v>
      </c>
      <c r="D847" s="15">
        <v>0</v>
      </c>
      <c r="E847" s="15">
        <v>0</v>
      </c>
      <c r="F847" s="15">
        <v>0</v>
      </c>
      <c r="G847" s="15">
        <v>0</v>
      </c>
      <c r="H847" s="15">
        <v>1</v>
      </c>
      <c r="I847" s="15">
        <v>0</v>
      </c>
      <c r="J847" s="15">
        <v>1</v>
      </c>
      <c r="K847" s="16">
        <v>20</v>
      </c>
      <c r="L847" s="16">
        <v>20000</v>
      </c>
      <c r="M847" s="5">
        <v>0</v>
      </c>
      <c r="N847" s="5">
        <v>0</v>
      </c>
      <c r="O847" s="17">
        <v>-11</v>
      </c>
      <c r="P847" s="16">
        <v>170</v>
      </c>
      <c r="Q847" s="5">
        <v>0</v>
      </c>
      <c r="R847" s="5">
        <v>1</v>
      </c>
      <c r="S847" s="5">
        <v>1</v>
      </c>
      <c r="T847" s="5">
        <v>0</v>
      </c>
      <c r="U847" s="18">
        <v>9</v>
      </c>
      <c r="V847" s="17">
        <v>23.91</v>
      </c>
      <c r="W847" s="27">
        <v>1</v>
      </c>
      <c r="X847" s="27">
        <v>0</v>
      </c>
      <c r="Y847" s="27">
        <v>0</v>
      </c>
      <c r="Z847" s="27">
        <v>0</v>
      </c>
      <c r="AA847" s="27">
        <v>0</v>
      </c>
      <c r="AB847" s="16">
        <v>18</v>
      </c>
      <c r="AC847" s="16">
        <v>6</v>
      </c>
      <c r="AD847" s="16">
        <v>3</v>
      </c>
      <c r="AE847" s="20">
        <v>3</v>
      </c>
      <c r="AF847" s="16">
        <v>0.22641509433962101</v>
      </c>
    </row>
    <row r="848" spans="1:32" x14ac:dyDescent="0.25">
      <c r="A848" s="15">
        <v>1</v>
      </c>
      <c r="B848" s="15">
        <v>0</v>
      </c>
      <c r="C848" s="15">
        <v>12.01</v>
      </c>
      <c r="D848" s="15">
        <v>16</v>
      </c>
      <c r="E848" s="15">
        <v>1</v>
      </c>
      <c r="F848" s="15">
        <v>0</v>
      </c>
      <c r="G848" s="15">
        <v>0</v>
      </c>
      <c r="H848" s="15">
        <v>0</v>
      </c>
      <c r="I848" s="15">
        <v>1</v>
      </c>
      <c r="J848" s="15">
        <v>0</v>
      </c>
      <c r="K848" s="16">
        <v>60</v>
      </c>
      <c r="L848" s="16">
        <v>2</v>
      </c>
      <c r="M848" s="5">
        <v>0</v>
      </c>
      <c r="N848" s="5">
        <v>0</v>
      </c>
      <c r="O848" s="16">
        <v>-53.9</v>
      </c>
      <c r="P848" s="17">
        <v>374.5</v>
      </c>
      <c r="Q848" s="5">
        <v>0</v>
      </c>
      <c r="R848" s="5">
        <v>1</v>
      </c>
      <c r="S848" s="5">
        <v>0</v>
      </c>
      <c r="T848" s="5">
        <v>1</v>
      </c>
      <c r="U848" s="16">
        <v>7</v>
      </c>
      <c r="V848" s="19">
        <v>20</v>
      </c>
      <c r="W848" s="5">
        <v>1</v>
      </c>
      <c r="X848" s="5">
        <v>0</v>
      </c>
      <c r="Y848" s="5">
        <v>0</v>
      </c>
      <c r="Z848" s="5">
        <v>0</v>
      </c>
      <c r="AA848" s="5">
        <v>0</v>
      </c>
      <c r="AB848" s="16">
        <v>28</v>
      </c>
      <c r="AC848" s="16">
        <v>3</v>
      </c>
      <c r="AD848" s="16">
        <v>1</v>
      </c>
      <c r="AE848" s="20">
        <v>0.15</v>
      </c>
      <c r="AF848" s="16">
        <v>-0.21212121212120999</v>
      </c>
    </row>
    <row r="849" spans="1:32" x14ac:dyDescent="0.25">
      <c r="A849" s="15">
        <v>1</v>
      </c>
      <c r="B849" s="15">
        <v>0</v>
      </c>
      <c r="C849" s="15">
        <v>12.01</v>
      </c>
      <c r="D849" s="15">
        <v>16</v>
      </c>
      <c r="E849" s="15">
        <v>1</v>
      </c>
      <c r="F849" s="15">
        <v>0</v>
      </c>
      <c r="G849" s="15">
        <v>0</v>
      </c>
      <c r="H849" s="15">
        <v>0</v>
      </c>
      <c r="I849" s="15">
        <v>1</v>
      </c>
      <c r="J849" s="15">
        <v>0</v>
      </c>
      <c r="K849" s="16">
        <v>60</v>
      </c>
      <c r="L849" s="16">
        <v>2</v>
      </c>
      <c r="M849" s="5">
        <v>0</v>
      </c>
      <c r="N849" s="5">
        <v>0</v>
      </c>
      <c r="O849" s="16">
        <v>-53.9</v>
      </c>
      <c r="P849" s="17">
        <v>374.5</v>
      </c>
      <c r="Q849" s="5">
        <v>0</v>
      </c>
      <c r="R849" s="5">
        <v>1</v>
      </c>
      <c r="S849" s="5">
        <v>0</v>
      </c>
      <c r="T849" s="5">
        <v>1</v>
      </c>
      <c r="U849" s="16">
        <v>7</v>
      </c>
      <c r="V849" s="19">
        <v>20</v>
      </c>
      <c r="W849" s="5">
        <v>1</v>
      </c>
      <c r="X849" s="5">
        <v>0</v>
      </c>
      <c r="Y849" s="5">
        <v>0</v>
      </c>
      <c r="Z849" s="5">
        <v>0</v>
      </c>
      <c r="AA849" s="5">
        <v>0</v>
      </c>
      <c r="AB849" s="16">
        <v>28</v>
      </c>
      <c r="AC849" s="16">
        <v>3</v>
      </c>
      <c r="AD849" s="16">
        <v>7</v>
      </c>
      <c r="AE849" s="20">
        <v>0.15</v>
      </c>
      <c r="AF849" s="16">
        <v>0.108108108108109</v>
      </c>
    </row>
    <row r="850" spans="1:32" x14ac:dyDescent="0.25">
      <c r="A850" s="15">
        <v>1</v>
      </c>
      <c r="B850" s="15">
        <v>0</v>
      </c>
      <c r="C850" s="15">
        <v>12.01</v>
      </c>
      <c r="D850" s="15">
        <v>16</v>
      </c>
      <c r="E850" s="15">
        <v>1</v>
      </c>
      <c r="F850" s="15">
        <v>0</v>
      </c>
      <c r="G850" s="15">
        <v>0</v>
      </c>
      <c r="H850" s="15">
        <v>0</v>
      </c>
      <c r="I850" s="15">
        <v>1</v>
      </c>
      <c r="J850" s="15">
        <v>0</v>
      </c>
      <c r="K850" s="16">
        <v>60</v>
      </c>
      <c r="L850" s="16">
        <v>2</v>
      </c>
      <c r="M850" s="5">
        <v>0</v>
      </c>
      <c r="N850" s="5">
        <v>0</v>
      </c>
      <c r="O850" s="16">
        <v>-53.9</v>
      </c>
      <c r="P850" s="17">
        <v>374.5</v>
      </c>
      <c r="Q850" s="5">
        <v>0</v>
      </c>
      <c r="R850" s="5">
        <v>1</v>
      </c>
      <c r="S850" s="5">
        <v>0</v>
      </c>
      <c r="T850" s="5">
        <v>1</v>
      </c>
      <c r="U850" s="16">
        <v>7</v>
      </c>
      <c r="V850" s="19">
        <v>20</v>
      </c>
      <c r="W850" s="5">
        <v>1</v>
      </c>
      <c r="X850" s="5">
        <v>0</v>
      </c>
      <c r="Y850" s="5">
        <v>0</v>
      </c>
      <c r="Z850" s="5">
        <v>0</v>
      </c>
      <c r="AA850" s="5">
        <v>0</v>
      </c>
      <c r="AB850" s="16">
        <v>28</v>
      </c>
      <c r="AC850" s="16">
        <v>3</v>
      </c>
      <c r="AD850" s="16">
        <v>28</v>
      </c>
      <c r="AE850" s="20">
        <v>0.15</v>
      </c>
      <c r="AF850" s="16">
        <v>0.77241379310344904</v>
      </c>
    </row>
    <row r="851" spans="1:32" x14ac:dyDescent="0.25">
      <c r="A851" s="15">
        <v>1</v>
      </c>
      <c r="B851" s="15">
        <v>0</v>
      </c>
      <c r="C851" s="15">
        <v>12.01</v>
      </c>
      <c r="D851" s="15">
        <v>16</v>
      </c>
      <c r="E851" s="15">
        <v>1</v>
      </c>
      <c r="F851" s="15">
        <v>0</v>
      </c>
      <c r="G851" s="15">
        <v>0</v>
      </c>
      <c r="H851" s="15">
        <v>0</v>
      </c>
      <c r="I851" s="15">
        <v>1</v>
      </c>
      <c r="J851" s="15">
        <v>0</v>
      </c>
      <c r="K851" s="16">
        <v>60</v>
      </c>
      <c r="L851" s="16">
        <v>2</v>
      </c>
      <c r="M851" s="5">
        <v>0</v>
      </c>
      <c r="N851" s="5">
        <v>0</v>
      </c>
      <c r="O851" s="16">
        <v>-53.9</v>
      </c>
      <c r="P851" s="17">
        <v>374.5</v>
      </c>
      <c r="Q851" s="5">
        <v>0</v>
      </c>
      <c r="R851" s="5">
        <v>1</v>
      </c>
      <c r="S851" s="5">
        <v>0</v>
      </c>
      <c r="T851" s="5">
        <v>1</v>
      </c>
      <c r="U851" s="16">
        <v>7</v>
      </c>
      <c r="V851" s="19">
        <v>20</v>
      </c>
      <c r="W851" s="5">
        <v>1</v>
      </c>
      <c r="X851" s="5">
        <v>0</v>
      </c>
      <c r="Y851" s="5">
        <v>0</v>
      </c>
      <c r="Z851" s="5">
        <v>0</v>
      </c>
      <c r="AA851" s="5">
        <v>0</v>
      </c>
      <c r="AB851" s="16">
        <v>28</v>
      </c>
      <c r="AC851" s="16">
        <v>3</v>
      </c>
      <c r="AD851" s="16">
        <v>1</v>
      </c>
      <c r="AE851" s="20">
        <v>1.5</v>
      </c>
      <c r="AF851" s="16">
        <v>-0.18181818181818099</v>
      </c>
    </row>
    <row r="852" spans="1:32" x14ac:dyDescent="0.25">
      <c r="A852" s="15">
        <v>1</v>
      </c>
      <c r="B852" s="15">
        <v>0</v>
      </c>
      <c r="C852" s="15">
        <v>12.01</v>
      </c>
      <c r="D852" s="15">
        <v>16</v>
      </c>
      <c r="E852" s="15">
        <v>1</v>
      </c>
      <c r="F852" s="15">
        <v>0</v>
      </c>
      <c r="G852" s="15">
        <v>0</v>
      </c>
      <c r="H852" s="15">
        <v>0</v>
      </c>
      <c r="I852" s="15">
        <v>1</v>
      </c>
      <c r="J852" s="15">
        <v>0</v>
      </c>
      <c r="K852" s="16">
        <v>60</v>
      </c>
      <c r="L852" s="16">
        <v>2</v>
      </c>
      <c r="M852" s="5">
        <v>0</v>
      </c>
      <c r="N852" s="5">
        <v>0</v>
      </c>
      <c r="O852" s="16">
        <v>-53.9</v>
      </c>
      <c r="P852" s="17">
        <v>374.5</v>
      </c>
      <c r="Q852" s="5">
        <v>0</v>
      </c>
      <c r="R852" s="5">
        <v>1</v>
      </c>
      <c r="S852" s="5">
        <v>0</v>
      </c>
      <c r="T852" s="5">
        <v>1</v>
      </c>
      <c r="U852" s="16">
        <v>7</v>
      </c>
      <c r="V852" s="19">
        <v>20</v>
      </c>
      <c r="W852" s="5">
        <v>1</v>
      </c>
      <c r="X852" s="5">
        <v>0</v>
      </c>
      <c r="Y852" s="5">
        <v>0</v>
      </c>
      <c r="Z852" s="5">
        <v>0</v>
      </c>
      <c r="AA852" s="5">
        <v>0</v>
      </c>
      <c r="AB852" s="16">
        <v>28</v>
      </c>
      <c r="AC852" s="16">
        <v>3</v>
      </c>
      <c r="AD852" s="16">
        <v>7</v>
      </c>
      <c r="AE852" s="20">
        <v>1.5</v>
      </c>
      <c r="AF852" s="16">
        <v>-0.27272727272727498</v>
      </c>
    </row>
    <row r="853" spans="1:32" x14ac:dyDescent="0.25">
      <c r="A853" s="15">
        <v>1</v>
      </c>
      <c r="B853" s="15">
        <v>0</v>
      </c>
      <c r="C853" s="15">
        <v>12.01</v>
      </c>
      <c r="D853" s="15">
        <v>16</v>
      </c>
      <c r="E853" s="15">
        <v>1</v>
      </c>
      <c r="F853" s="15">
        <v>0</v>
      </c>
      <c r="G853" s="15">
        <v>0</v>
      </c>
      <c r="H853" s="15">
        <v>0</v>
      </c>
      <c r="I853" s="15">
        <v>1</v>
      </c>
      <c r="J853" s="15">
        <v>0</v>
      </c>
      <c r="K853" s="16">
        <v>60</v>
      </c>
      <c r="L853" s="16">
        <v>2</v>
      </c>
      <c r="M853" s="5">
        <v>0</v>
      </c>
      <c r="N853" s="5">
        <v>0</v>
      </c>
      <c r="O853" s="16">
        <v>-53.9</v>
      </c>
      <c r="P853" s="17">
        <v>374.5</v>
      </c>
      <c r="Q853" s="5">
        <v>0</v>
      </c>
      <c r="R853" s="5">
        <v>1</v>
      </c>
      <c r="S853" s="5">
        <v>0</v>
      </c>
      <c r="T853" s="5">
        <v>1</v>
      </c>
      <c r="U853" s="16">
        <v>7</v>
      </c>
      <c r="V853" s="19">
        <v>20</v>
      </c>
      <c r="W853" s="5">
        <v>1</v>
      </c>
      <c r="X853" s="5">
        <v>0</v>
      </c>
      <c r="Y853" s="5">
        <v>0</v>
      </c>
      <c r="Z853" s="5">
        <v>0</v>
      </c>
      <c r="AA853" s="5">
        <v>0</v>
      </c>
      <c r="AB853" s="16">
        <v>28</v>
      </c>
      <c r="AC853" s="16">
        <v>3</v>
      </c>
      <c r="AD853" s="16">
        <v>28</v>
      </c>
      <c r="AE853" s="20">
        <v>1.5</v>
      </c>
      <c r="AF853" s="16">
        <v>0.68867924528302005</v>
      </c>
    </row>
    <row r="854" spans="1:32" x14ac:dyDescent="0.25">
      <c r="A854" s="15">
        <v>1</v>
      </c>
      <c r="B854" s="15">
        <v>0</v>
      </c>
      <c r="C854" s="15">
        <v>12.01</v>
      </c>
      <c r="D854" s="15">
        <v>16</v>
      </c>
      <c r="E854" s="15">
        <v>1</v>
      </c>
      <c r="F854" s="15">
        <v>0</v>
      </c>
      <c r="G854" s="15">
        <v>0</v>
      </c>
      <c r="H854" s="15">
        <v>0</v>
      </c>
      <c r="I854" s="15">
        <v>1</v>
      </c>
      <c r="J854" s="15">
        <v>0</v>
      </c>
      <c r="K854" s="16">
        <v>60</v>
      </c>
      <c r="L854" s="16">
        <v>2</v>
      </c>
      <c r="M854" s="5">
        <v>0</v>
      </c>
      <c r="N854" s="5">
        <v>0</v>
      </c>
      <c r="O854" s="16">
        <v>-53.9</v>
      </c>
      <c r="P854" s="17">
        <v>374.5</v>
      </c>
      <c r="Q854" s="5">
        <v>0</v>
      </c>
      <c r="R854" s="5">
        <v>1</v>
      </c>
      <c r="S854" s="5">
        <v>0</v>
      </c>
      <c r="T854" s="5">
        <v>1</v>
      </c>
      <c r="U854" s="16">
        <v>7</v>
      </c>
      <c r="V854" s="19">
        <v>20</v>
      </c>
      <c r="W854" s="5">
        <v>1</v>
      </c>
      <c r="X854" s="5">
        <v>0</v>
      </c>
      <c r="Y854" s="5">
        <v>0</v>
      </c>
      <c r="Z854" s="5">
        <v>0</v>
      </c>
      <c r="AA854" s="5">
        <v>0</v>
      </c>
      <c r="AB854" s="16">
        <v>28</v>
      </c>
      <c r="AC854" s="16">
        <v>3</v>
      </c>
      <c r="AD854" s="16">
        <v>84</v>
      </c>
      <c r="AE854" s="20">
        <v>1.5</v>
      </c>
      <c r="AF854" s="16">
        <v>0.14893617021276501</v>
      </c>
    </row>
    <row r="855" spans="1:32" x14ac:dyDescent="0.25">
      <c r="A855" s="15">
        <v>1</v>
      </c>
      <c r="B855" s="15">
        <v>0</v>
      </c>
      <c r="C855" s="15">
        <v>12.01</v>
      </c>
      <c r="D855" s="15">
        <v>16</v>
      </c>
      <c r="E855" s="15">
        <v>1</v>
      </c>
      <c r="F855" s="15">
        <v>0</v>
      </c>
      <c r="G855" s="15">
        <v>0</v>
      </c>
      <c r="H855" s="15">
        <v>0</v>
      </c>
      <c r="I855" s="15">
        <v>1</v>
      </c>
      <c r="J855" s="15">
        <v>0</v>
      </c>
      <c r="K855" s="16">
        <v>8200</v>
      </c>
      <c r="L855" s="16">
        <v>2</v>
      </c>
      <c r="M855" s="5">
        <v>0</v>
      </c>
      <c r="N855" s="5">
        <v>0</v>
      </c>
      <c r="O855" s="16">
        <v>-49</v>
      </c>
      <c r="P855" s="17">
        <v>374.5</v>
      </c>
      <c r="Q855" s="5">
        <v>0</v>
      </c>
      <c r="R855" s="5">
        <v>1</v>
      </c>
      <c r="S855" s="5">
        <v>0</v>
      </c>
      <c r="T855" s="5">
        <v>1</v>
      </c>
      <c r="U855" s="16">
        <v>7</v>
      </c>
      <c r="V855" s="19">
        <v>20</v>
      </c>
      <c r="W855" s="5">
        <v>1</v>
      </c>
      <c r="X855" s="5">
        <v>0</v>
      </c>
      <c r="Y855" s="5">
        <v>0</v>
      </c>
      <c r="Z855" s="5">
        <v>0</v>
      </c>
      <c r="AA855" s="5">
        <v>0</v>
      </c>
      <c r="AB855" s="16">
        <v>28</v>
      </c>
      <c r="AC855" s="16">
        <v>3</v>
      </c>
      <c r="AD855" s="16">
        <v>1</v>
      </c>
      <c r="AE855" s="20">
        <v>0.15</v>
      </c>
      <c r="AF855" s="16">
        <v>-0.225000000000001</v>
      </c>
    </row>
    <row r="856" spans="1:32" x14ac:dyDescent="0.25">
      <c r="A856" s="15">
        <v>1</v>
      </c>
      <c r="B856" s="15">
        <v>0</v>
      </c>
      <c r="C856" s="15">
        <v>12.01</v>
      </c>
      <c r="D856" s="15">
        <v>16</v>
      </c>
      <c r="E856" s="15">
        <v>1</v>
      </c>
      <c r="F856" s="15">
        <v>0</v>
      </c>
      <c r="G856" s="15">
        <v>0</v>
      </c>
      <c r="H856" s="15">
        <v>0</v>
      </c>
      <c r="I856" s="15">
        <v>1</v>
      </c>
      <c r="J856" s="15">
        <v>0</v>
      </c>
      <c r="K856" s="16">
        <v>8200</v>
      </c>
      <c r="L856" s="16">
        <v>2</v>
      </c>
      <c r="M856" s="5">
        <v>0</v>
      </c>
      <c r="N856" s="5">
        <v>0</v>
      </c>
      <c r="O856" s="16">
        <v>-49</v>
      </c>
      <c r="P856" s="17">
        <v>374.5</v>
      </c>
      <c r="Q856" s="5">
        <v>0</v>
      </c>
      <c r="R856" s="5">
        <v>1</v>
      </c>
      <c r="S856" s="5">
        <v>0</v>
      </c>
      <c r="T856" s="5">
        <v>1</v>
      </c>
      <c r="U856" s="16">
        <v>7</v>
      </c>
      <c r="V856" s="19">
        <v>20</v>
      </c>
      <c r="W856" s="5">
        <v>1</v>
      </c>
      <c r="X856" s="5">
        <v>0</v>
      </c>
      <c r="Y856" s="5">
        <v>0</v>
      </c>
      <c r="Z856" s="5">
        <v>0</v>
      </c>
      <c r="AA856" s="5">
        <v>0</v>
      </c>
      <c r="AB856" s="16">
        <v>28</v>
      </c>
      <c r="AC856" s="16">
        <v>3</v>
      </c>
      <c r="AD856" s="16">
        <v>7</v>
      </c>
      <c r="AE856" s="20">
        <v>0.15</v>
      </c>
      <c r="AF856" s="16">
        <v>0.14893617021276501</v>
      </c>
    </row>
    <row r="857" spans="1:32" x14ac:dyDescent="0.25">
      <c r="A857" s="15">
        <v>1</v>
      </c>
      <c r="B857" s="15">
        <v>0</v>
      </c>
      <c r="C857" s="15">
        <v>12.01</v>
      </c>
      <c r="D857" s="15">
        <v>16</v>
      </c>
      <c r="E857" s="15">
        <v>1</v>
      </c>
      <c r="F857" s="15">
        <v>0</v>
      </c>
      <c r="G857" s="15">
        <v>0</v>
      </c>
      <c r="H857" s="15">
        <v>0</v>
      </c>
      <c r="I857" s="15">
        <v>1</v>
      </c>
      <c r="J857" s="15">
        <v>0</v>
      </c>
      <c r="K857" s="16">
        <v>8200</v>
      </c>
      <c r="L857" s="16">
        <v>2</v>
      </c>
      <c r="M857" s="5">
        <v>0</v>
      </c>
      <c r="N857" s="5">
        <v>0</v>
      </c>
      <c r="O857" s="16">
        <v>-49</v>
      </c>
      <c r="P857" s="17">
        <v>374.5</v>
      </c>
      <c r="Q857" s="5">
        <v>0</v>
      </c>
      <c r="R857" s="5">
        <v>1</v>
      </c>
      <c r="S857" s="5">
        <v>0</v>
      </c>
      <c r="T857" s="5">
        <v>1</v>
      </c>
      <c r="U857" s="16">
        <v>7</v>
      </c>
      <c r="V857" s="19">
        <v>20</v>
      </c>
      <c r="W857" s="5">
        <v>1</v>
      </c>
      <c r="X857" s="5">
        <v>0</v>
      </c>
      <c r="Y857" s="5">
        <v>0</v>
      </c>
      <c r="Z857" s="5">
        <v>0</v>
      </c>
      <c r="AA857" s="5">
        <v>0</v>
      </c>
      <c r="AB857" s="16">
        <v>28</v>
      </c>
      <c r="AC857" s="16">
        <v>3</v>
      </c>
      <c r="AD857" s="16">
        <v>84</v>
      </c>
      <c r="AE857" s="20">
        <v>0.15</v>
      </c>
      <c r="AF857" s="16">
        <v>-7.5000000000001801E-2</v>
      </c>
    </row>
    <row r="858" spans="1:32" x14ac:dyDescent="0.25">
      <c r="A858" s="15">
        <v>1</v>
      </c>
      <c r="B858" s="15">
        <v>0</v>
      </c>
      <c r="C858" s="15">
        <v>12.01</v>
      </c>
      <c r="D858" s="15">
        <v>16</v>
      </c>
      <c r="E858" s="15">
        <v>1</v>
      </c>
      <c r="F858" s="15">
        <v>0</v>
      </c>
      <c r="G858" s="15">
        <v>0</v>
      </c>
      <c r="H858" s="15">
        <v>0</v>
      </c>
      <c r="I858" s="15">
        <v>1</v>
      </c>
      <c r="J858" s="15">
        <v>0</v>
      </c>
      <c r="K858" s="16">
        <v>8200</v>
      </c>
      <c r="L858" s="16">
        <v>2</v>
      </c>
      <c r="M858" s="5">
        <v>0</v>
      </c>
      <c r="N858" s="5">
        <v>0</v>
      </c>
      <c r="O858" s="16">
        <v>-49</v>
      </c>
      <c r="P858" s="17">
        <v>374.5</v>
      </c>
      <c r="Q858" s="5">
        <v>0</v>
      </c>
      <c r="R858" s="5">
        <v>1</v>
      </c>
      <c r="S858" s="5">
        <v>0</v>
      </c>
      <c r="T858" s="5">
        <v>1</v>
      </c>
      <c r="U858" s="16">
        <v>7</v>
      </c>
      <c r="V858" s="19">
        <v>20</v>
      </c>
      <c r="W858" s="5">
        <v>1</v>
      </c>
      <c r="X858" s="5">
        <v>0</v>
      </c>
      <c r="Y858" s="5">
        <v>0</v>
      </c>
      <c r="Z858" s="5">
        <v>0</v>
      </c>
      <c r="AA858" s="5">
        <v>0</v>
      </c>
      <c r="AB858" s="16">
        <v>28</v>
      </c>
      <c r="AC858" s="16">
        <v>3</v>
      </c>
      <c r="AD858" s="16">
        <v>1</v>
      </c>
      <c r="AE858" s="20">
        <v>1.5</v>
      </c>
      <c r="AF858" s="16">
        <v>0.14893617021276501</v>
      </c>
    </row>
    <row r="859" spans="1:32" x14ac:dyDescent="0.25">
      <c r="A859" s="15">
        <v>1</v>
      </c>
      <c r="B859" s="15">
        <v>0</v>
      </c>
      <c r="C859" s="15">
        <v>12.01</v>
      </c>
      <c r="D859" s="15">
        <v>16</v>
      </c>
      <c r="E859" s="15">
        <v>1</v>
      </c>
      <c r="F859" s="15">
        <v>0</v>
      </c>
      <c r="G859" s="15">
        <v>0</v>
      </c>
      <c r="H859" s="15">
        <v>0</v>
      </c>
      <c r="I859" s="15">
        <v>1</v>
      </c>
      <c r="J859" s="15">
        <v>0</v>
      </c>
      <c r="K859" s="16">
        <v>8200</v>
      </c>
      <c r="L859" s="16">
        <v>2</v>
      </c>
      <c r="M859" s="5">
        <v>0</v>
      </c>
      <c r="N859" s="5">
        <v>0</v>
      </c>
      <c r="O859" s="16">
        <v>-49</v>
      </c>
      <c r="P859" s="17">
        <v>374.5</v>
      </c>
      <c r="Q859" s="5">
        <v>0</v>
      </c>
      <c r="R859" s="5">
        <v>1</v>
      </c>
      <c r="S859" s="5">
        <v>0</v>
      </c>
      <c r="T859" s="5">
        <v>1</v>
      </c>
      <c r="U859" s="16">
        <v>7</v>
      </c>
      <c r="V859" s="19">
        <v>20</v>
      </c>
      <c r="W859" s="5">
        <v>1</v>
      </c>
      <c r="X859" s="5">
        <v>0</v>
      </c>
      <c r="Y859" s="5">
        <v>0</v>
      </c>
      <c r="Z859" s="5">
        <v>0</v>
      </c>
      <c r="AA859" s="5">
        <v>0</v>
      </c>
      <c r="AB859" s="16">
        <v>28</v>
      </c>
      <c r="AC859" s="16">
        <v>3</v>
      </c>
      <c r="AD859" s="16">
        <v>7</v>
      </c>
      <c r="AE859" s="20">
        <v>1.5</v>
      </c>
      <c r="AF859" s="16">
        <v>0.78142076502732305</v>
      </c>
    </row>
    <row r="860" spans="1:32" x14ac:dyDescent="0.25">
      <c r="A860" s="15">
        <v>1</v>
      </c>
      <c r="B860" s="15">
        <v>0</v>
      </c>
      <c r="C860" s="15">
        <v>12.01</v>
      </c>
      <c r="D860" s="15">
        <v>16</v>
      </c>
      <c r="E860" s="15">
        <v>1</v>
      </c>
      <c r="F860" s="15">
        <v>0</v>
      </c>
      <c r="G860" s="15">
        <v>0</v>
      </c>
      <c r="H860" s="15">
        <v>0</v>
      </c>
      <c r="I860" s="15">
        <v>1</v>
      </c>
      <c r="J860" s="15">
        <v>0</v>
      </c>
      <c r="K860" s="16">
        <v>8200</v>
      </c>
      <c r="L860" s="16">
        <v>2</v>
      </c>
      <c r="M860" s="5">
        <v>0</v>
      </c>
      <c r="N860" s="5">
        <v>0</v>
      </c>
      <c r="O860" s="16">
        <v>-49</v>
      </c>
      <c r="P860" s="17">
        <v>374.5</v>
      </c>
      <c r="Q860" s="5">
        <v>0</v>
      </c>
      <c r="R860" s="5">
        <v>1</v>
      </c>
      <c r="S860" s="5">
        <v>0</v>
      </c>
      <c r="T860" s="5">
        <v>1</v>
      </c>
      <c r="U860" s="16">
        <v>7</v>
      </c>
      <c r="V860" s="19">
        <v>20</v>
      </c>
      <c r="W860" s="5">
        <v>1</v>
      </c>
      <c r="X860" s="5">
        <v>0</v>
      </c>
      <c r="Y860" s="5">
        <v>0</v>
      </c>
      <c r="Z860" s="5">
        <v>0</v>
      </c>
      <c r="AA860" s="5">
        <v>0</v>
      </c>
      <c r="AB860" s="16">
        <v>28</v>
      </c>
      <c r="AC860" s="16">
        <v>3</v>
      </c>
      <c r="AD860" s="16">
        <v>28</v>
      </c>
      <c r="AE860" s="20">
        <v>1.5</v>
      </c>
      <c r="AF860" s="16">
        <v>0.27272727272727099</v>
      </c>
    </row>
    <row r="861" spans="1:32" x14ac:dyDescent="0.25">
      <c r="A861" s="15">
        <v>1</v>
      </c>
      <c r="B861" s="15">
        <v>0</v>
      </c>
      <c r="C861" s="15">
        <v>12.01</v>
      </c>
      <c r="D861" s="15">
        <v>16</v>
      </c>
      <c r="E861" s="15">
        <v>1</v>
      </c>
      <c r="F861" s="15">
        <v>0</v>
      </c>
      <c r="G861" s="15">
        <v>0</v>
      </c>
      <c r="H861" s="15">
        <v>0</v>
      </c>
      <c r="I861" s="15">
        <v>1</v>
      </c>
      <c r="J861" s="15">
        <v>0</v>
      </c>
      <c r="K861" s="16">
        <v>8200</v>
      </c>
      <c r="L861" s="16">
        <v>2</v>
      </c>
      <c r="M861" s="5">
        <v>0</v>
      </c>
      <c r="N861" s="5">
        <v>0</v>
      </c>
      <c r="O861" s="16">
        <v>-49</v>
      </c>
      <c r="P861" s="17">
        <v>374.5</v>
      </c>
      <c r="Q861" s="5">
        <v>0</v>
      </c>
      <c r="R861" s="5">
        <v>1</v>
      </c>
      <c r="S861" s="5">
        <v>0</v>
      </c>
      <c r="T861" s="5">
        <v>1</v>
      </c>
      <c r="U861" s="16">
        <v>7</v>
      </c>
      <c r="V861" s="19">
        <v>20</v>
      </c>
      <c r="W861" s="5">
        <v>1</v>
      </c>
      <c r="X861" s="5">
        <v>0</v>
      </c>
      <c r="Y861" s="5">
        <v>0</v>
      </c>
      <c r="Z861" s="5">
        <v>0</v>
      </c>
      <c r="AA861" s="5">
        <v>0</v>
      </c>
      <c r="AB861" s="16">
        <v>28</v>
      </c>
      <c r="AC861" s="16">
        <v>3</v>
      </c>
      <c r="AD861" s="16">
        <v>84</v>
      </c>
      <c r="AE861" s="20">
        <v>1.5</v>
      </c>
      <c r="AF861" s="16">
        <v>0.407407407407407</v>
      </c>
    </row>
    <row r="862" spans="1:32" x14ac:dyDescent="0.25">
      <c r="A862" s="15">
        <v>1</v>
      </c>
      <c r="B862" s="15">
        <v>0</v>
      </c>
      <c r="C862" s="15">
        <v>12.01</v>
      </c>
      <c r="D862" s="15">
        <v>0</v>
      </c>
      <c r="E862" s="15">
        <v>0</v>
      </c>
      <c r="F862" s="15">
        <v>0</v>
      </c>
      <c r="G862" s="15">
        <v>0</v>
      </c>
      <c r="H862" s="15">
        <v>1</v>
      </c>
      <c r="I862" s="15">
        <v>0</v>
      </c>
      <c r="J862" s="15">
        <v>1</v>
      </c>
      <c r="K862" s="16">
        <v>49</v>
      </c>
      <c r="L862" s="16">
        <v>3860</v>
      </c>
      <c r="M862" s="5">
        <v>0</v>
      </c>
      <c r="N862" s="5">
        <v>0</v>
      </c>
      <c r="O862" s="16">
        <v>-16.8</v>
      </c>
      <c r="P862" s="17">
        <v>152</v>
      </c>
      <c r="Q862" s="5">
        <v>0</v>
      </c>
      <c r="R862" s="5">
        <v>1</v>
      </c>
      <c r="S862" s="5">
        <v>0</v>
      </c>
      <c r="T862" s="5">
        <v>1</v>
      </c>
      <c r="U862" s="16">
        <v>7</v>
      </c>
      <c r="V862" s="19">
        <v>20</v>
      </c>
      <c r="W862" s="5">
        <v>1</v>
      </c>
      <c r="X862" s="5">
        <v>0</v>
      </c>
      <c r="Y862" s="5">
        <v>0</v>
      </c>
      <c r="Z862" s="5">
        <v>0</v>
      </c>
      <c r="AA862" s="5">
        <v>0</v>
      </c>
      <c r="AB862" s="16">
        <v>28</v>
      </c>
      <c r="AC862" s="16">
        <v>3</v>
      </c>
      <c r="AD862" s="16">
        <v>1</v>
      </c>
      <c r="AE862" s="20">
        <v>0.15</v>
      </c>
      <c r="AF862" s="16">
        <v>0.88148148148148198</v>
      </c>
    </row>
    <row r="863" spans="1:32" x14ac:dyDescent="0.25">
      <c r="A863" s="15">
        <v>1</v>
      </c>
      <c r="B863" s="15">
        <v>0</v>
      </c>
      <c r="C863" s="15">
        <v>12.01</v>
      </c>
      <c r="D863" s="15">
        <v>0</v>
      </c>
      <c r="E863" s="15">
        <v>0</v>
      </c>
      <c r="F863" s="15">
        <v>0</v>
      </c>
      <c r="G863" s="15">
        <v>0</v>
      </c>
      <c r="H863" s="15">
        <v>1</v>
      </c>
      <c r="I863" s="15">
        <v>0</v>
      </c>
      <c r="J863" s="15">
        <v>1</v>
      </c>
      <c r="K863" s="16">
        <v>49</v>
      </c>
      <c r="L863" s="16">
        <v>3860</v>
      </c>
      <c r="M863" s="5">
        <v>0</v>
      </c>
      <c r="N863" s="5">
        <v>0</v>
      </c>
      <c r="O863" s="16">
        <v>-16.8</v>
      </c>
      <c r="P863" s="17">
        <v>152</v>
      </c>
      <c r="Q863" s="5">
        <v>0</v>
      </c>
      <c r="R863" s="5">
        <v>1</v>
      </c>
      <c r="S863" s="5">
        <v>0</v>
      </c>
      <c r="T863" s="5">
        <v>1</v>
      </c>
      <c r="U863" s="16">
        <v>7</v>
      </c>
      <c r="V863" s="19">
        <v>20</v>
      </c>
      <c r="W863" s="5">
        <v>1</v>
      </c>
      <c r="X863" s="5">
        <v>0</v>
      </c>
      <c r="Y863" s="5">
        <v>0</v>
      </c>
      <c r="Z863" s="5">
        <v>0</v>
      </c>
      <c r="AA863" s="5">
        <v>0</v>
      </c>
      <c r="AB863" s="16">
        <v>28</v>
      </c>
      <c r="AC863" s="16">
        <v>3</v>
      </c>
      <c r="AD863" s="16">
        <v>7</v>
      </c>
      <c r="AE863" s="20">
        <v>0.15</v>
      </c>
      <c r="AF863" s="16">
        <v>0.19230769230769301</v>
      </c>
    </row>
    <row r="864" spans="1:32" x14ac:dyDescent="0.25">
      <c r="A864" s="15">
        <v>1</v>
      </c>
      <c r="B864" s="15">
        <v>0</v>
      </c>
      <c r="C864" s="15">
        <v>12.01</v>
      </c>
      <c r="D864" s="15">
        <v>0</v>
      </c>
      <c r="E864" s="15">
        <v>0</v>
      </c>
      <c r="F864" s="15">
        <v>0</v>
      </c>
      <c r="G864" s="15">
        <v>0</v>
      </c>
      <c r="H864" s="15">
        <v>1</v>
      </c>
      <c r="I864" s="15">
        <v>0</v>
      </c>
      <c r="J864" s="15">
        <v>1</v>
      </c>
      <c r="K864" s="16">
        <v>49</v>
      </c>
      <c r="L864" s="16">
        <v>3860</v>
      </c>
      <c r="M864" s="5">
        <v>0</v>
      </c>
      <c r="N864" s="5">
        <v>0</v>
      </c>
      <c r="O864" s="16">
        <v>-16.8</v>
      </c>
      <c r="P864" s="17">
        <v>152</v>
      </c>
      <c r="Q864" s="5">
        <v>0</v>
      </c>
      <c r="R864" s="5">
        <v>1</v>
      </c>
      <c r="S864" s="5">
        <v>0</v>
      </c>
      <c r="T864" s="5">
        <v>1</v>
      </c>
      <c r="U864" s="16">
        <v>7</v>
      </c>
      <c r="V864" s="19">
        <v>20</v>
      </c>
      <c r="W864" s="5">
        <v>1</v>
      </c>
      <c r="X864" s="5">
        <v>0</v>
      </c>
      <c r="Y864" s="5">
        <v>0</v>
      </c>
      <c r="Z864" s="5">
        <v>0</v>
      </c>
      <c r="AA864" s="5">
        <v>0</v>
      </c>
      <c r="AB864" s="16">
        <v>28</v>
      </c>
      <c r="AC864" s="16">
        <v>3</v>
      </c>
      <c r="AD864" s="16">
        <v>84</v>
      </c>
      <c r="AE864" s="20">
        <v>0.15</v>
      </c>
      <c r="AF864" s="16">
        <v>-0.14285714285713999</v>
      </c>
    </row>
    <row r="865" spans="1:32" x14ac:dyDescent="0.25">
      <c r="A865" s="15">
        <v>1</v>
      </c>
      <c r="B865" s="15">
        <v>0</v>
      </c>
      <c r="C865" s="15">
        <v>12.01</v>
      </c>
      <c r="D865" s="15">
        <v>0</v>
      </c>
      <c r="E865" s="15">
        <v>0</v>
      </c>
      <c r="F865" s="15">
        <v>0</v>
      </c>
      <c r="G865" s="15">
        <v>0</v>
      </c>
      <c r="H865" s="15">
        <v>1</v>
      </c>
      <c r="I865" s="15">
        <v>0</v>
      </c>
      <c r="J865" s="15">
        <v>1</v>
      </c>
      <c r="K865" s="16">
        <v>49</v>
      </c>
      <c r="L865" s="16">
        <v>3860</v>
      </c>
      <c r="M865" s="5">
        <v>0</v>
      </c>
      <c r="N865" s="5">
        <v>0</v>
      </c>
      <c r="O865" s="16">
        <v>-16.8</v>
      </c>
      <c r="P865" s="17">
        <v>152</v>
      </c>
      <c r="Q865" s="5">
        <v>0</v>
      </c>
      <c r="R865" s="5">
        <v>1</v>
      </c>
      <c r="S865" s="5">
        <v>0</v>
      </c>
      <c r="T865" s="5">
        <v>1</v>
      </c>
      <c r="U865" s="16">
        <v>7</v>
      </c>
      <c r="V865" s="19">
        <v>20</v>
      </c>
      <c r="W865" s="5">
        <v>1</v>
      </c>
      <c r="X865" s="5">
        <v>0</v>
      </c>
      <c r="Y865" s="5">
        <v>0</v>
      </c>
      <c r="Z865" s="5">
        <v>0</v>
      </c>
      <c r="AA865" s="5">
        <v>0</v>
      </c>
      <c r="AB865" s="16">
        <v>28</v>
      </c>
      <c r="AC865" s="16">
        <v>3</v>
      </c>
      <c r="AD865" s="16">
        <v>1</v>
      </c>
      <c r="AE865" s="20">
        <v>1.5</v>
      </c>
      <c r="AF865" s="16">
        <v>0.52272727272727404</v>
      </c>
    </row>
    <row r="866" spans="1:32" x14ac:dyDescent="0.25">
      <c r="A866" s="15">
        <v>1</v>
      </c>
      <c r="B866" s="15">
        <v>0</v>
      </c>
      <c r="C866" s="15">
        <v>12.01</v>
      </c>
      <c r="D866" s="15">
        <v>0</v>
      </c>
      <c r="E866" s="15">
        <v>0</v>
      </c>
      <c r="F866" s="15">
        <v>0</v>
      </c>
      <c r="G866" s="15">
        <v>0</v>
      </c>
      <c r="H866" s="15">
        <v>1</v>
      </c>
      <c r="I866" s="15">
        <v>0</v>
      </c>
      <c r="J866" s="15">
        <v>1</v>
      </c>
      <c r="K866" s="16">
        <v>49</v>
      </c>
      <c r="L866" s="16">
        <v>3860</v>
      </c>
      <c r="M866" s="5">
        <v>0</v>
      </c>
      <c r="N866" s="5">
        <v>0</v>
      </c>
      <c r="O866" s="16">
        <v>-16.8</v>
      </c>
      <c r="P866" s="17">
        <v>152</v>
      </c>
      <c r="Q866" s="5">
        <v>0</v>
      </c>
      <c r="R866" s="5">
        <v>1</v>
      </c>
      <c r="S866" s="5">
        <v>0</v>
      </c>
      <c r="T866" s="5">
        <v>1</v>
      </c>
      <c r="U866" s="16">
        <v>7</v>
      </c>
      <c r="V866" s="19">
        <v>20</v>
      </c>
      <c r="W866" s="5">
        <v>1</v>
      </c>
      <c r="X866" s="5">
        <v>0</v>
      </c>
      <c r="Y866" s="5">
        <v>0</v>
      </c>
      <c r="Z866" s="5">
        <v>0</v>
      </c>
      <c r="AA866" s="5">
        <v>0</v>
      </c>
      <c r="AB866" s="16">
        <v>28</v>
      </c>
      <c r="AC866" s="16">
        <v>3</v>
      </c>
      <c r="AD866" s="16">
        <v>7</v>
      </c>
      <c r="AE866" s="20">
        <v>1.5</v>
      </c>
      <c r="AF866" s="16">
        <v>0.30769230769230999</v>
      </c>
    </row>
    <row r="867" spans="1:32" x14ac:dyDescent="0.25">
      <c r="A867" s="15">
        <v>1</v>
      </c>
      <c r="B867" s="15">
        <v>0</v>
      </c>
      <c r="C867" s="15">
        <v>12.01</v>
      </c>
      <c r="D867" s="15">
        <v>0</v>
      </c>
      <c r="E867" s="15">
        <v>0</v>
      </c>
      <c r="F867" s="15">
        <v>0</v>
      </c>
      <c r="G867" s="15">
        <v>0</v>
      </c>
      <c r="H867" s="15">
        <v>1</v>
      </c>
      <c r="I867" s="15">
        <v>0</v>
      </c>
      <c r="J867" s="15">
        <v>1</v>
      </c>
      <c r="K867" s="16">
        <v>49</v>
      </c>
      <c r="L867" s="16">
        <v>3860</v>
      </c>
      <c r="M867" s="5">
        <v>0</v>
      </c>
      <c r="N867" s="5">
        <v>0</v>
      </c>
      <c r="O867" s="16">
        <v>-16.8</v>
      </c>
      <c r="P867" s="17">
        <v>152</v>
      </c>
      <c r="Q867" s="5">
        <v>0</v>
      </c>
      <c r="R867" s="5">
        <v>1</v>
      </c>
      <c r="S867" s="5">
        <v>0</v>
      </c>
      <c r="T867" s="5">
        <v>1</v>
      </c>
      <c r="U867" s="16">
        <v>7</v>
      </c>
      <c r="V867" s="19">
        <v>20</v>
      </c>
      <c r="W867" s="5">
        <v>1</v>
      </c>
      <c r="X867" s="5">
        <v>0</v>
      </c>
      <c r="Y867" s="5">
        <v>0</v>
      </c>
      <c r="Z867" s="5">
        <v>0</v>
      </c>
      <c r="AA867" s="5">
        <v>0</v>
      </c>
      <c r="AB867" s="16">
        <v>28</v>
      </c>
      <c r="AC867" s="16">
        <v>3</v>
      </c>
      <c r="AD867" s="16">
        <v>28</v>
      </c>
      <c r="AE867" s="20">
        <v>1.5</v>
      </c>
      <c r="AF867" s="16">
        <v>0.27027027027027101</v>
      </c>
    </row>
    <row r="868" spans="1:32" x14ac:dyDescent="0.25">
      <c r="A868" s="15">
        <v>1</v>
      </c>
      <c r="B868" s="15">
        <v>0</v>
      </c>
      <c r="C868" s="15">
        <v>12.01</v>
      </c>
      <c r="D868" s="15">
        <v>0</v>
      </c>
      <c r="E868" s="15">
        <v>0</v>
      </c>
      <c r="F868" s="15">
        <v>0</v>
      </c>
      <c r="G868" s="15">
        <v>0</v>
      </c>
      <c r="H868" s="15">
        <v>1</v>
      </c>
      <c r="I868" s="15">
        <v>0</v>
      </c>
      <c r="J868" s="15">
        <v>1</v>
      </c>
      <c r="K868" s="16">
        <v>49</v>
      </c>
      <c r="L868" s="16">
        <v>3860</v>
      </c>
      <c r="M868" s="5">
        <v>0</v>
      </c>
      <c r="N868" s="5">
        <v>0</v>
      </c>
      <c r="O868" s="16">
        <v>-16.8</v>
      </c>
      <c r="P868" s="17">
        <v>152</v>
      </c>
      <c r="Q868" s="5">
        <v>0</v>
      </c>
      <c r="R868" s="5">
        <v>1</v>
      </c>
      <c r="S868" s="5">
        <v>0</v>
      </c>
      <c r="T868" s="5">
        <v>1</v>
      </c>
      <c r="U868" s="16">
        <v>7</v>
      </c>
      <c r="V868" s="19">
        <v>20</v>
      </c>
      <c r="W868" s="5">
        <v>1</v>
      </c>
      <c r="X868" s="5">
        <v>0</v>
      </c>
      <c r="Y868" s="5">
        <v>0</v>
      </c>
      <c r="Z868" s="5">
        <v>0</v>
      </c>
      <c r="AA868" s="5">
        <v>0</v>
      </c>
      <c r="AB868" s="16">
        <v>28</v>
      </c>
      <c r="AC868" s="16">
        <v>3</v>
      </c>
      <c r="AD868" s="16">
        <v>84</v>
      </c>
      <c r="AE868" s="20">
        <v>1.5</v>
      </c>
      <c r="AF868" s="16">
        <v>0.34146341463414798</v>
      </c>
    </row>
    <row r="869" spans="1:32" x14ac:dyDescent="0.25">
      <c r="A869" s="15">
        <v>0</v>
      </c>
      <c r="B869" s="15">
        <v>0</v>
      </c>
      <c r="C869" s="15">
        <v>63.55</v>
      </c>
      <c r="D869" s="15">
        <v>16</v>
      </c>
      <c r="E869" s="15">
        <v>1</v>
      </c>
      <c r="F869" s="15">
        <v>0</v>
      </c>
      <c r="G869" s="15">
        <v>1</v>
      </c>
      <c r="H869" s="15">
        <v>0</v>
      </c>
      <c r="I869" s="15">
        <v>0</v>
      </c>
      <c r="J869" s="15">
        <v>0</v>
      </c>
      <c r="K869" s="16">
        <v>55</v>
      </c>
      <c r="L869" s="16">
        <v>55</v>
      </c>
      <c r="M869" s="5">
        <v>0</v>
      </c>
      <c r="N869" s="5">
        <v>0</v>
      </c>
      <c r="O869" s="16">
        <v>-14.4</v>
      </c>
      <c r="P869" s="16">
        <v>29</v>
      </c>
      <c r="Q869" s="5">
        <v>1</v>
      </c>
      <c r="R869" s="5">
        <v>0</v>
      </c>
      <c r="S869" s="5">
        <v>1</v>
      </c>
      <c r="T869" s="5">
        <v>0</v>
      </c>
      <c r="U869" s="16">
        <v>7</v>
      </c>
      <c r="V869" s="19">
        <v>25</v>
      </c>
      <c r="W869" s="5">
        <v>0</v>
      </c>
      <c r="X869" s="5">
        <v>0</v>
      </c>
      <c r="Y869" s="5">
        <v>0</v>
      </c>
      <c r="Z869" s="5">
        <v>0</v>
      </c>
      <c r="AA869" s="5">
        <v>1</v>
      </c>
      <c r="AB869" s="16">
        <v>0</v>
      </c>
      <c r="AC869" s="16">
        <v>1</v>
      </c>
      <c r="AD869" s="16">
        <v>1</v>
      </c>
      <c r="AE869" s="20">
        <v>0.15</v>
      </c>
      <c r="AF869" s="5">
        <v>0.39000000000000401</v>
      </c>
    </row>
    <row r="870" spans="1:32" x14ac:dyDescent="0.25">
      <c r="A870" s="15">
        <v>0</v>
      </c>
      <c r="B870" s="15">
        <v>0</v>
      </c>
      <c r="C870" s="15">
        <v>63.55</v>
      </c>
      <c r="D870" s="15">
        <v>16</v>
      </c>
      <c r="E870" s="15">
        <v>1</v>
      </c>
      <c r="F870" s="15">
        <v>0</v>
      </c>
      <c r="G870" s="15">
        <v>1</v>
      </c>
      <c r="H870" s="15">
        <v>0</v>
      </c>
      <c r="I870" s="15">
        <v>0</v>
      </c>
      <c r="J870" s="15">
        <v>0</v>
      </c>
      <c r="K870" s="16">
        <v>55</v>
      </c>
      <c r="L870" s="16">
        <v>55</v>
      </c>
      <c r="M870" s="5">
        <v>0</v>
      </c>
      <c r="N870" s="5">
        <v>0</v>
      </c>
      <c r="O870" s="16">
        <v>-14.4</v>
      </c>
      <c r="P870" s="16">
        <v>29</v>
      </c>
      <c r="Q870" s="5">
        <v>1</v>
      </c>
      <c r="R870" s="5">
        <v>0</v>
      </c>
      <c r="S870" s="5">
        <v>1</v>
      </c>
      <c r="T870" s="5">
        <v>0</v>
      </c>
      <c r="U870" s="16">
        <v>7</v>
      </c>
      <c r="V870" s="19">
        <v>25</v>
      </c>
      <c r="W870" s="5">
        <v>0</v>
      </c>
      <c r="X870" s="5">
        <v>0</v>
      </c>
      <c r="Y870" s="5">
        <v>0</v>
      </c>
      <c r="Z870" s="5">
        <v>0</v>
      </c>
      <c r="AA870" s="5">
        <v>1</v>
      </c>
      <c r="AB870" s="16">
        <v>0</v>
      </c>
      <c r="AC870" s="16">
        <v>1</v>
      </c>
      <c r="AD870" s="16">
        <v>1</v>
      </c>
      <c r="AE870" s="20">
        <v>1.5</v>
      </c>
      <c r="AF870" s="5">
        <v>0.68062827225131095</v>
      </c>
    </row>
    <row r="871" spans="1:32" x14ac:dyDescent="0.25">
      <c r="A871" s="15">
        <v>0</v>
      </c>
      <c r="B871" s="15">
        <v>0</v>
      </c>
      <c r="C871" s="15">
        <v>63.55</v>
      </c>
      <c r="D871" s="15">
        <v>16</v>
      </c>
      <c r="E871" s="15">
        <v>1</v>
      </c>
      <c r="F871" s="15">
        <v>0</v>
      </c>
      <c r="G871" s="15">
        <v>1</v>
      </c>
      <c r="H871" s="15">
        <v>0</v>
      </c>
      <c r="I871" s="15">
        <v>0</v>
      </c>
      <c r="J871" s="15">
        <v>0</v>
      </c>
      <c r="K871" s="16">
        <v>23.1</v>
      </c>
      <c r="L871" s="16">
        <v>23.1</v>
      </c>
      <c r="M871" s="5">
        <v>0</v>
      </c>
      <c r="N871" s="5">
        <v>0</v>
      </c>
      <c r="O871" s="16">
        <v>-45.7</v>
      </c>
      <c r="P871" s="16">
        <v>29</v>
      </c>
      <c r="Q871" s="5">
        <v>1</v>
      </c>
      <c r="R871" s="5">
        <v>0</v>
      </c>
      <c r="S871" s="5">
        <v>0</v>
      </c>
      <c r="T871" s="5">
        <v>1</v>
      </c>
      <c r="U871" s="18">
        <v>6</v>
      </c>
      <c r="V871" s="16">
        <v>120</v>
      </c>
      <c r="W871" s="5">
        <v>0</v>
      </c>
      <c r="X871" s="5">
        <v>0</v>
      </c>
      <c r="Y871" s="5">
        <v>0</v>
      </c>
      <c r="Z871" s="5">
        <v>0</v>
      </c>
      <c r="AA871" s="5">
        <v>1</v>
      </c>
      <c r="AB871" s="16">
        <v>0</v>
      </c>
      <c r="AC871" s="16">
        <v>1</v>
      </c>
      <c r="AD871" s="16">
        <v>1</v>
      </c>
      <c r="AE871" s="20">
        <v>0.4597</v>
      </c>
      <c r="AF871" s="16">
        <v>0.30666666666666698</v>
      </c>
    </row>
    <row r="872" spans="1:32" x14ac:dyDescent="0.25">
      <c r="A872" s="15">
        <v>0</v>
      </c>
      <c r="B872" s="15">
        <v>0</v>
      </c>
      <c r="C872" s="15">
        <v>63.55</v>
      </c>
      <c r="D872" s="15">
        <v>16</v>
      </c>
      <c r="E872" s="15">
        <v>1</v>
      </c>
      <c r="F872" s="15">
        <v>0</v>
      </c>
      <c r="G872" s="15">
        <v>1</v>
      </c>
      <c r="H872" s="15">
        <v>0</v>
      </c>
      <c r="I872" s="15">
        <v>0</v>
      </c>
      <c r="J872" s="15">
        <v>0</v>
      </c>
      <c r="K872" s="16">
        <v>23.1</v>
      </c>
      <c r="L872" s="16">
        <v>23.1</v>
      </c>
      <c r="M872" s="5">
        <v>0</v>
      </c>
      <c r="N872" s="5">
        <v>0</v>
      </c>
      <c r="O872" s="16">
        <v>-45.7</v>
      </c>
      <c r="P872" s="16">
        <v>29</v>
      </c>
      <c r="Q872" s="5">
        <v>1</v>
      </c>
      <c r="R872" s="5">
        <v>0</v>
      </c>
      <c r="S872" s="5">
        <v>0</v>
      </c>
      <c r="T872" s="5">
        <v>1</v>
      </c>
      <c r="U872" s="18">
        <v>6</v>
      </c>
      <c r="V872" s="16">
        <v>120</v>
      </c>
      <c r="W872" s="5">
        <v>0</v>
      </c>
      <c r="X872" s="5">
        <v>0</v>
      </c>
      <c r="Y872" s="5">
        <v>0</v>
      </c>
      <c r="Z872" s="5">
        <v>0</v>
      </c>
      <c r="AA872" s="5">
        <v>1</v>
      </c>
      <c r="AB872" s="16">
        <v>0</v>
      </c>
      <c r="AC872" s="16">
        <v>1</v>
      </c>
      <c r="AD872" s="16">
        <v>1</v>
      </c>
      <c r="AE872" s="20">
        <v>0.68959999999999999</v>
      </c>
      <c r="AF872" s="16">
        <v>0.54185022026431695</v>
      </c>
    </row>
    <row r="873" spans="1:32" x14ac:dyDescent="0.25">
      <c r="A873" s="15">
        <v>0</v>
      </c>
      <c r="B873" s="15">
        <v>0</v>
      </c>
      <c r="C873" s="15">
        <v>63.55</v>
      </c>
      <c r="D873" s="15">
        <v>16</v>
      </c>
      <c r="E873" s="15">
        <v>1</v>
      </c>
      <c r="F873" s="15">
        <v>0</v>
      </c>
      <c r="G873" s="15">
        <v>1</v>
      </c>
      <c r="H873" s="15">
        <v>0</v>
      </c>
      <c r="I873" s="15">
        <v>0</v>
      </c>
      <c r="J873" s="15">
        <v>0</v>
      </c>
      <c r="K873" s="16">
        <v>23.1</v>
      </c>
      <c r="L873" s="16">
        <v>23.1</v>
      </c>
      <c r="M873" s="5">
        <v>0</v>
      </c>
      <c r="N873" s="5">
        <v>0</v>
      </c>
      <c r="O873" s="16">
        <v>-45.7</v>
      </c>
      <c r="P873" s="16">
        <v>29</v>
      </c>
      <c r="Q873" s="5">
        <v>1</v>
      </c>
      <c r="R873" s="5">
        <v>0</v>
      </c>
      <c r="S873" s="5">
        <v>0</v>
      </c>
      <c r="T873" s="5">
        <v>1</v>
      </c>
      <c r="U873" s="18">
        <v>6</v>
      </c>
      <c r="V873" s="16">
        <v>120</v>
      </c>
      <c r="W873" s="5">
        <v>0</v>
      </c>
      <c r="X873" s="5">
        <v>0</v>
      </c>
      <c r="Y873" s="5">
        <v>0</v>
      </c>
      <c r="Z873" s="5">
        <v>0</v>
      </c>
      <c r="AA873" s="5">
        <v>1</v>
      </c>
      <c r="AB873" s="16">
        <v>0</v>
      </c>
      <c r="AC873" s="16">
        <v>1</v>
      </c>
      <c r="AD873" s="16">
        <v>1</v>
      </c>
      <c r="AE873" s="20">
        <v>1.3792</v>
      </c>
      <c r="AF873" s="16">
        <v>0.54585152838427897</v>
      </c>
    </row>
    <row r="874" spans="1:32" x14ac:dyDescent="0.25">
      <c r="A874" s="15">
        <v>0</v>
      </c>
      <c r="B874" s="15">
        <v>0</v>
      </c>
      <c r="C874" s="15">
        <v>58.69</v>
      </c>
      <c r="D874" s="15">
        <v>16</v>
      </c>
      <c r="E874" s="15">
        <v>1</v>
      </c>
      <c r="F874" s="15">
        <v>0</v>
      </c>
      <c r="G874" s="15">
        <v>1</v>
      </c>
      <c r="H874" s="15">
        <v>0</v>
      </c>
      <c r="I874" s="15">
        <v>0</v>
      </c>
      <c r="J874" s="15">
        <v>0</v>
      </c>
      <c r="K874" s="16">
        <v>5.3</v>
      </c>
      <c r="L874" s="16">
        <v>5.3</v>
      </c>
      <c r="M874" s="5">
        <v>0</v>
      </c>
      <c r="N874" s="5">
        <v>0</v>
      </c>
      <c r="O874" s="16">
        <v>-16.600000000000001</v>
      </c>
      <c r="P874" s="16">
        <v>91.8</v>
      </c>
      <c r="Q874" s="5">
        <v>1</v>
      </c>
      <c r="R874" s="5">
        <v>0</v>
      </c>
      <c r="S874" s="5">
        <v>0</v>
      </c>
      <c r="T874" s="5">
        <v>1</v>
      </c>
      <c r="U874" s="18">
        <v>6</v>
      </c>
      <c r="V874" s="16">
        <v>120</v>
      </c>
      <c r="W874" s="5">
        <v>0</v>
      </c>
      <c r="X874" s="5">
        <v>0</v>
      </c>
      <c r="Y874" s="5">
        <v>0</v>
      </c>
      <c r="Z874" s="5">
        <v>0</v>
      </c>
      <c r="AA874" s="5">
        <v>1</v>
      </c>
      <c r="AB874" s="16">
        <v>0</v>
      </c>
      <c r="AC874" s="16">
        <v>1</v>
      </c>
      <c r="AD874" s="16">
        <v>1</v>
      </c>
      <c r="AE874" s="20">
        <v>1.089</v>
      </c>
      <c r="AF874" s="16">
        <v>0.22962962962962899</v>
      </c>
    </row>
    <row r="875" spans="1:32" x14ac:dyDescent="0.25">
      <c r="A875" s="15">
        <v>0</v>
      </c>
      <c r="B875" s="15">
        <v>0</v>
      </c>
      <c r="C875" s="15">
        <v>58.69</v>
      </c>
      <c r="D875" s="15">
        <v>16</v>
      </c>
      <c r="E875" s="15">
        <v>1</v>
      </c>
      <c r="F875" s="15">
        <v>0</v>
      </c>
      <c r="G875" s="15">
        <v>1</v>
      </c>
      <c r="H875" s="15">
        <v>0</v>
      </c>
      <c r="I875" s="15">
        <v>0</v>
      </c>
      <c r="J875" s="15">
        <v>0</v>
      </c>
      <c r="K875" s="16">
        <v>5.3</v>
      </c>
      <c r="L875" s="16">
        <v>5.3</v>
      </c>
      <c r="M875" s="5">
        <v>0</v>
      </c>
      <c r="N875" s="5">
        <v>0</v>
      </c>
      <c r="O875" s="16">
        <v>-16.600000000000001</v>
      </c>
      <c r="P875" s="16">
        <v>91.8</v>
      </c>
      <c r="Q875" s="5">
        <v>1</v>
      </c>
      <c r="R875" s="5">
        <v>0</v>
      </c>
      <c r="S875" s="5">
        <v>0</v>
      </c>
      <c r="T875" s="5">
        <v>1</v>
      </c>
      <c r="U875" s="18">
        <v>6</v>
      </c>
      <c r="V875" s="16">
        <v>120</v>
      </c>
      <c r="W875" s="5">
        <v>0</v>
      </c>
      <c r="X875" s="5">
        <v>0</v>
      </c>
      <c r="Y875" s="5">
        <v>0</v>
      </c>
      <c r="Z875" s="5">
        <v>0</v>
      </c>
      <c r="AA875" s="5">
        <v>1</v>
      </c>
      <c r="AB875" s="16">
        <v>0</v>
      </c>
      <c r="AC875" s="16">
        <v>1</v>
      </c>
      <c r="AD875" s="16">
        <v>1</v>
      </c>
      <c r="AE875" s="20">
        <v>1.6335</v>
      </c>
      <c r="AF875" s="16">
        <v>0.55172413793103403</v>
      </c>
    </row>
    <row r="876" spans="1:32" x14ac:dyDescent="0.25">
      <c r="A876" s="15">
        <v>0</v>
      </c>
      <c r="B876" s="15">
        <v>0</v>
      </c>
      <c r="C876" s="15">
        <v>58.69</v>
      </c>
      <c r="D876" s="15">
        <v>16</v>
      </c>
      <c r="E876" s="15">
        <v>1</v>
      </c>
      <c r="F876" s="15">
        <v>0</v>
      </c>
      <c r="G876" s="15">
        <v>1</v>
      </c>
      <c r="H876" s="15">
        <v>0</v>
      </c>
      <c r="I876" s="15">
        <v>0</v>
      </c>
      <c r="J876" s="15">
        <v>0</v>
      </c>
      <c r="K876" s="16">
        <v>5.3</v>
      </c>
      <c r="L876" s="16">
        <v>5.3</v>
      </c>
      <c r="M876" s="5">
        <v>0</v>
      </c>
      <c r="N876" s="5">
        <v>0</v>
      </c>
      <c r="O876" s="16">
        <v>-16.600000000000001</v>
      </c>
      <c r="P876" s="16">
        <v>91.8</v>
      </c>
      <c r="Q876" s="5">
        <v>1</v>
      </c>
      <c r="R876" s="5">
        <v>0</v>
      </c>
      <c r="S876" s="5">
        <v>0</v>
      </c>
      <c r="T876" s="5">
        <v>1</v>
      </c>
      <c r="U876" s="18">
        <v>6</v>
      </c>
      <c r="V876" s="16">
        <v>120</v>
      </c>
      <c r="W876" s="5">
        <v>0</v>
      </c>
      <c r="X876" s="5">
        <v>0</v>
      </c>
      <c r="Y876" s="5">
        <v>0</v>
      </c>
      <c r="Z876" s="5">
        <v>0</v>
      </c>
      <c r="AA876" s="5">
        <v>1</v>
      </c>
      <c r="AB876" s="16">
        <v>0</v>
      </c>
      <c r="AC876" s="16">
        <v>1</v>
      </c>
      <c r="AD876" s="16">
        <v>1</v>
      </c>
      <c r="AE876" s="20">
        <v>3.2669999999999999</v>
      </c>
      <c r="AF876" s="16">
        <v>0.72845953002610997</v>
      </c>
    </row>
    <row r="877" spans="1:32" x14ac:dyDescent="0.25">
      <c r="A877" s="15">
        <v>1</v>
      </c>
      <c r="B877" s="15">
        <v>0</v>
      </c>
      <c r="C877" s="15">
        <v>12.01</v>
      </c>
      <c r="D877" s="15">
        <v>0</v>
      </c>
      <c r="E877" s="15">
        <v>0</v>
      </c>
      <c r="F877" s="15">
        <v>0</v>
      </c>
      <c r="G877" s="15">
        <v>1</v>
      </c>
      <c r="H877" s="15">
        <v>0</v>
      </c>
      <c r="I877" s="15">
        <v>0</v>
      </c>
      <c r="J877" s="15">
        <v>0</v>
      </c>
      <c r="K877" s="16">
        <v>15.3</v>
      </c>
      <c r="L877" s="16">
        <v>15.3</v>
      </c>
      <c r="M877" s="5">
        <v>0</v>
      </c>
      <c r="N877" s="5">
        <v>0</v>
      </c>
      <c r="O877" s="16">
        <v>-37.799999999999997</v>
      </c>
      <c r="P877" s="16">
        <v>254</v>
      </c>
      <c r="Q877" s="5">
        <v>1</v>
      </c>
      <c r="R877" s="5">
        <v>0</v>
      </c>
      <c r="S877" s="5">
        <v>0</v>
      </c>
      <c r="T877" s="5">
        <v>1</v>
      </c>
      <c r="U877" s="18">
        <v>6</v>
      </c>
      <c r="V877" s="16">
        <v>120</v>
      </c>
      <c r="W877" s="5">
        <v>0</v>
      </c>
      <c r="X877" s="5">
        <v>0</v>
      </c>
      <c r="Y877" s="5">
        <v>0</v>
      </c>
      <c r="Z877" s="5">
        <v>0</v>
      </c>
      <c r="AA877" s="5">
        <v>1</v>
      </c>
      <c r="AB877" s="16">
        <v>0</v>
      </c>
      <c r="AC877" s="16">
        <v>1</v>
      </c>
      <c r="AD877" s="16">
        <v>1</v>
      </c>
      <c r="AE877" s="20">
        <v>0.39400000000000002</v>
      </c>
      <c r="AF877" s="16">
        <v>1.8867924528301099E-2</v>
      </c>
    </row>
    <row r="878" spans="1:32" x14ac:dyDescent="0.25">
      <c r="A878" s="15">
        <v>1</v>
      </c>
      <c r="B878" s="15">
        <v>0</v>
      </c>
      <c r="C878" s="15">
        <v>12.01</v>
      </c>
      <c r="D878" s="15">
        <v>0</v>
      </c>
      <c r="E878" s="15">
        <v>0</v>
      </c>
      <c r="F878" s="15">
        <v>0</v>
      </c>
      <c r="G878" s="15">
        <v>1</v>
      </c>
      <c r="H878" s="15">
        <v>0</v>
      </c>
      <c r="I878" s="15">
        <v>0</v>
      </c>
      <c r="J878" s="15">
        <v>0</v>
      </c>
      <c r="K878" s="16">
        <v>15.3</v>
      </c>
      <c r="L878" s="16">
        <v>15.3</v>
      </c>
      <c r="M878" s="5">
        <v>0</v>
      </c>
      <c r="N878" s="5">
        <v>0</v>
      </c>
      <c r="O878" s="16">
        <v>-37.799999999999997</v>
      </c>
      <c r="P878" s="16">
        <v>254</v>
      </c>
      <c r="Q878" s="5">
        <v>1</v>
      </c>
      <c r="R878" s="5">
        <v>0</v>
      </c>
      <c r="S878" s="5">
        <v>0</v>
      </c>
      <c r="T878" s="5">
        <v>1</v>
      </c>
      <c r="U878" s="18">
        <v>6</v>
      </c>
      <c r="V878" s="16">
        <v>120</v>
      </c>
      <c r="W878" s="5">
        <v>0</v>
      </c>
      <c r="X878" s="5">
        <v>0</v>
      </c>
      <c r="Y878" s="5">
        <v>0</v>
      </c>
      <c r="Z878" s="5">
        <v>0</v>
      </c>
      <c r="AA878" s="5">
        <v>1</v>
      </c>
      <c r="AB878" s="16">
        <v>0</v>
      </c>
      <c r="AC878" s="16">
        <v>1</v>
      </c>
      <c r="AD878" s="16">
        <v>1</v>
      </c>
      <c r="AE878" s="20">
        <v>0.59099999999999997</v>
      </c>
      <c r="AF878" s="16">
        <v>7.1428571428568899E-2</v>
      </c>
    </row>
    <row r="879" spans="1:32" x14ac:dyDescent="0.25">
      <c r="A879" s="15">
        <v>1</v>
      </c>
      <c r="B879" s="15">
        <v>0</v>
      </c>
      <c r="C879" s="15">
        <v>12.01</v>
      </c>
      <c r="D879" s="15">
        <v>0</v>
      </c>
      <c r="E879" s="15">
        <v>0</v>
      </c>
      <c r="F879" s="15">
        <v>0</v>
      </c>
      <c r="G879" s="15">
        <v>1</v>
      </c>
      <c r="H879" s="15">
        <v>0</v>
      </c>
      <c r="I879" s="15">
        <v>0</v>
      </c>
      <c r="J879" s="15">
        <v>0</v>
      </c>
      <c r="K879" s="16">
        <v>15.3</v>
      </c>
      <c r="L879" s="16">
        <v>15.3</v>
      </c>
      <c r="M879" s="5">
        <v>0</v>
      </c>
      <c r="N879" s="5">
        <v>0</v>
      </c>
      <c r="O879" s="16">
        <v>-37.799999999999997</v>
      </c>
      <c r="P879" s="16">
        <v>254</v>
      </c>
      <c r="Q879" s="5">
        <v>1</v>
      </c>
      <c r="R879" s="5">
        <v>0</v>
      </c>
      <c r="S879" s="5">
        <v>0</v>
      </c>
      <c r="T879" s="5">
        <v>1</v>
      </c>
      <c r="U879" s="18">
        <v>6</v>
      </c>
      <c r="V879" s="16">
        <v>120</v>
      </c>
      <c r="W879" s="5">
        <v>0</v>
      </c>
      <c r="X879" s="5">
        <v>0</v>
      </c>
      <c r="Y879" s="5">
        <v>0</v>
      </c>
      <c r="Z879" s="5">
        <v>0</v>
      </c>
      <c r="AA879" s="5">
        <v>1</v>
      </c>
      <c r="AB879" s="16">
        <v>0</v>
      </c>
      <c r="AC879" s="16">
        <v>1</v>
      </c>
      <c r="AD879" s="16">
        <v>1</v>
      </c>
      <c r="AE879" s="20">
        <v>1.1819999999999999</v>
      </c>
      <c r="AF879" s="16">
        <v>0.18110236220472301</v>
      </c>
    </row>
    <row r="880" spans="1:32" x14ac:dyDescent="0.25">
      <c r="A880" s="15">
        <v>0</v>
      </c>
      <c r="B880" s="15">
        <v>0</v>
      </c>
      <c r="C880" s="15">
        <v>47.87</v>
      </c>
      <c r="D880" s="15">
        <v>16</v>
      </c>
      <c r="E880" s="15">
        <v>2</v>
      </c>
      <c r="F880" s="15">
        <v>0</v>
      </c>
      <c r="G880" s="15">
        <v>1</v>
      </c>
      <c r="H880" s="15">
        <v>0</v>
      </c>
      <c r="I880" s="15">
        <v>0</v>
      </c>
      <c r="J880" s="15">
        <v>0</v>
      </c>
      <c r="K880" s="49">
        <v>35.85</v>
      </c>
      <c r="L880" s="49">
        <v>35.85</v>
      </c>
      <c r="M880" s="5">
        <v>0</v>
      </c>
      <c r="N880" s="5">
        <v>0</v>
      </c>
      <c r="O880" s="33">
        <v>-11.53</v>
      </c>
      <c r="P880" s="49">
        <v>57.13</v>
      </c>
      <c r="Q880" s="5">
        <v>0</v>
      </c>
      <c r="R880" s="5">
        <v>1</v>
      </c>
      <c r="S880" s="5">
        <v>0</v>
      </c>
      <c r="T880" s="5">
        <v>1</v>
      </c>
      <c r="U880" s="18">
        <v>36</v>
      </c>
      <c r="V880" s="16">
        <v>28</v>
      </c>
      <c r="W880" s="5">
        <v>0</v>
      </c>
      <c r="X880" s="5">
        <v>1</v>
      </c>
      <c r="Y880" s="5">
        <v>0</v>
      </c>
      <c r="Z880" s="5">
        <v>0</v>
      </c>
      <c r="AA880" s="5">
        <v>0</v>
      </c>
      <c r="AB880" s="16">
        <v>3</v>
      </c>
      <c r="AC880" s="16">
        <v>3</v>
      </c>
      <c r="AD880" s="16">
        <v>20</v>
      </c>
      <c r="AE880" s="28">
        <v>3.57</v>
      </c>
      <c r="AF880" s="16">
        <v>0.72499999999999998</v>
      </c>
    </row>
    <row r="881" spans="1:32" x14ac:dyDescent="0.25">
      <c r="A881" s="15">
        <v>0</v>
      </c>
      <c r="B881" s="15">
        <v>0</v>
      </c>
      <c r="C881" s="15">
        <v>63.55</v>
      </c>
      <c r="D881" s="15">
        <v>16</v>
      </c>
      <c r="E881" s="15">
        <v>1</v>
      </c>
      <c r="F881" s="15">
        <v>0</v>
      </c>
      <c r="G881" s="15">
        <v>1</v>
      </c>
      <c r="H881" s="15">
        <v>0</v>
      </c>
      <c r="I881" s="15">
        <v>0</v>
      </c>
      <c r="J881" s="15">
        <v>0</v>
      </c>
      <c r="K881" s="16">
        <v>10</v>
      </c>
      <c r="L881" s="16">
        <v>10</v>
      </c>
      <c r="M881" s="5">
        <v>1</v>
      </c>
      <c r="N881" s="5">
        <v>0</v>
      </c>
      <c r="O881" s="50">
        <v>-26</v>
      </c>
      <c r="P881" s="30">
        <v>29</v>
      </c>
      <c r="Q881" s="5">
        <v>1</v>
      </c>
      <c r="R881" s="5">
        <v>0</v>
      </c>
      <c r="S881" s="5">
        <v>1</v>
      </c>
      <c r="T881" s="5">
        <v>0</v>
      </c>
      <c r="U881" s="18">
        <v>6</v>
      </c>
      <c r="V881" s="16">
        <v>240</v>
      </c>
      <c r="W881" s="5">
        <v>0</v>
      </c>
      <c r="X881" s="5">
        <v>1</v>
      </c>
      <c r="Y881" s="5">
        <v>0</v>
      </c>
      <c r="Z881" s="5">
        <v>0</v>
      </c>
      <c r="AA881" s="5">
        <v>0</v>
      </c>
      <c r="AB881" s="16">
        <v>5</v>
      </c>
      <c r="AC881" s="16">
        <v>5</v>
      </c>
      <c r="AD881" s="16">
        <v>6</v>
      </c>
      <c r="AE881" s="28">
        <v>1.25</v>
      </c>
      <c r="AF881" s="5">
        <v>0.312499999999999</v>
      </c>
    </row>
    <row r="882" spans="1:32" x14ac:dyDescent="0.25">
      <c r="A882" s="15">
        <v>0</v>
      </c>
      <c r="B882" s="15">
        <v>0</v>
      </c>
      <c r="C882" s="15">
        <v>63.55</v>
      </c>
      <c r="D882" s="15">
        <v>16</v>
      </c>
      <c r="E882" s="15">
        <v>1</v>
      </c>
      <c r="F882" s="15">
        <v>0</v>
      </c>
      <c r="G882" s="15">
        <v>1</v>
      </c>
      <c r="H882" s="15">
        <v>0</v>
      </c>
      <c r="I882" s="15">
        <v>0</v>
      </c>
      <c r="J882" s="15">
        <v>0</v>
      </c>
      <c r="K882" s="16">
        <v>10</v>
      </c>
      <c r="L882" s="16">
        <v>10</v>
      </c>
      <c r="M882" s="5">
        <v>1</v>
      </c>
      <c r="N882" s="5">
        <v>0</v>
      </c>
      <c r="O882" s="50">
        <v>-26</v>
      </c>
      <c r="P882" s="30">
        <v>29</v>
      </c>
      <c r="Q882" s="5">
        <v>1</v>
      </c>
      <c r="R882" s="5">
        <v>0</v>
      </c>
      <c r="S882" s="5">
        <v>1</v>
      </c>
      <c r="T882" s="5">
        <v>0</v>
      </c>
      <c r="U882" s="18">
        <v>6</v>
      </c>
      <c r="V882" s="16">
        <v>240</v>
      </c>
      <c r="W882" s="5">
        <v>0</v>
      </c>
      <c r="X882" s="5">
        <v>1</v>
      </c>
      <c r="Y882" s="5">
        <v>0</v>
      </c>
      <c r="Z882" s="5">
        <v>0</v>
      </c>
      <c r="AA882" s="5">
        <v>0</v>
      </c>
      <c r="AB882" s="16">
        <v>5</v>
      </c>
      <c r="AC882" s="16">
        <v>5</v>
      </c>
      <c r="AD882" s="16">
        <v>6</v>
      </c>
      <c r="AE882" s="28">
        <v>3.75</v>
      </c>
      <c r="AF882" s="5">
        <v>0.81034482758620596</v>
      </c>
    </row>
    <row r="883" spans="1:32" x14ac:dyDescent="0.25">
      <c r="A883" s="15">
        <v>0</v>
      </c>
      <c r="B883" s="15">
        <v>0</v>
      </c>
      <c r="C883" s="15">
        <v>63.55</v>
      </c>
      <c r="D883" s="15">
        <v>16</v>
      </c>
      <c r="E883" s="15">
        <v>1</v>
      </c>
      <c r="F883" s="15">
        <v>0</v>
      </c>
      <c r="G883" s="15">
        <v>1</v>
      </c>
      <c r="H883" s="15">
        <v>0</v>
      </c>
      <c r="I883" s="15">
        <v>0</v>
      </c>
      <c r="J883" s="15">
        <v>0</v>
      </c>
      <c r="K883" s="16">
        <v>10</v>
      </c>
      <c r="L883" s="16">
        <v>10</v>
      </c>
      <c r="M883" s="5">
        <v>1</v>
      </c>
      <c r="N883" s="5">
        <v>0</v>
      </c>
      <c r="O883" s="50">
        <v>-26</v>
      </c>
      <c r="P883" s="30">
        <v>29</v>
      </c>
      <c r="Q883" s="5">
        <v>1</v>
      </c>
      <c r="R883" s="5">
        <v>0</v>
      </c>
      <c r="S883" s="5">
        <v>1</v>
      </c>
      <c r="T883" s="5">
        <v>0</v>
      </c>
      <c r="U883" s="18">
        <v>6</v>
      </c>
      <c r="V883" s="16">
        <v>240</v>
      </c>
      <c r="W883" s="5">
        <v>0</v>
      </c>
      <c r="X883" s="5">
        <v>1</v>
      </c>
      <c r="Y883" s="5">
        <v>0</v>
      </c>
      <c r="Z883" s="5">
        <v>0</v>
      </c>
      <c r="AA883" s="5">
        <v>0</v>
      </c>
      <c r="AB883" s="16">
        <v>5</v>
      </c>
      <c r="AC883" s="16">
        <v>5</v>
      </c>
      <c r="AD883" s="16">
        <v>6</v>
      </c>
      <c r="AE883" s="28">
        <v>12.5</v>
      </c>
      <c r="AF883" s="5">
        <v>0.91338582677165303</v>
      </c>
    </row>
    <row r="884" spans="1:32" x14ac:dyDescent="0.25">
      <c r="A884" s="15">
        <v>0</v>
      </c>
      <c r="B884" s="15">
        <v>0</v>
      </c>
      <c r="C884" s="15">
        <v>63.55</v>
      </c>
      <c r="D884" s="15">
        <v>16</v>
      </c>
      <c r="E884" s="15">
        <v>1</v>
      </c>
      <c r="F884" s="15">
        <v>0</v>
      </c>
      <c r="G884" s="15">
        <v>1</v>
      </c>
      <c r="H884" s="15">
        <v>0</v>
      </c>
      <c r="I884" s="15">
        <v>0</v>
      </c>
      <c r="J884" s="15">
        <v>0</v>
      </c>
      <c r="K884" s="16">
        <v>10</v>
      </c>
      <c r="L884" s="16">
        <v>10</v>
      </c>
      <c r="M884" s="5">
        <v>1</v>
      </c>
      <c r="N884" s="5">
        <v>0</v>
      </c>
      <c r="O884" s="50">
        <v>-26</v>
      </c>
      <c r="P884" s="30">
        <v>29</v>
      </c>
      <c r="Q884" s="5">
        <v>1</v>
      </c>
      <c r="R884" s="5">
        <v>0</v>
      </c>
      <c r="S884" s="5">
        <v>1</v>
      </c>
      <c r="T884" s="5">
        <v>0</v>
      </c>
      <c r="U884" s="18">
        <v>6</v>
      </c>
      <c r="V884" s="16">
        <v>240</v>
      </c>
      <c r="W884" s="5">
        <v>0</v>
      </c>
      <c r="X884" s="5">
        <v>1</v>
      </c>
      <c r="Y884" s="5">
        <v>0</v>
      </c>
      <c r="Z884" s="5">
        <v>0</v>
      </c>
      <c r="AA884" s="5">
        <v>0</v>
      </c>
      <c r="AB884" s="16">
        <v>5</v>
      </c>
      <c r="AC884" s="16">
        <v>5</v>
      </c>
      <c r="AD884" s="16">
        <v>6</v>
      </c>
      <c r="AE884" s="28">
        <v>36.04</v>
      </c>
      <c r="AF884" s="5">
        <v>0.95669291338582696</v>
      </c>
    </row>
    <row r="885" spans="1:32" x14ac:dyDescent="0.25">
      <c r="A885" s="15">
        <v>0</v>
      </c>
      <c r="B885" s="15">
        <v>0</v>
      </c>
      <c r="C885" s="15">
        <v>63.55</v>
      </c>
      <c r="D885" s="15">
        <v>16</v>
      </c>
      <c r="E885" s="15">
        <v>1</v>
      </c>
      <c r="F885" s="15">
        <v>0</v>
      </c>
      <c r="G885" s="15">
        <v>1</v>
      </c>
      <c r="H885" s="15">
        <v>0</v>
      </c>
      <c r="I885" s="15">
        <v>0</v>
      </c>
      <c r="J885" s="15">
        <v>0</v>
      </c>
      <c r="K885" s="16">
        <v>10</v>
      </c>
      <c r="L885" s="16">
        <v>10</v>
      </c>
      <c r="M885" s="5">
        <v>1</v>
      </c>
      <c r="N885" s="5">
        <v>0</v>
      </c>
      <c r="O885" s="50">
        <v>-26</v>
      </c>
      <c r="P885" s="30">
        <v>29</v>
      </c>
      <c r="Q885" s="5">
        <v>1</v>
      </c>
      <c r="R885" s="5">
        <v>0</v>
      </c>
      <c r="S885" s="5">
        <v>1</v>
      </c>
      <c r="T885" s="5">
        <v>0</v>
      </c>
      <c r="U885" s="18">
        <v>6</v>
      </c>
      <c r="V885" s="16">
        <v>240</v>
      </c>
      <c r="W885" s="5">
        <v>0</v>
      </c>
      <c r="X885" s="5">
        <v>1</v>
      </c>
      <c r="Y885" s="5">
        <v>0</v>
      </c>
      <c r="Z885" s="5">
        <v>0</v>
      </c>
      <c r="AA885" s="5">
        <v>0</v>
      </c>
      <c r="AB885" s="16">
        <v>5</v>
      </c>
      <c r="AC885" s="16">
        <v>5</v>
      </c>
      <c r="AD885" s="16">
        <v>27</v>
      </c>
      <c r="AE885" s="28">
        <v>1.25</v>
      </c>
      <c r="AF885" s="5">
        <v>-0.30000000000000099</v>
      </c>
    </row>
    <row r="886" spans="1:32" x14ac:dyDescent="0.25">
      <c r="A886" s="15">
        <v>0</v>
      </c>
      <c r="B886" s="15">
        <v>0</v>
      </c>
      <c r="C886" s="15">
        <v>63.55</v>
      </c>
      <c r="D886" s="15">
        <v>16</v>
      </c>
      <c r="E886" s="15">
        <v>1</v>
      </c>
      <c r="F886" s="15">
        <v>0</v>
      </c>
      <c r="G886" s="15">
        <v>1</v>
      </c>
      <c r="H886" s="15">
        <v>0</v>
      </c>
      <c r="I886" s="15">
        <v>0</v>
      </c>
      <c r="J886" s="15">
        <v>0</v>
      </c>
      <c r="K886" s="16">
        <v>10</v>
      </c>
      <c r="L886" s="16">
        <v>10</v>
      </c>
      <c r="M886" s="5">
        <v>1</v>
      </c>
      <c r="N886" s="5">
        <v>0</v>
      </c>
      <c r="O886" s="50">
        <v>-26</v>
      </c>
      <c r="P886" s="30">
        <v>29</v>
      </c>
      <c r="Q886" s="5">
        <v>1</v>
      </c>
      <c r="R886" s="5">
        <v>0</v>
      </c>
      <c r="S886" s="5">
        <v>1</v>
      </c>
      <c r="T886" s="5">
        <v>0</v>
      </c>
      <c r="U886" s="18">
        <v>6</v>
      </c>
      <c r="V886" s="16">
        <v>240</v>
      </c>
      <c r="W886" s="5">
        <v>0</v>
      </c>
      <c r="X886" s="5">
        <v>1</v>
      </c>
      <c r="Y886" s="5">
        <v>0</v>
      </c>
      <c r="Z886" s="5">
        <v>0</v>
      </c>
      <c r="AA886" s="5">
        <v>0</v>
      </c>
      <c r="AB886" s="16">
        <v>5</v>
      </c>
      <c r="AC886" s="16">
        <v>5</v>
      </c>
      <c r="AD886" s="16">
        <v>27</v>
      </c>
      <c r="AE886" s="28">
        <v>3.75</v>
      </c>
      <c r="AF886" s="5">
        <v>-0.100000000000002</v>
      </c>
    </row>
    <row r="887" spans="1:32" x14ac:dyDescent="0.25">
      <c r="A887" s="15">
        <v>0</v>
      </c>
      <c r="B887" s="15">
        <v>0</v>
      </c>
      <c r="C887" s="15">
        <v>63.55</v>
      </c>
      <c r="D887" s="15">
        <v>16</v>
      </c>
      <c r="E887" s="15">
        <v>1</v>
      </c>
      <c r="F887" s="15">
        <v>0</v>
      </c>
      <c r="G887" s="15">
        <v>1</v>
      </c>
      <c r="H887" s="15">
        <v>0</v>
      </c>
      <c r="I887" s="15">
        <v>0</v>
      </c>
      <c r="J887" s="15">
        <v>0</v>
      </c>
      <c r="K887" s="16">
        <v>10</v>
      </c>
      <c r="L887" s="16">
        <v>10</v>
      </c>
      <c r="M887" s="5">
        <v>1</v>
      </c>
      <c r="N887" s="5">
        <v>0</v>
      </c>
      <c r="O887" s="50">
        <v>-26</v>
      </c>
      <c r="P887" s="30">
        <v>29</v>
      </c>
      <c r="Q887" s="5">
        <v>1</v>
      </c>
      <c r="R887" s="5">
        <v>0</v>
      </c>
      <c r="S887" s="5">
        <v>1</v>
      </c>
      <c r="T887" s="5">
        <v>0</v>
      </c>
      <c r="U887" s="18">
        <v>6</v>
      </c>
      <c r="V887" s="16">
        <v>240</v>
      </c>
      <c r="W887" s="5">
        <v>0</v>
      </c>
      <c r="X887" s="5">
        <v>1</v>
      </c>
      <c r="Y887" s="5">
        <v>0</v>
      </c>
      <c r="Z887" s="5">
        <v>0</v>
      </c>
      <c r="AA887" s="5">
        <v>0</v>
      </c>
      <c r="AB887" s="16">
        <v>5</v>
      </c>
      <c r="AC887" s="16">
        <v>5</v>
      </c>
      <c r="AD887" s="16">
        <v>27</v>
      </c>
      <c r="AE887" s="28">
        <v>12.5</v>
      </c>
      <c r="AF887" s="5">
        <v>0.28571428571428398</v>
      </c>
    </row>
    <row r="888" spans="1:32" x14ac:dyDescent="0.25">
      <c r="A888" s="15">
        <v>0</v>
      </c>
      <c r="B888" s="15">
        <v>0</v>
      </c>
      <c r="C888" s="15">
        <v>63.55</v>
      </c>
      <c r="D888" s="15">
        <v>16</v>
      </c>
      <c r="E888" s="15">
        <v>1</v>
      </c>
      <c r="F888" s="15">
        <v>0</v>
      </c>
      <c r="G888" s="15">
        <v>1</v>
      </c>
      <c r="H888" s="15">
        <v>0</v>
      </c>
      <c r="I888" s="15">
        <v>0</v>
      </c>
      <c r="J888" s="15">
        <v>0</v>
      </c>
      <c r="K888" s="16">
        <v>10</v>
      </c>
      <c r="L888" s="16">
        <v>10</v>
      </c>
      <c r="M888" s="5">
        <v>1</v>
      </c>
      <c r="N888" s="5">
        <v>0</v>
      </c>
      <c r="O888" s="50">
        <v>-26</v>
      </c>
      <c r="P888" s="30">
        <v>29</v>
      </c>
      <c r="Q888" s="5">
        <v>1</v>
      </c>
      <c r="R888" s="5">
        <v>0</v>
      </c>
      <c r="S888" s="5">
        <v>1</v>
      </c>
      <c r="T888" s="5">
        <v>0</v>
      </c>
      <c r="U888" s="18">
        <v>6</v>
      </c>
      <c r="V888" s="16">
        <v>240</v>
      </c>
      <c r="W888" s="5">
        <v>0</v>
      </c>
      <c r="X888" s="5">
        <v>1</v>
      </c>
      <c r="Y888" s="5">
        <v>0</v>
      </c>
      <c r="Z888" s="5">
        <v>0</v>
      </c>
      <c r="AA888" s="5">
        <v>0</v>
      </c>
      <c r="AB888" s="16">
        <v>5</v>
      </c>
      <c r="AC888" s="16">
        <v>5</v>
      </c>
      <c r="AD888" s="16">
        <v>27</v>
      </c>
      <c r="AE888" s="28">
        <v>36.04</v>
      </c>
      <c r="AF888" s="5">
        <v>-3.8714285714287699E-2</v>
      </c>
    </row>
    <row r="889" spans="1:32" x14ac:dyDescent="0.25">
      <c r="A889" s="15">
        <v>0</v>
      </c>
      <c r="B889" s="15">
        <v>0</v>
      </c>
      <c r="C889" s="15">
        <v>63.55</v>
      </c>
      <c r="D889" s="15">
        <v>16</v>
      </c>
      <c r="E889" s="15">
        <v>1</v>
      </c>
      <c r="F889" s="15">
        <v>0</v>
      </c>
      <c r="G889" s="15">
        <v>1</v>
      </c>
      <c r="H889" s="15">
        <v>0</v>
      </c>
      <c r="I889" s="15">
        <v>0</v>
      </c>
      <c r="J889" s="15">
        <v>0</v>
      </c>
      <c r="K889" s="16">
        <v>10</v>
      </c>
      <c r="L889" s="16">
        <v>10</v>
      </c>
      <c r="M889" s="5">
        <v>0</v>
      </c>
      <c r="N889" s="5">
        <v>1</v>
      </c>
      <c r="O889" s="29">
        <v>-26</v>
      </c>
      <c r="P889" s="30">
        <v>29</v>
      </c>
      <c r="Q889" s="5">
        <v>1</v>
      </c>
      <c r="R889" s="5">
        <v>0</v>
      </c>
      <c r="S889" s="5">
        <v>1</v>
      </c>
      <c r="T889" s="5">
        <v>0</v>
      </c>
      <c r="U889" s="18">
        <v>6</v>
      </c>
      <c r="V889" s="16">
        <v>240</v>
      </c>
      <c r="W889" s="5">
        <v>0</v>
      </c>
      <c r="X889" s="5">
        <v>1</v>
      </c>
      <c r="Y889" s="5">
        <v>0</v>
      </c>
      <c r="Z889" s="5">
        <v>0</v>
      </c>
      <c r="AA889" s="5">
        <v>0</v>
      </c>
      <c r="AB889" s="16">
        <v>5</v>
      </c>
      <c r="AC889" s="16">
        <v>5</v>
      </c>
      <c r="AD889" s="16">
        <v>6</v>
      </c>
      <c r="AE889" s="28">
        <v>1.67</v>
      </c>
      <c r="AF889" s="16">
        <v>0.47058823529411897</v>
      </c>
    </row>
    <row r="890" spans="1:32" x14ac:dyDescent="0.25">
      <c r="A890" s="15">
        <v>0</v>
      </c>
      <c r="B890" s="15">
        <v>0</v>
      </c>
      <c r="C890" s="15">
        <v>63.55</v>
      </c>
      <c r="D890" s="15">
        <v>16</v>
      </c>
      <c r="E890" s="15">
        <v>1</v>
      </c>
      <c r="F890" s="15">
        <v>0</v>
      </c>
      <c r="G890" s="15">
        <v>1</v>
      </c>
      <c r="H890" s="15">
        <v>0</v>
      </c>
      <c r="I890" s="15">
        <v>0</v>
      </c>
      <c r="J890" s="15">
        <v>0</v>
      </c>
      <c r="K890" s="16">
        <v>10</v>
      </c>
      <c r="L890" s="16">
        <v>10</v>
      </c>
      <c r="M890" s="5">
        <v>0</v>
      </c>
      <c r="N890" s="5">
        <v>1</v>
      </c>
      <c r="O890" s="29">
        <v>-26</v>
      </c>
      <c r="P890" s="30">
        <v>29</v>
      </c>
      <c r="Q890" s="5">
        <v>1</v>
      </c>
      <c r="R890" s="5">
        <v>0</v>
      </c>
      <c r="S890" s="5">
        <v>1</v>
      </c>
      <c r="T890" s="5">
        <v>0</v>
      </c>
      <c r="U890" s="18">
        <v>6</v>
      </c>
      <c r="V890" s="16">
        <v>240</v>
      </c>
      <c r="W890" s="5">
        <v>0</v>
      </c>
      <c r="X890" s="5">
        <v>1</v>
      </c>
      <c r="Y890" s="5">
        <v>0</v>
      </c>
      <c r="Z890" s="5">
        <v>0</v>
      </c>
      <c r="AA890" s="5">
        <v>0</v>
      </c>
      <c r="AB890" s="16">
        <v>5</v>
      </c>
      <c r="AC890" s="16">
        <v>5</v>
      </c>
      <c r="AD890" s="16">
        <v>6</v>
      </c>
      <c r="AE890" s="28">
        <v>4.79</v>
      </c>
      <c r="AF890" s="16">
        <v>0.85245901639344301</v>
      </c>
    </row>
    <row r="891" spans="1:32" x14ac:dyDescent="0.25">
      <c r="A891" s="15">
        <v>0</v>
      </c>
      <c r="B891" s="15">
        <v>0</v>
      </c>
      <c r="C891" s="15">
        <v>63.55</v>
      </c>
      <c r="D891" s="15">
        <v>16</v>
      </c>
      <c r="E891" s="15">
        <v>1</v>
      </c>
      <c r="F891" s="15">
        <v>0</v>
      </c>
      <c r="G891" s="15">
        <v>1</v>
      </c>
      <c r="H891" s="15">
        <v>0</v>
      </c>
      <c r="I891" s="15">
        <v>0</v>
      </c>
      <c r="J891" s="15">
        <v>0</v>
      </c>
      <c r="K891" s="16">
        <v>10</v>
      </c>
      <c r="L891" s="16">
        <v>10</v>
      </c>
      <c r="M891" s="5">
        <v>0</v>
      </c>
      <c r="N891" s="5">
        <v>1</v>
      </c>
      <c r="O891" s="29">
        <v>-26</v>
      </c>
      <c r="P891" s="30">
        <v>29</v>
      </c>
      <c r="Q891" s="5">
        <v>1</v>
      </c>
      <c r="R891" s="5">
        <v>0</v>
      </c>
      <c r="S891" s="5">
        <v>1</v>
      </c>
      <c r="T891" s="5">
        <v>0</v>
      </c>
      <c r="U891" s="18">
        <v>6</v>
      </c>
      <c r="V891" s="16">
        <v>240</v>
      </c>
      <c r="W891" s="5">
        <v>0</v>
      </c>
      <c r="X891" s="5">
        <v>1</v>
      </c>
      <c r="Y891" s="5">
        <v>0</v>
      </c>
      <c r="Z891" s="5">
        <v>0</v>
      </c>
      <c r="AA891" s="5">
        <v>0</v>
      </c>
      <c r="AB891" s="16">
        <v>5</v>
      </c>
      <c r="AC891" s="16">
        <v>5</v>
      </c>
      <c r="AD891" s="16">
        <v>6</v>
      </c>
      <c r="AE891" s="28">
        <v>15.625</v>
      </c>
      <c r="AF891" s="16">
        <v>0.93129770992366401</v>
      </c>
    </row>
    <row r="892" spans="1:32" x14ac:dyDescent="0.25">
      <c r="A892" s="15">
        <v>0</v>
      </c>
      <c r="B892" s="15">
        <v>0</v>
      </c>
      <c r="C892" s="15">
        <v>63.55</v>
      </c>
      <c r="D892" s="15">
        <v>16</v>
      </c>
      <c r="E892" s="15">
        <v>1</v>
      </c>
      <c r="F892" s="15">
        <v>0</v>
      </c>
      <c r="G892" s="15">
        <v>1</v>
      </c>
      <c r="H892" s="15">
        <v>0</v>
      </c>
      <c r="I892" s="15">
        <v>0</v>
      </c>
      <c r="J892" s="15">
        <v>0</v>
      </c>
      <c r="K892" s="16">
        <v>10</v>
      </c>
      <c r="L892" s="16">
        <v>10</v>
      </c>
      <c r="M892" s="5">
        <v>0</v>
      </c>
      <c r="N892" s="5">
        <v>1</v>
      </c>
      <c r="O892" s="29">
        <v>-26</v>
      </c>
      <c r="P892" s="30">
        <v>29</v>
      </c>
      <c r="Q892" s="5">
        <v>1</v>
      </c>
      <c r="R892" s="5">
        <v>0</v>
      </c>
      <c r="S892" s="5">
        <v>1</v>
      </c>
      <c r="T892" s="5">
        <v>0</v>
      </c>
      <c r="U892" s="18">
        <v>6</v>
      </c>
      <c r="V892" s="16">
        <v>240</v>
      </c>
      <c r="W892" s="5">
        <v>0</v>
      </c>
      <c r="X892" s="5">
        <v>1</v>
      </c>
      <c r="Y892" s="5">
        <v>0</v>
      </c>
      <c r="Z892" s="5">
        <v>0</v>
      </c>
      <c r="AA892" s="5">
        <v>0</v>
      </c>
      <c r="AB892" s="16">
        <v>5</v>
      </c>
      <c r="AC892" s="16">
        <v>5</v>
      </c>
      <c r="AD892" s="16">
        <v>6</v>
      </c>
      <c r="AE892" s="28">
        <v>45.625</v>
      </c>
      <c r="AF892" s="16">
        <v>0.96864111498257799</v>
      </c>
    </row>
    <row r="893" spans="1:32" x14ac:dyDescent="0.25">
      <c r="A893" s="15">
        <v>0</v>
      </c>
      <c r="B893" s="15">
        <v>0</v>
      </c>
      <c r="C893" s="15">
        <v>63.55</v>
      </c>
      <c r="D893" s="15">
        <v>16</v>
      </c>
      <c r="E893" s="15">
        <v>1</v>
      </c>
      <c r="F893" s="15">
        <v>0</v>
      </c>
      <c r="G893" s="15">
        <v>1</v>
      </c>
      <c r="H893" s="15">
        <v>0</v>
      </c>
      <c r="I893" s="15">
        <v>0</v>
      </c>
      <c r="J893" s="15">
        <v>0</v>
      </c>
      <c r="K893" s="16">
        <v>10</v>
      </c>
      <c r="L893" s="16">
        <v>10</v>
      </c>
      <c r="M893" s="5">
        <v>0</v>
      </c>
      <c r="N893" s="5">
        <v>1</v>
      </c>
      <c r="O893" s="29">
        <v>-26</v>
      </c>
      <c r="P893" s="30">
        <v>29</v>
      </c>
      <c r="Q893" s="5">
        <v>1</v>
      </c>
      <c r="R893" s="5">
        <v>0</v>
      </c>
      <c r="S893" s="5">
        <v>1</v>
      </c>
      <c r="T893" s="5">
        <v>0</v>
      </c>
      <c r="U893" s="18">
        <v>6</v>
      </c>
      <c r="V893" s="16">
        <v>240</v>
      </c>
      <c r="W893" s="5">
        <v>0</v>
      </c>
      <c r="X893" s="5">
        <v>1</v>
      </c>
      <c r="Y893" s="5">
        <v>0</v>
      </c>
      <c r="Z893" s="5">
        <v>0</v>
      </c>
      <c r="AA893" s="5">
        <v>0</v>
      </c>
      <c r="AB893" s="16">
        <v>5</v>
      </c>
      <c r="AC893" s="16">
        <v>5</v>
      </c>
      <c r="AD893" s="16">
        <v>27</v>
      </c>
      <c r="AE893" s="28">
        <v>1.67</v>
      </c>
      <c r="AF893" s="16">
        <v>0.42857142857142799</v>
      </c>
    </row>
    <row r="894" spans="1:32" x14ac:dyDescent="0.25">
      <c r="A894" s="15">
        <v>0</v>
      </c>
      <c r="B894" s="15">
        <v>0</v>
      </c>
      <c r="C894" s="15">
        <v>63.55</v>
      </c>
      <c r="D894" s="15">
        <v>16</v>
      </c>
      <c r="E894" s="15">
        <v>1</v>
      </c>
      <c r="F894" s="15">
        <v>0</v>
      </c>
      <c r="G894" s="15">
        <v>1</v>
      </c>
      <c r="H894" s="15">
        <v>0</v>
      </c>
      <c r="I894" s="15">
        <v>0</v>
      </c>
      <c r="J894" s="15">
        <v>0</v>
      </c>
      <c r="K894" s="16">
        <v>10</v>
      </c>
      <c r="L894" s="16">
        <v>10</v>
      </c>
      <c r="M894" s="5">
        <v>0</v>
      </c>
      <c r="N894" s="5">
        <v>1</v>
      </c>
      <c r="O894" s="29">
        <v>-26</v>
      </c>
      <c r="P894" s="30">
        <v>29</v>
      </c>
      <c r="Q894" s="5">
        <v>1</v>
      </c>
      <c r="R894" s="5">
        <v>0</v>
      </c>
      <c r="S894" s="5">
        <v>1</v>
      </c>
      <c r="T894" s="5">
        <v>0</v>
      </c>
      <c r="U894" s="18">
        <v>6</v>
      </c>
      <c r="V894" s="16">
        <v>240</v>
      </c>
      <c r="W894" s="5">
        <v>0</v>
      </c>
      <c r="X894" s="5">
        <v>1</v>
      </c>
      <c r="Y894" s="5">
        <v>0</v>
      </c>
      <c r="Z894" s="5">
        <v>0</v>
      </c>
      <c r="AA894" s="5">
        <v>0</v>
      </c>
      <c r="AB894" s="16">
        <v>5</v>
      </c>
      <c r="AC894" s="16">
        <v>5</v>
      </c>
      <c r="AD894" s="16">
        <v>27</v>
      </c>
      <c r="AE894" s="28">
        <v>4.79</v>
      </c>
      <c r="AF894" s="16">
        <v>0.27272727272727298</v>
      </c>
    </row>
    <row r="895" spans="1:32" x14ac:dyDescent="0.25">
      <c r="A895" s="15">
        <v>0</v>
      </c>
      <c r="B895" s="15">
        <v>0</v>
      </c>
      <c r="C895" s="15">
        <v>63.55</v>
      </c>
      <c r="D895" s="15">
        <v>16</v>
      </c>
      <c r="E895" s="15">
        <v>1</v>
      </c>
      <c r="F895" s="15">
        <v>0</v>
      </c>
      <c r="G895" s="15">
        <v>1</v>
      </c>
      <c r="H895" s="15">
        <v>0</v>
      </c>
      <c r="I895" s="15">
        <v>0</v>
      </c>
      <c r="J895" s="15">
        <v>0</v>
      </c>
      <c r="K895" s="16">
        <v>10</v>
      </c>
      <c r="L895" s="16">
        <v>10</v>
      </c>
      <c r="M895" s="5">
        <v>0</v>
      </c>
      <c r="N895" s="5">
        <v>1</v>
      </c>
      <c r="O895" s="29">
        <v>-26</v>
      </c>
      <c r="P895" s="30">
        <v>29</v>
      </c>
      <c r="Q895" s="5">
        <v>1</v>
      </c>
      <c r="R895" s="5">
        <v>0</v>
      </c>
      <c r="S895" s="5">
        <v>1</v>
      </c>
      <c r="T895" s="5">
        <v>0</v>
      </c>
      <c r="U895" s="18">
        <v>6</v>
      </c>
      <c r="V895" s="16">
        <v>240</v>
      </c>
      <c r="W895" s="5">
        <v>0</v>
      </c>
      <c r="X895" s="5">
        <v>1</v>
      </c>
      <c r="Y895" s="5">
        <v>0</v>
      </c>
      <c r="Z895" s="5">
        <v>0</v>
      </c>
      <c r="AA895" s="5">
        <v>0</v>
      </c>
      <c r="AB895" s="16">
        <v>5</v>
      </c>
      <c r="AC895" s="16">
        <v>5</v>
      </c>
      <c r="AD895" s="16">
        <v>27</v>
      </c>
      <c r="AE895" s="28">
        <v>15.625</v>
      </c>
      <c r="AF895" s="16">
        <v>-2.4464285714285699E-2</v>
      </c>
    </row>
    <row r="896" spans="1:32" x14ac:dyDescent="0.25">
      <c r="A896" s="15">
        <v>0</v>
      </c>
      <c r="B896" s="15">
        <v>0</v>
      </c>
      <c r="C896" s="15">
        <v>63.55</v>
      </c>
      <c r="D896" s="15">
        <v>16</v>
      </c>
      <c r="E896" s="15">
        <v>1</v>
      </c>
      <c r="F896" s="15">
        <v>0</v>
      </c>
      <c r="G896" s="15">
        <v>1</v>
      </c>
      <c r="H896" s="15">
        <v>0</v>
      </c>
      <c r="I896" s="15">
        <v>0</v>
      </c>
      <c r="J896" s="15">
        <v>0</v>
      </c>
      <c r="K896" s="16">
        <v>10</v>
      </c>
      <c r="L896" s="16">
        <v>10</v>
      </c>
      <c r="M896" s="5">
        <v>0</v>
      </c>
      <c r="N896" s="5">
        <v>1</v>
      </c>
      <c r="O896" s="29">
        <v>-26</v>
      </c>
      <c r="P896" s="30">
        <v>29</v>
      </c>
      <c r="Q896" s="5">
        <v>1</v>
      </c>
      <c r="R896" s="5">
        <v>0</v>
      </c>
      <c r="S896" s="5">
        <v>1</v>
      </c>
      <c r="T896" s="5">
        <v>0</v>
      </c>
      <c r="U896" s="18">
        <v>6</v>
      </c>
      <c r="V896" s="16">
        <v>240</v>
      </c>
      <c r="W896" s="5">
        <v>0</v>
      </c>
      <c r="X896" s="5">
        <v>1</v>
      </c>
      <c r="Y896" s="5">
        <v>0</v>
      </c>
      <c r="Z896" s="5">
        <v>0</v>
      </c>
      <c r="AA896" s="5">
        <v>0</v>
      </c>
      <c r="AB896" s="16">
        <v>5</v>
      </c>
      <c r="AC896" s="16">
        <v>5</v>
      </c>
      <c r="AD896" s="16">
        <v>27</v>
      </c>
      <c r="AE896" s="28">
        <v>45.625</v>
      </c>
      <c r="AF896" s="16">
        <v>-0.125000000000002</v>
      </c>
    </row>
    <row r="897" spans="1:32" x14ac:dyDescent="0.25">
      <c r="A897" s="15">
        <v>0</v>
      </c>
      <c r="B897" s="15">
        <v>0</v>
      </c>
      <c r="C897" s="15">
        <v>65.41</v>
      </c>
      <c r="D897" s="15">
        <v>16</v>
      </c>
      <c r="E897" s="15">
        <v>1</v>
      </c>
      <c r="F897" s="15">
        <v>0</v>
      </c>
      <c r="G897" s="15">
        <v>1</v>
      </c>
      <c r="H897" s="15">
        <v>0</v>
      </c>
      <c r="I897" s="15">
        <v>0</v>
      </c>
      <c r="J897" s="15">
        <v>0</v>
      </c>
      <c r="K897" s="16">
        <v>652.9</v>
      </c>
      <c r="L897" s="47">
        <v>652.9</v>
      </c>
      <c r="M897" s="5">
        <v>0</v>
      </c>
      <c r="N897" s="5">
        <v>0</v>
      </c>
      <c r="O897" s="29">
        <v>-16.899999999999999</v>
      </c>
      <c r="P897" s="30">
        <v>18</v>
      </c>
      <c r="Q897" s="5">
        <v>0</v>
      </c>
      <c r="R897" s="5">
        <v>1</v>
      </c>
      <c r="S897" s="5">
        <v>0</v>
      </c>
      <c r="T897" s="5">
        <v>1</v>
      </c>
      <c r="U897" s="18">
        <v>7</v>
      </c>
      <c r="V897" s="16">
        <v>18.5</v>
      </c>
      <c r="W897" s="5">
        <v>0</v>
      </c>
      <c r="X897" s="5">
        <v>0</v>
      </c>
      <c r="Y897" s="5">
        <v>0</v>
      </c>
      <c r="Z897" s="5">
        <v>0</v>
      </c>
      <c r="AA897" s="5">
        <v>1</v>
      </c>
      <c r="AB897" s="16">
        <v>0</v>
      </c>
      <c r="AC897" s="16">
        <v>1</v>
      </c>
      <c r="AD897" s="16">
        <v>1</v>
      </c>
      <c r="AE897" s="48">
        <v>1.2432432432432401E-2</v>
      </c>
      <c r="AF897" s="5">
        <v>-8.7499999999999703E-2</v>
      </c>
    </row>
    <row r="898" spans="1:32" x14ac:dyDescent="0.25">
      <c r="A898" s="15">
        <v>0</v>
      </c>
      <c r="B898" s="15">
        <v>0</v>
      </c>
      <c r="C898" s="15">
        <v>65.41</v>
      </c>
      <c r="D898" s="15">
        <v>16</v>
      </c>
      <c r="E898" s="15">
        <v>1</v>
      </c>
      <c r="F898" s="15">
        <v>0</v>
      </c>
      <c r="G898" s="15">
        <v>1</v>
      </c>
      <c r="H898" s="15">
        <v>0</v>
      </c>
      <c r="I898" s="15">
        <v>0</v>
      </c>
      <c r="J898" s="15">
        <v>0</v>
      </c>
      <c r="K898" s="16">
        <v>193.8</v>
      </c>
      <c r="L898" s="47">
        <v>193.8</v>
      </c>
      <c r="M898" s="5">
        <v>0</v>
      </c>
      <c r="N898" s="5">
        <v>0</v>
      </c>
      <c r="O898" s="29">
        <v>-16.899999999999999</v>
      </c>
      <c r="P898" s="30">
        <v>18</v>
      </c>
      <c r="Q898" s="5">
        <v>0</v>
      </c>
      <c r="R898" s="5">
        <v>1</v>
      </c>
      <c r="S898" s="5">
        <v>0</v>
      </c>
      <c r="T898" s="5">
        <v>1</v>
      </c>
      <c r="U898" s="18">
        <v>7</v>
      </c>
      <c r="V898" s="16">
        <v>18.5</v>
      </c>
      <c r="W898" s="5">
        <v>0</v>
      </c>
      <c r="X898" s="5">
        <v>0</v>
      </c>
      <c r="Y898" s="5">
        <v>0</v>
      </c>
      <c r="Z898" s="5">
        <v>0</v>
      </c>
      <c r="AA898" s="5">
        <v>1</v>
      </c>
      <c r="AB898" s="16">
        <v>0</v>
      </c>
      <c r="AC898" s="16">
        <v>1</v>
      </c>
      <c r="AD898" s="16">
        <v>1</v>
      </c>
      <c r="AE898" s="48">
        <v>3.62162162162162E-2</v>
      </c>
      <c r="AF898" s="5">
        <v>0.12087912087911901</v>
      </c>
    </row>
    <row r="899" spans="1:32" x14ac:dyDescent="0.25">
      <c r="A899" s="15">
        <v>0</v>
      </c>
      <c r="B899" s="15">
        <v>0</v>
      </c>
      <c r="C899" s="15">
        <v>65.41</v>
      </c>
      <c r="D899" s="15">
        <v>16</v>
      </c>
      <c r="E899" s="15">
        <v>1</v>
      </c>
      <c r="F899" s="15">
        <v>0</v>
      </c>
      <c r="G899" s="15">
        <v>1</v>
      </c>
      <c r="H899" s="15">
        <v>0</v>
      </c>
      <c r="I899" s="15">
        <v>0</v>
      </c>
      <c r="J899" s="15">
        <v>0</v>
      </c>
      <c r="K899" s="16">
        <v>123.9</v>
      </c>
      <c r="L899" s="47">
        <v>123.9</v>
      </c>
      <c r="M899" s="5">
        <v>0</v>
      </c>
      <c r="N899" s="5">
        <v>0</v>
      </c>
      <c r="O899" s="29">
        <v>-16.899999999999999</v>
      </c>
      <c r="P899" s="30">
        <v>18</v>
      </c>
      <c r="Q899" s="5">
        <v>0</v>
      </c>
      <c r="R899" s="5">
        <v>1</v>
      </c>
      <c r="S899" s="5">
        <v>0</v>
      </c>
      <c r="T899" s="5">
        <v>1</v>
      </c>
      <c r="U899" s="18">
        <v>7</v>
      </c>
      <c r="V899" s="16">
        <v>18.5</v>
      </c>
      <c r="W899" s="5">
        <v>0</v>
      </c>
      <c r="X899" s="5">
        <v>0</v>
      </c>
      <c r="Y899" s="5">
        <v>0</v>
      </c>
      <c r="Z899" s="5">
        <v>0</v>
      </c>
      <c r="AA899" s="5">
        <v>1</v>
      </c>
      <c r="AB899" s="16">
        <v>0</v>
      </c>
      <c r="AC899" s="16">
        <v>1</v>
      </c>
      <c r="AD899" s="16">
        <v>1</v>
      </c>
      <c r="AE899" s="48">
        <v>0.108108108108108</v>
      </c>
      <c r="AF899" s="5">
        <v>-2.1000000000000001E-2</v>
      </c>
    </row>
    <row r="900" spans="1:32" x14ac:dyDescent="0.25">
      <c r="A900" s="15">
        <v>0</v>
      </c>
      <c r="B900" s="15">
        <v>0</v>
      </c>
      <c r="C900" s="15">
        <v>65.41</v>
      </c>
      <c r="D900" s="15">
        <v>16</v>
      </c>
      <c r="E900" s="15">
        <v>1</v>
      </c>
      <c r="F900" s="15">
        <v>0</v>
      </c>
      <c r="G900" s="15">
        <v>1</v>
      </c>
      <c r="H900" s="15">
        <v>0</v>
      </c>
      <c r="I900" s="15">
        <v>0</v>
      </c>
      <c r="J900" s="15">
        <v>0</v>
      </c>
      <c r="K900" s="16">
        <v>652.9</v>
      </c>
      <c r="L900" s="47">
        <v>652.9</v>
      </c>
      <c r="M900" s="5">
        <v>0</v>
      </c>
      <c r="N900" s="5">
        <v>0</v>
      </c>
      <c r="O900" s="29">
        <v>-16.899999999999999</v>
      </c>
      <c r="P900" s="30">
        <v>18</v>
      </c>
      <c r="Q900" s="5">
        <v>0</v>
      </c>
      <c r="R900" s="5">
        <v>1</v>
      </c>
      <c r="S900" s="5">
        <v>0</v>
      </c>
      <c r="T900" s="5">
        <v>1</v>
      </c>
      <c r="U900" s="18">
        <v>7</v>
      </c>
      <c r="V900" s="16">
        <v>18.5</v>
      </c>
      <c r="W900" s="5">
        <v>0</v>
      </c>
      <c r="X900" s="5">
        <v>0</v>
      </c>
      <c r="Y900" s="5">
        <v>0</v>
      </c>
      <c r="Z900" s="5">
        <v>0</v>
      </c>
      <c r="AA900" s="5">
        <v>1</v>
      </c>
      <c r="AB900" s="16">
        <v>0</v>
      </c>
      <c r="AC900" s="16">
        <v>1</v>
      </c>
      <c r="AD900" s="16">
        <v>3</v>
      </c>
      <c r="AE900" s="48">
        <v>1.2432432432432401E-2</v>
      </c>
      <c r="AF900" s="5">
        <v>-9.0909090909090898E-2</v>
      </c>
    </row>
    <row r="901" spans="1:32" x14ac:dyDescent="0.25">
      <c r="A901" s="15">
        <v>0</v>
      </c>
      <c r="B901" s="15">
        <v>0</v>
      </c>
      <c r="C901" s="15">
        <v>65.41</v>
      </c>
      <c r="D901" s="15">
        <v>16</v>
      </c>
      <c r="E901" s="15">
        <v>1</v>
      </c>
      <c r="F901" s="15">
        <v>0</v>
      </c>
      <c r="G901" s="15">
        <v>1</v>
      </c>
      <c r="H901" s="15">
        <v>0</v>
      </c>
      <c r="I901" s="15">
        <v>0</v>
      </c>
      <c r="J901" s="15">
        <v>0</v>
      </c>
      <c r="K901" s="16">
        <v>193.8</v>
      </c>
      <c r="L901" s="47">
        <v>193.8</v>
      </c>
      <c r="M901" s="5">
        <v>0</v>
      </c>
      <c r="N901" s="5">
        <v>0</v>
      </c>
      <c r="O901" s="29">
        <v>-16.899999999999999</v>
      </c>
      <c r="P901" s="30">
        <v>18</v>
      </c>
      <c r="Q901" s="5">
        <v>0</v>
      </c>
      <c r="R901" s="5">
        <v>1</v>
      </c>
      <c r="S901" s="5">
        <v>0</v>
      </c>
      <c r="T901" s="5">
        <v>1</v>
      </c>
      <c r="U901" s="18">
        <v>7</v>
      </c>
      <c r="V901" s="16">
        <v>18.5</v>
      </c>
      <c r="W901" s="5">
        <v>0</v>
      </c>
      <c r="X901" s="5">
        <v>0</v>
      </c>
      <c r="Y901" s="5">
        <v>0</v>
      </c>
      <c r="Z901" s="5">
        <v>0</v>
      </c>
      <c r="AA901" s="5">
        <v>1</v>
      </c>
      <c r="AB901" s="16">
        <v>0</v>
      </c>
      <c r="AC901" s="16">
        <v>1</v>
      </c>
      <c r="AD901" s="16">
        <v>3</v>
      </c>
      <c r="AE901" s="48">
        <v>3.62162162162162E-2</v>
      </c>
      <c r="AF901" s="5">
        <v>0.27868852459016002</v>
      </c>
    </row>
    <row r="902" spans="1:32" x14ac:dyDescent="0.25">
      <c r="A902" s="15">
        <v>0</v>
      </c>
      <c r="B902" s="15">
        <v>0</v>
      </c>
      <c r="C902" s="15">
        <v>65.41</v>
      </c>
      <c r="D902" s="15">
        <v>16</v>
      </c>
      <c r="E902" s="15">
        <v>1</v>
      </c>
      <c r="F902" s="15">
        <v>0</v>
      </c>
      <c r="G902" s="15">
        <v>1</v>
      </c>
      <c r="H902" s="15">
        <v>0</v>
      </c>
      <c r="I902" s="15">
        <v>0</v>
      </c>
      <c r="J902" s="15">
        <v>0</v>
      </c>
      <c r="K902" s="16">
        <v>123.9</v>
      </c>
      <c r="L902" s="47">
        <v>123.9</v>
      </c>
      <c r="M902" s="5">
        <v>0</v>
      </c>
      <c r="N902" s="5">
        <v>0</v>
      </c>
      <c r="O902" s="29">
        <v>-16.899999999999999</v>
      </c>
      <c r="P902" s="30">
        <v>18</v>
      </c>
      <c r="Q902" s="5">
        <v>0</v>
      </c>
      <c r="R902" s="5">
        <v>1</v>
      </c>
      <c r="S902" s="5">
        <v>0</v>
      </c>
      <c r="T902" s="5">
        <v>1</v>
      </c>
      <c r="U902" s="18">
        <v>7</v>
      </c>
      <c r="V902" s="16">
        <v>18.5</v>
      </c>
      <c r="W902" s="5">
        <v>0</v>
      </c>
      <c r="X902" s="5">
        <v>0</v>
      </c>
      <c r="Y902" s="5">
        <v>0</v>
      </c>
      <c r="Z902" s="5">
        <v>0</v>
      </c>
      <c r="AA902" s="5">
        <v>1</v>
      </c>
      <c r="AB902" s="16">
        <v>0</v>
      </c>
      <c r="AC902" s="16">
        <v>1</v>
      </c>
      <c r="AD902" s="16">
        <v>3</v>
      </c>
      <c r="AE902" s="48">
        <v>0.108108108108108</v>
      </c>
      <c r="AF902" s="5">
        <v>0.59999999999999898</v>
      </c>
    </row>
    <row r="903" spans="1:32" x14ac:dyDescent="0.25">
      <c r="A903" s="15">
        <v>0</v>
      </c>
      <c r="B903" s="15">
        <v>0</v>
      </c>
      <c r="C903" s="15">
        <v>65.41</v>
      </c>
      <c r="D903" s="15">
        <v>16</v>
      </c>
      <c r="E903" s="15">
        <v>1</v>
      </c>
      <c r="F903" s="15">
        <v>0</v>
      </c>
      <c r="G903" s="15">
        <v>1</v>
      </c>
      <c r="H903" s="15">
        <v>0</v>
      </c>
      <c r="I903" s="15">
        <v>0</v>
      </c>
      <c r="J903" s="15">
        <v>0</v>
      </c>
      <c r="K903" s="16">
        <v>652.9</v>
      </c>
      <c r="L903" s="47">
        <v>652.9</v>
      </c>
      <c r="M903" s="5">
        <v>0</v>
      </c>
      <c r="N903" s="5">
        <v>0</v>
      </c>
      <c r="O903" s="29">
        <v>-16.899999999999999</v>
      </c>
      <c r="P903" s="30">
        <v>18</v>
      </c>
      <c r="Q903" s="5">
        <v>0</v>
      </c>
      <c r="R903" s="5">
        <v>1</v>
      </c>
      <c r="S903" s="5">
        <v>0</v>
      </c>
      <c r="T903" s="5">
        <v>1</v>
      </c>
      <c r="U903" s="18">
        <v>7</v>
      </c>
      <c r="V903" s="16">
        <v>18.5</v>
      </c>
      <c r="W903" s="5">
        <v>0</v>
      </c>
      <c r="X903" s="5">
        <v>0</v>
      </c>
      <c r="Y903" s="5">
        <v>0</v>
      </c>
      <c r="Z903" s="5">
        <v>0</v>
      </c>
      <c r="AA903" s="5">
        <v>1</v>
      </c>
      <c r="AB903" s="16">
        <v>0</v>
      </c>
      <c r="AC903" s="16">
        <v>1</v>
      </c>
      <c r="AD903" s="16">
        <v>28</v>
      </c>
      <c r="AE903" s="48">
        <v>1.2432432432432401E-2</v>
      </c>
      <c r="AF903" s="5">
        <v>-6.8181818181817594E-2</v>
      </c>
    </row>
    <row r="904" spans="1:32" x14ac:dyDescent="0.25">
      <c r="A904" s="15">
        <v>0</v>
      </c>
      <c r="B904" s="15">
        <v>0</v>
      </c>
      <c r="C904" s="15">
        <v>65.41</v>
      </c>
      <c r="D904" s="15">
        <v>16</v>
      </c>
      <c r="E904" s="15">
        <v>1</v>
      </c>
      <c r="F904" s="15">
        <v>0</v>
      </c>
      <c r="G904" s="15">
        <v>1</v>
      </c>
      <c r="H904" s="15">
        <v>0</v>
      </c>
      <c r="I904" s="15">
        <v>0</v>
      </c>
      <c r="J904" s="15">
        <v>0</v>
      </c>
      <c r="K904" s="16">
        <v>193.8</v>
      </c>
      <c r="L904" s="47">
        <v>193.8</v>
      </c>
      <c r="M904" s="5">
        <v>0</v>
      </c>
      <c r="N904" s="5">
        <v>0</v>
      </c>
      <c r="O904" s="29">
        <v>-16.899999999999999</v>
      </c>
      <c r="P904" s="30">
        <v>18</v>
      </c>
      <c r="Q904" s="5">
        <v>0</v>
      </c>
      <c r="R904" s="5">
        <v>1</v>
      </c>
      <c r="S904" s="5">
        <v>0</v>
      </c>
      <c r="T904" s="5">
        <v>1</v>
      </c>
      <c r="U904" s="18">
        <v>7</v>
      </c>
      <c r="V904" s="16">
        <v>18.5</v>
      </c>
      <c r="W904" s="5">
        <v>0</v>
      </c>
      <c r="X904" s="5">
        <v>0</v>
      </c>
      <c r="Y904" s="5">
        <v>0</v>
      </c>
      <c r="Z904" s="5">
        <v>0</v>
      </c>
      <c r="AA904" s="5">
        <v>1</v>
      </c>
      <c r="AB904" s="16">
        <v>0</v>
      </c>
      <c r="AC904" s="16">
        <v>1</v>
      </c>
      <c r="AD904" s="16">
        <v>28</v>
      </c>
      <c r="AE904" s="48">
        <v>3.62162162162162E-2</v>
      </c>
      <c r="AF904" s="5">
        <v>5.3763440860216498E-2</v>
      </c>
    </row>
    <row r="905" spans="1:32" x14ac:dyDescent="0.25">
      <c r="A905" s="15">
        <v>0</v>
      </c>
      <c r="B905" s="15">
        <v>0</v>
      </c>
      <c r="C905" s="15">
        <v>65.41</v>
      </c>
      <c r="D905" s="15">
        <v>16</v>
      </c>
      <c r="E905" s="15">
        <v>1</v>
      </c>
      <c r="F905" s="15">
        <v>0</v>
      </c>
      <c r="G905" s="15">
        <v>1</v>
      </c>
      <c r="H905" s="15">
        <v>0</v>
      </c>
      <c r="I905" s="15">
        <v>0</v>
      </c>
      <c r="J905" s="15">
        <v>0</v>
      </c>
      <c r="K905" s="16">
        <v>123.9</v>
      </c>
      <c r="L905" s="47">
        <v>123.9</v>
      </c>
      <c r="M905" s="5">
        <v>0</v>
      </c>
      <c r="N905" s="5">
        <v>0</v>
      </c>
      <c r="O905" s="29">
        <v>-16.899999999999999</v>
      </c>
      <c r="P905" s="30">
        <v>18</v>
      </c>
      <c r="Q905" s="5">
        <v>0</v>
      </c>
      <c r="R905" s="5">
        <v>1</v>
      </c>
      <c r="S905" s="5">
        <v>0</v>
      </c>
      <c r="T905" s="5">
        <v>1</v>
      </c>
      <c r="U905" s="18">
        <v>7</v>
      </c>
      <c r="V905" s="16">
        <v>18.5</v>
      </c>
      <c r="W905" s="5">
        <v>0</v>
      </c>
      <c r="X905" s="5">
        <v>0</v>
      </c>
      <c r="Y905" s="5">
        <v>0</v>
      </c>
      <c r="Z905" s="5">
        <v>0</v>
      </c>
      <c r="AA905" s="5">
        <v>1</v>
      </c>
      <c r="AB905" s="16">
        <v>0</v>
      </c>
      <c r="AC905" s="16">
        <v>1</v>
      </c>
      <c r="AD905" s="16">
        <v>28</v>
      </c>
      <c r="AE905" s="48">
        <v>0.108108108108108</v>
      </c>
      <c r="AF905" s="5">
        <v>8.33333333333343E-2</v>
      </c>
    </row>
    <row r="906" spans="1:32" x14ac:dyDescent="0.25">
      <c r="A906" s="15">
        <v>1</v>
      </c>
      <c r="B906" s="15">
        <v>0</v>
      </c>
      <c r="C906" s="15">
        <v>12.01</v>
      </c>
      <c r="D906" s="15">
        <v>0</v>
      </c>
      <c r="E906" s="15">
        <v>0</v>
      </c>
      <c r="F906" s="15">
        <v>0</v>
      </c>
      <c r="G906" s="15">
        <v>0</v>
      </c>
      <c r="H906" s="15">
        <v>1</v>
      </c>
      <c r="I906" s="15">
        <v>0</v>
      </c>
      <c r="J906" s="15">
        <v>1</v>
      </c>
      <c r="K906" s="16">
        <v>27</v>
      </c>
      <c r="L906" s="16">
        <v>10000</v>
      </c>
      <c r="M906" s="5">
        <v>0</v>
      </c>
      <c r="N906" s="5">
        <v>0</v>
      </c>
      <c r="O906" s="16">
        <v>-16.8</v>
      </c>
      <c r="P906" s="17">
        <v>152</v>
      </c>
      <c r="Q906" s="5">
        <v>0</v>
      </c>
      <c r="R906" s="5">
        <v>1</v>
      </c>
      <c r="S906" s="5">
        <v>0</v>
      </c>
      <c r="T906" s="5">
        <v>1</v>
      </c>
      <c r="U906" s="18">
        <v>12</v>
      </c>
      <c r="V906" s="16">
        <v>25</v>
      </c>
      <c r="W906" s="5">
        <v>1</v>
      </c>
      <c r="X906" s="5">
        <v>0</v>
      </c>
      <c r="Y906" s="5">
        <v>0</v>
      </c>
      <c r="Z906" s="5">
        <v>0</v>
      </c>
      <c r="AA906" s="5">
        <v>0</v>
      </c>
      <c r="AB906" s="16">
        <v>0</v>
      </c>
      <c r="AC906" s="16">
        <v>1</v>
      </c>
      <c r="AD906" s="16">
        <v>7</v>
      </c>
      <c r="AE906" s="20">
        <v>2</v>
      </c>
      <c r="AF906" s="5">
        <v>0.17915309446254099</v>
      </c>
    </row>
    <row r="907" spans="1:32" x14ac:dyDescent="0.25">
      <c r="A907" s="15">
        <v>1</v>
      </c>
      <c r="B907" s="15">
        <v>0</v>
      </c>
      <c r="C907" s="15">
        <v>12.01</v>
      </c>
      <c r="D907" s="15">
        <v>0</v>
      </c>
      <c r="E907" s="15">
        <v>0</v>
      </c>
      <c r="F907" s="15">
        <v>0</v>
      </c>
      <c r="G907" s="15">
        <v>0</v>
      </c>
      <c r="H907" s="15">
        <v>1</v>
      </c>
      <c r="I907" s="15">
        <v>0</v>
      </c>
      <c r="J907" s="15">
        <v>1</v>
      </c>
      <c r="K907" s="16">
        <v>27</v>
      </c>
      <c r="L907" s="16">
        <v>10000</v>
      </c>
      <c r="M907" s="5">
        <v>0</v>
      </c>
      <c r="N907" s="5">
        <v>0</v>
      </c>
      <c r="O907" s="16">
        <v>-16.8</v>
      </c>
      <c r="P907" s="17">
        <v>152</v>
      </c>
      <c r="Q907" s="5">
        <v>0</v>
      </c>
      <c r="R907" s="5">
        <v>1</v>
      </c>
      <c r="S907" s="5">
        <v>1</v>
      </c>
      <c r="T907" s="5">
        <v>0</v>
      </c>
      <c r="U907" s="18">
        <v>12</v>
      </c>
      <c r="V907" s="16">
        <v>25</v>
      </c>
      <c r="W907" s="5">
        <v>1</v>
      </c>
      <c r="X907" s="5">
        <v>0</v>
      </c>
      <c r="Y907" s="5">
        <v>0</v>
      </c>
      <c r="Z907" s="5">
        <v>0</v>
      </c>
      <c r="AA907" s="5">
        <v>0</v>
      </c>
      <c r="AB907" s="16">
        <v>0</v>
      </c>
      <c r="AC907" s="16">
        <v>1</v>
      </c>
      <c r="AD907" s="16">
        <v>7</v>
      </c>
      <c r="AE907" s="20">
        <v>2</v>
      </c>
      <c r="AF907" s="5">
        <v>0.34710743801652999</v>
      </c>
    </row>
  </sheetData>
  <autoFilter ref="A1:AF907" xr:uid="{00000000-0009-0000-0000-000003000000}"/>
  <phoneticPr fontId="14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F776"/>
  <sheetViews>
    <sheetView topLeftCell="A718" zoomScale="55" zoomScaleNormal="55" workbookViewId="0">
      <selection activeCell="L778" sqref="L778"/>
    </sheetView>
  </sheetViews>
  <sheetFormatPr defaultColWidth="9" defaultRowHeight="13.8" x14ac:dyDescent="0.25"/>
  <sheetData>
    <row r="1" spans="1:32" ht="16.2" x14ac:dyDescent="0.25">
      <c r="A1" s="1" t="s">
        <v>138</v>
      </c>
      <c r="B1" s="1" t="s">
        <v>139</v>
      </c>
      <c r="C1" s="1" t="s">
        <v>140</v>
      </c>
      <c r="D1" s="1" t="s">
        <v>141</v>
      </c>
      <c r="E1" s="1" t="s">
        <v>142</v>
      </c>
      <c r="F1" s="1" t="s">
        <v>143</v>
      </c>
      <c r="G1" s="1" t="s">
        <v>144</v>
      </c>
      <c r="H1" s="1" t="s">
        <v>145</v>
      </c>
      <c r="I1" s="1" t="s">
        <v>146</v>
      </c>
      <c r="J1" s="1" t="s">
        <v>147</v>
      </c>
      <c r="K1" s="2" t="s">
        <v>148</v>
      </c>
      <c r="L1" s="2" t="s">
        <v>2</v>
      </c>
      <c r="M1" s="1" t="s">
        <v>149</v>
      </c>
      <c r="N1" s="1" t="s">
        <v>150</v>
      </c>
      <c r="O1" s="3" t="s">
        <v>151</v>
      </c>
      <c r="P1" s="1" t="s">
        <v>152</v>
      </c>
      <c r="Q1" s="9" t="s">
        <v>31</v>
      </c>
      <c r="R1" s="9" t="s">
        <v>153</v>
      </c>
      <c r="S1" s="9" t="s">
        <v>32</v>
      </c>
      <c r="T1" s="10" t="s">
        <v>40</v>
      </c>
      <c r="U1" s="9" t="s">
        <v>9</v>
      </c>
      <c r="V1" s="9" t="s">
        <v>10</v>
      </c>
      <c r="W1" s="9" t="s">
        <v>45</v>
      </c>
      <c r="X1" s="9" t="s">
        <v>154</v>
      </c>
      <c r="Y1" s="9" t="s">
        <v>155</v>
      </c>
      <c r="Z1" s="9" t="s">
        <v>156</v>
      </c>
      <c r="AA1" s="9" t="s">
        <v>157</v>
      </c>
      <c r="AB1" s="9" t="s">
        <v>12</v>
      </c>
      <c r="AC1" s="9" t="s">
        <v>13</v>
      </c>
      <c r="AD1" s="9" t="s">
        <v>14</v>
      </c>
      <c r="AE1" s="11" t="s">
        <v>15</v>
      </c>
      <c r="AF1" s="42" t="s">
        <v>19</v>
      </c>
    </row>
    <row r="2" spans="1:32" x14ac:dyDescent="0.25">
      <c r="A2">
        <v>0</v>
      </c>
      <c r="B2">
        <v>0</v>
      </c>
      <c r="C2">
        <v>47.87</v>
      </c>
      <c r="D2">
        <v>16</v>
      </c>
      <c r="E2">
        <v>2</v>
      </c>
      <c r="F2">
        <v>0</v>
      </c>
      <c r="G2">
        <v>1</v>
      </c>
      <c r="H2">
        <v>0</v>
      </c>
      <c r="I2">
        <v>0</v>
      </c>
      <c r="J2">
        <v>0</v>
      </c>
      <c r="K2">
        <v>25</v>
      </c>
      <c r="L2" s="4">
        <v>25</v>
      </c>
      <c r="M2">
        <v>0</v>
      </c>
      <c r="N2" s="5">
        <v>0</v>
      </c>
      <c r="O2" s="6">
        <v>-26</v>
      </c>
      <c r="P2">
        <v>57</v>
      </c>
      <c r="Q2">
        <v>1</v>
      </c>
      <c r="R2">
        <v>0</v>
      </c>
      <c r="S2">
        <v>1</v>
      </c>
      <c r="T2">
        <v>0</v>
      </c>
      <c r="U2" s="7">
        <v>8</v>
      </c>
      <c r="V2" s="32">
        <v>187.5</v>
      </c>
      <c r="W2">
        <v>0</v>
      </c>
      <c r="X2">
        <v>0</v>
      </c>
      <c r="Y2">
        <v>0</v>
      </c>
      <c r="Z2">
        <v>0</v>
      </c>
      <c r="AA2">
        <v>1</v>
      </c>
      <c r="AB2" s="32">
        <v>0</v>
      </c>
      <c r="AC2" s="32">
        <v>1</v>
      </c>
      <c r="AD2">
        <v>0.16700000000000001</v>
      </c>
      <c r="AE2" s="22">
        <v>0.87242666666666702</v>
      </c>
      <c r="AF2" s="43">
        <v>-0.18695001788176199</v>
      </c>
    </row>
    <row r="3" spans="1:32" x14ac:dyDescent="0.25">
      <c r="A3">
        <v>0</v>
      </c>
      <c r="B3">
        <v>0</v>
      </c>
      <c r="C3">
        <v>47.87</v>
      </c>
      <c r="D3">
        <v>16</v>
      </c>
      <c r="E3">
        <v>2</v>
      </c>
      <c r="F3">
        <v>0</v>
      </c>
      <c r="G3">
        <v>1</v>
      </c>
      <c r="H3">
        <v>0</v>
      </c>
      <c r="I3">
        <v>0</v>
      </c>
      <c r="J3">
        <v>0</v>
      </c>
      <c r="K3">
        <v>25</v>
      </c>
      <c r="L3" s="4">
        <v>25</v>
      </c>
      <c r="M3">
        <v>0</v>
      </c>
      <c r="N3" s="5">
        <v>0</v>
      </c>
      <c r="O3" s="6">
        <v>-26</v>
      </c>
      <c r="P3">
        <v>57</v>
      </c>
      <c r="Q3">
        <v>1</v>
      </c>
      <c r="R3">
        <v>0</v>
      </c>
      <c r="S3">
        <v>1</v>
      </c>
      <c r="T3">
        <v>0</v>
      </c>
      <c r="U3" s="7">
        <v>8</v>
      </c>
      <c r="V3" s="32">
        <v>187.5</v>
      </c>
      <c r="W3">
        <v>0</v>
      </c>
      <c r="X3">
        <v>0</v>
      </c>
      <c r="Y3">
        <v>0</v>
      </c>
      <c r="Z3">
        <v>0</v>
      </c>
      <c r="AA3">
        <v>1</v>
      </c>
      <c r="AB3" s="32">
        <v>0</v>
      </c>
      <c r="AC3" s="32">
        <v>1</v>
      </c>
      <c r="AD3">
        <v>0.33300000000000002</v>
      </c>
      <c r="AE3" s="22">
        <v>0.87242666666666702</v>
      </c>
      <c r="AF3" s="43">
        <v>-0.188704730583481</v>
      </c>
    </row>
    <row r="4" spans="1:32" x14ac:dyDescent="0.25">
      <c r="A4">
        <v>0</v>
      </c>
      <c r="B4">
        <v>0</v>
      </c>
      <c r="C4">
        <v>47.87</v>
      </c>
      <c r="D4">
        <v>16</v>
      </c>
      <c r="E4">
        <v>2</v>
      </c>
      <c r="F4">
        <v>0</v>
      </c>
      <c r="G4">
        <v>1</v>
      </c>
      <c r="H4">
        <v>0</v>
      </c>
      <c r="I4">
        <v>0</v>
      </c>
      <c r="J4">
        <v>0</v>
      </c>
      <c r="K4">
        <v>25</v>
      </c>
      <c r="L4" s="4">
        <v>25</v>
      </c>
      <c r="M4">
        <v>0</v>
      </c>
      <c r="N4" s="5">
        <v>0</v>
      </c>
      <c r="O4" s="6">
        <v>-26</v>
      </c>
      <c r="P4">
        <v>57</v>
      </c>
      <c r="Q4">
        <v>1</v>
      </c>
      <c r="R4">
        <v>0</v>
      </c>
      <c r="S4">
        <v>1</v>
      </c>
      <c r="T4">
        <v>0</v>
      </c>
      <c r="U4" s="7">
        <v>8</v>
      </c>
      <c r="V4" s="32">
        <v>187.5</v>
      </c>
      <c r="W4">
        <v>0</v>
      </c>
      <c r="X4">
        <v>0</v>
      </c>
      <c r="Y4">
        <v>0</v>
      </c>
      <c r="Z4">
        <v>0</v>
      </c>
      <c r="AA4">
        <v>1</v>
      </c>
      <c r="AB4" s="32">
        <v>0</v>
      </c>
      <c r="AC4" s="32">
        <v>1</v>
      </c>
      <c r="AD4">
        <v>1</v>
      </c>
      <c r="AE4" s="22">
        <v>0.20927999999999999</v>
      </c>
      <c r="AF4" s="43">
        <v>-0.181685879776606</v>
      </c>
    </row>
    <row r="5" spans="1:32" x14ac:dyDescent="0.25">
      <c r="A5">
        <v>0</v>
      </c>
      <c r="B5">
        <v>0</v>
      </c>
      <c r="C5">
        <v>47.87</v>
      </c>
      <c r="D5">
        <v>16</v>
      </c>
      <c r="E5">
        <v>2</v>
      </c>
      <c r="F5">
        <v>0</v>
      </c>
      <c r="G5">
        <v>1</v>
      </c>
      <c r="H5">
        <v>0</v>
      </c>
      <c r="I5">
        <v>0</v>
      </c>
      <c r="J5">
        <v>0</v>
      </c>
      <c r="K5">
        <v>25</v>
      </c>
      <c r="L5" s="4">
        <v>25</v>
      </c>
      <c r="M5">
        <v>0</v>
      </c>
      <c r="N5" s="5">
        <v>0</v>
      </c>
      <c r="O5" s="6">
        <v>-26</v>
      </c>
      <c r="P5">
        <v>57</v>
      </c>
      <c r="Q5">
        <v>1</v>
      </c>
      <c r="R5">
        <v>0</v>
      </c>
      <c r="S5">
        <v>1</v>
      </c>
      <c r="T5">
        <v>0</v>
      </c>
      <c r="U5" s="7">
        <v>8</v>
      </c>
      <c r="V5" s="32">
        <v>187.5</v>
      </c>
      <c r="W5">
        <v>0</v>
      </c>
      <c r="X5">
        <v>0</v>
      </c>
      <c r="Y5">
        <v>0</v>
      </c>
      <c r="Z5">
        <v>0</v>
      </c>
      <c r="AA5">
        <v>1</v>
      </c>
      <c r="AB5" s="32">
        <v>0</v>
      </c>
      <c r="AC5" s="32">
        <v>1</v>
      </c>
      <c r="AD5">
        <v>1</v>
      </c>
      <c r="AE5" s="22">
        <v>0.87242666666666702</v>
      </c>
      <c r="AF5" s="43">
        <v>-0.18519530518004301</v>
      </c>
    </row>
    <row r="6" spans="1:32" x14ac:dyDescent="0.25">
      <c r="A6">
        <v>0</v>
      </c>
      <c r="B6">
        <v>0</v>
      </c>
      <c r="C6">
        <v>47.87</v>
      </c>
      <c r="D6">
        <v>16</v>
      </c>
      <c r="E6">
        <v>2</v>
      </c>
      <c r="F6">
        <v>0</v>
      </c>
      <c r="G6">
        <v>1</v>
      </c>
      <c r="H6">
        <v>0</v>
      </c>
      <c r="I6">
        <v>0</v>
      </c>
      <c r="J6">
        <v>0</v>
      </c>
      <c r="K6">
        <v>25</v>
      </c>
      <c r="L6" s="4">
        <v>25</v>
      </c>
      <c r="M6">
        <v>0</v>
      </c>
      <c r="N6" s="5">
        <v>0</v>
      </c>
      <c r="O6" s="6">
        <v>-26</v>
      </c>
      <c r="P6">
        <v>57</v>
      </c>
      <c r="Q6">
        <v>1</v>
      </c>
      <c r="R6">
        <v>0</v>
      </c>
      <c r="S6">
        <v>1</v>
      </c>
      <c r="T6">
        <v>0</v>
      </c>
      <c r="U6" s="7">
        <v>8</v>
      </c>
      <c r="V6" s="32">
        <v>187.5</v>
      </c>
      <c r="W6">
        <v>0</v>
      </c>
      <c r="X6">
        <v>0</v>
      </c>
      <c r="Y6">
        <v>0</v>
      </c>
      <c r="Z6">
        <v>0</v>
      </c>
      <c r="AA6">
        <v>1</v>
      </c>
      <c r="AB6" s="32">
        <v>0</v>
      </c>
      <c r="AC6" s="32">
        <v>1</v>
      </c>
      <c r="AD6">
        <v>7</v>
      </c>
      <c r="AE6" s="22">
        <v>0.87242666666666702</v>
      </c>
      <c r="AF6" s="43">
        <v>-0.184415432868168</v>
      </c>
    </row>
    <row r="7" spans="1:32" x14ac:dyDescent="0.25">
      <c r="A7">
        <v>1</v>
      </c>
      <c r="B7">
        <v>0</v>
      </c>
      <c r="C7">
        <v>12.01</v>
      </c>
      <c r="D7">
        <v>16</v>
      </c>
      <c r="E7">
        <v>1</v>
      </c>
      <c r="F7">
        <v>0</v>
      </c>
      <c r="G7">
        <v>0</v>
      </c>
      <c r="H7">
        <v>0</v>
      </c>
      <c r="I7">
        <v>1</v>
      </c>
      <c r="J7">
        <v>0</v>
      </c>
      <c r="K7">
        <v>2500</v>
      </c>
      <c r="L7" s="7">
        <v>2</v>
      </c>
      <c r="M7">
        <v>0</v>
      </c>
      <c r="N7" s="5">
        <v>0</v>
      </c>
      <c r="O7" s="5">
        <v>-49.7</v>
      </c>
      <c r="P7" s="7">
        <v>374.5</v>
      </c>
      <c r="Q7">
        <v>0</v>
      </c>
      <c r="R7">
        <v>1</v>
      </c>
      <c r="S7">
        <v>0</v>
      </c>
      <c r="T7">
        <v>1</v>
      </c>
      <c r="U7">
        <v>7</v>
      </c>
      <c r="V7" s="32">
        <v>19.7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1</v>
      </c>
      <c r="AD7">
        <v>1</v>
      </c>
      <c r="AE7" s="13">
        <v>0.91</v>
      </c>
      <c r="AF7" s="14">
        <v>-0.184185803798561</v>
      </c>
    </row>
    <row r="8" spans="1:32" x14ac:dyDescent="0.25">
      <c r="A8">
        <v>1</v>
      </c>
      <c r="B8">
        <v>0</v>
      </c>
      <c r="C8">
        <v>12.01</v>
      </c>
      <c r="D8">
        <v>16</v>
      </c>
      <c r="E8">
        <v>1</v>
      </c>
      <c r="F8">
        <v>0</v>
      </c>
      <c r="G8">
        <v>0</v>
      </c>
      <c r="H8">
        <v>0</v>
      </c>
      <c r="I8">
        <v>1</v>
      </c>
      <c r="J8">
        <v>0</v>
      </c>
      <c r="K8">
        <v>2500</v>
      </c>
      <c r="L8" s="7">
        <v>2</v>
      </c>
      <c r="M8">
        <v>0</v>
      </c>
      <c r="N8" s="5">
        <v>0</v>
      </c>
      <c r="O8" s="5">
        <v>-49.7</v>
      </c>
      <c r="P8" s="7">
        <v>374.5</v>
      </c>
      <c r="Q8">
        <v>0</v>
      </c>
      <c r="R8">
        <v>1</v>
      </c>
      <c r="S8">
        <v>0</v>
      </c>
      <c r="T8">
        <v>1</v>
      </c>
      <c r="U8">
        <v>7</v>
      </c>
      <c r="V8" s="32">
        <v>19.7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1</v>
      </c>
      <c r="AD8">
        <v>1</v>
      </c>
      <c r="AE8" s="13">
        <v>2.74</v>
      </c>
      <c r="AF8" s="14">
        <v>-0.19881707489412601</v>
      </c>
    </row>
    <row r="9" spans="1:32" x14ac:dyDescent="0.25">
      <c r="A9">
        <v>1</v>
      </c>
      <c r="B9">
        <v>0</v>
      </c>
      <c r="C9">
        <v>12.01</v>
      </c>
      <c r="D9">
        <v>16</v>
      </c>
      <c r="E9">
        <v>1</v>
      </c>
      <c r="F9">
        <v>0</v>
      </c>
      <c r="G9">
        <v>0</v>
      </c>
      <c r="H9">
        <v>0</v>
      </c>
      <c r="I9">
        <v>1</v>
      </c>
      <c r="J9">
        <v>0</v>
      </c>
      <c r="K9">
        <v>2500</v>
      </c>
      <c r="L9" s="7">
        <v>2</v>
      </c>
      <c r="M9">
        <v>0</v>
      </c>
      <c r="N9" s="5">
        <v>0</v>
      </c>
      <c r="O9" s="5">
        <v>-49.7</v>
      </c>
      <c r="P9" s="7">
        <v>374.5</v>
      </c>
      <c r="Q9">
        <v>0</v>
      </c>
      <c r="R9">
        <v>1</v>
      </c>
      <c r="S9">
        <v>0</v>
      </c>
      <c r="T9">
        <v>1</v>
      </c>
      <c r="U9">
        <v>7</v>
      </c>
      <c r="V9" s="32">
        <v>19.7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1</v>
      </c>
      <c r="AD9">
        <v>1</v>
      </c>
      <c r="AE9" s="13">
        <v>8.2200000000000006</v>
      </c>
      <c r="AF9" s="14">
        <v>-0.16864901429642901</v>
      </c>
    </row>
    <row r="10" spans="1:32" x14ac:dyDescent="0.25">
      <c r="A10">
        <v>1</v>
      </c>
      <c r="B10">
        <v>0</v>
      </c>
      <c r="C10">
        <v>12.01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1500</v>
      </c>
      <c r="L10" s="7">
        <v>2</v>
      </c>
      <c r="M10">
        <v>0</v>
      </c>
      <c r="N10" s="5">
        <v>0</v>
      </c>
      <c r="O10" s="5">
        <v>-13.9</v>
      </c>
      <c r="P10" s="7">
        <v>180</v>
      </c>
      <c r="Q10">
        <v>0</v>
      </c>
      <c r="R10">
        <v>1</v>
      </c>
      <c r="S10">
        <v>0</v>
      </c>
      <c r="T10">
        <v>1</v>
      </c>
      <c r="U10">
        <v>7</v>
      </c>
      <c r="V10" s="32">
        <v>19.7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1</v>
      </c>
      <c r="AD10">
        <v>1</v>
      </c>
      <c r="AE10" s="13">
        <v>0.91</v>
      </c>
      <c r="AF10" s="14">
        <v>-0.191525268778095</v>
      </c>
    </row>
    <row r="11" spans="1:32" x14ac:dyDescent="0.25">
      <c r="A11">
        <v>1</v>
      </c>
      <c r="B11">
        <v>0</v>
      </c>
      <c r="C11">
        <v>12.01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1500</v>
      </c>
      <c r="L11" s="7">
        <v>2</v>
      </c>
      <c r="M11">
        <v>0</v>
      </c>
      <c r="N11" s="5">
        <v>0</v>
      </c>
      <c r="O11" s="5">
        <v>-13.9</v>
      </c>
      <c r="P11" s="7">
        <v>180</v>
      </c>
      <c r="Q11">
        <v>0</v>
      </c>
      <c r="R11">
        <v>1</v>
      </c>
      <c r="S11">
        <v>0</v>
      </c>
      <c r="T11">
        <v>1</v>
      </c>
      <c r="U11">
        <v>7</v>
      </c>
      <c r="V11" s="32">
        <v>19.7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1</v>
      </c>
      <c r="AD11">
        <v>1</v>
      </c>
      <c r="AE11" s="13">
        <v>2.74</v>
      </c>
      <c r="AF11" s="14">
        <v>-0.18328028539199501</v>
      </c>
    </row>
    <row r="12" spans="1:32" x14ac:dyDescent="0.25">
      <c r="A12">
        <v>1</v>
      </c>
      <c r="B12">
        <v>0</v>
      </c>
      <c r="C12">
        <v>12.01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1500</v>
      </c>
      <c r="L12" s="7">
        <v>2</v>
      </c>
      <c r="M12">
        <v>0</v>
      </c>
      <c r="N12" s="5">
        <v>0</v>
      </c>
      <c r="O12" s="5">
        <v>-13.9</v>
      </c>
      <c r="P12" s="7">
        <v>180</v>
      </c>
      <c r="Q12">
        <v>0</v>
      </c>
      <c r="R12">
        <v>1</v>
      </c>
      <c r="S12">
        <v>0</v>
      </c>
      <c r="T12">
        <v>1</v>
      </c>
      <c r="U12">
        <v>7</v>
      </c>
      <c r="V12" s="32">
        <v>19.7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1</v>
      </c>
      <c r="AD12">
        <v>1</v>
      </c>
      <c r="AE12" s="13">
        <v>8.2200000000000006</v>
      </c>
      <c r="AF12" s="14">
        <v>-0.179944164946752</v>
      </c>
    </row>
    <row r="13" spans="1:32" x14ac:dyDescent="0.25">
      <c r="A13">
        <v>1</v>
      </c>
      <c r="B13">
        <v>0</v>
      </c>
      <c r="C13">
        <v>12.01</v>
      </c>
      <c r="D13">
        <v>0</v>
      </c>
      <c r="E13">
        <v>0</v>
      </c>
      <c r="F13">
        <v>0</v>
      </c>
      <c r="G13">
        <v>1</v>
      </c>
      <c r="H13">
        <v>0</v>
      </c>
      <c r="I13">
        <v>0</v>
      </c>
      <c r="J13">
        <v>0</v>
      </c>
      <c r="K13">
        <v>9</v>
      </c>
      <c r="L13" s="4">
        <v>9</v>
      </c>
      <c r="M13">
        <v>0</v>
      </c>
      <c r="N13" s="5">
        <v>0</v>
      </c>
      <c r="O13" s="6">
        <v>-3.7</v>
      </c>
      <c r="P13" s="7">
        <v>254</v>
      </c>
      <c r="Q13">
        <v>0</v>
      </c>
      <c r="R13">
        <v>1</v>
      </c>
      <c r="S13">
        <v>0</v>
      </c>
      <c r="T13">
        <v>1</v>
      </c>
      <c r="U13">
        <v>7</v>
      </c>
      <c r="V13" s="32">
        <v>19.7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1</v>
      </c>
      <c r="AD13">
        <v>1</v>
      </c>
      <c r="AE13" s="13">
        <v>8.2200000000000006</v>
      </c>
      <c r="AF13" s="14">
        <v>-0.201057041478789</v>
      </c>
    </row>
    <row r="14" spans="1:32" x14ac:dyDescent="0.25">
      <c r="A14">
        <v>1</v>
      </c>
      <c r="B14">
        <v>0</v>
      </c>
      <c r="C14">
        <v>12.01</v>
      </c>
      <c r="D14">
        <v>16</v>
      </c>
      <c r="E14">
        <v>1</v>
      </c>
      <c r="F14">
        <v>0</v>
      </c>
      <c r="G14">
        <v>0</v>
      </c>
      <c r="H14">
        <v>0</v>
      </c>
      <c r="I14">
        <v>1</v>
      </c>
      <c r="J14">
        <v>0</v>
      </c>
      <c r="K14">
        <v>2500</v>
      </c>
      <c r="L14" s="7">
        <v>2</v>
      </c>
      <c r="M14">
        <v>0</v>
      </c>
      <c r="N14" s="5">
        <v>0</v>
      </c>
      <c r="O14" s="5">
        <v>-49.7</v>
      </c>
      <c r="P14" s="7">
        <v>374.5</v>
      </c>
      <c r="Q14">
        <v>0</v>
      </c>
      <c r="R14">
        <v>1</v>
      </c>
      <c r="S14">
        <v>0</v>
      </c>
      <c r="T14">
        <v>1</v>
      </c>
      <c r="U14">
        <v>7</v>
      </c>
      <c r="V14" s="32">
        <v>19.7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1</v>
      </c>
      <c r="AD14">
        <v>3</v>
      </c>
      <c r="AE14" s="13">
        <v>0.91</v>
      </c>
      <c r="AF14" s="14">
        <v>-0.140862882855534</v>
      </c>
    </row>
    <row r="15" spans="1:32" x14ac:dyDescent="0.25">
      <c r="A15">
        <v>1</v>
      </c>
      <c r="B15">
        <v>0</v>
      </c>
      <c r="C15">
        <v>12.01</v>
      </c>
      <c r="D15">
        <v>16</v>
      </c>
      <c r="E15">
        <v>1</v>
      </c>
      <c r="F15">
        <v>0</v>
      </c>
      <c r="G15">
        <v>0</v>
      </c>
      <c r="H15">
        <v>0</v>
      </c>
      <c r="I15">
        <v>1</v>
      </c>
      <c r="J15">
        <v>0</v>
      </c>
      <c r="K15">
        <v>2500</v>
      </c>
      <c r="L15" s="7">
        <v>2</v>
      </c>
      <c r="M15">
        <v>0</v>
      </c>
      <c r="N15" s="5">
        <v>0</v>
      </c>
      <c r="O15" s="5">
        <v>-49.7</v>
      </c>
      <c r="P15" s="7">
        <v>374.5</v>
      </c>
      <c r="Q15">
        <v>0</v>
      </c>
      <c r="R15">
        <v>1</v>
      </c>
      <c r="S15">
        <v>0</v>
      </c>
      <c r="T15">
        <v>1</v>
      </c>
      <c r="U15">
        <v>7</v>
      </c>
      <c r="V15" s="32">
        <v>19.7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1</v>
      </c>
      <c r="AD15">
        <v>3</v>
      </c>
      <c r="AE15" s="13">
        <v>2.74</v>
      </c>
      <c r="AF15" s="14">
        <v>-5.6445853352045897E-2</v>
      </c>
    </row>
    <row r="16" spans="1:32" x14ac:dyDescent="0.25">
      <c r="A16">
        <v>1</v>
      </c>
      <c r="B16">
        <v>0</v>
      </c>
      <c r="C16">
        <v>12.01</v>
      </c>
      <c r="D16">
        <v>16</v>
      </c>
      <c r="E16">
        <v>1</v>
      </c>
      <c r="F16">
        <v>0</v>
      </c>
      <c r="G16">
        <v>0</v>
      </c>
      <c r="H16">
        <v>0</v>
      </c>
      <c r="I16">
        <v>1</v>
      </c>
      <c r="J16">
        <v>0</v>
      </c>
      <c r="K16">
        <v>2500</v>
      </c>
      <c r="L16" s="7">
        <v>2</v>
      </c>
      <c r="M16">
        <v>0</v>
      </c>
      <c r="N16" s="5">
        <v>0</v>
      </c>
      <c r="O16" s="5">
        <v>-49.7</v>
      </c>
      <c r="P16" s="7">
        <v>374.5</v>
      </c>
      <c r="Q16">
        <v>0</v>
      </c>
      <c r="R16">
        <v>1</v>
      </c>
      <c r="S16">
        <v>0</v>
      </c>
      <c r="T16">
        <v>1</v>
      </c>
      <c r="U16">
        <v>7</v>
      </c>
      <c r="V16" s="32">
        <v>19.7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1</v>
      </c>
      <c r="AD16">
        <v>3</v>
      </c>
      <c r="AE16" s="13">
        <v>8.2200000000000006</v>
      </c>
      <c r="AF16" s="14">
        <v>-7.6158370511779303E-2</v>
      </c>
    </row>
    <row r="17" spans="1:32" x14ac:dyDescent="0.25">
      <c r="A17">
        <v>1</v>
      </c>
      <c r="B17">
        <v>0</v>
      </c>
      <c r="C17">
        <v>12.01</v>
      </c>
      <c r="D17">
        <v>0</v>
      </c>
      <c r="E17">
        <v>0</v>
      </c>
      <c r="F17">
        <v>0</v>
      </c>
      <c r="G17">
        <v>0</v>
      </c>
      <c r="H17">
        <v>0</v>
      </c>
      <c r="I17">
        <v>1</v>
      </c>
      <c r="J17">
        <v>0</v>
      </c>
      <c r="K17">
        <v>1500</v>
      </c>
      <c r="L17" s="7">
        <v>2</v>
      </c>
      <c r="M17">
        <v>0</v>
      </c>
      <c r="N17" s="5">
        <v>0</v>
      </c>
      <c r="O17" s="5">
        <v>-13.9</v>
      </c>
      <c r="P17" s="7">
        <v>180</v>
      </c>
      <c r="Q17">
        <v>0</v>
      </c>
      <c r="R17">
        <v>1</v>
      </c>
      <c r="S17">
        <v>0</v>
      </c>
      <c r="T17">
        <v>1</v>
      </c>
      <c r="U17">
        <v>7</v>
      </c>
      <c r="V17" s="32">
        <v>19.7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1</v>
      </c>
      <c r="AD17">
        <v>3</v>
      </c>
      <c r="AE17" s="13">
        <v>0.91</v>
      </c>
      <c r="AF17" s="14">
        <v>-0.17326076985416999</v>
      </c>
    </row>
    <row r="18" spans="1:32" x14ac:dyDescent="0.25">
      <c r="A18">
        <v>1</v>
      </c>
      <c r="B18">
        <v>0</v>
      </c>
      <c r="C18">
        <v>12.01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1500</v>
      </c>
      <c r="L18" s="7">
        <v>2</v>
      </c>
      <c r="M18">
        <v>0</v>
      </c>
      <c r="N18" s="5">
        <v>0</v>
      </c>
      <c r="O18" s="5">
        <v>-13.9</v>
      </c>
      <c r="P18" s="7">
        <v>180</v>
      </c>
      <c r="Q18">
        <v>0</v>
      </c>
      <c r="R18">
        <v>1</v>
      </c>
      <c r="S18">
        <v>0</v>
      </c>
      <c r="T18">
        <v>1</v>
      </c>
      <c r="U18">
        <v>7</v>
      </c>
      <c r="V18" s="32">
        <v>19.7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1</v>
      </c>
      <c r="AD18">
        <v>3</v>
      </c>
      <c r="AE18" s="13">
        <v>2.74</v>
      </c>
      <c r="AF18" s="14">
        <v>-0.167602547336098</v>
      </c>
    </row>
    <row r="19" spans="1:32" x14ac:dyDescent="0.25">
      <c r="A19">
        <v>1</v>
      </c>
      <c r="B19">
        <v>0</v>
      </c>
      <c r="C19">
        <v>12.01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  <c r="J19">
        <v>0</v>
      </c>
      <c r="K19">
        <v>1500</v>
      </c>
      <c r="L19" s="7">
        <v>2</v>
      </c>
      <c r="M19">
        <v>0</v>
      </c>
      <c r="N19" s="5">
        <v>0</v>
      </c>
      <c r="O19" s="5">
        <v>-13.9</v>
      </c>
      <c r="P19" s="7">
        <v>180</v>
      </c>
      <c r="Q19">
        <v>0</v>
      </c>
      <c r="R19">
        <v>1</v>
      </c>
      <c r="S19">
        <v>0</v>
      </c>
      <c r="T19">
        <v>1</v>
      </c>
      <c r="U19">
        <v>7</v>
      </c>
      <c r="V19" s="32">
        <v>19.7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1</v>
      </c>
      <c r="AD19">
        <v>3</v>
      </c>
      <c r="AE19" s="13">
        <v>8.2200000000000006</v>
      </c>
      <c r="AF19" s="14">
        <v>-0.16696371576147701</v>
      </c>
    </row>
    <row r="20" spans="1:32" x14ac:dyDescent="0.25">
      <c r="A20">
        <v>1</v>
      </c>
      <c r="B20">
        <v>0</v>
      </c>
      <c r="C20">
        <v>12.01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9</v>
      </c>
      <c r="L20" s="4">
        <v>9</v>
      </c>
      <c r="M20">
        <v>0</v>
      </c>
      <c r="N20" s="5">
        <v>0</v>
      </c>
      <c r="O20" s="6">
        <v>-3.7</v>
      </c>
      <c r="P20" s="7">
        <v>254</v>
      </c>
      <c r="Q20">
        <v>0</v>
      </c>
      <c r="R20">
        <v>1</v>
      </c>
      <c r="S20">
        <v>0</v>
      </c>
      <c r="T20">
        <v>1</v>
      </c>
      <c r="U20">
        <v>7</v>
      </c>
      <c r="V20" s="32">
        <v>19.7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1</v>
      </c>
      <c r="AD20">
        <v>3</v>
      </c>
      <c r="AE20" s="13">
        <v>8.2200000000000006</v>
      </c>
      <c r="AF20" s="14">
        <v>-0.16185306316450901</v>
      </c>
    </row>
    <row r="21" spans="1:32" x14ac:dyDescent="0.25">
      <c r="A21">
        <v>1</v>
      </c>
      <c r="B21">
        <v>0</v>
      </c>
      <c r="C21">
        <v>12.01</v>
      </c>
      <c r="D21">
        <v>16</v>
      </c>
      <c r="E21">
        <v>1</v>
      </c>
      <c r="F21">
        <v>0</v>
      </c>
      <c r="G21">
        <v>0</v>
      </c>
      <c r="H21">
        <v>0</v>
      </c>
      <c r="I21">
        <v>1</v>
      </c>
      <c r="J21">
        <v>0</v>
      </c>
      <c r="K21">
        <v>2500</v>
      </c>
      <c r="L21" s="7">
        <v>2</v>
      </c>
      <c r="M21">
        <v>0</v>
      </c>
      <c r="N21" s="5">
        <v>0</v>
      </c>
      <c r="O21" s="5">
        <v>-49.7</v>
      </c>
      <c r="P21" s="7">
        <v>374.5</v>
      </c>
      <c r="Q21">
        <v>0</v>
      </c>
      <c r="R21">
        <v>1</v>
      </c>
      <c r="S21">
        <v>0</v>
      </c>
      <c r="T21">
        <v>1</v>
      </c>
      <c r="U21">
        <v>7</v>
      </c>
      <c r="V21" s="32">
        <v>19.7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1</v>
      </c>
      <c r="AD21">
        <v>28</v>
      </c>
      <c r="AE21" s="13">
        <v>0.91</v>
      </c>
      <c r="AF21" s="14">
        <v>-0.13635084483333201</v>
      </c>
    </row>
    <row r="22" spans="1:32" x14ac:dyDescent="0.25">
      <c r="A22">
        <v>1</v>
      </c>
      <c r="B22">
        <v>0</v>
      </c>
      <c r="C22">
        <v>12.01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  <c r="J22">
        <v>0</v>
      </c>
      <c r="K22">
        <v>1500</v>
      </c>
      <c r="L22" s="7">
        <v>2</v>
      </c>
      <c r="M22">
        <v>0</v>
      </c>
      <c r="N22" s="5">
        <v>0</v>
      </c>
      <c r="O22" s="5">
        <v>-13.9</v>
      </c>
      <c r="P22" s="7">
        <v>180</v>
      </c>
      <c r="Q22">
        <v>0</v>
      </c>
      <c r="R22">
        <v>1</v>
      </c>
      <c r="S22">
        <v>0</v>
      </c>
      <c r="T22">
        <v>1</v>
      </c>
      <c r="U22">
        <v>7</v>
      </c>
      <c r="V22" s="32">
        <v>19.7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1</v>
      </c>
      <c r="AD22">
        <v>28</v>
      </c>
      <c r="AE22" s="13">
        <v>0.91</v>
      </c>
      <c r="AF22" s="14">
        <v>-0.122610552152077</v>
      </c>
    </row>
    <row r="23" spans="1:32" x14ac:dyDescent="0.25">
      <c r="A23">
        <v>1</v>
      </c>
      <c r="B23">
        <v>0</v>
      </c>
      <c r="C23">
        <v>12.01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  <c r="J23">
        <v>0</v>
      </c>
      <c r="K23">
        <v>1500</v>
      </c>
      <c r="L23" s="7">
        <v>2</v>
      </c>
      <c r="M23">
        <v>0</v>
      </c>
      <c r="N23" s="5">
        <v>0</v>
      </c>
      <c r="O23" s="5">
        <v>-13.9</v>
      </c>
      <c r="P23" s="7">
        <v>180</v>
      </c>
      <c r="Q23">
        <v>0</v>
      </c>
      <c r="R23">
        <v>1</v>
      </c>
      <c r="S23">
        <v>0</v>
      </c>
      <c r="T23">
        <v>1</v>
      </c>
      <c r="U23">
        <v>7</v>
      </c>
      <c r="V23" s="32">
        <v>19.7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1</v>
      </c>
      <c r="AD23">
        <v>28</v>
      </c>
      <c r="AE23" s="13">
        <v>2.74</v>
      </c>
      <c r="AF23" s="14">
        <v>-0.119387520535486</v>
      </c>
    </row>
    <row r="24" spans="1:32" x14ac:dyDescent="0.25">
      <c r="A24">
        <v>1</v>
      </c>
      <c r="B24">
        <v>0</v>
      </c>
      <c r="C24">
        <v>12.01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0</v>
      </c>
      <c r="K24">
        <v>1500</v>
      </c>
      <c r="L24" s="7">
        <v>2</v>
      </c>
      <c r="M24">
        <v>0</v>
      </c>
      <c r="N24" s="5">
        <v>0</v>
      </c>
      <c r="O24" s="5">
        <v>-13.9</v>
      </c>
      <c r="P24" s="7">
        <v>180</v>
      </c>
      <c r="Q24">
        <v>0</v>
      </c>
      <c r="R24">
        <v>1</v>
      </c>
      <c r="S24">
        <v>0</v>
      </c>
      <c r="T24">
        <v>1</v>
      </c>
      <c r="U24">
        <v>7</v>
      </c>
      <c r="V24" s="32">
        <v>19.7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  <c r="AC24">
        <v>1</v>
      </c>
      <c r="AD24">
        <v>28</v>
      </c>
      <c r="AE24" s="13">
        <v>8.2200000000000006</v>
      </c>
      <c r="AF24" s="14">
        <v>-0.11565558918996</v>
      </c>
    </row>
    <row r="25" spans="1:32" x14ac:dyDescent="0.25">
      <c r="A25">
        <v>1</v>
      </c>
      <c r="B25">
        <v>0</v>
      </c>
      <c r="C25">
        <v>12.01</v>
      </c>
      <c r="D25">
        <v>0</v>
      </c>
      <c r="E25">
        <v>0</v>
      </c>
      <c r="F25">
        <v>0</v>
      </c>
      <c r="G25">
        <v>1</v>
      </c>
      <c r="H25">
        <v>0</v>
      </c>
      <c r="I25">
        <v>0</v>
      </c>
      <c r="J25">
        <v>0</v>
      </c>
      <c r="K25">
        <v>9</v>
      </c>
      <c r="L25" s="4">
        <v>9</v>
      </c>
      <c r="M25">
        <v>0</v>
      </c>
      <c r="N25" s="5">
        <v>0</v>
      </c>
      <c r="O25" s="6">
        <v>-3.7</v>
      </c>
      <c r="P25" s="7">
        <v>254</v>
      </c>
      <c r="Q25">
        <v>0</v>
      </c>
      <c r="R25">
        <v>1</v>
      </c>
      <c r="S25">
        <v>0</v>
      </c>
      <c r="T25">
        <v>1</v>
      </c>
      <c r="U25">
        <v>7</v>
      </c>
      <c r="V25" s="32">
        <v>19.7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1</v>
      </c>
      <c r="AD25">
        <v>28</v>
      </c>
      <c r="AE25" s="13">
        <v>8.2200000000000006</v>
      </c>
      <c r="AF25" s="14">
        <v>-7.8845175463635606E-2</v>
      </c>
    </row>
    <row r="26" spans="1:32" x14ac:dyDescent="0.25">
      <c r="A26">
        <v>1</v>
      </c>
      <c r="B26">
        <v>0</v>
      </c>
      <c r="C26">
        <v>12.01</v>
      </c>
      <c r="D26">
        <v>16</v>
      </c>
      <c r="E26">
        <v>1</v>
      </c>
      <c r="F26">
        <v>0</v>
      </c>
      <c r="G26">
        <v>0</v>
      </c>
      <c r="H26">
        <v>0</v>
      </c>
      <c r="I26">
        <v>1</v>
      </c>
      <c r="J26">
        <v>0</v>
      </c>
      <c r="K26">
        <v>2500</v>
      </c>
      <c r="L26" s="7">
        <v>2</v>
      </c>
      <c r="M26">
        <v>0</v>
      </c>
      <c r="N26" s="5">
        <v>0</v>
      </c>
      <c r="O26" s="5">
        <v>-49.7</v>
      </c>
      <c r="P26" s="7">
        <v>374.5</v>
      </c>
      <c r="Q26">
        <v>0</v>
      </c>
      <c r="R26">
        <v>1</v>
      </c>
      <c r="S26">
        <v>0</v>
      </c>
      <c r="T26">
        <v>1</v>
      </c>
      <c r="U26">
        <v>7</v>
      </c>
      <c r="V26" s="32">
        <v>19.7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1</v>
      </c>
      <c r="AD26">
        <v>90</v>
      </c>
      <c r="AE26" s="13">
        <v>0.91</v>
      </c>
      <c r="AF26" s="14">
        <v>-0.18238335218485899</v>
      </c>
    </row>
    <row r="27" spans="1:32" x14ac:dyDescent="0.25">
      <c r="A27">
        <v>1</v>
      </c>
      <c r="B27">
        <v>0</v>
      </c>
      <c r="C27">
        <v>12.01</v>
      </c>
      <c r="D27">
        <v>0</v>
      </c>
      <c r="E27">
        <v>0</v>
      </c>
      <c r="F27">
        <v>0</v>
      </c>
      <c r="G27">
        <v>0</v>
      </c>
      <c r="H27">
        <v>0</v>
      </c>
      <c r="I27">
        <v>1</v>
      </c>
      <c r="J27">
        <v>0</v>
      </c>
      <c r="K27">
        <v>1500</v>
      </c>
      <c r="L27" s="7">
        <v>2</v>
      </c>
      <c r="M27">
        <v>0</v>
      </c>
      <c r="N27" s="5">
        <v>0</v>
      </c>
      <c r="O27" s="5">
        <v>-13.9</v>
      </c>
      <c r="P27" s="7">
        <v>180</v>
      </c>
      <c r="Q27">
        <v>0</v>
      </c>
      <c r="R27">
        <v>1</v>
      </c>
      <c r="S27">
        <v>0</v>
      </c>
      <c r="T27">
        <v>1</v>
      </c>
      <c r="U27">
        <v>7</v>
      </c>
      <c r="V27" s="32">
        <v>19.7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1</v>
      </c>
      <c r="AD27">
        <v>90</v>
      </c>
      <c r="AE27" s="13">
        <v>0.91</v>
      </c>
      <c r="AF27" s="14">
        <v>-0.18682123989030899</v>
      </c>
    </row>
    <row r="28" spans="1:32" x14ac:dyDescent="0.25">
      <c r="A28">
        <v>1</v>
      </c>
      <c r="B28">
        <v>0</v>
      </c>
      <c r="C28">
        <v>12.01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  <c r="J28">
        <v>0</v>
      </c>
      <c r="K28">
        <v>1500</v>
      </c>
      <c r="L28" s="7">
        <v>2</v>
      </c>
      <c r="M28">
        <v>0</v>
      </c>
      <c r="N28" s="5">
        <v>0</v>
      </c>
      <c r="O28" s="5">
        <v>-13.9</v>
      </c>
      <c r="P28" s="7">
        <v>180</v>
      </c>
      <c r="Q28">
        <v>0</v>
      </c>
      <c r="R28">
        <v>1</v>
      </c>
      <c r="S28">
        <v>0</v>
      </c>
      <c r="T28">
        <v>1</v>
      </c>
      <c r="U28">
        <v>7</v>
      </c>
      <c r="V28" s="32">
        <v>19.7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1</v>
      </c>
      <c r="AD28">
        <v>90</v>
      </c>
      <c r="AE28" s="13">
        <v>2.74</v>
      </c>
      <c r="AF28" s="14">
        <v>-0.18467163803298201</v>
      </c>
    </row>
    <row r="29" spans="1:32" x14ac:dyDescent="0.25">
      <c r="A29">
        <v>1</v>
      </c>
      <c r="B29">
        <v>0</v>
      </c>
      <c r="C29">
        <v>12.01</v>
      </c>
      <c r="D29">
        <v>0</v>
      </c>
      <c r="E29">
        <v>0</v>
      </c>
      <c r="F29">
        <v>0</v>
      </c>
      <c r="G29">
        <v>0</v>
      </c>
      <c r="H29">
        <v>0</v>
      </c>
      <c r="I29">
        <v>1</v>
      </c>
      <c r="J29">
        <v>0</v>
      </c>
      <c r="K29">
        <v>1500</v>
      </c>
      <c r="L29" s="7">
        <v>2</v>
      </c>
      <c r="M29">
        <v>0</v>
      </c>
      <c r="N29" s="5">
        <v>0</v>
      </c>
      <c r="O29" s="5">
        <v>-13.9</v>
      </c>
      <c r="P29" s="7">
        <v>180</v>
      </c>
      <c r="Q29">
        <v>0</v>
      </c>
      <c r="R29">
        <v>1</v>
      </c>
      <c r="S29">
        <v>0</v>
      </c>
      <c r="T29">
        <v>1</v>
      </c>
      <c r="U29">
        <v>7</v>
      </c>
      <c r="V29" s="32">
        <v>19.7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1</v>
      </c>
      <c r="AD29">
        <v>90</v>
      </c>
      <c r="AE29" s="13">
        <v>8.2200000000000006</v>
      </c>
      <c r="AF29" s="14">
        <v>-0.17877756842418099</v>
      </c>
    </row>
    <row r="30" spans="1:32" x14ac:dyDescent="0.25">
      <c r="A30">
        <v>1</v>
      </c>
      <c r="B30">
        <v>0</v>
      </c>
      <c r="C30">
        <v>12.01</v>
      </c>
      <c r="D30">
        <v>0</v>
      </c>
      <c r="E30">
        <v>0</v>
      </c>
      <c r="F30">
        <v>0</v>
      </c>
      <c r="G30">
        <v>1</v>
      </c>
      <c r="H30">
        <v>0</v>
      </c>
      <c r="I30">
        <v>0</v>
      </c>
      <c r="J30">
        <v>0</v>
      </c>
      <c r="K30">
        <v>9</v>
      </c>
      <c r="L30" s="4">
        <v>9</v>
      </c>
      <c r="M30">
        <v>0</v>
      </c>
      <c r="N30" s="5">
        <v>0</v>
      </c>
      <c r="O30" s="6">
        <v>-3.7</v>
      </c>
      <c r="P30" s="7">
        <v>254</v>
      </c>
      <c r="Q30">
        <v>0</v>
      </c>
      <c r="R30">
        <v>1</v>
      </c>
      <c r="S30">
        <v>0</v>
      </c>
      <c r="T30">
        <v>1</v>
      </c>
      <c r="U30">
        <v>7</v>
      </c>
      <c r="V30" s="32">
        <v>19.7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1</v>
      </c>
      <c r="AD30">
        <v>90</v>
      </c>
      <c r="AE30" s="13">
        <v>8.2200000000000006</v>
      </c>
      <c r="AF30" s="14">
        <v>-0.16927771505470199</v>
      </c>
    </row>
    <row r="31" spans="1:32" x14ac:dyDescent="0.25">
      <c r="A31">
        <v>1</v>
      </c>
      <c r="B31">
        <v>0</v>
      </c>
      <c r="C31">
        <v>12.01</v>
      </c>
      <c r="D31">
        <v>0</v>
      </c>
      <c r="E31">
        <v>0</v>
      </c>
      <c r="F31">
        <v>0</v>
      </c>
      <c r="G31">
        <v>1</v>
      </c>
      <c r="H31">
        <v>0</v>
      </c>
      <c r="I31">
        <v>0</v>
      </c>
      <c r="J31">
        <v>0</v>
      </c>
      <c r="K31">
        <v>21.1</v>
      </c>
      <c r="L31" s="4">
        <v>21.1</v>
      </c>
      <c r="M31">
        <v>0</v>
      </c>
      <c r="N31" s="5">
        <v>0</v>
      </c>
      <c r="O31" s="5">
        <v>-3.7</v>
      </c>
      <c r="P31" s="7">
        <v>254</v>
      </c>
      <c r="Q31">
        <v>0</v>
      </c>
      <c r="R31">
        <v>1</v>
      </c>
      <c r="S31">
        <v>1</v>
      </c>
      <c r="T31">
        <v>0</v>
      </c>
      <c r="U31">
        <v>9</v>
      </c>
      <c r="V31" s="31">
        <v>27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1</v>
      </c>
      <c r="AD31">
        <v>1</v>
      </c>
      <c r="AE31" s="13">
        <v>0.05</v>
      </c>
      <c r="AF31" s="14">
        <v>-0.18371781084963201</v>
      </c>
    </row>
    <row r="32" spans="1:32" x14ac:dyDescent="0.25">
      <c r="A32">
        <v>1</v>
      </c>
      <c r="B32">
        <v>0</v>
      </c>
      <c r="C32">
        <v>12.01</v>
      </c>
      <c r="D32">
        <v>0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21.1</v>
      </c>
      <c r="L32" s="4">
        <v>21.1</v>
      </c>
      <c r="M32">
        <v>0</v>
      </c>
      <c r="N32" s="5">
        <v>0</v>
      </c>
      <c r="O32" s="5">
        <v>-3.7</v>
      </c>
      <c r="P32" s="7">
        <v>254</v>
      </c>
      <c r="Q32">
        <v>0</v>
      </c>
      <c r="R32">
        <v>1</v>
      </c>
      <c r="S32">
        <v>1</v>
      </c>
      <c r="T32">
        <v>0</v>
      </c>
      <c r="U32">
        <v>9</v>
      </c>
      <c r="V32" s="31">
        <v>27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1</v>
      </c>
      <c r="AD32">
        <v>1</v>
      </c>
      <c r="AE32" s="13">
        <v>0.5</v>
      </c>
      <c r="AF32" s="14">
        <v>-0.18075053972709901</v>
      </c>
    </row>
    <row r="33" spans="1:32" x14ac:dyDescent="0.25">
      <c r="A33">
        <v>0</v>
      </c>
      <c r="B33">
        <v>0</v>
      </c>
      <c r="C33">
        <v>107.9</v>
      </c>
      <c r="D33">
        <v>0</v>
      </c>
      <c r="E33">
        <v>0</v>
      </c>
      <c r="F33">
        <v>0</v>
      </c>
      <c r="G33">
        <v>1</v>
      </c>
      <c r="H33">
        <v>0</v>
      </c>
      <c r="I33">
        <v>0</v>
      </c>
      <c r="J33">
        <v>0</v>
      </c>
      <c r="K33">
        <v>14</v>
      </c>
      <c r="L33" s="4">
        <v>14</v>
      </c>
      <c r="M33">
        <v>0</v>
      </c>
      <c r="N33" s="5">
        <v>0</v>
      </c>
      <c r="O33" s="5">
        <v>-32.5</v>
      </c>
      <c r="P33" s="7">
        <v>5</v>
      </c>
      <c r="Q33">
        <v>0</v>
      </c>
      <c r="R33">
        <v>1</v>
      </c>
      <c r="S33">
        <v>1</v>
      </c>
      <c r="T33">
        <v>0</v>
      </c>
      <c r="U33">
        <v>9</v>
      </c>
      <c r="V33" s="31">
        <v>27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1</v>
      </c>
      <c r="AD33">
        <v>1</v>
      </c>
      <c r="AE33" s="13">
        <v>0.05</v>
      </c>
      <c r="AF33" s="14">
        <v>-0.18286472109346399</v>
      </c>
    </row>
    <row r="34" spans="1:32" x14ac:dyDescent="0.25">
      <c r="A34">
        <v>0</v>
      </c>
      <c r="B34">
        <v>0</v>
      </c>
      <c r="C34">
        <v>107.9</v>
      </c>
      <c r="D34">
        <v>0</v>
      </c>
      <c r="E34">
        <v>0</v>
      </c>
      <c r="F34">
        <v>0</v>
      </c>
      <c r="G34">
        <v>1</v>
      </c>
      <c r="H34">
        <v>0</v>
      </c>
      <c r="I34">
        <v>0</v>
      </c>
      <c r="J34">
        <v>0</v>
      </c>
      <c r="K34">
        <v>14</v>
      </c>
      <c r="L34" s="4">
        <v>14</v>
      </c>
      <c r="M34">
        <v>0</v>
      </c>
      <c r="N34" s="5">
        <v>0</v>
      </c>
      <c r="O34" s="5">
        <v>-32.5</v>
      </c>
      <c r="P34" s="7">
        <v>5</v>
      </c>
      <c r="Q34">
        <v>0</v>
      </c>
      <c r="R34">
        <v>1</v>
      </c>
      <c r="S34">
        <v>1</v>
      </c>
      <c r="T34">
        <v>0</v>
      </c>
      <c r="U34" s="32">
        <v>9</v>
      </c>
      <c r="V34" s="31">
        <v>27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1</v>
      </c>
      <c r="AD34">
        <v>1</v>
      </c>
      <c r="AE34" s="13">
        <v>0.5</v>
      </c>
      <c r="AF34" s="14">
        <v>-0.18434835665473001</v>
      </c>
    </row>
    <row r="35" spans="1:32" x14ac:dyDescent="0.25">
      <c r="A35">
        <v>1</v>
      </c>
      <c r="B35">
        <v>0</v>
      </c>
      <c r="C35">
        <v>12.01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  <c r="J35">
        <v>0</v>
      </c>
      <c r="K35">
        <v>21.1</v>
      </c>
      <c r="L35" s="4">
        <v>21.1</v>
      </c>
      <c r="M35">
        <v>0</v>
      </c>
      <c r="N35" s="5">
        <v>0</v>
      </c>
      <c r="O35" s="5">
        <v>-3.7</v>
      </c>
      <c r="P35" s="7">
        <v>254</v>
      </c>
      <c r="Q35">
        <v>0</v>
      </c>
      <c r="R35">
        <v>1</v>
      </c>
      <c r="S35">
        <v>1</v>
      </c>
      <c r="T35">
        <v>0</v>
      </c>
      <c r="U35">
        <v>9</v>
      </c>
      <c r="V35" s="31">
        <v>27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1</v>
      </c>
      <c r="AD35">
        <v>3</v>
      </c>
      <c r="AE35" s="13">
        <v>0.5</v>
      </c>
      <c r="AF35" s="14">
        <v>-0.19151777719466301</v>
      </c>
    </row>
    <row r="36" spans="1:32" x14ac:dyDescent="0.25">
      <c r="A36">
        <v>0</v>
      </c>
      <c r="B36">
        <v>0</v>
      </c>
      <c r="C36">
        <v>107.9</v>
      </c>
      <c r="D36">
        <v>0</v>
      </c>
      <c r="E36">
        <v>0</v>
      </c>
      <c r="F36">
        <v>0</v>
      </c>
      <c r="G36">
        <v>1</v>
      </c>
      <c r="H36">
        <v>0</v>
      </c>
      <c r="I36">
        <v>0</v>
      </c>
      <c r="J36">
        <v>0</v>
      </c>
      <c r="K36">
        <v>14</v>
      </c>
      <c r="L36" s="4">
        <v>14</v>
      </c>
      <c r="M36">
        <v>0</v>
      </c>
      <c r="N36" s="5">
        <v>0</v>
      </c>
      <c r="O36" s="5">
        <v>-32.5</v>
      </c>
      <c r="P36" s="7">
        <v>5</v>
      </c>
      <c r="Q36">
        <v>0</v>
      </c>
      <c r="R36">
        <v>1</v>
      </c>
      <c r="S36">
        <v>1</v>
      </c>
      <c r="T36">
        <v>0</v>
      </c>
      <c r="U36">
        <v>9</v>
      </c>
      <c r="V36" s="31">
        <v>27</v>
      </c>
      <c r="W36">
        <v>0</v>
      </c>
      <c r="X36">
        <v>0</v>
      </c>
      <c r="Y36">
        <v>0</v>
      </c>
      <c r="Z36">
        <v>0</v>
      </c>
      <c r="AA36">
        <v>1</v>
      </c>
      <c r="AB36">
        <v>0</v>
      </c>
      <c r="AC36">
        <v>1</v>
      </c>
      <c r="AD36">
        <v>3</v>
      </c>
      <c r="AE36" s="13">
        <v>0.5</v>
      </c>
      <c r="AF36" s="14">
        <v>-0.17592388490295299</v>
      </c>
    </row>
    <row r="37" spans="1:32" x14ac:dyDescent="0.25">
      <c r="A37">
        <v>1</v>
      </c>
      <c r="B37">
        <v>0</v>
      </c>
      <c r="C37">
        <v>12.01</v>
      </c>
      <c r="D37">
        <v>0</v>
      </c>
      <c r="E37">
        <v>0</v>
      </c>
      <c r="F37">
        <v>0</v>
      </c>
      <c r="G37">
        <v>1</v>
      </c>
      <c r="H37">
        <v>0</v>
      </c>
      <c r="I37">
        <v>0</v>
      </c>
      <c r="J37">
        <v>0</v>
      </c>
      <c r="K37">
        <v>21.1</v>
      </c>
      <c r="L37" s="4">
        <v>21.1</v>
      </c>
      <c r="M37">
        <v>0</v>
      </c>
      <c r="N37" s="5">
        <v>0</v>
      </c>
      <c r="O37" s="5">
        <v>-3.7</v>
      </c>
      <c r="P37" s="7">
        <v>254</v>
      </c>
      <c r="Q37">
        <v>0</v>
      </c>
      <c r="R37">
        <v>1</v>
      </c>
      <c r="S37">
        <v>1</v>
      </c>
      <c r="T37">
        <v>0</v>
      </c>
      <c r="U37">
        <v>9</v>
      </c>
      <c r="V37" s="31">
        <v>27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1</v>
      </c>
      <c r="AD37">
        <v>7</v>
      </c>
      <c r="AE37" s="13">
        <v>0.5</v>
      </c>
      <c r="AF37" s="14">
        <v>-0.18246103721849299</v>
      </c>
    </row>
    <row r="38" spans="1:32" x14ac:dyDescent="0.25">
      <c r="A38">
        <v>0</v>
      </c>
      <c r="B38">
        <v>0</v>
      </c>
      <c r="C38">
        <v>107.9</v>
      </c>
      <c r="D38">
        <v>0</v>
      </c>
      <c r="E38">
        <v>0</v>
      </c>
      <c r="F38">
        <v>0</v>
      </c>
      <c r="G38">
        <v>1</v>
      </c>
      <c r="H38">
        <v>0</v>
      </c>
      <c r="I38">
        <v>0</v>
      </c>
      <c r="J38">
        <v>0</v>
      </c>
      <c r="K38">
        <v>14</v>
      </c>
      <c r="L38" s="4">
        <v>14</v>
      </c>
      <c r="M38">
        <v>0</v>
      </c>
      <c r="N38" s="5">
        <v>0</v>
      </c>
      <c r="O38" s="5">
        <v>-32.5</v>
      </c>
      <c r="P38" s="7">
        <v>5</v>
      </c>
      <c r="Q38">
        <v>0</v>
      </c>
      <c r="R38">
        <v>1</v>
      </c>
      <c r="S38">
        <v>1</v>
      </c>
      <c r="T38">
        <v>0</v>
      </c>
      <c r="U38">
        <v>9</v>
      </c>
      <c r="V38" s="31">
        <v>27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1</v>
      </c>
      <c r="AD38">
        <v>7</v>
      </c>
      <c r="AE38" s="13">
        <v>0.5</v>
      </c>
      <c r="AF38" s="14">
        <v>-0.17127878027175999</v>
      </c>
    </row>
    <row r="39" spans="1:32" x14ac:dyDescent="0.25">
      <c r="A39">
        <v>1</v>
      </c>
      <c r="B39">
        <v>0</v>
      </c>
      <c r="C39">
        <v>12.01</v>
      </c>
      <c r="D39">
        <v>0</v>
      </c>
      <c r="E39">
        <v>0</v>
      </c>
      <c r="F39">
        <v>0</v>
      </c>
      <c r="G39">
        <v>0</v>
      </c>
      <c r="H39">
        <v>1</v>
      </c>
      <c r="I39">
        <v>0</v>
      </c>
      <c r="J39">
        <v>0</v>
      </c>
      <c r="K39">
        <v>17.5</v>
      </c>
      <c r="L39">
        <v>650</v>
      </c>
      <c r="M39">
        <v>0</v>
      </c>
      <c r="N39" s="5">
        <v>0</v>
      </c>
      <c r="O39" s="5">
        <v>69.5</v>
      </c>
      <c r="P39" s="7">
        <v>40</v>
      </c>
      <c r="Q39">
        <v>0</v>
      </c>
      <c r="R39">
        <v>1</v>
      </c>
      <c r="S39">
        <v>0</v>
      </c>
      <c r="T39">
        <v>1</v>
      </c>
      <c r="U39">
        <v>8</v>
      </c>
      <c r="V39">
        <v>20</v>
      </c>
      <c r="W39">
        <v>1</v>
      </c>
      <c r="X39">
        <v>0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 s="13">
        <v>0.5</v>
      </c>
      <c r="AF39" s="14">
        <v>-0.16240895366224301</v>
      </c>
    </row>
    <row r="40" spans="1:32" x14ac:dyDescent="0.25">
      <c r="A40">
        <v>1</v>
      </c>
      <c r="B40">
        <v>0</v>
      </c>
      <c r="C40">
        <v>12.01</v>
      </c>
      <c r="D40">
        <v>0</v>
      </c>
      <c r="E40">
        <v>0</v>
      </c>
      <c r="F40">
        <v>0</v>
      </c>
      <c r="G40">
        <v>0</v>
      </c>
      <c r="H40">
        <v>1</v>
      </c>
      <c r="I40">
        <v>0</v>
      </c>
      <c r="J40">
        <v>0</v>
      </c>
      <c r="K40">
        <v>17.5</v>
      </c>
      <c r="L40">
        <v>650</v>
      </c>
      <c r="M40">
        <v>0</v>
      </c>
      <c r="N40" s="5">
        <v>0</v>
      </c>
      <c r="O40" s="5">
        <v>69.5</v>
      </c>
      <c r="P40" s="7">
        <v>40</v>
      </c>
      <c r="Q40">
        <v>0</v>
      </c>
      <c r="R40">
        <v>1</v>
      </c>
      <c r="S40">
        <v>0</v>
      </c>
      <c r="T40">
        <v>1</v>
      </c>
      <c r="U40">
        <v>8</v>
      </c>
      <c r="V40">
        <v>20</v>
      </c>
      <c r="W40">
        <v>1</v>
      </c>
      <c r="X40">
        <v>0</v>
      </c>
      <c r="Y40">
        <v>0</v>
      </c>
      <c r="Z40">
        <v>0</v>
      </c>
      <c r="AA40">
        <v>0</v>
      </c>
      <c r="AB40">
        <v>0</v>
      </c>
      <c r="AC40">
        <v>1</v>
      </c>
      <c r="AD40">
        <v>1</v>
      </c>
      <c r="AE40" s="13">
        <v>2</v>
      </c>
      <c r="AF40" s="14">
        <v>-0.15537854642000401</v>
      </c>
    </row>
    <row r="41" spans="1:32" x14ac:dyDescent="0.25">
      <c r="A41">
        <v>1</v>
      </c>
      <c r="B41">
        <v>0</v>
      </c>
      <c r="C41">
        <v>12.01</v>
      </c>
      <c r="D41">
        <v>0</v>
      </c>
      <c r="E41">
        <v>0</v>
      </c>
      <c r="F41">
        <v>0</v>
      </c>
      <c r="G41">
        <v>0</v>
      </c>
      <c r="H41">
        <v>1</v>
      </c>
      <c r="I41">
        <v>0</v>
      </c>
      <c r="J41">
        <v>0</v>
      </c>
      <c r="K41">
        <v>17.5</v>
      </c>
      <c r="L41">
        <v>650</v>
      </c>
      <c r="M41">
        <v>0</v>
      </c>
      <c r="N41" s="5">
        <v>0</v>
      </c>
      <c r="O41" s="5">
        <v>69.5</v>
      </c>
      <c r="P41" s="7">
        <v>40</v>
      </c>
      <c r="Q41">
        <v>0</v>
      </c>
      <c r="R41">
        <v>1</v>
      </c>
      <c r="S41">
        <v>0</v>
      </c>
      <c r="T41">
        <v>1</v>
      </c>
      <c r="U41">
        <v>8</v>
      </c>
      <c r="V41">
        <v>20</v>
      </c>
      <c r="W41">
        <v>1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</v>
      </c>
      <c r="AE41" s="13">
        <v>4</v>
      </c>
      <c r="AF41" s="14">
        <v>-0.168599905681972</v>
      </c>
    </row>
    <row r="42" spans="1:32" x14ac:dyDescent="0.25">
      <c r="A42">
        <v>1</v>
      </c>
      <c r="B42">
        <v>0</v>
      </c>
      <c r="C42">
        <v>12.01</v>
      </c>
      <c r="D42">
        <v>0</v>
      </c>
      <c r="E42">
        <v>0</v>
      </c>
      <c r="F42">
        <v>0</v>
      </c>
      <c r="G42">
        <v>0</v>
      </c>
      <c r="H42">
        <v>1</v>
      </c>
      <c r="I42">
        <v>0</v>
      </c>
      <c r="J42">
        <v>0</v>
      </c>
      <c r="K42">
        <v>17.5</v>
      </c>
      <c r="L42">
        <v>650</v>
      </c>
      <c r="M42">
        <v>0</v>
      </c>
      <c r="N42" s="5">
        <v>0</v>
      </c>
      <c r="O42" s="5">
        <v>69.5</v>
      </c>
      <c r="P42" s="7">
        <v>40</v>
      </c>
      <c r="Q42">
        <v>0</v>
      </c>
      <c r="R42">
        <v>1</v>
      </c>
      <c r="S42">
        <v>0</v>
      </c>
      <c r="T42">
        <v>1</v>
      </c>
      <c r="U42">
        <v>8</v>
      </c>
      <c r="V42">
        <v>20</v>
      </c>
      <c r="W42">
        <v>1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1</v>
      </c>
      <c r="AE42" s="13">
        <v>10</v>
      </c>
      <c r="AF42" s="14">
        <v>-0.177781409370322</v>
      </c>
    </row>
    <row r="43" spans="1:32" x14ac:dyDescent="0.25">
      <c r="A43">
        <v>0</v>
      </c>
      <c r="B43">
        <v>0</v>
      </c>
      <c r="C43">
        <v>65.41</v>
      </c>
      <c r="D43">
        <v>16</v>
      </c>
      <c r="E43">
        <v>1</v>
      </c>
      <c r="F43">
        <v>0</v>
      </c>
      <c r="G43">
        <v>0</v>
      </c>
      <c r="H43">
        <v>1</v>
      </c>
      <c r="I43">
        <v>0</v>
      </c>
      <c r="J43">
        <v>0</v>
      </c>
      <c r="K43">
        <v>71</v>
      </c>
      <c r="L43" s="4">
        <v>350</v>
      </c>
      <c r="M43">
        <v>0</v>
      </c>
      <c r="N43" s="5">
        <v>0</v>
      </c>
      <c r="O43" s="5">
        <v>-19.3</v>
      </c>
      <c r="P43">
        <v>14.7</v>
      </c>
      <c r="Q43">
        <v>0</v>
      </c>
      <c r="R43">
        <v>1</v>
      </c>
      <c r="S43">
        <v>1</v>
      </c>
      <c r="T43">
        <v>0</v>
      </c>
      <c r="U43" s="7">
        <v>8</v>
      </c>
      <c r="V43" s="4">
        <v>30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1</v>
      </c>
      <c r="AD43">
        <v>2</v>
      </c>
      <c r="AE43" s="13">
        <v>2.67</v>
      </c>
      <c r="AF43" s="14">
        <v>-0.189727934667379</v>
      </c>
    </row>
    <row r="44" spans="1:32" x14ac:dyDescent="0.25">
      <c r="A44">
        <v>0</v>
      </c>
      <c r="B44">
        <v>0</v>
      </c>
      <c r="C44">
        <v>65.41</v>
      </c>
      <c r="D44">
        <v>16</v>
      </c>
      <c r="E44">
        <v>1</v>
      </c>
      <c r="F44">
        <v>0</v>
      </c>
      <c r="G44">
        <v>0</v>
      </c>
      <c r="H44">
        <v>1</v>
      </c>
      <c r="I44">
        <v>0</v>
      </c>
      <c r="J44">
        <v>0</v>
      </c>
      <c r="K44">
        <v>71</v>
      </c>
      <c r="L44" s="4">
        <v>350</v>
      </c>
      <c r="M44">
        <v>0</v>
      </c>
      <c r="N44" s="5">
        <v>0</v>
      </c>
      <c r="O44" s="5">
        <v>-19.3</v>
      </c>
      <c r="P44">
        <v>14.7</v>
      </c>
      <c r="Q44">
        <v>0</v>
      </c>
      <c r="R44">
        <v>1</v>
      </c>
      <c r="S44">
        <v>1</v>
      </c>
      <c r="T44">
        <v>0</v>
      </c>
      <c r="U44" s="7">
        <v>8</v>
      </c>
      <c r="V44" s="4">
        <v>30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1</v>
      </c>
      <c r="AD44">
        <v>7</v>
      </c>
      <c r="AE44" s="13">
        <v>2.67</v>
      </c>
      <c r="AF44" s="14">
        <v>-0.11753698561942599</v>
      </c>
    </row>
    <row r="45" spans="1:32" x14ac:dyDescent="0.25">
      <c r="A45">
        <v>0</v>
      </c>
      <c r="B45">
        <v>0</v>
      </c>
      <c r="C45">
        <v>65.41</v>
      </c>
      <c r="D45">
        <v>16</v>
      </c>
      <c r="E45">
        <v>1</v>
      </c>
      <c r="F45">
        <v>0</v>
      </c>
      <c r="G45">
        <v>0</v>
      </c>
      <c r="H45">
        <v>1</v>
      </c>
      <c r="I45">
        <v>0</v>
      </c>
      <c r="J45">
        <v>0</v>
      </c>
      <c r="K45">
        <v>71</v>
      </c>
      <c r="L45" s="4">
        <v>350</v>
      </c>
      <c r="M45">
        <v>0</v>
      </c>
      <c r="N45" s="5">
        <v>0</v>
      </c>
      <c r="O45" s="5">
        <v>-19.3</v>
      </c>
      <c r="P45">
        <v>14.7</v>
      </c>
      <c r="Q45">
        <v>0</v>
      </c>
      <c r="R45">
        <v>1</v>
      </c>
      <c r="S45">
        <v>1</v>
      </c>
      <c r="T45">
        <v>0</v>
      </c>
      <c r="U45" s="7">
        <v>8</v>
      </c>
      <c r="V45" s="4">
        <v>30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1</v>
      </c>
      <c r="AD45">
        <v>14</v>
      </c>
      <c r="AE45" s="13">
        <v>2.67</v>
      </c>
      <c r="AF45" s="14">
        <v>-0.16586788458572699</v>
      </c>
    </row>
    <row r="46" spans="1:32" x14ac:dyDescent="0.25">
      <c r="A46">
        <v>0</v>
      </c>
      <c r="B46">
        <v>0</v>
      </c>
      <c r="C46">
        <v>65.41</v>
      </c>
      <c r="D46">
        <v>16</v>
      </c>
      <c r="E46">
        <v>1</v>
      </c>
      <c r="F46">
        <v>0</v>
      </c>
      <c r="G46">
        <v>0</v>
      </c>
      <c r="H46">
        <v>1</v>
      </c>
      <c r="I46">
        <v>0</v>
      </c>
      <c r="J46">
        <v>0</v>
      </c>
      <c r="K46">
        <v>71</v>
      </c>
      <c r="L46" s="4">
        <v>350</v>
      </c>
      <c r="M46">
        <v>0</v>
      </c>
      <c r="N46" s="5">
        <v>0</v>
      </c>
      <c r="O46" s="5">
        <v>-19.3</v>
      </c>
      <c r="P46">
        <v>14.7</v>
      </c>
      <c r="Q46">
        <v>0</v>
      </c>
      <c r="R46">
        <v>1</v>
      </c>
      <c r="S46">
        <v>1</v>
      </c>
      <c r="T46">
        <v>0</v>
      </c>
      <c r="U46" s="7">
        <v>8</v>
      </c>
      <c r="V46" s="4">
        <v>30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1</v>
      </c>
      <c r="AD46">
        <v>28</v>
      </c>
      <c r="AE46" s="13">
        <v>2.67</v>
      </c>
      <c r="AF46" s="14">
        <v>-0.17237713875861099</v>
      </c>
    </row>
    <row r="47" spans="1:32" x14ac:dyDescent="0.25">
      <c r="A47">
        <v>1</v>
      </c>
      <c r="B47">
        <v>0</v>
      </c>
      <c r="C47">
        <v>12.01</v>
      </c>
      <c r="D47">
        <v>0</v>
      </c>
      <c r="E47">
        <v>0</v>
      </c>
      <c r="F47">
        <v>0</v>
      </c>
      <c r="G47">
        <v>1</v>
      </c>
      <c r="H47">
        <v>0</v>
      </c>
      <c r="I47">
        <v>0</v>
      </c>
      <c r="J47">
        <v>0</v>
      </c>
      <c r="K47">
        <v>9.5</v>
      </c>
      <c r="L47" s="4">
        <v>9.5</v>
      </c>
      <c r="M47">
        <v>0</v>
      </c>
      <c r="N47" s="5">
        <v>0</v>
      </c>
      <c r="O47" s="6">
        <v>-11</v>
      </c>
      <c r="P47">
        <v>800</v>
      </c>
      <c r="Q47">
        <v>0</v>
      </c>
      <c r="R47">
        <v>1</v>
      </c>
      <c r="S47">
        <v>0</v>
      </c>
      <c r="T47">
        <v>1</v>
      </c>
      <c r="U47">
        <v>9</v>
      </c>
      <c r="V47" s="4">
        <v>20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>
        <v>1</v>
      </c>
      <c r="AD47">
        <v>0.125</v>
      </c>
      <c r="AE47" s="13">
        <v>1</v>
      </c>
      <c r="AF47" s="14">
        <v>-0.182422440336591</v>
      </c>
    </row>
    <row r="48" spans="1:32" x14ac:dyDescent="0.25">
      <c r="A48">
        <v>1</v>
      </c>
      <c r="B48">
        <v>0</v>
      </c>
      <c r="C48">
        <v>12.01</v>
      </c>
      <c r="D48">
        <v>0</v>
      </c>
      <c r="E48">
        <v>0</v>
      </c>
      <c r="F48">
        <v>0</v>
      </c>
      <c r="G48">
        <v>1</v>
      </c>
      <c r="H48">
        <v>0</v>
      </c>
      <c r="I48">
        <v>0</v>
      </c>
      <c r="J48">
        <v>0</v>
      </c>
      <c r="K48">
        <v>9.5</v>
      </c>
      <c r="L48" s="4">
        <v>9.5</v>
      </c>
      <c r="M48">
        <v>0</v>
      </c>
      <c r="N48" s="5">
        <v>0</v>
      </c>
      <c r="O48" s="6">
        <v>-11</v>
      </c>
      <c r="P48">
        <v>800</v>
      </c>
      <c r="Q48">
        <v>0</v>
      </c>
      <c r="R48">
        <v>1</v>
      </c>
      <c r="S48">
        <v>0</v>
      </c>
      <c r="T48">
        <v>1</v>
      </c>
      <c r="U48">
        <v>9</v>
      </c>
      <c r="V48" s="4">
        <v>20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1</v>
      </c>
      <c r="AD48">
        <v>0.25</v>
      </c>
      <c r="AE48" s="13">
        <v>1</v>
      </c>
      <c r="AF48" s="14">
        <v>-0.166158650668083</v>
      </c>
    </row>
    <row r="49" spans="1:32" x14ac:dyDescent="0.25">
      <c r="A49">
        <v>1</v>
      </c>
      <c r="B49">
        <v>0</v>
      </c>
      <c r="C49">
        <v>12.01</v>
      </c>
      <c r="D49">
        <v>0</v>
      </c>
      <c r="E49">
        <v>0</v>
      </c>
      <c r="F49">
        <v>0</v>
      </c>
      <c r="G49">
        <v>1</v>
      </c>
      <c r="H49">
        <v>0</v>
      </c>
      <c r="I49">
        <v>0</v>
      </c>
      <c r="J49">
        <v>0</v>
      </c>
      <c r="K49">
        <v>9.5</v>
      </c>
      <c r="L49" s="4">
        <v>9.5</v>
      </c>
      <c r="M49">
        <v>0</v>
      </c>
      <c r="N49" s="5">
        <v>0</v>
      </c>
      <c r="O49" s="6">
        <v>-11</v>
      </c>
      <c r="P49">
        <v>800</v>
      </c>
      <c r="Q49">
        <v>0</v>
      </c>
      <c r="R49">
        <v>1</v>
      </c>
      <c r="S49">
        <v>0</v>
      </c>
      <c r="T49">
        <v>1</v>
      </c>
      <c r="U49">
        <v>9</v>
      </c>
      <c r="V49" s="4">
        <v>20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1</v>
      </c>
      <c r="AD49">
        <v>0.5</v>
      </c>
      <c r="AE49" s="13">
        <v>1</v>
      </c>
      <c r="AF49" s="14">
        <v>-0.20083086700921601</v>
      </c>
    </row>
    <row r="50" spans="1:32" x14ac:dyDescent="0.25">
      <c r="A50">
        <v>1</v>
      </c>
      <c r="B50">
        <v>0</v>
      </c>
      <c r="C50">
        <v>12.01</v>
      </c>
      <c r="D50">
        <v>0</v>
      </c>
      <c r="E50">
        <v>0</v>
      </c>
      <c r="F50">
        <v>0</v>
      </c>
      <c r="G50">
        <v>1</v>
      </c>
      <c r="H50">
        <v>0</v>
      </c>
      <c r="I50">
        <v>0</v>
      </c>
      <c r="J50">
        <v>0</v>
      </c>
      <c r="K50">
        <v>9.5</v>
      </c>
      <c r="L50" s="4">
        <v>9.5</v>
      </c>
      <c r="M50">
        <v>0</v>
      </c>
      <c r="N50" s="5">
        <v>0</v>
      </c>
      <c r="O50" s="6">
        <v>-11</v>
      </c>
      <c r="P50">
        <v>800</v>
      </c>
      <c r="Q50">
        <v>0</v>
      </c>
      <c r="R50">
        <v>1</v>
      </c>
      <c r="S50">
        <v>0</v>
      </c>
      <c r="T50">
        <v>1</v>
      </c>
      <c r="U50">
        <v>9</v>
      </c>
      <c r="V50" s="4">
        <v>20</v>
      </c>
      <c r="W50">
        <v>0</v>
      </c>
      <c r="X50">
        <v>0</v>
      </c>
      <c r="Y50">
        <v>0</v>
      </c>
      <c r="Z50">
        <v>0</v>
      </c>
      <c r="AA50">
        <v>1</v>
      </c>
      <c r="AB50">
        <v>0</v>
      </c>
      <c r="AC50">
        <v>1</v>
      </c>
      <c r="AD50">
        <v>0.75</v>
      </c>
      <c r="AE50" s="13">
        <v>1</v>
      </c>
      <c r="AF50" s="14">
        <v>-0.18093306693781699</v>
      </c>
    </row>
    <row r="51" spans="1:32" x14ac:dyDescent="0.25">
      <c r="A51">
        <v>1</v>
      </c>
      <c r="B51">
        <v>0</v>
      </c>
      <c r="C51">
        <v>12.01</v>
      </c>
      <c r="D51">
        <v>0</v>
      </c>
      <c r="E51">
        <v>0</v>
      </c>
      <c r="F51">
        <v>0</v>
      </c>
      <c r="G51">
        <v>1</v>
      </c>
      <c r="H51">
        <v>0</v>
      </c>
      <c r="I51">
        <v>0</v>
      </c>
      <c r="J51">
        <v>0</v>
      </c>
      <c r="K51">
        <v>9.5</v>
      </c>
      <c r="L51" s="4">
        <v>9.5</v>
      </c>
      <c r="M51">
        <v>0</v>
      </c>
      <c r="N51" s="5">
        <v>0</v>
      </c>
      <c r="O51" s="6">
        <v>-11</v>
      </c>
      <c r="P51">
        <v>800</v>
      </c>
      <c r="Q51">
        <v>0</v>
      </c>
      <c r="R51">
        <v>1</v>
      </c>
      <c r="S51">
        <v>0</v>
      </c>
      <c r="T51">
        <v>1</v>
      </c>
      <c r="U51">
        <v>9</v>
      </c>
      <c r="V51" s="4">
        <v>20</v>
      </c>
      <c r="W51">
        <v>0</v>
      </c>
      <c r="X51">
        <v>0</v>
      </c>
      <c r="Y51">
        <v>0</v>
      </c>
      <c r="Z51">
        <v>0</v>
      </c>
      <c r="AA51">
        <v>1</v>
      </c>
      <c r="AB51">
        <v>0</v>
      </c>
      <c r="AC51">
        <v>1</v>
      </c>
      <c r="AD51">
        <v>1</v>
      </c>
      <c r="AE51" s="13">
        <v>1</v>
      </c>
      <c r="AF51" s="14">
        <v>-0.16472887686061999</v>
      </c>
    </row>
    <row r="52" spans="1:32" x14ac:dyDescent="0.25">
      <c r="A52">
        <v>1</v>
      </c>
      <c r="B52">
        <v>0</v>
      </c>
      <c r="C52">
        <v>12.01</v>
      </c>
      <c r="D52">
        <v>0</v>
      </c>
      <c r="E52">
        <v>0</v>
      </c>
      <c r="F52">
        <v>0</v>
      </c>
      <c r="G52">
        <v>1</v>
      </c>
      <c r="H52">
        <v>0</v>
      </c>
      <c r="I52">
        <v>0</v>
      </c>
      <c r="J52">
        <v>0</v>
      </c>
      <c r="K52">
        <v>9.5</v>
      </c>
      <c r="L52" s="4">
        <v>9.5</v>
      </c>
      <c r="M52">
        <v>0</v>
      </c>
      <c r="N52" s="5">
        <v>0</v>
      </c>
      <c r="O52" s="6">
        <v>-11</v>
      </c>
      <c r="P52">
        <v>800</v>
      </c>
      <c r="Q52">
        <v>0</v>
      </c>
      <c r="R52">
        <v>1</v>
      </c>
      <c r="S52">
        <v>0</v>
      </c>
      <c r="T52">
        <v>1</v>
      </c>
      <c r="U52">
        <v>9</v>
      </c>
      <c r="V52" s="4">
        <v>20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1</v>
      </c>
      <c r="AD52">
        <v>3</v>
      </c>
      <c r="AE52" s="13">
        <v>1</v>
      </c>
      <c r="AF52" s="14">
        <v>-0.17390330225481501</v>
      </c>
    </row>
    <row r="53" spans="1:32" x14ac:dyDescent="0.25">
      <c r="A53">
        <v>1</v>
      </c>
      <c r="B53">
        <v>0</v>
      </c>
      <c r="C53">
        <v>12.01</v>
      </c>
      <c r="D53">
        <v>0</v>
      </c>
      <c r="E53">
        <v>0</v>
      </c>
      <c r="F53">
        <v>0</v>
      </c>
      <c r="G53">
        <v>1</v>
      </c>
      <c r="H53">
        <v>0</v>
      </c>
      <c r="I53">
        <v>0</v>
      </c>
      <c r="J53">
        <v>0</v>
      </c>
      <c r="K53">
        <v>9.5</v>
      </c>
      <c r="L53" s="4">
        <v>9.5</v>
      </c>
      <c r="M53">
        <v>0</v>
      </c>
      <c r="N53" s="5">
        <v>0</v>
      </c>
      <c r="O53" s="6">
        <v>-11</v>
      </c>
      <c r="P53">
        <v>800</v>
      </c>
      <c r="Q53">
        <v>0</v>
      </c>
      <c r="R53">
        <v>1</v>
      </c>
      <c r="S53">
        <v>0</v>
      </c>
      <c r="T53">
        <v>1</v>
      </c>
      <c r="U53">
        <v>9</v>
      </c>
      <c r="V53" s="4">
        <v>20</v>
      </c>
      <c r="W53">
        <v>0</v>
      </c>
      <c r="X53">
        <v>0</v>
      </c>
      <c r="Y53">
        <v>0</v>
      </c>
      <c r="Z53">
        <v>0</v>
      </c>
      <c r="AA53">
        <v>1</v>
      </c>
      <c r="AB53">
        <v>0</v>
      </c>
      <c r="AC53">
        <v>1</v>
      </c>
      <c r="AD53">
        <v>7</v>
      </c>
      <c r="AE53" s="13">
        <v>1</v>
      </c>
      <c r="AF53" s="14">
        <v>-0.18534156383575101</v>
      </c>
    </row>
    <row r="54" spans="1:32" x14ac:dyDescent="0.25">
      <c r="A54">
        <v>0</v>
      </c>
      <c r="B54">
        <v>0</v>
      </c>
      <c r="C54">
        <v>58.69</v>
      </c>
      <c r="D54">
        <v>16</v>
      </c>
      <c r="E54">
        <v>1</v>
      </c>
      <c r="F54">
        <v>0</v>
      </c>
      <c r="G54">
        <v>1</v>
      </c>
      <c r="H54">
        <v>0</v>
      </c>
      <c r="I54">
        <v>0</v>
      </c>
      <c r="J54">
        <v>0</v>
      </c>
      <c r="K54">
        <v>5.3</v>
      </c>
      <c r="L54" s="4">
        <v>5.3</v>
      </c>
      <c r="M54">
        <v>0</v>
      </c>
      <c r="N54" s="5">
        <v>0</v>
      </c>
      <c r="O54" s="5">
        <v>-21</v>
      </c>
      <c r="P54">
        <v>91.8</v>
      </c>
      <c r="Q54">
        <v>1</v>
      </c>
      <c r="R54">
        <v>0</v>
      </c>
      <c r="S54">
        <v>0</v>
      </c>
      <c r="T54">
        <v>1</v>
      </c>
      <c r="U54">
        <v>6</v>
      </c>
      <c r="V54">
        <v>225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1</v>
      </c>
      <c r="AD54">
        <v>1</v>
      </c>
      <c r="AE54" s="22">
        <v>0.72666666666666702</v>
      </c>
      <c r="AF54" s="14">
        <v>-0.18350381248182099</v>
      </c>
    </row>
    <row r="55" spans="1:32" x14ac:dyDescent="0.25">
      <c r="A55">
        <v>0</v>
      </c>
      <c r="B55">
        <v>0</v>
      </c>
      <c r="C55">
        <v>58.93</v>
      </c>
      <c r="D55">
        <v>16</v>
      </c>
      <c r="E55">
        <v>4</v>
      </c>
      <c r="F55">
        <v>0</v>
      </c>
      <c r="G55">
        <v>1</v>
      </c>
      <c r="H55">
        <v>0</v>
      </c>
      <c r="I55">
        <v>0</v>
      </c>
      <c r="J55">
        <v>0</v>
      </c>
      <c r="K55">
        <v>18.399999999999999</v>
      </c>
      <c r="L55" s="4">
        <v>18.399999999999999</v>
      </c>
      <c r="M55">
        <v>0</v>
      </c>
      <c r="N55" s="5">
        <v>0</v>
      </c>
      <c r="O55" s="5">
        <v>-21.6</v>
      </c>
      <c r="P55">
        <v>35.799999999999997</v>
      </c>
      <c r="Q55">
        <v>1</v>
      </c>
      <c r="R55">
        <v>0</v>
      </c>
      <c r="S55">
        <v>0</v>
      </c>
      <c r="T55">
        <v>1</v>
      </c>
      <c r="U55">
        <v>6</v>
      </c>
      <c r="V55">
        <v>225</v>
      </c>
      <c r="W55">
        <v>0</v>
      </c>
      <c r="X55">
        <v>0</v>
      </c>
      <c r="Y55">
        <v>0</v>
      </c>
      <c r="Z55">
        <v>0</v>
      </c>
      <c r="AA55">
        <v>1</v>
      </c>
      <c r="AB55">
        <v>0</v>
      </c>
      <c r="AC55">
        <v>1</v>
      </c>
      <c r="AD55">
        <v>1</v>
      </c>
      <c r="AE55" s="22">
        <v>1.86222222222222</v>
      </c>
      <c r="AF55" s="14">
        <v>-0.18266072016644999</v>
      </c>
    </row>
    <row r="56" spans="1:32" x14ac:dyDescent="0.25">
      <c r="A56">
        <v>0</v>
      </c>
      <c r="B56">
        <v>0</v>
      </c>
      <c r="C56">
        <v>52</v>
      </c>
      <c r="D56">
        <v>16</v>
      </c>
      <c r="E56">
        <v>3</v>
      </c>
      <c r="F56">
        <v>0</v>
      </c>
      <c r="G56">
        <v>1</v>
      </c>
      <c r="H56">
        <v>0</v>
      </c>
      <c r="I56">
        <v>0</v>
      </c>
      <c r="J56">
        <v>0</v>
      </c>
      <c r="K56">
        <v>205</v>
      </c>
      <c r="L56" s="4">
        <v>205</v>
      </c>
      <c r="M56">
        <v>0</v>
      </c>
      <c r="N56" s="5">
        <v>0</v>
      </c>
      <c r="O56" s="5">
        <v>-28.3</v>
      </c>
      <c r="P56">
        <v>74.42</v>
      </c>
      <c r="Q56">
        <v>1</v>
      </c>
      <c r="R56">
        <v>0</v>
      </c>
      <c r="S56">
        <v>0</v>
      </c>
      <c r="T56">
        <v>1</v>
      </c>
      <c r="U56">
        <v>6</v>
      </c>
      <c r="V56">
        <v>225</v>
      </c>
      <c r="W56">
        <v>0</v>
      </c>
      <c r="X56">
        <v>0</v>
      </c>
      <c r="Y56">
        <v>0</v>
      </c>
      <c r="Z56">
        <v>0</v>
      </c>
      <c r="AA56">
        <v>1</v>
      </c>
      <c r="AB56">
        <v>0</v>
      </c>
      <c r="AC56">
        <v>1</v>
      </c>
      <c r="AD56">
        <v>1</v>
      </c>
      <c r="AE56" s="22">
        <v>0.89600000000000002</v>
      </c>
      <c r="AF56" s="14">
        <v>-0.10104932388497</v>
      </c>
    </row>
    <row r="57" spans="1:32" x14ac:dyDescent="0.25">
      <c r="A57">
        <v>0</v>
      </c>
      <c r="B57">
        <v>0</v>
      </c>
      <c r="C57">
        <v>63.55</v>
      </c>
      <c r="D57">
        <v>16</v>
      </c>
      <c r="E57">
        <v>1</v>
      </c>
      <c r="F57">
        <v>0</v>
      </c>
      <c r="G57">
        <v>1</v>
      </c>
      <c r="H57">
        <v>0</v>
      </c>
      <c r="I57">
        <v>0</v>
      </c>
      <c r="J57">
        <v>0</v>
      </c>
      <c r="K57">
        <v>23.1</v>
      </c>
      <c r="L57" s="4">
        <v>23.1</v>
      </c>
      <c r="M57">
        <v>0</v>
      </c>
      <c r="N57" s="5">
        <v>0</v>
      </c>
      <c r="O57" s="5">
        <v>-25.3</v>
      </c>
      <c r="P57">
        <v>29</v>
      </c>
      <c r="Q57">
        <v>1</v>
      </c>
      <c r="R57">
        <v>0</v>
      </c>
      <c r="S57">
        <v>0</v>
      </c>
      <c r="T57">
        <v>1</v>
      </c>
      <c r="U57">
        <v>6</v>
      </c>
      <c r="V57">
        <v>225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1</v>
      </c>
      <c r="AD57">
        <v>1</v>
      </c>
      <c r="AE57" s="22">
        <v>2.2888888888888901</v>
      </c>
      <c r="AF57" s="14">
        <v>-0.202389094362497</v>
      </c>
    </row>
    <row r="58" spans="1:32" x14ac:dyDescent="0.25">
      <c r="A58">
        <v>0</v>
      </c>
      <c r="B58">
        <v>0</v>
      </c>
      <c r="C58">
        <v>58.69</v>
      </c>
      <c r="D58">
        <v>16</v>
      </c>
      <c r="E58">
        <v>1</v>
      </c>
      <c r="F58">
        <v>0</v>
      </c>
      <c r="G58">
        <v>1</v>
      </c>
      <c r="H58">
        <v>0</v>
      </c>
      <c r="I58">
        <v>0</v>
      </c>
      <c r="J58">
        <v>0</v>
      </c>
      <c r="K58">
        <v>5.3</v>
      </c>
      <c r="L58" s="4">
        <v>5.3</v>
      </c>
      <c r="M58">
        <v>0</v>
      </c>
      <c r="N58" s="5">
        <v>0</v>
      </c>
      <c r="O58" s="5">
        <v>-21</v>
      </c>
      <c r="P58">
        <v>91.8</v>
      </c>
      <c r="Q58">
        <v>1</v>
      </c>
      <c r="R58">
        <v>0</v>
      </c>
      <c r="S58">
        <v>0</v>
      </c>
      <c r="T58">
        <v>1</v>
      </c>
      <c r="U58">
        <v>6</v>
      </c>
      <c r="V58">
        <v>225</v>
      </c>
      <c r="W58">
        <v>0</v>
      </c>
      <c r="X58">
        <v>0</v>
      </c>
      <c r="Y58">
        <v>0</v>
      </c>
      <c r="Z58">
        <v>0</v>
      </c>
      <c r="AA58">
        <v>1</v>
      </c>
      <c r="AB58">
        <v>0</v>
      </c>
      <c r="AC58">
        <v>1</v>
      </c>
      <c r="AD58">
        <v>28</v>
      </c>
      <c r="AE58" s="22">
        <v>0.72666666666666702</v>
      </c>
      <c r="AF58" s="14">
        <v>-9.5258647272228894E-2</v>
      </c>
    </row>
    <row r="59" spans="1:32" x14ac:dyDescent="0.25">
      <c r="A59">
        <v>0</v>
      </c>
      <c r="B59">
        <v>0</v>
      </c>
      <c r="C59">
        <v>58.93</v>
      </c>
      <c r="D59">
        <v>16</v>
      </c>
      <c r="E59">
        <v>4</v>
      </c>
      <c r="F59">
        <v>0</v>
      </c>
      <c r="G59">
        <v>1</v>
      </c>
      <c r="H59">
        <v>0</v>
      </c>
      <c r="I59">
        <v>0</v>
      </c>
      <c r="J59">
        <v>0</v>
      </c>
      <c r="K59">
        <v>18.399999999999999</v>
      </c>
      <c r="L59" s="4">
        <v>18.399999999999999</v>
      </c>
      <c r="M59">
        <v>0</v>
      </c>
      <c r="N59" s="5">
        <v>0</v>
      </c>
      <c r="O59" s="5">
        <v>-21.6</v>
      </c>
      <c r="P59">
        <v>35.799999999999997</v>
      </c>
      <c r="Q59">
        <v>1</v>
      </c>
      <c r="R59">
        <v>0</v>
      </c>
      <c r="S59">
        <v>0</v>
      </c>
      <c r="T59">
        <v>1</v>
      </c>
      <c r="U59">
        <v>6</v>
      </c>
      <c r="V59">
        <v>225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1</v>
      </c>
      <c r="AD59">
        <v>28</v>
      </c>
      <c r="AE59" s="22">
        <v>1.86222222222222</v>
      </c>
      <c r="AF59" s="14">
        <v>-0.11392460215497301</v>
      </c>
    </row>
    <row r="60" spans="1:32" x14ac:dyDescent="0.25">
      <c r="A60">
        <v>0</v>
      </c>
      <c r="B60">
        <v>0</v>
      </c>
      <c r="C60">
        <v>52</v>
      </c>
      <c r="D60">
        <v>16</v>
      </c>
      <c r="E60">
        <v>3</v>
      </c>
      <c r="F60">
        <v>0</v>
      </c>
      <c r="G60">
        <v>1</v>
      </c>
      <c r="H60">
        <v>0</v>
      </c>
      <c r="I60">
        <v>0</v>
      </c>
      <c r="J60">
        <v>0</v>
      </c>
      <c r="K60">
        <v>205</v>
      </c>
      <c r="L60" s="4">
        <v>205</v>
      </c>
      <c r="M60">
        <v>0</v>
      </c>
      <c r="N60" s="5">
        <v>0</v>
      </c>
      <c r="O60" s="5">
        <v>-28.3</v>
      </c>
      <c r="P60">
        <v>74.42</v>
      </c>
      <c r="Q60">
        <v>1</v>
      </c>
      <c r="R60">
        <v>0</v>
      </c>
      <c r="S60">
        <v>0</v>
      </c>
      <c r="T60">
        <v>1</v>
      </c>
      <c r="U60">
        <v>6</v>
      </c>
      <c r="V60">
        <v>225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1</v>
      </c>
      <c r="AD60">
        <v>28</v>
      </c>
      <c r="AE60" s="22">
        <v>0.89600000000000002</v>
      </c>
      <c r="AF60" s="14">
        <v>-0.12641061350448499</v>
      </c>
    </row>
    <row r="61" spans="1:32" x14ac:dyDescent="0.25">
      <c r="A61">
        <v>0</v>
      </c>
      <c r="B61">
        <v>0</v>
      </c>
      <c r="C61">
        <v>63.55</v>
      </c>
      <c r="D61">
        <v>16</v>
      </c>
      <c r="E61">
        <v>1</v>
      </c>
      <c r="F61">
        <v>0</v>
      </c>
      <c r="G61">
        <v>1</v>
      </c>
      <c r="H61">
        <v>0</v>
      </c>
      <c r="I61">
        <v>0</v>
      </c>
      <c r="J61">
        <v>0</v>
      </c>
      <c r="K61">
        <v>23.1</v>
      </c>
      <c r="L61" s="4">
        <v>23.1</v>
      </c>
      <c r="M61">
        <v>0</v>
      </c>
      <c r="N61" s="5">
        <v>0</v>
      </c>
      <c r="O61" s="5">
        <v>-25.3</v>
      </c>
      <c r="P61">
        <v>29</v>
      </c>
      <c r="Q61">
        <v>1</v>
      </c>
      <c r="R61">
        <v>0</v>
      </c>
      <c r="S61">
        <v>0</v>
      </c>
      <c r="T61">
        <v>1</v>
      </c>
      <c r="U61">
        <v>6</v>
      </c>
      <c r="V61">
        <v>225</v>
      </c>
      <c r="W61">
        <v>0</v>
      </c>
      <c r="X61">
        <v>0</v>
      </c>
      <c r="Y61">
        <v>0</v>
      </c>
      <c r="Z61">
        <v>0</v>
      </c>
      <c r="AA61">
        <v>1</v>
      </c>
      <c r="AB61">
        <v>0</v>
      </c>
      <c r="AC61">
        <v>1</v>
      </c>
      <c r="AD61">
        <v>28</v>
      </c>
      <c r="AE61" s="22">
        <v>2.2888888888888901</v>
      </c>
      <c r="AF61" s="14">
        <v>-0.17496732018258099</v>
      </c>
    </row>
    <row r="62" spans="1:32" x14ac:dyDescent="0.25">
      <c r="A62">
        <v>1</v>
      </c>
      <c r="B62">
        <v>0</v>
      </c>
      <c r="C62">
        <v>12.01</v>
      </c>
      <c r="D62">
        <v>0</v>
      </c>
      <c r="E62">
        <v>0</v>
      </c>
      <c r="F62">
        <v>0</v>
      </c>
      <c r="G62">
        <v>0</v>
      </c>
      <c r="H62">
        <v>1</v>
      </c>
      <c r="I62">
        <v>0</v>
      </c>
      <c r="J62">
        <v>1</v>
      </c>
      <c r="K62">
        <v>49</v>
      </c>
      <c r="L62">
        <v>3860</v>
      </c>
      <c r="M62">
        <v>0</v>
      </c>
      <c r="N62" s="5">
        <v>0</v>
      </c>
      <c r="O62" s="5">
        <v>-11</v>
      </c>
      <c r="P62" s="7">
        <v>152</v>
      </c>
      <c r="Q62">
        <v>0</v>
      </c>
      <c r="R62">
        <v>1</v>
      </c>
      <c r="S62">
        <v>1</v>
      </c>
      <c r="T62">
        <v>0</v>
      </c>
      <c r="U62">
        <v>8</v>
      </c>
      <c r="V62" s="4">
        <v>25</v>
      </c>
      <c r="W62">
        <v>1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7</v>
      </c>
      <c r="AE62" s="13">
        <v>0.2</v>
      </c>
      <c r="AF62" s="14">
        <v>-0.18069861494415601</v>
      </c>
    </row>
    <row r="63" spans="1:32" x14ac:dyDescent="0.25">
      <c r="A63">
        <v>1</v>
      </c>
      <c r="B63">
        <v>0</v>
      </c>
      <c r="C63">
        <v>12.01</v>
      </c>
      <c r="D63">
        <v>0</v>
      </c>
      <c r="E63">
        <v>0</v>
      </c>
      <c r="F63">
        <v>0</v>
      </c>
      <c r="G63">
        <v>0</v>
      </c>
      <c r="H63">
        <v>1</v>
      </c>
      <c r="I63">
        <v>0</v>
      </c>
      <c r="J63">
        <v>1</v>
      </c>
      <c r="K63">
        <v>49</v>
      </c>
      <c r="L63">
        <v>3860</v>
      </c>
      <c r="M63">
        <v>0</v>
      </c>
      <c r="N63" s="5">
        <v>0</v>
      </c>
      <c r="O63" s="5">
        <v>-11</v>
      </c>
      <c r="P63" s="7">
        <v>152</v>
      </c>
      <c r="Q63">
        <v>0</v>
      </c>
      <c r="R63">
        <v>1</v>
      </c>
      <c r="S63">
        <v>1</v>
      </c>
      <c r="T63">
        <v>0</v>
      </c>
      <c r="U63">
        <v>8</v>
      </c>
      <c r="V63" s="4">
        <v>25</v>
      </c>
      <c r="W63">
        <v>1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7</v>
      </c>
      <c r="AE63" s="13">
        <v>0.8</v>
      </c>
      <c r="AF63" s="14">
        <v>-0.15695041279546501</v>
      </c>
    </row>
    <row r="64" spans="1:32" x14ac:dyDescent="0.25">
      <c r="A64">
        <v>1</v>
      </c>
      <c r="B64">
        <v>0</v>
      </c>
      <c r="C64">
        <v>12.01</v>
      </c>
      <c r="D64">
        <v>0</v>
      </c>
      <c r="E64">
        <v>0</v>
      </c>
      <c r="F64">
        <v>0</v>
      </c>
      <c r="G64">
        <v>0</v>
      </c>
      <c r="H64">
        <v>1</v>
      </c>
      <c r="I64">
        <v>0</v>
      </c>
      <c r="J64">
        <v>1</v>
      </c>
      <c r="K64">
        <v>49</v>
      </c>
      <c r="L64">
        <v>3860</v>
      </c>
      <c r="M64">
        <v>0</v>
      </c>
      <c r="N64" s="5">
        <v>0</v>
      </c>
      <c r="O64" s="5">
        <v>-11</v>
      </c>
      <c r="P64" s="7">
        <v>152</v>
      </c>
      <c r="Q64">
        <v>0</v>
      </c>
      <c r="R64">
        <v>1</v>
      </c>
      <c r="S64">
        <v>1</v>
      </c>
      <c r="T64">
        <v>0</v>
      </c>
      <c r="U64">
        <v>8</v>
      </c>
      <c r="V64" s="4">
        <v>25</v>
      </c>
      <c r="W64">
        <v>1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 s="13">
        <v>1.6</v>
      </c>
      <c r="AF64" s="14">
        <v>-0.19184207322205599</v>
      </c>
    </row>
    <row r="65" spans="1:32" x14ac:dyDescent="0.25">
      <c r="A65">
        <v>1</v>
      </c>
      <c r="B65">
        <v>0</v>
      </c>
      <c r="C65">
        <v>12.01</v>
      </c>
      <c r="D65">
        <v>0</v>
      </c>
      <c r="E65">
        <v>0</v>
      </c>
      <c r="F65">
        <v>0</v>
      </c>
      <c r="G65">
        <v>0</v>
      </c>
      <c r="H65">
        <v>1</v>
      </c>
      <c r="I65">
        <v>0</v>
      </c>
      <c r="J65">
        <v>1</v>
      </c>
      <c r="K65">
        <v>49</v>
      </c>
      <c r="L65">
        <v>3860</v>
      </c>
      <c r="M65">
        <v>0</v>
      </c>
      <c r="N65" s="5">
        <v>0</v>
      </c>
      <c r="O65" s="5">
        <v>-11</v>
      </c>
      <c r="P65" s="7">
        <v>152</v>
      </c>
      <c r="Q65">
        <v>0</v>
      </c>
      <c r="R65">
        <v>1</v>
      </c>
      <c r="S65">
        <v>1</v>
      </c>
      <c r="T65">
        <v>0</v>
      </c>
      <c r="U65">
        <v>8</v>
      </c>
      <c r="V65" s="4">
        <v>25</v>
      </c>
      <c r="W65">
        <v>1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3</v>
      </c>
      <c r="AE65" s="13">
        <v>1.6</v>
      </c>
      <c r="AF65" s="14">
        <v>-9.7791201000273997E-2</v>
      </c>
    </row>
    <row r="66" spans="1:32" x14ac:dyDescent="0.25">
      <c r="A66">
        <v>1</v>
      </c>
      <c r="B66">
        <v>0</v>
      </c>
      <c r="C66">
        <v>12.01</v>
      </c>
      <c r="D66">
        <v>0</v>
      </c>
      <c r="E66">
        <v>0</v>
      </c>
      <c r="F66">
        <v>0</v>
      </c>
      <c r="G66">
        <v>0</v>
      </c>
      <c r="H66">
        <v>1</v>
      </c>
      <c r="I66">
        <v>0</v>
      </c>
      <c r="J66">
        <v>1</v>
      </c>
      <c r="K66">
        <v>49</v>
      </c>
      <c r="L66">
        <v>3860</v>
      </c>
      <c r="M66">
        <v>0</v>
      </c>
      <c r="N66" s="5">
        <v>0</v>
      </c>
      <c r="O66" s="5">
        <v>-11</v>
      </c>
      <c r="P66" s="7">
        <v>152</v>
      </c>
      <c r="Q66">
        <v>0</v>
      </c>
      <c r="R66">
        <v>1</v>
      </c>
      <c r="S66">
        <v>1</v>
      </c>
      <c r="T66">
        <v>0</v>
      </c>
      <c r="U66">
        <v>8</v>
      </c>
      <c r="V66" s="4">
        <v>25</v>
      </c>
      <c r="W66">
        <v>1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7</v>
      </c>
      <c r="AE66" s="13">
        <v>1.6</v>
      </c>
      <c r="AF66" s="14">
        <v>-0.141066428003254</v>
      </c>
    </row>
    <row r="67" spans="1:32" x14ac:dyDescent="0.25">
      <c r="A67">
        <v>1</v>
      </c>
      <c r="B67">
        <v>0</v>
      </c>
      <c r="C67">
        <v>12.01</v>
      </c>
      <c r="D67">
        <v>0</v>
      </c>
      <c r="E67">
        <v>0</v>
      </c>
      <c r="F67">
        <v>0</v>
      </c>
      <c r="G67">
        <v>0</v>
      </c>
      <c r="H67">
        <v>1</v>
      </c>
      <c r="I67">
        <v>0</v>
      </c>
      <c r="J67">
        <v>1</v>
      </c>
      <c r="K67">
        <v>49</v>
      </c>
      <c r="L67">
        <v>3860</v>
      </c>
      <c r="M67">
        <v>0</v>
      </c>
      <c r="N67" s="5">
        <v>0</v>
      </c>
      <c r="O67" s="5">
        <v>-11</v>
      </c>
      <c r="P67" s="7">
        <v>152</v>
      </c>
      <c r="Q67">
        <v>0</v>
      </c>
      <c r="R67">
        <v>1</v>
      </c>
      <c r="S67">
        <v>1</v>
      </c>
      <c r="T67">
        <v>0</v>
      </c>
      <c r="U67">
        <v>8</v>
      </c>
      <c r="V67" s="4">
        <v>25</v>
      </c>
      <c r="W67">
        <v>1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14</v>
      </c>
      <c r="AE67" s="13">
        <v>1.6</v>
      </c>
      <c r="AF67" s="14">
        <v>-0.130563958913784</v>
      </c>
    </row>
    <row r="68" spans="1:32" x14ac:dyDescent="0.25">
      <c r="A68">
        <v>1</v>
      </c>
      <c r="B68">
        <v>0</v>
      </c>
      <c r="C68">
        <v>12.01</v>
      </c>
      <c r="D68">
        <v>0</v>
      </c>
      <c r="E68">
        <v>0</v>
      </c>
      <c r="F68">
        <v>0</v>
      </c>
      <c r="G68">
        <v>0</v>
      </c>
      <c r="H68">
        <v>1</v>
      </c>
      <c r="I68">
        <v>0</v>
      </c>
      <c r="J68">
        <v>1</v>
      </c>
      <c r="K68" s="4">
        <v>23</v>
      </c>
      <c r="L68" s="4">
        <v>510</v>
      </c>
      <c r="M68">
        <v>0</v>
      </c>
      <c r="N68" s="5">
        <v>0</v>
      </c>
      <c r="O68" s="5">
        <v>-27.6</v>
      </c>
      <c r="P68">
        <v>1064</v>
      </c>
      <c r="Q68">
        <v>1</v>
      </c>
      <c r="R68">
        <v>0</v>
      </c>
      <c r="S68">
        <v>1</v>
      </c>
      <c r="T68">
        <v>0</v>
      </c>
      <c r="U68">
        <v>9</v>
      </c>
      <c r="V68">
        <v>220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1</v>
      </c>
      <c r="AD68">
        <v>1</v>
      </c>
      <c r="AE68" s="13">
        <v>0.18</v>
      </c>
      <c r="AF68" s="14">
        <v>0.65152893234405795</v>
      </c>
    </row>
    <row r="69" spans="1:32" x14ac:dyDescent="0.25">
      <c r="A69">
        <v>1</v>
      </c>
      <c r="B69">
        <v>0</v>
      </c>
      <c r="C69">
        <v>12.01</v>
      </c>
      <c r="D69">
        <v>0</v>
      </c>
      <c r="E69">
        <v>0</v>
      </c>
      <c r="F69">
        <v>0</v>
      </c>
      <c r="G69">
        <v>0</v>
      </c>
      <c r="H69">
        <v>1</v>
      </c>
      <c r="I69">
        <v>0</v>
      </c>
      <c r="J69">
        <v>1</v>
      </c>
      <c r="K69" s="4">
        <v>23</v>
      </c>
      <c r="L69" s="4">
        <v>510</v>
      </c>
      <c r="M69">
        <v>0</v>
      </c>
      <c r="N69" s="5">
        <v>0</v>
      </c>
      <c r="O69" s="5">
        <v>-27.6</v>
      </c>
      <c r="P69">
        <v>1064</v>
      </c>
      <c r="Q69">
        <v>1</v>
      </c>
      <c r="R69">
        <v>0</v>
      </c>
      <c r="S69">
        <v>1</v>
      </c>
      <c r="T69">
        <v>0</v>
      </c>
      <c r="U69">
        <v>9</v>
      </c>
      <c r="V69">
        <v>220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1</v>
      </c>
      <c r="AD69">
        <v>3</v>
      </c>
      <c r="AE69" s="13">
        <v>0.18</v>
      </c>
      <c r="AF69" s="14">
        <v>1</v>
      </c>
    </row>
    <row r="70" spans="1:32" x14ac:dyDescent="0.25">
      <c r="A70">
        <v>1</v>
      </c>
      <c r="B70">
        <v>0</v>
      </c>
      <c r="C70">
        <v>12.01</v>
      </c>
      <c r="D70">
        <v>0</v>
      </c>
      <c r="E70">
        <v>0</v>
      </c>
      <c r="F70">
        <v>0</v>
      </c>
      <c r="G70">
        <v>0</v>
      </c>
      <c r="H70">
        <v>1</v>
      </c>
      <c r="I70">
        <v>0</v>
      </c>
      <c r="J70">
        <v>1</v>
      </c>
      <c r="K70" s="4">
        <v>23</v>
      </c>
      <c r="L70" s="4">
        <v>510</v>
      </c>
      <c r="M70">
        <v>0</v>
      </c>
      <c r="N70" s="5">
        <v>0</v>
      </c>
      <c r="O70" s="5">
        <v>-27.6</v>
      </c>
      <c r="P70">
        <v>1064</v>
      </c>
      <c r="Q70">
        <v>1</v>
      </c>
      <c r="R70">
        <v>0</v>
      </c>
      <c r="S70">
        <v>1</v>
      </c>
      <c r="T70">
        <v>0</v>
      </c>
      <c r="U70">
        <v>9</v>
      </c>
      <c r="V70">
        <v>220</v>
      </c>
      <c r="W70">
        <v>0</v>
      </c>
      <c r="X70">
        <v>0</v>
      </c>
      <c r="Y70">
        <v>0</v>
      </c>
      <c r="Z70">
        <v>0</v>
      </c>
      <c r="AA70">
        <v>1</v>
      </c>
      <c r="AB70">
        <v>0</v>
      </c>
      <c r="AC70">
        <v>1</v>
      </c>
      <c r="AD70">
        <v>7</v>
      </c>
      <c r="AE70" s="13">
        <v>0.18</v>
      </c>
      <c r="AF70" s="14">
        <v>1</v>
      </c>
    </row>
    <row r="71" spans="1:32" x14ac:dyDescent="0.25">
      <c r="A71">
        <v>1</v>
      </c>
      <c r="B71">
        <v>0</v>
      </c>
      <c r="C71">
        <v>12.01</v>
      </c>
      <c r="D71">
        <v>0</v>
      </c>
      <c r="E71">
        <v>0</v>
      </c>
      <c r="F71">
        <v>0</v>
      </c>
      <c r="G71">
        <v>0</v>
      </c>
      <c r="H71">
        <v>1</v>
      </c>
      <c r="I71">
        <v>0</v>
      </c>
      <c r="J71">
        <v>1</v>
      </c>
      <c r="K71" s="4">
        <v>23</v>
      </c>
      <c r="L71" s="4">
        <v>510</v>
      </c>
      <c r="M71">
        <v>0</v>
      </c>
      <c r="N71" s="5">
        <v>0</v>
      </c>
      <c r="O71" s="5">
        <v>-27.6</v>
      </c>
      <c r="P71">
        <v>1064</v>
      </c>
      <c r="Q71">
        <v>1</v>
      </c>
      <c r="R71">
        <v>0</v>
      </c>
      <c r="S71">
        <v>1</v>
      </c>
      <c r="T71">
        <v>0</v>
      </c>
      <c r="U71">
        <v>9</v>
      </c>
      <c r="V71">
        <v>220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1</v>
      </c>
      <c r="AD71">
        <v>30</v>
      </c>
      <c r="AE71" s="13">
        <v>0.18</v>
      </c>
      <c r="AF71" s="14">
        <v>1</v>
      </c>
    </row>
    <row r="72" spans="1:32" x14ac:dyDescent="0.25">
      <c r="A72">
        <v>1</v>
      </c>
      <c r="B72">
        <v>0</v>
      </c>
      <c r="C72">
        <v>12.01</v>
      </c>
      <c r="D72">
        <v>0</v>
      </c>
      <c r="E72">
        <v>0</v>
      </c>
      <c r="F72">
        <v>0</v>
      </c>
      <c r="G72">
        <v>0</v>
      </c>
      <c r="H72">
        <v>1</v>
      </c>
      <c r="I72">
        <v>0</v>
      </c>
      <c r="J72">
        <v>1</v>
      </c>
      <c r="K72" s="4">
        <v>23</v>
      </c>
      <c r="L72" s="4">
        <v>510</v>
      </c>
      <c r="M72">
        <v>0</v>
      </c>
      <c r="N72" s="5">
        <v>0</v>
      </c>
      <c r="O72" s="5">
        <v>-27.6</v>
      </c>
      <c r="P72">
        <v>1064</v>
      </c>
      <c r="Q72">
        <v>1</v>
      </c>
      <c r="R72">
        <v>0</v>
      </c>
      <c r="S72">
        <v>1</v>
      </c>
      <c r="T72">
        <v>0</v>
      </c>
      <c r="U72">
        <v>9</v>
      </c>
      <c r="V72">
        <v>220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1</v>
      </c>
      <c r="AD72">
        <v>90</v>
      </c>
      <c r="AE72" s="13">
        <v>0.18</v>
      </c>
      <c r="AF72" s="14">
        <v>1</v>
      </c>
    </row>
    <row r="73" spans="1:32" x14ac:dyDescent="0.25">
      <c r="A73">
        <v>1</v>
      </c>
      <c r="B73">
        <v>0</v>
      </c>
      <c r="C73">
        <v>12.01</v>
      </c>
      <c r="D73">
        <v>0</v>
      </c>
      <c r="E73">
        <v>0</v>
      </c>
      <c r="F73">
        <v>0</v>
      </c>
      <c r="G73">
        <v>0</v>
      </c>
      <c r="H73">
        <v>1</v>
      </c>
      <c r="I73">
        <v>0</v>
      </c>
      <c r="J73">
        <v>1</v>
      </c>
      <c r="K73">
        <v>23</v>
      </c>
      <c r="L73">
        <v>510</v>
      </c>
      <c r="M73">
        <v>0</v>
      </c>
      <c r="N73" s="5">
        <v>0</v>
      </c>
      <c r="O73" s="6">
        <v>-27.6</v>
      </c>
      <c r="P73">
        <v>1064</v>
      </c>
      <c r="Q73">
        <v>1</v>
      </c>
      <c r="R73">
        <v>0</v>
      </c>
      <c r="S73">
        <v>1</v>
      </c>
      <c r="T73">
        <v>0</v>
      </c>
      <c r="U73">
        <v>9</v>
      </c>
      <c r="V73">
        <v>220</v>
      </c>
      <c r="W73">
        <v>0</v>
      </c>
      <c r="X73">
        <v>0</v>
      </c>
      <c r="Y73">
        <v>0</v>
      </c>
      <c r="Z73">
        <v>0</v>
      </c>
      <c r="AA73">
        <v>1</v>
      </c>
      <c r="AB73">
        <v>0</v>
      </c>
      <c r="AC73">
        <v>1</v>
      </c>
      <c r="AD73">
        <v>1</v>
      </c>
      <c r="AE73" s="13">
        <v>1.8</v>
      </c>
      <c r="AF73" s="14">
        <v>0.54578730429483802</v>
      </c>
    </row>
    <row r="74" spans="1:32" x14ac:dyDescent="0.25">
      <c r="A74">
        <v>1</v>
      </c>
      <c r="B74">
        <v>0</v>
      </c>
      <c r="C74">
        <v>12.01</v>
      </c>
      <c r="D74">
        <v>0</v>
      </c>
      <c r="E74">
        <v>0</v>
      </c>
      <c r="F74">
        <v>0</v>
      </c>
      <c r="G74">
        <v>0</v>
      </c>
      <c r="H74">
        <v>1</v>
      </c>
      <c r="I74">
        <v>0</v>
      </c>
      <c r="J74">
        <v>1</v>
      </c>
      <c r="K74">
        <v>23</v>
      </c>
      <c r="L74">
        <v>510</v>
      </c>
      <c r="M74">
        <v>0</v>
      </c>
      <c r="N74" s="5">
        <v>0</v>
      </c>
      <c r="O74" s="6">
        <v>-27.6</v>
      </c>
      <c r="P74">
        <v>1064</v>
      </c>
      <c r="Q74">
        <v>1</v>
      </c>
      <c r="R74">
        <v>0</v>
      </c>
      <c r="S74">
        <v>1</v>
      </c>
      <c r="T74">
        <v>0</v>
      </c>
      <c r="U74">
        <v>9</v>
      </c>
      <c r="V74">
        <v>220</v>
      </c>
      <c r="W74">
        <v>0</v>
      </c>
      <c r="X74">
        <v>0</v>
      </c>
      <c r="Y74">
        <v>0</v>
      </c>
      <c r="Z74">
        <v>0</v>
      </c>
      <c r="AA74">
        <v>1</v>
      </c>
      <c r="AB74">
        <v>0</v>
      </c>
      <c r="AC74">
        <v>1</v>
      </c>
      <c r="AD74">
        <v>3</v>
      </c>
      <c r="AE74" s="13">
        <v>1.8</v>
      </c>
      <c r="AF74" s="14">
        <v>1</v>
      </c>
    </row>
    <row r="75" spans="1:32" x14ac:dyDescent="0.25">
      <c r="A75">
        <v>1</v>
      </c>
      <c r="B75">
        <v>0</v>
      </c>
      <c r="C75">
        <v>12.01</v>
      </c>
      <c r="D75">
        <v>0</v>
      </c>
      <c r="E75">
        <v>0</v>
      </c>
      <c r="F75">
        <v>0</v>
      </c>
      <c r="G75">
        <v>0</v>
      </c>
      <c r="H75">
        <v>1</v>
      </c>
      <c r="I75">
        <v>0</v>
      </c>
      <c r="J75">
        <v>1</v>
      </c>
      <c r="K75">
        <v>23</v>
      </c>
      <c r="L75">
        <v>510</v>
      </c>
      <c r="M75">
        <v>0</v>
      </c>
      <c r="N75" s="5">
        <v>0</v>
      </c>
      <c r="O75" s="6">
        <v>-27.6</v>
      </c>
      <c r="P75">
        <v>1064</v>
      </c>
      <c r="Q75">
        <v>1</v>
      </c>
      <c r="R75">
        <v>0</v>
      </c>
      <c r="S75">
        <v>1</v>
      </c>
      <c r="T75">
        <v>0</v>
      </c>
      <c r="U75">
        <v>9</v>
      </c>
      <c r="V75">
        <v>220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1</v>
      </c>
      <c r="AD75">
        <v>7</v>
      </c>
      <c r="AE75" s="13">
        <v>1.8</v>
      </c>
      <c r="AF75" s="14">
        <v>1</v>
      </c>
    </row>
    <row r="76" spans="1:32" x14ac:dyDescent="0.25">
      <c r="A76">
        <v>1</v>
      </c>
      <c r="B76">
        <v>0</v>
      </c>
      <c r="C76">
        <v>12.01</v>
      </c>
      <c r="D76">
        <v>0</v>
      </c>
      <c r="E76">
        <v>0</v>
      </c>
      <c r="F76">
        <v>0</v>
      </c>
      <c r="G76">
        <v>0</v>
      </c>
      <c r="H76">
        <v>1</v>
      </c>
      <c r="I76">
        <v>0</v>
      </c>
      <c r="J76">
        <v>1</v>
      </c>
      <c r="K76">
        <v>23</v>
      </c>
      <c r="L76">
        <v>510</v>
      </c>
      <c r="M76">
        <v>0</v>
      </c>
      <c r="N76" s="5">
        <v>0</v>
      </c>
      <c r="O76" s="6">
        <v>-27.6</v>
      </c>
      <c r="P76">
        <v>1064</v>
      </c>
      <c r="Q76">
        <v>1</v>
      </c>
      <c r="R76">
        <v>0</v>
      </c>
      <c r="S76">
        <v>1</v>
      </c>
      <c r="T76">
        <v>0</v>
      </c>
      <c r="U76">
        <v>9</v>
      </c>
      <c r="V76">
        <v>220</v>
      </c>
      <c r="W76">
        <v>0</v>
      </c>
      <c r="X76">
        <v>0</v>
      </c>
      <c r="Y76">
        <v>0</v>
      </c>
      <c r="Z76">
        <v>0</v>
      </c>
      <c r="AA76">
        <v>1</v>
      </c>
      <c r="AB76">
        <v>0</v>
      </c>
      <c r="AC76">
        <v>1</v>
      </c>
      <c r="AD76">
        <v>30</v>
      </c>
      <c r="AE76" s="13">
        <v>1.8</v>
      </c>
      <c r="AF76" s="14">
        <v>1</v>
      </c>
    </row>
    <row r="77" spans="1:32" x14ac:dyDescent="0.25">
      <c r="A77">
        <v>1</v>
      </c>
      <c r="B77">
        <v>0</v>
      </c>
      <c r="C77">
        <v>12.01</v>
      </c>
      <c r="D77">
        <v>0</v>
      </c>
      <c r="E77">
        <v>0</v>
      </c>
      <c r="F77">
        <v>0</v>
      </c>
      <c r="G77">
        <v>0</v>
      </c>
      <c r="H77">
        <v>1</v>
      </c>
      <c r="I77">
        <v>0</v>
      </c>
      <c r="J77">
        <v>1</v>
      </c>
      <c r="K77">
        <v>23</v>
      </c>
      <c r="L77">
        <v>510</v>
      </c>
      <c r="M77">
        <v>0</v>
      </c>
      <c r="N77" s="5">
        <v>0</v>
      </c>
      <c r="O77" s="6">
        <v>-27.6</v>
      </c>
      <c r="P77">
        <v>1064</v>
      </c>
      <c r="Q77">
        <v>1</v>
      </c>
      <c r="R77">
        <v>0</v>
      </c>
      <c r="S77">
        <v>1</v>
      </c>
      <c r="T77">
        <v>0</v>
      </c>
      <c r="U77">
        <v>9</v>
      </c>
      <c r="V77">
        <v>220</v>
      </c>
      <c r="W77">
        <v>0</v>
      </c>
      <c r="X77">
        <v>0</v>
      </c>
      <c r="Y77">
        <v>0</v>
      </c>
      <c r="Z77">
        <v>0</v>
      </c>
      <c r="AA77">
        <v>1</v>
      </c>
      <c r="AB77">
        <v>0</v>
      </c>
      <c r="AC77">
        <v>1</v>
      </c>
      <c r="AD77">
        <v>90</v>
      </c>
      <c r="AE77" s="13">
        <v>1.8</v>
      </c>
      <c r="AF77" s="14">
        <v>1</v>
      </c>
    </row>
    <row r="78" spans="1:32" x14ac:dyDescent="0.25">
      <c r="A78">
        <v>1</v>
      </c>
      <c r="B78">
        <v>0</v>
      </c>
      <c r="C78">
        <v>12.01</v>
      </c>
      <c r="D78">
        <v>0</v>
      </c>
      <c r="E78">
        <v>0</v>
      </c>
      <c r="F78">
        <v>0</v>
      </c>
      <c r="G78">
        <v>0</v>
      </c>
      <c r="H78">
        <v>1</v>
      </c>
      <c r="I78">
        <v>0</v>
      </c>
      <c r="J78">
        <v>1</v>
      </c>
      <c r="K78" s="4">
        <v>95</v>
      </c>
      <c r="L78" s="4">
        <v>1670</v>
      </c>
      <c r="M78">
        <v>0</v>
      </c>
      <c r="N78" s="5">
        <v>0</v>
      </c>
      <c r="O78" s="5">
        <v>-29.9</v>
      </c>
      <c r="P78">
        <v>1064</v>
      </c>
      <c r="Q78">
        <v>1</v>
      </c>
      <c r="R78">
        <v>0</v>
      </c>
      <c r="S78">
        <v>1</v>
      </c>
      <c r="T78">
        <v>0</v>
      </c>
      <c r="U78">
        <v>9</v>
      </c>
      <c r="V78">
        <v>220</v>
      </c>
      <c r="W78">
        <v>0</v>
      </c>
      <c r="X78">
        <v>0</v>
      </c>
      <c r="Y78">
        <v>0</v>
      </c>
      <c r="Z78">
        <v>0</v>
      </c>
      <c r="AA78">
        <v>1</v>
      </c>
      <c r="AB78">
        <v>0</v>
      </c>
      <c r="AC78">
        <v>1</v>
      </c>
      <c r="AD78">
        <v>1</v>
      </c>
      <c r="AE78" s="13">
        <v>0.18</v>
      </c>
      <c r="AF78" s="14">
        <v>1.315615990433E-2</v>
      </c>
    </row>
    <row r="79" spans="1:32" x14ac:dyDescent="0.25">
      <c r="A79">
        <v>1</v>
      </c>
      <c r="B79">
        <v>0</v>
      </c>
      <c r="C79">
        <v>12.01</v>
      </c>
      <c r="D79">
        <v>0</v>
      </c>
      <c r="E79">
        <v>0</v>
      </c>
      <c r="F79">
        <v>0</v>
      </c>
      <c r="G79">
        <v>0</v>
      </c>
      <c r="H79">
        <v>1</v>
      </c>
      <c r="I79">
        <v>0</v>
      </c>
      <c r="J79">
        <v>1</v>
      </c>
      <c r="K79" s="4">
        <v>95</v>
      </c>
      <c r="L79" s="4">
        <v>1670</v>
      </c>
      <c r="M79">
        <v>0</v>
      </c>
      <c r="N79" s="5">
        <v>0</v>
      </c>
      <c r="O79" s="5">
        <v>-29.9</v>
      </c>
      <c r="P79">
        <v>1064</v>
      </c>
      <c r="Q79">
        <v>1</v>
      </c>
      <c r="R79">
        <v>0</v>
      </c>
      <c r="S79">
        <v>1</v>
      </c>
      <c r="T79">
        <v>0</v>
      </c>
      <c r="U79">
        <v>9</v>
      </c>
      <c r="V79">
        <v>220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1</v>
      </c>
      <c r="AD79">
        <v>3</v>
      </c>
      <c r="AE79" s="13">
        <v>0.18</v>
      </c>
      <c r="AF79" s="14">
        <v>1</v>
      </c>
    </row>
    <row r="80" spans="1:32" x14ac:dyDescent="0.25">
      <c r="A80">
        <v>1</v>
      </c>
      <c r="B80">
        <v>0</v>
      </c>
      <c r="C80">
        <v>12.01</v>
      </c>
      <c r="D80">
        <v>0</v>
      </c>
      <c r="E80">
        <v>0</v>
      </c>
      <c r="F80">
        <v>0</v>
      </c>
      <c r="G80">
        <v>0</v>
      </c>
      <c r="H80">
        <v>1</v>
      </c>
      <c r="I80">
        <v>0</v>
      </c>
      <c r="J80">
        <v>1</v>
      </c>
      <c r="K80" s="4">
        <v>95</v>
      </c>
      <c r="L80" s="4">
        <v>1670</v>
      </c>
      <c r="M80">
        <v>0</v>
      </c>
      <c r="N80" s="5">
        <v>0</v>
      </c>
      <c r="O80" s="5">
        <v>-29.9</v>
      </c>
      <c r="P80">
        <v>1064</v>
      </c>
      <c r="Q80">
        <v>1</v>
      </c>
      <c r="R80">
        <v>0</v>
      </c>
      <c r="S80">
        <v>1</v>
      </c>
      <c r="T80">
        <v>0</v>
      </c>
      <c r="U80">
        <v>9</v>
      </c>
      <c r="V80">
        <v>220</v>
      </c>
      <c r="W80">
        <v>0</v>
      </c>
      <c r="X80">
        <v>0</v>
      </c>
      <c r="Y80">
        <v>0</v>
      </c>
      <c r="Z80">
        <v>0</v>
      </c>
      <c r="AA80">
        <v>1</v>
      </c>
      <c r="AB80">
        <v>0</v>
      </c>
      <c r="AC80">
        <v>1</v>
      </c>
      <c r="AD80">
        <v>7</v>
      </c>
      <c r="AE80" s="13">
        <v>0.18</v>
      </c>
      <c r="AF80" s="14">
        <v>1</v>
      </c>
    </row>
    <row r="81" spans="1:32" x14ac:dyDescent="0.25">
      <c r="A81">
        <v>1</v>
      </c>
      <c r="B81">
        <v>0</v>
      </c>
      <c r="C81">
        <v>12.01</v>
      </c>
      <c r="D81">
        <v>0</v>
      </c>
      <c r="E81">
        <v>0</v>
      </c>
      <c r="F81">
        <v>0</v>
      </c>
      <c r="G81">
        <v>0</v>
      </c>
      <c r="H81">
        <v>1</v>
      </c>
      <c r="I81">
        <v>0</v>
      </c>
      <c r="J81">
        <v>1</v>
      </c>
      <c r="K81" s="4">
        <v>95</v>
      </c>
      <c r="L81" s="4">
        <v>1670</v>
      </c>
      <c r="M81">
        <v>0</v>
      </c>
      <c r="N81" s="5">
        <v>0</v>
      </c>
      <c r="O81" s="5">
        <v>-29.9</v>
      </c>
      <c r="P81">
        <v>1064</v>
      </c>
      <c r="Q81">
        <v>1</v>
      </c>
      <c r="R81">
        <v>0</v>
      </c>
      <c r="S81">
        <v>1</v>
      </c>
      <c r="T81">
        <v>0</v>
      </c>
      <c r="U81">
        <v>9</v>
      </c>
      <c r="V81">
        <v>220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>
        <v>1</v>
      </c>
      <c r="AD81">
        <v>30</v>
      </c>
      <c r="AE81" s="13">
        <v>0.18</v>
      </c>
      <c r="AF81" s="14">
        <v>1</v>
      </c>
    </row>
    <row r="82" spans="1:32" x14ac:dyDescent="0.25">
      <c r="A82">
        <v>1</v>
      </c>
      <c r="B82">
        <v>0</v>
      </c>
      <c r="C82">
        <v>12.01</v>
      </c>
      <c r="D82">
        <v>0</v>
      </c>
      <c r="E82">
        <v>0</v>
      </c>
      <c r="F82">
        <v>0</v>
      </c>
      <c r="G82">
        <v>0</v>
      </c>
      <c r="H82">
        <v>1</v>
      </c>
      <c r="I82">
        <v>0</v>
      </c>
      <c r="J82">
        <v>1</v>
      </c>
      <c r="K82" s="4">
        <v>95</v>
      </c>
      <c r="L82" s="4">
        <v>1670</v>
      </c>
      <c r="M82">
        <v>0</v>
      </c>
      <c r="N82" s="5">
        <v>0</v>
      </c>
      <c r="O82" s="5">
        <v>-29.9</v>
      </c>
      <c r="P82">
        <v>1064</v>
      </c>
      <c r="Q82">
        <v>1</v>
      </c>
      <c r="R82">
        <v>0</v>
      </c>
      <c r="S82">
        <v>1</v>
      </c>
      <c r="T82">
        <v>0</v>
      </c>
      <c r="U82">
        <v>9</v>
      </c>
      <c r="V82">
        <v>220</v>
      </c>
      <c r="W82">
        <v>0</v>
      </c>
      <c r="X82">
        <v>0</v>
      </c>
      <c r="Y82">
        <v>0</v>
      </c>
      <c r="Z82">
        <v>0</v>
      </c>
      <c r="AA82">
        <v>1</v>
      </c>
      <c r="AB82">
        <v>0</v>
      </c>
      <c r="AC82">
        <v>1</v>
      </c>
      <c r="AD82">
        <v>90</v>
      </c>
      <c r="AE82" s="13">
        <v>0.18</v>
      </c>
      <c r="AF82" s="14">
        <v>1</v>
      </c>
    </row>
    <row r="83" spans="1:32" x14ac:dyDescent="0.25">
      <c r="A83">
        <v>1</v>
      </c>
      <c r="B83">
        <v>0</v>
      </c>
      <c r="C83">
        <v>12.01</v>
      </c>
      <c r="D83">
        <v>0</v>
      </c>
      <c r="E83">
        <v>0</v>
      </c>
      <c r="F83">
        <v>0</v>
      </c>
      <c r="G83">
        <v>0</v>
      </c>
      <c r="H83">
        <v>1</v>
      </c>
      <c r="I83">
        <v>0</v>
      </c>
      <c r="J83">
        <v>1</v>
      </c>
      <c r="K83">
        <v>95</v>
      </c>
      <c r="L83">
        <v>1670</v>
      </c>
      <c r="M83">
        <v>0</v>
      </c>
      <c r="N83" s="5">
        <v>0</v>
      </c>
      <c r="O83" s="6">
        <v>-27.6</v>
      </c>
      <c r="P83">
        <v>1064</v>
      </c>
      <c r="Q83">
        <v>1</v>
      </c>
      <c r="R83">
        <v>0</v>
      </c>
      <c r="S83">
        <v>1</v>
      </c>
      <c r="T83">
        <v>0</v>
      </c>
      <c r="U83">
        <v>9</v>
      </c>
      <c r="V83">
        <v>220</v>
      </c>
      <c r="W83">
        <v>0</v>
      </c>
      <c r="X83">
        <v>0</v>
      </c>
      <c r="Y83">
        <v>0</v>
      </c>
      <c r="Z83">
        <v>0</v>
      </c>
      <c r="AA83">
        <v>1</v>
      </c>
      <c r="AB83">
        <v>0</v>
      </c>
      <c r="AC83">
        <v>1</v>
      </c>
      <c r="AD83">
        <v>1</v>
      </c>
      <c r="AE83" s="13">
        <v>1.8</v>
      </c>
      <c r="AF83" s="14">
        <v>-7.0393572151534398E-2</v>
      </c>
    </row>
    <row r="84" spans="1:32" x14ac:dyDescent="0.25">
      <c r="A84">
        <v>1</v>
      </c>
      <c r="B84">
        <v>0</v>
      </c>
      <c r="C84">
        <v>12.01</v>
      </c>
      <c r="D84">
        <v>0</v>
      </c>
      <c r="E84">
        <v>0</v>
      </c>
      <c r="F84">
        <v>0</v>
      </c>
      <c r="G84">
        <v>0</v>
      </c>
      <c r="H84">
        <v>1</v>
      </c>
      <c r="I84">
        <v>0</v>
      </c>
      <c r="J84">
        <v>1</v>
      </c>
      <c r="K84">
        <v>95</v>
      </c>
      <c r="L84">
        <v>1670</v>
      </c>
      <c r="M84">
        <v>0</v>
      </c>
      <c r="N84" s="5">
        <v>0</v>
      </c>
      <c r="O84" s="6">
        <v>-27.6</v>
      </c>
      <c r="P84">
        <v>1064</v>
      </c>
      <c r="Q84">
        <v>1</v>
      </c>
      <c r="R84">
        <v>0</v>
      </c>
      <c r="S84">
        <v>1</v>
      </c>
      <c r="T84">
        <v>0</v>
      </c>
      <c r="U84">
        <v>9</v>
      </c>
      <c r="V84">
        <v>220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1</v>
      </c>
      <c r="AD84">
        <v>3</v>
      </c>
      <c r="AE84" s="13">
        <v>1.8</v>
      </c>
      <c r="AF84" s="14">
        <v>1</v>
      </c>
    </row>
    <row r="85" spans="1:32" x14ac:dyDescent="0.25">
      <c r="A85">
        <v>1</v>
      </c>
      <c r="B85">
        <v>0</v>
      </c>
      <c r="C85">
        <v>12.01</v>
      </c>
      <c r="D85">
        <v>0</v>
      </c>
      <c r="E85">
        <v>0</v>
      </c>
      <c r="F85">
        <v>0</v>
      </c>
      <c r="G85">
        <v>0</v>
      </c>
      <c r="H85">
        <v>1</v>
      </c>
      <c r="I85">
        <v>0</v>
      </c>
      <c r="J85">
        <v>1</v>
      </c>
      <c r="K85">
        <v>95</v>
      </c>
      <c r="L85">
        <v>1670</v>
      </c>
      <c r="M85">
        <v>0</v>
      </c>
      <c r="N85" s="5">
        <v>0</v>
      </c>
      <c r="O85" s="6">
        <v>-27.6</v>
      </c>
      <c r="P85">
        <v>1064</v>
      </c>
      <c r="Q85">
        <v>1</v>
      </c>
      <c r="R85">
        <v>0</v>
      </c>
      <c r="S85">
        <v>1</v>
      </c>
      <c r="T85">
        <v>0</v>
      </c>
      <c r="U85">
        <v>9</v>
      </c>
      <c r="V85">
        <v>220</v>
      </c>
      <c r="W85">
        <v>0</v>
      </c>
      <c r="X85">
        <v>0</v>
      </c>
      <c r="Y85">
        <v>0</v>
      </c>
      <c r="Z85">
        <v>0</v>
      </c>
      <c r="AA85">
        <v>1</v>
      </c>
      <c r="AB85">
        <v>0</v>
      </c>
      <c r="AC85">
        <v>1</v>
      </c>
      <c r="AD85">
        <v>7</v>
      </c>
      <c r="AE85" s="13">
        <v>1.8</v>
      </c>
      <c r="AF85" s="14">
        <v>1</v>
      </c>
    </row>
    <row r="86" spans="1:32" x14ac:dyDescent="0.25">
      <c r="A86">
        <v>1</v>
      </c>
      <c r="B86">
        <v>0</v>
      </c>
      <c r="C86">
        <v>12.01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  <c r="J86">
        <v>1</v>
      </c>
      <c r="K86">
        <v>95</v>
      </c>
      <c r="L86">
        <v>1670</v>
      </c>
      <c r="M86">
        <v>0</v>
      </c>
      <c r="N86" s="5">
        <v>0</v>
      </c>
      <c r="O86" s="6">
        <v>-27.6</v>
      </c>
      <c r="P86">
        <v>1064</v>
      </c>
      <c r="Q86">
        <v>1</v>
      </c>
      <c r="R86">
        <v>0</v>
      </c>
      <c r="S86">
        <v>1</v>
      </c>
      <c r="T86">
        <v>0</v>
      </c>
      <c r="U86">
        <v>9</v>
      </c>
      <c r="V86">
        <v>220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1</v>
      </c>
      <c r="AD86">
        <v>30</v>
      </c>
      <c r="AE86" s="13">
        <v>1.8</v>
      </c>
      <c r="AF86" s="14">
        <v>1</v>
      </c>
    </row>
    <row r="87" spans="1:32" x14ac:dyDescent="0.25">
      <c r="A87">
        <v>1</v>
      </c>
      <c r="B87">
        <v>0</v>
      </c>
      <c r="C87">
        <v>12.01</v>
      </c>
      <c r="D87">
        <v>0</v>
      </c>
      <c r="E87">
        <v>0</v>
      </c>
      <c r="F87">
        <v>0</v>
      </c>
      <c r="G87">
        <v>0</v>
      </c>
      <c r="H87">
        <v>1</v>
      </c>
      <c r="I87">
        <v>0</v>
      </c>
      <c r="J87">
        <v>1</v>
      </c>
      <c r="K87">
        <v>95</v>
      </c>
      <c r="L87">
        <v>1670</v>
      </c>
      <c r="M87">
        <v>0</v>
      </c>
      <c r="N87" s="5">
        <v>0</v>
      </c>
      <c r="O87" s="6">
        <v>-27.6</v>
      </c>
      <c r="P87">
        <v>1064</v>
      </c>
      <c r="Q87">
        <v>1</v>
      </c>
      <c r="R87">
        <v>0</v>
      </c>
      <c r="S87">
        <v>1</v>
      </c>
      <c r="T87">
        <v>0</v>
      </c>
      <c r="U87">
        <v>9</v>
      </c>
      <c r="V87">
        <v>220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1</v>
      </c>
      <c r="AD87">
        <v>90</v>
      </c>
      <c r="AE87" s="13">
        <v>1.8</v>
      </c>
      <c r="AF87" s="14">
        <v>1</v>
      </c>
    </row>
    <row r="88" spans="1:32" x14ac:dyDescent="0.25">
      <c r="A88">
        <v>1</v>
      </c>
      <c r="B88">
        <v>0</v>
      </c>
      <c r="C88">
        <v>12.01</v>
      </c>
      <c r="D88">
        <v>0</v>
      </c>
      <c r="E88">
        <v>0</v>
      </c>
      <c r="F88">
        <v>0</v>
      </c>
      <c r="G88">
        <v>0</v>
      </c>
      <c r="H88">
        <v>1</v>
      </c>
      <c r="I88">
        <v>0</v>
      </c>
      <c r="J88">
        <v>1</v>
      </c>
      <c r="K88">
        <v>1.9</v>
      </c>
      <c r="L88" s="4">
        <v>500</v>
      </c>
      <c r="M88">
        <v>0</v>
      </c>
      <c r="N88" s="5">
        <v>0</v>
      </c>
      <c r="O88" s="6">
        <v>-27.6</v>
      </c>
      <c r="P88" s="7">
        <v>1040</v>
      </c>
      <c r="Q88">
        <v>1</v>
      </c>
      <c r="R88">
        <v>0</v>
      </c>
      <c r="S88">
        <v>1</v>
      </c>
      <c r="T88">
        <v>0</v>
      </c>
      <c r="U88">
        <v>9</v>
      </c>
      <c r="V88">
        <v>220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1</v>
      </c>
      <c r="AD88">
        <v>1</v>
      </c>
      <c r="AE88" s="13">
        <v>0.15</v>
      </c>
      <c r="AF88" s="14">
        <v>-0.19554965428405499</v>
      </c>
    </row>
    <row r="89" spans="1:32" x14ac:dyDescent="0.25">
      <c r="A89">
        <v>1</v>
      </c>
      <c r="B89">
        <v>0</v>
      </c>
      <c r="C89">
        <v>12.01</v>
      </c>
      <c r="D89">
        <v>0</v>
      </c>
      <c r="E89">
        <v>0</v>
      </c>
      <c r="F89">
        <v>0</v>
      </c>
      <c r="G89">
        <v>0</v>
      </c>
      <c r="H89">
        <v>1</v>
      </c>
      <c r="I89">
        <v>0</v>
      </c>
      <c r="J89">
        <v>1</v>
      </c>
      <c r="K89">
        <v>1.9</v>
      </c>
      <c r="L89" s="4">
        <v>500</v>
      </c>
      <c r="M89">
        <v>0</v>
      </c>
      <c r="N89" s="5">
        <v>0</v>
      </c>
      <c r="O89" s="6">
        <v>-27.6</v>
      </c>
      <c r="P89" s="7">
        <v>1040</v>
      </c>
      <c r="Q89">
        <v>1</v>
      </c>
      <c r="R89">
        <v>0</v>
      </c>
      <c r="S89">
        <v>1</v>
      </c>
      <c r="T89">
        <v>0</v>
      </c>
      <c r="U89">
        <v>9</v>
      </c>
      <c r="V89">
        <v>220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1</v>
      </c>
      <c r="AD89">
        <v>3</v>
      </c>
      <c r="AE89" s="13">
        <v>0.15</v>
      </c>
      <c r="AF89" s="14">
        <v>-0.180628065587215</v>
      </c>
    </row>
    <row r="90" spans="1:32" x14ac:dyDescent="0.25">
      <c r="A90">
        <v>1</v>
      </c>
      <c r="B90">
        <v>0</v>
      </c>
      <c r="C90">
        <v>12.01</v>
      </c>
      <c r="D90">
        <v>0</v>
      </c>
      <c r="E90">
        <v>0</v>
      </c>
      <c r="F90">
        <v>0</v>
      </c>
      <c r="G90">
        <v>0</v>
      </c>
      <c r="H90">
        <v>1</v>
      </c>
      <c r="I90">
        <v>0</v>
      </c>
      <c r="J90">
        <v>1</v>
      </c>
      <c r="K90">
        <v>1.9</v>
      </c>
      <c r="L90" s="4">
        <v>500</v>
      </c>
      <c r="M90">
        <v>0</v>
      </c>
      <c r="N90" s="5">
        <v>0</v>
      </c>
      <c r="O90" s="6">
        <v>-27.6</v>
      </c>
      <c r="P90" s="7">
        <v>1040</v>
      </c>
      <c r="Q90">
        <v>1</v>
      </c>
      <c r="R90">
        <v>0</v>
      </c>
      <c r="S90">
        <v>1</v>
      </c>
      <c r="T90">
        <v>0</v>
      </c>
      <c r="U90">
        <v>9</v>
      </c>
      <c r="V90">
        <v>220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1</v>
      </c>
      <c r="AD90">
        <v>7</v>
      </c>
      <c r="AE90" s="13">
        <v>0.15</v>
      </c>
      <c r="AF90" s="14">
        <v>-0.17348656820311401</v>
      </c>
    </row>
    <row r="91" spans="1:32" x14ac:dyDescent="0.25">
      <c r="A91">
        <v>1</v>
      </c>
      <c r="B91">
        <v>0</v>
      </c>
      <c r="C91">
        <v>12.01</v>
      </c>
      <c r="D91">
        <v>0</v>
      </c>
      <c r="E91">
        <v>0</v>
      </c>
      <c r="F91">
        <v>0</v>
      </c>
      <c r="G91">
        <v>0</v>
      </c>
      <c r="H91">
        <v>1</v>
      </c>
      <c r="I91">
        <v>0</v>
      </c>
      <c r="J91">
        <v>1</v>
      </c>
      <c r="K91">
        <v>1.9</v>
      </c>
      <c r="L91" s="4">
        <v>500</v>
      </c>
      <c r="M91">
        <v>0</v>
      </c>
      <c r="N91" s="5">
        <v>0</v>
      </c>
      <c r="O91" s="6">
        <v>-27.6</v>
      </c>
      <c r="P91" s="7">
        <v>1040</v>
      </c>
      <c r="Q91">
        <v>1</v>
      </c>
      <c r="R91">
        <v>0</v>
      </c>
      <c r="S91">
        <v>1</v>
      </c>
      <c r="T91">
        <v>0</v>
      </c>
      <c r="U91">
        <v>9</v>
      </c>
      <c r="V91">
        <v>220</v>
      </c>
      <c r="W91">
        <v>0</v>
      </c>
      <c r="X91">
        <v>0</v>
      </c>
      <c r="Y91">
        <v>0</v>
      </c>
      <c r="Z91">
        <v>0</v>
      </c>
      <c r="AA91">
        <v>1</v>
      </c>
      <c r="AB91">
        <v>0</v>
      </c>
      <c r="AC91">
        <v>1</v>
      </c>
      <c r="AD91">
        <v>30</v>
      </c>
      <c r="AE91" s="13">
        <v>0.15</v>
      </c>
      <c r="AF91" s="14">
        <v>-0.13491039873951099</v>
      </c>
    </row>
    <row r="92" spans="1:32" x14ac:dyDescent="0.25">
      <c r="A92">
        <v>1</v>
      </c>
      <c r="B92">
        <v>0</v>
      </c>
      <c r="C92">
        <v>12.01</v>
      </c>
      <c r="D92">
        <v>0</v>
      </c>
      <c r="E92">
        <v>0</v>
      </c>
      <c r="F92">
        <v>0</v>
      </c>
      <c r="G92">
        <v>0</v>
      </c>
      <c r="H92">
        <v>1</v>
      </c>
      <c r="I92">
        <v>0</v>
      </c>
      <c r="J92">
        <v>1</v>
      </c>
      <c r="K92">
        <v>1.9</v>
      </c>
      <c r="L92" s="4">
        <v>500</v>
      </c>
      <c r="M92">
        <v>0</v>
      </c>
      <c r="N92" s="5">
        <v>0</v>
      </c>
      <c r="O92" s="6">
        <v>-27.6</v>
      </c>
      <c r="P92" s="7">
        <v>1040</v>
      </c>
      <c r="Q92">
        <v>1</v>
      </c>
      <c r="R92">
        <v>0</v>
      </c>
      <c r="S92">
        <v>1</v>
      </c>
      <c r="T92">
        <v>0</v>
      </c>
      <c r="U92">
        <v>9</v>
      </c>
      <c r="V92">
        <v>220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1</v>
      </c>
      <c r="AD92">
        <v>90</v>
      </c>
      <c r="AE92" s="13">
        <v>0.15</v>
      </c>
      <c r="AF92" s="14">
        <v>-0.107533860839634</v>
      </c>
    </row>
    <row r="93" spans="1:32" x14ac:dyDescent="0.25">
      <c r="A93">
        <v>1</v>
      </c>
      <c r="B93">
        <v>0</v>
      </c>
      <c r="C93">
        <v>12.01</v>
      </c>
      <c r="D93">
        <v>0</v>
      </c>
      <c r="E93">
        <v>0</v>
      </c>
      <c r="F93">
        <v>0</v>
      </c>
      <c r="G93">
        <v>0</v>
      </c>
      <c r="H93">
        <v>1</v>
      </c>
      <c r="I93">
        <v>0</v>
      </c>
      <c r="J93">
        <v>1</v>
      </c>
      <c r="K93" s="4">
        <v>1.9</v>
      </c>
      <c r="L93">
        <v>500</v>
      </c>
      <c r="M93">
        <v>0</v>
      </c>
      <c r="N93" s="5">
        <v>0</v>
      </c>
      <c r="O93" s="6">
        <v>-27.6</v>
      </c>
      <c r="P93" s="7">
        <v>1040</v>
      </c>
      <c r="Q93">
        <v>1</v>
      </c>
      <c r="R93">
        <v>0</v>
      </c>
      <c r="S93">
        <v>1</v>
      </c>
      <c r="T93">
        <v>0</v>
      </c>
      <c r="U93">
        <v>9</v>
      </c>
      <c r="V93">
        <v>220</v>
      </c>
      <c r="W93">
        <v>0</v>
      </c>
      <c r="X93">
        <v>0</v>
      </c>
      <c r="Y93">
        <v>0</v>
      </c>
      <c r="Z93">
        <v>0</v>
      </c>
      <c r="AA93">
        <v>1</v>
      </c>
      <c r="AB93">
        <v>0</v>
      </c>
      <c r="AC93">
        <v>1</v>
      </c>
      <c r="AD93">
        <v>1</v>
      </c>
      <c r="AE93" s="13">
        <v>1.5</v>
      </c>
      <c r="AF93" s="14">
        <v>-0.19178179010298901</v>
      </c>
    </row>
    <row r="94" spans="1:32" x14ac:dyDescent="0.25">
      <c r="A94">
        <v>1</v>
      </c>
      <c r="B94">
        <v>0</v>
      </c>
      <c r="C94">
        <v>12.01</v>
      </c>
      <c r="D94">
        <v>0</v>
      </c>
      <c r="E94">
        <v>0</v>
      </c>
      <c r="F94">
        <v>0</v>
      </c>
      <c r="G94">
        <v>0</v>
      </c>
      <c r="H94">
        <v>1</v>
      </c>
      <c r="I94">
        <v>0</v>
      </c>
      <c r="J94">
        <v>1</v>
      </c>
      <c r="K94" s="4">
        <v>1.9</v>
      </c>
      <c r="L94">
        <v>500</v>
      </c>
      <c r="M94">
        <v>0</v>
      </c>
      <c r="N94" s="5">
        <v>0</v>
      </c>
      <c r="O94" s="6">
        <v>-27.6</v>
      </c>
      <c r="P94" s="7">
        <v>1040</v>
      </c>
      <c r="Q94">
        <v>1</v>
      </c>
      <c r="R94">
        <v>0</v>
      </c>
      <c r="S94">
        <v>1</v>
      </c>
      <c r="T94">
        <v>0</v>
      </c>
      <c r="U94">
        <v>9</v>
      </c>
      <c r="V94">
        <v>220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  <c r="AC94">
        <v>1</v>
      </c>
      <c r="AD94">
        <v>3</v>
      </c>
      <c r="AE94" s="13">
        <v>1.5</v>
      </c>
      <c r="AF94" s="14">
        <v>-0.17430713665557801</v>
      </c>
    </row>
    <row r="95" spans="1:32" x14ac:dyDescent="0.25">
      <c r="A95">
        <v>1</v>
      </c>
      <c r="B95">
        <v>0</v>
      </c>
      <c r="C95">
        <v>12.01</v>
      </c>
      <c r="D95">
        <v>0</v>
      </c>
      <c r="E95">
        <v>0</v>
      </c>
      <c r="F95">
        <v>0</v>
      </c>
      <c r="G95">
        <v>0</v>
      </c>
      <c r="H95">
        <v>1</v>
      </c>
      <c r="I95">
        <v>0</v>
      </c>
      <c r="J95">
        <v>1</v>
      </c>
      <c r="K95" s="4">
        <v>1.9</v>
      </c>
      <c r="L95">
        <v>500</v>
      </c>
      <c r="M95">
        <v>0</v>
      </c>
      <c r="N95" s="5">
        <v>0</v>
      </c>
      <c r="O95" s="6">
        <v>-27.6</v>
      </c>
      <c r="P95" s="7">
        <v>1040</v>
      </c>
      <c r="Q95">
        <v>1</v>
      </c>
      <c r="R95">
        <v>0</v>
      </c>
      <c r="S95">
        <v>1</v>
      </c>
      <c r="T95">
        <v>0</v>
      </c>
      <c r="U95">
        <v>9</v>
      </c>
      <c r="V95">
        <v>220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1</v>
      </c>
      <c r="AD95">
        <v>7</v>
      </c>
      <c r="AE95" s="13">
        <v>1.5</v>
      </c>
      <c r="AF95" s="14">
        <v>-0.17565232889451499</v>
      </c>
    </row>
    <row r="96" spans="1:32" x14ac:dyDescent="0.25">
      <c r="A96">
        <v>1</v>
      </c>
      <c r="B96">
        <v>0</v>
      </c>
      <c r="C96">
        <v>12.01</v>
      </c>
      <c r="D96">
        <v>0</v>
      </c>
      <c r="E96">
        <v>0</v>
      </c>
      <c r="F96">
        <v>0</v>
      </c>
      <c r="G96">
        <v>0</v>
      </c>
      <c r="H96">
        <v>1</v>
      </c>
      <c r="I96">
        <v>0</v>
      </c>
      <c r="J96">
        <v>1</v>
      </c>
      <c r="K96" s="4">
        <v>1.9</v>
      </c>
      <c r="L96">
        <v>500</v>
      </c>
      <c r="M96">
        <v>0</v>
      </c>
      <c r="N96" s="5">
        <v>0</v>
      </c>
      <c r="O96" s="6">
        <v>-27.6</v>
      </c>
      <c r="P96" s="7">
        <v>1040</v>
      </c>
      <c r="Q96">
        <v>1</v>
      </c>
      <c r="R96">
        <v>0</v>
      </c>
      <c r="S96">
        <v>1</v>
      </c>
      <c r="T96">
        <v>0</v>
      </c>
      <c r="U96">
        <v>9</v>
      </c>
      <c r="V96">
        <v>220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1</v>
      </c>
      <c r="AD96">
        <v>30</v>
      </c>
      <c r="AE96" s="13">
        <v>1.5</v>
      </c>
      <c r="AF96" s="14">
        <v>-9.3263482691001195E-2</v>
      </c>
    </row>
    <row r="97" spans="1:32" x14ac:dyDescent="0.25">
      <c r="A97">
        <v>1</v>
      </c>
      <c r="B97">
        <v>0</v>
      </c>
      <c r="C97">
        <v>12.01</v>
      </c>
      <c r="D97">
        <v>0</v>
      </c>
      <c r="E97">
        <v>0</v>
      </c>
      <c r="F97">
        <v>0</v>
      </c>
      <c r="G97">
        <v>0</v>
      </c>
      <c r="H97">
        <v>1</v>
      </c>
      <c r="I97">
        <v>0</v>
      </c>
      <c r="J97">
        <v>1</v>
      </c>
      <c r="K97" s="4">
        <v>1.9</v>
      </c>
      <c r="L97">
        <v>500</v>
      </c>
      <c r="M97">
        <v>0</v>
      </c>
      <c r="N97" s="5">
        <v>0</v>
      </c>
      <c r="O97" s="6">
        <v>-27.6</v>
      </c>
      <c r="P97" s="7">
        <v>1040</v>
      </c>
      <c r="Q97">
        <v>1</v>
      </c>
      <c r="R97">
        <v>0</v>
      </c>
      <c r="S97">
        <v>1</v>
      </c>
      <c r="T97">
        <v>0</v>
      </c>
      <c r="U97">
        <v>9</v>
      </c>
      <c r="V97">
        <v>220</v>
      </c>
      <c r="W97">
        <v>0</v>
      </c>
      <c r="X97">
        <v>0</v>
      </c>
      <c r="Y97">
        <v>0</v>
      </c>
      <c r="Z97">
        <v>0</v>
      </c>
      <c r="AA97">
        <v>1</v>
      </c>
      <c r="AB97">
        <v>0</v>
      </c>
      <c r="AC97">
        <v>1</v>
      </c>
      <c r="AD97">
        <v>90</v>
      </c>
      <c r="AE97" s="13">
        <v>1.5</v>
      </c>
      <c r="AF97" s="14">
        <v>-3.0981283123629098E-2</v>
      </c>
    </row>
    <row r="98" spans="1:32" x14ac:dyDescent="0.25">
      <c r="A98">
        <v>1</v>
      </c>
      <c r="B98">
        <v>0</v>
      </c>
      <c r="C98">
        <v>12.01</v>
      </c>
      <c r="D98">
        <v>0</v>
      </c>
      <c r="E98">
        <v>0</v>
      </c>
      <c r="F98">
        <v>0</v>
      </c>
      <c r="G98">
        <v>0</v>
      </c>
      <c r="H98">
        <v>1</v>
      </c>
      <c r="I98">
        <v>0</v>
      </c>
      <c r="J98">
        <v>1</v>
      </c>
      <c r="K98">
        <v>80</v>
      </c>
      <c r="L98" s="4">
        <v>1810</v>
      </c>
      <c r="M98">
        <v>0</v>
      </c>
      <c r="N98" s="5">
        <v>0</v>
      </c>
      <c r="O98" s="6">
        <v>-11</v>
      </c>
      <c r="P98">
        <v>23</v>
      </c>
      <c r="Q98">
        <v>1</v>
      </c>
      <c r="R98">
        <v>0</v>
      </c>
      <c r="S98">
        <v>1</v>
      </c>
      <c r="T98">
        <v>0</v>
      </c>
      <c r="U98">
        <v>9</v>
      </c>
      <c r="V98">
        <v>220</v>
      </c>
      <c r="W98">
        <v>0</v>
      </c>
      <c r="X98">
        <v>0</v>
      </c>
      <c r="Y98">
        <v>0</v>
      </c>
      <c r="Z98">
        <v>0</v>
      </c>
      <c r="AA98">
        <v>1</v>
      </c>
      <c r="AB98">
        <v>0</v>
      </c>
      <c r="AC98">
        <v>1</v>
      </c>
      <c r="AD98">
        <v>1</v>
      </c>
      <c r="AE98" s="13">
        <v>0.15</v>
      </c>
      <c r="AF98" s="14">
        <v>-0.192178125496591</v>
      </c>
    </row>
    <row r="99" spans="1:32" x14ac:dyDescent="0.25">
      <c r="A99">
        <v>1</v>
      </c>
      <c r="B99">
        <v>0</v>
      </c>
      <c r="C99">
        <v>12.01</v>
      </c>
      <c r="D99">
        <v>0</v>
      </c>
      <c r="E99">
        <v>0</v>
      </c>
      <c r="F99">
        <v>0</v>
      </c>
      <c r="G99">
        <v>0</v>
      </c>
      <c r="H99">
        <v>1</v>
      </c>
      <c r="I99">
        <v>0</v>
      </c>
      <c r="J99">
        <v>1</v>
      </c>
      <c r="K99">
        <v>80</v>
      </c>
      <c r="L99" s="4">
        <v>1810</v>
      </c>
      <c r="M99">
        <v>0</v>
      </c>
      <c r="N99" s="5">
        <v>0</v>
      </c>
      <c r="O99" s="6">
        <v>-11</v>
      </c>
      <c r="P99">
        <v>23</v>
      </c>
      <c r="Q99">
        <v>1</v>
      </c>
      <c r="R99">
        <v>0</v>
      </c>
      <c r="S99">
        <v>1</v>
      </c>
      <c r="T99">
        <v>0</v>
      </c>
      <c r="U99">
        <v>9</v>
      </c>
      <c r="V99">
        <v>220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>
        <v>1</v>
      </c>
      <c r="AD99">
        <v>3</v>
      </c>
      <c r="AE99" s="13">
        <v>0.15</v>
      </c>
      <c r="AF99" s="14">
        <v>-0.17200853564020599</v>
      </c>
    </row>
    <row r="100" spans="1:32" x14ac:dyDescent="0.25">
      <c r="A100">
        <v>1</v>
      </c>
      <c r="B100">
        <v>0</v>
      </c>
      <c r="C100">
        <v>12.01</v>
      </c>
      <c r="D100">
        <v>0</v>
      </c>
      <c r="E100">
        <v>0</v>
      </c>
      <c r="F100">
        <v>0</v>
      </c>
      <c r="G100">
        <v>0</v>
      </c>
      <c r="H100">
        <v>1</v>
      </c>
      <c r="I100">
        <v>0</v>
      </c>
      <c r="J100">
        <v>1</v>
      </c>
      <c r="K100">
        <v>80</v>
      </c>
      <c r="L100" s="4">
        <v>1810</v>
      </c>
      <c r="M100">
        <v>0</v>
      </c>
      <c r="N100" s="5">
        <v>0</v>
      </c>
      <c r="O100" s="6">
        <v>-11</v>
      </c>
      <c r="P100">
        <v>23</v>
      </c>
      <c r="Q100">
        <v>1</v>
      </c>
      <c r="R100">
        <v>0</v>
      </c>
      <c r="S100">
        <v>1</v>
      </c>
      <c r="T100">
        <v>0</v>
      </c>
      <c r="U100">
        <v>9</v>
      </c>
      <c r="V100">
        <v>220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1</v>
      </c>
      <c r="AD100">
        <v>7</v>
      </c>
      <c r="AE100" s="13">
        <v>0.15</v>
      </c>
      <c r="AF100" s="14">
        <v>-0.18629269310185001</v>
      </c>
    </row>
    <row r="101" spans="1:32" x14ac:dyDescent="0.25">
      <c r="A101">
        <v>1</v>
      </c>
      <c r="B101">
        <v>0</v>
      </c>
      <c r="C101">
        <v>12.01</v>
      </c>
      <c r="D101">
        <v>0</v>
      </c>
      <c r="E101">
        <v>0</v>
      </c>
      <c r="F101">
        <v>0</v>
      </c>
      <c r="G101">
        <v>0</v>
      </c>
      <c r="H101">
        <v>1</v>
      </c>
      <c r="I101">
        <v>0</v>
      </c>
      <c r="J101">
        <v>1</v>
      </c>
      <c r="K101">
        <v>80</v>
      </c>
      <c r="L101" s="4">
        <v>1810</v>
      </c>
      <c r="M101">
        <v>0</v>
      </c>
      <c r="N101" s="5">
        <v>0</v>
      </c>
      <c r="O101" s="6">
        <v>-11</v>
      </c>
      <c r="P101">
        <v>23</v>
      </c>
      <c r="Q101">
        <v>1</v>
      </c>
      <c r="R101">
        <v>0</v>
      </c>
      <c r="S101">
        <v>1</v>
      </c>
      <c r="T101">
        <v>0</v>
      </c>
      <c r="U101">
        <v>9</v>
      </c>
      <c r="V101">
        <v>220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1</v>
      </c>
      <c r="AD101">
        <v>30</v>
      </c>
      <c r="AE101" s="13">
        <v>0.15</v>
      </c>
      <c r="AF101" s="14">
        <v>-0.191719606244937</v>
      </c>
    </row>
    <row r="102" spans="1:32" x14ac:dyDescent="0.25">
      <c r="A102">
        <v>1</v>
      </c>
      <c r="B102">
        <v>0</v>
      </c>
      <c r="C102">
        <v>12.01</v>
      </c>
      <c r="D102">
        <v>0</v>
      </c>
      <c r="E102">
        <v>0</v>
      </c>
      <c r="F102">
        <v>0</v>
      </c>
      <c r="G102">
        <v>0</v>
      </c>
      <c r="H102">
        <v>1</v>
      </c>
      <c r="I102">
        <v>0</v>
      </c>
      <c r="J102">
        <v>1</v>
      </c>
      <c r="K102">
        <v>80</v>
      </c>
      <c r="L102" s="4">
        <v>1810</v>
      </c>
      <c r="M102">
        <v>0</v>
      </c>
      <c r="N102" s="5">
        <v>0</v>
      </c>
      <c r="O102" s="6">
        <v>-11</v>
      </c>
      <c r="P102">
        <v>23</v>
      </c>
      <c r="Q102">
        <v>1</v>
      </c>
      <c r="R102">
        <v>0</v>
      </c>
      <c r="S102">
        <v>1</v>
      </c>
      <c r="T102">
        <v>0</v>
      </c>
      <c r="U102">
        <v>9</v>
      </c>
      <c r="V102">
        <v>220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1</v>
      </c>
      <c r="AD102">
        <v>90</v>
      </c>
      <c r="AE102" s="13">
        <v>0.15</v>
      </c>
      <c r="AF102" s="14">
        <v>-0.173081624622441</v>
      </c>
    </row>
    <row r="103" spans="1:32" x14ac:dyDescent="0.25">
      <c r="A103">
        <v>1</v>
      </c>
      <c r="B103">
        <v>0</v>
      </c>
      <c r="C103">
        <v>12.01</v>
      </c>
      <c r="D103">
        <v>0</v>
      </c>
      <c r="E103">
        <v>0</v>
      </c>
      <c r="F103">
        <v>0</v>
      </c>
      <c r="G103">
        <v>0</v>
      </c>
      <c r="H103">
        <v>1</v>
      </c>
      <c r="I103">
        <v>0</v>
      </c>
      <c r="J103">
        <v>1</v>
      </c>
      <c r="K103" s="4">
        <v>80</v>
      </c>
      <c r="L103">
        <v>1810</v>
      </c>
      <c r="M103">
        <v>0</v>
      </c>
      <c r="N103" s="5">
        <v>0</v>
      </c>
      <c r="O103" s="6">
        <v>-11</v>
      </c>
      <c r="P103">
        <v>23</v>
      </c>
      <c r="Q103">
        <v>1</v>
      </c>
      <c r="R103">
        <v>0</v>
      </c>
      <c r="S103">
        <v>1</v>
      </c>
      <c r="T103">
        <v>0</v>
      </c>
      <c r="U103">
        <v>9</v>
      </c>
      <c r="V103">
        <v>220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1</v>
      </c>
      <c r="AD103">
        <v>1</v>
      </c>
      <c r="AE103" s="13">
        <v>1.5</v>
      </c>
      <c r="AF103" s="14">
        <v>-0.18378411677196299</v>
      </c>
    </row>
    <row r="104" spans="1:32" x14ac:dyDescent="0.25">
      <c r="A104">
        <v>1</v>
      </c>
      <c r="B104">
        <v>0</v>
      </c>
      <c r="C104">
        <v>12.01</v>
      </c>
      <c r="D104">
        <v>0</v>
      </c>
      <c r="E104">
        <v>0</v>
      </c>
      <c r="F104">
        <v>0</v>
      </c>
      <c r="G104">
        <v>0</v>
      </c>
      <c r="H104">
        <v>1</v>
      </c>
      <c r="I104">
        <v>0</v>
      </c>
      <c r="J104">
        <v>1</v>
      </c>
      <c r="K104" s="4">
        <v>80</v>
      </c>
      <c r="L104">
        <v>1810</v>
      </c>
      <c r="M104">
        <v>0</v>
      </c>
      <c r="N104" s="5">
        <v>0</v>
      </c>
      <c r="O104" s="6">
        <v>-11</v>
      </c>
      <c r="P104">
        <v>23</v>
      </c>
      <c r="Q104">
        <v>1</v>
      </c>
      <c r="R104">
        <v>0</v>
      </c>
      <c r="S104">
        <v>1</v>
      </c>
      <c r="T104">
        <v>0</v>
      </c>
      <c r="U104">
        <v>9</v>
      </c>
      <c r="V104">
        <v>220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1</v>
      </c>
      <c r="AD104">
        <v>3</v>
      </c>
      <c r="AE104" s="13">
        <v>1.5</v>
      </c>
      <c r="AF104" s="14">
        <v>-0.15114472432030901</v>
      </c>
    </row>
    <row r="105" spans="1:32" x14ac:dyDescent="0.25">
      <c r="A105">
        <v>1</v>
      </c>
      <c r="B105">
        <v>0</v>
      </c>
      <c r="C105">
        <v>12.01</v>
      </c>
      <c r="D105">
        <v>0</v>
      </c>
      <c r="E105">
        <v>0</v>
      </c>
      <c r="F105">
        <v>0</v>
      </c>
      <c r="G105">
        <v>0</v>
      </c>
      <c r="H105">
        <v>1</v>
      </c>
      <c r="I105">
        <v>0</v>
      </c>
      <c r="J105">
        <v>1</v>
      </c>
      <c r="K105" s="4">
        <v>80</v>
      </c>
      <c r="L105">
        <v>1810</v>
      </c>
      <c r="M105">
        <v>0</v>
      </c>
      <c r="N105" s="5">
        <v>0</v>
      </c>
      <c r="O105" s="6">
        <v>-11</v>
      </c>
      <c r="P105">
        <v>23</v>
      </c>
      <c r="Q105">
        <v>1</v>
      </c>
      <c r="R105">
        <v>0</v>
      </c>
      <c r="S105">
        <v>1</v>
      </c>
      <c r="T105">
        <v>0</v>
      </c>
      <c r="U105">
        <v>9</v>
      </c>
      <c r="V105">
        <v>220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1</v>
      </c>
      <c r="AD105">
        <v>7</v>
      </c>
      <c r="AE105" s="13">
        <v>1.5</v>
      </c>
      <c r="AF105" s="14">
        <v>-0.15551901481515701</v>
      </c>
    </row>
    <row r="106" spans="1:32" x14ac:dyDescent="0.25">
      <c r="A106">
        <v>1</v>
      </c>
      <c r="B106">
        <v>0</v>
      </c>
      <c r="C106">
        <v>12.01</v>
      </c>
      <c r="D106">
        <v>0</v>
      </c>
      <c r="E106">
        <v>0</v>
      </c>
      <c r="F106">
        <v>0</v>
      </c>
      <c r="G106">
        <v>0</v>
      </c>
      <c r="H106">
        <v>1</v>
      </c>
      <c r="I106">
        <v>0</v>
      </c>
      <c r="J106">
        <v>1</v>
      </c>
      <c r="K106" s="4">
        <v>80</v>
      </c>
      <c r="L106">
        <v>1810</v>
      </c>
      <c r="M106">
        <v>0</v>
      </c>
      <c r="N106" s="5">
        <v>0</v>
      </c>
      <c r="O106" s="6">
        <v>-11</v>
      </c>
      <c r="P106">
        <v>23</v>
      </c>
      <c r="Q106">
        <v>1</v>
      </c>
      <c r="R106">
        <v>0</v>
      </c>
      <c r="S106">
        <v>1</v>
      </c>
      <c r="T106">
        <v>0</v>
      </c>
      <c r="U106">
        <v>9</v>
      </c>
      <c r="V106">
        <v>220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1</v>
      </c>
      <c r="AD106">
        <v>30</v>
      </c>
      <c r="AE106" s="13">
        <v>1.5</v>
      </c>
      <c r="AF106" s="14">
        <v>-0.167058738825307</v>
      </c>
    </row>
    <row r="107" spans="1:32" x14ac:dyDescent="0.25">
      <c r="A107">
        <v>1</v>
      </c>
      <c r="B107">
        <v>0</v>
      </c>
      <c r="C107">
        <v>12.01</v>
      </c>
      <c r="D107">
        <v>0</v>
      </c>
      <c r="E107">
        <v>0</v>
      </c>
      <c r="F107">
        <v>0</v>
      </c>
      <c r="G107">
        <v>0</v>
      </c>
      <c r="H107">
        <v>1</v>
      </c>
      <c r="I107">
        <v>0</v>
      </c>
      <c r="J107">
        <v>1</v>
      </c>
      <c r="K107" s="4">
        <v>80</v>
      </c>
      <c r="L107">
        <v>1810</v>
      </c>
      <c r="M107">
        <v>0</v>
      </c>
      <c r="N107" s="5">
        <v>0</v>
      </c>
      <c r="O107" s="6">
        <v>-11</v>
      </c>
      <c r="P107">
        <v>23</v>
      </c>
      <c r="Q107">
        <v>1</v>
      </c>
      <c r="R107">
        <v>0</v>
      </c>
      <c r="S107">
        <v>1</v>
      </c>
      <c r="T107">
        <v>0</v>
      </c>
      <c r="U107">
        <v>9</v>
      </c>
      <c r="V107">
        <v>220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1</v>
      </c>
      <c r="AD107">
        <v>90</v>
      </c>
      <c r="AE107" s="13">
        <v>1.5</v>
      </c>
      <c r="AF107" s="14">
        <v>-0.16350252907843299</v>
      </c>
    </row>
    <row r="108" spans="1:32" x14ac:dyDescent="0.25">
      <c r="A108">
        <v>1</v>
      </c>
      <c r="B108">
        <v>0</v>
      </c>
      <c r="C108">
        <v>12.01</v>
      </c>
      <c r="D108">
        <v>0</v>
      </c>
      <c r="E108">
        <v>0</v>
      </c>
      <c r="F108">
        <v>0</v>
      </c>
      <c r="G108">
        <v>0</v>
      </c>
      <c r="H108">
        <v>1</v>
      </c>
      <c r="I108">
        <v>0</v>
      </c>
      <c r="J108">
        <v>1</v>
      </c>
      <c r="K108" s="4">
        <v>106</v>
      </c>
      <c r="L108" s="21">
        <v>3860</v>
      </c>
      <c r="M108">
        <v>0</v>
      </c>
      <c r="N108" s="5">
        <v>0</v>
      </c>
      <c r="O108" s="5">
        <v>-11.3</v>
      </c>
      <c r="P108" s="7">
        <v>152</v>
      </c>
      <c r="Q108">
        <v>0</v>
      </c>
      <c r="R108">
        <v>1</v>
      </c>
      <c r="S108">
        <v>1</v>
      </c>
      <c r="T108">
        <v>1</v>
      </c>
      <c r="U108">
        <v>8</v>
      </c>
      <c r="V108" s="4">
        <v>25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1</v>
      </c>
      <c r="AD108">
        <v>1</v>
      </c>
      <c r="AE108" s="13">
        <v>2</v>
      </c>
      <c r="AF108" s="14">
        <v>-0.18396172655506299</v>
      </c>
    </row>
    <row r="109" spans="1:32" x14ac:dyDescent="0.25">
      <c r="A109">
        <v>1</v>
      </c>
      <c r="B109">
        <v>0</v>
      </c>
      <c r="C109">
        <v>12.01</v>
      </c>
      <c r="D109">
        <v>0</v>
      </c>
      <c r="E109">
        <v>0</v>
      </c>
      <c r="F109">
        <v>0</v>
      </c>
      <c r="G109">
        <v>0</v>
      </c>
      <c r="H109">
        <v>1</v>
      </c>
      <c r="I109">
        <v>0</v>
      </c>
      <c r="J109">
        <v>1</v>
      </c>
      <c r="K109" s="4">
        <v>52.5</v>
      </c>
      <c r="L109" s="21">
        <v>3860</v>
      </c>
      <c r="M109">
        <v>0</v>
      </c>
      <c r="N109" s="5">
        <v>0</v>
      </c>
      <c r="O109" s="5">
        <v>-12</v>
      </c>
      <c r="P109" s="7">
        <v>152</v>
      </c>
      <c r="Q109">
        <v>0</v>
      </c>
      <c r="R109">
        <v>1</v>
      </c>
      <c r="S109">
        <v>1</v>
      </c>
      <c r="T109">
        <v>1</v>
      </c>
      <c r="U109">
        <v>8</v>
      </c>
      <c r="V109" s="4">
        <v>25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1</v>
      </c>
      <c r="AD109">
        <v>1</v>
      </c>
      <c r="AE109" s="13">
        <v>2</v>
      </c>
      <c r="AF109" s="14">
        <v>-0.197940286213906</v>
      </c>
    </row>
    <row r="110" spans="1:32" x14ac:dyDescent="0.25">
      <c r="A110">
        <v>0</v>
      </c>
      <c r="B110">
        <v>0</v>
      </c>
      <c r="C110">
        <v>65.41</v>
      </c>
      <c r="D110">
        <v>16</v>
      </c>
      <c r="E110">
        <v>1</v>
      </c>
      <c r="F110">
        <v>0</v>
      </c>
      <c r="G110">
        <v>1</v>
      </c>
      <c r="H110">
        <v>0</v>
      </c>
      <c r="I110">
        <v>0</v>
      </c>
      <c r="J110">
        <v>0</v>
      </c>
      <c r="K110" s="8">
        <v>100</v>
      </c>
      <c r="L110" s="4">
        <v>100</v>
      </c>
      <c r="M110">
        <v>0</v>
      </c>
      <c r="N110" s="5">
        <v>0</v>
      </c>
      <c r="O110" s="5">
        <v>-26.5</v>
      </c>
      <c r="P110">
        <v>14</v>
      </c>
      <c r="Q110">
        <v>0</v>
      </c>
      <c r="R110">
        <v>1</v>
      </c>
      <c r="S110">
        <v>0</v>
      </c>
      <c r="T110">
        <v>1</v>
      </c>
      <c r="U110">
        <v>8</v>
      </c>
      <c r="V110">
        <v>20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1</v>
      </c>
      <c r="AD110">
        <v>1</v>
      </c>
      <c r="AE110" s="13">
        <v>0.05</v>
      </c>
      <c r="AF110" s="14">
        <v>-0.17499302258288199</v>
      </c>
    </row>
    <row r="111" spans="1:32" x14ac:dyDescent="0.25">
      <c r="A111">
        <v>0</v>
      </c>
      <c r="B111">
        <v>0</v>
      </c>
      <c r="C111">
        <v>65.41</v>
      </c>
      <c r="D111">
        <v>16</v>
      </c>
      <c r="E111">
        <v>1</v>
      </c>
      <c r="F111">
        <v>0</v>
      </c>
      <c r="G111">
        <v>1</v>
      </c>
      <c r="H111">
        <v>0</v>
      </c>
      <c r="I111">
        <v>0</v>
      </c>
      <c r="J111">
        <v>0</v>
      </c>
      <c r="K111" s="8">
        <v>100</v>
      </c>
      <c r="L111" s="4">
        <v>100</v>
      </c>
      <c r="M111">
        <v>0</v>
      </c>
      <c r="N111" s="5">
        <v>0</v>
      </c>
      <c r="O111" s="5">
        <v>-26.5</v>
      </c>
      <c r="P111">
        <v>14</v>
      </c>
      <c r="Q111">
        <v>0</v>
      </c>
      <c r="R111">
        <v>1</v>
      </c>
      <c r="S111">
        <v>0</v>
      </c>
      <c r="T111">
        <v>1</v>
      </c>
      <c r="U111">
        <v>8</v>
      </c>
      <c r="V111">
        <v>20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1</v>
      </c>
      <c r="AD111">
        <v>1</v>
      </c>
      <c r="AE111" s="13">
        <v>0.2</v>
      </c>
      <c r="AF111" s="14">
        <v>-0.18704223686160801</v>
      </c>
    </row>
    <row r="112" spans="1:32" x14ac:dyDescent="0.25">
      <c r="A112">
        <v>0</v>
      </c>
      <c r="B112">
        <v>0</v>
      </c>
      <c r="C112">
        <v>65.41</v>
      </c>
      <c r="D112">
        <v>16</v>
      </c>
      <c r="E112">
        <v>1</v>
      </c>
      <c r="F112">
        <v>0</v>
      </c>
      <c r="G112">
        <v>1</v>
      </c>
      <c r="H112">
        <v>0</v>
      </c>
      <c r="I112">
        <v>0</v>
      </c>
      <c r="J112">
        <v>0</v>
      </c>
      <c r="K112" s="8">
        <v>100</v>
      </c>
      <c r="L112" s="4">
        <v>100</v>
      </c>
      <c r="M112">
        <v>0</v>
      </c>
      <c r="N112" s="5">
        <v>0</v>
      </c>
      <c r="O112" s="5">
        <v>-26.5</v>
      </c>
      <c r="P112">
        <v>14</v>
      </c>
      <c r="Q112">
        <v>0</v>
      </c>
      <c r="R112">
        <v>1</v>
      </c>
      <c r="S112">
        <v>0</v>
      </c>
      <c r="T112">
        <v>1</v>
      </c>
      <c r="U112">
        <v>8</v>
      </c>
      <c r="V112">
        <v>20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1</v>
      </c>
      <c r="AD112">
        <v>1</v>
      </c>
      <c r="AE112" s="13">
        <v>0.4</v>
      </c>
      <c r="AF112" s="14">
        <v>-0.19169754414141299</v>
      </c>
    </row>
    <row r="113" spans="1:32" x14ac:dyDescent="0.25">
      <c r="A113">
        <v>0</v>
      </c>
      <c r="B113">
        <v>0</v>
      </c>
      <c r="C113">
        <v>65.41</v>
      </c>
      <c r="D113">
        <v>16</v>
      </c>
      <c r="E113">
        <v>1</v>
      </c>
      <c r="F113">
        <v>0</v>
      </c>
      <c r="G113">
        <v>1</v>
      </c>
      <c r="H113">
        <v>0</v>
      </c>
      <c r="I113">
        <v>0</v>
      </c>
      <c r="J113">
        <v>0</v>
      </c>
      <c r="K113" s="8">
        <v>100</v>
      </c>
      <c r="L113" s="4">
        <v>100</v>
      </c>
      <c r="M113">
        <v>0</v>
      </c>
      <c r="N113" s="5">
        <v>0</v>
      </c>
      <c r="O113" s="5">
        <v>-26.5</v>
      </c>
      <c r="P113">
        <v>14</v>
      </c>
      <c r="Q113">
        <v>0</v>
      </c>
      <c r="R113">
        <v>1</v>
      </c>
      <c r="S113">
        <v>0</v>
      </c>
      <c r="T113">
        <v>1</v>
      </c>
      <c r="U113">
        <v>8</v>
      </c>
      <c r="V113">
        <v>20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1</v>
      </c>
      <c r="AD113">
        <v>1</v>
      </c>
      <c r="AE113" s="13">
        <v>0.8</v>
      </c>
      <c r="AF113" s="14">
        <v>-0.193888331400352</v>
      </c>
    </row>
    <row r="114" spans="1:32" x14ac:dyDescent="0.25">
      <c r="A114">
        <v>0</v>
      </c>
      <c r="B114">
        <v>0</v>
      </c>
      <c r="C114">
        <v>65.41</v>
      </c>
      <c r="D114">
        <v>16</v>
      </c>
      <c r="E114">
        <v>1</v>
      </c>
      <c r="F114">
        <v>0</v>
      </c>
      <c r="G114">
        <v>1</v>
      </c>
      <c r="H114">
        <v>0</v>
      </c>
      <c r="I114">
        <v>0</v>
      </c>
      <c r="J114">
        <v>0</v>
      </c>
      <c r="K114" s="8">
        <v>100</v>
      </c>
      <c r="L114" s="4">
        <v>100</v>
      </c>
      <c r="M114">
        <v>0</v>
      </c>
      <c r="N114" s="5">
        <v>0</v>
      </c>
      <c r="O114" s="5">
        <v>-26.5</v>
      </c>
      <c r="P114">
        <v>14</v>
      </c>
      <c r="Q114">
        <v>0</v>
      </c>
      <c r="R114">
        <v>1</v>
      </c>
      <c r="S114">
        <v>0</v>
      </c>
      <c r="T114">
        <v>1</v>
      </c>
      <c r="U114">
        <v>8</v>
      </c>
      <c r="V114">
        <v>20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1</v>
      </c>
      <c r="AD114">
        <v>1</v>
      </c>
      <c r="AE114" s="13">
        <v>1.6</v>
      </c>
      <c r="AF114" s="14">
        <v>-0.15472852955129601</v>
      </c>
    </row>
    <row r="115" spans="1:32" x14ac:dyDescent="0.25">
      <c r="A115">
        <v>0</v>
      </c>
      <c r="B115">
        <v>0</v>
      </c>
      <c r="C115">
        <v>65.41</v>
      </c>
      <c r="D115">
        <v>16</v>
      </c>
      <c r="E115">
        <v>1</v>
      </c>
      <c r="F115">
        <v>0</v>
      </c>
      <c r="G115">
        <v>1</v>
      </c>
      <c r="H115">
        <v>0</v>
      </c>
      <c r="I115">
        <v>0</v>
      </c>
      <c r="J115">
        <v>0</v>
      </c>
      <c r="K115" s="8">
        <v>100</v>
      </c>
      <c r="L115" s="4">
        <v>100</v>
      </c>
      <c r="M115">
        <v>0</v>
      </c>
      <c r="N115" s="5">
        <v>0</v>
      </c>
      <c r="O115" s="5">
        <v>-26.5</v>
      </c>
      <c r="P115">
        <v>14</v>
      </c>
      <c r="Q115">
        <v>0</v>
      </c>
      <c r="R115">
        <v>1</v>
      </c>
      <c r="S115">
        <v>0</v>
      </c>
      <c r="T115">
        <v>1</v>
      </c>
      <c r="U115">
        <v>8</v>
      </c>
      <c r="V115">
        <v>20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0</v>
      </c>
      <c r="AC115">
        <v>1</v>
      </c>
      <c r="AD115">
        <v>1</v>
      </c>
      <c r="AE115" s="13">
        <v>3.2</v>
      </c>
      <c r="AF115" s="14">
        <v>6.6264070590024302E-2</v>
      </c>
    </row>
    <row r="116" spans="1:32" x14ac:dyDescent="0.25">
      <c r="A116">
        <v>0</v>
      </c>
      <c r="B116">
        <v>0</v>
      </c>
      <c r="C116">
        <v>65.41</v>
      </c>
      <c r="D116">
        <v>16</v>
      </c>
      <c r="E116">
        <v>1</v>
      </c>
      <c r="F116">
        <v>0</v>
      </c>
      <c r="G116">
        <v>1</v>
      </c>
      <c r="H116">
        <v>0</v>
      </c>
      <c r="I116">
        <v>0</v>
      </c>
      <c r="J116">
        <v>0</v>
      </c>
      <c r="K116" s="8">
        <v>100</v>
      </c>
      <c r="L116" s="4">
        <v>100</v>
      </c>
      <c r="M116">
        <v>0</v>
      </c>
      <c r="N116" s="5">
        <v>0</v>
      </c>
      <c r="O116" s="5">
        <v>-26.5</v>
      </c>
      <c r="P116">
        <v>14</v>
      </c>
      <c r="Q116">
        <v>0</v>
      </c>
      <c r="R116">
        <v>1</v>
      </c>
      <c r="S116">
        <v>0</v>
      </c>
      <c r="T116">
        <v>1</v>
      </c>
      <c r="U116">
        <v>8</v>
      </c>
      <c r="V116">
        <v>20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1</v>
      </c>
      <c r="AD116">
        <v>1</v>
      </c>
      <c r="AE116" s="13">
        <v>6.4</v>
      </c>
      <c r="AF116" s="14">
        <v>-0.104614964875704</v>
      </c>
    </row>
    <row r="117" spans="1:32" x14ac:dyDescent="0.25">
      <c r="A117">
        <v>0</v>
      </c>
      <c r="B117">
        <v>0</v>
      </c>
      <c r="C117">
        <v>65.41</v>
      </c>
      <c r="D117">
        <v>16</v>
      </c>
      <c r="E117">
        <v>1</v>
      </c>
      <c r="F117">
        <v>0</v>
      </c>
      <c r="G117">
        <v>1</v>
      </c>
      <c r="H117">
        <v>0</v>
      </c>
      <c r="I117">
        <v>0</v>
      </c>
      <c r="J117">
        <v>0</v>
      </c>
      <c r="K117" s="8">
        <v>130</v>
      </c>
      <c r="L117" s="4">
        <v>130</v>
      </c>
      <c r="M117">
        <v>1</v>
      </c>
      <c r="N117" s="5">
        <v>0</v>
      </c>
      <c r="O117" s="5">
        <v>-26.5</v>
      </c>
      <c r="P117">
        <v>18</v>
      </c>
      <c r="Q117">
        <v>0</v>
      </c>
      <c r="R117">
        <v>1</v>
      </c>
      <c r="S117">
        <v>0</v>
      </c>
      <c r="T117">
        <v>1</v>
      </c>
      <c r="U117">
        <v>8</v>
      </c>
      <c r="V117">
        <v>20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1</v>
      </c>
      <c r="AD117">
        <v>1</v>
      </c>
      <c r="AE117" s="13">
        <v>0.05</v>
      </c>
      <c r="AF117" s="14">
        <v>-0.18354790487907699</v>
      </c>
    </row>
    <row r="118" spans="1:32" x14ac:dyDescent="0.25">
      <c r="A118">
        <v>0</v>
      </c>
      <c r="B118">
        <v>0</v>
      </c>
      <c r="C118">
        <v>65.41</v>
      </c>
      <c r="D118">
        <v>16</v>
      </c>
      <c r="E118">
        <v>1</v>
      </c>
      <c r="F118">
        <v>0</v>
      </c>
      <c r="G118">
        <v>1</v>
      </c>
      <c r="H118">
        <v>0</v>
      </c>
      <c r="I118">
        <v>0</v>
      </c>
      <c r="J118">
        <v>0</v>
      </c>
      <c r="K118" s="8">
        <v>130</v>
      </c>
      <c r="L118" s="4">
        <v>130</v>
      </c>
      <c r="M118">
        <v>1</v>
      </c>
      <c r="N118" s="5">
        <v>0</v>
      </c>
      <c r="O118" s="5">
        <v>-26.5</v>
      </c>
      <c r="P118">
        <v>18</v>
      </c>
      <c r="Q118">
        <v>0</v>
      </c>
      <c r="R118">
        <v>1</v>
      </c>
      <c r="S118">
        <v>0</v>
      </c>
      <c r="T118">
        <v>1</v>
      </c>
      <c r="U118">
        <v>8</v>
      </c>
      <c r="V118">
        <v>20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1</v>
      </c>
      <c r="AD118">
        <v>1</v>
      </c>
      <c r="AE118" s="13">
        <v>0.2</v>
      </c>
      <c r="AF118" s="14">
        <v>-0.18643131638027</v>
      </c>
    </row>
    <row r="119" spans="1:32" x14ac:dyDescent="0.25">
      <c r="A119">
        <v>0</v>
      </c>
      <c r="B119">
        <v>0</v>
      </c>
      <c r="C119">
        <v>65.41</v>
      </c>
      <c r="D119">
        <v>16</v>
      </c>
      <c r="E119">
        <v>1</v>
      </c>
      <c r="F119">
        <v>0</v>
      </c>
      <c r="G119">
        <v>1</v>
      </c>
      <c r="H119">
        <v>0</v>
      </c>
      <c r="I119">
        <v>0</v>
      </c>
      <c r="J119">
        <v>0</v>
      </c>
      <c r="K119" s="8">
        <v>130</v>
      </c>
      <c r="L119" s="4">
        <v>130</v>
      </c>
      <c r="M119">
        <v>1</v>
      </c>
      <c r="N119" s="5">
        <v>0</v>
      </c>
      <c r="O119" s="5">
        <v>-26.5</v>
      </c>
      <c r="P119">
        <v>18</v>
      </c>
      <c r="Q119">
        <v>0</v>
      </c>
      <c r="R119">
        <v>1</v>
      </c>
      <c r="S119">
        <v>0</v>
      </c>
      <c r="T119">
        <v>1</v>
      </c>
      <c r="U119">
        <v>8</v>
      </c>
      <c r="V119">
        <v>20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1</v>
      </c>
      <c r="AD119">
        <v>1</v>
      </c>
      <c r="AE119" s="13">
        <v>0.4</v>
      </c>
      <c r="AF119" s="14">
        <v>-0.18354790487907699</v>
      </c>
    </row>
    <row r="120" spans="1:32" x14ac:dyDescent="0.25">
      <c r="A120">
        <v>0</v>
      </c>
      <c r="B120">
        <v>0</v>
      </c>
      <c r="C120">
        <v>65.41</v>
      </c>
      <c r="D120">
        <v>16</v>
      </c>
      <c r="E120">
        <v>1</v>
      </c>
      <c r="F120">
        <v>0</v>
      </c>
      <c r="G120">
        <v>1</v>
      </c>
      <c r="H120">
        <v>0</v>
      </c>
      <c r="I120">
        <v>0</v>
      </c>
      <c r="J120">
        <v>0</v>
      </c>
      <c r="K120" s="8">
        <v>130</v>
      </c>
      <c r="L120" s="4">
        <v>130</v>
      </c>
      <c r="M120">
        <v>1</v>
      </c>
      <c r="N120" s="5">
        <v>0</v>
      </c>
      <c r="O120" s="5">
        <v>-26.5</v>
      </c>
      <c r="P120">
        <v>18</v>
      </c>
      <c r="Q120">
        <v>0</v>
      </c>
      <c r="R120">
        <v>1</v>
      </c>
      <c r="S120">
        <v>0</v>
      </c>
      <c r="T120">
        <v>1</v>
      </c>
      <c r="U120">
        <v>8</v>
      </c>
      <c r="V120">
        <v>20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1</v>
      </c>
      <c r="AD120">
        <v>1</v>
      </c>
      <c r="AE120" s="13">
        <v>0.8</v>
      </c>
      <c r="AF120" s="14">
        <v>-0.18354790487907699</v>
      </c>
    </row>
    <row r="121" spans="1:32" x14ac:dyDescent="0.25">
      <c r="A121">
        <v>0</v>
      </c>
      <c r="B121">
        <v>0</v>
      </c>
      <c r="C121">
        <v>65.41</v>
      </c>
      <c r="D121">
        <v>16</v>
      </c>
      <c r="E121">
        <v>1</v>
      </c>
      <c r="F121">
        <v>0</v>
      </c>
      <c r="G121">
        <v>1</v>
      </c>
      <c r="H121">
        <v>0</v>
      </c>
      <c r="I121">
        <v>0</v>
      </c>
      <c r="J121">
        <v>0</v>
      </c>
      <c r="K121" s="8">
        <v>130</v>
      </c>
      <c r="L121" s="4">
        <v>130</v>
      </c>
      <c r="M121">
        <v>1</v>
      </c>
      <c r="N121" s="5">
        <v>0</v>
      </c>
      <c r="O121" s="5">
        <v>-26.5</v>
      </c>
      <c r="P121">
        <v>18</v>
      </c>
      <c r="Q121">
        <v>0</v>
      </c>
      <c r="R121">
        <v>1</v>
      </c>
      <c r="S121">
        <v>0</v>
      </c>
      <c r="T121">
        <v>1</v>
      </c>
      <c r="U121">
        <v>8</v>
      </c>
      <c r="V121">
        <v>20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1</v>
      </c>
      <c r="AD121">
        <v>1</v>
      </c>
      <c r="AE121" s="13">
        <v>1.6</v>
      </c>
      <c r="AF121" s="14">
        <v>-0.16913084737311501</v>
      </c>
    </row>
    <row r="122" spans="1:32" x14ac:dyDescent="0.25">
      <c r="A122">
        <v>0</v>
      </c>
      <c r="B122">
        <v>0</v>
      </c>
      <c r="C122">
        <v>65.41</v>
      </c>
      <c r="D122">
        <v>16</v>
      </c>
      <c r="E122">
        <v>1</v>
      </c>
      <c r="F122">
        <v>0</v>
      </c>
      <c r="G122">
        <v>1</v>
      </c>
      <c r="H122">
        <v>0</v>
      </c>
      <c r="I122">
        <v>0</v>
      </c>
      <c r="J122">
        <v>0</v>
      </c>
      <c r="K122" s="8">
        <v>130</v>
      </c>
      <c r="L122" s="4">
        <v>130</v>
      </c>
      <c r="M122">
        <v>1</v>
      </c>
      <c r="N122" s="5">
        <v>0</v>
      </c>
      <c r="O122" s="5">
        <v>-26.5</v>
      </c>
      <c r="P122">
        <v>18</v>
      </c>
      <c r="Q122">
        <v>0</v>
      </c>
      <c r="R122">
        <v>1</v>
      </c>
      <c r="S122">
        <v>0</v>
      </c>
      <c r="T122">
        <v>1</v>
      </c>
      <c r="U122">
        <v>8</v>
      </c>
      <c r="V122">
        <v>20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1</v>
      </c>
      <c r="AD122">
        <v>1</v>
      </c>
      <c r="AE122" s="13">
        <v>3.2</v>
      </c>
      <c r="AF122" s="14">
        <v>-0.15759720136834501</v>
      </c>
    </row>
    <row r="123" spans="1:32" x14ac:dyDescent="0.25">
      <c r="A123">
        <v>0</v>
      </c>
      <c r="B123">
        <v>0</v>
      </c>
      <c r="C123">
        <v>65.41</v>
      </c>
      <c r="D123">
        <v>16</v>
      </c>
      <c r="E123">
        <v>1</v>
      </c>
      <c r="F123">
        <v>0</v>
      </c>
      <c r="G123">
        <v>1</v>
      </c>
      <c r="H123">
        <v>0</v>
      </c>
      <c r="I123">
        <v>0</v>
      </c>
      <c r="J123">
        <v>0</v>
      </c>
      <c r="K123" s="8">
        <v>130</v>
      </c>
      <c r="L123" s="4">
        <v>130</v>
      </c>
      <c r="M123">
        <v>1</v>
      </c>
      <c r="N123" s="5">
        <v>0</v>
      </c>
      <c r="O123" s="5">
        <v>-26.5</v>
      </c>
      <c r="P123">
        <v>18</v>
      </c>
      <c r="Q123">
        <v>0</v>
      </c>
      <c r="R123">
        <v>1</v>
      </c>
      <c r="S123">
        <v>0</v>
      </c>
      <c r="T123">
        <v>1</v>
      </c>
      <c r="U123">
        <v>8</v>
      </c>
      <c r="V123">
        <v>20</v>
      </c>
      <c r="W123">
        <v>0</v>
      </c>
      <c r="X123">
        <v>0</v>
      </c>
      <c r="Y123">
        <v>0</v>
      </c>
      <c r="Z123">
        <v>0</v>
      </c>
      <c r="AA123">
        <v>1</v>
      </c>
      <c r="AB123">
        <v>0</v>
      </c>
      <c r="AC123">
        <v>1</v>
      </c>
      <c r="AD123">
        <v>1</v>
      </c>
      <c r="AE123" s="13">
        <v>6.4</v>
      </c>
      <c r="AF123" s="14">
        <v>0.112777907653817</v>
      </c>
    </row>
    <row r="124" spans="1:32" x14ac:dyDescent="0.25">
      <c r="A124">
        <v>0</v>
      </c>
      <c r="B124">
        <v>0</v>
      </c>
      <c r="C124">
        <v>107.9</v>
      </c>
      <c r="D124">
        <v>0</v>
      </c>
      <c r="E124">
        <v>0</v>
      </c>
      <c r="F124">
        <v>0</v>
      </c>
      <c r="G124">
        <v>1</v>
      </c>
      <c r="H124">
        <v>0</v>
      </c>
      <c r="I124">
        <v>0</v>
      </c>
      <c r="J124">
        <v>0</v>
      </c>
      <c r="K124">
        <v>27.5</v>
      </c>
      <c r="L124" s="4">
        <v>27.5</v>
      </c>
      <c r="M124">
        <v>0</v>
      </c>
      <c r="N124" s="5">
        <v>0</v>
      </c>
      <c r="O124" s="6">
        <v>-42.5</v>
      </c>
      <c r="P124" s="7">
        <v>5</v>
      </c>
      <c r="Q124">
        <v>0</v>
      </c>
      <c r="R124">
        <v>1</v>
      </c>
      <c r="S124">
        <v>0</v>
      </c>
      <c r="T124">
        <v>1</v>
      </c>
      <c r="U124">
        <v>8</v>
      </c>
      <c r="V124">
        <v>20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</v>
      </c>
      <c r="AC124">
        <v>1</v>
      </c>
      <c r="AD124">
        <v>1</v>
      </c>
      <c r="AE124" s="13">
        <v>0.05</v>
      </c>
      <c r="AF124" s="14">
        <v>-0.17677148418580399</v>
      </c>
    </row>
    <row r="125" spans="1:32" x14ac:dyDescent="0.25">
      <c r="A125">
        <v>0</v>
      </c>
      <c r="B125">
        <v>0</v>
      </c>
      <c r="C125">
        <v>107.9</v>
      </c>
      <c r="D125">
        <v>0</v>
      </c>
      <c r="E125">
        <v>0</v>
      </c>
      <c r="F125">
        <v>0</v>
      </c>
      <c r="G125">
        <v>1</v>
      </c>
      <c r="H125">
        <v>0</v>
      </c>
      <c r="I125">
        <v>0</v>
      </c>
      <c r="J125">
        <v>0</v>
      </c>
      <c r="K125">
        <v>27.5</v>
      </c>
      <c r="L125" s="4">
        <v>27.5</v>
      </c>
      <c r="M125">
        <v>0</v>
      </c>
      <c r="N125" s="5">
        <v>0</v>
      </c>
      <c r="O125" s="6">
        <v>-42.5</v>
      </c>
      <c r="P125" s="7">
        <v>5</v>
      </c>
      <c r="Q125">
        <v>0</v>
      </c>
      <c r="R125">
        <v>1</v>
      </c>
      <c r="S125">
        <v>0</v>
      </c>
      <c r="T125">
        <v>1</v>
      </c>
      <c r="U125">
        <v>8</v>
      </c>
      <c r="V125">
        <v>20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1</v>
      </c>
      <c r="AD125">
        <v>1</v>
      </c>
      <c r="AE125" s="13">
        <v>0.2</v>
      </c>
      <c r="AF125" s="14">
        <v>-0.18104114873806099</v>
      </c>
    </row>
    <row r="126" spans="1:32" x14ac:dyDescent="0.25">
      <c r="A126">
        <v>0</v>
      </c>
      <c r="B126">
        <v>0</v>
      </c>
      <c r="C126">
        <v>107.9</v>
      </c>
      <c r="D126">
        <v>0</v>
      </c>
      <c r="E126">
        <v>0</v>
      </c>
      <c r="F126">
        <v>0</v>
      </c>
      <c r="G126">
        <v>1</v>
      </c>
      <c r="H126">
        <v>0</v>
      </c>
      <c r="I126">
        <v>0</v>
      </c>
      <c r="J126">
        <v>0</v>
      </c>
      <c r="K126">
        <v>27.5</v>
      </c>
      <c r="L126" s="4">
        <v>27.5</v>
      </c>
      <c r="M126">
        <v>0</v>
      </c>
      <c r="N126" s="5">
        <v>0</v>
      </c>
      <c r="O126" s="6">
        <v>-42.5</v>
      </c>
      <c r="P126" s="7">
        <v>5</v>
      </c>
      <c r="Q126">
        <v>0</v>
      </c>
      <c r="R126">
        <v>1</v>
      </c>
      <c r="S126">
        <v>0</v>
      </c>
      <c r="T126">
        <v>1</v>
      </c>
      <c r="U126">
        <v>8</v>
      </c>
      <c r="V126">
        <v>20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1</v>
      </c>
      <c r="AD126">
        <v>1</v>
      </c>
      <c r="AE126" s="13">
        <v>0.4</v>
      </c>
      <c r="AF126" s="14">
        <v>-0.18531086813155501</v>
      </c>
    </row>
    <row r="127" spans="1:32" x14ac:dyDescent="0.25">
      <c r="A127">
        <v>0</v>
      </c>
      <c r="B127">
        <v>0</v>
      </c>
      <c r="C127">
        <v>107.9</v>
      </c>
      <c r="D127">
        <v>0</v>
      </c>
      <c r="E127">
        <v>0</v>
      </c>
      <c r="F127">
        <v>0</v>
      </c>
      <c r="G127">
        <v>1</v>
      </c>
      <c r="H127">
        <v>0</v>
      </c>
      <c r="I127">
        <v>0</v>
      </c>
      <c r="J127">
        <v>0</v>
      </c>
      <c r="K127">
        <v>27.5</v>
      </c>
      <c r="L127" s="4">
        <v>27.5</v>
      </c>
      <c r="M127">
        <v>0</v>
      </c>
      <c r="N127" s="5">
        <v>0</v>
      </c>
      <c r="O127" s="6">
        <v>-42.5</v>
      </c>
      <c r="P127" s="7">
        <v>5</v>
      </c>
      <c r="Q127">
        <v>0</v>
      </c>
      <c r="R127">
        <v>1</v>
      </c>
      <c r="S127">
        <v>0</v>
      </c>
      <c r="T127">
        <v>1</v>
      </c>
      <c r="U127">
        <v>8</v>
      </c>
      <c r="V127">
        <v>20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1</v>
      </c>
      <c r="AD127">
        <v>1</v>
      </c>
      <c r="AE127" s="13">
        <v>0.8</v>
      </c>
      <c r="AF127" s="14">
        <v>-0.19281962069935199</v>
      </c>
    </row>
    <row r="128" spans="1:32" x14ac:dyDescent="0.25">
      <c r="A128">
        <v>0</v>
      </c>
      <c r="B128">
        <v>0</v>
      </c>
      <c r="C128">
        <v>107.9</v>
      </c>
      <c r="D128">
        <v>0</v>
      </c>
      <c r="E128">
        <v>0</v>
      </c>
      <c r="F128">
        <v>0</v>
      </c>
      <c r="G128">
        <v>1</v>
      </c>
      <c r="H128">
        <v>0</v>
      </c>
      <c r="I128">
        <v>0</v>
      </c>
      <c r="J128">
        <v>0</v>
      </c>
      <c r="K128">
        <v>27.5</v>
      </c>
      <c r="L128" s="4">
        <v>27.5</v>
      </c>
      <c r="M128">
        <v>0</v>
      </c>
      <c r="N128" s="5">
        <v>0</v>
      </c>
      <c r="O128" s="6">
        <v>-42.5</v>
      </c>
      <c r="P128" s="7">
        <v>5</v>
      </c>
      <c r="Q128">
        <v>0</v>
      </c>
      <c r="R128">
        <v>1</v>
      </c>
      <c r="S128">
        <v>0</v>
      </c>
      <c r="T128">
        <v>1</v>
      </c>
      <c r="U128">
        <v>8</v>
      </c>
      <c r="V128">
        <v>20</v>
      </c>
      <c r="W128">
        <v>0</v>
      </c>
      <c r="X128">
        <v>0</v>
      </c>
      <c r="Y128">
        <v>0</v>
      </c>
      <c r="Z128">
        <v>0</v>
      </c>
      <c r="AA128">
        <v>1</v>
      </c>
      <c r="AB128">
        <v>0</v>
      </c>
      <c r="AC128">
        <v>1</v>
      </c>
      <c r="AD128">
        <v>1</v>
      </c>
      <c r="AE128" s="13">
        <v>1.6</v>
      </c>
      <c r="AF128" s="14">
        <v>-0.18869715002877599</v>
      </c>
    </row>
    <row r="129" spans="1:32" x14ac:dyDescent="0.25">
      <c r="A129">
        <v>0</v>
      </c>
      <c r="B129">
        <v>0</v>
      </c>
      <c r="C129">
        <v>107.9</v>
      </c>
      <c r="D129">
        <v>0</v>
      </c>
      <c r="E129">
        <v>0</v>
      </c>
      <c r="F129">
        <v>0</v>
      </c>
      <c r="G129">
        <v>1</v>
      </c>
      <c r="H129">
        <v>0</v>
      </c>
      <c r="I129">
        <v>0</v>
      </c>
      <c r="J129">
        <v>0</v>
      </c>
      <c r="K129">
        <v>27.5</v>
      </c>
      <c r="L129" s="4">
        <v>27.5</v>
      </c>
      <c r="M129">
        <v>0</v>
      </c>
      <c r="N129" s="5">
        <v>0</v>
      </c>
      <c r="O129" s="6">
        <v>-42.5</v>
      </c>
      <c r="P129" s="7">
        <v>5</v>
      </c>
      <c r="Q129">
        <v>0</v>
      </c>
      <c r="R129">
        <v>1</v>
      </c>
      <c r="S129">
        <v>0</v>
      </c>
      <c r="T129">
        <v>1</v>
      </c>
      <c r="U129">
        <v>8</v>
      </c>
      <c r="V129">
        <v>20</v>
      </c>
      <c r="W129">
        <v>0</v>
      </c>
      <c r="X129">
        <v>0</v>
      </c>
      <c r="Y129">
        <v>0</v>
      </c>
      <c r="Z129">
        <v>0</v>
      </c>
      <c r="AA129">
        <v>1</v>
      </c>
      <c r="AB129">
        <v>0</v>
      </c>
      <c r="AC129">
        <v>1</v>
      </c>
      <c r="AD129">
        <v>1</v>
      </c>
      <c r="AE129" s="13">
        <v>3.2</v>
      </c>
      <c r="AF129" s="14">
        <v>-0.187813767373741</v>
      </c>
    </row>
    <row r="130" spans="1:32" x14ac:dyDescent="0.25">
      <c r="A130">
        <v>0</v>
      </c>
      <c r="B130">
        <v>0</v>
      </c>
      <c r="C130">
        <v>107.9</v>
      </c>
      <c r="D130">
        <v>0</v>
      </c>
      <c r="E130">
        <v>0</v>
      </c>
      <c r="F130">
        <v>0</v>
      </c>
      <c r="G130">
        <v>1</v>
      </c>
      <c r="H130">
        <v>0</v>
      </c>
      <c r="I130">
        <v>0</v>
      </c>
      <c r="J130">
        <v>0</v>
      </c>
      <c r="K130">
        <v>27.5</v>
      </c>
      <c r="L130" s="4">
        <v>27.5</v>
      </c>
      <c r="M130">
        <v>0</v>
      </c>
      <c r="N130" s="5">
        <v>0</v>
      </c>
      <c r="O130" s="6">
        <v>-42.5</v>
      </c>
      <c r="P130" s="7">
        <v>5</v>
      </c>
      <c r="Q130">
        <v>0</v>
      </c>
      <c r="R130">
        <v>1</v>
      </c>
      <c r="S130">
        <v>0</v>
      </c>
      <c r="T130">
        <v>1</v>
      </c>
      <c r="U130">
        <v>8</v>
      </c>
      <c r="V130">
        <v>20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1</v>
      </c>
      <c r="AD130">
        <v>1</v>
      </c>
      <c r="AE130" s="13">
        <v>6.4</v>
      </c>
      <c r="AF130" s="14">
        <v>-0.18266072016644999</v>
      </c>
    </row>
    <row r="131" spans="1:32" x14ac:dyDescent="0.25">
      <c r="A131">
        <v>0</v>
      </c>
      <c r="B131">
        <v>0</v>
      </c>
      <c r="C131">
        <v>197</v>
      </c>
      <c r="D131">
        <v>0</v>
      </c>
      <c r="E131">
        <v>0</v>
      </c>
      <c r="F131">
        <v>0</v>
      </c>
      <c r="G131">
        <v>1</v>
      </c>
      <c r="H131">
        <v>0</v>
      </c>
      <c r="I131">
        <v>0</v>
      </c>
      <c r="J131">
        <v>0</v>
      </c>
      <c r="K131">
        <v>50</v>
      </c>
      <c r="L131" s="4">
        <v>50</v>
      </c>
      <c r="M131">
        <v>0</v>
      </c>
      <c r="N131" s="5">
        <v>0</v>
      </c>
      <c r="O131" s="5">
        <v>-56</v>
      </c>
      <c r="P131" s="7">
        <v>5</v>
      </c>
      <c r="Q131">
        <v>1</v>
      </c>
      <c r="R131">
        <v>0</v>
      </c>
      <c r="S131">
        <v>1</v>
      </c>
      <c r="T131">
        <v>0</v>
      </c>
      <c r="U131">
        <v>8</v>
      </c>
      <c r="V131">
        <v>250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1</v>
      </c>
      <c r="AD131">
        <v>0.125</v>
      </c>
      <c r="AE131" s="13">
        <v>1.6</v>
      </c>
      <c r="AF131" s="14">
        <v>-0.183966158601545</v>
      </c>
    </row>
    <row r="132" spans="1:32" x14ac:dyDescent="0.25">
      <c r="A132">
        <v>0</v>
      </c>
      <c r="B132">
        <v>0</v>
      </c>
      <c r="C132">
        <v>197</v>
      </c>
      <c r="D132">
        <v>0</v>
      </c>
      <c r="E132">
        <v>0</v>
      </c>
      <c r="F132">
        <v>0</v>
      </c>
      <c r="G132">
        <v>1</v>
      </c>
      <c r="H132">
        <v>0</v>
      </c>
      <c r="I132">
        <v>0</v>
      </c>
      <c r="J132">
        <v>0</v>
      </c>
      <c r="K132">
        <v>50</v>
      </c>
      <c r="L132" s="4">
        <v>50</v>
      </c>
      <c r="M132">
        <v>0</v>
      </c>
      <c r="N132" s="5">
        <v>0</v>
      </c>
      <c r="O132" s="5">
        <v>-56</v>
      </c>
      <c r="P132" s="7">
        <v>5</v>
      </c>
      <c r="Q132">
        <v>1</v>
      </c>
      <c r="R132">
        <v>0</v>
      </c>
      <c r="S132">
        <v>1</v>
      </c>
      <c r="T132">
        <v>0</v>
      </c>
      <c r="U132">
        <v>8</v>
      </c>
      <c r="V132">
        <v>250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1</v>
      </c>
      <c r="AD132">
        <v>1</v>
      </c>
      <c r="AE132" s="13">
        <v>1.6</v>
      </c>
      <c r="AF132" s="14">
        <v>-0.18561400711797599</v>
      </c>
    </row>
    <row r="133" spans="1:32" x14ac:dyDescent="0.25">
      <c r="A133">
        <v>0</v>
      </c>
      <c r="B133">
        <v>0</v>
      </c>
      <c r="C133">
        <v>197</v>
      </c>
      <c r="D133">
        <v>0</v>
      </c>
      <c r="E133">
        <v>0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250</v>
      </c>
      <c r="L133" s="4">
        <v>250</v>
      </c>
      <c r="M133">
        <v>0</v>
      </c>
      <c r="N133" s="5">
        <v>0</v>
      </c>
      <c r="O133" s="5">
        <v>-53</v>
      </c>
      <c r="P133" s="7">
        <v>5</v>
      </c>
      <c r="Q133">
        <v>1</v>
      </c>
      <c r="R133">
        <v>0</v>
      </c>
      <c r="S133">
        <v>1</v>
      </c>
      <c r="T133">
        <v>0</v>
      </c>
      <c r="U133">
        <v>8</v>
      </c>
      <c r="V133">
        <v>250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1</v>
      </c>
      <c r="AD133">
        <v>0.125</v>
      </c>
      <c r="AE133" s="13">
        <v>1.6</v>
      </c>
      <c r="AF133" s="14">
        <v>-0.178744404861165</v>
      </c>
    </row>
    <row r="134" spans="1:32" x14ac:dyDescent="0.25">
      <c r="A134">
        <v>0</v>
      </c>
      <c r="B134">
        <v>0</v>
      </c>
      <c r="C134">
        <v>197</v>
      </c>
      <c r="D134">
        <v>0</v>
      </c>
      <c r="E134">
        <v>0</v>
      </c>
      <c r="F134">
        <v>0</v>
      </c>
      <c r="G134">
        <v>1</v>
      </c>
      <c r="H134">
        <v>0</v>
      </c>
      <c r="I134">
        <v>0</v>
      </c>
      <c r="J134">
        <v>0</v>
      </c>
      <c r="K134">
        <v>250</v>
      </c>
      <c r="L134" s="4">
        <v>250</v>
      </c>
      <c r="M134">
        <v>0</v>
      </c>
      <c r="N134" s="5">
        <v>0</v>
      </c>
      <c r="O134" s="5">
        <v>-53</v>
      </c>
      <c r="P134" s="7">
        <v>5</v>
      </c>
      <c r="Q134">
        <v>1</v>
      </c>
      <c r="R134">
        <v>0</v>
      </c>
      <c r="S134">
        <v>1</v>
      </c>
      <c r="T134">
        <v>0</v>
      </c>
      <c r="U134">
        <v>8</v>
      </c>
      <c r="V134">
        <v>250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1</v>
      </c>
      <c r="AD134">
        <v>1</v>
      </c>
      <c r="AE134" s="13">
        <v>1.6</v>
      </c>
      <c r="AF134" s="14">
        <v>-0.18856729406950301</v>
      </c>
    </row>
    <row r="135" spans="1:32" x14ac:dyDescent="0.25">
      <c r="A135">
        <v>0</v>
      </c>
      <c r="B135">
        <v>0</v>
      </c>
      <c r="C135">
        <v>197</v>
      </c>
      <c r="D135">
        <v>0</v>
      </c>
      <c r="E135">
        <v>0</v>
      </c>
      <c r="F135">
        <v>0</v>
      </c>
      <c r="G135">
        <v>1</v>
      </c>
      <c r="H135">
        <v>0</v>
      </c>
      <c r="I135">
        <v>0</v>
      </c>
      <c r="J135">
        <v>0</v>
      </c>
      <c r="K135">
        <v>50</v>
      </c>
      <c r="L135" s="4">
        <v>50</v>
      </c>
      <c r="M135">
        <v>0</v>
      </c>
      <c r="N135" s="5">
        <v>0</v>
      </c>
      <c r="O135" s="5">
        <v>-54</v>
      </c>
      <c r="P135" s="7">
        <v>5</v>
      </c>
      <c r="Q135">
        <v>1</v>
      </c>
      <c r="R135">
        <v>0</v>
      </c>
      <c r="S135">
        <v>1</v>
      </c>
      <c r="T135">
        <v>0</v>
      </c>
      <c r="U135">
        <v>8</v>
      </c>
      <c r="V135">
        <v>250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0</v>
      </c>
      <c r="AC135">
        <v>1</v>
      </c>
      <c r="AD135">
        <v>0.125</v>
      </c>
      <c r="AE135" s="13">
        <v>1.6</v>
      </c>
      <c r="AF135" s="14">
        <v>-0.18004984329626</v>
      </c>
    </row>
    <row r="136" spans="1:32" x14ac:dyDescent="0.25">
      <c r="A136">
        <v>0</v>
      </c>
      <c r="B136">
        <v>0</v>
      </c>
      <c r="C136">
        <v>197</v>
      </c>
      <c r="D136">
        <v>0</v>
      </c>
      <c r="E136">
        <v>0</v>
      </c>
      <c r="F136">
        <v>0</v>
      </c>
      <c r="G136">
        <v>1</v>
      </c>
      <c r="H136">
        <v>0</v>
      </c>
      <c r="I136">
        <v>0</v>
      </c>
      <c r="J136">
        <v>0</v>
      </c>
      <c r="K136">
        <v>50</v>
      </c>
      <c r="L136" s="4">
        <v>50</v>
      </c>
      <c r="M136">
        <v>0</v>
      </c>
      <c r="N136" s="5">
        <v>0</v>
      </c>
      <c r="O136" s="5">
        <v>-54</v>
      </c>
      <c r="P136" s="7">
        <v>5</v>
      </c>
      <c r="Q136">
        <v>1</v>
      </c>
      <c r="R136">
        <v>0</v>
      </c>
      <c r="S136">
        <v>1</v>
      </c>
      <c r="T136">
        <v>0</v>
      </c>
      <c r="U136">
        <v>8</v>
      </c>
      <c r="V136">
        <v>250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1</v>
      </c>
      <c r="AD136">
        <v>1</v>
      </c>
      <c r="AE136" s="13">
        <v>1.6</v>
      </c>
      <c r="AF136" s="14">
        <v>-0.19348943898871401</v>
      </c>
    </row>
    <row r="137" spans="1:32" x14ac:dyDescent="0.25">
      <c r="A137">
        <v>0</v>
      </c>
      <c r="B137">
        <v>0</v>
      </c>
      <c r="C137">
        <v>197</v>
      </c>
      <c r="D137">
        <v>0</v>
      </c>
      <c r="E137">
        <v>0</v>
      </c>
      <c r="F137">
        <v>0</v>
      </c>
      <c r="G137">
        <v>1</v>
      </c>
      <c r="H137">
        <v>0</v>
      </c>
      <c r="I137">
        <v>0</v>
      </c>
      <c r="J137">
        <v>0</v>
      </c>
      <c r="K137">
        <v>250</v>
      </c>
      <c r="L137" s="4">
        <v>250</v>
      </c>
      <c r="M137">
        <v>0</v>
      </c>
      <c r="N137" s="5">
        <v>0</v>
      </c>
      <c r="O137" s="5">
        <v>-61</v>
      </c>
      <c r="P137" s="7">
        <v>5</v>
      </c>
      <c r="Q137">
        <v>1</v>
      </c>
      <c r="R137">
        <v>0</v>
      </c>
      <c r="S137">
        <v>1</v>
      </c>
      <c r="T137">
        <v>0</v>
      </c>
      <c r="U137">
        <v>8</v>
      </c>
      <c r="V137">
        <v>250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1</v>
      </c>
      <c r="AD137">
        <v>0.125</v>
      </c>
      <c r="AE137" s="13">
        <v>1.6</v>
      </c>
      <c r="AF137" s="14">
        <v>-0.17352265112078399</v>
      </c>
    </row>
    <row r="138" spans="1:32" x14ac:dyDescent="0.25">
      <c r="A138">
        <v>0</v>
      </c>
      <c r="B138">
        <v>0</v>
      </c>
      <c r="C138">
        <v>197</v>
      </c>
      <c r="D138">
        <v>0</v>
      </c>
      <c r="E138">
        <v>0</v>
      </c>
      <c r="F138">
        <v>0</v>
      </c>
      <c r="G138">
        <v>1</v>
      </c>
      <c r="H138">
        <v>0</v>
      </c>
      <c r="I138">
        <v>0</v>
      </c>
      <c r="J138">
        <v>0</v>
      </c>
      <c r="K138">
        <v>250</v>
      </c>
      <c r="L138" s="4">
        <v>250</v>
      </c>
      <c r="M138">
        <v>0</v>
      </c>
      <c r="N138" s="5">
        <v>0</v>
      </c>
      <c r="O138" s="5">
        <v>-61</v>
      </c>
      <c r="P138" s="7">
        <v>5</v>
      </c>
      <c r="Q138">
        <v>1</v>
      </c>
      <c r="R138">
        <v>0</v>
      </c>
      <c r="S138">
        <v>1</v>
      </c>
      <c r="T138">
        <v>0</v>
      </c>
      <c r="U138">
        <v>8</v>
      </c>
      <c r="V138">
        <v>250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1</v>
      </c>
      <c r="AD138">
        <v>1</v>
      </c>
      <c r="AE138" s="13">
        <v>1.6</v>
      </c>
      <c r="AF138" s="14">
        <v>-0.171339786852265</v>
      </c>
    </row>
    <row r="139" spans="1:32" x14ac:dyDescent="0.25">
      <c r="A139">
        <v>0</v>
      </c>
      <c r="B139">
        <v>0</v>
      </c>
      <c r="C139">
        <v>28.09</v>
      </c>
      <c r="D139">
        <v>16</v>
      </c>
      <c r="E139">
        <v>2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18.3</v>
      </c>
      <c r="L139" s="4">
        <v>18.3</v>
      </c>
      <c r="M139">
        <v>0</v>
      </c>
      <c r="N139" s="5">
        <v>0</v>
      </c>
      <c r="O139" s="6">
        <v>-28.4</v>
      </c>
      <c r="P139">
        <v>189</v>
      </c>
      <c r="Q139">
        <v>1</v>
      </c>
      <c r="R139">
        <v>0</v>
      </c>
      <c r="S139">
        <v>1</v>
      </c>
      <c r="T139">
        <v>0</v>
      </c>
      <c r="U139">
        <v>7</v>
      </c>
      <c r="V139" s="7">
        <v>279</v>
      </c>
      <c r="W139">
        <v>0</v>
      </c>
      <c r="X139">
        <v>0</v>
      </c>
      <c r="Y139">
        <v>0</v>
      </c>
      <c r="Z139">
        <v>0</v>
      </c>
      <c r="AA139">
        <v>1</v>
      </c>
      <c r="AB139">
        <v>1.875</v>
      </c>
      <c r="AC139">
        <v>3</v>
      </c>
      <c r="AD139">
        <v>0.125</v>
      </c>
      <c r="AE139" s="13">
        <v>3</v>
      </c>
      <c r="AF139" s="14">
        <v>-0.19673919904419301</v>
      </c>
    </row>
    <row r="140" spans="1:32" x14ac:dyDescent="0.25">
      <c r="A140">
        <v>0</v>
      </c>
      <c r="B140">
        <v>0</v>
      </c>
      <c r="C140">
        <v>28.09</v>
      </c>
      <c r="D140">
        <v>16</v>
      </c>
      <c r="E140">
        <v>2</v>
      </c>
      <c r="F140">
        <v>0</v>
      </c>
      <c r="G140">
        <v>1</v>
      </c>
      <c r="H140">
        <v>0</v>
      </c>
      <c r="I140">
        <v>0</v>
      </c>
      <c r="J140">
        <v>0</v>
      </c>
      <c r="K140">
        <v>18.3</v>
      </c>
      <c r="L140" s="4">
        <v>18.3</v>
      </c>
      <c r="M140">
        <v>0</v>
      </c>
      <c r="N140" s="5">
        <v>0</v>
      </c>
      <c r="O140" s="6">
        <v>-28.4</v>
      </c>
      <c r="P140">
        <v>189</v>
      </c>
      <c r="Q140">
        <v>1</v>
      </c>
      <c r="R140">
        <v>0</v>
      </c>
      <c r="S140">
        <v>1</v>
      </c>
      <c r="T140">
        <v>0</v>
      </c>
      <c r="U140">
        <v>7</v>
      </c>
      <c r="V140" s="7">
        <v>279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1.875</v>
      </c>
      <c r="AC140">
        <v>3</v>
      </c>
      <c r="AD140">
        <v>0.125</v>
      </c>
      <c r="AE140" s="13">
        <v>6</v>
      </c>
      <c r="AF140" s="14">
        <v>-0.19057986853731301</v>
      </c>
    </row>
    <row r="141" spans="1:32" x14ac:dyDescent="0.25">
      <c r="A141">
        <v>0</v>
      </c>
      <c r="B141">
        <v>0</v>
      </c>
      <c r="C141">
        <v>28.09</v>
      </c>
      <c r="D141">
        <v>16</v>
      </c>
      <c r="E141">
        <v>2</v>
      </c>
      <c r="F141">
        <v>0</v>
      </c>
      <c r="G141">
        <v>1</v>
      </c>
      <c r="H141">
        <v>0</v>
      </c>
      <c r="I141">
        <v>0</v>
      </c>
      <c r="J141">
        <v>0</v>
      </c>
      <c r="K141">
        <v>18.3</v>
      </c>
      <c r="L141" s="4">
        <v>18.3</v>
      </c>
      <c r="M141">
        <v>0</v>
      </c>
      <c r="N141" s="5">
        <v>0</v>
      </c>
      <c r="O141" s="6">
        <v>-28.4</v>
      </c>
      <c r="P141">
        <v>189</v>
      </c>
      <c r="Q141">
        <v>1</v>
      </c>
      <c r="R141">
        <v>0</v>
      </c>
      <c r="S141">
        <v>1</v>
      </c>
      <c r="T141">
        <v>0</v>
      </c>
      <c r="U141">
        <v>7</v>
      </c>
      <c r="V141" s="7">
        <v>279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1.875</v>
      </c>
      <c r="AC141">
        <v>3</v>
      </c>
      <c r="AD141">
        <v>0.125</v>
      </c>
      <c r="AE141" s="13">
        <v>12</v>
      </c>
      <c r="AF141" s="14">
        <v>-0.180900912974821</v>
      </c>
    </row>
    <row r="142" spans="1:32" x14ac:dyDescent="0.25">
      <c r="A142">
        <v>0</v>
      </c>
      <c r="B142">
        <v>0</v>
      </c>
      <c r="C142">
        <v>28.09</v>
      </c>
      <c r="D142">
        <v>16</v>
      </c>
      <c r="E142">
        <v>2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18</v>
      </c>
      <c r="L142" s="4">
        <v>18</v>
      </c>
      <c r="M142">
        <v>0</v>
      </c>
      <c r="N142" s="5">
        <v>0</v>
      </c>
      <c r="O142" s="6">
        <v>-28.4</v>
      </c>
      <c r="P142">
        <v>140</v>
      </c>
      <c r="Q142">
        <v>1</v>
      </c>
      <c r="R142">
        <v>0</v>
      </c>
      <c r="S142">
        <v>1</v>
      </c>
      <c r="T142">
        <v>0</v>
      </c>
      <c r="U142">
        <v>7</v>
      </c>
      <c r="V142" s="7">
        <v>279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1.875</v>
      </c>
      <c r="AC142">
        <v>3</v>
      </c>
      <c r="AD142">
        <v>0.125</v>
      </c>
      <c r="AE142" s="13">
        <v>3</v>
      </c>
      <c r="AF142" s="14">
        <v>-0.17849146579803199</v>
      </c>
    </row>
    <row r="143" spans="1:32" x14ac:dyDescent="0.25">
      <c r="A143">
        <v>0</v>
      </c>
      <c r="B143">
        <v>0</v>
      </c>
      <c r="C143">
        <v>28.09</v>
      </c>
      <c r="D143">
        <v>16</v>
      </c>
      <c r="E143">
        <v>2</v>
      </c>
      <c r="F143">
        <v>0</v>
      </c>
      <c r="G143">
        <v>1</v>
      </c>
      <c r="H143">
        <v>0</v>
      </c>
      <c r="I143">
        <v>0</v>
      </c>
      <c r="J143">
        <v>0</v>
      </c>
      <c r="K143">
        <v>18</v>
      </c>
      <c r="L143" s="4">
        <v>18</v>
      </c>
      <c r="M143">
        <v>0</v>
      </c>
      <c r="N143" s="5">
        <v>0</v>
      </c>
      <c r="O143" s="6">
        <v>-28.4</v>
      </c>
      <c r="P143">
        <v>140</v>
      </c>
      <c r="Q143">
        <v>1</v>
      </c>
      <c r="R143">
        <v>0</v>
      </c>
      <c r="S143">
        <v>1</v>
      </c>
      <c r="T143">
        <v>0</v>
      </c>
      <c r="U143">
        <v>7</v>
      </c>
      <c r="V143" s="7">
        <v>279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1.875</v>
      </c>
      <c r="AC143">
        <v>3</v>
      </c>
      <c r="AD143">
        <v>0.125</v>
      </c>
      <c r="AE143" s="13">
        <v>6</v>
      </c>
      <c r="AF143" s="14">
        <v>-0.17138829300424499</v>
      </c>
    </row>
    <row r="144" spans="1:32" x14ac:dyDescent="0.25">
      <c r="A144">
        <v>0</v>
      </c>
      <c r="B144">
        <v>0</v>
      </c>
      <c r="C144">
        <v>28.09</v>
      </c>
      <c r="D144">
        <v>16</v>
      </c>
      <c r="E144">
        <v>2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18</v>
      </c>
      <c r="L144" s="4">
        <v>18</v>
      </c>
      <c r="M144">
        <v>0</v>
      </c>
      <c r="N144" s="5">
        <v>0</v>
      </c>
      <c r="O144" s="6">
        <v>-28.4</v>
      </c>
      <c r="P144">
        <v>140</v>
      </c>
      <c r="Q144">
        <v>1</v>
      </c>
      <c r="R144">
        <v>0</v>
      </c>
      <c r="S144">
        <v>1</v>
      </c>
      <c r="T144">
        <v>0</v>
      </c>
      <c r="U144">
        <v>7</v>
      </c>
      <c r="V144" s="7">
        <v>279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1.875</v>
      </c>
      <c r="AC144">
        <v>3</v>
      </c>
      <c r="AD144">
        <v>0.125</v>
      </c>
      <c r="AE144" s="13">
        <v>12</v>
      </c>
      <c r="AF144" s="14">
        <v>-0.18266072016644999</v>
      </c>
    </row>
    <row r="145" spans="1:32" x14ac:dyDescent="0.25">
      <c r="A145">
        <v>0</v>
      </c>
      <c r="B145">
        <v>0</v>
      </c>
      <c r="C145">
        <v>28.09</v>
      </c>
      <c r="D145">
        <v>16</v>
      </c>
      <c r="E145">
        <v>2</v>
      </c>
      <c r="F145">
        <v>0</v>
      </c>
      <c r="G145">
        <v>1</v>
      </c>
      <c r="H145">
        <v>0</v>
      </c>
      <c r="I145">
        <v>0</v>
      </c>
      <c r="J145">
        <v>0</v>
      </c>
      <c r="K145">
        <v>17.7</v>
      </c>
      <c r="L145" s="4">
        <v>17.7</v>
      </c>
      <c r="M145">
        <v>0</v>
      </c>
      <c r="N145" s="5">
        <v>0</v>
      </c>
      <c r="O145" s="6">
        <v>-28.4</v>
      </c>
      <c r="P145">
        <v>204</v>
      </c>
      <c r="Q145">
        <v>1</v>
      </c>
      <c r="R145">
        <v>0</v>
      </c>
      <c r="S145">
        <v>1</v>
      </c>
      <c r="T145">
        <v>0</v>
      </c>
      <c r="U145">
        <v>7</v>
      </c>
      <c r="V145" s="7">
        <v>279</v>
      </c>
      <c r="W145">
        <v>0</v>
      </c>
      <c r="X145">
        <v>0</v>
      </c>
      <c r="Y145">
        <v>0</v>
      </c>
      <c r="Z145">
        <v>0</v>
      </c>
      <c r="AA145">
        <v>1</v>
      </c>
      <c r="AB145">
        <v>1.875</v>
      </c>
      <c r="AC145">
        <v>3</v>
      </c>
      <c r="AD145">
        <v>0.125</v>
      </c>
      <c r="AE145" s="13">
        <v>3</v>
      </c>
      <c r="AF145" s="14">
        <v>-0.18860223939210599</v>
      </c>
    </row>
    <row r="146" spans="1:32" x14ac:dyDescent="0.25">
      <c r="A146">
        <v>0</v>
      </c>
      <c r="B146">
        <v>0</v>
      </c>
      <c r="C146">
        <v>28.09</v>
      </c>
      <c r="D146">
        <v>16</v>
      </c>
      <c r="E146">
        <v>2</v>
      </c>
      <c r="F146">
        <v>0</v>
      </c>
      <c r="G146">
        <v>1</v>
      </c>
      <c r="H146">
        <v>0</v>
      </c>
      <c r="I146">
        <v>0</v>
      </c>
      <c r="J146">
        <v>0</v>
      </c>
      <c r="K146">
        <v>17.7</v>
      </c>
      <c r="L146" s="4">
        <v>17.7</v>
      </c>
      <c r="M146">
        <v>0</v>
      </c>
      <c r="N146" s="5">
        <v>0</v>
      </c>
      <c r="O146" s="6">
        <v>-28.4</v>
      </c>
      <c r="P146">
        <v>204</v>
      </c>
      <c r="Q146">
        <v>1</v>
      </c>
      <c r="R146">
        <v>0</v>
      </c>
      <c r="S146">
        <v>1</v>
      </c>
      <c r="T146">
        <v>0</v>
      </c>
      <c r="U146">
        <v>7</v>
      </c>
      <c r="V146" s="7">
        <v>279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1.875</v>
      </c>
      <c r="AC146">
        <v>3</v>
      </c>
      <c r="AD146">
        <v>0.125</v>
      </c>
      <c r="AE146" s="13">
        <v>6</v>
      </c>
      <c r="AF146" s="14">
        <v>-0.18860223939210599</v>
      </c>
    </row>
    <row r="147" spans="1:32" x14ac:dyDescent="0.25">
      <c r="A147">
        <v>0</v>
      </c>
      <c r="B147">
        <v>0</v>
      </c>
      <c r="C147">
        <v>28.09</v>
      </c>
      <c r="D147">
        <v>16</v>
      </c>
      <c r="E147">
        <v>2</v>
      </c>
      <c r="F147">
        <v>0</v>
      </c>
      <c r="G147">
        <v>1</v>
      </c>
      <c r="H147">
        <v>0</v>
      </c>
      <c r="I147">
        <v>0</v>
      </c>
      <c r="J147">
        <v>0</v>
      </c>
      <c r="K147">
        <v>17.7</v>
      </c>
      <c r="L147" s="4">
        <v>17.7</v>
      </c>
      <c r="M147">
        <v>0</v>
      </c>
      <c r="N147" s="5">
        <v>0</v>
      </c>
      <c r="O147" s="6">
        <v>-28.4</v>
      </c>
      <c r="P147">
        <v>204</v>
      </c>
      <c r="Q147">
        <v>1</v>
      </c>
      <c r="R147">
        <v>0</v>
      </c>
      <c r="S147">
        <v>1</v>
      </c>
      <c r="T147">
        <v>0</v>
      </c>
      <c r="U147">
        <v>7</v>
      </c>
      <c r="V147" s="7">
        <v>279</v>
      </c>
      <c r="W147">
        <v>0</v>
      </c>
      <c r="X147">
        <v>0</v>
      </c>
      <c r="Y147">
        <v>0</v>
      </c>
      <c r="Z147">
        <v>0</v>
      </c>
      <c r="AA147">
        <v>1</v>
      </c>
      <c r="AB147">
        <v>1.875</v>
      </c>
      <c r="AC147">
        <v>3</v>
      </c>
      <c r="AD147">
        <v>0.125</v>
      </c>
      <c r="AE147" s="13">
        <v>12</v>
      </c>
      <c r="AF147" s="14">
        <v>-0.187157005274386</v>
      </c>
    </row>
    <row r="148" spans="1:32" x14ac:dyDescent="0.25">
      <c r="A148">
        <v>0</v>
      </c>
      <c r="B148">
        <v>0</v>
      </c>
      <c r="C148">
        <v>28.09</v>
      </c>
      <c r="D148">
        <v>16</v>
      </c>
      <c r="E148">
        <v>2</v>
      </c>
      <c r="F148">
        <v>0</v>
      </c>
      <c r="G148">
        <v>1</v>
      </c>
      <c r="H148">
        <v>0</v>
      </c>
      <c r="I148">
        <v>0</v>
      </c>
      <c r="J148">
        <v>0</v>
      </c>
      <c r="K148">
        <v>24.7</v>
      </c>
      <c r="L148" s="4">
        <v>24.7</v>
      </c>
      <c r="M148">
        <v>0</v>
      </c>
      <c r="N148" s="5">
        <v>0</v>
      </c>
      <c r="O148" s="6">
        <v>-28.4</v>
      </c>
      <c r="P148">
        <v>204</v>
      </c>
      <c r="Q148">
        <v>1</v>
      </c>
      <c r="R148">
        <v>0</v>
      </c>
      <c r="S148">
        <v>1</v>
      </c>
      <c r="T148">
        <v>0</v>
      </c>
      <c r="U148">
        <v>7</v>
      </c>
      <c r="V148" s="7">
        <v>279</v>
      </c>
      <c r="W148">
        <v>0</v>
      </c>
      <c r="X148">
        <v>0</v>
      </c>
      <c r="Y148">
        <v>0</v>
      </c>
      <c r="Z148">
        <v>0</v>
      </c>
      <c r="AA148">
        <v>1</v>
      </c>
      <c r="AB148">
        <v>1.875</v>
      </c>
      <c r="AC148">
        <v>3</v>
      </c>
      <c r="AD148">
        <v>0.125</v>
      </c>
      <c r="AE148" s="13">
        <v>3</v>
      </c>
      <c r="AF148" s="14">
        <v>-0.177235622682866</v>
      </c>
    </row>
    <row r="149" spans="1:32" x14ac:dyDescent="0.25">
      <c r="A149">
        <v>0</v>
      </c>
      <c r="B149">
        <v>0</v>
      </c>
      <c r="C149">
        <v>28.09</v>
      </c>
      <c r="D149">
        <v>16</v>
      </c>
      <c r="E149">
        <v>2</v>
      </c>
      <c r="F149">
        <v>0</v>
      </c>
      <c r="G149">
        <v>1</v>
      </c>
      <c r="H149">
        <v>0</v>
      </c>
      <c r="I149">
        <v>0</v>
      </c>
      <c r="J149">
        <v>0</v>
      </c>
      <c r="K149">
        <v>24.7</v>
      </c>
      <c r="L149" s="4">
        <v>24.7</v>
      </c>
      <c r="M149">
        <v>0</v>
      </c>
      <c r="N149" s="5">
        <v>0</v>
      </c>
      <c r="O149" s="6">
        <v>-28.4</v>
      </c>
      <c r="P149">
        <v>204</v>
      </c>
      <c r="Q149">
        <v>1</v>
      </c>
      <c r="R149">
        <v>0</v>
      </c>
      <c r="S149">
        <v>1</v>
      </c>
      <c r="T149">
        <v>0</v>
      </c>
      <c r="U149">
        <v>7</v>
      </c>
      <c r="V149" s="7">
        <v>279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1.875</v>
      </c>
      <c r="AC149">
        <v>3</v>
      </c>
      <c r="AD149">
        <v>0.125</v>
      </c>
      <c r="AE149" s="13">
        <v>6</v>
      </c>
      <c r="AF149" s="14">
        <v>-0.17165982860638301</v>
      </c>
    </row>
    <row r="150" spans="1:32" x14ac:dyDescent="0.25">
      <c r="A150">
        <v>0</v>
      </c>
      <c r="B150">
        <v>0</v>
      </c>
      <c r="C150">
        <v>28.09</v>
      </c>
      <c r="D150">
        <v>16</v>
      </c>
      <c r="E150">
        <v>2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24.7</v>
      </c>
      <c r="L150" s="4">
        <v>24.7</v>
      </c>
      <c r="M150">
        <v>0</v>
      </c>
      <c r="N150" s="5">
        <v>0</v>
      </c>
      <c r="O150" s="6">
        <v>-28.4</v>
      </c>
      <c r="P150">
        <v>204</v>
      </c>
      <c r="Q150">
        <v>1</v>
      </c>
      <c r="R150">
        <v>0</v>
      </c>
      <c r="S150">
        <v>1</v>
      </c>
      <c r="T150">
        <v>0</v>
      </c>
      <c r="U150">
        <v>7</v>
      </c>
      <c r="V150" s="7">
        <v>279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1.875</v>
      </c>
      <c r="AC150">
        <v>3</v>
      </c>
      <c r="AD150">
        <v>0.125</v>
      </c>
      <c r="AE150" s="13">
        <v>12</v>
      </c>
      <c r="AF150" s="14">
        <v>-0.16623473112279899</v>
      </c>
    </row>
    <row r="151" spans="1:32" x14ac:dyDescent="0.25">
      <c r="A151">
        <v>1</v>
      </c>
      <c r="B151">
        <v>0</v>
      </c>
      <c r="C151">
        <v>12.01</v>
      </c>
      <c r="D151">
        <v>0</v>
      </c>
      <c r="E151">
        <v>0</v>
      </c>
      <c r="F151">
        <v>0</v>
      </c>
      <c r="G151">
        <v>0</v>
      </c>
      <c r="H151">
        <v>1</v>
      </c>
      <c r="I151">
        <v>0</v>
      </c>
      <c r="J151">
        <v>1</v>
      </c>
      <c r="K151">
        <v>1.3</v>
      </c>
      <c r="L151">
        <v>3500</v>
      </c>
      <c r="M151">
        <v>0</v>
      </c>
      <c r="N151" s="5">
        <v>0</v>
      </c>
      <c r="O151" s="6">
        <v>-27.6</v>
      </c>
      <c r="P151">
        <v>1700</v>
      </c>
      <c r="Q151">
        <v>0</v>
      </c>
      <c r="R151">
        <v>1</v>
      </c>
      <c r="S151">
        <v>1</v>
      </c>
      <c r="T151">
        <v>0</v>
      </c>
      <c r="U151">
        <v>9</v>
      </c>
      <c r="V151" s="4">
        <v>27</v>
      </c>
      <c r="W151">
        <v>0</v>
      </c>
      <c r="X151">
        <v>0</v>
      </c>
      <c r="Y151">
        <v>0</v>
      </c>
      <c r="Z151">
        <v>1</v>
      </c>
      <c r="AA151">
        <v>0</v>
      </c>
      <c r="AB151">
        <v>0</v>
      </c>
      <c r="AC151">
        <v>1</v>
      </c>
      <c r="AD151">
        <v>1</v>
      </c>
      <c r="AE151" s="13">
        <v>5.56</v>
      </c>
      <c r="AF151" s="14">
        <v>0.36332487152530102</v>
      </c>
    </row>
    <row r="152" spans="1:32" x14ac:dyDescent="0.25">
      <c r="A152">
        <v>1</v>
      </c>
      <c r="B152">
        <v>0</v>
      </c>
      <c r="C152">
        <v>12.01</v>
      </c>
      <c r="D152">
        <v>0</v>
      </c>
      <c r="E152">
        <v>0</v>
      </c>
      <c r="F152">
        <v>0</v>
      </c>
      <c r="G152">
        <v>0</v>
      </c>
      <c r="H152">
        <v>1</v>
      </c>
      <c r="I152">
        <v>0</v>
      </c>
      <c r="J152">
        <v>1</v>
      </c>
      <c r="K152">
        <v>11</v>
      </c>
      <c r="L152">
        <v>1050</v>
      </c>
      <c r="M152">
        <v>0</v>
      </c>
      <c r="N152" s="5">
        <v>0</v>
      </c>
      <c r="O152" s="6">
        <v>-11</v>
      </c>
      <c r="P152">
        <v>130</v>
      </c>
      <c r="Q152">
        <v>0</v>
      </c>
      <c r="R152">
        <v>1</v>
      </c>
      <c r="S152">
        <v>1</v>
      </c>
      <c r="T152">
        <v>0</v>
      </c>
      <c r="U152">
        <v>9</v>
      </c>
      <c r="V152" s="4">
        <v>27</v>
      </c>
      <c r="W152">
        <v>0</v>
      </c>
      <c r="X152">
        <v>0</v>
      </c>
      <c r="Y152">
        <v>0</v>
      </c>
      <c r="Z152">
        <v>1</v>
      </c>
      <c r="AA152">
        <v>0</v>
      </c>
      <c r="AB152">
        <v>0</v>
      </c>
      <c r="AC152">
        <v>1</v>
      </c>
      <c r="AD152">
        <v>1</v>
      </c>
      <c r="AE152" s="13">
        <v>5.56</v>
      </c>
      <c r="AF152" s="14">
        <v>-0.164971727101622</v>
      </c>
    </row>
    <row r="153" spans="1:32" x14ac:dyDescent="0.25">
      <c r="A153">
        <v>1</v>
      </c>
      <c r="B153">
        <v>0</v>
      </c>
      <c r="C153">
        <v>12.01</v>
      </c>
      <c r="D153">
        <v>0</v>
      </c>
      <c r="E153">
        <v>0</v>
      </c>
      <c r="F153">
        <v>0</v>
      </c>
      <c r="G153">
        <v>1</v>
      </c>
      <c r="H153">
        <v>0</v>
      </c>
      <c r="I153">
        <v>0</v>
      </c>
      <c r="J153">
        <v>1</v>
      </c>
      <c r="K153">
        <v>15</v>
      </c>
      <c r="L153" s="4">
        <v>15</v>
      </c>
      <c r="M153">
        <v>0</v>
      </c>
      <c r="N153" s="5">
        <v>0</v>
      </c>
      <c r="O153" s="6">
        <v>-30</v>
      </c>
      <c r="P153">
        <v>300</v>
      </c>
      <c r="Q153">
        <v>0</v>
      </c>
      <c r="R153">
        <v>1</v>
      </c>
      <c r="S153">
        <v>1</v>
      </c>
      <c r="T153">
        <v>0</v>
      </c>
      <c r="U153">
        <v>9</v>
      </c>
      <c r="V153" s="4">
        <v>27</v>
      </c>
      <c r="W153">
        <v>0</v>
      </c>
      <c r="X153">
        <v>0</v>
      </c>
      <c r="Y153">
        <v>0</v>
      </c>
      <c r="Z153">
        <v>1</v>
      </c>
      <c r="AA153">
        <v>0</v>
      </c>
      <c r="AB153">
        <v>0</v>
      </c>
      <c r="AC153">
        <v>1</v>
      </c>
      <c r="AD153">
        <v>1</v>
      </c>
      <c r="AE153" s="13">
        <v>5.56</v>
      </c>
      <c r="AF153" s="14">
        <v>-0.168854685879616</v>
      </c>
    </row>
    <row r="154" spans="1:32" x14ac:dyDescent="0.25">
      <c r="A154">
        <v>0</v>
      </c>
      <c r="B154">
        <v>0</v>
      </c>
      <c r="C154">
        <v>47.87</v>
      </c>
      <c r="D154">
        <v>16</v>
      </c>
      <c r="E154">
        <v>2</v>
      </c>
      <c r="F154">
        <v>0</v>
      </c>
      <c r="G154">
        <v>0</v>
      </c>
      <c r="H154">
        <v>1</v>
      </c>
      <c r="I154">
        <v>0</v>
      </c>
      <c r="J154">
        <v>0</v>
      </c>
      <c r="K154">
        <v>100</v>
      </c>
      <c r="L154">
        <v>7000</v>
      </c>
      <c r="M154">
        <v>0</v>
      </c>
      <c r="N154" s="5">
        <v>0</v>
      </c>
      <c r="O154" s="5">
        <v>-13.2</v>
      </c>
      <c r="P154" s="7">
        <v>57.13</v>
      </c>
      <c r="Q154">
        <v>0</v>
      </c>
      <c r="R154">
        <v>1</v>
      </c>
      <c r="S154">
        <v>1</v>
      </c>
      <c r="T154">
        <v>0</v>
      </c>
      <c r="U154">
        <v>6</v>
      </c>
      <c r="V154" s="4">
        <v>22.5</v>
      </c>
      <c r="W154">
        <v>1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 s="13">
        <v>1.33</v>
      </c>
      <c r="AF154" s="14">
        <v>-0.18648532883600699</v>
      </c>
    </row>
    <row r="155" spans="1:32" x14ac:dyDescent="0.25">
      <c r="A155">
        <v>0</v>
      </c>
      <c r="B155">
        <v>0</v>
      </c>
      <c r="C155">
        <v>47.87</v>
      </c>
      <c r="D155">
        <v>16</v>
      </c>
      <c r="E155">
        <v>2</v>
      </c>
      <c r="F155">
        <v>0</v>
      </c>
      <c r="G155">
        <v>0</v>
      </c>
      <c r="H155">
        <v>1</v>
      </c>
      <c r="I155">
        <v>0</v>
      </c>
      <c r="J155">
        <v>0</v>
      </c>
      <c r="K155">
        <v>100</v>
      </c>
      <c r="L155">
        <v>7000</v>
      </c>
      <c r="M155">
        <v>0</v>
      </c>
      <c r="N155" s="5">
        <v>1</v>
      </c>
      <c r="O155" s="5">
        <v>-12.6</v>
      </c>
      <c r="P155" s="7">
        <v>57.13</v>
      </c>
      <c r="Q155">
        <v>0</v>
      </c>
      <c r="R155">
        <v>1</v>
      </c>
      <c r="S155">
        <v>1</v>
      </c>
      <c r="T155">
        <v>0</v>
      </c>
      <c r="U155">
        <v>6</v>
      </c>
      <c r="V155" s="4">
        <v>22.5</v>
      </c>
      <c r="W155">
        <v>1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 s="13">
        <v>1.33</v>
      </c>
      <c r="AF155" s="14">
        <v>-0.18905200973717101</v>
      </c>
    </row>
    <row r="156" spans="1:32" x14ac:dyDescent="0.25">
      <c r="A156">
        <v>1</v>
      </c>
      <c r="B156">
        <v>0</v>
      </c>
      <c r="C156">
        <v>12.01</v>
      </c>
      <c r="D156">
        <v>0</v>
      </c>
      <c r="E156">
        <v>0</v>
      </c>
      <c r="F156">
        <v>0</v>
      </c>
      <c r="G156">
        <v>0</v>
      </c>
      <c r="H156">
        <v>1</v>
      </c>
      <c r="I156">
        <v>0</v>
      </c>
      <c r="J156">
        <v>1</v>
      </c>
      <c r="K156">
        <v>17.78</v>
      </c>
      <c r="L156">
        <v>1108.45</v>
      </c>
      <c r="M156">
        <v>0</v>
      </c>
      <c r="N156" s="5">
        <v>0</v>
      </c>
      <c r="O156" s="5">
        <v>-15.27</v>
      </c>
      <c r="P156">
        <v>140.6</v>
      </c>
      <c r="Q156">
        <v>0</v>
      </c>
      <c r="R156">
        <v>1</v>
      </c>
      <c r="S156">
        <v>1</v>
      </c>
      <c r="T156">
        <v>0</v>
      </c>
      <c r="U156">
        <v>8</v>
      </c>
      <c r="V156" s="4">
        <v>25</v>
      </c>
      <c r="W156">
        <v>1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 s="13">
        <v>2</v>
      </c>
      <c r="AF156" s="14">
        <v>-0.19081995733426901</v>
      </c>
    </row>
    <row r="157" spans="1:32" x14ac:dyDescent="0.25">
      <c r="A157">
        <v>1</v>
      </c>
      <c r="B157">
        <v>0</v>
      </c>
      <c r="C157">
        <v>12.01</v>
      </c>
      <c r="D157">
        <v>0</v>
      </c>
      <c r="E157">
        <v>0</v>
      </c>
      <c r="F157">
        <v>0</v>
      </c>
      <c r="G157">
        <v>0</v>
      </c>
      <c r="H157">
        <v>1</v>
      </c>
      <c r="I157">
        <v>0</v>
      </c>
      <c r="J157">
        <v>1</v>
      </c>
      <c r="K157">
        <v>31.67</v>
      </c>
      <c r="L157">
        <v>1198.58</v>
      </c>
      <c r="M157">
        <v>0</v>
      </c>
      <c r="N157" s="5">
        <v>0</v>
      </c>
      <c r="O157" s="5">
        <v>-14.4</v>
      </c>
      <c r="P157">
        <v>204.9</v>
      </c>
      <c r="Q157">
        <v>0</v>
      </c>
      <c r="R157">
        <v>1</v>
      </c>
      <c r="S157">
        <v>1</v>
      </c>
      <c r="T157">
        <v>0</v>
      </c>
      <c r="U157">
        <v>8</v>
      </c>
      <c r="V157" s="4">
        <v>25</v>
      </c>
      <c r="W157">
        <v>1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 s="13">
        <v>2</v>
      </c>
      <c r="AF157" s="14">
        <v>-0.186628740424196</v>
      </c>
    </row>
    <row r="158" spans="1:32" x14ac:dyDescent="0.25">
      <c r="A158">
        <v>1</v>
      </c>
      <c r="B158">
        <v>0</v>
      </c>
      <c r="C158">
        <v>12.01</v>
      </c>
      <c r="D158">
        <v>0</v>
      </c>
      <c r="E158">
        <v>0</v>
      </c>
      <c r="F158">
        <v>0</v>
      </c>
      <c r="G158">
        <v>0</v>
      </c>
      <c r="H158">
        <v>1</v>
      </c>
      <c r="I158">
        <v>0</v>
      </c>
      <c r="J158">
        <v>1</v>
      </c>
      <c r="K158">
        <v>15.49</v>
      </c>
      <c r="L158" s="21">
        <v>3860</v>
      </c>
      <c r="M158">
        <v>0</v>
      </c>
      <c r="N158" s="5">
        <v>0</v>
      </c>
      <c r="O158" s="5">
        <v>-14.07</v>
      </c>
      <c r="P158">
        <v>217.3</v>
      </c>
      <c r="Q158">
        <v>0</v>
      </c>
      <c r="R158">
        <v>1</v>
      </c>
      <c r="S158">
        <v>1</v>
      </c>
      <c r="T158">
        <v>0</v>
      </c>
      <c r="U158">
        <v>8</v>
      </c>
      <c r="V158" s="4">
        <v>25</v>
      </c>
      <c r="W158">
        <v>1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 s="13">
        <v>2</v>
      </c>
      <c r="AF158" s="14">
        <v>-0.17778750036499399</v>
      </c>
    </row>
    <row r="159" spans="1:32" x14ac:dyDescent="0.25">
      <c r="A159">
        <v>0</v>
      </c>
      <c r="B159">
        <v>0</v>
      </c>
      <c r="C159">
        <v>28.09</v>
      </c>
      <c r="D159">
        <v>16</v>
      </c>
      <c r="E159">
        <v>2</v>
      </c>
      <c r="F159">
        <v>0</v>
      </c>
      <c r="G159">
        <v>1</v>
      </c>
      <c r="H159">
        <v>0</v>
      </c>
      <c r="I159">
        <v>0</v>
      </c>
      <c r="J159">
        <v>0</v>
      </c>
      <c r="K159" s="4">
        <v>107</v>
      </c>
      <c r="L159" s="4">
        <v>107</v>
      </c>
      <c r="M159">
        <v>0</v>
      </c>
      <c r="N159" s="5">
        <v>0</v>
      </c>
      <c r="O159" s="6">
        <v>-28.4</v>
      </c>
      <c r="P159">
        <v>12.7</v>
      </c>
      <c r="Q159">
        <v>0</v>
      </c>
      <c r="R159">
        <v>1</v>
      </c>
      <c r="S159">
        <v>0</v>
      </c>
      <c r="T159">
        <v>1</v>
      </c>
      <c r="U159">
        <v>6</v>
      </c>
      <c r="V159" s="4">
        <v>18</v>
      </c>
      <c r="W159">
        <v>0</v>
      </c>
      <c r="X159">
        <v>0</v>
      </c>
      <c r="Y159">
        <v>1</v>
      </c>
      <c r="Z159">
        <v>0</v>
      </c>
      <c r="AA159">
        <v>0</v>
      </c>
      <c r="AB159">
        <v>12</v>
      </c>
      <c r="AC159">
        <v>6</v>
      </c>
      <c r="AD159">
        <v>3</v>
      </c>
      <c r="AE159" s="13">
        <v>5</v>
      </c>
      <c r="AF159" s="14">
        <v>-0.122944156470255</v>
      </c>
    </row>
    <row r="160" spans="1:32" x14ac:dyDescent="0.25">
      <c r="A160">
        <v>0</v>
      </c>
      <c r="B160">
        <v>0</v>
      </c>
      <c r="C160">
        <v>28.09</v>
      </c>
      <c r="D160">
        <v>16</v>
      </c>
      <c r="E160">
        <v>2</v>
      </c>
      <c r="F160">
        <v>0</v>
      </c>
      <c r="G160">
        <v>1</v>
      </c>
      <c r="H160">
        <v>0</v>
      </c>
      <c r="I160">
        <v>0</v>
      </c>
      <c r="J160">
        <v>0</v>
      </c>
      <c r="K160" s="4">
        <v>92.3</v>
      </c>
      <c r="L160" s="4">
        <v>92.3</v>
      </c>
      <c r="M160">
        <v>0</v>
      </c>
      <c r="N160" s="5">
        <v>0</v>
      </c>
      <c r="O160" s="6">
        <v>-28.4</v>
      </c>
      <c r="P160">
        <v>70.599999999999994</v>
      </c>
      <c r="Q160">
        <v>0</v>
      </c>
      <c r="R160">
        <v>1</v>
      </c>
      <c r="S160">
        <v>0</v>
      </c>
      <c r="T160">
        <v>1</v>
      </c>
      <c r="U160">
        <v>6</v>
      </c>
      <c r="V160" s="4">
        <v>18</v>
      </c>
      <c r="W160">
        <v>0</v>
      </c>
      <c r="X160">
        <v>0</v>
      </c>
      <c r="Y160">
        <v>1</v>
      </c>
      <c r="Z160">
        <v>0</v>
      </c>
      <c r="AA160">
        <v>0</v>
      </c>
      <c r="AB160">
        <v>12</v>
      </c>
      <c r="AC160">
        <v>6</v>
      </c>
      <c r="AD160">
        <v>3</v>
      </c>
      <c r="AE160" s="13">
        <v>5</v>
      </c>
      <c r="AF160" s="14">
        <v>-3.9422603870785798E-2</v>
      </c>
    </row>
    <row r="161" spans="1:32" x14ac:dyDescent="0.25">
      <c r="A161">
        <v>0</v>
      </c>
      <c r="B161">
        <v>0</v>
      </c>
      <c r="C161">
        <v>28.09</v>
      </c>
      <c r="D161">
        <v>16</v>
      </c>
      <c r="E161">
        <v>2</v>
      </c>
      <c r="F161">
        <v>0</v>
      </c>
      <c r="G161">
        <v>1</v>
      </c>
      <c r="H161">
        <v>0</v>
      </c>
      <c r="I161">
        <v>0</v>
      </c>
      <c r="J161">
        <v>0</v>
      </c>
      <c r="K161" s="4">
        <v>114</v>
      </c>
      <c r="L161" s="4">
        <v>114</v>
      </c>
      <c r="M161">
        <v>0</v>
      </c>
      <c r="N161" s="5">
        <v>1</v>
      </c>
      <c r="O161" s="6">
        <v>-28.4</v>
      </c>
      <c r="P161">
        <v>12.7</v>
      </c>
      <c r="Q161">
        <v>0</v>
      </c>
      <c r="R161">
        <v>1</v>
      </c>
      <c r="S161">
        <v>0</v>
      </c>
      <c r="T161">
        <v>1</v>
      </c>
      <c r="U161">
        <v>6</v>
      </c>
      <c r="V161" s="4">
        <v>18</v>
      </c>
      <c r="W161">
        <v>0</v>
      </c>
      <c r="X161">
        <v>0</v>
      </c>
      <c r="Y161">
        <v>1</v>
      </c>
      <c r="Z161">
        <v>0</v>
      </c>
      <c r="AA161">
        <v>0</v>
      </c>
      <c r="AB161">
        <v>12</v>
      </c>
      <c r="AC161">
        <v>6</v>
      </c>
      <c r="AD161">
        <v>3</v>
      </c>
      <c r="AE161" s="13">
        <v>5</v>
      </c>
      <c r="AF161" s="14">
        <v>-0.127279621864231</v>
      </c>
    </row>
    <row r="162" spans="1:32" x14ac:dyDescent="0.25">
      <c r="A162">
        <v>0</v>
      </c>
      <c r="B162">
        <v>0</v>
      </c>
      <c r="C162">
        <v>112.4</v>
      </c>
      <c r="D162">
        <v>65.41</v>
      </c>
      <c r="E162">
        <v>0</v>
      </c>
      <c r="F162">
        <v>0</v>
      </c>
      <c r="G162">
        <v>1</v>
      </c>
      <c r="H162">
        <v>0</v>
      </c>
      <c r="I162">
        <v>0</v>
      </c>
      <c r="J162">
        <v>0</v>
      </c>
      <c r="K162">
        <v>10.199999999999999</v>
      </c>
      <c r="L162" s="4">
        <v>10.199999999999999</v>
      </c>
      <c r="M162">
        <v>0</v>
      </c>
      <c r="N162" s="5">
        <v>1</v>
      </c>
      <c r="O162" s="5">
        <v>-6.4</v>
      </c>
      <c r="P162" s="23">
        <v>89</v>
      </c>
      <c r="Q162">
        <v>0</v>
      </c>
      <c r="R162">
        <v>1</v>
      </c>
      <c r="S162">
        <v>1</v>
      </c>
      <c r="T162">
        <v>0</v>
      </c>
      <c r="U162">
        <v>8</v>
      </c>
      <c r="V162">
        <v>30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1</v>
      </c>
      <c r="AD162">
        <v>2</v>
      </c>
      <c r="AE162" s="13">
        <v>2</v>
      </c>
      <c r="AF162" s="14">
        <v>-0.17610783957811901</v>
      </c>
    </row>
    <row r="163" spans="1:32" x14ac:dyDescent="0.25">
      <c r="A163">
        <v>0</v>
      </c>
      <c r="B163">
        <v>0</v>
      </c>
      <c r="C163">
        <v>112.4</v>
      </c>
      <c r="D163">
        <v>65.41</v>
      </c>
      <c r="E163">
        <v>0</v>
      </c>
      <c r="F163">
        <v>0</v>
      </c>
      <c r="G163">
        <v>1</v>
      </c>
      <c r="H163">
        <v>0</v>
      </c>
      <c r="I163">
        <v>0</v>
      </c>
      <c r="J163">
        <v>0</v>
      </c>
      <c r="K163">
        <v>9.6</v>
      </c>
      <c r="L163" s="4">
        <v>9.6</v>
      </c>
      <c r="M163">
        <v>0</v>
      </c>
      <c r="N163" s="5">
        <v>1</v>
      </c>
      <c r="O163" s="5">
        <v>-22.7</v>
      </c>
      <c r="P163" s="23">
        <v>89</v>
      </c>
      <c r="Q163">
        <v>0</v>
      </c>
      <c r="R163">
        <v>1</v>
      </c>
      <c r="S163">
        <v>1</v>
      </c>
      <c r="T163">
        <v>0</v>
      </c>
      <c r="U163">
        <v>8</v>
      </c>
      <c r="V163">
        <v>30</v>
      </c>
      <c r="W163">
        <v>0</v>
      </c>
      <c r="X163">
        <v>0</v>
      </c>
      <c r="Y163">
        <v>0</v>
      </c>
      <c r="Z163">
        <v>0</v>
      </c>
      <c r="AA163">
        <v>1</v>
      </c>
      <c r="AB163">
        <v>0</v>
      </c>
      <c r="AC163">
        <v>1</v>
      </c>
      <c r="AD163">
        <v>2</v>
      </c>
      <c r="AE163" s="13">
        <v>2</v>
      </c>
      <c r="AF163" s="14">
        <v>-0.174690674983764</v>
      </c>
    </row>
    <row r="164" spans="1:32" x14ac:dyDescent="0.25">
      <c r="A164">
        <v>0</v>
      </c>
      <c r="B164">
        <v>0</v>
      </c>
      <c r="C164">
        <v>112.4</v>
      </c>
      <c r="D164">
        <v>65.41</v>
      </c>
      <c r="E164">
        <v>0</v>
      </c>
      <c r="F164">
        <v>0</v>
      </c>
      <c r="G164">
        <v>1</v>
      </c>
      <c r="H164">
        <v>0</v>
      </c>
      <c r="I164">
        <v>0</v>
      </c>
      <c r="J164">
        <v>0</v>
      </c>
      <c r="K164">
        <v>10.199999999999999</v>
      </c>
      <c r="L164" s="4">
        <v>10.199999999999999</v>
      </c>
      <c r="M164">
        <v>0</v>
      </c>
      <c r="N164" s="5">
        <v>1</v>
      </c>
      <c r="O164" s="5">
        <v>-6.4</v>
      </c>
      <c r="P164" s="23">
        <v>89</v>
      </c>
      <c r="Q164">
        <v>0</v>
      </c>
      <c r="R164">
        <v>1</v>
      </c>
      <c r="S164">
        <v>1</v>
      </c>
      <c r="T164">
        <v>0</v>
      </c>
      <c r="U164">
        <v>8</v>
      </c>
      <c r="V164">
        <v>30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1</v>
      </c>
      <c r="AD164">
        <v>17</v>
      </c>
      <c r="AE164" s="13">
        <v>0.4</v>
      </c>
      <c r="AF164" s="14">
        <v>-0.17037773125441899</v>
      </c>
    </row>
    <row r="165" spans="1:32" x14ac:dyDescent="0.25">
      <c r="A165">
        <v>0</v>
      </c>
      <c r="B165">
        <v>0</v>
      </c>
      <c r="C165">
        <v>112.4</v>
      </c>
      <c r="D165">
        <v>65.41</v>
      </c>
      <c r="E165">
        <v>0</v>
      </c>
      <c r="F165">
        <v>0</v>
      </c>
      <c r="G165">
        <v>1</v>
      </c>
      <c r="H165">
        <v>0</v>
      </c>
      <c r="I165">
        <v>0</v>
      </c>
      <c r="J165">
        <v>0</v>
      </c>
      <c r="K165">
        <v>10.199999999999999</v>
      </c>
      <c r="L165" s="4">
        <v>10.199999999999999</v>
      </c>
      <c r="M165">
        <v>0</v>
      </c>
      <c r="N165" s="5">
        <v>1</v>
      </c>
      <c r="O165" s="5">
        <v>-6.4</v>
      </c>
      <c r="P165" s="23">
        <v>89</v>
      </c>
      <c r="Q165">
        <v>0</v>
      </c>
      <c r="R165">
        <v>1</v>
      </c>
      <c r="S165">
        <v>1</v>
      </c>
      <c r="T165">
        <v>0</v>
      </c>
      <c r="U165">
        <v>8</v>
      </c>
      <c r="V165">
        <v>30</v>
      </c>
      <c r="W165">
        <v>0</v>
      </c>
      <c r="X165">
        <v>0</v>
      </c>
      <c r="Y165">
        <v>0</v>
      </c>
      <c r="Z165">
        <v>0</v>
      </c>
      <c r="AA165">
        <v>1</v>
      </c>
      <c r="AB165">
        <v>0</v>
      </c>
      <c r="AC165">
        <v>1</v>
      </c>
      <c r="AD165">
        <v>17</v>
      </c>
      <c r="AE165" s="13">
        <v>2</v>
      </c>
      <c r="AF165" s="14">
        <v>-0.197495247837985</v>
      </c>
    </row>
    <row r="166" spans="1:32" x14ac:dyDescent="0.25">
      <c r="A166">
        <v>0</v>
      </c>
      <c r="B166">
        <v>0</v>
      </c>
      <c r="C166">
        <v>112.4</v>
      </c>
      <c r="D166">
        <v>65.41</v>
      </c>
      <c r="E166">
        <v>0</v>
      </c>
      <c r="F166">
        <v>0</v>
      </c>
      <c r="G166">
        <v>1</v>
      </c>
      <c r="H166">
        <v>0</v>
      </c>
      <c r="I166">
        <v>0</v>
      </c>
      <c r="J166">
        <v>0</v>
      </c>
      <c r="K166">
        <v>9.6</v>
      </c>
      <c r="L166" s="4">
        <v>9.6</v>
      </c>
      <c r="M166">
        <v>0</v>
      </c>
      <c r="N166" s="5">
        <v>1</v>
      </c>
      <c r="O166" s="5">
        <v>-22.7</v>
      </c>
      <c r="P166" s="23">
        <v>89</v>
      </c>
      <c r="Q166">
        <v>0</v>
      </c>
      <c r="R166">
        <v>1</v>
      </c>
      <c r="S166">
        <v>1</v>
      </c>
      <c r="T166">
        <v>0</v>
      </c>
      <c r="U166">
        <v>8</v>
      </c>
      <c r="V166">
        <v>30</v>
      </c>
      <c r="W166">
        <v>0</v>
      </c>
      <c r="X166">
        <v>0</v>
      </c>
      <c r="Y166">
        <v>0</v>
      </c>
      <c r="Z166">
        <v>0</v>
      </c>
      <c r="AA166">
        <v>1</v>
      </c>
      <c r="AB166">
        <v>0</v>
      </c>
      <c r="AC166">
        <v>1</v>
      </c>
      <c r="AD166">
        <v>17</v>
      </c>
      <c r="AE166" s="13">
        <v>0.4</v>
      </c>
      <c r="AF166" s="14">
        <v>-0.186852901707076</v>
      </c>
    </row>
    <row r="167" spans="1:32" x14ac:dyDescent="0.25">
      <c r="A167">
        <v>0</v>
      </c>
      <c r="B167">
        <v>0</v>
      </c>
      <c r="C167">
        <v>112.4</v>
      </c>
      <c r="D167">
        <v>65.41</v>
      </c>
      <c r="E167">
        <v>0</v>
      </c>
      <c r="F167">
        <v>0</v>
      </c>
      <c r="G167">
        <v>1</v>
      </c>
      <c r="H167">
        <v>0</v>
      </c>
      <c r="I167">
        <v>0</v>
      </c>
      <c r="J167">
        <v>0</v>
      </c>
      <c r="K167">
        <v>9.6</v>
      </c>
      <c r="L167" s="4">
        <v>9.6</v>
      </c>
      <c r="M167">
        <v>0</v>
      </c>
      <c r="N167" s="5">
        <v>1</v>
      </c>
      <c r="O167" s="5">
        <v>-22.7</v>
      </c>
      <c r="P167" s="23">
        <v>89</v>
      </c>
      <c r="Q167">
        <v>0</v>
      </c>
      <c r="R167">
        <v>1</v>
      </c>
      <c r="S167">
        <v>1</v>
      </c>
      <c r="T167">
        <v>0</v>
      </c>
      <c r="U167">
        <v>8</v>
      </c>
      <c r="V167">
        <v>30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1</v>
      </c>
      <c r="AD167">
        <v>17</v>
      </c>
      <c r="AE167" s="13">
        <v>2</v>
      </c>
      <c r="AF167" s="14">
        <v>-0.19297122071231401</v>
      </c>
    </row>
    <row r="168" spans="1:32" x14ac:dyDescent="0.25">
      <c r="A168">
        <v>0</v>
      </c>
      <c r="B168">
        <v>0</v>
      </c>
      <c r="C168">
        <v>47.87</v>
      </c>
      <c r="D168">
        <v>16</v>
      </c>
      <c r="E168">
        <v>2</v>
      </c>
      <c r="F168">
        <v>0</v>
      </c>
      <c r="G168">
        <v>1</v>
      </c>
      <c r="H168">
        <v>0</v>
      </c>
      <c r="I168">
        <v>0</v>
      </c>
      <c r="J168">
        <v>0</v>
      </c>
      <c r="K168">
        <v>21.7</v>
      </c>
      <c r="L168" s="4">
        <v>21.7</v>
      </c>
      <c r="M168">
        <v>0</v>
      </c>
      <c r="N168" s="5">
        <v>0</v>
      </c>
      <c r="O168" s="5">
        <v>31.2</v>
      </c>
      <c r="P168" s="7">
        <v>57.13</v>
      </c>
      <c r="Q168">
        <v>0</v>
      </c>
      <c r="R168">
        <v>1</v>
      </c>
      <c r="S168">
        <v>1</v>
      </c>
      <c r="T168">
        <v>0</v>
      </c>
      <c r="U168">
        <v>8</v>
      </c>
      <c r="V168">
        <v>30</v>
      </c>
      <c r="W168">
        <v>0</v>
      </c>
      <c r="X168">
        <v>0</v>
      </c>
      <c r="Y168">
        <v>0</v>
      </c>
      <c r="Z168">
        <v>0</v>
      </c>
      <c r="AA168">
        <v>1</v>
      </c>
      <c r="AB168">
        <v>0</v>
      </c>
      <c r="AC168">
        <v>1</v>
      </c>
      <c r="AD168">
        <v>17</v>
      </c>
      <c r="AE168" s="13">
        <v>16.68</v>
      </c>
      <c r="AF168" s="14">
        <v>-0.186461363711663</v>
      </c>
    </row>
    <row r="169" spans="1:32" x14ac:dyDescent="0.25">
      <c r="A169">
        <v>0</v>
      </c>
      <c r="B169">
        <v>0</v>
      </c>
      <c r="C169">
        <v>28.09</v>
      </c>
      <c r="D169">
        <v>16</v>
      </c>
      <c r="E169">
        <v>2</v>
      </c>
      <c r="F169">
        <v>0</v>
      </c>
      <c r="G169">
        <v>1</v>
      </c>
      <c r="H169">
        <v>0</v>
      </c>
      <c r="I169">
        <v>0</v>
      </c>
      <c r="J169">
        <v>0</v>
      </c>
      <c r="K169">
        <v>40.200000000000003</v>
      </c>
      <c r="L169" s="4">
        <v>40.200000000000003</v>
      </c>
      <c r="M169">
        <v>0</v>
      </c>
      <c r="N169" s="5">
        <v>0</v>
      </c>
      <c r="O169" s="5">
        <v>-39.4</v>
      </c>
      <c r="P169" s="7">
        <v>26.5</v>
      </c>
      <c r="Q169">
        <v>0</v>
      </c>
      <c r="R169">
        <v>1</v>
      </c>
      <c r="S169">
        <v>1</v>
      </c>
      <c r="T169">
        <v>0</v>
      </c>
      <c r="U169">
        <v>8</v>
      </c>
      <c r="V169">
        <v>30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1</v>
      </c>
      <c r="AD169">
        <v>17</v>
      </c>
      <c r="AE169" s="13">
        <v>3.33</v>
      </c>
      <c r="AF169" s="14">
        <v>-0.18400799957702901</v>
      </c>
    </row>
    <row r="170" spans="1:32" x14ac:dyDescent="0.25">
      <c r="A170">
        <v>0</v>
      </c>
      <c r="B170">
        <v>0</v>
      </c>
      <c r="C170">
        <v>112.4</v>
      </c>
      <c r="D170">
        <v>65.41</v>
      </c>
      <c r="E170">
        <v>0</v>
      </c>
      <c r="F170">
        <v>0</v>
      </c>
      <c r="G170">
        <v>1</v>
      </c>
      <c r="H170">
        <v>0</v>
      </c>
      <c r="I170">
        <v>0</v>
      </c>
      <c r="J170">
        <v>0</v>
      </c>
      <c r="K170">
        <v>10.199999999999999</v>
      </c>
      <c r="L170" s="4">
        <v>10.199999999999999</v>
      </c>
      <c r="M170">
        <v>0</v>
      </c>
      <c r="N170" s="5">
        <v>1</v>
      </c>
      <c r="O170" s="5">
        <v>-6.4</v>
      </c>
      <c r="P170" s="23">
        <v>89</v>
      </c>
      <c r="Q170">
        <v>0</v>
      </c>
      <c r="R170">
        <v>1</v>
      </c>
      <c r="S170">
        <v>1</v>
      </c>
      <c r="T170">
        <v>0</v>
      </c>
      <c r="U170">
        <v>8</v>
      </c>
      <c r="V170">
        <v>30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0</v>
      </c>
      <c r="AC170">
        <v>1</v>
      </c>
      <c r="AD170">
        <v>90</v>
      </c>
      <c r="AE170" s="13">
        <v>2</v>
      </c>
      <c r="AF170" s="14">
        <v>-0.17331756713702301</v>
      </c>
    </row>
    <row r="171" spans="1:32" x14ac:dyDescent="0.25">
      <c r="A171">
        <v>0</v>
      </c>
      <c r="B171">
        <v>0</v>
      </c>
      <c r="C171">
        <v>112.4</v>
      </c>
      <c r="D171">
        <v>65.41</v>
      </c>
      <c r="E171">
        <v>0</v>
      </c>
      <c r="F171">
        <v>0</v>
      </c>
      <c r="G171">
        <v>1</v>
      </c>
      <c r="H171">
        <v>0</v>
      </c>
      <c r="I171">
        <v>0</v>
      </c>
      <c r="J171">
        <v>0</v>
      </c>
      <c r="K171">
        <v>9.6</v>
      </c>
      <c r="L171" s="4">
        <v>9.6</v>
      </c>
      <c r="M171">
        <v>0</v>
      </c>
      <c r="N171" s="5">
        <v>1</v>
      </c>
      <c r="O171" s="5">
        <v>-22.7</v>
      </c>
      <c r="P171" s="23">
        <v>89</v>
      </c>
      <c r="Q171">
        <v>0</v>
      </c>
      <c r="R171">
        <v>1</v>
      </c>
      <c r="S171">
        <v>1</v>
      </c>
      <c r="T171">
        <v>0</v>
      </c>
      <c r="U171">
        <v>8</v>
      </c>
      <c r="V171">
        <v>30</v>
      </c>
      <c r="W171">
        <v>0</v>
      </c>
      <c r="X171">
        <v>0</v>
      </c>
      <c r="Y171">
        <v>0</v>
      </c>
      <c r="Z171">
        <v>0</v>
      </c>
      <c r="AA171">
        <v>1</v>
      </c>
      <c r="AB171">
        <v>0</v>
      </c>
      <c r="AC171">
        <v>1</v>
      </c>
      <c r="AD171">
        <v>90</v>
      </c>
      <c r="AE171" s="13">
        <v>2</v>
      </c>
      <c r="AF171" s="14">
        <v>-0.18266072016644999</v>
      </c>
    </row>
    <row r="172" spans="1:32" x14ac:dyDescent="0.25">
      <c r="A172">
        <v>0</v>
      </c>
      <c r="B172">
        <v>0</v>
      </c>
      <c r="C172">
        <v>65.41</v>
      </c>
      <c r="D172">
        <v>16</v>
      </c>
      <c r="E172">
        <v>1</v>
      </c>
      <c r="F172">
        <v>0</v>
      </c>
      <c r="G172">
        <v>0</v>
      </c>
      <c r="H172">
        <v>1</v>
      </c>
      <c r="I172">
        <v>0</v>
      </c>
      <c r="J172">
        <v>0</v>
      </c>
      <c r="K172">
        <v>9.1</v>
      </c>
      <c r="L172" s="7">
        <v>50</v>
      </c>
      <c r="M172">
        <v>0</v>
      </c>
      <c r="N172" s="5">
        <v>0</v>
      </c>
      <c r="O172" s="5">
        <v>27.1</v>
      </c>
      <c r="P172">
        <v>88</v>
      </c>
      <c r="Q172">
        <v>0</v>
      </c>
      <c r="R172">
        <v>1</v>
      </c>
      <c r="S172">
        <v>1</v>
      </c>
      <c r="T172">
        <v>0</v>
      </c>
      <c r="U172" s="7">
        <v>8</v>
      </c>
      <c r="V172" s="4">
        <v>25</v>
      </c>
      <c r="W172">
        <v>1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2</v>
      </c>
      <c r="AE172" s="13">
        <v>3.2</v>
      </c>
      <c r="AF172" s="14">
        <v>0.17437334520573999</v>
      </c>
    </row>
    <row r="173" spans="1:32" x14ac:dyDescent="0.25">
      <c r="A173">
        <v>0</v>
      </c>
      <c r="B173">
        <v>0</v>
      </c>
      <c r="C173">
        <v>47.87</v>
      </c>
      <c r="D173">
        <v>16</v>
      </c>
      <c r="E173">
        <v>2</v>
      </c>
      <c r="F173">
        <v>0</v>
      </c>
      <c r="G173">
        <v>1</v>
      </c>
      <c r="H173">
        <v>0</v>
      </c>
      <c r="I173">
        <v>0</v>
      </c>
      <c r="J173">
        <v>0</v>
      </c>
      <c r="K173">
        <v>5.5</v>
      </c>
      <c r="L173" s="4">
        <v>5.5</v>
      </c>
      <c r="M173">
        <v>0</v>
      </c>
      <c r="N173" s="5">
        <v>0</v>
      </c>
      <c r="O173" s="5">
        <v>9.2799999999999994</v>
      </c>
      <c r="P173">
        <v>174.8</v>
      </c>
      <c r="Q173">
        <v>0</v>
      </c>
      <c r="R173">
        <v>1</v>
      </c>
      <c r="S173">
        <v>1</v>
      </c>
      <c r="T173">
        <v>0</v>
      </c>
      <c r="U173">
        <v>4</v>
      </c>
      <c r="V173">
        <v>22</v>
      </c>
      <c r="W173">
        <v>0</v>
      </c>
      <c r="X173">
        <v>0</v>
      </c>
      <c r="Y173">
        <v>0</v>
      </c>
      <c r="Z173">
        <v>1</v>
      </c>
      <c r="AA173">
        <v>0</v>
      </c>
      <c r="AB173">
        <v>270</v>
      </c>
      <c r="AC173">
        <v>270</v>
      </c>
      <c r="AD173">
        <v>0</v>
      </c>
      <c r="AE173" s="13">
        <v>1.25</v>
      </c>
      <c r="AF173" s="14">
        <v>-0.16788002251447401</v>
      </c>
    </row>
    <row r="174" spans="1:32" x14ac:dyDescent="0.25">
      <c r="A174">
        <v>0</v>
      </c>
      <c r="B174">
        <v>0</v>
      </c>
      <c r="C174">
        <v>47.87</v>
      </c>
      <c r="D174">
        <v>16</v>
      </c>
      <c r="E174">
        <v>2</v>
      </c>
      <c r="F174">
        <v>0</v>
      </c>
      <c r="G174">
        <v>1</v>
      </c>
      <c r="H174">
        <v>0</v>
      </c>
      <c r="I174">
        <v>0</v>
      </c>
      <c r="J174">
        <v>0</v>
      </c>
      <c r="K174">
        <v>5.5</v>
      </c>
      <c r="L174" s="4">
        <v>5.5</v>
      </c>
      <c r="M174">
        <v>0</v>
      </c>
      <c r="N174" s="5">
        <v>0</v>
      </c>
      <c r="O174" s="5">
        <v>9.2799999999999994</v>
      </c>
      <c r="P174">
        <v>174.8</v>
      </c>
      <c r="Q174">
        <v>0</v>
      </c>
      <c r="R174">
        <v>1</v>
      </c>
      <c r="S174">
        <v>1</v>
      </c>
      <c r="T174">
        <v>0</v>
      </c>
      <c r="U174">
        <v>4</v>
      </c>
      <c r="V174">
        <v>22</v>
      </c>
      <c r="W174">
        <v>0</v>
      </c>
      <c r="X174">
        <v>0</v>
      </c>
      <c r="Y174">
        <v>0</v>
      </c>
      <c r="Z174">
        <v>1</v>
      </c>
      <c r="AA174">
        <v>0</v>
      </c>
      <c r="AB174">
        <v>270</v>
      </c>
      <c r="AC174">
        <v>270</v>
      </c>
      <c r="AD174">
        <v>0</v>
      </c>
      <c r="AE174" s="13">
        <v>2.5</v>
      </c>
      <c r="AF174" s="14">
        <v>-0.12915140975258599</v>
      </c>
    </row>
    <row r="175" spans="1:32" x14ac:dyDescent="0.25">
      <c r="A175">
        <v>0</v>
      </c>
      <c r="B175">
        <v>0</v>
      </c>
      <c r="C175">
        <v>47.87</v>
      </c>
      <c r="D175">
        <v>16</v>
      </c>
      <c r="E175">
        <v>2</v>
      </c>
      <c r="F175">
        <v>0</v>
      </c>
      <c r="G175">
        <v>1</v>
      </c>
      <c r="H175">
        <v>0</v>
      </c>
      <c r="I175">
        <v>0</v>
      </c>
      <c r="J175">
        <v>0</v>
      </c>
      <c r="K175">
        <v>5.5</v>
      </c>
      <c r="L175" s="4">
        <v>5.5</v>
      </c>
      <c r="M175">
        <v>0</v>
      </c>
      <c r="N175" s="5">
        <v>0</v>
      </c>
      <c r="O175" s="5">
        <v>9.2799999999999994</v>
      </c>
      <c r="P175">
        <v>174.8</v>
      </c>
      <c r="Q175">
        <v>0</v>
      </c>
      <c r="R175">
        <v>1</v>
      </c>
      <c r="S175">
        <v>1</v>
      </c>
      <c r="T175">
        <v>0</v>
      </c>
      <c r="U175">
        <v>4</v>
      </c>
      <c r="V175">
        <v>22</v>
      </c>
      <c r="W175">
        <v>0</v>
      </c>
      <c r="X175">
        <v>0</v>
      </c>
      <c r="Y175">
        <v>0</v>
      </c>
      <c r="Z175">
        <v>1</v>
      </c>
      <c r="AA175">
        <v>0</v>
      </c>
      <c r="AB175">
        <v>270</v>
      </c>
      <c r="AC175">
        <v>270</v>
      </c>
      <c r="AD175">
        <v>0</v>
      </c>
      <c r="AE175" s="13">
        <v>5</v>
      </c>
      <c r="AF175" s="14">
        <v>-7.8590144784609794E-2</v>
      </c>
    </row>
    <row r="176" spans="1:32" x14ac:dyDescent="0.25">
      <c r="A176">
        <v>0</v>
      </c>
      <c r="B176">
        <v>0</v>
      </c>
      <c r="C176">
        <v>47.87</v>
      </c>
      <c r="D176">
        <v>16</v>
      </c>
      <c r="E176">
        <v>2</v>
      </c>
      <c r="F176">
        <v>0</v>
      </c>
      <c r="G176">
        <v>0</v>
      </c>
      <c r="H176">
        <v>1</v>
      </c>
      <c r="I176">
        <v>0</v>
      </c>
      <c r="J176">
        <v>0</v>
      </c>
      <c r="K176">
        <v>50</v>
      </c>
      <c r="L176">
        <v>500</v>
      </c>
      <c r="M176">
        <v>0</v>
      </c>
      <c r="N176" s="5">
        <v>0</v>
      </c>
      <c r="O176" s="5">
        <v>-6.7</v>
      </c>
      <c r="P176" s="7">
        <v>57.13</v>
      </c>
      <c r="Q176">
        <v>1</v>
      </c>
      <c r="R176">
        <v>0</v>
      </c>
      <c r="S176">
        <v>1</v>
      </c>
      <c r="T176">
        <v>1</v>
      </c>
      <c r="U176" s="7">
        <v>8</v>
      </c>
      <c r="V176" s="7">
        <v>225</v>
      </c>
      <c r="W176">
        <v>0</v>
      </c>
      <c r="X176">
        <v>0</v>
      </c>
      <c r="Y176">
        <v>0</v>
      </c>
      <c r="Z176">
        <v>0</v>
      </c>
      <c r="AA176">
        <v>1</v>
      </c>
      <c r="AB176">
        <v>0</v>
      </c>
      <c r="AC176">
        <v>1</v>
      </c>
      <c r="AD176">
        <v>2</v>
      </c>
      <c r="AE176" s="13">
        <v>16</v>
      </c>
      <c r="AF176" s="14">
        <v>-0.17846615701472099</v>
      </c>
    </row>
    <row r="177" spans="1:32" x14ac:dyDescent="0.25">
      <c r="A177">
        <v>0</v>
      </c>
      <c r="B177">
        <v>0</v>
      </c>
      <c r="C177">
        <v>47.87</v>
      </c>
      <c r="D177">
        <v>16</v>
      </c>
      <c r="E177">
        <v>2</v>
      </c>
      <c r="F177">
        <v>0</v>
      </c>
      <c r="G177">
        <v>0</v>
      </c>
      <c r="H177">
        <v>1</v>
      </c>
      <c r="I177">
        <v>0</v>
      </c>
      <c r="J177">
        <v>0</v>
      </c>
      <c r="K177">
        <v>50</v>
      </c>
      <c r="L177">
        <v>500</v>
      </c>
      <c r="M177">
        <v>0</v>
      </c>
      <c r="N177" s="5">
        <v>0</v>
      </c>
      <c r="O177" s="5">
        <v>-6.7</v>
      </c>
      <c r="P177" s="7">
        <v>57.13</v>
      </c>
      <c r="Q177">
        <v>1</v>
      </c>
      <c r="R177">
        <v>0</v>
      </c>
      <c r="S177">
        <v>1</v>
      </c>
      <c r="T177">
        <v>1</v>
      </c>
      <c r="U177" s="7">
        <v>8</v>
      </c>
      <c r="V177" s="7">
        <v>225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1</v>
      </c>
      <c r="AD177">
        <v>14</v>
      </c>
      <c r="AE177" s="13">
        <v>16</v>
      </c>
      <c r="AF177" s="14">
        <v>-0.14507395186146901</v>
      </c>
    </row>
    <row r="178" spans="1:32" x14ac:dyDescent="0.25">
      <c r="A178">
        <v>1</v>
      </c>
      <c r="B178">
        <v>0</v>
      </c>
      <c r="C178">
        <v>12.01</v>
      </c>
      <c r="D178">
        <v>0</v>
      </c>
      <c r="E178">
        <v>0</v>
      </c>
      <c r="F178">
        <v>0</v>
      </c>
      <c r="G178">
        <v>1</v>
      </c>
      <c r="H178">
        <v>0</v>
      </c>
      <c r="I178">
        <v>0</v>
      </c>
      <c r="J178">
        <v>0</v>
      </c>
      <c r="K178">
        <v>14</v>
      </c>
      <c r="L178" s="4">
        <v>14</v>
      </c>
      <c r="M178">
        <v>0</v>
      </c>
      <c r="N178" s="5">
        <v>0</v>
      </c>
      <c r="O178" s="6">
        <v>-3.7</v>
      </c>
      <c r="P178">
        <v>300</v>
      </c>
      <c r="Q178">
        <v>0</v>
      </c>
      <c r="R178">
        <v>1</v>
      </c>
      <c r="S178">
        <v>1</v>
      </c>
      <c r="T178">
        <v>0</v>
      </c>
      <c r="U178">
        <v>6</v>
      </c>
      <c r="V178">
        <v>31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42</v>
      </c>
      <c r="AC178">
        <v>7</v>
      </c>
      <c r="AD178">
        <v>1</v>
      </c>
      <c r="AE178" s="13">
        <v>1.6</v>
      </c>
      <c r="AF178" s="14">
        <v>-0.14420997975986</v>
      </c>
    </row>
    <row r="179" spans="1:32" x14ac:dyDescent="0.25">
      <c r="A179">
        <v>1</v>
      </c>
      <c r="B179">
        <v>0</v>
      </c>
      <c r="C179">
        <v>12.01</v>
      </c>
      <c r="D179">
        <v>0</v>
      </c>
      <c r="E179">
        <v>0</v>
      </c>
      <c r="F179">
        <v>0</v>
      </c>
      <c r="G179">
        <v>1</v>
      </c>
      <c r="H179">
        <v>0</v>
      </c>
      <c r="I179">
        <v>0</v>
      </c>
      <c r="J179">
        <v>0</v>
      </c>
      <c r="K179">
        <v>56</v>
      </c>
      <c r="L179" s="4">
        <v>56</v>
      </c>
      <c r="M179">
        <v>0</v>
      </c>
      <c r="N179" s="5">
        <v>0</v>
      </c>
      <c r="O179" s="6">
        <v>-3.7</v>
      </c>
      <c r="P179">
        <v>45</v>
      </c>
      <c r="Q179">
        <v>0</v>
      </c>
      <c r="R179">
        <v>1</v>
      </c>
      <c r="S179">
        <v>1</v>
      </c>
      <c r="T179">
        <v>0</v>
      </c>
      <c r="U179">
        <v>6</v>
      </c>
      <c r="V179">
        <v>31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42</v>
      </c>
      <c r="AC179">
        <v>7</v>
      </c>
      <c r="AD179">
        <v>1</v>
      </c>
      <c r="AE179" s="13">
        <v>1.6</v>
      </c>
      <c r="AF179" s="14">
        <v>-0.140246407156842</v>
      </c>
    </row>
    <row r="180" spans="1:32" x14ac:dyDescent="0.25">
      <c r="A180">
        <v>1</v>
      </c>
      <c r="B180">
        <v>0</v>
      </c>
      <c r="C180">
        <v>12.01</v>
      </c>
      <c r="D180">
        <v>0</v>
      </c>
      <c r="E180">
        <v>0</v>
      </c>
      <c r="F180">
        <v>0</v>
      </c>
      <c r="G180">
        <v>0</v>
      </c>
      <c r="H180">
        <v>1</v>
      </c>
      <c r="I180">
        <v>0</v>
      </c>
      <c r="J180">
        <v>1</v>
      </c>
      <c r="K180">
        <v>67</v>
      </c>
      <c r="L180">
        <v>16500</v>
      </c>
      <c r="M180">
        <v>0</v>
      </c>
      <c r="N180" s="5">
        <v>0</v>
      </c>
      <c r="O180" s="6">
        <v>-11</v>
      </c>
      <c r="P180">
        <v>26</v>
      </c>
      <c r="Q180">
        <v>0</v>
      </c>
      <c r="R180">
        <v>1</v>
      </c>
      <c r="S180">
        <v>1</v>
      </c>
      <c r="T180">
        <v>0</v>
      </c>
      <c r="U180">
        <v>6</v>
      </c>
      <c r="V180">
        <v>31</v>
      </c>
      <c r="W180">
        <v>0</v>
      </c>
      <c r="X180">
        <v>0</v>
      </c>
      <c r="Y180">
        <v>0</v>
      </c>
      <c r="Z180">
        <v>0</v>
      </c>
      <c r="AA180">
        <v>1</v>
      </c>
      <c r="AB180">
        <v>42</v>
      </c>
      <c r="AC180">
        <v>7</v>
      </c>
      <c r="AD180">
        <v>1</v>
      </c>
      <c r="AE180" s="13">
        <v>1.6</v>
      </c>
      <c r="AF180" s="14">
        <v>-0.16893039511997199</v>
      </c>
    </row>
    <row r="181" spans="1:32" x14ac:dyDescent="0.25">
      <c r="A181">
        <v>1</v>
      </c>
      <c r="B181">
        <v>0</v>
      </c>
      <c r="C181">
        <v>12.01</v>
      </c>
      <c r="D181">
        <v>0</v>
      </c>
      <c r="E181">
        <v>0</v>
      </c>
      <c r="F181">
        <v>0</v>
      </c>
      <c r="G181">
        <v>1</v>
      </c>
      <c r="H181">
        <v>0</v>
      </c>
      <c r="I181">
        <v>0</v>
      </c>
      <c r="J181">
        <v>0</v>
      </c>
      <c r="K181">
        <v>14</v>
      </c>
      <c r="L181" s="4">
        <v>14</v>
      </c>
      <c r="M181">
        <v>0</v>
      </c>
      <c r="N181" s="5">
        <v>0</v>
      </c>
      <c r="O181" s="6">
        <v>-3.7</v>
      </c>
      <c r="P181">
        <v>300</v>
      </c>
      <c r="Q181">
        <v>0</v>
      </c>
      <c r="R181">
        <v>1</v>
      </c>
      <c r="S181">
        <v>1</v>
      </c>
      <c r="T181">
        <v>0</v>
      </c>
      <c r="U181">
        <v>6</v>
      </c>
      <c r="V181">
        <v>31</v>
      </c>
      <c r="W181">
        <v>0</v>
      </c>
      <c r="X181">
        <v>0</v>
      </c>
      <c r="Y181">
        <v>0</v>
      </c>
      <c r="Z181">
        <v>0</v>
      </c>
      <c r="AA181">
        <v>1</v>
      </c>
      <c r="AB181">
        <v>0</v>
      </c>
      <c r="AC181">
        <v>1</v>
      </c>
      <c r="AD181">
        <v>1</v>
      </c>
      <c r="AE181" s="13">
        <v>4</v>
      </c>
      <c r="AF181" s="14">
        <v>-0.194870920996039</v>
      </c>
    </row>
    <row r="182" spans="1:32" x14ac:dyDescent="0.25">
      <c r="A182">
        <v>1</v>
      </c>
      <c r="B182">
        <v>0</v>
      </c>
      <c r="C182">
        <v>12.01</v>
      </c>
      <c r="D182">
        <v>0</v>
      </c>
      <c r="E182">
        <v>0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56</v>
      </c>
      <c r="L182" s="4">
        <v>56</v>
      </c>
      <c r="M182">
        <v>0</v>
      </c>
      <c r="N182" s="5">
        <v>0</v>
      </c>
      <c r="O182" s="6">
        <v>-3.7</v>
      </c>
      <c r="P182">
        <v>45</v>
      </c>
      <c r="Q182">
        <v>0</v>
      </c>
      <c r="R182">
        <v>1</v>
      </c>
      <c r="S182">
        <v>1</v>
      </c>
      <c r="T182">
        <v>0</v>
      </c>
      <c r="U182">
        <v>6</v>
      </c>
      <c r="V182">
        <v>31</v>
      </c>
      <c r="W182">
        <v>0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1</v>
      </c>
      <c r="AD182">
        <v>1</v>
      </c>
      <c r="AE182" s="13">
        <v>4</v>
      </c>
      <c r="AF182" s="14">
        <v>-0.18086547035185299</v>
      </c>
    </row>
    <row r="183" spans="1:32" x14ac:dyDescent="0.25">
      <c r="A183">
        <v>1</v>
      </c>
      <c r="B183">
        <v>0</v>
      </c>
      <c r="C183">
        <v>12.01</v>
      </c>
      <c r="D183">
        <v>0</v>
      </c>
      <c r="E183">
        <v>0</v>
      </c>
      <c r="F183">
        <v>0</v>
      </c>
      <c r="G183">
        <v>1</v>
      </c>
      <c r="H183">
        <v>0</v>
      </c>
      <c r="I183">
        <v>0</v>
      </c>
      <c r="J183">
        <v>0</v>
      </c>
      <c r="K183">
        <v>14</v>
      </c>
      <c r="L183" s="4">
        <v>14</v>
      </c>
      <c r="M183">
        <v>0</v>
      </c>
      <c r="N183" s="5">
        <v>0</v>
      </c>
      <c r="O183" s="6">
        <v>-3.7</v>
      </c>
      <c r="P183">
        <v>300</v>
      </c>
      <c r="Q183">
        <v>0</v>
      </c>
      <c r="R183">
        <v>1</v>
      </c>
      <c r="S183">
        <v>1</v>
      </c>
      <c r="T183">
        <v>0</v>
      </c>
      <c r="U183">
        <v>6</v>
      </c>
      <c r="V183">
        <v>31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1</v>
      </c>
      <c r="AD183">
        <v>7</v>
      </c>
      <c r="AE183" s="13">
        <v>4</v>
      </c>
      <c r="AF183" s="14">
        <v>-0.16359073437810201</v>
      </c>
    </row>
    <row r="184" spans="1:32" x14ac:dyDescent="0.25">
      <c r="A184">
        <v>1</v>
      </c>
      <c r="B184">
        <v>0</v>
      </c>
      <c r="C184">
        <v>12.01</v>
      </c>
      <c r="D184">
        <v>0</v>
      </c>
      <c r="E184">
        <v>0</v>
      </c>
      <c r="F184">
        <v>0</v>
      </c>
      <c r="G184">
        <v>1</v>
      </c>
      <c r="H184">
        <v>0</v>
      </c>
      <c r="I184">
        <v>0</v>
      </c>
      <c r="J184">
        <v>0</v>
      </c>
      <c r="K184">
        <v>56</v>
      </c>
      <c r="L184" s="4">
        <v>56</v>
      </c>
      <c r="M184">
        <v>0</v>
      </c>
      <c r="N184" s="5">
        <v>0</v>
      </c>
      <c r="O184" s="6">
        <v>-3.7</v>
      </c>
      <c r="P184">
        <v>45</v>
      </c>
      <c r="Q184">
        <v>0</v>
      </c>
      <c r="R184">
        <v>1</v>
      </c>
      <c r="S184">
        <v>1</v>
      </c>
      <c r="T184">
        <v>0</v>
      </c>
      <c r="U184">
        <v>6</v>
      </c>
      <c r="V184">
        <v>31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0</v>
      </c>
      <c r="AC184">
        <v>1</v>
      </c>
      <c r="AD184">
        <v>7</v>
      </c>
      <c r="AE184" s="13">
        <v>4</v>
      </c>
      <c r="AF184" s="14">
        <v>-0.18097731263873201</v>
      </c>
    </row>
    <row r="185" spans="1:32" x14ac:dyDescent="0.25">
      <c r="A185">
        <v>1</v>
      </c>
      <c r="B185">
        <v>0</v>
      </c>
      <c r="C185">
        <v>12.01</v>
      </c>
      <c r="D185">
        <v>0</v>
      </c>
      <c r="E185">
        <v>0</v>
      </c>
      <c r="F185">
        <v>0</v>
      </c>
      <c r="G185">
        <v>1</v>
      </c>
      <c r="H185">
        <v>0</v>
      </c>
      <c r="I185">
        <v>0</v>
      </c>
      <c r="J185">
        <v>0</v>
      </c>
      <c r="K185">
        <v>14</v>
      </c>
      <c r="L185" s="4">
        <v>14</v>
      </c>
      <c r="M185">
        <v>0</v>
      </c>
      <c r="N185" s="5">
        <v>0</v>
      </c>
      <c r="O185" s="6">
        <v>-3.7</v>
      </c>
      <c r="P185">
        <v>338</v>
      </c>
      <c r="Q185">
        <v>0</v>
      </c>
      <c r="R185">
        <v>1</v>
      </c>
      <c r="S185">
        <v>0</v>
      </c>
      <c r="T185">
        <v>1</v>
      </c>
      <c r="U185">
        <v>8</v>
      </c>
      <c r="V185">
        <v>18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1</v>
      </c>
      <c r="AD185">
        <v>0.125</v>
      </c>
      <c r="AE185" s="13">
        <v>3</v>
      </c>
      <c r="AF185" s="14">
        <v>-0.17341261895373</v>
      </c>
    </row>
    <row r="186" spans="1:32" x14ac:dyDescent="0.25">
      <c r="A186">
        <v>1</v>
      </c>
      <c r="B186">
        <v>0</v>
      </c>
      <c r="C186">
        <v>12.01</v>
      </c>
      <c r="D186">
        <v>0</v>
      </c>
      <c r="E186">
        <v>0</v>
      </c>
      <c r="F186">
        <v>0</v>
      </c>
      <c r="G186">
        <v>1</v>
      </c>
      <c r="H186">
        <v>0</v>
      </c>
      <c r="I186">
        <v>0</v>
      </c>
      <c r="J186">
        <v>0</v>
      </c>
      <c r="K186">
        <v>14</v>
      </c>
      <c r="L186" s="4">
        <v>14</v>
      </c>
      <c r="M186">
        <v>0</v>
      </c>
      <c r="N186" s="5">
        <v>0</v>
      </c>
      <c r="O186" s="6">
        <v>-3.7</v>
      </c>
      <c r="P186">
        <v>338</v>
      </c>
      <c r="Q186">
        <v>0</v>
      </c>
      <c r="R186">
        <v>1</v>
      </c>
      <c r="S186">
        <v>0</v>
      </c>
      <c r="T186">
        <v>1</v>
      </c>
      <c r="U186">
        <v>8</v>
      </c>
      <c r="V186">
        <v>18</v>
      </c>
      <c r="W186">
        <v>0</v>
      </c>
      <c r="X186">
        <v>0</v>
      </c>
      <c r="Y186">
        <v>0</v>
      </c>
      <c r="Z186">
        <v>0</v>
      </c>
      <c r="AA186">
        <v>1</v>
      </c>
      <c r="AB186">
        <v>0</v>
      </c>
      <c r="AC186">
        <v>1</v>
      </c>
      <c r="AD186">
        <v>1</v>
      </c>
      <c r="AE186" s="13">
        <v>3</v>
      </c>
      <c r="AF186" s="14">
        <v>-0.18133786687075701</v>
      </c>
    </row>
    <row r="187" spans="1:32" x14ac:dyDescent="0.25">
      <c r="A187">
        <v>0</v>
      </c>
      <c r="B187">
        <v>0</v>
      </c>
      <c r="C187">
        <v>58.93</v>
      </c>
      <c r="D187">
        <v>16</v>
      </c>
      <c r="E187">
        <v>4</v>
      </c>
      <c r="F187">
        <v>0</v>
      </c>
      <c r="G187">
        <v>1</v>
      </c>
      <c r="H187">
        <v>0</v>
      </c>
      <c r="I187">
        <v>0</v>
      </c>
      <c r="J187">
        <v>0</v>
      </c>
      <c r="K187">
        <v>20.2</v>
      </c>
      <c r="L187" s="4">
        <v>20.2</v>
      </c>
      <c r="M187">
        <v>0</v>
      </c>
      <c r="N187" s="5">
        <v>0</v>
      </c>
      <c r="O187" s="5">
        <v>-26.4</v>
      </c>
      <c r="P187">
        <v>35.799999999999997</v>
      </c>
      <c r="Q187">
        <v>1</v>
      </c>
      <c r="R187">
        <v>0</v>
      </c>
      <c r="S187">
        <v>0</v>
      </c>
      <c r="T187">
        <v>1</v>
      </c>
      <c r="U187">
        <v>6</v>
      </c>
      <c r="V187">
        <v>166</v>
      </c>
      <c r="W187">
        <v>0</v>
      </c>
      <c r="X187">
        <v>0</v>
      </c>
      <c r="Y187">
        <v>0</v>
      </c>
      <c r="Z187">
        <v>0</v>
      </c>
      <c r="AA187">
        <v>1</v>
      </c>
      <c r="AB187">
        <v>0</v>
      </c>
      <c r="AC187">
        <v>1</v>
      </c>
      <c r="AD187">
        <v>1</v>
      </c>
      <c r="AE187" s="13">
        <v>0.24</v>
      </c>
      <c r="AF187" s="14">
        <v>-0.14528907305112199</v>
      </c>
    </row>
    <row r="188" spans="1:32" x14ac:dyDescent="0.25">
      <c r="A188">
        <v>0</v>
      </c>
      <c r="B188">
        <v>0</v>
      </c>
      <c r="C188">
        <v>58.93</v>
      </c>
      <c r="D188">
        <v>16</v>
      </c>
      <c r="E188">
        <v>4</v>
      </c>
      <c r="F188">
        <v>0</v>
      </c>
      <c r="G188">
        <v>1</v>
      </c>
      <c r="H188">
        <v>0</v>
      </c>
      <c r="I188">
        <v>0</v>
      </c>
      <c r="J188">
        <v>0</v>
      </c>
      <c r="K188">
        <v>20.2</v>
      </c>
      <c r="L188" s="4">
        <v>20.2</v>
      </c>
      <c r="M188">
        <v>0</v>
      </c>
      <c r="N188" s="5">
        <v>0</v>
      </c>
      <c r="O188" s="5">
        <v>-26.4</v>
      </c>
      <c r="P188">
        <v>35.799999999999997</v>
      </c>
      <c r="Q188">
        <v>1</v>
      </c>
      <c r="R188">
        <v>0</v>
      </c>
      <c r="S188">
        <v>0</v>
      </c>
      <c r="T188">
        <v>1</v>
      </c>
      <c r="U188">
        <v>6</v>
      </c>
      <c r="V188">
        <v>166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</v>
      </c>
      <c r="AC188">
        <v>1</v>
      </c>
      <c r="AD188">
        <v>1</v>
      </c>
      <c r="AE188" s="13">
        <v>0.6</v>
      </c>
      <c r="AF188" s="14">
        <v>-0.16427979349667299</v>
      </c>
    </row>
    <row r="189" spans="1:32" x14ac:dyDescent="0.25">
      <c r="A189">
        <v>0</v>
      </c>
      <c r="B189">
        <v>0</v>
      </c>
      <c r="C189">
        <v>58.93</v>
      </c>
      <c r="D189">
        <v>16</v>
      </c>
      <c r="E189">
        <v>4</v>
      </c>
      <c r="F189">
        <v>0</v>
      </c>
      <c r="G189">
        <v>1</v>
      </c>
      <c r="H189">
        <v>0</v>
      </c>
      <c r="I189">
        <v>0</v>
      </c>
      <c r="J189">
        <v>0</v>
      </c>
      <c r="K189">
        <v>20.2</v>
      </c>
      <c r="L189" s="4">
        <v>20.2</v>
      </c>
      <c r="M189">
        <v>0</v>
      </c>
      <c r="N189" s="5">
        <v>0</v>
      </c>
      <c r="O189" s="5">
        <v>-26.4</v>
      </c>
      <c r="P189">
        <v>35.799999999999997</v>
      </c>
      <c r="Q189">
        <v>1</v>
      </c>
      <c r="R189">
        <v>0</v>
      </c>
      <c r="S189">
        <v>0</v>
      </c>
      <c r="T189">
        <v>1</v>
      </c>
      <c r="U189">
        <v>6</v>
      </c>
      <c r="V189">
        <v>166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0</v>
      </c>
      <c r="AC189">
        <v>1</v>
      </c>
      <c r="AD189">
        <v>1</v>
      </c>
      <c r="AE189" s="13">
        <v>2.4</v>
      </c>
      <c r="AF189" s="14">
        <v>-0.155132886860054</v>
      </c>
    </row>
    <row r="190" spans="1:32" x14ac:dyDescent="0.25">
      <c r="A190">
        <v>0</v>
      </c>
      <c r="B190">
        <v>0</v>
      </c>
      <c r="C190">
        <v>58.93</v>
      </c>
      <c r="D190">
        <v>16</v>
      </c>
      <c r="E190">
        <v>1</v>
      </c>
      <c r="F190">
        <v>0</v>
      </c>
      <c r="G190">
        <v>1</v>
      </c>
      <c r="H190">
        <v>0</v>
      </c>
      <c r="I190">
        <v>0</v>
      </c>
      <c r="J190">
        <v>0</v>
      </c>
      <c r="K190">
        <v>65.400000000000006</v>
      </c>
      <c r="L190" s="4">
        <v>65.400000000000006</v>
      </c>
      <c r="M190">
        <v>0</v>
      </c>
      <c r="N190" s="5">
        <v>0</v>
      </c>
      <c r="O190" s="5">
        <v>-21.8</v>
      </c>
      <c r="P190">
        <v>8.5</v>
      </c>
      <c r="Q190">
        <v>1</v>
      </c>
      <c r="R190">
        <v>0</v>
      </c>
      <c r="S190">
        <v>0</v>
      </c>
      <c r="T190">
        <v>1</v>
      </c>
      <c r="U190">
        <v>6</v>
      </c>
      <c r="V190">
        <v>166</v>
      </c>
      <c r="W190">
        <v>0</v>
      </c>
      <c r="X190">
        <v>0</v>
      </c>
      <c r="Y190">
        <v>0</v>
      </c>
      <c r="Z190">
        <v>0</v>
      </c>
      <c r="AA190">
        <v>1</v>
      </c>
      <c r="AB190">
        <v>0</v>
      </c>
      <c r="AC190">
        <v>1</v>
      </c>
      <c r="AD190">
        <v>1</v>
      </c>
      <c r="AE190" s="13">
        <v>0.24</v>
      </c>
      <c r="AF190" s="14">
        <v>-0.16163735380165001</v>
      </c>
    </row>
    <row r="191" spans="1:32" x14ac:dyDescent="0.25">
      <c r="A191">
        <v>0</v>
      </c>
      <c r="B191">
        <v>0</v>
      </c>
      <c r="C191">
        <v>58.93</v>
      </c>
      <c r="D191">
        <v>16</v>
      </c>
      <c r="E191">
        <v>1</v>
      </c>
      <c r="F191">
        <v>0</v>
      </c>
      <c r="G191">
        <v>1</v>
      </c>
      <c r="H191">
        <v>0</v>
      </c>
      <c r="I191">
        <v>0</v>
      </c>
      <c r="J191">
        <v>0</v>
      </c>
      <c r="K191">
        <v>65.400000000000006</v>
      </c>
      <c r="L191" s="4">
        <v>65.400000000000006</v>
      </c>
      <c r="M191">
        <v>0</v>
      </c>
      <c r="N191" s="5">
        <v>0</v>
      </c>
      <c r="O191" s="5">
        <v>-21.8</v>
      </c>
      <c r="P191">
        <v>8.5</v>
      </c>
      <c r="Q191">
        <v>1</v>
      </c>
      <c r="R191">
        <v>0</v>
      </c>
      <c r="S191">
        <v>0</v>
      </c>
      <c r="T191">
        <v>1</v>
      </c>
      <c r="U191">
        <v>6</v>
      </c>
      <c r="V191">
        <v>166</v>
      </c>
      <c r="W191">
        <v>0</v>
      </c>
      <c r="X191">
        <v>0</v>
      </c>
      <c r="Y191">
        <v>0</v>
      </c>
      <c r="Z191">
        <v>0</v>
      </c>
      <c r="AA191">
        <v>1</v>
      </c>
      <c r="AB191">
        <v>0</v>
      </c>
      <c r="AC191">
        <v>1</v>
      </c>
      <c r="AD191">
        <v>1</v>
      </c>
      <c r="AE191" s="13">
        <v>0.6</v>
      </c>
      <c r="AF191" s="14">
        <v>-0.141659348195321</v>
      </c>
    </row>
    <row r="192" spans="1:32" x14ac:dyDescent="0.25">
      <c r="A192">
        <v>0</v>
      </c>
      <c r="B192">
        <v>0</v>
      </c>
      <c r="C192">
        <v>58.93</v>
      </c>
      <c r="D192">
        <v>16</v>
      </c>
      <c r="E192">
        <v>1</v>
      </c>
      <c r="F192">
        <v>0</v>
      </c>
      <c r="G192">
        <v>1</v>
      </c>
      <c r="H192">
        <v>0</v>
      </c>
      <c r="I192">
        <v>0</v>
      </c>
      <c r="J192">
        <v>0</v>
      </c>
      <c r="K192">
        <v>65.400000000000006</v>
      </c>
      <c r="L192" s="4">
        <v>65.400000000000006</v>
      </c>
      <c r="M192">
        <v>0</v>
      </c>
      <c r="N192" s="5">
        <v>0</v>
      </c>
      <c r="O192" s="5">
        <v>-21.8</v>
      </c>
      <c r="P192">
        <v>8.5</v>
      </c>
      <c r="Q192">
        <v>1</v>
      </c>
      <c r="R192">
        <v>0</v>
      </c>
      <c r="S192">
        <v>0</v>
      </c>
      <c r="T192">
        <v>1</v>
      </c>
      <c r="U192">
        <v>6</v>
      </c>
      <c r="V192">
        <v>166</v>
      </c>
      <c r="W192">
        <v>0</v>
      </c>
      <c r="X192">
        <v>0</v>
      </c>
      <c r="Y192">
        <v>0</v>
      </c>
      <c r="Z192">
        <v>0</v>
      </c>
      <c r="AA192">
        <v>1</v>
      </c>
      <c r="AB192">
        <v>0</v>
      </c>
      <c r="AC192">
        <v>1</v>
      </c>
      <c r="AD192">
        <v>1</v>
      </c>
      <c r="AE192" s="13">
        <v>2.4</v>
      </c>
      <c r="AF192" s="14">
        <v>-0.17833408813833501</v>
      </c>
    </row>
    <row r="193" spans="1:32" x14ac:dyDescent="0.25">
      <c r="A193">
        <v>0</v>
      </c>
      <c r="B193">
        <v>0</v>
      </c>
      <c r="C193">
        <v>114.8</v>
      </c>
      <c r="D193">
        <v>16</v>
      </c>
      <c r="E193">
        <v>3</v>
      </c>
      <c r="F193">
        <v>0</v>
      </c>
      <c r="G193">
        <v>1</v>
      </c>
      <c r="H193">
        <v>0</v>
      </c>
      <c r="I193">
        <v>0</v>
      </c>
      <c r="J193">
        <v>0</v>
      </c>
      <c r="K193">
        <v>35.799999999999997</v>
      </c>
      <c r="L193" s="4">
        <v>35.799999999999997</v>
      </c>
      <c r="M193">
        <v>0</v>
      </c>
      <c r="N193" s="5">
        <v>0</v>
      </c>
      <c r="O193" s="5">
        <v>57.2</v>
      </c>
      <c r="P193">
        <v>15</v>
      </c>
      <c r="Q193">
        <v>1</v>
      </c>
      <c r="R193">
        <v>0</v>
      </c>
      <c r="S193">
        <v>0</v>
      </c>
      <c r="T193">
        <v>1</v>
      </c>
      <c r="U193">
        <v>6</v>
      </c>
      <c r="V193">
        <v>166</v>
      </c>
      <c r="W193">
        <v>1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 s="13">
        <v>0.3</v>
      </c>
      <c r="AF193" s="14">
        <v>-0.184190472396282</v>
      </c>
    </row>
    <row r="194" spans="1:32" x14ac:dyDescent="0.25">
      <c r="A194">
        <v>0</v>
      </c>
      <c r="B194">
        <v>0</v>
      </c>
      <c r="C194">
        <v>114.8</v>
      </c>
      <c r="D194">
        <v>16</v>
      </c>
      <c r="E194">
        <v>3</v>
      </c>
      <c r="F194">
        <v>0</v>
      </c>
      <c r="G194">
        <v>1</v>
      </c>
      <c r="H194">
        <v>0</v>
      </c>
      <c r="I194">
        <v>0</v>
      </c>
      <c r="J194">
        <v>0</v>
      </c>
      <c r="K194">
        <v>35.799999999999997</v>
      </c>
      <c r="L194" s="4">
        <v>35.799999999999997</v>
      </c>
      <c r="M194">
        <v>0</v>
      </c>
      <c r="N194" s="5">
        <v>0</v>
      </c>
      <c r="O194" s="5">
        <v>57.2</v>
      </c>
      <c r="P194">
        <v>15</v>
      </c>
      <c r="Q194">
        <v>1</v>
      </c>
      <c r="R194">
        <v>0</v>
      </c>
      <c r="S194">
        <v>0</v>
      </c>
      <c r="T194">
        <v>1</v>
      </c>
      <c r="U194">
        <v>6</v>
      </c>
      <c r="V194">
        <v>166</v>
      </c>
      <c r="W194">
        <v>1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</v>
      </c>
      <c r="AE194" s="13">
        <v>1.2</v>
      </c>
      <c r="AF194" s="14">
        <v>-0.182136231465129</v>
      </c>
    </row>
    <row r="195" spans="1:32" x14ac:dyDescent="0.25">
      <c r="A195">
        <v>0</v>
      </c>
      <c r="B195">
        <v>0</v>
      </c>
      <c r="C195">
        <v>114.8</v>
      </c>
      <c r="D195">
        <v>16</v>
      </c>
      <c r="E195">
        <v>3</v>
      </c>
      <c r="F195">
        <v>0</v>
      </c>
      <c r="G195">
        <v>1</v>
      </c>
      <c r="H195">
        <v>0</v>
      </c>
      <c r="I195">
        <v>0</v>
      </c>
      <c r="J195">
        <v>0</v>
      </c>
      <c r="K195">
        <v>35.799999999999997</v>
      </c>
      <c r="L195" s="4">
        <v>35.799999999999997</v>
      </c>
      <c r="M195">
        <v>0</v>
      </c>
      <c r="N195" s="5">
        <v>0</v>
      </c>
      <c r="O195" s="5">
        <v>57.2</v>
      </c>
      <c r="P195">
        <v>15</v>
      </c>
      <c r="Q195">
        <v>1</v>
      </c>
      <c r="R195">
        <v>0</v>
      </c>
      <c r="S195">
        <v>0</v>
      </c>
      <c r="T195">
        <v>1</v>
      </c>
      <c r="U195">
        <v>6</v>
      </c>
      <c r="V195">
        <v>166</v>
      </c>
      <c r="W195">
        <v>1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 s="13">
        <v>3.6</v>
      </c>
      <c r="AF195" s="14">
        <v>-0.17356961275500901</v>
      </c>
    </row>
    <row r="196" spans="1:32" x14ac:dyDescent="0.25">
      <c r="A196">
        <v>0</v>
      </c>
      <c r="B196">
        <v>0</v>
      </c>
      <c r="C196">
        <v>58.69</v>
      </c>
      <c r="D196">
        <v>16</v>
      </c>
      <c r="E196">
        <v>1</v>
      </c>
      <c r="F196">
        <v>0</v>
      </c>
      <c r="G196">
        <v>1</v>
      </c>
      <c r="H196">
        <v>0</v>
      </c>
      <c r="I196">
        <v>0</v>
      </c>
      <c r="J196">
        <v>0</v>
      </c>
      <c r="K196">
        <v>5.3</v>
      </c>
      <c r="L196" s="4">
        <v>5.3</v>
      </c>
      <c r="M196">
        <v>0</v>
      </c>
      <c r="N196" s="5">
        <v>0</v>
      </c>
      <c r="O196" s="5">
        <v>48.9</v>
      </c>
      <c r="P196">
        <v>91.8</v>
      </c>
      <c r="Q196">
        <v>1</v>
      </c>
      <c r="R196">
        <v>0</v>
      </c>
      <c r="S196">
        <v>0</v>
      </c>
      <c r="T196">
        <v>1</v>
      </c>
      <c r="U196">
        <v>6</v>
      </c>
      <c r="V196">
        <v>166</v>
      </c>
      <c r="W196">
        <v>1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1</v>
      </c>
      <c r="AE196" s="13">
        <v>3.6</v>
      </c>
      <c r="AF196" s="14">
        <v>-0.16369177695887999</v>
      </c>
    </row>
    <row r="197" spans="1:32" x14ac:dyDescent="0.25">
      <c r="A197">
        <v>0</v>
      </c>
      <c r="B197">
        <v>0</v>
      </c>
      <c r="C197">
        <v>114.8</v>
      </c>
      <c r="D197">
        <v>16</v>
      </c>
      <c r="E197">
        <v>3</v>
      </c>
      <c r="F197">
        <v>0</v>
      </c>
      <c r="G197">
        <v>1</v>
      </c>
      <c r="H197">
        <v>0</v>
      </c>
      <c r="I197">
        <v>0</v>
      </c>
      <c r="J197">
        <v>0</v>
      </c>
      <c r="K197">
        <v>35.799999999999997</v>
      </c>
      <c r="L197" s="4">
        <v>35.799999999999997</v>
      </c>
      <c r="M197">
        <v>0</v>
      </c>
      <c r="N197" s="5">
        <v>0</v>
      </c>
      <c r="O197" s="5">
        <v>57.2</v>
      </c>
      <c r="P197">
        <v>15</v>
      </c>
      <c r="Q197">
        <v>1</v>
      </c>
      <c r="R197">
        <v>0</v>
      </c>
      <c r="S197">
        <v>0</v>
      </c>
      <c r="T197">
        <v>1</v>
      </c>
      <c r="U197">
        <v>6</v>
      </c>
      <c r="V197">
        <v>166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28</v>
      </c>
      <c r="AE197" s="13">
        <v>0.3</v>
      </c>
      <c r="AF197" s="14">
        <v>-0.18159493195680099</v>
      </c>
    </row>
    <row r="198" spans="1:32" x14ac:dyDescent="0.25">
      <c r="A198">
        <v>0</v>
      </c>
      <c r="B198">
        <v>0</v>
      </c>
      <c r="C198">
        <v>114.8</v>
      </c>
      <c r="D198">
        <v>16</v>
      </c>
      <c r="E198">
        <v>3</v>
      </c>
      <c r="F198">
        <v>0</v>
      </c>
      <c r="G198">
        <v>1</v>
      </c>
      <c r="H198">
        <v>0</v>
      </c>
      <c r="I198">
        <v>0</v>
      </c>
      <c r="J198">
        <v>0</v>
      </c>
      <c r="K198">
        <v>35.799999999999997</v>
      </c>
      <c r="L198" s="4">
        <v>35.799999999999997</v>
      </c>
      <c r="M198">
        <v>0</v>
      </c>
      <c r="N198" s="5">
        <v>0</v>
      </c>
      <c r="O198" s="5">
        <v>57.2</v>
      </c>
      <c r="P198">
        <v>15</v>
      </c>
      <c r="Q198">
        <v>1</v>
      </c>
      <c r="R198">
        <v>0</v>
      </c>
      <c r="S198">
        <v>0</v>
      </c>
      <c r="T198">
        <v>1</v>
      </c>
      <c r="U198">
        <v>6</v>
      </c>
      <c r="V198">
        <v>166</v>
      </c>
      <c r="W198">
        <v>1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28</v>
      </c>
      <c r="AE198" s="13">
        <v>1.2</v>
      </c>
      <c r="AF198" s="14">
        <v>-0.14155789810139499</v>
      </c>
    </row>
    <row r="199" spans="1:32" x14ac:dyDescent="0.25">
      <c r="A199">
        <v>0</v>
      </c>
      <c r="B199">
        <v>0</v>
      </c>
      <c r="C199">
        <v>114.8</v>
      </c>
      <c r="D199">
        <v>16</v>
      </c>
      <c r="E199">
        <v>3</v>
      </c>
      <c r="F199">
        <v>0</v>
      </c>
      <c r="G199">
        <v>1</v>
      </c>
      <c r="H199">
        <v>0</v>
      </c>
      <c r="I199">
        <v>0</v>
      </c>
      <c r="J199">
        <v>0</v>
      </c>
      <c r="K199">
        <v>35.799999999999997</v>
      </c>
      <c r="L199" s="4">
        <v>35.799999999999997</v>
      </c>
      <c r="M199">
        <v>0</v>
      </c>
      <c r="N199" s="5">
        <v>0</v>
      </c>
      <c r="O199" s="5">
        <v>57.2</v>
      </c>
      <c r="P199">
        <v>15</v>
      </c>
      <c r="Q199">
        <v>1</v>
      </c>
      <c r="R199">
        <v>0</v>
      </c>
      <c r="S199">
        <v>0</v>
      </c>
      <c r="T199">
        <v>1</v>
      </c>
      <c r="U199">
        <v>6</v>
      </c>
      <c r="V199">
        <v>166</v>
      </c>
      <c r="W199">
        <v>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28</v>
      </c>
      <c r="AE199" s="13">
        <v>3.6</v>
      </c>
      <c r="AF199" s="14">
        <v>-0.116840224067512</v>
      </c>
    </row>
    <row r="200" spans="1:32" x14ac:dyDescent="0.25">
      <c r="A200">
        <v>0</v>
      </c>
      <c r="B200">
        <v>0</v>
      </c>
      <c r="C200">
        <v>58.69</v>
      </c>
      <c r="D200">
        <v>16</v>
      </c>
      <c r="E200">
        <v>1</v>
      </c>
      <c r="F200">
        <v>0</v>
      </c>
      <c r="G200">
        <v>1</v>
      </c>
      <c r="H200">
        <v>0</v>
      </c>
      <c r="I200">
        <v>0</v>
      </c>
      <c r="J200">
        <v>0</v>
      </c>
      <c r="K200">
        <v>5.3</v>
      </c>
      <c r="L200" s="4">
        <v>5.3</v>
      </c>
      <c r="M200">
        <v>0</v>
      </c>
      <c r="N200" s="5">
        <v>0</v>
      </c>
      <c r="O200" s="5">
        <v>48.9</v>
      </c>
      <c r="P200">
        <v>91.8</v>
      </c>
      <c r="Q200">
        <v>1</v>
      </c>
      <c r="R200">
        <v>0</v>
      </c>
      <c r="S200">
        <v>0</v>
      </c>
      <c r="T200">
        <v>1</v>
      </c>
      <c r="U200">
        <v>6</v>
      </c>
      <c r="V200">
        <v>166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28</v>
      </c>
      <c r="AE200" s="13">
        <v>3.6</v>
      </c>
      <c r="AF200" s="14">
        <v>-0.15019185915329999</v>
      </c>
    </row>
    <row r="201" spans="1:32" x14ac:dyDescent="0.25">
      <c r="A201">
        <v>0</v>
      </c>
      <c r="B201">
        <v>0</v>
      </c>
      <c r="C201">
        <v>28.09</v>
      </c>
      <c r="D201">
        <v>16</v>
      </c>
      <c r="E201">
        <v>2</v>
      </c>
      <c r="F201">
        <v>0</v>
      </c>
      <c r="G201">
        <v>1</v>
      </c>
      <c r="H201">
        <v>0</v>
      </c>
      <c r="I201">
        <v>0</v>
      </c>
      <c r="J201">
        <v>0</v>
      </c>
      <c r="K201">
        <v>14</v>
      </c>
      <c r="L201" s="4">
        <v>14</v>
      </c>
      <c r="M201">
        <v>0</v>
      </c>
      <c r="N201" s="5">
        <v>0</v>
      </c>
      <c r="O201" s="6">
        <v>-28.4</v>
      </c>
      <c r="P201">
        <v>194</v>
      </c>
      <c r="Q201">
        <v>0</v>
      </c>
      <c r="R201">
        <v>1</v>
      </c>
      <c r="S201">
        <v>1</v>
      </c>
      <c r="T201">
        <v>0</v>
      </c>
      <c r="U201">
        <v>7</v>
      </c>
      <c r="V201">
        <v>36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0</v>
      </c>
      <c r="AC201">
        <v>1</v>
      </c>
      <c r="AD201">
        <v>3</v>
      </c>
      <c r="AE201" s="13">
        <v>8.0000000000000002E-3</v>
      </c>
      <c r="AF201" s="14">
        <v>-0.17250938224021101</v>
      </c>
    </row>
    <row r="202" spans="1:32" x14ac:dyDescent="0.25">
      <c r="A202">
        <v>0</v>
      </c>
      <c r="B202">
        <v>0</v>
      </c>
      <c r="C202">
        <v>28.09</v>
      </c>
      <c r="D202">
        <v>16</v>
      </c>
      <c r="E202">
        <v>2</v>
      </c>
      <c r="F202">
        <v>0</v>
      </c>
      <c r="G202">
        <v>1</v>
      </c>
      <c r="H202">
        <v>0</v>
      </c>
      <c r="I202">
        <v>0</v>
      </c>
      <c r="J202">
        <v>0</v>
      </c>
      <c r="K202">
        <v>14</v>
      </c>
      <c r="L202" s="4">
        <v>14</v>
      </c>
      <c r="M202">
        <v>0</v>
      </c>
      <c r="N202" s="5">
        <v>0</v>
      </c>
      <c r="O202" s="6">
        <v>-28.4</v>
      </c>
      <c r="P202">
        <v>194</v>
      </c>
      <c r="Q202">
        <v>0</v>
      </c>
      <c r="R202">
        <v>1</v>
      </c>
      <c r="S202">
        <v>1</v>
      </c>
      <c r="T202">
        <v>0</v>
      </c>
      <c r="U202">
        <v>7</v>
      </c>
      <c r="V202">
        <v>36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0</v>
      </c>
      <c r="AC202">
        <v>1</v>
      </c>
      <c r="AD202">
        <v>3</v>
      </c>
      <c r="AE202" s="13">
        <v>8.3000000000000004E-2</v>
      </c>
      <c r="AF202" s="14">
        <v>-0.17837142245113699</v>
      </c>
    </row>
    <row r="203" spans="1:32" x14ac:dyDescent="0.25">
      <c r="A203">
        <v>0</v>
      </c>
      <c r="B203">
        <v>0</v>
      </c>
      <c r="C203">
        <v>28.09</v>
      </c>
      <c r="D203">
        <v>16</v>
      </c>
      <c r="E203">
        <v>2</v>
      </c>
      <c r="F203">
        <v>0</v>
      </c>
      <c r="G203">
        <v>1</v>
      </c>
      <c r="H203">
        <v>0</v>
      </c>
      <c r="I203">
        <v>0</v>
      </c>
      <c r="J203">
        <v>0</v>
      </c>
      <c r="K203">
        <v>14</v>
      </c>
      <c r="L203" s="4">
        <v>14</v>
      </c>
      <c r="M203">
        <v>0</v>
      </c>
      <c r="N203" s="5">
        <v>0</v>
      </c>
      <c r="O203" s="6">
        <v>-28.4</v>
      </c>
      <c r="P203">
        <v>194</v>
      </c>
      <c r="Q203">
        <v>0</v>
      </c>
      <c r="R203">
        <v>1</v>
      </c>
      <c r="S203">
        <v>1</v>
      </c>
      <c r="T203">
        <v>0</v>
      </c>
      <c r="U203">
        <v>7</v>
      </c>
      <c r="V203">
        <v>36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0</v>
      </c>
      <c r="AC203">
        <v>1</v>
      </c>
      <c r="AD203">
        <v>3</v>
      </c>
      <c r="AE203" s="13">
        <v>0.27800000000000002</v>
      </c>
      <c r="AF203" s="14">
        <v>-0.16064232522784599</v>
      </c>
    </row>
    <row r="204" spans="1:32" x14ac:dyDescent="0.25">
      <c r="A204">
        <v>0</v>
      </c>
      <c r="B204">
        <v>0</v>
      </c>
      <c r="C204">
        <v>28.09</v>
      </c>
      <c r="D204">
        <v>16</v>
      </c>
      <c r="E204">
        <v>2</v>
      </c>
      <c r="F204">
        <v>0</v>
      </c>
      <c r="G204">
        <v>1</v>
      </c>
      <c r="H204">
        <v>0</v>
      </c>
      <c r="I204">
        <v>0</v>
      </c>
      <c r="J204">
        <v>0</v>
      </c>
      <c r="K204">
        <v>14</v>
      </c>
      <c r="L204" s="4">
        <v>14</v>
      </c>
      <c r="M204">
        <v>0</v>
      </c>
      <c r="N204" s="5">
        <v>0</v>
      </c>
      <c r="O204" s="6">
        <v>-28.4</v>
      </c>
      <c r="P204">
        <v>194</v>
      </c>
      <c r="Q204">
        <v>0</v>
      </c>
      <c r="R204">
        <v>1</v>
      </c>
      <c r="S204">
        <v>1</v>
      </c>
      <c r="T204">
        <v>0</v>
      </c>
      <c r="U204">
        <v>7</v>
      </c>
      <c r="V204">
        <v>36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0</v>
      </c>
      <c r="AC204">
        <v>1</v>
      </c>
      <c r="AD204">
        <v>3</v>
      </c>
      <c r="AE204" s="13">
        <v>0.83299999999999996</v>
      </c>
      <c r="AF204" s="14">
        <v>-0.16107125499937799</v>
      </c>
    </row>
    <row r="205" spans="1:32" x14ac:dyDescent="0.25">
      <c r="A205">
        <v>0</v>
      </c>
      <c r="B205">
        <v>0</v>
      </c>
      <c r="C205">
        <v>28.09</v>
      </c>
      <c r="D205">
        <v>16</v>
      </c>
      <c r="E205">
        <v>2</v>
      </c>
      <c r="F205">
        <v>0</v>
      </c>
      <c r="G205">
        <v>1</v>
      </c>
      <c r="H205">
        <v>0</v>
      </c>
      <c r="I205">
        <v>0</v>
      </c>
      <c r="J205">
        <v>0</v>
      </c>
      <c r="K205">
        <v>14</v>
      </c>
      <c r="L205" s="4">
        <v>14</v>
      </c>
      <c r="M205">
        <v>0</v>
      </c>
      <c r="N205" s="5">
        <v>0</v>
      </c>
      <c r="O205" s="6">
        <v>-28.4</v>
      </c>
      <c r="P205">
        <v>194</v>
      </c>
      <c r="Q205">
        <v>0</v>
      </c>
      <c r="R205">
        <v>1</v>
      </c>
      <c r="S205">
        <v>1</v>
      </c>
      <c r="T205">
        <v>0</v>
      </c>
      <c r="U205">
        <v>7</v>
      </c>
      <c r="V205">
        <v>36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0</v>
      </c>
      <c r="AC205">
        <v>1</v>
      </c>
      <c r="AD205">
        <v>3</v>
      </c>
      <c r="AE205" s="13">
        <v>2.778</v>
      </c>
      <c r="AF205" s="14">
        <v>-0.17551189064092901</v>
      </c>
    </row>
    <row r="206" spans="1:32" x14ac:dyDescent="0.25">
      <c r="A206">
        <v>0</v>
      </c>
      <c r="B206">
        <v>0</v>
      </c>
      <c r="C206">
        <v>28.09</v>
      </c>
      <c r="D206">
        <v>16</v>
      </c>
      <c r="E206">
        <v>2</v>
      </c>
      <c r="F206">
        <v>0</v>
      </c>
      <c r="G206">
        <v>1</v>
      </c>
      <c r="H206">
        <v>0</v>
      </c>
      <c r="I206">
        <v>0</v>
      </c>
      <c r="J206">
        <v>0</v>
      </c>
      <c r="K206">
        <v>14</v>
      </c>
      <c r="L206" s="4">
        <v>14</v>
      </c>
      <c r="M206">
        <v>0</v>
      </c>
      <c r="N206" s="5">
        <v>0</v>
      </c>
      <c r="O206" s="6">
        <v>-28.4</v>
      </c>
      <c r="P206">
        <v>194</v>
      </c>
      <c r="Q206">
        <v>0</v>
      </c>
      <c r="R206">
        <v>1</v>
      </c>
      <c r="S206">
        <v>1</v>
      </c>
      <c r="T206">
        <v>0</v>
      </c>
      <c r="U206">
        <v>7</v>
      </c>
      <c r="V206">
        <v>36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0</v>
      </c>
      <c r="AC206">
        <v>1</v>
      </c>
      <c r="AD206">
        <v>1</v>
      </c>
      <c r="AE206" s="13">
        <v>0.83299999999999996</v>
      </c>
      <c r="AF206" s="14">
        <v>-0.15635669357895701</v>
      </c>
    </row>
    <row r="207" spans="1:32" x14ac:dyDescent="0.25">
      <c r="A207">
        <v>0</v>
      </c>
      <c r="B207">
        <v>0</v>
      </c>
      <c r="C207">
        <v>28.09</v>
      </c>
      <c r="D207">
        <v>16</v>
      </c>
      <c r="E207">
        <v>2</v>
      </c>
      <c r="F207">
        <v>0</v>
      </c>
      <c r="G207">
        <v>1</v>
      </c>
      <c r="H207">
        <v>0</v>
      </c>
      <c r="I207">
        <v>0</v>
      </c>
      <c r="J207">
        <v>0</v>
      </c>
      <c r="K207">
        <v>14</v>
      </c>
      <c r="L207" s="4">
        <v>14</v>
      </c>
      <c r="M207">
        <v>0</v>
      </c>
      <c r="N207" s="5">
        <v>0</v>
      </c>
      <c r="O207" s="6">
        <v>-28.4</v>
      </c>
      <c r="P207">
        <v>194</v>
      </c>
      <c r="Q207">
        <v>0</v>
      </c>
      <c r="R207">
        <v>1</v>
      </c>
      <c r="S207">
        <v>1</v>
      </c>
      <c r="T207">
        <v>0</v>
      </c>
      <c r="U207">
        <v>7</v>
      </c>
      <c r="V207">
        <v>36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</v>
      </c>
      <c r="AC207">
        <v>1</v>
      </c>
      <c r="AD207">
        <v>7</v>
      </c>
      <c r="AE207" s="13">
        <v>0.83299999999999996</v>
      </c>
      <c r="AF207" s="14">
        <v>-0.16025175502937899</v>
      </c>
    </row>
    <row r="208" spans="1:32" x14ac:dyDescent="0.25">
      <c r="A208">
        <v>0</v>
      </c>
      <c r="B208">
        <v>0</v>
      </c>
      <c r="C208">
        <v>28.09</v>
      </c>
      <c r="D208">
        <v>16</v>
      </c>
      <c r="E208">
        <v>2</v>
      </c>
      <c r="F208">
        <v>0</v>
      </c>
      <c r="G208">
        <v>1</v>
      </c>
      <c r="H208">
        <v>0</v>
      </c>
      <c r="I208">
        <v>0</v>
      </c>
      <c r="J208">
        <v>0</v>
      </c>
      <c r="K208">
        <v>14</v>
      </c>
      <c r="L208" s="4">
        <v>14</v>
      </c>
      <c r="M208">
        <v>0</v>
      </c>
      <c r="N208" s="5">
        <v>0</v>
      </c>
      <c r="O208" s="6">
        <v>-28.4</v>
      </c>
      <c r="P208">
        <v>194</v>
      </c>
      <c r="Q208">
        <v>0</v>
      </c>
      <c r="R208">
        <v>1</v>
      </c>
      <c r="S208">
        <v>1</v>
      </c>
      <c r="T208">
        <v>0</v>
      </c>
      <c r="U208">
        <v>7</v>
      </c>
      <c r="V208">
        <v>36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0</v>
      </c>
      <c r="AC208">
        <v>1</v>
      </c>
      <c r="AD208">
        <v>3</v>
      </c>
      <c r="AE208" s="13">
        <v>0.83299999999999996</v>
      </c>
      <c r="AF208" s="14">
        <v>-0.15908962617950001</v>
      </c>
    </row>
    <row r="209" spans="1:32" x14ac:dyDescent="0.25">
      <c r="A209">
        <v>0</v>
      </c>
      <c r="B209">
        <v>0</v>
      </c>
      <c r="C209">
        <v>28.09</v>
      </c>
      <c r="D209">
        <v>16</v>
      </c>
      <c r="E209">
        <v>2</v>
      </c>
      <c r="F209">
        <v>0</v>
      </c>
      <c r="G209">
        <v>1</v>
      </c>
      <c r="H209">
        <v>0</v>
      </c>
      <c r="I209">
        <v>0</v>
      </c>
      <c r="J209">
        <v>0</v>
      </c>
      <c r="K209">
        <v>14</v>
      </c>
      <c r="L209" s="4">
        <v>14</v>
      </c>
      <c r="M209">
        <v>0</v>
      </c>
      <c r="N209" s="5">
        <v>0</v>
      </c>
      <c r="O209" s="6">
        <v>-28.4</v>
      </c>
      <c r="P209">
        <v>194</v>
      </c>
      <c r="Q209">
        <v>0</v>
      </c>
      <c r="R209">
        <v>1</v>
      </c>
      <c r="S209">
        <v>1</v>
      </c>
      <c r="T209">
        <v>0</v>
      </c>
      <c r="U209">
        <v>7</v>
      </c>
      <c r="V209">
        <v>36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</v>
      </c>
      <c r="AC209">
        <v>1</v>
      </c>
      <c r="AD209">
        <v>15</v>
      </c>
      <c r="AE209" s="13">
        <v>0.83299999999999996</v>
      </c>
      <c r="AF209" s="14">
        <v>-0.15895670647656601</v>
      </c>
    </row>
    <row r="210" spans="1:32" x14ac:dyDescent="0.25">
      <c r="A210">
        <v>0</v>
      </c>
      <c r="B210">
        <v>0</v>
      </c>
      <c r="C210">
        <v>28.09</v>
      </c>
      <c r="D210">
        <v>16</v>
      </c>
      <c r="E210">
        <v>2</v>
      </c>
      <c r="F210">
        <v>0</v>
      </c>
      <c r="G210">
        <v>1</v>
      </c>
      <c r="H210">
        <v>0</v>
      </c>
      <c r="I210">
        <v>0</v>
      </c>
      <c r="J210">
        <v>0</v>
      </c>
      <c r="K210">
        <v>14</v>
      </c>
      <c r="L210" s="4">
        <v>14</v>
      </c>
      <c r="M210">
        <v>0</v>
      </c>
      <c r="N210" s="5">
        <v>0</v>
      </c>
      <c r="O210" s="6">
        <v>-28.4</v>
      </c>
      <c r="P210">
        <v>194</v>
      </c>
      <c r="Q210">
        <v>0</v>
      </c>
      <c r="R210">
        <v>1</v>
      </c>
      <c r="S210">
        <v>1</v>
      </c>
      <c r="T210">
        <v>0</v>
      </c>
      <c r="U210">
        <v>7</v>
      </c>
      <c r="V210">
        <v>36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0</v>
      </c>
      <c r="AC210">
        <v>1</v>
      </c>
      <c r="AD210">
        <v>30</v>
      </c>
      <c r="AE210" s="13">
        <v>0.83299999999999996</v>
      </c>
      <c r="AF210" s="14">
        <v>-0.171173850906125</v>
      </c>
    </row>
    <row r="211" spans="1:32" x14ac:dyDescent="0.25">
      <c r="A211">
        <v>1</v>
      </c>
      <c r="B211">
        <v>0</v>
      </c>
      <c r="C211">
        <v>12.01</v>
      </c>
      <c r="D211">
        <v>0</v>
      </c>
      <c r="E211">
        <v>0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14</v>
      </c>
      <c r="L211" s="4">
        <v>14</v>
      </c>
      <c r="M211">
        <v>0</v>
      </c>
      <c r="N211" s="5">
        <v>0</v>
      </c>
      <c r="O211" s="6">
        <v>-3.7</v>
      </c>
      <c r="P211" s="7">
        <v>254</v>
      </c>
      <c r="Q211">
        <v>0</v>
      </c>
      <c r="R211">
        <v>1</v>
      </c>
      <c r="S211">
        <v>0</v>
      </c>
      <c r="T211">
        <v>1</v>
      </c>
      <c r="U211">
        <v>8</v>
      </c>
      <c r="V211">
        <v>20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0</v>
      </c>
      <c r="AC211">
        <v>1</v>
      </c>
      <c r="AD211">
        <v>2</v>
      </c>
      <c r="AE211" s="13">
        <v>0.5</v>
      </c>
      <c r="AF211" s="14">
        <v>-0.18170320040312299</v>
      </c>
    </row>
    <row r="212" spans="1:32" x14ac:dyDescent="0.25">
      <c r="A212">
        <v>1</v>
      </c>
      <c r="B212">
        <v>0</v>
      </c>
      <c r="C212">
        <v>12.01</v>
      </c>
      <c r="D212">
        <v>0</v>
      </c>
      <c r="E212">
        <v>0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14</v>
      </c>
      <c r="L212" s="4">
        <v>14</v>
      </c>
      <c r="M212">
        <v>0</v>
      </c>
      <c r="N212" s="5">
        <v>0</v>
      </c>
      <c r="O212" s="6">
        <v>-3.7</v>
      </c>
      <c r="P212" s="7">
        <v>254</v>
      </c>
      <c r="Q212">
        <v>0</v>
      </c>
      <c r="R212">
        <v>1</v>
      </c>
      <c r="S212">
        <v>0</v>
      </c>
      <c r="T212">
        <v>1</v>
      </c>
      <c r="U212">
        <v>8</v>
      </c>
      <c r="V212">
        <v>20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0</v>
      </c>
      <c r="AC212">
        <v>1</v>
      </c>
      <c r="AD212">
        <v>7</v>
      </c>
      <c r="AE212" s="13">
        <v>0.5</v>
      </c>
      <c r="AF212" s="14">
        <v>-0.18266072016644999</v>
      </c>
    </row>
    <row r="213" spans="1:32" x14ac:dyDescent="0.25">
      <c r="A213">
        <v>1</v>
      </c>
      <c r="B213">
        <v>0</v>
      </c>
      <c r="C213">
        <v>12.01</v>
      </c>
      <c r="D213">
        <v>0</v>
      </c>
      <c r="E213">
        <v>0</v>
      </c>
      <c r="F213">
        <v>0</v>
      </c>
      <c r="G213">
        <v>1</v>
      </c>
      <c r="H213">
        <v>0</v>
      </c>
      <c r="I213">
        <v>0</v>
      </c>
      <c r="J213">
        <v>0</v>
      </c>
      <c r="K213">
        <v>14</v>
      </c>
      <c r="L213" s="4">
        <v>14</v>
      </c>
      <c r="M213">
        <v>0</v>
      </c>
      <c r="N213" s="5">
        <v>0</v>
      </c>
      <c r="O213" s="6">
        <v>-3.7</v>
      </c>
      <c r="P213" s="7">
        <v>254</v>
      </c>
      <c r="Q213">
        <v>0</v>
      </c>
      <c r="R213">
        <v>1</v>
      </c>
      <c r="S213">
        <v>0</v>
      </c>
      <c r="T213">
        <v>1</v>
      </c>
      <c r="U213">
        <v>8</v>
      </c>
      <c r="V213">
        <v>20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0</v>
      </c>
      <c r="AC213">
        <v>1</v>
      </c>
      <c r="AD213">
        <v>14</v>
      </c>
      <c r="AE213" s="13">
        <v>0.5</v>
      </c>
      <c r="AF213" s="14">
        <v>-0.181885879288845</v>
      </c>
    </row>
    <row r="214" spans="1:32" x14ac:dyDescent="0.25">
      <c r="A214">
        <v>1</v>
      </c>
      <c r="B214">
        <v>0</v>
      </c>
      <c r="C214">
        <v>12.01</v>
      </c>
      <c r="D214">
        <v>0</v>
      </c>
      <c r="E214">
        <v>0</v>
      </c>
      <c r="F214">
        <v>0</v>
      </c>
      <c r="G214">
        <v>1</v>
      </c>
      <c r="H214">
        <v>0</v>
      </c>
      <c r="I214">
        <v>0</v>
      </c>
      <c r="J214">
        <v>0</v>
      </c>
      <c r="K214">
        <v>14</v>
      </c>
      <c r="L214" s="4">
        <v>14</v>
      </c>
      <c r="M214">
        <v>0</v>
      </c>
      <c r="N214" s="5">
        <v>0</v>
      </c>
      <c r="O214" s="6">
        <v>-3.7</v>
      </c>
      <c r="P214" s="7">
        <v>254</v>
      </c>
      <c r="Q214">
        <v>0</v>
      </c>
      <c r="R214">
        <v>1</v>
      </c>
      <c r="S214">
        <v>0</v>
      </c>
      <c r="T214">
        <v>1</v>
      </c>
      <c r="U214">
        <v>8</v>
      </c>
      <c r="V214">
        <v>20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0</v>
      </c>
      <c r="AC214">
        <v>1</v>
      </c>
      <c r="AD214">
        <v>21</v>
      </c>
      <c r="AE214" s="13">
        <v>0.5</v>
      </c>
      <c r="AF214" s="14">
        <v>-0.17513525154060799</v>
      </c>
    </row>
    <row r="215" spans="1:32" x14ac:dyDescent="0.25">
      <c r="A215">
        <v>0</v>
      </c>
      <c r="B215">
        <v>0</v>
      </c>
      <c r="C215">
        <v>55.85</v>
      </c>
      <c r="D215">
        <v>16</v>
      </c>
      <c r="E215">
        <v>3</v>
      </c>
      <c r="F215">
        <v>0</v>
      </c>
      <c r="G215">
        <v>1</v>
      </c>
      <c r="H215">
        <v>0</v>
      </c>
      <c r="I215">
        <v>0</v>
      </c>
      <c r="J215">
        <v>0</v>
      </c>
      <c r="K215">
        <v>10</v>
      </c>
      <c r="L215" s="4">
        <v>10</v>
      </c>
      <c r="M215">
        <v>0</v>
      </c>
      <c r="N215" s="5">
        <v>0</v>
      </c>
      <c r="O215" s="6">
        <v>-16.899999999999999</v>
      </c>
      <c r="P215" s="7">
        <v>22.5</v>
      </c>
      <c r="Q215">
        <v>1</v>
      </c>
      <c r="R215">
        <v>0</v>
      </c>
      <c r="S215">
        <v>0</v>
      </c>
      <c r="T215">
        <v>1</v>
      </c>
      <c r="U215" s="7">
        <v>8</v>
      </c>
      <c r="V215">
        <v>185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0</v>
      </c>
      <c r="AC215">
        <v>1</v>
      </c>
      <c r="AD215">
        <v>1</v>
      </c>
      <c r="AE215" s="13">
        <v>10.8</v>
      </c>
      <c r="AF215" s="14">
        <v>-0.173041033057351</v>
      </c>
    </row>
    <row r="216" spans="1:32" x14ac:dyDescent="0.25">
      <c r="A216">
        <v>0</v>
      </c>
      <c r="B216">
        <v>0</v>
      </c>
      <c r="C216">
        <v>55.85</v>
      </c>
      <c r="D216">
        <v>16</v>
      </c>
      <c r="E216">
        <v>3</v>
      </c>
      <c r="F216">
        <v>0</v>
      </c>
      <c r="G216">
        <v>1</v>
      </c>
      <c r="H216">
        <v>0</v>
      </c>
      <c r="I216">
        <v>0</v>
      </c>
      <c r="J216">
        <v>0</v>
      </c>
      <c r="K216">
        <v>50</v>
      </c>
      <c r="L216" s="4">
        <v>50</v>
      </c>
      <c r="M216">
        <v>0</v>
      </c>
      <c r="N216" s="5">
        <v>0</v>
      </c>
      <c r="O216" s="6">
        <v>-16.899999999999999</v>
      </c>
      <c r="P216" s="7">
        <v>22.5</v>
      </c>
      <c r="Q216">
        <v>1</v>
      </c>
      <c r="R216">
        <v>0</v>
      </c>
      <c r="S216">
        <v>0</v>
      </c>
      <c r="T216">
        <v>1</v>
      </c>
      <c r="U216" s="7">
        <v>8</v>
      </c>
      <c r="V216">
        <v>185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0</v>
      </c>
      <c r="AC216">
        <v>1</v>
      </c>
      <c r="AD216">
        <v>1</v>
      </c>
      <c r="AE216" s="13">
        <v>10.8</v>
      </c>
      <c r="AF216" s="14">
        <v>-0.13908062250553399</v>
      </c>
    </row>
    <row r="217" spans="1:32" x14ac:dyDescent="0.25">
      <c r="A217">
        <v>1</v>
      </c>
      <c r="B217">
        <v>0</v>
      </c>
      <c r="C217">
        <v>12.01</v>
      </c>
      <c r="D217">
        <v>0</v>
      </c>
      <c r="E217">
        <v>0</v>
      </c>
      <c r="F217">
        <v>0</v>
      </c>
      <c r="G217">
        <v>0</v>
      </c>
      <c r="H217">
        <v>1</v>
      </c>
      <c r="I217">
        <v>0</v>
      </c>
      <c r="J217">
        <v>1</v>
      </c>
      <c r="K217">
        <v>2.5</v>
      </c>
      <c r="L217">
        <v>550</v>
      </c>
      <c r="M217">
        <v>0</v>
      </c>
      <c r="N217" s="5">
        <v>0</v>
      </c>
      <c r="O217" s="6">
        <v>-27.6</v>
      </c>
      <c r="P217">
        <v>1040</v>
      </c>
      <c r="Q217">
        <v>0</v>
      </c>
      <c r="R217">
        <v>1</v>
      </c>
      <c r="S217">
        <v>0</v>
      </c>
      <c r="T217">
        <v>1</v>
      </c>
      <c r="U217">
        <v>7</v>
      </c>
      <c r="V217">
        <v>20</v>
      </c>
      <c r="W217">
        <v>1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1</v>
      </c>
      <c r="AE217" s="13">
        <v>2</v>
      </c>
      <c r="AF217" s="14">
        <v>-0.18866693797124701</v>
      </c>
    </row>
    <row r="218" spans="1:32" x14ac:dyDescent="0.25">
      <c r="A218">
        <v>1</v>
      </c>
      <c r="B218">
        <v>0</v>
      </c>
      <c r="C218">
        <v>12.01</v>
      </c>
      <c r="D218">
        <v>0</v>
      </c>
      <c r="E218">
        <v>0</v>
      </c>
      <c r="F218">
        <v>0</v>
      </c>
      <c r="G218">
        <v>0</v>
      </c>
      <c r="H218">
        <v>1</v>
      </c>
      <c r="I218">
        <v>0</v>
      </c>
      <c r="J218">
        <v>1</v>
      </c>
      <c r="K218">
        <v>2.5</v>
      </c>
      <c r="L218">
        <v>550</v>
      </c>
      <c r="M218">
        <v>0</v>
      </c>
      <c r="N218" s="5">
        <v>0</v>
      </c>
      <c r="O218" s="6">
        <v>-27.6</v>
      </c>
      <c r="P218">
        <v>1040</v>
      </c>
      <c r="Q218">
        <v>0</v>
      </c>
      <c r="R218">
        <v>1</v>
      </c>
      <c r="S218">
        <v>0</v>
      </c>
      <c r="T218">
        <v>1</v>
      </c>
      <c r="U218">
        <v>7</v>
      </c>
      <c r="V218">
        <v>20</v>
      </c>
      <c r="W218">
        <v>1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7</v>
      </c>
      <c r="AE218" s="13">
        <v>2</v>
      </c>
      <c r="AF218" s="14">
        <v>-0.167485742458378</v>
      </c>
    </row>
    <row r="219" spans="1:32" x14ac:dyDescent="0.25">
      <c r="A219">
        <v>1</v>
      </c>
      <c r="B219">
        <v>0</v>
      </c>
      <c r="C219">
        <v>12.01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0</v>
      </c>
      <c r="J219">
        <v>1</v>
      </c>
      <c r="K219">
        <v>2.5</v>
      </c>
      <c r="L219">
        <v>550</v>
      </c>
      <c r="M219">
        <v>0</v>
      </c>
      <c r="N219" s="5">
        <v>0</v>
      </c>
      <c r="O219" s="6">
        <v>-27.6</v>
      </c>
      <c r="P219">
        <v>1040</v>
      </c>
      <c r="Q219">
        <v>0</v>
      </c>
      <c r="R219">
        <v>1</v>
      </c>
      <c r="S219">
        <v>0</v>
      </c>
      <c r="T219">
        <v>1</v>
      </c>
      <c r="U219">
        <v>7</v>
      </c>
      <c r="V219">
        <v>20</v>
      </c>
      <c r="W219">
        <v>1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28</v>
      </c>
      <c r="AE219" s="13">
        <v>2</v>
      </c>
      <c r="AF219" s="14">
        <v>-0.18377615203731701</v>
      </c>
    </row>
    <row r="220" spans="1:32" x14ac:dyDescent="0.25">
      <c r="A220">
        <v>0</v>
      </c>
      <c r="B220">
        <v>0</v>
      </c>
      <c r="C220">
        <v>63.55</v>
      </c>
      <c r="D220">
        <v>0</v>
      </c>
      <c r="E220">
        <v>0</v>
      </c>
      <c r="F220">
        <v>0</v>
      </c>
      <c r="G220">
        <v>1</v>
      </c>
      <c r="H220">
        <v>0</v>
      </c>
      <c r="I220">
        <v>0</v>
      </c>
      <c r="J220">
        <v>0</v>
      </c>
      <c r="K220">
        <v>12</v>
      </c>
      <c r="L220" s="4">
        <v>12</v>
      </c>
      <c r="M220">
        <v>0</v>
      </c>
      <c r="N220" s="5">
        <v>0</v>
      </c>
      <c r="O220" s="6">
        <v>-55</v>
      </c>
      <c r="P220">
        <v>12</v>
      </c>
      <c r="Q220">
        <v>0</v>
      </c>
      <c r="R220">
        <v>1</v>
      </c>
      <c r="S220">
        <v>1</v>
      </c>
      <c r="T220">
        <v>0</v>
      </c>
      <c r="U220">
        <v>6</v>
      </c>
      <c r="V220">
        <v>23.5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0</v>
      </c>
      <c r="AC220">
        <v>1</v>
      </c>
      <c r="AD220">
        <v>1</v>
      </c>
      <c r="AE220" s="13">
        <v>0.13</v>
      </c>
      <c r="AF220" s="14">
        <v>-0.180644110046564</v>
      </c>
    </row>
    <row r="221" spans="1:32" x14ac:dyDescent="0.25">
      <c r="A221">
        <v>0</v>
      </c>
      <c r="B221">
        <v>0</v>
      </c>
      <c r="C221">
        <v>63.55</v>
      </c>
      <c r="D221">
        <v>0</v>
      </c>
      <c r="E221">
        <v>0</v>
      </c>
      <c r="F221">
        <v>0</v>
      </c>
      <c r="G221">
        <v>1</v>
      </c>
      <c r="H221">
        <v>0</v>
      </c>
      <c r="I221">
        <v>0</v>
      </c>
      <c r="J221">
        <v>0</v>
      </c>
      <c r="K221">
        <v>12</v>
      </c>
      <c r="L221" s="4">
        <v>12</v>
      </c>
      <c r="M221">
        <v>0</v>
      </c>
      <c r="N221" s="5">
        <v>0</v>
      </c>
      <c r="O221" s="6">
        <v>-55</v>
      </c>
      <c r="P221">
        <v>12</v>
      </c>
      <c r="Q221">
        <v>0</v>
      </c>
      <c r="R221">
        <v>1</v>
      </c>
      <c r="S221">
        <v>1</v>
      </c>
      <c r="T221">
        <v>0</v>
      </c>
      <c r="U221">
        <v>6</v>
      </c>
      <c r="V221">
        <v>23.5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0</v>
      </c>
      <c r="AC221">
        <v>1</v>
      </c>
      <c r="AD221">
        <v>1</v>
      </c>
      <c r="AE221" s="13">
        <v>1.49</v>
      </c>
      <c r="AF221" s="14">
        <v>-0.15666885639903499</v>
      </c>
    </row>
    <row r="222" spans="1:32" x14ac:dyDescent="0.25">
      <c r="A222">
        <v>0</v>
      </c>
      <c r="B222">
        <v>0</v>
      </c>
      <c r="C222">
        <v>63.55</v>
      </c>
      <c r="D222">
        <v>0</v>
      </c>
      <c r="E222">
        <v>0</v>
      </c>
      <c r="F222">
        <v>0</v>
      </c>
      <c r="G222">
        <v>1</v>
      </c>
      <c r="H222">
        <v>0</v>
      </c>
      <c r="I222">
        <v>0</v>
      </c>
      <c r="J222">
        <v>0</v>
      </c>
      <c r="K222">
        <v>12</v>
      </c>
      <c r="L222" s="4">
        <v>12</v>
      </c>
      <c r="M222">
        <v>0</v>
      </c>
      <c r="N222" s="5">
        <v>0</v>
      </c>
      <c r="O222" s="6">
        <v>-55</v>
      </c>
      <c r="P222">
        <v>12</v>
      </c>
      <c r="Q222">
        <v>0</v>
      </c>
      <c r="R222">
        <v>1</v>
      </c>
      <c r="S222">
        <v>1</v>
      </c>
      <c r="T222">
        <v>0</v>
      </c>
      <c r="U222">
        <v>6</v>
      </c>
      <c r="V222">
        <v>23.5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0</v>
      </c>
      <c r="AC222">
        <v>1</v>
      </c>
      <c r="AD222">
        <v>1</v>
      </c>
      <c r="AE222" s="13">
        <v>4.26</v>
      </c>
      <c r="AF222" s="14">
        <v>-0.15787067455129</v>
      </c>
    </row>
    <row r="223" spans="1:32" x14ac:dyDescent="0.25">
      <c r="A223">
        <v>0</v>
      </c>
      <c r="B223">
        <v>0</v>
      </c>
      <c r="C223">
        <v>28.09</v>
      </c>
      <c r="D223">
        <v>16</v>
      </c>
      <c r="E223">
        <v>2</v>
      </c>
      <c r="F223">
        <v>0</v>
      </c>
      <c r="G223">
        <v>1</v>
      </c>
      <c r="H223">
        <v>0</v>
      </c>
      <c r="I223">
        <v>0</v>
      </c>
      <c r="J223">
        <v>0</v>
      </c>
      <c r="K223">
        <v>10</v>
      </c>
      <c r="L223" s="4">
        <v>10</v>
      </c>
      <c r="M223">
        <v>0</v>
      </c>
      <c r="N223" s="5">
        <v>0</v>
      </c>
      <c r="O223" s="6">
        <v>-28.4</v>
      </c>
      <c r="P223">
        <v>640</v>
      </c>
      <c r="Q223">
        <v>0</v>
      </c>
      <c r="R223">
        <v>1</v>
      </c>
      <c r="S223">
        <v>0</v>
      </c>
      <c r="T223">
        <v>1</v>
      </c>
      <c r="U223" s="7">
        <v>8</v>
      </c>
      <c r="V223">
        <v>22.5</v>
      </c>
      <c r="W223">
        <v>1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0.16700000000000001</v>
      </c>
      <c r="AE223" s="13">
        <v>4.4400000000000004</v>
      </c>
      <c r="AF223" s="14">
        <v>-0.18033994262207001</v>
      </c>
    </row>
    <row r="224" spans="1:32" x14ac:dyDescent="0.25">
      <c r="A224">
        <v>0</v>
      </c>
      <c r="B224">
        <v>0</v>
      </c>
      <c r="C224">
        <v>140.1</v>
      </c>
      <c r="D224">
        <v>16</v>
      </c>
      <c r="E224">
        <v>2</v>
      </c>
      <c r="F224">
        <v>0</v>
      </c>
      <c r="G224">
        <v>1</v>
      </c>
      <c r="H224">
        <v>0</v>
      </c>
      <c r="I224">
        <v>0</v>
      </c>
      <c r="J224">
        <v>0</v>
      </c>
      <c r="K224">
        <v>23</v>
      </c>
      <c r="L224" s="4">
        <v>23</v>
      </c>
      <c r="M224">
        <v>0</v>
      </c>
      <c r="N224" s="5">
        <v>0</v>
      </c>
      <c r="O224" s="6">
        <v>37.799999999999997</v>
      </c>
      <c r="P224">
        <v>40</v>
      </c>
      <c r="Q224">
        <v>0</v>
      </c>
      <c r="R224">
        <v>1</v>
      </c>
      <c r="S224">
        <v>0</v>
      </c>
      <c r="T224">
        <v>1</v>
      </c>
      <c r="U224" s="7">
        <v>8</v>
      </c>
      <c r="V224">
        <v>22.5</v>
      </c>
      <c r="W224">
        <v>1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0.16700000000000001</v>
      </c>
      <c r="AE224" s="13">
        <v>4.4400000000000004</v>
      </c>
      <c r="AF224" s="14">
        <v>-0.176116410911759</v>
      </c>
    </row>
    <row r="225" spans="1:32" x14ac:dyDescent="0.25">
      <c r="A225">
        <v>0</v>
      </c>
      <c r="B225">
        <v>0</v>
      </c>
      <c r="C225">
        <v>140.1</v>
      </c>
      <c r="D225">
        <v>16</v>
      </c>
      <c r="E225">
        <v>2</v>
      </c>
      <c r="F225">
        <v>0</v>
      </c>
      <c r="G225">
        <v>1</v>
      </c>
      <c r="H225">
        <v>0</v>
      </c>
      <c r="I225">
        <v>0</v>
      </c>
      <c r="J225">
        <v>0</v>
      </c>
      <c r="K225">
        <v>88</v>
      </c>
      <c r="L225" s="4">
        <v>88</v>
      </c>
      <c r="M225">
        <v>0</v>
      </c>
      <c r="N225" s="5">
        <v>0</v>
      </c>
      <c r="O225" s="6">
        <v>37.799999999999997</v>
      </c>
      <c r="P225">
        <v>10</v>
      </c>
      <c r="Q225">
        <v>0</v>
      </c>
      <c r="R225">
        <v>1</v>
      </c>
      <c r="S225">
        <v>0</v>
      </c>
      <c r="T225">
        <v>1</v>
      </c>
      <c r="U225" s="7">
        <v>8</v>
      </c>
      <c r="V225">
        <v>22.5</v>
      </c>
      <c r="W225">
        <v>1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0.16700000000000001</v>
      </c>
      <c r="AE225" s="13">
        <v>4.4400000000000004</v>
      </c>
      <c r="AF225" s="14">
        <v>-0.18000839882019201</v>
      </c>
    </row>
    <row r="226" spans="1:32" x14ac:dyDescent="0.25">
      <c r="A226">
        <v>0</v>
      </c>
      <c r="B226">
        <v>0</v>
      </c>
      <c r="C226">
        <v>47.87</v>
      </c>
      <c r="D226">
        <v>16</v>
      </c>
      <c r="E226">
        <v>2</v>
      </c>
      <c r="F226">
        <v>0</v>
      </c>
      <c r="G226">
        <v>1</v>
      </c>
      <c r="H226">
        <v>0</v>
      </c>
      <c r="I226">
        <v>0</v>
      </c>
      <c r="J226">
        <v>0</v>
      </c>
      <c r="K226">
        <v>10</v>
      </c>
      <c r="L226" s="4">
        <v>10</v>
      </c>
      <c r="M226">
        <v>0</v>
      </c>
      <c r="N226" s="5">
        <v>0</v>
      </c>
      <c r="O226" s="6">
        <v>-26</v>
      </c>
      <c r="P226">
        <v>115</v>
      </c>
      <c r="Q226">
        <v>0</v>
      </c>
      <c r="R226">
        <v>1</v>
      </c>
      <c r="S226">
        <v>0</v>
      </c>
      <c r="T226">
        <v>1</v>
      </c>
      <c r="U226" s="7">
        <v>8</v>
      </c>
      <c r="V226">
        <v>22.5</v>
      </c>
      <c r="W226">
        <v>1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0.16700000000000001</v>
      </c>
      <c r="AE226" s="13">
        <v>4.4400000000000004</v>
      </c>
      <c r="AF226" s="14">
        <v>-0.17884079372703299</v>
      </c>
    </row>
    <row r="227" spans="1:32" x14ac:dyDescent="0.25">
      <c r="A227">
        <v>0</v>
      </c>
      <c r="B227">
        <v>0</v>
      </c>
      <c r="C227">
        <v>47.87</v>
      </c>
      <c r="D227">
        <v>16</v>
      </c>
      <c r="E227">
        <v>2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200</v>
      </c>
      <c r="L227" s="4">
        <v>200</v>
      </c>
      <c r="M227">
        <v>0</v>
      </c>
      <c r="N227" s="5">
        <v>0</v>
      </c>
      <c r="O227" s="6">
        <v>-26</v>
      </c>
      <c r="P227">
        <v>6.99</v>
      </c>
      <c r="Q227">
        <v>0</v>
      </c>
      <c r="R227">
        <v>1</v>
      </c>
      <c r="S227">
        <v>0</v>
      </c>
      <c r="T227">
        <v>1</v>
      </c>
      <c r="U227" s="7">
        <v>8</v>
      </c>
      <c r="V227">
        <v>22.5</v>
      </c>
      <c r="W227">
        <v>1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0.16700000000000001</v>
      </c>
      <c r="AE227" s="13">
        <v>4.4400000000000004</v>
      </c>
      <c r="AF227" s="14">
        <v>-0.17088382968825899</v>
      </c>
    </row>
    <row r="228" spans="1:32" x14ac:dyDescent="0.25">
      <c r="A228">
        <v>0</v>
      </c>
      <c r="B228">
        <v>0</v>
      </c>
      <c r="C228">
        <v>28.09</v>
      </c>
      <c r="D228">
        <v>16</v>
      </c>
      <c r="E228">
        <v>2</v>
      </c>
      <c r="F228">
        <v>0</v>
      </c>
      <c r="G228">
        <v>1</v>
      </c>
      <c r="H228">
        <v>0</v>
      </c>
      <c r="I228">
        <v>0</v>
      </c>
      <c r="J228">
        <v>0</v>
      </c>
      <c r="K228">
        <v>10</v>
      </c>
      <c r="L228" s="4">
        <v>10</v>
      </c>
      <c r="M228">
        <v>0</v>
      </c>
      <c r="N228" s="5">
        <v>0</v>
      </c>
      <c r="O228" s="6">
        <v>-28.4</v>
      </c>
      <c r="P228">
        <v>640</v>
      </c>
      <c r="Q228">
        <v>0</v>
      </c>
      <c r="R228">
        <v>1</v>
      </c>
      <c r="S228">
        <v>0</v>
      </c>
      <c r="T228">
        <v>1</v>
      </c>
      <c r="U228" s="7">
        <v>8</v>
      </c>
      <c r="V228">
        <v>22.5</v>
      </c>
      <c r="W228">
        <v>1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1</v>
      </c>
      <c r="AE228" s="13">
        <v>4.4400000000000004</v>
      </c>
      <c r="AF228" s="14">
        <v>-0.17696806016233599</v>
      </c>
    </row>
    <row r="229" spans="1:32" x14ac:dyDescent="0.25">
      <c r="A229">
        <v>0</v>
      </c>
      <c r="B229">
        <v>0</v>
      </c>
      <c r="C229">
        <v>140.1</v>
      </c>
      <c r="D229">
        <v>16</v>
      </c>
      <c r="E229">
        <v>2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23</v>
      </c>
      <c r="L229" s="4">
        <v>23</v>
      </c>
      <c r="M229">
        <v>0</v>
      </c>
      <c r="N229" s="5">
        <v>0</v>
      </c>
      <c r="O229" s="6">
        <v>37.799999999999997</v>
      </c>
      <c r="P229">
        <v>40</v>
      </c>
      <c r="Q229">
        <v>0</v>
      </c>
      <c r="R229">
        <v>1</v>
      </c>
      <c r="S229">
        <v>0</v>
      </c>
      <c r="T229">
        <v>1</v>
      </c>
      <c r="U229" s="7">
        <v>8</v>
      </c>
      <c r="V229">
        <v>22.5</v>
      </c>
      <c r="W229">
        <v>1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1</v>
      </c>
      <c r="AE229" s="13">
        <v>4.4400000000000004</v>
      </c>
      <c r="AF229" s="14">
        <v>-0.16909878700080599</v>
      </c>
    </row>
    <row r="230" spans="1:32" x14ac:dyDescent="0.25">
      <c r="A230">
        <v>0</v>
      </c>
      <c r="B230">
        <v>0</v>
      </c>
      <c r="C230">
        <v>140.1</v>
      </c>
      <c r="D230">
        <v>16</v>
      </c>
      <c r="E230">
        <v>2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88</v>
      </c>
      <c r="L230" s="4">
        <v>88</v>
      </c>
      <c r="M230">
        <v>0</v>
      </c>
      <c r="N230" s="5">
        <v>0</v>
      </c>
      <c r="O230" s="6">
        <v>37.799999999999997</v>
      </c>
      <c r="P230">
        <v>10</v>
      </c>
      <c r="Q230">
        <v>0</v>
      </c>
      <c r="R230">
        <v>1</v>
      </c>
      <c r="S230">
        <v>0</v>
      </c>
      <c r="T230">
        <v>1</v>
      </c>
      <c r="U230" s="7">
        <v>8</v>
      </c>
      <c r="V230">
        <v>22.5</v>
      </c>
      <c r="W230">
        <v>1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1</v>
      </c>
      <c r="AE230" s="13">
        <v>4.4400000000000004</v>
      </c>
      <c r="AF230" s="14">
        <v>-0.17800055055599601</v>
      </c>
    </row>
    <row r="231" spans="1:32" x14ac:dyDescent="0.25">
      <c r="A231">
        <v>0</v>
      </c>
      <c r="B231">
        <v>0</v>
      </c>
      <c r="C231">
        <v>47.87</v>
      </c>
      <c r="D231">
        <v>16</v>
      </c>
      <c r="E231">
        <v>2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10</v>
      </c>
      <c r="L231" s="4">
        <v>10</v>
      </c>
      <c r="M231">
        <v>0</v>
      </c>
      <c r="N231" s="5">
        <v>0</v>
      </c>
      <c r="O231" s="6">
        <v>-26</v>
      </c>
      <c r="P231">
        <v>115</v>
      </c>
      <c r="Q231">
        <v>0</v>
      </c>
      <c r="R231">
        <v>1</v>
      </c>
      <c r="S231">
        <v>0</v>
      </c>
      <c r="T231">
        <v>1</v>
      </c>
      <c r="U231" s="7">
        <v>8</v>
      </c>
      <c r="V231">
        <v>22.5</v>
      </c>
      <c r="W231">
        <v>1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1</v>
      </c>
      <c r="AE231" s="13">
        <v>4.4400000000000004</v>
      </c>
      <c r="AF231" s="14">
        <v>-0.16741052853313501</v>
      </c>
    </row>
    <row r="232" spans="1:32" x14ac:dyDescent="0.25">
      <c r="A232">
        <v>0</v>
      </c>
      <c r="B232">
        <v>0</v>
      </c>
      <c r="C232">
        <v>47.87</v>
      </c>
      <c r="D232">
        <v>16</v>
      </c>
      <c r="E232">
        <v>2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200</v>
      </c>
      <c r="L232" s="4">
        <v>200</v>
      </c>
      <c r="M232">
        <v>0</v>
      </c>
      <c r="N232" s="5">
        <v>0</v>
      </c>
      <c r="O232" s="6">
        <v>-26</v>
      </c>
      <c r="P232">
        <v>6.99</v>
      </c>
      <c r="Q232">
        <v>0</v>
      </c>
      <c r="R232">
        <v>1</v>
      </c>
      <c r="S232">
        <v>0</v>
      </c>
      <c r="T232">
        <v>1</v>
      </c>
      <c r="U232" s="7">
        <v>8</v>
      </c>
      <c r="V232">
        <v>22.5</v>
      </c>
      <c r="W232">
        <v>1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1</v>
      </c>
      <c r="AE232" s="13">
        <v>4.4400000000000004</v>
      </c>
      <c r="AF232" s="14">
        <v>-0.17928418916275701</v>
      </c>
    </row>
    <row r="233" spans="1:32" x14ac:dyDescent="0.25">
      <c r="A233">
        <v>1</v>
      </c>
      <c r="B233">
        <v>0</v>
      </c>
      <c r="C233">
        <v>12.01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0</v>
      </c>
      <c r="J233">
        <v>1</v>
      </c>
      <c r="K233">
        <v>3</v>
      </c>
      <c r="L233">
        <v>320</v>
      </c>
      <c r="M233">
        <v>0</v>
      </c>
      <c r="N233" s="5">
        <v>0</v>
      </c>
      <c r="O233" s="6">
        <v>-27.6</v>
      </c>
      <c r="P233">
        <v>1064</v>
      </c>
      <c r="Q233">
        <v>1</v>
      </c>
      <c r="R233">
        <v>0</v>
      </c>
      <c r="S233">
        <v>1</v>
      </c>
      <c r="T233">
        <v>0</v>
      </c>
      <c r="U233">
        <v>8</v>
      </c>
      <c r="V233">
        <v>302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0</v>
      </c>
      <c r="AC233">
        <v>1</v>
      </c>
      <c r="AD233">
        <v>1</v>
      </c>
      <c r="AE233" s="13">
        <v>0.2</v>
      </c>
      <c r="AF233" s="14">
        <v>-0.17376439897913501</v>
      </c>
    </row>
    <row r="234" spans="1:32" x14ac:dyDescent="0.25">
      <c r="A234">
        <v>1</v>
      </c>
      <c r="B234">
        <v>0</v>
      </c>
      <c r="C234">
        <v>12.01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0</v>
      </c>
      <c r="J234">
        <v>1</v>
      </c>
      <c r="K234">
        <v>3</v>
      </c>
      <c r="L234">
        <v>320</v>
      </c>
      <c r="M234">
        <v>0</v>
      </c>
      <c r="N234" s="5">
        <v>0</v>
      </c>
      <c r="O234" s="6">
        <v>-27.6</v>
      </c>
      <c r="P234">
        <v>1064</v>
      </c>
      <c r="Q234">
        <v>1</v>
      </c>
      <c r="R234">
        <v>0</v>
      </c>
      <c r="S234">
        <v>1</v>
      </c>
      <c r="T234">
        <v>0</v>
      </c>
      <c r="U234">
        <v>8</v>
      </c>
      <c r="V234">
        <v>302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1</v>
      </c>
      <c r="AD234">
        <v>3</v>
      </c>
      <c r="AE234" s="13">
        <v>0.2</v>
      </c>
      <c r="AF234" s="14">
        <v>-0.18169216906944399</v>
      </c>
    </row>
    <row r="235" spans="1:32" x14ac:dyDescent="0.25">
      <c r="A235">
        <v>1</v>
      </c>
      <c r="B235">
        <v>0</v>
      </c>
      <c r="C235">
        <v>12.01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0</v>
      </c>
      <c r="J235">
        <v>1</v>
      </c>
      <c r="K235">
        <v>3</v>
      </c>
      <c r="L235">
        <v>320</v>
      </c>
      <c r="M235">
        <v>0</v>
      </c>
      <c r="N235" s="5">
        <v>0</v>
      </c>
      <c r="O235" s="6">
        <v>-27.6</v>
      </c>
      <c r="P235">
        <v>1064</v>
      </c>
      <c r="Q235">
        <v>1</v>
      </c>
      <c r="R235">
        <v>0</v>
      </c>
      <c r="S235">
        <v>1</v>
      </c>
      <c r="T235">
        <v>0</v>
      </c>
      <c r="U235">
        <v>8</v>
      </c>
      <c r="V235">
        <v>302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</v>
      </c>
      <c r="AC235">
        <v>1</v>
      </c>
      <c r="AD235">
        <v>7</v>
      </c>
      <c r="AE235" s="13">
        <v>0.2</v>
      </c>
      <c r="AF235" s="14">
        <v>-0.15430369638188501</v>
      </c>
    </row>
    <row r="236" spans="1:32" x14ac:dyDescent="0.25">
      <c r="A236">
        <v>1</v>
      </c>
      <c r="B236">
        <v>0</v>
      </c>
      <c r="C236">
        <v>12.01</v>
      </c>
      <c r="D236">
        <v>0</v>
      </c>
      <c r="E236">
        <v>0</v>
      </c>
      <c r="F236">
        <v>0</v>
      </c>
      <c r="G236">
        <v>0</v>
      </c>
      <c r="H236">
        <v>1</v>
      </c>
      <c r="I236">
        <v>0</v>
      </c>
      <c r="J236">
        <v>1</v>
      </c>
      <c r="K236">
        <v>3</v>
      </c>
      <c r="L236">
        <v>320</v>
      </c>
      <c r="M236">
        <v>0</v>
      </c>
      <c r="N236" s="5">
        <v>0</v>
      </c>
      <c r="O236" s="6">
        <v>-27.6</v>
      </c>
      <c r="P236">
        <v>1064</v>
      </c>
      <c r="Q236">
        <v>1</v>
      </c>
      <c r="R236">
        <v>0</v>
      </c>
      <c r="S236">
        <v>1</v>
      </c>
      <c r="T236">
        <v>0</v>
      </c>
      <c r="U236">
        <v>8</v>
      </c>
      <c r="V236">
        <v>302</v>
      </c>
      <c r="W236">
        <v>0</v>
      </c>
      <c r="X236">
        <v>0</v>
      </c>
      <c r="Y236">
        <v>0</v>
      </c>
      <c r="Z236">
        <v>0</v>
      </c>
      <c r="AA236">
        <v>1</v>
      </c>
      <c r="AB236">
        <v>0</v>
      </c>
      <c r="AC236">
        <v>1</v>
      </c>
      <c r="AD236">
        <v>30</v>
      </c>
      <c r="AE236" s="13">
        <v>0.2</v>
      </c>
      <c r="AF236" s="14">
        <v>-0.18145971680616199</v>
      </c>
    </row>
    <row r="237" spans="1:32" x14ac:dyDescent="0.25">
      <c r="A237">
        <v>1</v>
      </c>
      <c r="B237">
        <v>0</v>
      </c>
      <c r="C237">
        <v>12.01</v>
      </c>
      <c r="D237">
        <v>0</v>
      </c>
      <c r="E237">
        <v>0</v>
      </c>
      <c r="F237">
        <v>0</v>
      </c>
      <c r="G237">
        <v>0</v>
      </c>
      <c r="H237">
        <v>1</v>
      </c>
      <c r="I237">
        <v>0</v>
      </c>
      <c r="J237">
        <v>1</v>
      </c>
      <c r="K237">
        <v>3</v>
      </c>
      <c r="L237">
        <v>320</v>
      </c>
      <c r="M237">
        <v>0</v>
      </c>
      <c r="N237" s="5">
        <v>0</v>
      </c>
      <c r="O237" s="6">
        <v>-27.6</v>
      </c>
      <c r="P237">
        <v>1064</v>
      </c>
      <c r="Q237">
        <v>1</v>
      </c>
      <c r="R237">
        <v>0</v>
      </c>
      <c r="S237">
        <v>1</v>
      </c>
      <c r="T237">
        <v>0</v>
      </c>
      <c r="U237">
        <v>8</v>
      </c>
      <c r="V237">
        <v>302</v>
      </c>
      <c r="W237">
        <v>0</v>
      </c>
      <c r="X237">
        <v>0</v>
      </c>
      <c r="Y237">
        <v>0</v>
      </c>
      <c r="Z237">
        <v>0</v>
      </c>
      <c r="AA237">
        <v>1</v>
      </c>
      <c r="AB237">
        <v>0</v>
      </c>
      <c r="AC237">
        <v>1</v>
      </c>
      <c r="AD237">
        <v>90</v>
      </c>
      <c r="AE237" s="13">
        <v>0.2</v>
      </c>
      <c r="AF237" s="14">
        <v>-0.19799267795735401</v>
      </c>
    </row>
    <row r="238" spans="1:32" x14ac:dyDescent="0.25">
      <c r="A238">
        <v>1</v>
      </c>
      <c r="B238">
        <v>0</v>
      </c>
      <c r="C238">
        <v>12.01</v>
      </c>
      <c r="D238">
        <v>0</v>
      </c>
      <c r="E238">
        <v>0</v>
      </c>
      <c r="F238">
        <v>0</v>
      </c>
      <c r="G238">
        <v>0</v>
      </c>
      <c r="H238">
        <v>1</v>
      </c>
      <c r="I238">
        <v>0</v>
      </c>
      <c r="J238">
        <v>1</v>
      </c>
      <c r="K238">
        <v>3</v>
      </c>
      <c r="L238">
        <v>320</v>
      </c>
      <c r="M238">
        <v>0</v>
      </c>
      <c r="N238" s="5">
        <v>0</v>
      </c>
      <c r="O238" s="6">
        <v>-27.6</v>
      </c>
      <c r="P238">
        <v>1064</v>
      </c>
      <c r="Q238">
        <v>1</v>
      </c>
      <c r="R238">
        <v>0</v>
      </c>
      <c r="S238">
        <v>1</v>
      </c>
      <c r="T238">
        <v>0</v>
      </c>
      <c r="U238">
        <v>8</v>
      </c>
      <c r="V238">
        <v>302</v>
      </c>
      <c r="W238">
        <v>0</v>
      </c>
      <c r="X238">
        <v>0</v>
      </c>
      <c r="Y238">
        <v>0</v>
      </c>
      <c r="Z238">
        <v>0</v>
      </c>
      <c r="AA238">
        <v>1</v>
      </c>
      <c r="AB238">
        <v>0</v>
      </c>
      <c r="AC238">
        <v>1</v>
      </c>
      <c r="AD238">
        <v>1</v>
      </c>
      <c r="AE238" s="13">
        <v>2</v>
      </c>
      <c r="AF238" s="14">
        <v>-0.193781121650593</v>
      </c>
    </row>
    <row r="239" spans="1:32" x14ac:dyDescent="0.25">
      <c r="A239">
        <v>1</v>
      </c>
      <c r="B239">
        <v>0</v>
      </c>
      <c r="C239">
        <v>12.01</v>
      </c>
      <c r="D239">
        <v>0</v>
      </c>
      <c r="E239">
        <v>0</v>
      </c>
      <c r="F239">
        <v>0</v>
      </c>
      <c r="G239">
        <v>0</v>
      </c>
      <c r="H239">
        <v>1</v>
      </c>
      <c r="I239">
        <v>0</v>
      </c>
      <c r="J239">
        <v>1</v>
      </c>
      <c r="K239">
        <v>3</v>
      </c>
      <c r="L239">
        <v>320</v>
      </c>
      <c r="M239">
        <v>0</v>
      </c>
      <c r="N239" s="5">
        <v>0</v>
      </c>
      <c r="O239" s="6">
        <v>-27.6</v>
      </c>
      <c r="P239">
        <v>1064</v>
      </c>
      <c r="Q239">
        <v>1</v>
      </c>
      <c r="R239">
        <v>0</v>
      </c>
      <c r="S239">
        <v>1</v>
      </c>
      <c r="T239">
        <v>0</v>
      </c>
      <c r="U239">
        <v>8</v>
      </c>
      <c r="V239">
        <v>302</v>
      </c>
      <c r="W239">
        <v>0</v>
      </c>
      <c r="X239">
        <v>0</v>
      </c>
      <c r="Y239">
        <v>0</v>
      </c>
      <c r="Z239">
        <v>0</v>
      </c>
      <c r="AA239">
        <v>1</v>
      </c>
      <c r="AB239">
        <v>0</v>
      </c>
      <c r="AC239">
        <v>1</v>
      </c>
      <c r="AD239">
        <v>3</v>
      </c>
      <c r="AE239" s="13">
        <v>2</v>
      </c>
      <c r="AF239" s="14">
        <v>-0.176849413584414</v>
      </c>
    </row>
    <row r="240" spans="1:32" x14ac:dyDescent="0.25">
      <c r="A240">
        <v>1</v>
      </c>
      <c r="B240">
        <v>0</v>
      </c>
      <c r="C240">
        <v>12.01</v>
      </c>
      <c r="D240">
        <v>0</v>
      </c>
      <c r="E240">
        <v>0</v>
      </c>
      <c r="F240">
        <v>0</v>
      </c>
      <c r="G240">
        <v>0</v>
      </c>
      <c r="H240">
        <v>1</v>
      </c>
      <c r="I240">
        <v>0</v>
      </c>
      <c r="J240">
        <v>1</v>
      </c>
      <c r="K240">
        <v>3</v>
      </c>
      <c r="L240">
        <v>320</v>
      </c>
      <c r="M240">
        <v>0</v>
      </c>
      <c r="N240" s="5">
        <v>0</v>
      </c>
      <c r="O240" s="6">
        <v>-27.6</v>
      </c>
      <c r="P240">
        <v>1064</v>
      </c>
      <c r="Q240">
        <v>1</v>
      </c>
      <c r="R240">
        <v>0</v>
      </c>
      <c r="S240">
        <v>1</v>
      </c>
      <c r="T240">
        <v>0</v>
      </c>
      <c r="U240">
        <v>8</v>
      </c>
      <c r="V240">
        <v>302</v>
      </c>
      <c r="W240">
        <v>0</v>
      </c>
      <c r="X240">
        <v>0</v>
      </c>
      <c r="Y240">
        <v>0</v>
      </c>
      <c r="Z240">
        <v>0</v>
      </c>
      <c r="AA240">
        <v>1</v>
      </c>
      <c r="AB240">
        <v>0</v>
      </c>
      <c r="AC240">
        <v>1</v>
      </c>
      <c r="AD240">
        <v>7</v>
      </c>
      <c r="AE240" s="13">
        <v>2</v>
      </c>
      <c r="AF240" s="14">
        <v>-0.135955033933049</v>
      </c>
    </row>
    <row r="241" spans="1:32" x14ac:dyDescent="0.25">
      <c r="A241">
        <v>1</v>
      </c>
      <c r="B241">
        <v>0</v>
      </c>
      <c r="C241">
        <v>12.01</v>
      </c>
      <c r="D241">
        <v>0</v>
      </c>
      <c r="E241">
        <v>0</v>
      </c>
      <c r="F241">
        <v>0</v>
      </c>
      <c r="G241">
        <v>0</v>
      </c>
      <c r="H241">
        <v>1</v>
      </c>
      <c r="I241">
        <v>0</v>
      </c>
      <c r="J241">
        <v>1</v>
      </c>
      <c r="K241">
        <v>3</v>
      </c>
      <c r="L241">
        <v>320</v>
      </c>
      <c r="M241">
        <v>0</v>
      </c>
      <c r="N241" s="5">
        <v>0</v>
      </c>
      <c r="O241" s="6">
        <v>-27.6</v>
      </c>
      <c r="P241">
        <v>1064</v>
      </c>
      <c r="Q241">
        <v>1</v>
      </c>
      <c r="R241">
        <v>0</v>
      </c>
      <c r="S241">
        <v>1</v>
      </c>
      <c r="T241">
        <v>0</v>
      </c>
      <c r="U241">
        <v>8</v>
      </c>
      <c r="V241">
        <v>302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0</v>
      </c>
      <c r="AC241">
        <v>1</v>
      </c>
      <c r="AD241">
        <v>30</v>
      </c>
      <c r="AE241" s="13">
        <v>2</v>
      </c>
      <c r="AF241" s="14">
        <v>-0.15623864624012601</v>
      </c>
    </row>
    <row r="242" spans="1:32" x14ac:dyDescent="0.25">
      <c r="A242">
        <v>1</v>
      </c>
      <c r="B242">
        <v>0</v>
      </c>
      <c r="C242">
        <v>12.01</v>
      </c>
      <c r="D242">
        <v>0</v>
      </c>
      <c r="E242">
        <v>0</v>
      </c>
      <c r="F242">
        <v>0</v>
      </c>
      <c r="G242">
        <v>0</v>
      </c>
      <c r="H242">
        <v>1</v>
      </c>
      <c r="I242">
        <v>0</v>
      </c>
      <c r="J242">
        <v>1</v>
      </c>
      <c r="K242">
        <v>3</v>
      </c>
      <c r="L242">
        <v>320</v>
      </c>
      <c r="M242">
        <v>0</v>
      </c>
      <c r="N242" s="5">
        <v>0</v>
      </c>
      <c r="O242" s="6">
        <v>-27.6</v>
      </c>
      <c r="P242">
        <v>1064</v>
      </c>
      <c r="Q242">
        <v>1</v>
      </c>
      <c r="R242">
        <v>0</v>
      </c>
      <c r="S242">
        <v>1</v>
      </c>
      <c r="T242">
        <v>0</v>
      </c>
      <c r="U242">
        <v>8</v>
      </c>
      <c r="V242">
        <v>302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0</v>
      </c>
      <c r="AC242">
        <v>1</v>
      </c>
      <c r="AD242">
        <v>90</v>
      </c>
      <c r="AE242" s="13">
        <v>2</v>
      </c>
      <c r="AF242" s="14">
        <v>-0.15199680458464199</v>
      </c>
    </row>
    <row r="243" spans="1:32" x14ac:dyDescent="0.25">
      <c r="A243">
        <v>0</v>
      </c>
      <c r="B243">
        <v>0</v>
      </c>
      <c r="C243">
        <v>28.09</v>
      </c>
      <c r="D243">
        <v>16</v>
      </c>
      <c r="E243">
        <v>2</v>
      </c>
      <c r="F243">
        <v>0</v>
      </c>
      <c r="G243">
        <v>1</v>
      </c>
      <c r="H243">
        <v>0</v>
      </c>
      <c r="I243">
        <v>0</v>
      </c>
      <c r="J243">
        <v>0</v>
      </c>
      <c r="K243">
        <v>1800</v>
      </c>
      <c r="L243" s="4">
        <v>1800</v>
      </c>
      <c r="M243">
        <v>0</v>
      </c>
      <c r="N243" s="5">
        <v>0</v>
      </c>
      <c r="O243" s="6">
        <v>-28.4</v>
      </c>
      <c r="P243">
        <v>25</v>
      </c>
      <c r="Q243">
        <v>1</v>
      </c>
      <c r="R243">
        <v>0</v>
      </c>
      <c r="S243">
        <v>1</v>
      </c>
      <c r="T243">
        <v>0</v>
      </c>
      <c r="U243">
        <v>8</v>
      </c>
      <c r="V243">
        <v>302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1</v>
      </c>
      <c r="AD243">
        <v>1</v>
      </c>
      <c r="AE243" s="13">
        <v>5</v>
      </c>
      <c r="AF243" s="14">
        <v>-0.180436639869621</v>
      </c>
    </row>
    <row r="244" spans="1:32" x14ac:dyDescent="0.25">
      <c r="A244">
        <v>0</v>
      </c>
      <c r="B244">
        <v>0</v>
      </c>
      <c r="C244">
        <v>28.09</v>
      </c>
      <c r="D244">
        <v>16</v>
      </c>
      <c r="E244">
        <v>2</v>
      </c>
      <c r="F244">
        <v>0</v>
      </c>
      <c r="G244">
        <v>1</v>
      </c>
      <c r="H244">
        <v>0</v>
      </c>
      <c r="I244">
        <v>0</v>
      </c>
      <c r="J244">
        <v>0</v>
      </c>
      <c r="K244">
        <v>1800</v>
      </c>
      <c r="L244" s="4">
        <v>1800</v>
      </c>
      <c r="M244">
        <v>0</v>
      </c>
      <c r="N244" s="5">
        <v>0</v>
      </c>
      <c r="O244" s="6">
        <v>-28.4</v>
      </c>
      <c r="P244">
        <v>25</v>
      </c>
      <c r="Q244">
        <v>1</v>
      </c>
      <c r="R244">
        <v>0</v>
      </c>
      <c r="S244">
        <v>1</v>
      </c>
      <c r="T244">
        <v>0</v>
      </c>
      <c r="U244">
        <v>8</v>
      </c>
      <c r="V244">
        <v>302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1</v>
      </c>
      <c r="AD244">
        <v>3</v>
      </c>
      <c r="AE244" s="13">
        <v>5</v>
      </c>
      <c r="AF244" s="14">
        <v>-0.17781796468142</v>
      </c>
    </row>
    <row r="245" spans="1:32" x14ac:dyDescent="0.25">
      <c r="A245">
        <v>0</v>
      </c>
      <c r="B245">
        <v>0</v>
      </c>
      <c r="C245">
        <v>28.09</v>
      </c>
      <c r="D245">
        <v>16</v>
      </c>
      <c r="E245">
        <v>2</v>
      </c>
      <c r="F245">
        <v>0</v>
      </c>
      <c r="G245">
        <v>1</v>
      </c>
      <c r="H245">
        <v>0</v>
      </c>
      <c r="I245">
        <v>0</v>
      </c>
      <c r="J245">
        <v>0</v>
      </c>
      <c r="K245">
        <v>1800</v>
      </c>
      <c r="L245" s="4">
        <v>1800</v>
      </c>
      <c r="M245">
        <v>0</v>
      </c>
      <c r="N245" s="5">
        <v>0</v>
      </c>
      <c r="O245" s="6">
        <v>-28.4</v>
      </c>
      <c r="P245">
        <v>25</v>
      </c>
      <c r="Q245">
        <v>1</v>
      </c>
      <c r="R245">
        <v>0</v>
      </c>
      <c r="S245">
        <v>1</v>
      </c>
      <c r="T245">
        <v>0</v>
      </c>
      <c r="U245">
        <v>8</v>
      </c>
      <c r="V245">
        <v>302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</v>
      </c>
      <c r="AC245">
        <v>1</v>
      </c>
      <c r="AD245">
        <v>7</v>
      </c>
      <c r="AE245" s="13">
        <v>5</v>
      </c>
      <c r="AF245" s="14">
        <v>-0.16764817816285699</v>
      </c>
    </row>
    <row r="246" spans="1:32" x14ac:dyDescent="0.25">
      <c r="A246">
        <v>0</v>
      </c>
      <c r="B246">
        <v>0</v>
      </c>
      <c r="C246">
        <v>28.09</v>
      </c>
      <c r="D246">
        <v>16</v>
      </c>
      <c r="E246">
        <v>2</v>
      </c>
      <c r="F246">
        <v>0</v>
      </c>
      <c r="G246">
        <v>1</v>
      </c>
      <c r="H246">
        <v>0</v>
      </c>
      <c r="I246">
        <v>0</v>
      </c>
      <c r="J246">
        <v>0</v>
      </c>
      <c r="K246">
        <v>1800</v>
      </c>
      <c r="L246" s="4">
        <v>1800</v>
      </c>
      <c r="M246">
        <v>0</v>
      </c>
      <c r="N246" s="5">
        <v>0</v>
      </c>
      <c r="O246" s="6">
        <v>-28.4</v>
      </c>
      <c r="P246">
        <v>25</v>
      </c>
      <c r="Q246">
        <v>1</v>
      </c>
      <c r="R246">
        <v>0</v>
      </c>
      <c r="S246">
        <v>1</v>
      </c>
      <c r="T246">
        <v>0</v>
      </c>
      <c r="U246">
        <v>8</v>
      </c>
      <c r="V246">
        <v>302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0</v>
      </c>
      <c r="AC246">
        <v>1</v>
      </c>
      <c r="AD246">
        <v>30</v>
      </c>
      <c r="AE246" s="13">
        <v>5</v>
      </c>
      <c r="AF246" s="14">
        <v>-0.17545470000472499</v>
      </c>
    </row>
    <row r="247" spans="1:32" x14ac:dyDescent="0.25">
      <c r="A247">
        <v>0</v>
      </c>
      <c r="B247">
        <v>0</v>
      </c>
      <c r="C247">
        <v>28.09</v>
      </c>
      <c r="D247">
        <v>16</v>
      </c>
      <c r="E247">
        <v>2</v>
      </c>
      <c r="F247">
        <v>0</v>
      </c>
      <c r="G247">
        <v>1</v>
      </c>
      <c r="H247">
        <v>0</v>
      </c>
      <c r="I247">
        <v>0</v>
      </c>
      <c r="J247">
        <v>0</v>
      </c>
      <c r="K247">
        <v>1800</v>
      </c>
      <c r="L247" s="4">
        <v>1800</v>
      </c>
      <c r="M247">
        <v>0</v>
      </c>
      <c r="N247" s="5">
        <v>0</v>
      </c>
      <c r="O247" s="6">
        <v>-28.4</v>
      </c>
      <c r="P247">
        <v>25</v>
      </c>
      <c r="Q247">
        <v>1</v>
      </c>
      <c r="R247">
        <v>0</v>
      </c>
      <c r="S247">
        <v>1</v>
      </c>
      <c r="T247">
        <v>0</v>
      </c>
      <c r="U247">
        <v>8</v>
      </c>
      <c r="V247">
        <v>302</v>
      </c>
      <c r="W247">
        <v>0</v>
      </c>
      <c r="X247">
        <v>0</v>
      </c>
      <c r="Y247">
        <v>0</v>
      </c>
      <c r="Z247">
        <v>0</v>
      </c>
      <c r="AA247">
        <v>1</v>
      </c>
      <c r="AB247">
        <v>0</v>
      </c>
      <c r="AC247">
        <v>1</v>
      </c>
      <c r="AD247">
        <v>90</v>
      </c>
      <c r="AE247" s="13">
        <v>5</v>
      </c>
      <c r="AF247" s="14">
        <v>-0.17818889914410299</v>
      </c>
    </row>
    <row r="248" spans="1:32" x14ac:dyDescent="0.25">
      <c r="A248">
        <v>1</v>
      </c>
      <c r="B248">
        <v>0</v>
      </c>
      <c r="C248">
        <v>12.01</v>
      </c>
      <c r="D248">
        <v>0</v>
      </c>
      <c r="E248">
        <v>0</v>
      </c>
      <c r="F248">
        <v>0</v>
      </c>
      <c r="G248">
        <v>0</v>
      </c>
      <c r="H248">
        <v>1</v>
      </c>
      <c r="I248">
        <v>0</v>
      </c>
      <c r="J248">
        <v>1</v>
      </c>
      <c r="K248">
        <v>3</v>
      </c>
      <c r="L248">
        <v>320</v>
      </c>
      <c r="M248">
        <v>0</v>
      </c>
      <c r="N248" s="5">
        <v>0</v>
      </c>
      <c r="O248" s="6">
        <v>-27.6</v>
      </c>
      <c r="P248">
        <v>1064</v>
      </c>
      <c r="Q248">
        <v>1</v>
      </c>
      <c r="R248">
        <v>0</v>
      </c>
      <c r="S248">
        <v>1</v>
      </c>
      <c r="T248">
        <v>0</v>
      </c>
      <c r="U248">
        <v>8</v>
      </c>
      <c r="V248">
        <v>302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0</v>
      </c>
      <c r="AC248">
        <v>1</v>
      </c>
      <c r="AD248">
        <v>3</v>
      </c>
      <c r="AE248" s="13">
        <v>0.04</v>
      </c>
      <c r="AF248" s="14">
        <v>-0.18612515293651</v>
      </c>
    </row>
    <row r="249" spans="1:32" x14ac:dyDescent="0.25">
      <c r="A249">
        <v>1</v>
      </c>
      <c r="B249">
        <v>0</v>
      </c>
      <c r="C249">
        <v>12.01</v>
      </c>
      <c r="D249">
        <v>0</v>
      </c>
      <c r="E249">
        <v>0</v>
      </c>
      <c r="F249">
        <v>0</v>
      </c>
      <c r="G249">
        <v>0</v>
      </c>
      <c r="H249">
        <v>1</v>
      </c>
      <c r="I249">
        <v>0</v>
      </c>
      <c r="J249">
        <v>1</v>
      </c>
      <c r="K249">
        <v>3</v>
      </c>
      <c r="L249">
        <v>320</v>
      </c>
      <c r="M249">
        <v>0</v>
      </c>
      <c r="N249" s="5">
        <v>0</v>
      </c>
      <c r="O249" s="6">
        <v>-27.6</v>
      </c>
      <c r="P249">
        <v>1064</v>
      </c>
      <c r="Q249">
        <v>1</v>
      </c>
      <c r="R249">
        <v>0</v>
      </c>
      <c r="S249">
        <v>1</v>
      </c>
      <c r="T249">
        <v>0</v>
      </c>
      <c r="U249">
        <v>8</v>
      </c>
      <c r="V249">
        <v>302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</v>
      </c>
      <c r="AC249">
        <v>1</v>
      </c>
      <c r="AD249">
        <v>7</v>
      </c>
      <c r="AE249" s="13">
        <v>0.04</v>
      </c>
      <c r="AF249" s="14">
        <v>-0.18391176533341599</v>
      </c>
    </row>
    <row r="250" spans="1:32" x14ac:dyDescent="0.25">
      <c r="A250">
        <v>1</v>
      </c>
      <c r="B250">
        <v>0</v>
      </c>
      <c r="C250">
        <v>12.01</v>
      </c>
      <c r="D250">
        <v>0</v>
      </c>
      <c r="E250">
        <v>0</v>
      </c>
      <c r="F250">
        <v>0</v>
      </c>
      <c r="G250">
        <v>0</v>
      </c>
      <c r="H250">
        <v>1</v>
      </c>
      <c r="I250">
        <v>0</v>
      </c>
      <c r="J250">
        <v>1</v>
      </c>
      <c r="K250">
        <v>3</v>
      </c>
      <c r="L250">
        <v>320</v>
      </c>
      <c r="M250">
        <v>0</v>
      </c>
      <c r="N250" s="5">
        <v>0</v>
      </c>
      <c r="O250" s="6">
        <v>-27.6</v>
      </c>
      <c r="P250">
        <v>1064</v>
      </c>
      <c r="Q250">
        <v>1</v>
      </c>
      <c r="R250">
        <v>0</v>
      </c>
      <c r="S250">
        <v>1</v>
      </c>
      <c r="T250">
        <v>0</v>
      </c>
      <c r="U250">
        <v>8</v>
      </c>
      <c r="V250">
        <v>302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1</v>
      </c>
      <c r="AD250">
        <v>30</v>
      </c>
      <c r="AE250" s="13">
        <v>0.04</v>
      </c>
      <c r="AF250" s="14">
        <v>-0.178786515778426</v>
      </c>
    </row>
    <row r="251" spans="1:32" x14ac:dyDescent="0.25">
      <c r="A251">
        <v>1</v>
      </c>
      <c r="B251">
        <v>0</v>
      </c>
      <c r="C251">
        <v>12.01</v>
      </c>
      <c r="D251">
        <v>0</v>
      </c>
      <c r="E251">
        <v>0</v>
      </c>
      <c r="F251">
        <v>0</v>
      </c>
      <c r="G251">
        <v>0</v>
      </c>
      <c r="H251">
        <v>1</v>
      </c>
      <c r="I251">
        <v>0</v>
      </c>
      <c r="J251">
        <v>1</v>
      </c>
      <c r="K251">
        <v>3</v>
      </c>
      <c r="L251">
        <v>320</v>
      </c>
      <c r="M251">
        <v>0</v>
      </c>
      <c r="N251" s="5">
        <v>0</v>
      </c>
      <c r="O251" s="6">
        <v>-27.6</v>
      </c>
      <c r="P251">
        <v>1064</v>
      </c>
      <c r="Q251">
        <v>1</v>
      </c>
      <c r="R251">
        <v>0</v>
      </c>
      <c r="S251">
        <v>1</v>
      </c>
      <c r="T251">
        <v>0</v>
      </c>
      <c r="U251">
        <v>8</v>
      </c>
      <c r="V251">
        <v>302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0</v>
      </c>
      <c r="AC251">
        <v>1</v>
      </c>
      <c r="AD251">
        <v>90</v>
      </c>
      <c r="AE251" s="13">
        <v>0.04</v>
      </c>
      <c r="AF251" s="14">
        <v>-0.18780787742482499</v>
      </c>
    </row>
    <row r="252" spans="1:32" x14ac:dyDescent="0.25">
      <c r="A252">
        <v>1</v>
      </c>
      <c r="B252">
        <v>0</v>
      </c>
      <c r="C252">
        <v>12.01</v>
      </c>
      <c r="D252">
        <v>0</v>
      </c>
      <c r="E252">
        <v>0</v>
      </c>
      <c r="F252">
        <v>0</v>
      </c>
      <c r="G252">
        <v>0</v>
      </c>
      <c r="H252">
        <v>1</v>
      </c>
      <c r="I252">
        <v>0</v>
      </c>
      <c r="J252">
        <v>1</v>
      </c>
      <c r="K252">
        <v>3</v>
      </c>
      <c r="L252">
        <v>320</v>
      </c>
      <c r="M252">
        <v>0</v>
      </c>
      <c r="N252" s="5">
        <v>0</v>
      </c>
      <c r="O252" s="6">
        <v>-27.6</v>
      </c>
      <c r="P252">
        <v>1064</v>
      </c>
      <c r="Q252">
        <v>1</v>
      </c>
      <c r="R252">
        <v>0</v>
      </c>
      <c r="S252">
        <v>1</v>
      </c>
      <c r="T252">
        <v>0</v>
      </c>
      <c r="U252">
        <v>8</v>
      </c>
      <c r="V252">
        <v>302</v>
      </c>
      <c r="W252">
        <v>0</v>
      </c>
      <c r="X252">
        <v>0</v>
      </c>
      <c r="Y252">
        <v>0</v>
      </c>
      <c r="Z252">
        <v>0</v>
      </c>
      <c r="AA252">
        <v>1</v>
      </c>
      <c r="AB252">
        <v>0</v>
      </c>
      <c r="AC252">
        <v>1</v>
      </c>
      <c r="AD252">
        <v>180</v>
      </c>
      <c r="AE252" s="13">
        <v>0.04</v>
      </c>
      <c r="AF252" s="14">
        <v>-0.18266072016644999</v>
      </c>
    </row>
    <row r="253" spans="1:32" x14ac:dyDescent="0.25">
      <c r="A253">
        <v>1</v>
      </c>
      <c r="B253">
        <v>0</v>
      </c>
      <c r="C253">
        <v>12.01</v>
      </c>
      <c r="D253">
        <v>0</v>
      </c>
      <c r="E253">
        <v>0</v>
      </c>
      <c r="F253">
        <v>0</v>
      </c>
      <c r="G253">
        <v>0</v>
      </c>
      <c r="H253">
        <v>1</v>
      </c>
      <c r="I253">
        <v>0</v>
      </c>
      <c r="J253">
        <v>1</v>
      </c>
      <c r="K253">
        <v>3</v>
      </c>
      <c r="L253">
        <v>320</v>
      </c>
      <c r="M253">
        <v>0</v>
      </c>
      <c r="N253" s="5">
        <v>0</v>
      </c>
      <c r="O253" s="6">
        <v>-27.6</v>
      </c>
      <c r="P253">
        <v>1064</v>
      </c>
      <c r="Q253">
        <v>1</v>
      </c>
      <c r="R253">
        <v>0</v>
      </c>
      <c r="S253">
        <v>1</v>
      </c>
      <c r="T253">
        <v>0</v>
      </c>
      <c r="U253">
        <v>8</v>
      </c>
      <c r="V253">
        <v>302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</v>
      </c>
      <c r="AC253">
        <v>1</v>
      </c>
      <c r="AD253">
        <v>3</v>
      </c>
      <c r="AE253" s="13">
        <v>0.2</v>
      </c>
      <c r="AF253" s="14">
        <v>-0.16533855631614999</v>
      </c>
    </row>
    <row r="254" spans="1:32" x14ac:dyDescent="0.25">
      <c r="A254">
        <v>1</v>
      </c>
      <c r="B254">
        <v>0</v>
      </c>
      <c r="C254">
        <v>12.01</v>
      </c>
      <c r="D254">
        <v>0</v>
      </c>
      <c r="E254">
        <v>0</v>
      </c>
      <c r="F254">
        <v>0</v>
      </c>
      <c r="G254">
        <v>0</v>
      </c>
      <c r="H254">
        <v>1</v>
      </c>
      <c r="I254">
        <v>0</v>
      </c>
      <c r="J254">
        <v>1</v>
      </c>
      <c r="K254">
        <v>3</v>
      </c>
      <c r="L254">
        <v>320</v>
      </c>
      <c r="M254">
        <v>0</v>
      </c>
      <c r="N254" s="5">
        <v>0</v>
      </c>
      <c r="O254" s="6">
        <v>-27.6</v>
      </c>
      <c r="P254">
        <v>1064</v>
      </c>
      <c r="Q254">
        <v>1</v>
      </c>
      <c r="R254">
        <v>0</v>
      </c>
      <c r="S254">
        <v>1</v>
      </c>
      <c r="T254">
        <v>0</v>
      </c>
      <c r="U254">
        <v>8</v>
      </c>
      <c r="V254">
        <v>302</v>
      </c>
      <c r="W254">
        <v>0</v>
      </c>
      <c r="X254">
        <v>0</v>
      </c>
      <c r="Y254">
        <v>0</v>
      </c>
      <c r="Z254">
        <v>0</v>
      </c>
      <c r="AA254">
        <v>1</v>
      </c>
      <c r="AB254">
        <v>0</v>
      </c>
      <c r="AC254">
        <v>1</v>
      </c>
      <c r="AD254">
        <v>7</v>
      </c>
      <c r="AE254" s="13">
        <v>0.2</v>
      </c>
      <c r="AF254" s="14">
        <v>-0.161392952328026</v>
      </c>
    </row>
    <row r="255" spans="1:32" x14ac:dyDescent="0.25">
      <c r="A255">
        <v>1</v>
      </c>
      <c r="B255">
        <v>0</v>
      </c>
      <c r="C255">
        <v>12.01</v>
      </c>
      <c r="D255">
        <v>0</v>
      </c>
      <c r="E255">
        <v>0</v>
      </c>
      <c r="F255">
        <v>0</v>
      </c>
      <c r="G255">
        <v>0</v>
      </c>
      <c r="H255">
        <v>1</v>
      </c>
      <c r="I255">
        <v>0</v>
      </c>
      <c r="J255">
        <v>1</v>
      </c>
      <c r="K255">
        <v>3</v>
      </c>
      <c r="L255">
        <v>320</v>
      </c>
      <c r="M255">
        <v>0</v>
      </c>
      <c r="N255" s="5">
        <v>0</v>
      </c>
      <c r="O255" s="6">
        <v>-27.6</v>
      </c>
      <c r="P255">
        <v>1064</v>
      </c>
      <c r="Q255">
        <v>1</v>
      </c>
      <c r="R255">
        <v>0</v>
      </c>
      <c r="S255">
        <v>1</v>
      </c>
      <c r="T255">
        <v>0</v>
      </c>
      <c r="U255">
        <v>8</v>
      </c>
      <c r="V255">
        <v>302</v>
      </c>
      <c r="W255">
        <v>0</v>
      </c>
      <c r="X255">
        <v>0</v>
      </c>
      <c r="Y255">
        <v>0</v>
      </c>
      <c r="Z255">
        <v>0</v>
      </c>
      <c r="AA255">
        <v>1</v>
      </c>
      <c r="AB255">
        <v>0</v>
      </c>
      <c r="AC255">
        <v>1</v>
      </c>
      <c r="AD255">
        <v>30</v>
      </c>
      <c r="AE255" s="13">
        <v>0.2</v>
      </c>
      <c r="AF255" s="14">
        <v>-0.18072361797243799</v>
      </c>
    </row>
    <row r="256" spans="1:32" x14ac:dyDescent="0.25">
      <c r="A256">
        <v>1</v>
      </c>
      <c r="B256">
        <v>0</v>
      </c>
      <c r="C256">
        <v>12.01</v>
      </c>
      <c r="D256">
        <v>0</v>
      </c>
      <c r="E256">
        <v>0</v>
      </c>
      <c r="F256">
        <v>0</v>
      </c>
      <c r="G256">
        <v>0</v>
      </c>
      <c r="H256">
        <v>1</v>
      </c>
      <c r="I256">
        <v>0</v>
      </c>
      <c r="J256">
        <v>1</v>
      </c>
      <c r="K256">
        <v>3</v>
      </c>
      <c r="L256">
        <v>320</v>
      </c>
      <c r="M256">
        <v>0</v>
      </c>
      <c r="N256" s="5">
        <v>0</v>
      </c>
      <c r="O256" s="6">
        <v>-27.6</v>
      </c>
      <c r="P256">
        <v>1064</v>
      </c>
      <c r="Q256">
        <v>1</v>
      </c>
      <c r="R256">
        <v>0</v>
      </c>
      <c r="S256">
        <v>1</v>
      </c>
      <c r="T256">
        <v>0</v>
      </c>
      <c r="U256">
        <v>8</v>
      </c>
      <c r="V256">
        <v>302</v>
      </c>
      <c r="W256">
        <v>0</v>
      </c>
      <c r="X256">
        <v>0</v>
      </c>
      <c r="Y256">
        <v>0</v>
      </c>
      <c r="Z256">
        <v>0</v>
      </c>
      <c r="AA256">
        <v>1</v>
      </c>
      <c r="AB256">
        <v>0</v>
      </c>
      <c r="AC256">
        <v>1</v>
      </c>
      <c r="AD256">
        <v>90</v>
      </c>
      <c r="AE256" s="13">
        <v>0.2</v>
      </c>
      <c r="AF256" s="14">
        <v>-0.18180286062338699</v>
      </c>
    </row>
    <row r="257" spans="1:32" x14ac:dyDescent="0.25">
      <c r="A257">
        <v>1</v>
      </c>
      <c r="B257">
        <v>0</v>
      </c>
      <c r="C257">
        <v>12.01</v>
      </c>
      <c r="D257">
        <v>0</v>
      </c>
      <c r="E257">
        <v>0</v>
      </c>
      <c r="F257">
        <v>0</v>
      </c>
      <c r="G257">
        <v>0</v>
      </c>
      <c r="H257">
        <v>1</v>
      </c>
      <c r="I257">
        <v>0</v>
      </c>
      <c r="J257">
        <v>1</v>
      </c>
      <c r="K257">
        <v>3</v>
      </c>
      <c r="L257">
        <v>320</v>
      </c>
      <c r="M257">
        <v>0</v>
      </c>
      <c r="N257" s="5">
        <v>0</v>
      </c>
      <c r="O257" s="6">
        <v>-27.6</v>
      </c>
      <c r="P257">
        <v>1064</v>
      </c>
      <c r="Q257">
        <v>1</v>
      </c>
      <c r="R257">
        <v>0</v>
      </c>
      <c r="S257">
        <v>1</v>
      </c>
      <c r="T257">
        <v>0</v>
      </c>
      <c r="U257">
        <v>8</v>
      </c>
      <c r="V257">
        <v>302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0</v>
      </c>
      <c r="AC257">
        <v>1</v>
      </c>
      <c r="AD257">
        <v>180</v>
      </c>
      <c r="AE257" s="13">
        <v>0.2</v>
      </c>
      <c r="AF257" s="14">
        <v>-0.18891594600128001</v>
      </c>
    </row>
    <row r="258" spans="1:32" x14ac:dyDescent="0.25">
      <c r="A258">
        <v>1</v>
      </c>
      <c r="B258">
        <v>0</v>
      </c>
      <c r="C258">
        <v>12.01</v>
      </c>
      <c r="D258">
        <v>0</v>
      </c>
      <c r="E258">
        <v>0</v>
      </c>
      <c r="F258">
        <v>0</v>
      </c>
      <c r="G258">
        <v>0</v>
      </c>
      <c r="H258">
        <v>1</v>
      </c>
      <c r="I258">
        <v>0</v>
      </c>
      <c r="J258">
        <v>1</v>
      </c>
      <c r="K258">
        <v>3</v>
      </c>
      <c r="L258">
        <v>320</v>
      </c>
      <c r="M258">
        <v>0</v>
      </c>
      <c r="N258" s="5">
        <v>0</v>
      </c>
      <c r="O258" s="6">
        <v>-27.6</v>
      </c>
      <c r="P258">
        <v>1064</v>
      </c>
      <c r="Q258">
        <v>1</v>
      </c>
      <c r="R258">
        <v>0</v>
      </c>
      <c r="S258">
        <v>1</v>
      </c>
      <c r="T258">
        <v>0</v>
      </c>
      <c r="U258">
        <v>8</v>
      </c>
      <c r="V258">
        <v>302</v>
      </c>
      <c r="W258">
        <v>0</v>
      </c>
      <c r="X258">
        <v>0</v>
      </c>
      <c r="Y258">
        <v>0</v>
      </c>
      <c r="Z258">
        <v>0</v>
      </c>
      <c r="AA258">
        <v>1</v>
      </c>
      <c r="AB258">
        <v>0</v>
      </c>
      <c r="AC258">
        <v>1</v>
      </c>
      <c r="AD258">
        <v>3</v>
      </c>
      <c r="AE258" s="13">
        <v>1</v>
      </c>
      <c r="AF258" s="14">
        <v>-0.15379044708261699</v>
      </c>
    </row>
    <row r="259" spans="1:32" x14ac:dyDescent="0.25">
      <c r="A259">
        <v>1</v>
      </c>
      <c r="B259">
        <v>0</v>
      </c>
      <c r="C259">
        <v>12.01</v>
      </c>
      <c r="D259">
        <v>0</v>
      </c>
      <c r="E259">
        <v>0</v>
      </c>
      <c r="F259">
        <v>0</v>
      </c>
      <c r="G259">
        <v>0</v>
      </c>
      <c r="H259">
        <v>1</v>
      </c>
      <c r="I259">
        <v>0</v>
      </c>
      <c r="J259">
        <v>1</v>
      </c>
      <c r="K259">
        <v>3</v>
      </c>
      <c r="L259">
        <v>320</v>
      </c>
      <c r="M259">
        <v>0</v>
      </c>
      <c r="N259" s="5">
        <v>0</v>
      </c>
      <c r="O259" s="6">
        <v>-27.6</v>
      </c>
      <c r="P259">
        <v>1064</v>
      </c>
      <c r="Q259">
        <v>1</v>
      </c>
      <c r="R259">
        <v>0</v>
      </c>
      <c r="S259">
        <v>1</v>
      </c>
      <c r="T259">
        <v>0</v>
      </c>
      <c r="U259">
        <v>8</v>
      </c>
      <c r="V259">
        <v>302</v>
      </c>
      <c r="W259">
        <v>0</v>
      </c>
      <c r="X259">
        <v>0</v>
      </c>
      <c r="Y259">
        <v>0</v>
      </c>
      <c r="Z259">
        <v>0</v>
      </c>
      <c r="AA259">
        <v>1</v>
      </c>
      <c r="AB259">
        <v>0</v>
      </c>
      <c r="AC259">
        <v>1</v>
      </c>
      <c r="AD259">
        <v>7</v>
      </c>
      <c r="AE259" s="13">
        <v>1</v>
      </c>
      <c r="AF259" s="14">
        <v>-0.16389504266195801</v>
      </c>
    </row>
    <row r="260" spans="1:32" x14ac:dyDescent="0.25">
      <c r="A260">
        <v>1</v>
      </c>
      <c r="B260">
        <v>0</v>
      </c>
      <c r="C260">
        <v>12.01</v>
      </c>
      <c r="D260">
        <v>0</v>
      </c>
      <c r="E260">
        <v>0</v>
      </c>
      <c r="F260">
        <v>0</v>
      </c>
      <c r="G260">
        <v>0</v>
      </c>
      <c r="H260">
        <v>1</v>
      </c>
      <c r="I260">
        <v>0</v>
      </c>
      <c r="J260">
        <v>1</v>
      </c>
      <c r="K260">
        <v>3</v>
      </c>
      <c r="L260">
        <v>320</v>
      </c>
      <c r="M260">
        <v>0</v>
      </c>
      <c r="N260" s="5">
        <v>0</v>
      </c>
      <c r="O260" s="6">
        <v>-27.6</v>
      </c>
      <c r="P260">
        <v>1064</v>
      </c>
      <c r="Q260">
        <v>1</v>
      </c>
      <c r="R260">
        <v>0</v>
      </c>
      <c r="S260">
        <v>1</v>
      </c>
      <c r="T260">
        <v>0</v>
      </c>
      <c r="U260">
        <v>8</v>
      </c>
      <c r="V260">
        <v>302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0</v>
      </c>
      <c r="AC260">
        <v>1</v>
      </c>
      <c r="AD260">
        <v>30</v>
      </c>
      <c r="AE260" s="13">
        <v>1</v>
      </c>
      <c r="AF260" s="14">
        <v>-0.156509840547287</v>
      </c>
    </row>
    <row r="261" spans="1:32" x14ac:dyDescent="0.25">
      <c r="A261">
        <v>1</v>
      </c>
      <c r="B261">
        <v>0</v>
      </c>
      <c r="C261">
        <v>12.01</v>
      </c>
      <c r="D261">
        <v>0</v>
      </c>
      <c r="E261">
        <v>0</v>
      </c>
      <c r="F261">
        <v>0</v>
      </c>
      <c r="G261">
        <v>0</v>
      </c>
      <c r="H261">
        <v>1</v>
      </c>
      <c r="I261">
        <v>0</v>
      </c>
      <c r="J261">
        <v>1</v>
      </c>
      <c r="K261">
        <v>3</v>
      </c>
      <c r="L261">
        <v>320</v>
      </c>
      <c r="M261">
        <v>0</v>
      </c>
      <c r="N261" s="5">
        <v>0</v>
      </c>
      <c r="O261" s="6">
        <v>-27.6</v>
      </c>
      <c r="P261">
        <v>1064</v>
      </c>
      <c r="Q261">
        <v>1</v>
      </c>
      <c r="R261">
        <v>0</v>
      </c>
      <c r="S261">
        <v>1</v>
      </c>
      <c r="T261">
        <v>0</v>
      </c>
      <c r="U261">
        <v>8</v>
      </c>
      <c r="V261">
        <v>302</v>
      </c>
      <c r="W261">
        <v>0</v>
      </c>
      <c r="X261">
        <v>0</v>
      </c>
      <c r="Y261">
        <v>0</v>
      </c>
      <c r="Z261">
        <v>0</v>
      </c>
      <c r="AA261">
        <v>1</v>
      </c>
      <c r="AB261">
        <v>0</v>
      </c>
      <c r="AC261">
        <v>1</v>
      </c>
      <c r="AD261">
        <v>90</v>
      </c>
      <c r="AE261" s="13">
        <v>1</v>
      </c>
      <c r="AF261" s="14">
        <v>-0.16979282702051299</v>
      </c>
    </row>
    <row r="262" spans="1:32" x14ac:dyDescent="0.25">
      <c r="A262">
        <v>1</v>
      </c>
      <c r="B262">
        <v>0</v>
      </c>
      <c r="C262">
        <v>12.01</v>
      </c>
      <c r="D262">
        <v>0</v>
      </c>
      <c r="E262">
        <v>0</v>
      </c>
      <c r="F262">
        <v>0</v>
      </c>
      <c r="G262">
        <v>0</v>
      </c>
      <c r="H262">
        <v>1</v>
      </c>
      <c r="I262">
        <v>0</v>
      </c>
      <c r="J262">
        <v>1</v>
      </c>
      <c r="K262">
        <v>3</v>
      </c>
      <c r="L262">
        <v>320</v>
      </c>
      <c r="M262">
        <v>0</v>
      </c>
      <c r="N262" s="5">
        <v>0</v>
      </c>
      <c r="O262" s="6">
        <v>-27.6</v>
      </c>
      <c r="P262">
        <v>1064</v>
      </c>
      <c r="Q262">
        <v>1</v>
      </c>
      <c r="R262">
        <v>0</v>
      </c>
      <c r="S262">
        <v>1</v>
      </c>
      <c r="T262">
        <v>0</v>
      </c>
      <c r="U262">
        <v>8</v>
      </c>
      <c r="V262">
        <v>302</v>
      </c>
      <c r="W262">
        <v>0</v>
      </c>
      <c r="X262">
        <v>0</v>
      </c>
      <c r="Y262">
        <v>0</v>
      </c>
      <c r="Z262">
        <v>0</v>
      </c>
      <c r="AA262">
        <v>1</v>
      </c>
      <c r="AB262">
        <v>0</v>
      </c>
      <c r="AC262">
        <v>1</v>
      </c>
      <c r="AD262">
        <v>180</v>
      </c>
      <c r="AE262" s="13">
        <v>1</v>
      </c>
      <c r="AF262" s="14">
        <v>-0.16514608782892401</v>
      </c>
    </row>
    <row r="263" spans="1:32" x14ac:dyDescent="0.25">
      <c r="A263">
        <v>0</v>
      </c>
      <c r="B263">
        <v>0</v>
      </c>
      <c r="C263">
        <v>137.30000000000001</v>
      </c>
      <c r="D263">
        <v>96</v>
      </c>
      <c r="E263">
        <v>0</v>
      </c>
      <c r="F263">
        <v>1</v>
      </c>
      <c r="G263">
        <v>1</v>
      </c>
      <c r="H263">
        <v>0</v>
      </c>
      <c r="I263">
        <v>0</v>
      </c>
      <c r="J263">
        <v>0</v>
      </c>
      <c r="K263">
        <v>25</v>
      </c>
      <c r="L263" s="4">
        <v>25</v>
      </c>
      <c r="M263">
        <v>0</v>
      </c>
      <c r="N263" s="5">
        <v>0</v>
      </c>
      <c r="O263" s="5">
        <v>-18.5</v>
      </c>
      <c r="P263" s="23">
        <v>89</v>
      </c>
      <c r="Q263">
        <v>1</v>
      </c>
      <c r="R263">
        <v>0</v>
      </c>
      <c r="S263">
        <v>1</v>
      </c>
      <c r="T263">
        <v>0</v>
      </c>
      <c r="U263">
        <v>8</v>
      </c>
      <c r="V263">
        <v>280</v>
      </c>
      <c r="W263">
        <v>0</v>
      </c>
      <c r="X263">
        <v>0</v>
      </c>
      <c r="Y263">
        <v>0</v>
      </c>
      <c r="Z263">
        <v>0</v>
      </c>
      <c r="AA263">
        <v>1</v>
      </c>
      <c r="AB263">
        <v>0</v>
      </c>
      <c r="AC263">
        <v>1</v>
      </c>
      <c r="AD263">
        <v>1</v>
      </c>
      <c r="AE263" s="13">
        <v>1</v>
      </c>
      <c r="AF263" s="14">
        <v>-0.16831660662751699</v>
      </c>
    </row>
    <row r="264" spans="1:32" x14ac:dyDescent="0.25">
      <c r="A264">
        <v>0</v>
      </c>
      <c r="B264">
        <v>0</v>
      </c>
      <c r="C264">
        <v>137.30000000000001</v>
      </c>
      <c r="D264">
        <v>96</v>
      </c>
      <c r="E264">
        <v>0</v>
      </c>
      <c r="F264">
        <v>1</v>
      </c>
      <c r="G264">
        <v>1</v>
      </c>
      <c r="H264">
        <v>0</v>
      </c>
      <c r="I264">
        <v>0</v>
      </c>
      <c r="J264">
        <v>0</v>
      </c>
      <c r="K264">
        <v>25</v>
      </c>
      <c r="L264" s="4">
        <v>25</v>
      </c>
      <c r="M264">
        <v>0</v>
      </c>
      <c r="N264" s="5">
        <v>0</v>
      </c>
      <c r="O264" s="5">
        <v>-18.7</v>
      </c>
      <c r="P264" s="23">
        <v>89</v>
      </c>
      <c r="Q264">
        <v>1</v>
      </c>
      <c r="R264">
        <v>0</v>
      </c>
      <c r="S264">
        <v>1</v>
      </c>
      <c r="T264">
        <v>0</v>
      </c>
      <c r="U264">
        <v>8</v>
      </c>
      <c r="V264">
        <v>280</v>
      </c>
      <c r="W264">
        <v>0</v>
      </c>
      <c r="X264">
        <v>0</v>
      </c>
      <c r="Y264">
        <v>0</v>
      </c>
      <c r="Z264">
        <v>0</v>
      </c>
      <c r="AA264">
        <v>1</v>
      </c>
      <c r="AB264">
        <v>0</v>
      </c>
      <c r="AC264">
        <v>1</v>
      </c>
      <c r="AD264">
        <v>1</v>
      </c>
      <c r="AE264" s="13">
        <v>2</v>
      </c>
      <c r="AF264" s="14">
        <v>-0.17146002697484</v>
      </c>
    </row>
    <row r="265" spans="1:32" x14ac:dyDescent="0.25">
      <c r="A265">
        <v>0</v>
      </c>
      <c r="B265">
        <v>0</v>
      </c>
      <c r="C265">
        <v>137.30000000000001</v>
      </c>
      <c r="D265">
        <v>96</v>
      </c>
      <c r="E265">
        <v>0</v>
      </c>
      <c r="F265">
        <v>1</v>
      </c>
      <c r="G265">
        <v>1</v>
      </c>
      <c r="H265">
        <v>0</v>
      </c>
      <c r="I265">
        <v>0</v>
      </c>
      <c r="J265">
        <v>0</v>
      </c>
      <c r="K265">
        <v>25</v>
      </c>
      <c r="L265" s="4">
        <v>25</v>
      </c>
      <c r="M265">
        <v>0</v>
      </c>
      <c r="N265" s="5">
        <v>0</v>
      </c>
      <c r="O265" s="6">
        <v>-18.600000000000001</v>
      </c>
      <c r="P265" s="23">
        <v>89</v>
      </c>
      <c r="Q265">
        <v>1</v>
      </c>
      <c r="R265">
        <v>0</v>
      </c>
      <c r="S265">
        <v>1</v>
      </c>
      <c r="T265">
        <v>0</v>
      </c>
      <c r="U265">
        <v>8</v>
      </c>
      <c r="V265">
        <v>280</v>
      </c>
      <c r="W265">
        <v>0</v>
      </c>
      <c r="X265">
        <v>0</v>
      </c>
      <c r="Y265">
        <v>0</v>
      </c>
      <c r="Z265">
        <v>0</v>
      </c>
      <c r="AA265">
        <v>1</v>
      </c>
      <c r="AB265">
        <v>0</v>
      </c>
      <c r="AC265">
        <v>1</v>
      </c>
      <c r="AD265">
        <v>1</v>
      </c>
      <c r="AE265" s="13">
        <v>5</v>
      </c>
      <c r="AF265" s="14">
        <v>-0.175434466494443</v>
      </c>
    </row>
    <row r="266" spans="1:32" x14ac:dyDescent="0.25">
      <c r="A266">
        <v>1</v>
      </c>
      <c r="B266">
        <v>0</v>
      </c>
      <c r="C266">
        <v>12.01</v>
      </c>
      <c r="D266">
        <v>0</v>
      </c>
      <c r="E266">
        <v>0</v>
      </c>
      <c r="F266">
        <v>0</v>
      </c>
      <c r="G266">
        <v>0</v>
      </c>
      <c r="H266">
        <v>1</v>
      </c>
      <c r="I266">
        <v>0</v>
      </c>
      <c r="J266">
        <v>1</v>
      </c>
      <c r="K266">
        <v>49</v>
      </c>
      <c r="L266">
        <v>3860</v>
      </c>
      <c r="M266">
        <v>0</v>
      </c>
      <c r="N266" s="5">
        <v>0</v>
      </c>
      <c r="O266" s="5">
        <v>-4.3</v>
      </c>
      <c r="P266" s="7">
        <v>152</v>
      </c>
      <c r="Q266">
        <v>0</v>
      </c>
      <c r="R266">
        <v>1</v>
      </c>
      <c r="S266">
        <v>1</v>
      </c>
      <c r="T266">
        <v>0</v>
      </c>
      <c r="U266" s="7">
        <v>8</v>
      </c>
      <c r="V266" s="4">
        <v>25</v>
      </c>
      <c r="W266">
        <v>1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1</v>
      </c>
      <c r="AE266" s="13">
        <v>2</v>
      </c>
      <c r="AF266" s="14">
        <v>-0.19537334073509299</v>
      </c>
    </row>
    <row r="267" spans="1:32" x14ac:dyDescent="0.25">
      <c r="A267">
        <v>0</v>
      </c>
      <c r="B267">
        <v>0</v>
      </c>
      <c r="C267">
        <v>10.81</v>
      </c>
      <c r="D267">
        <v>14.01</v>
      </c>
      <c r="E267">
        <v>0</v>
      </c>
      <c r="F267">
        <v>0</v>
      </c>
      <c r="G267">
        <v>0</v>
      </c>
      <c r="H267">
        <v>1</v>
      </c>
      <c r="I267">
        <v>0</v>
      </c>
      <c r="J267">
        <v>1</v>
      </c>
      <c r="K267">
        <v>18</v>
      </c>
      <c r="L267">
        <v>1100</v>
      </c>
      <c r="M267">
        <v>0</v>
      </c>
      <c r="N267" s="5">
        <v>0</v>
      </c>
      <c r="O267" s="5">
        <v>-11.1</v>
      </c>
      <c r="P267" s="23">
        <v>89</v>
      </c>
      <c r="Q267">
        <v>0</v>
      </c>
      <c r="R267">
        <v>1</v>
      </c>
      <c r="S267">
        <v>1</v>
      </c>
      <c r="T267">
        <v>0</v>
      </c>
      <c r="U267" s="7">
        <v>8</v>
      </c>
      <c r="V267" s="4">
        <v>25</v>
      </c>
      <c r="W267">
        <v>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1</v>
      </c>
      <c r="AE267" s="13">
        <v>2</v>
      </c>
      <c r="AF267" s="14">
        <v>-0.19169827045261301</v>
      </c>
    </row>
    <row r="268" spans="1:32" x14ac:dyDescent="0.25">
      <c r="A268">
        <v>1</v>
      </c>
      <c r="B268">
        <v>1</v>
      </c>
      <c r="C268">
        <v>74.92</v>
      </c>
      <c r="D268">
        <v>65.41</v>
      </c>
      <c r="E268">
        <v>1</v>
      </c>
      <c r="F268">
        <v>1</v>
      </c>
      <c r="G268">
        <v>1</v>
      </c>
      <c r="H268">
        <v>0</v>
      </c>
      <c r="I268">
        <v>0</v>
      </c>
      <c r="J268">
        <v>0</v>
      </c>
      <c r="K268" s="4">
        <v>91.3</v>
      </c>
      <c r="L268" s="4">
        <v>91.3</v>
      </c>
      <c r="M268">
        <v>0</v>
      </c>
      <c r="N268" s="5">
        <v>0</v>
      </c>
      <c r="O268" s="24">
        <v>-16.899999999999999</v>
      </c>
      <c r="P268">
        <v>108</v>
      </c>
      <c r="Q268">
        <v>0</v>
      </c>
      <c r="R268">
        <v>1</v>
      </c>
      <c r="S268">
        <v>0</v>
      </c>
      <c r="T268">
        <v>1</v>
      </c>
      <c r="U268">
        <v>8</v>
      </c>
      <c r="V268">
        <v>19.100000000000001</v>
      </c>
      <c r="W268">
        <v>0</v>
      </c>
      <c r="X268">
        <v>0</v>
      </c>
      <c r="Y268">
        <v>0</v>
      </c>
      <c r="Z268">
        <v>0</v>
      </c>
      <c r="AA268">
        <v>1</v>
      </c>
      <c r="AB268">
        <v>0</v>
      </c>
      <c r="AC268">
        <v>1</v>
      </c>
      <c r="AD268">
        <v>1</v>
      </c>
      <c r="AE268" s="13">
        <v>0.94</v>
      </c>
      <c r="AF268" s="14">
        <v>-0.17828548023826199</v>
      </c>
    </row>
    <row r="269" spans="1:32" x14ac:dyDescent="0.25">
      <c r="A269">
        <v>1</v>
      </c>
      <c r="B269">
        <v>1</v>
      </c>
      <c r="C269">
        <v>74.92</v>
      </c>
      <c r="D269">
        <v>65.41</v>
      </c>
      <c r="E269">
        <v>1</v>
      </c>
      <c r="F269">
        <v>1</v>
      </c>
      <c r="G269">
        <v>1</v>
      </c>
      <c r="H269">
        <v>0</v>
      </c>
      <c r="I269">
        <v>0</v>
      </c>
      <c r="J269">
        <v>0</v>
      </c>
      <c r="K269" s="4">
        <v>91.3</v>
      </c>
      <c r="L269" s="4">
        <v>91.3</v>
      </c>
      <c r="M269">
        <v>0</v>
      </c>
      <c r="N269" s="5">
        <v>0</v>
      </c>
      <c r="O269" s="24">
        <v>-16.899999999999999</v>
      </c>
      <c r="P269">
        <v>108</v>
      </c>
      <c r="Q269">
        <v>0</v>
      </c>
      <c r="R269">
        <v>1</v>
      </c>
      <c r="S269">
        <v>0</v>
      </c>
      <c r="T269">
        <v>1</v>
      </c>
      <c r="U269">
        <v>8</v>
      </c>
      <c r="V269">
        <v>19.100000000000001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1</v>
      </c>
      <c r="AD269">
        <v>1</v>
      </c>
      <c r="AE269" s="13">
        <v>2.83</v>
      </c>
      <c r="AF269" s="14">
        <v>-0.18501241162785101</v>
      </c>
    </row>
    <row r="270" spans="1:32" x14ac:dyDescent="0.25">
      <c r="A270">
        <v>1</v>
      </c>
      <c r="B270">
        <v>1</v>
      </c>
      <c r="C270">
        <v>74.92</v>
      </c>
      <c r="D270">
        <v>65.41</v>
      </c>
      <c r="E270">
        <v>1</v>
      </c>
      <c r="F270">
        <v>1</v>
      </c>
      <c r="G270">
        <v>1</v>
      </c>
      <c r="H270">
        <v>0</v>
      </c>
      <c r="I270">
        <v>0</v>
      </c>
      <c r="J270">
        <v>0</v>
      </c>
      <c r="K270" s="4">
        <v>91.3</v>
      </c>
      <c r="L270" s="4">
        <v>91.3</v>
      </c>
      <c r="M270">
        <v>0</v>
      </c>
      <c r="N270" s="5">
        <v>0</v>
      </c>
      <c r="O270" s="24">
        <v>-16.899999999999999</v>
      </c>
      <c r="P270">
        <v>108</v>
      </c>
      <c r="Q270">
        <v>0</v>
      </c>
      <c r="R270">
        <v>1</v>
      </c>
      <c r="S270">
        <v>0</v>
      </c>
      <c r="T270">
        <v>1</v>
      </c>
      <c r="U270">
        <v>8</v>
      </c>
      <c r="V270">
        <v>19.100000000000001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0</v>
      </c>
      <c r="AC270">
        <v>1</v>
      </c>
      <c r="AD270">
        <v>1</v>
      </c>
      <c r="AE270" s="13">
        <v>8.48</v>
      </c>
      <c r="AF270" s="14">
        <v>-0.18594215011258999</v>
      </c>
    </row>
    <row r="271" spans="1:32" x14ac:dyDescent="0.25">
      <c r="A271">
        <v>1</v>
      </c>
      <c r="B271">
        <v>0</v>
      </c>
      <c r="C271">
        <v>12.01</v>
      </c>
      <c r="D271">
        <v>0</v>
      </c>
      <c r="E271">
        <v>0</v>
      </c>
      <c r="F271">
        <v>0</v>
      </c>
      <c r="G271">
        <v>1</v>
      </c>
      <c r="H271">
        <v>0</v>
      </c>
      <c r="I271">
        <v>0</v>
      </c>
      <c r="J271">
        <v>0</v>
      </c>
      <c r="K271" s="7">
        <v>14.3</v>
      </c>
      <c r="L271" s="4">
        <v>14.3</v>
      </c>
      <c r="M271">
        <v>0</v>
      </c>
      <c r="N271" s="5">
        <v>0</v>
      </c>
      <c r="O271" s="6">
        <v>-3.7</v>
      </c>
      <c r="P271">
        <v>316.5</v>
      </c>
      <c r="Q271">
        <v>0</v>
      </c>
      <c r="R271">
        <v>1</v>
      </c>
      <c r="S271">
        <v>0</v>
      </c>
      <c r="T271">
        <v>1</v>
      </c>
      <c r="U271">
        <v>8</v>
      </c>
      <c r="V271">
        <v>19.100000000000001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1</v>
      </c>
      <c r="AD271">
        <v>1</v>
      </c>
      <c r="AE271" s="13">
        <v>8.48</v>
      </c>
      <c r="AF271" s="14">
        <v>-0.19327067699230399</v>
      </c>
    </row>
    <row r="272" spans="1:32" x14ac:dyDescent="0.25">
      <c r="A272">
        <v>1</v>
      </c>
      <c r="B272">
        <v>1</v>
      </c>
      <c r="C272">
        <v>74.92</v>
      </c>
      <c r="D272">
        <v>65.41</v>
      </c>
      <c r="E272">
        <v>1</v>
      </c>
      <c r="F272">
        <v>1</v>
      </c>
      <c r="G272">
        <v>1</v>
      </c>
      <c r="H272">
        <v>0</v>
      </c>
      <c r="I272">
        <v>0</v>
      </c>
      <c r="J272">
        <v>0</v>
      </c>
      <c r="K272" s="4">
        <v>91.3</v>
      </c>
      <c r="L272" s="4">
        <v>91.3</v>
      </c>
      <c r="M272">
        <v>0</v>
      </c>
      <c r="N272" s="5">
        <v>0</v>
      </c>
      <c r="O272" s="24">
        <v>-16.899999999999999</v>
      </c>
      <c r="P272">
        <v>108</v>
      </c>
      <c r="Q272">
        <v>0</v>
      </c>
      <c r="R272">
        <v>1</v>
      </c>
      <c r="S272">
        <v>0</v>
      </c>
      <c r="T272">
        <v>1</v>
      </c>
      <c r="U272">
        <v>8</v>
      </c>
      <c r="V272">
        <v>19.100000000000001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0</v>
      </c>
      <c r="AC272">
        <v>1</v>
      </c>
      <c r="AD272">
        <v>3</v>
      </c>
      <c r="AE272" s="13">
        <v>0.94</v>
      </c>
      <c r="AF272" s="14">
        <v>-0.18520338493822999</v>
      </c>
    </row>
    <row r="273" spans="1:32" x14ac:dyDescent="0.25">
      <c r="A273">
        <v>1</v>
      </c>
      <c r="B273">
        <v>1</v>
      </c>
      <c r="C273">
        <v>74.92</v>
      </c>
      <c r="D273">
        <v>65.41</v>
      </c>
      <c r="E273">
        <v>1</v>
      </c>
      <c r="F273">
        <v>1</v>
      </c>
      <c r="G273">
        <v>1</v>
      </c>
      <c r="H273">
        <v>0</v>
      </c>
      <c r="I273">
        <v>0</v>
      </c>
      <c r="J273">
        <v>0</v>
      </c>
      <c r="K273" s="4">
        <v>91.3</v>
      </c>
      <c r="L273" s="4">
        <v>91.3</v>
      </c>
      <c r="M273">
        <v>0</v>
      </c>
      <c r="N273" s="5">
        <v>0</v>
      </c>
      <c r="O273" s="24">
        <v>-16.899999999999999</v>
      </c>
      <c r="P273">
        <v>108</v>
      </c>
      <c r="Q273">
        <v>0</v>
      </c>
      <c r="R273">
        <v>1</v>
      </c>
      <c r="S273">
        <v>0</v>
      </c>
      <c r="T273">
        <v>1</v>
      </c>
      <c r="U273">
        <v>8</v>
      </c>
      <c r="V273">
        <v>19.100000000000001</v>
      </c>
      <c r="W273">
        <v>0</v>
      </c>
      <c r="X273">
        <v>0</v>
      </c>
      <c r="Y273">
        <v>0</v>
      </c>
      <c r="Z273">
        <v>0</v>
      </c>
      <c r="AA273">
        <v>1</v>
      </c>
      <c r="AB273">
        <v>0</v>
      </c>
      <c r="AC273">
        <v>1</v>
      </c>
      <c r="AD273">
        <v>3</v>
      </c>
      <c r="AE273" s="13">
        <v>2.83</v>
      </c>
      <c r="AF273" s="14">
        <v>-0.180713147149767</v>
      </c>
    </row>
    <row r="274" spans="1:32" x14ac:dyDescent="0.25">
      <c r="A274">
        <v>1</v>
      </c>
      <c r="B274">
        <v>1</v>
      </c>
      <c r="C274">
        <v>74.92</v>
      </c>
      <c r="D274">
        <v>65.41</v>
      </c>
      <c r="E274">
        <v>1</v>
      </c>
      <c r="F274">
        <v>1</v>
      </c>
      <c r="G274">
        <v>1</v>
      </c>
      <c r="H274">
        <v>0</v>
      </c>
      <c r="I274">
        <v>0</v>
      </c>
      <c r="J274">
        <v>0</v>
      </c>
      <c r="K274" s="4">
        <v>91.3</v>
      </c>
      <c r="L274" s="4">
        <v>91.3</v>
      </c>
      <c r="M274">
        <v>0</v>
      </c>
      <c r="N274" s="5">
        <v>0</v>
      </c>
      <c r="O274" s="24">
        <v>-16.899999999999999</v>
      </c>
      <c r="P274">
        <v>108</v>
      </c>
      <c r="Q274">
        <v>0</v>
      </c>
      <c r="R274">
        <v>1</v>
      </c>
      <c r="S274">
        <v>0</v>
      </c>
      <c r="T274">
        <v>1</v>
      </c>
      <c r="U274">
        <v>8</v>
      </c>
      <c r="V274">
        <v>19.100000000000001</v>
      </c>
      <c r="W274">
        <v>0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1</v>
      </c>
      <c r="AD274">
        <v>3</v>
      </c>
      <c r="AE274" s="13">
        <v>8.48</v>
      </c>
      <c r="AF274" s="14">
        <v>-0.183959102177571</v>
      </c>
    </row>
    <row r="275" spans="1:32" x14ac:dyDescent="0.25">
      <c r="A275">
        <v>1</v>
      </c>
      <c r="B275">
        <v>0</v>
      </c>
      <c r="C275">
        <v>12.01</v>
      </c>
      <c r="D275">
        <v>0</v>
      </c>
      <c r="E275">
        <v>0</v>
      </c>
      <c r="F275">
        <v>0</v>
      </c>
      <c r="G275">
        <v>1</v>
      </c>
      <c r="H275">
        <v>0</v>
      </c>
      <c r="I275">
        <v>0</v>
      </c>
      <c r="J275">
        <v>0</v>
      </c>
      <c r="K275" s="7">
        <v>14.3</v>
      </c>
      <c r="L275" s="4">
        <v>14.3</v>
      </c>
      <c r="M275">
        <v>0</v>
      </c>
      <c r="N275" s="5">
        <v>0</v>
      </c>
      <c r="O275" s="6">
        <v>-3.7</v>
      </c>
      <c r="P275">
        <v>316.5</v>
      </c>
      <c r="Q275">
        <v>0</v>
      </c>
      <c r="R275">
        <v>1</v>
      </c>
      <c r="S275">
        <v>0</v>
      </c>
      <c r="T275">
        <v>1</v>
      </c>
      <c r="U275">
        <v>8</v>
      </c>
      <c r="V275">
        <v>19.100000000000001</v>
      </c>
      <c r="W275">
        <v>0</v>
      </c>
      <c r="X275">
        <v>0</v>
      </c>
      <c r="Y275">
        <v>0</v>
      </c>
      <c r="Z275">
        <v>0</v>
      </c>
      <c r="AA275">
        <v>1</v>
      </c>
      <c r="AB275">
        <v>0</v>
      </c>
      <c r="AC275">
        <v>1</v>
      </c>
      <c r="AD275">
        <v>3</v>
      </c>
      <c r="AE275" s="13">
        <v>8.48</v>
      </c>
      <c r="AF275" s="14">
        <v>-0.18087544490115801</v>
      </c>
    </row>
    <row r="276" spans="1:32" x14ac:dyDescent="0.25">
      <c r="A276">
        <v>1</v>
      </c>
      <c r="B276">
        <v>1</v>
      </c>
      <c r="C276">
        <v>74.92</v>
      </c>
      <c r="D276">
        <v>65.41</v>
      </c>
      <c r="E276">
        <v>1</v>
      </c>
      <c r="F276">
        <v>1</v>
      </c>
      <c r="G276">
        <v>1</v>
      </c>
      <c r="H276">
        <v>0</v>
      </c>
      <c r="I276">
        <v>0</v>
      </c>
      <c r="J276">
        <v>0</v>
      </c>
      <c r="K276" s="4">
        <v>91.3</v>
      </c>
      <c r="L276" s="4">
        <v>91.3</v>
      </c>
      <c r="M276">
        <v>0</v>
      </c>
      <c r="N276" s="5">
        <v>0</v>
      </c>
      <c r="O276" s="24">
        <v>-16.899999999999999</v>
      </c>
      <c r="P276">
        <v>108</v>
      </c>
      <c r="Q276">
        <v>0</v>
      </c>
      <c r="R276">
        <v>1</v>
      </c>
      <c r="S276">
        <v>0</v>
      </c>
      <c r="T276">
        <v>1</v>
      </c>
      <c r="U276">
        <v>8</v>
      </c>
      <c r="V276">
        <v>19.100000000000001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0</v>
      </c>
      <c r="AC276">
        <v>1</v>
      </c>
      <c r="AD276">
        <v>28</v>
      </c>
      <c r="AE276" s="13">
        <v>0.94</v>
      </c>
      <c r="AF276" s="14">
        <v>-0.188737838370306</v>
      </c>
    </row>
    <row r="277" spans="1:32" x14ac:dyDescent="0.25">
      <c r="A277">
        <v>1</v>
      </c>
      <c r="B277">
        <v>1</v>
      </c>
      <c r="C277">
        <v>74.92</v>
      </c>
      <c r="D277">
        <v>65.41</v>
      </c>
      <c r="E277">
        <v>1</v>
      </c>
      <c r="F277">
        <v>1</v>
      </c>
      <c r="G277">
        <v>1</v>
      </c>
      <c r="H277">
        <v>0</v>
      </c>
      <c r="I277">
        <v>0</v>
      </c>
      <c r="J277">
        <v>0</v>
      </c>
      <c r="K277" s="4">
        <v>91.3</v>
      </c>
      <c r="L277" s="4">
        <v>91.3</v>
      </c>
      <c r="M277">
        <v>0</v>
      </c>
      <c r="N277" s="5">
        <v>0</v>
      </c>
      <c r="O277" s="24">
        <v>-16.899999999999999</v>
      </c>
      <c r="P277">
        <v>108</v>
      </c>
      <c r="Q277">
        <v>0</v>
      </c>
      <c r="R277">
        <v>1</v>
      </c>
      <c r="S277">
        <v>0</v>
      </c>
      <c r="T277">
        <v>1</v>
      </c>
      <c r="U277">
        <v>8</v>
      </c>
      <c r="V277">
        <v>19.100000000000001</v>
      </c>
      <c r="W277">
        <v>0</v>
      </c>
      <c r="X277">
        <v>0</v>
      </c>
      <c r="Y277">
        <v>0</v>
      </c>
      <c r="Z277">
        <v>0</v>
      </c>
      <c r="AA277">
        <v>1</v>
      </c>
      <c r="AB277">
        <v>0</v>
      </c>
      <c r="AC277">
        <v>1</v>
      </c>
      <c r="AD277">
        <v>28</v>
      </c>
      <c r="AE277" s="13">
        <v>2.83</v>
      </c>
      <c r="AF277" s="14">
        <v>-0.189098345382399</v>
      </c>
    </row>
    <row r="278" spans="1:32" x14ac:dyDescent="0.25">
      <c r="A278">
        <v>1</v>
      </c>
      <c r="B278">
        <v>1</v>
      </c>
      <c r="C278">
        <v>74.92</v>
      </c>
      <c r="D278">
        <v>65.41</v>
      </c>
      <c r="E278">
        <v>1</v>
      </c>
      <c r="F278">
        <v>1</v>
      </c>
      <c r="G278">
        <v>1</v>
      </c>
      <c r="H278">
        <v>0</v>
      </c>
      <c r="I278">
        <v>0</v>
      </c>
      <c r="J278">
        <v>0</v>
      </c>
      <c r="K278" s="4">
        <v>91.3</v>
      </c>
      <c r="L278" s="4">
        <v>91.3</v>
      </c>
      <c r="M278">
        <v>0</v>
      </c>
      <c r="N278" s="5">
        <v>0</v>
      </c>
      <c r="O278" s="24">
        <v>-16.899999999999999</v>
      </c>
      <c r="P278">
        <v>108</v>
      </c>
      <c r="Q278">
        <v>0</v>
      </c>
      <c r="R278">
        <v>1</v>
      </c>
      <c r="S278">
        <v>0</v>
      </c>
      <c r="T278">
        <v>1</v>
      </c>
      <c r="U278">
        <v>8</v>
      </c>
      <c r="V278">
        <v>19.100000000000001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0</v>
      </c>
      <c r="AC278">
        <v>1</v>
      </c>
      <c r="AD278">
        <v>28</v>
      </c>
      <c r="AE278" s="13">
        <v>8.48</v>
      </c>
      <c r="AF278" s="14">
        <v>-0.18080668410425599</v>
      </c>
    </row>
    <row r="279" spans="1:32" x14ac:dyDescent="0.25">
      <c r="A279">
        <v>1</v>
      </c>
      <c r="B279">
        <v>0</v>
      </c>
      <c r="C279">
        <v>12.01</v>
      </c>
      <c r="D279">
        <v>0</v>
      </c>
      <c r="E279">
        <v>0</v>
      </c>
      <c r="F279">
        <v>0</v>
      </c>
      <c r="G279">
        <v>1</v>
      </c>
      <c r="H279">
        <v>0</v>
      </c>
      <c r="I279">
        <v>0</v>
      </c>
      <c r="J279">
        <v>0</v>
      </c>
      <c r="K279" s="7">
        <v>14.3</v>
      </c>
      <c r="L279" s="4">
        <v>14.3</v>
      </c>
      <c r="M279">
        <v>0</v>
      </c>
      <c r="N279" s="5">
        <v>0</v>
      </c>
      <c r="O279" s="6">
        <v>-3.7</v>
      </c>
      <c r="P279">
        <v>316.5</v>
      </c>
      <c r="Q279">
        <v>0</v>
      </c>
      <c r="R279">
        <v>1</v>
      </c>
      <c r="S279">
        <v>0</v>
      </c>
      <c r="T279">
        <v>1</v>
      </c>
      <c r="U279">
        <v>8</v>
      </c>
      <c r="V279">
        <v>19.100000000000001</v>
      </c>
      <c r="W279">
        <v>0</v>
      </c>
      <c r="X279">
        <v>0</v>
      </c>
      <c r="Y279">
        <v>0</v>
      </c>
      <c r="Z279">
        <v>0</v>
      </c>
      <c r="AA279">
        <v>1</v>
      </c>
      <c r="AB279">
        <v>0</v>
      </c>
      <c r="AC279">
        <v>1</v>
      </c>
      <c r="AD279">
        <v>28</v>
      </c>
      <c r="AE279" s="13">
        <v>8.48</v>
      </c>
      <c r="AF279" s="14">
        <v>-0.158043241340661</v>
      </c>
    </row>
    <row r="280" spans="1:32" x14ac:dyDescent="0.25">
      <c r="A280">
        <v>1</v>
      </c>
      <c r="B280">
        <v>0</v>
      </c>
      <c r="C280">
        <v>12.01</v>
      </c>
      <c r="D280">
        <v>0</v>
      </c>
      <c r="E280">
        <v>0</v>
      </c>
      <c r="F280">
        <v>0</v>
      </c>
      <c r="G280">
        <v>1</v>
      </c>
      <c r="H280">
        <v>0</v>
      </c>
      <c r="I280">
        <v>0</v>
      </c>
      <c r="J280">
        <v>0</v>
      </c>
      <c r="K280">
        <v>13</v>
      </c>
      <c r="L280" s="4">
        <v>13</v>
      </c>
      <c r="M280">
        <v>0</v>
      </c>
      <c r="N280" s="5">
        <v>0</v>
      </c>
      <c r="O280" s="6">
        <v>-11</v>
      </c>
      <c r="P280" s="7">
        <v>800</v>
      </c>
      <c r="Q280">
        <v>1</v>
      </c>
      <c r="R280">
        <v>0</v>
      </c>
      <c r="S280">
        <v>1</v>
      </c>
      <c r="T280">
        <v>0</v>
      </c>
      <c r="U280">
        <v>7</v>
      </c>
      <c r="V280">
        <v>150</v>
      </c>
      <c r="W280">
        <v>0</v>
      </c>
      <c r="X280">
        <v>0</v>
      </c>
      <c r="Y280">
        <v>0</v>
      </c>
      <c r="Z280">
        <v>0</v>
      </c>
      <c r="AA280">
        <v>1</v>
      </c>
      <c r="AB280">
        <v>14</v>
      </c>
      <c r="AC280">
        <v>3</v>
      </c>
      <c r="AD280">
        <v>11</v>
      </c>
      <c r="AE280" s="13">
        <v>0.5</v>
      </c>
      <c r="AF280" s="14">
        <v>-0.19153512923261301</v>
      </c>
    </row>
    <row r="281" spans="1:32" x14ac:dyDescent="0.25">
      <c r="A281">
        <v>0</v>
      </c>
      <c r="B281">
        <v>0</v>
      </c>
      <c r="C281">
        <v>58.69</v>
      </c>
      <c r="D281">
        <v>16</v>
      </c>
      <c r="E281">
        <v>1</v>
      </c>
      <c r="F281">
        <v>0</v>
      </c>
      <c r="G281">
        <v>1</v>
      </c>
      <c r="H281">
        <v>0</v>
      </c>
      <c r="I281">
        <v>0</v>
      </c>
      <c r="J281">
        <v>0</v>
      </c>
      <c r="K281">
        <v>5.3</v>
      </c>
      <c r="L281" s="4">
        <v>5.3</v>
      </c>
      <c r="M281">
        <v>0</v>
      </c>
      <c r="N281" s="5">
        <v>0</v>
      </c>
      <c r="O281" s="5">
        <v>-30</v>
      </c>
      <c r="P281">
        <v>91.8</v>
      </c>
      <c r="Q281">
        <v>1</v>
      </c>
      <c r="R281">
        <v>0</v>
      </c>
      <c r="S281">
        <v>0</v>
      </c>
      <c r="T281">
        <v>1</v>
      </c>
      <c r="U281">
        <v>7</v>
      </c>
      <c r="V281" s="4">
        <v>150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0</v>
      </c>
      <c r="AC281">
        <v>1</v>
      </c>
      <c r="AD281">
        <v>1</v>
      </c>
      <c r="AE281" s="13">
        <v>1.0900000000000001</v>
      </c>
      <c r="AF281" s="14">
        <v>-0.176033486587133</v>
      </c>
    </row>
    <row r="282" spans="1:32" x14ac:dyDescent="0.25">
      <c r="A282">
        <v>0</v>
      </c>
      <c r="B282">
        <v>0</v>
      </c>
      <c r="C282">
        <v>58.69</v>
      </c>
      <c r="D282">
        <v>16</v>
      </c>
      <c r="E282">
        <v>1</v>
      </c>
      <c r="F282">
        <v>0</v>
      </c>
      <c r="G282">
        <v>1</v>
      </c>
      <c r="H282">
        <v>0</v>
      </c>
      <c r="I282">
        <v>0</v>
      </c>
      <c r="J282">
        <v>0</v>
      </c>
      <c r="K282">
        <v>5.3</v>
      </c>
      <c r="L282" s="4">
        <v>5.3</v>
      </c>
      <c r="M282">
        <v>0</v>
      </c>
      <c r="N282" s="5">
        <v>0</v>
      </c>
      <c r="O282" s="5">
        <v>-30</v>
      </c>
      <c r="P282">
        <v>91.8</v>
      </c>
      <c r="Q282">
        <v>1</v>
      </c>
      <c r="R282">
        <v>0</v>
      </c>
      <c r="S282">
        <v>0</v>
      </c>
      <c r="T282">
        <v>1</v>
      </c>
      <c r="U282">
        <v>7</v>
      </c>
      <c r="V282" s="4">
        <v>150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0</v>
      </c>
      <c r="AC282">
        <v>1</v>
      </c>
      <c r="AD282">
        <v>2</v>
      </c>
      <c r="AE282" s="13">
        <v>1.0900000000000001</v>
      </c>
      <c r="AF282" s="14">
        <v>-0.18027830836448999</v>
      </c>
    </row>
    <row r="283" spans="1:32" x14ac:dyDescent="0.25">
      <c r="A283">
        <v>0</v>
      </c>
      <c r="B283">
        <v>0</v>
      </c>
      <c r="C283">
        <v>58.69</v>
      </c>
      <c r="D283">
        <v>16</v>
      </c>
      <c r="E283">
        <v>1</v>
      </c>
      <c r="F283">
        <v>0</v>
      </c>
      <c r="G283">
        <v>1</v>
      </c>
      <c r="H283">
        <v>0</v>
      </c>
      <c r="I283">
        <v>0</v>
      </c>
      <c r="J283">
        <v>0</v>
      </c>
      <c r="K283">
        <v>5.3</v>
      </c>
      <c r="L283" s="4">
        <v>5.3</v>
      </c>
      <c r="M283">
        <v>0</v>
      </c>
      <c r="N283" s="5">
        <v>0</v>
      </c>
      <c r="O283" s="5">
        <v>-30</v>
      </c>
      <c r="P283">
        <v>91.8</v>
      </c>
      <c r="Q283">
        <v>1</v>
      </c>
      <c r="R283">
        <v>0</v>
      </c>
      <c r="S283">
        <v>0</v>
      </c>
      <c r="T283">
        <v>1</v>
      </c>
      <c r="U283">
        <v>7</v>
      </c>
      <c r="V283" s="4">
        <v>150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0</v>
      </c>
      <c r="AC283">
        <v>1</v>
      </c>
      <c r="AD283">
        <v>3</v>
      </c>
      <c r="AE283" s="13">
        <v>1.0900000000000001</v>
      </c>
      <c r="AF283" s="14">
        <v>-0.172487208036018</v>
      </c>
    </row>
    <row r="284" spans="1:32" x14ac:dyDescent="0.25">
      <c r="A284">
        <v>0</v>
      </c>
      <c r="B284">
        <v>0</v>
      </c>
      <c r="C284">
        <v>58.69</v>
      </c>
      <c r="D284">
        <v>16</v>
      </c>
      <c r="E284">
        <v>1</v>
      </c>
      <c r="F284">
        <v>0</v>
      </c>
      <c r="G284">
        <v>1</v>
      </c>
      <c r="H284">
        <v>0</v>
      </c>
      <c r="I284">
        <v>0</v>
      </c>
      <c r="J284">
        <v>0</v>
      </c>
      <c r="K284">
        <v>5.3</v>
      </c>
      <c r="L284" s="4">
        <v>5.3</v>
      </c>
      <c r="M284">
        <v>0</v>
      </c>
      <c r="N284" s="5">
        <v>0</v>
      </c>
      <c r="O284" s="5">
        <v>-30</v>
      </c>
      <c r="P284">
        <v>91.8</v>
      </c>
      <c r="Q284">
        <v>1</v>
      </c>
      <c r="R284">
        <v>0</v>
      </c>
      <c r="S284">
        <v>0</v>
      </c>
      <c r="T284">
        <v>1</v>
      </c>
      <c r="U284">
        <v>7</v>
      </c>
      <c r="V284" s="4">
        <v>150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1</v>
      </c>
      <c r="AD284">
        <v>4</v>
      </c>
      <c r="AE284" s="13">
        <v>1.0900000000000001</v>
      </c>
      <c r="AF284" s="14">
        <v>-0.15286662409509699</v>
      </c>
    </row>
    <row r="285" spans="1:32" x14ac:dyDescent="0.25">
      <c r="A285">
        <v>0</v>
      </c>
      <c r="B285">
        <v>0</v>
      </c>
      <c r="C285">
        <v>58.69</v>
      </c>
      <c r="D285">
        <v>16</v>
      </c>
      <c r="E285">
        <v>1</v>
      </c>
      <c r="F285">
        <v>0</v>
      </c>
      <c r="G285">
        <v>1</v>
      </c>
      <c r="H285">
        <v>0</v>
      </c>
      <c r="I285">
        <v>0</v>
      </c>
      <c r="J285">
        <v>0</v>
      </c>
      <c r="K285">
        <v>5.3</v>
      </c>
      <c r="L285" s="4">
        <v>5.3</v>
      </c>
      <c r="M285">
        <v>0</v>
      </c>
      <c r="N285" s="5">
        <v>0</v>
      </c>
      <c r="O285" s="5">
        <v>-30</v>
      </c>
      <c r="P285">
        <v>91.8</v>
      </c>
      <c r="Q285">
        <v>1</v>
      </c>
      <c r="R285">
        <v>0</v>
      </c>
      <c r="S285">
        <v>0</v>
      </c>
      <c r="T285">
        <v>1</v>
      </c>
      <c r="U285">
        <v>7</v>
      </c>
      <c r="V285" s="4">
        <v>150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0</v>
      </c>
      <c r="AC285">
        <v>1</v>
      </c>
      <c r="AD285">
        <v>1</v>
      </c>
      <c r="AE285" s="13">
        <v>0.27250000000000002</v>
      </c>
      <c r="AF285" s="14">
        <v>-0.18147672830217201</v>
      </c>
    </row>
    <row r="286" spans="1:32" x14ac:dyDescent="0.25">
      <c r="A286">
        <v>0</v>
      </c>
      <c r="B286">
        <v>0</v>
      </c>
      <c r="C286">
        <v>58.69</v>
      </c>
      <c r="D286">
        <v>16</v>
      </c>
      <c r="E286">
        <v>1</v>
      </c>
      <c r="F286">
        <v>0</v>
      </c>
      <c r="G286">
        <v>1</v>
      </c>
      <c r="H286">
        <v>0</v>
      </c>
      <c r="I286">
        <v>0</v>
      </c>
      <c r="J286">
        <v>0</v>
      </c>
      <c r="K286">
        <v>5.3</v>
      </c>
      <c r="L286" s="4">
        <v>5.3</v>
      </c>
      <c r="M286">
        <v>0</v>
      </c>
      <c r="N286" s="5">
        <v>0</v>
      </c>
      <c r="O286" s="5">
        <v>-30</v>
      </c>
      <c r="P286">
        <v>91.8</v>
      </c>
      <c r="Q286">
        <v>1</v>
      </c>
      <c r="R286">
        <v>0</v>
      </c>
      <c r="S286">
        <v>0</v>
      </c>
      <c r="T286">
        <v>1</v>
      </c>
      <c r="U286">
        <v>7</v>
      </c>
      <c r="V286" s="4">
        <v>150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0</v>
      </c>
      <c r="AC286">
        <v>1</v>
      </c>
      <c r="AD286">
        <v>2</v>
      </c>
      <c r="AE286" s="13">
        <v>0.27250000000000002</v>
      </c>
      <c r="AF286" s="14">
        <v>-0.17634437647201701</v>
      </c>
    </row>
    <row r="287" spans="1:32" x14ac:dyDescent="0.25">
      <c r="A287">
        <v>0</v>
      </c>
      <c r="B287">
        <v>0</v>
      </c>
      <c r="C287">
        <v>58.69</v>
      </c>
      <c r="D287">
        <v>16</v>
      </c>
      <c r="E287">
        <v>1</v>
      </c>
      <c r="F287">
        <v>0</v>
      </c>
      <c r="G287">
        <v>1</v>
      </c>
      <c r="H287">
        <v>0</v>
      </c>
      <c r="I287">
        <v>0</v>
      </c>
      <c r="J287">
        <v>0</v>
      </c>
      <c r="K287">
        <v>5.3</v>
      </c>
      <c r="L287" s="4">
        <v>5.3</v>
      </c>
      <c r="M287">
        <v>0</v>
      </c>
      <c r="N287" s="5">
        <v>0</v>
      </c>
      <c r="O287" s="5">
        <v>-30</v>
      </c>
      <c r="P287">
        <v>91.8</v>
      </c>
      <c r="Q287">
        <v>1</v>
      </c>
      <c r="R287">
        <v>0</v>
      </c>
      <c r="S287">
        <v>0</v>
      </c>
      <c r="T287">
        <v>1</v>
      </c>
      <c r="U287">
        <v>7</v>
      </c>
      <c r="V287" s="4">
        <v>150</v>
      </c>
      <c r="W287">
        <v>0</v>
      </c>
      <c r="X287">
        <v>0</v>
      </c>
      <c r="Y287">
        <v>0</v>
      </c>
      <c r="Z287">
        <v>0</v>
      </c>
      <c r="AA287">
        <v>1</v>
      </c>
      <c r="AB287">
        <v>0</v>
      </c>
      <c r="AC287">
        <v>1</v>
      </c>
      <c r="AD287">
        <v>3</v>
      </c>
      <c r="AE287" s="13">
        <v>0.27250000000000002</v>
      </c>
      <c r="AF287" s="14">
        <v>-0.18168833975132401</v>
      </c>
    </row>
    <row r="288" spans="1:32" x14ac:dyDescent="0.25">
      <c r="A288">
        <v>0</v>
      </c>
      <c r="B288">
        <v>0</v>
      </c>
      <c r="C288">
        <v>58.69</v>
      </c>
      <c r="D288">
        <v>16</v>
      </c>
      <c r="E288">
        <v>1</v>
      </c>
      <c r="F288">
        <v>0</v>
      </c>
      <c r="G288">
        <v>1</v>
      </c>
      <c r="H288">
        <v>0</v>
      </c>
      <c r="I288">
        <v>0</v>
      </c>
      <c r="J288">
        <v>0</v>
      </c>
      <c r="K288">
        <v>5.3</v>
      </c>
      <c r="L288" s="4">
        <v>5.3</v>
      </c>
      <c r="M288">
        <v>0</v>
      </c>
      <c r="N288" s="5">
        <v>0</v>
      </c>
      <c r="O288" s="5">
        <v>-30</v>
      </c>
      <c r="P288">
        <v>91.8</v>
      </c>
      <c r="Q288">
        <v>1</v>
      </c>
      <c r="R288">
        <v>0</v>
      </c>
      <c r="S288">
        <v>0</v>
      </c>
      <c r="T288">
        <v>1</v>
      </c>
      <c r="U288">
        <v>7</v>
      </c>
      <c r="V288" s="4">
        <v>150</v>
      </c>
      <c r="W288">
        <v>0</v>
      </c>
      <c r="X288">
        <v>0</v>
      </c>
      <c r="Y288">
        <v>0</v>
      </c>
      <c r="Z288">
        <v>0</v>
      </c>
      <c r="AA288">
        <v>1</v>
      </c>
      <c r="AB288">
        <v>0</v>
      </c>
      <c r="AC288">
        <v>1</v>
      </c>
      <c r="AD288">
        <v>4</v>
      </c>
      <c r="AE288" s="13">
        <v>0.27250000000000002</v>
      </c>
      <c r="AF288" s="14">
        <v>-0.15931842894856901</v>
      </c>
    </row>
    <row r="289" spans="1:32" x14ac:dyDescent="0.25">
      <c r="A289">
        <v>0</v>
      </c>
      <c r="B289">
        <v>0</v>
      </c>
      <c r="C289">
        <v>58.69</v>
      </c>
      <c r="D289">
        <v>16</v>
      </c>
      <c r="E289">
        <v>1</v>
      </c>
      <c r="F289">
        <v>0</v>
      </c>
      <c r="G289">
        <v>1</v>
      </c>
      <c r="H289">
        <v>0</v>
      </c>
      <c r="I289">
        <v>0</v>
      </c>
      <c r="J289">
        <v>0</v>
      </c>
      <c r="K289">
        <v>5.3</v>
      </c>
      <c r="L289" s="4">
        <v>5.3</v>
      </c>
      <c r="M289">
        <v>0</v>
      </c>
      <c r="N289" s="5">
        <v>0</v>
      </c>
      <c r="O289" s="5">
        <v>-30</v>
      </c>
      <c r="P289">
        <v>91.8</v>
      </c>
      <c r="Q289">
        <v>1</v>
      </c>
      <c r="R289">
        <v>0</v>
      </c>
      <c r="S289">
        <v>0</v>
      </c>
      <c r="T289">
        <v>1</v>
      </c>
      <c r="U289">
        <v>7</v>
      </c>
      <c r="V289" s="4">
        <v>150</v>
      </c>
      <c r="W289">
        <v>0</v>
      </c>
      <c r="X289">
        <v>0</v>
      </c>
      <c r="Y289">
        <v>0</v>
      </c>
      <c r="Z289">
        <v>0</v>
      </c>
      <c r="AA289">
        <v>1</v>
      </c>
      <c r="AB289">
        <v>0</v>
      </c>
      <c r="AC289">
        <v>1</v>
      </c>
      <c r="AD289">
        <v>1</v>
      </c>
      <c r="AE289" s="13">
        <v>0.54500000000000004</v>
      </c>
      <c r="AF289" s="14">
        <v>-0.18918764305906299</v>
      </c>
    </row>
    <row r="290" spans="1:32" x14ac:dyDescent="0.25">
      <c r="A290">
        <v>0</v>
      </c>
      <c r="B290">
        <v>0</v>
      </c>
      <c r="C290">
        <v>58.69</v>
      </c>
      <c r="D290">
        <v>16</v>
      </c>
      <c r="E290">
        <v>1</v>
      </c>
      <c r="F290">
        <v>0</v>
      </c>
      <c r="G290">
        <v>1</v>
      </c>
      <c r="H290">
        <v>0</v>
      </c>
      <c r="I290">
        <v>0</v>
      </c>
      <c r="J290">
        <v>0</v>
      </c>
      <c r="K290">
        <v>5.3</v>
      </c>
      <c r="L290" s="4">
        <v>5.3</v>
      </c>
      <c r="M290">
        <v>0</v>
      </c>
      <c r="N290" s="5">
        <v>0</v>
      </c>
      <c r="O290" s="5">
        <v>-30</v>
      </c>
      <c r="P290">
        <v>91.8</v>
      </c>
      <c r="Q290">
        <v>1</v>
      </c>
      <c r="R290">
        <v>0</v>
      </c>
      <c r="S290">
        <v>0</v>
      </c>
      <c r="T290">
        <v>1</v>
      </c>
      <c r="U290">
        <v>7</v>
      </c>
      <c r="V290" s="4">
        <v>150</v>
      </c>
      <c r="W290">
        <v>0</v>
      </c>
      <c r="X290">
        <v>0</v>
      </c>
      <c r="Y290">
        <v>0</v>
      </c>
      <c r="Z290">
        <v>0</v>
      </c>
      <c r="AA290">
        <v>1</v>
      </c>
      <c r="AB290">
        <v>0</v>
      </c>
      <c r="AC290">
        <v>1</v>
      </c>
      <c r="AD290">
        <v>2</v>
      </c>
      <c r="AE290" s="13">
        <v>0.54500000000000004</v>
      </c>
      <c r="AF290" s="14">
        <v>-0.188016038206443</v>
      </c>
    </row>
    <row r="291" spans="1:32" x14ac:dyDescent="0.25">
      <c r="A291">
        <v>0</v>
      </c>
      <c r="B291">
        <v>0</v>
      </c>
      <c r="C291">
        <v>58.69</v>
      </c>
      <c r="D291">
        <v>16</v>
      </c>
      <c r="E291">
        <v>1</v>
      </c>
      <c r="F291">
        <v>0</v>
      </c>
      <c r="G291">
        <v>1</v>
      </c>
      <c r="H291">
        <v>0</v>
      </c>
      <c r="I291">
        <v>0</v>
      </c>
      <c r="J291">
        <v>0</v>
      </c>
      <c r="K291">
        <v>5.3</v>
      </c>
      <c r="L291" s="4">
        <v>5.3</v>
      </c>
      <c r="M291">
        <v>0</v>
      </c>
      <c r="N291" s="5">
        <v>0</v>
      </c>
      <c r="O291" s="5">
        <v>-30</v>
      </c>
      <c r="P291">
        <v>91.8</v>
      </c>
      <c r="Q291">
        <v>1</v>
      </c>
      <c r="R291">
        <v>0</v>
      </c>
      <c r="S291">
        <v>0</v>
      </c>
      <c r="T291">
        <v>1</v>
      </c>
      <c r="U291">
        <v>7</v>
      </c>
      <c r="V291" s="4">
        <v>150</v>
      </c>
      <c r="W291">
        <v>0</v>
      </c>
      <c r="X291">
        <v>0</v>
      </c>
      <c r="Y291">
        <v>0</v>
      </c>
      <c r="Z291">
        <v>0</v>
      </c>
      <c r="AA291">
        <v>1</v>
      </c>
      <c r="AB291">
        <v>0</v>
      </c>
      <c r="AC291">
        <v>1</v>
      </c>
      <c r="AD291">
        <v>3</v>
      </c>
      <c r="AE291" s="13">
        <v>0.54500000000000004</v>
      </c>
      <c r="AF291" s="14">
        <v>-0.19197678518397901</v>
      </c>
    </row>
    <row r="292" spans="1:32" x14ac:dyDescent="0.25">
      <c r="A292">
        <v>0</v>
      </c>
      <c r="B292">
        <v>0</v>
      </c>
      <c r="C292">
        <v>58.69</v>
      </c>
      <c r="D292">
        <v>16</v>
      </c>
      <c r="E292">
        <v>1</v>
      </c>
      <c r="F292">
        <v>0</v>
      </c>
      <c r="G292">
        <v>1</v>
      </c>
      <c r="H292">
        <v>0</v>
      </c>
      <c r="I292">
        <v>0</v>
      </c>
      <c r="J292">
        <v>0</v>
      </c>
      <c r="K292">
        <v>5.3</v>
      </c>
      <c r="L292" s="4">
        <v>5.3</v>
      </c>
      <c r="M292">
        <v>0</v>
      </c>
      <c r="N292" s="5">
        <v>0</v>
      </c>
      <c r="O292" s="5">
        <v>-30</v>
      </c>
      <c r="P292">
        <v>91.8</v>
      </c>
      <c r="Q292">
        <v>1</v>
      </c>
      <c r="R292">
        <v>0</v>
      </c>
      <c r="S292">
        <v>0</v>
      </c>
      <c r="T292">
        <v>1</v>
      </c>
      <c r="U292">
        <v>7</v>
      </c>
      <c r="V292" s="4">
        <v>150</v>
      </c>
      <c r="W292">
        <v>0</v>
      </c>
      <c r="X292">
        <v>0</v>
      </c>
      <c r="Y292">
        <v>0</v>
      </c>
      <c r="Z292">
        <v>0</v>
      </c>
      <c r="AA292">
        <v>1</v>
      </c>
      <c r="AB292">
        <v>0</v>
      </c>
      <c r="AC292">
        <v>1</v>
      </c>
      <c r="AD292">
        <v>4</v>
      </c>
      <c r="AE292" s="13">
        <v>0.54500000000000004</v>
      </c>
      <c r="AF292" s="14">
        <v>-0.17741069172554699</v>
      </c>
    </row>
    <row r="293" spans="1:32" x14ac:dyDescent="0.25">
      <c r="A293">
        <v>0</v>
      </c>
      <c r="B293">
        <v>0</v>
      </c>
      <c r="C293">
        <v>47.87</v>
      </c>
      <c r="D293">
        <v>16</v>
      </c>
      <c r="E293">
        <v>2</v>
      </c>
      <c r="F293">
        <v>0</v>
      </c>
      <c r="G293">
        <v>1</v>
      </c>
      <c r="H293">
        <v>0</v>
      </c>
      <c r="I293">
        <v>0</v>
      </c>
      <c r="J293">
        <v>0</v>
      </c>
      <c r="K293">
        <v>5.5</v>
      </c>
      <c r="L293" s="4">
        <v>5.5</v>
      </c>
      <c r="M293">
        <v>0</v>
      </c>
      <c r="N293" s="5">
        <v>0</v>
      </c>
      <c r="O293" s="5">
        <v>9.2799999999999994</v>
      </c>
      <c r="P293">
        <v>174.8</v>
      </c>
      <c r="Q293">
        <v>0</v>
      </c>
      <c r="R293">
        <v>1</v>
      </c>
      <c r="S293">
        <v>0</v>
      </c>
      <c r="T293">
        <v>1</v>
      </c>
      <c r="U293">
        <v>5</v>
      </c>
      <c r="V293">
        <v>23</v>
      </c>
      <c r="W293">
        <v>0</v>
      </c>
      <c r="X293">
        <v>0</v>
      </c>
      <c r="Y293">
        <v>0</v>
      </c>
      <c r="Z293">
        <v>1</v>
      </c>
      <c r="AA293">
        <v>0</v>
      </c>
      <c r="AB293">
        <v>90</v>
      </c>
      <c r="AC293">
        <v>90</v>
      </c>
      <c r="AD293">
        <v>1</v>
      </c>
      <c r="AE293" s="13">
        <v>2.5</v>
      </c>
      <c r="AF293" s="14">
        <v>-0.15809474234238799</v>
      </c>
    </row>
    <row r="294" spans="1:32" x14ac:dyDescent="0.25">
      <c r="A294">
        <v>0</v>
      </c>
      <c r="B294">
        <v>0</v>
      </c>
      <c r="C294">
        <v>47.87</v>
      </c>
      <c r="D294">
        <v>16</v>
      </c>
      <c r="E294">
        <v>2</v>
      </c>
      <c r="F294">
        <v>0</v>
      </c>
      <c r="G294">
        <v>1</v>
      </c>
      <c r="H294">
        <v>0</v>
      </c>
      <c r="I294">
        <v>0</v>
      </c>
      <c r="J294">
        <v>0</v>
      </c>
      <c r="K294">
        <v>5.5</v>
      </c>
      <c r="L294" s="4">
        <v>5.5</v>
      </c>
      <c r="M294">
        <v>0</v>
      </c>
      <c r="N294" s="5">
        <v>0</v>
      </c>
      <c r="O294" s="5">
        <v>9.2799999999999994</v>
      </c>
      <c r="P294">
        <v>174.8</v>
      </c>
      <c r="Q294">
        <v>0</v>
      </c>
      <c r="R294">
        <v>1</v>
      </c>
      <c r="S294">
        <v>0</v>
      </c>
      <c r="T294">
        <v>1</v>
      </c>
      <c r="U294">
        <v>5</v>
      </c>
      <c r="V294">
        <v>23</v>
      </c>
      <c r="W294">
        <v>0</v>
      </c>
      <c r="X294">
        <v>0</v>
      </c>
      <c r="Y294">
        <v>0</v>
      </c>
      <c r="Z294">
        <v>1</v>
      </c>
      <c r="AA294">
        <v>0</v>
      </c>
      <c r="AB294">
        <v>90</v>
      </c>
      <c r="AC294">
        <v>90</v>
      </c>
      <c r="AD294">
        <v>1</v>
      </c>
      <c r="AE294" s="13">
        <v>5</v>
      </c>
      <c r="AF294" s="14">
        <v>-0.11442189287739001</v>
      </c>
    </row>
    <row r="295" spans="1:32" x14ac:dyDescent="0.25">
      <c r="A295">
        <v>0</v>
      </c>
      <c r="B295">
        <v>0</v>
      </c>
      <c r="C295">
        <v>47.87</v>
      </c>
      <c r="D295">
        <v>16</v>
      </c>
      <c r="E295">
        <v>2</v>
      </c>
      <c r="F295">
        <v>0</v>
      </c>
      <c r="G295">
        <v>1</v>
      </c>
      <c r="H295">
        <v>0</v>
      </c>
      <c r="I295">
        <v>0</v>
      </c>
      <c r="J295">
        <v>0</v>
      </c>
      <c r="K295">
        <v>5.5</v>
      </c>
      <c r="L295" s="4">
        <v>5.5</v>
      </c>
      <c r="M295">
        <v>0</v>
      </c>
      <c r="N295" s="5">
        <v>0</v>
      </c>
      <c r="O295" s="5">
        <v>9.2799999999999994</v>
      </c>
      <c r="P295">
        <v>174.8</v>
      </c>
      <c r="Q295">
        <v>0</v>
      </c>
      <c r="R295">
        <v>1</v>
      </c>
      <c r="S295">
        <v>0</v>
      </c>
      <c r="T295">
        <v>1</v>
      </c>
      <c r="U295">
        <v>5</v>
      </c>
      <c r="V295">
        <v>23</v>
      </c>
      <c r="W295">
        <v>0</v>
      </c>
      <c r="X295">
        <v>0</v>
      </c>
      <c r="Y295">
        <v>0</v>
      </c>
      <c r="Z295">
        <v>1</v>
      </c>
      <c r="AA295">
        <v>0</v>
      </c>
      <c r="AB295">
        <v>90</v>
      </c>
      <c r="AC295">
        <v>90</v>
      </c>
      <c r="AD295">
        <v>1</v>
      </c>
      <c r="AE295" s="13">
        <v>10</v>
      </c>
      <c r="AF295" s="14">
        <v>-7.6208149595515903E-2</v>
      </c>
    </row>
    <row r="296" spans="1:32" x14ac:dyDescent="0.25">
      <c r="A296">
        <v>0</v>
      </c>
      <c r="B296">
        <v>0</v>
      </c>
      <c r="C296">
        <v>140.1</v>
      </c>
      <c r="D296">
        <v>16</v>
      </c>
      <c r="E296">
        <v>2</v>
      </c>
      <c r="F296">
        <v>0</v>
      </c>
      <c r="G296">
        <v>1</v>
      </c>
      <c r="H296">
        <v>0</v>
      </c>
      <c r="I296">
        <v>0</v>
      </c>
      <c r="J296">
        <v>0</v>
      </c>
      <c r="K296">
        <v>25</v>
      </c>
      <c r="L296" s="4">
        <v>25</v>
      </c>
      <c r="M296">
        <v>0</v>
      </c>
      <c r="N296" s="5">
        <v>0</v>
      </c>
      <c r="O296" s="5">
        <v>-8.2799999999999994</v>
      </c>
      <c r="P296" s="7">
        <v>33.5</v>
      </c>
      <c r="Q296">
        <v>0</v>
      </c>
      <c r="R296">
        <v>1</v>
      </c>
      <c r="S296">
        <v>0</v>
      </c>
      <c r="T296">
        <v>1</v>
      </c>
      <c r="U296">
        <v>7</v>
      </c>
      <c r="V296" s="4">
        <v>20</v>
      </c>
      <c r="W296">
        <v>0</v>
      </c>
      <c r="X296">
        <v>0</v>
      </c>
      <c r="Y296">
        <v>0</v>
      </c>
      <c r="Z296">
        <v>1</v>
      </c>
      <c r="AA296">
        <v>0</v>
      </c>
      <c r="AB296">
        <v>19</v>
      </c>
      <c r="AC296">
        <v>9</v>
      </c>
      <c r="AD296">
        <v>1</v>
      </c>
      <c r="AE296" s="13">
        <v>7.4999999999999997E-2</v>
      </c>
      <c r="AF296" s="14">
        <v>-0.16539391546104701</v>
      </c>
    </row>
    <row r="297" spans="1:32" x14ac:dyDescent="0.25">
      <c r="A297">
        <v>0</v>
      </c>
      <c r="B297">
        <v>0</v>
      </c>
      <c r="C297">
        <v>140.1</v>
      </c>
      <c r="D297">
        <v>16</v>
      </c>
      <c r="E297">
        <v>2</v>
      </c>
      <c r="F297">
        <v>0</v>
      </c>
      <c r="G297">
        <v>1</v>
      </c>
      <c r="H297">
        <v>0</v>
      </c>
      <c r="I297">
        <v>0</v>
      </c>
      <c r="J297">
        <v>0</v>
      </c>
      <c r="K297">
        <v>25</v>
      </c>
      <c r="L297" s="4">
        <v>25</v>
      </c>
      <c r="M297">
        <v>0</v>
      </c>
      <c r="N297" s="5">
        <v>0</v>
      </c>
      <c r="O297" s="5">
        <v>-8.2799999999999994</v>
      </c>
      <c r="P297" s="7">
        <v>33.5</v>
      </c>
      <c r="Q297">
        <v>0</v>
      </c>
      <c r="R297">
        <v>1</v>
      </c>
      <c r="S297">
        <v>0</v>
      </c>
      <c r="T297">
        <v>1</v>
      </c>
      <c r="U297">
        <v>7</v>
      </c>
      <c r="V297" s="4">
        <v>20</v>
      </c>
      <c r="W297">
        <v>0</v>
      </c>
      <c r="X297">
        <v>0</v>
      </c>
      <c r="Y297">
        <v>0</v>
      </c>
      <c r="Z297">
        <v>1</v>
      </c>
      <c r="AA297">
        <v>0</v>
      </c>
      <c r="AB297">
        <v>19</v>
      </c>
      <c r="AC297">
        <v>9</v>
      </c>
      <c r="AD297">
        <v>1</v>
      </c>
      <c r="AE297" s="13">
        <v>0.75</v>
      </c>
      <c r="AF297" s="14">
        <v>-0.164949860167971</v>
      </c>
    </row>
    <row r="298" spans="1:32" x14ac:dyDescent="0.25">
      <c r="A298">
        <v>0</v>
      </c>
      <c r="B298">
        <v>0</v>
      </c>
      <c r="C298">
        <v>140.1</v>
      </c>
      <c r="D298">
        <v>16</v>
      </c>
      <c r="E298">
        <v>2</v>
      </c>
      <c r="F298">
        <v>0</v>
      </c>
      <c r="G298">
        <v>1</v>
      </c>
      <c r="H298">
        <v>0</v>
      </c>
      <c r="I298">
        <v>0</v>
      </c>
      <c r="J298">
        <v>0</v>
      </c>
      <c r="K298">
        <v>40</v>
      </c>
      <c r="L298" s="4">
        <v>40</v>
      </c>
      <c r="M298">
        <v>0</v>
      </c>
      <c r="N298" s="5">
        <v>0</v>
      </c>
      <c r="O298" s="5">
        <v>42</v>
      </c>
      <c r="P298">
        <v>27</v>
      </c>
      <c r="Q298">
        <v>1</v>
      </c>
      <c r="R298">
        <v>0</v>
      </c>
      <c r="S298">
        <v>1</v>
      </c>
      <c r="T298">
        <v>0</v>
      </c>
      <c r="U298">
        <v>8</v>
      </c>
      <c r="V298">
        <v>249</v>
      </c>
      <c r="W298">
        <v>0</v>
      </c>
      <c r="X298">
        <v>0</v>
      </c>
      <c r="Y298">
        <v>0</v>
      </c>
      <c r="Z298">
        <v>0</v>
      </c>
      <c r="AA298">
        <v>1</v>
      </c>
      <c r="AB298">
        <v>0</v>
      </c>
      <c r="AC298">
        <v>1</v>
      </c>
      <c r="AD298">
        <v>1</v>
      </c>
      <c r="AE298" s="13">
        <v>0.2</v>
      </c>
      <c r="AF298" s="14">
        <v>-0.19467409438675501</v>
      </c>
    </row>
    <row r="299" spans="1:32" x14ac:dyDescent="0.25">
      <c r="A299">
        <v>0</v>
      </c>
      <c r="B299">
        <v>0</v>
      </c>
      <c r="C299">
        <v>140.1</v>
      </c>
      <c r="D299">
        <v>16</v>
      </c>
      <c r="E299">
        <v>2</v>
      </c>
      <c r="F299">
        <v>0</v>
      </c>
      <c r="G299">
        <v>1</v>
      </c>
      <c r="H299">
        <v>0</v>
      </c>
      <c r="I299">
        <v>0</v>
      </c>
      <c r="J299">
        <v>0</v>
      </c>
      <c r="K299">
        <v>40</v>
      </c>
      <c r="L299" s="4">
        <v>40</v>
      </c>
      <c r="M299">
        <v>0</v>
      </c>
      <c r="N299" s="5">
        <v>0</v>
      </c>
      <c r="O299" s="5">
        <v>42</v>
      </c>
      <c r="P299">
        <v>27</v>
      </c>
      <c r="Q299">
        <v>1</v>
      </c>
      <c r="R299">
        <v>0</v>
      </c>
      <c r="S299">
        <v>1</v>
      </c>
      <c r="T299">
        <v>0</v>
      </c>
      <c r="U299">
        <v>8</v>
      </c>
      <c r="V299">
        <v>249</v>
      </c>
      <c r="W299">
        <v>0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1</v>
      </c>
      <c r="AD299">
        <v>1</v>
      </c>
      <c r="AE299" s="13">
        <v>1</v>
      </c>
      <c r="AF299" s="14">
        <v>-0.198823526690977</v>
      </c>
    </row>
    <row r="300" spans="1:32" x14ac:dyDescent="0.25">
      <c r="A300">
        <v>0</v>
      </c>
      <c r="B300">
        <v>0</v>
      </c>
      <c r="C300">
        <v>58.69</v>
      </c>
      <c r="D300">
        <v>16</v>
      </c>
      <c r="E300">
        <v>1</v>
      </c>
      <c r="F300">
        <v>0</v>
      </c>
      <c r="G300">
        <v>1</v>
      </c>
      <c r="H300">
        <v>0</v>
      </c>
      <c r="I300">
        <v>0</v>
      </c>
      <c r="J300">
        <v>0</v>
      </c>
      <c r="K300">
        <v>8.41</v>
      </c>
      <c r="L300" s="4">
        <v>8.41</v>
      </c>
      <c r="M300">
        <v>0</v>
      </c>
      <c r="N300" s="5">
        <v>0</v>
      </c>
      <c r="O300" s="6">
        <v>-30</v>
      </c>
      <c r="P300">
        <v>104.6</v>
      </c>
      <c r="Q300">
        <v>1</v>
      </c>
      <c r="R300">
        <v>0</v>
      </c>
      <c r="S300">
        <v>1</v>
      </c>
      <c r="T300">
        <v>0</v>
      </c>
      <c r="U300">
        <v>9</v>
      </c>
      <c r="V300">
        <v>300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1</v>
      </c>
      <c r="AD300">
        <v>3</v>
      </c>
      <c r="AE300" s="13">
        <v>0.33</v>
      </c>
      <c r="AF300" s="14">
        <v>-0.121986866339638</v>
      </c>
    </row>
    <row r="301" spans="1:32" x14ac:dyDescent="0.25">
      <c r="A301">
        <v>0</v>
      </c>
      <c r="B301">
        <v>0</v>
      </c>
      <c r="C301">
        <v>58.69</v>
      </c>
      <c r="D301">
        <v>16</v>
      </c>
      <c r="E301">
        <v>1</v>
      </c>
      <c r="F301">
        <v>0</v>
      </c>
      <c r="G301">
        <v>1</v>
      </c>
      <c r="H301">
        <v>0</v>
      </c>
      <c r="I301">
        <v>0</v>
      </c>
      <c r="J301">
        <v>0</v>
      </c>
      <c r="K301">
        <v>8.41</v>
      </c>
      <c r="L301" s="4">
        <v>8.41</v>
      </c>
      <c r="M301">
        <v>0</v>
      </c>
      <c r="N301" s="5">
        <v>0</v>
      </c>
      <c r="O301" s="6">
        <v>-30</v>
      </c>
      <c r="P301">
        <v>104.6</v>
      </c>
      <c r="Q301">
        <v>1</v>
      </c>
      <c r="R301">
        <v>0</v>
      </c>
      <c r="S301">
        <v>1</v>
      </c>
      <c r="T301">
        <v>0</v>
      </c>
      <c r="U301">
        <v>9</v>
      </c>
      <c r="V301">
        <v>300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1</v>
      </c>
      <c r="AD301">
        <v>3</v>
      </c>
      <c r="AE301" s="13">
        <v>0.66</v>
      </c>
      <c r="AF301" s="14">
        <v>-0.14975231379076501</v>
      </c>
    </row>
    <row r="302" spans="1:32" x14ac:dyDescent="0.25">
      <c r="A302">
        <v>0</v>
      </c>
      <c r="B302">
        <v>0</v>
      </c>
      <c r="C302">
        <v>58.69</v>
      </c>
      <c r="D302">
        <v>16</v>
      </c>
      <c r="E302">
        <v>1</v>
      </c>
      <c r="F302">
        <v>0</v>
      </c>
      <c r="G302">
        <v>1</v>
      </c>
      <c r="H302">
        <v>0</v>
      </c>
      <c r="I302">
        <v>0</v>
      </c>
      <c r="J302">
        <v>0</v>
      </c>
      <c r="K302">
        <v>8.41</v>
      </c>
      <c r="L302" s="4">
        <v>8.41</v>
      </c>
      <c r="M302">
        <v>0</v>
      </c>
      <c r="N302" s="5">
        <v>0</v>
      </c>
      <c r="O302" s="6">
        <v>-30</v>
      </c>
      <c r="P302">
        <v>104.6</v>
      </c>
      <c r="Q302">
        <v>1</v>
      </c>
      <c r="R302">
        <v>0</v>
      </c>
      <c r="S302">
        <v>1</v>
      </c>
      <c r="T302">
        <v>0</v>
      </c>
      <c r="U302">
        <v>9</v>
      </c>
      <c r="V302">
        <v>300</v>
      </c>
      <c r="W302">
        <v>0</v>
      </c>
      <c r="X302">
        <v>0</v>
      </c>
      <c r="Y302">
        <v>0</v>
      </c>
      <c r="Z302">
        <v>0</v>
      </c>
      <c r="AA302">
        <v>1</v>
      </c>
      <c r="AB302">
        <v>0</v>
      </c>
      <c r="AC302">
        <v>1</v>
      </c>
      <c r="AD302">
        <v>7</v>
      </c>
      <c r="AE302" s="13">
        <v>0.33</v>
      </c>
      <c r="AF302" s="14">
        <v>-0.108799924433282</v>
      </c>
    </row>
    <row r="303" spans="1:32" x14ac:dyDescent="0.25">
      <c r="A303">
        <v>0</v>
      </c>
      <c r="B303">
        <v>0</v>
      </c>
      <c r="C303">
        <v>58.69</v>
      </c>
      <c r="D303">
        <v>16</v>
      </c>
      <c r="E303">
        <v>1</v>
      </c>
      <c r="F303">
        <v>0</v>
      </c>
      <c r="G303">
        <v>1</v>
      </c>
      <c r="H303">
        <v>0</v>
      </c>
      <c r="I303">
        <v>0</v>
      </c>
      <c r="J303">
        <v>0</v>
      </c>
      <c r="K303">
        <v>8.41</v>
      </c>
      <c r="L303" s="4">
        <v>8.41</v>
      </c>
      <c r="M303">
        <v>0</v>
      </c>
      <c r="N303" s="5">
        <v>0</v>
      </c>
      <c r="O303" s="6">
        <v>-30</v>
      </c>
      <c r="P303">
        <v>104.6</v>
      </c>
      <c r="Q303">
        <v>1</v>
      </c>
      <c r="R303">
        <v>0</v>
      </c>
      <c r="S303">
        <v>1</v>
      </c>
      <c r="T303">
        <v>0</v>
      </c>
      <c r="U303">
        <v>9</v>
      </c>
      <c r="V303">
        <v>300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1</v>
      </c>
      <c r="AD303">
        <v>7</v>
      </c>
      <c r="AE303" s="13">
        <v>0.66</v>
      </c>
      <c r="AF303" s="14">
        <v>-0.12282183603161501</v>
      </c>
    </row>
    <row r="304" spans="1:32" x14ac:dyDescent="0.25">
      <c r="A304">
        <v>0</v>
      </c>
      <c r="B304">
        <v>0</v>
      </c>
      <c r="C304">
        <v>58.69</v>
      </c>
      <c r="D304">
        <v>16</v>
      </c>
      <c r="E304">
        <v>1</v>
      </c>
      <c r="F304">
        <v>0</v>
      </c>
      <c r="G304">
        <v>1</v>
      </c>
      <c r="H304">
        <v>0</v>
      </c>
      <c r="I304">
        <v>0</v>
      </c>
      <c r="J304">
        <v>0</v>
      </c>
      <c r="K304">
        <v>8.41</v>
      </c>
      <c r="L304" s="4">
        <v>8.41</v>
      </c>
      <c r="M304">
        <v>0</v>
      </c>
      <c r="N304" s="5">
        <v>0</v>
      </c>
      <c r="O304" s="6">
        <v>-30</v>
      </c>
      <c r="P304">
        <v>104.6</v>
      </c>
      <c r="Q304">
        <v>1</v>
      </c>
      <c r="R304">
        <v>0</v>
      </c>
      <c r="S304">
        <v>1</v>
      </c>
      <c r="T304">
        <v>0</v>
      </c>
      <c r="U304">
        <v>9</v>
      </c>
      <c r="V304">
        <v>300</v>
      </c>
      <c r="W304">
        <v>0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1</v>
      </c>
      <c r="AD304">
        <v>30</v>
      </c>
      <c r="AE304" s="13">
        <v>0.33</v>
      </c>
      <c r="AF304" s="14">
        <v>-0.16640064543854299</v>
      </c>
    </row>
    <row r="305" spans="1:32" x14ac:dyDescent="0.25">
      <c r="A305">
        <v>0</v>
      </c>
      <c r="B305">
        <v>0</v>
      </c>
      <c r="C305">
        <v>58.69</v>
      </c>
      <c r="D305">
        <v>16</v>
      </c>
      <c r="E305">
        <v>1</v>
      </c>
      <c r="F305">
        <v>0</v>
      </c>
      <c r="G305">
        <v>1</v>
      </c>
      <c r="H305">
        <v>0</v>
      </c>
      <c r="I305">
        <v>0</v>
      </c>
      <c r="J305">
        <v>0</v>
      </c>
      <c r="K305">
        <v>8.41</v>
      </c>
      <c r="L305" s="4">
        <v>8.41</v>
      </c>
      <c r="M305">
        <v>0</v>
      </c>
      <c r="N305" s="5">
        <v>0</v>
      </c>
      <c r="O305" s="6">
        <v>-30</v>
      </c>
      <c r="P305">
        <v>104.6</v>
      </c>
      <c r="Q305">
        <v>1</v>
      </c>
      <c r="R305">
        <v>0</v>
      </c>
      <c r="S305">
        <v>1</v>
      </c>
      <c r="T305">
        <v>0</v>
      </c>
      <c r="U305">
        <v>9</v>
      </c>
      <c r="V305">
        <v>300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0</v>
      </c>
      <c r="AC305">
        <v>1</v>
      </c>
      <c r="AD305">
        <v>30</v>
      </c>
      <c r="AE305" s="13">
        <v>0.66</v>
      </c>
      <c r="AF305" s="14">
        <v>-0.15411216566020999</v>
      </c>
    </row>
    <row r="306" spans="1:32" x14ac:dyDescent="0.25">
      <c r="A306">
        <v>0</v>
      </c>
      <c r="B306">
        <v>0</v>
      </c>
      <c r="C306">
        <v>58.69</v>
      </c>
      <c r="D306">
        <v>16</v>
      </c>
      <c r="E306">
        <v>1</v>
      </c>
      <c r="F306">
        <v>0</v>
      </c>
      <c r="G306">
        <v>1</v>
      </c>
      <c r="H306">
        <v>0</v>
      </c>
      <c r="I306">
        <v>0</v>
      </c>
      <c r="J306">
        <v>0</v>
      </c>
      <c r="K306">
        <v>8.41</v>
      </c>
      <c r="L306" s="4">
        <v>8.41</v>
      </c>
      <c r="M306">
        <v>0</v>
      </c>
      <c r="N306" s="5">
        <v>0</v>
      </c>
      <c r="O306" s="6">
        <v>-30</v>
      </c>
      <c r="P306">
        <v>104.6</v>
      </c>
      <c r="Q306">
        <v>1</v>
      </c>
      <c r="R306">
        <v>0</v>
      </c>
      <c r="S306">
        <v>1</v>
      </c>
      <c r="T306">
        <v>0</v>
      </c>
      <c r="U306">
        <v>9</v>
      </c>
      <c r="V306">
        <v>300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0</v>
      </c>
      <c r="AC306">
        <v>1</v>
      </c>
      <c r="AD306">
        <v>90</v>
      </c>
      <c r="AE306" s="13">
        <v>0.33</v>
      </c>
      <c r="AF306" s="14">
        <v>-0.13691012734527599</v>
      </c>
    </row>
    <row r="307" spans="1:32" x14ac:dyDescent="0.25">
      <c r="A307">
        <v>0</v>
      </c>
      <c r="B307">
        <v>0</v>
      </c>
      <c r="C307">
        <v>58.69</v>
      </c>
      <c r="D307">
        <v>16</v>
      </c>
      <c r="E307">
        <v>1</v>
      </c>
      <c r="F307">
        <v>0</v>
      </c>
      <c r="G307">
        <v>1</v>
      </c>
      <c r="H307">
        <v>0</v>
      </c>
      <c r="I307">
        <v>0</v>
      </c>
      <c r="J307">
        <v>0</v>
      </c>
      <c r="K307">
        <v>8.41</v>
      </c>
      <c r="L307" s="4">
        <v>8.41</v>
      </c>
      <c r="M307">
        <v>0</v>
      </c>
      <c r="N307" s="5">
        <v>0</v>
      </c>
      <c r="O307" s="6">
        <v>-30</v>
      </c>
      <c r="P307">
        <v>104.6</v>
      </c>
      <c r="Q307">
        <v>1</v>
      </c>
      <c r="R307">
        <v>0</v>
      </c>
      <c r="S307">
        <v>1</v>
      </c>
      <c r="T307">
        <v>0</v>
      </c>
      <c r="U307">
        <v>9</v>
      </c>
      <c r="V307">
        <v>300</v>
      </c>
      <c r="W307">
        <v>0</v>
      </c>
      <c r="X307">
        <v>0</v>
      </c>
      <c r="Y307">
        <v>0</v>
      </c>
      <c r="Z307">
        <v>0</v>
      </c>
      <c r="AA307">
        <v>1</v>
      </c>
      <c r="AB307">
        <v>0</v>
      </c>
      <c r="AC307">
        <v>1</v>
      </c>
      <c r="AD307">
        <v>90</v>
      </c>
      <c r="AE307" s="13">
        <v>0.66</v>
      </c>
      <c r="AF307" s="14">
        <v>-0.105613264703333</v>
      </c>
    </row>
    <row r="308" spans="1:32" x14ac:dyDescent="0.25">
      <c r="A308">
        <v>0</v>
      </c>
      <c r="B308">
        <v>0</v>
      </c>
      <c r="C308">
        <v>58.69</v>
      </c>
      <c r="D308">
        <v>16</v>
      </c>
      <c r="E308">
        <v>1</v>
      </c>
      <c r="F308">
        <v>0</v>
      </c>
      <c r="G308">
        <v>1</v>
      </c>
      <c r="H308">
        <v>0</v>
      </c>
      <c r="I308">
        <v>0</v>
      </c>
      <c r="J308">
        <v>0</v>
      </c>
      <c r="K308">
        <v>8.41</v>
      </c>
      <c r="L308" s="4">
        <v>8.41</v>
      </c>
      <c r="M308">
        <v>0</v>
      </c>
      <c r="N308" s="5">
        <v>0</v>
      </c>
      <c r="O308" s="6">
        <v>-30</v>
      </c>
      <c r="P308">
        <v>104.6</v>
      </c>
      <c r="Q308">
        <v>1</v>
      </c>
      <c r="R308">
        <v>0</v>
      </c>
      <c r="S308">
        <v>1</v>
      </c>
      <c r="T308">
        <v>0</v>
      </c>
      <c r="U308">
        <v>9</v>
      </c>
      <c r="V308">
        <v>300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1</v>
      </c>
      <c r="AD308">
        <v>180</v>
      </c>
      <c r="AE308" s="13">
        <v>0.33</v>
      </c>
      <c r="AF308" s="14">
        <v>-0.18119105991033699</v>
      </c>
    </row>
    <row r="309" spans="1:32" x14ac:dyDescent="0.25">
      <c r="A309">
        <v>0</v>
      </c>
      <c r="B309">
        <v>0</v>
      </c>
      <c r="C309">
        <v>58.69</v>
      </c>
      <c r="D309">
        <v>16</v>
      </c>
      <c r="E309">
        <v>1</v>
      </c>
      <c r="F309">
        <v>0</v>
      </c>
      <c r="G309">
        <v>1</v>
      </c>
      <c r="H309">
        <v>0</v>
      </c>
      <c r="I309">
        <v>0</v>
      </c>
      <c r="J309">
        <v>0</v>
      </c>
      <c r="K309">
        <v>8.41</v>
      </c>
      <c r="L309" s="4">
        <v>8.41</v>
      </c>
      <c r="M309">
        <v>0</v>
      </c>
      <c r="N309" s="5">
        <v>0</v>
      </c>
      <c r="O309" s="6">
        <v>-30</v>
      </c>
      <c r="P309">
        <v>104.6</v>
      </c>
      <c r="Q309">
        <v>1</v>
      </c>
      <c r="R309">
        <v>0</v>
      </c>
      <c r="S309">
        <v>1</v>
      </c>
      <c r="T309">
        <v>0</v>
      </c>
      <c r="U309">
        <v>9</v>
      </c>
      <c r="V309">
        <v>300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1</v>
      </c>
      <c r="AD309">
        <v>180</v>
      </c>
      <c r="AE309" s="13">
        <v>0.66</v>
      </c>
      <c r="AF309" s="14">
        <v>-0.17067752891198501</v>
      </c>
    </row>
    <row r="310" spans="1:32" x14ac:dyDescent="0.25">
      <c r="A310">
        <v>0</v>
      </c>
      <c r="B310">
        <v>0</v>
      </c>
      <c r="C310">
        <v>28.09</v>
      </c>
      <c r="D310">
        <v>16</v>
      </c>
      <c r="E310">
        <v>2</v>
      </c>
      <c r="F310">
        <v>0</v>
      </c>
      <c r="G310">
        <v>1</v>
      </c>
      <c r="H310">
        <v>0</v>
      </c>
      <c r="I310">
        <v>0</v>
      </c>
      <c r="J310">
        <v>0</v>
      </c>
      <c r="K310">
        <v>700</v>
      </c>
      <c r="L310" s="4">
        <v>700</v>
      </c>
      <c r="M310">
        <v>0</v>
      </c>
      <c r="N310" s="5">
        <v>0</v>
      </c>
      <c r="O310" s="5">
        <v>-36</v>
      </c>
      <c r="P310">
        <v>7.6</v>
      </c>
      <c r="Q310">
        <v>0</v>
      </c>
      <c r="R310">
        <v>1</v>
      </c>
      <c r="S310">
        <v>1</v>
      </c>
      <c r="T310">
        <v>0</v>
      </c>
      <c r="U310">
        <v>16</v>
      </c>
      <c r="V310">
        <v>25</v>
      </c>
      <c r="W310">
        <v>0</v>
      </c>
      <c r="X310">
        <v>0</v>
      </c>
      <c r="Y310">
        <v>0</v>
      </c>
      <c r="Z310">
        <v>0</v>
      </c>
      <c r="AA310">
        <v>1</v>
      </c>
      <c r="AB310">
        <v>0</v>
      </c>
      <c r="AC310">
        <v>1</v>
      </c>
      <c r="AD310">
        <v>1</v>
      </c>
      <c r="AE310" s="13">
        <v>4</v>
      </c>
      <c r="AF310" s="14">
        <v>-0.116225470996118</v>
      </c>
    </row>
    <row r="311" spans="1:32" x14ac:dyDescent="0.25">
      <c r="A311">
        <v>0</v>
      </c>
      <c r="B311">
        <v>0</v>
      </c>
      <c r="C311">
        <v>28.09</v>
      </c>
      <c r="D311">
        <v>16</v>
      </c>
      <c r="E311">
        <v>2</v>
      </c>
      <c r="F311">
        <v>0</v>
      </c>
      <c r="G311">
        <v>1</v>
      </c>
      <c r="H311">
        <v>0</v>
      </c>
      <c r="I311">
        <v>0</v>
      </c>
      <c r="J311">
        <v>0</v>
      </c>
      <c r="K311">
        <v>54</v>
      </c>
      <c r="L311" s="4">
        <v>54</v>
      </c>
      <c r="M311">
        <v>0</v>
      </c>
      <c r="N311" s="5">
        <v>0</v>
      </c>
      <c r="O311" s="5">
        <v>-25</v>
      </c>
      <c r="P311">
        <v>66</v>
      </c>
      <c r="Q311">
        <v>0</v>
      </c>
      <c r="R311">
        <v>1</v>
      </c>
      <c r="S311">
        <v>1</v>
      </c>
      <c r="T311">
        <v>0</v>
      </c>
      <c r="U311">
        <v>16</v>
      </c>
      <c r="V311">
        <v>25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0</v>
      </c>
      <c r="AC311">
        <v>1</v>
      </c>
      <c r="AD311">
        <v>1</v>
      </c>
      <c r="AE311" s="13">
        <v>4</v>
      </c>
      <c r="AF311" s="14">
        <v>-0.161605154925967</v>
      </c>
    </row>
    <row r="312" spans="1:32" x14ac:dyDescent="0.25">
      <c r="A312">
        <v>0</v>
      </c>
      <c r="B312">
        <v>0</v>
      </c>
      <c r="C312">
        <v>28.09</v>
      </c>
      <c r="D312">
        <v>16</v>
      </c>
      <c r="E312">
        <v>2</v>
      </c>
      <c r="F312">
        <v>0</v>
      </c>
      <c r="G312">
        <v>1</v>
      </c>
      <c r="H312">
        <v>0</v>
      </c>
      <c r="I312">
        <v>0</v>
      </c>
      <c r="J312">
        <v>0</v>
      </c>
      <c r="K312">
        <v>50</v>
      </c>
      <c r="L312" s="4">
        <v>50</v>
      </c>
      <c r="M312">
        <v>1</v>
      </c>
      <c r="N312" s="5">
        <v>0</v>
      </c>
      <c r="O312" s="5">
        <v>19</v>
      </c>
      <c r="P312">
        <v>42</v>
      </c>
      <c r="Q312">
        <v>0</v>
      </c>
      <c r="R312">
        <v>1</v>
      </c>
      <c r="S312">
        <v>1</v>
      </c>
      <c r="T312">
        <v>0</v>
      </c>
      <c r="U312">
        <v>16</v>
      </c>
      <c r="V312">
        <v>25</v>
      </c>
      <c r="W312">
        <v>0</v>
      </c>
      <c r="X312">
        <v>0</v>
      </c>
      <c r="Y312">
        <v>0</v>
      </c>
      <c r="Z312">
        <v>0</v>
      </c>
      <c r="AA312">
        <v>1</v>
      </c>
      <c r="AB312">
        <v>0</v>
      </c>
      <c r="AC312">
        <v>1</v>
      </c>
      <c r="AD312">
        <v>1</v>
      </c>
      <c r="AE312" s="13">
        <v>4</v>
      </c>
      <c r="AF312" s="14">
        <v>-0.150887340128465</v>
      </c>
    </row>
    <row r="313" spans="1:32" x14ac:dyDescent="0.25">
      <c r="A313">
        <v>0</v>
      </c>
      <c r="B313">
        <v>0</v>
      </c>
      <c r="C313">
        <v>28.09</v>
      </c>
      <c r="D313">
        <v>16</v>
      </c>
      <c r="E313">
        <v>2</v>
      </c>
      <c r="F313">
        <v>0</v>
      </c>
      <c r="G313">
        <v>1</v>
      </c>
      <c r="H313">
        <v>0</v>
      </c>
      <c r="I313">
        <v>0</v>
      </c>
      <c r="J313">
        <v>0</v>
      </c>
      <c r="K313">
        <v>700</v>
      </c>
      <c r="L313" s="4">
        <v>700</v>
      </c>
      <c r="M313">
        <v>0</v>
      </c>
      <c r="N313" s="5">
        <v>0</v>
      </c>
      <c r="O313" s="5">
        <v>-36</v>
      </c>
      <c r="P313">
        <v>7.6</v>
      </c>
      <c r="Q313">
        <v>0</v>
      </c>
      <c r="R313">
        <v>1</v>
      </c>
      <c r="S313">
        <v>1</v>
      </c>
      <c r="T313">
        <v>0</v>
      </c>
      <c r="U313">
        <v>16</v>
      </c>
      <c r="V313">
        <v>25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0</v>
      </c>
      <c r="AC313">
        <v>1</v>
      </c>
      <c r="AD313">
        <v>1</v>
      </c>
      <c r="AE313" s="13">
        <v>20</v>
      </c>
      <c r="AF313" s="14">
        <v>-0.15385184209373201</v>
      </c>
    </row>
    <row r="314" spans="1:32" x14ac:dyDescent="0.25">
      <c r="A314">
        <v>0</v>
      </c>
      <c r="B314">
        <v>0</v>
      </c>
      <c r="C314">
        <v>28.09</v>
      </c>
      <c r="D314">
        <v>16</v>
      </c>
      <c r="E314">
        <v>2</v>
      </c>
      <c r="F314">
        <v>0</v>
      </c>
      <c r="G314">
        <v>1</v>
      </c>
      <c r="H314">
        <v>0</v>
      </c>
      <c r="I314">
        <v>0</v>
      </c>
      <c r="J314">
        <v>0</v>
      </c>
      <c r="K314">
        <v>54</v>
      </c>
      <c r="L314" s="4">
        <v>54</v>
      </c>
      <c r="M314">
        <v>0</v>
      </c>
      <c r="N314" s="5">
        <v>0</v>
      </c>
      <c r="O314" s="5">
        <v>-25</v>
      </c>
      <c r="P314">
        <v>66</v>
      </c>
      <c r="Q314">
        <v>0</v>
      </c>
      <c r="R314">
        <v>1</v>
      </c>
      <c r="S314">
        <v>1</v>
      </c>
      <c r="T314">
        <v>0</v>
      </c>
      <c r="U314">
        <v>16</v>
      </c>
      <c r="V314">
        <v>25</v>
      </c>
      <c r="W314">
        <v>0</v>
      </c>
      <c r="X314">
        <v>0</v>
      </c>
      <c r="Y314">
        <v>0</v>
      </c>
      <c r="Z314">
        <v>0</v>
      </c>
      <c r="AA314">
        <v>1</v>
      </c>
      <c r="AB314">
        <v>0</v>
      </c>
      <c r="AC314">
        <v>1</v>
      </c>
      <c r="AD314">
        <v>1</v>
      </c>
      <c r="AE314" s="13">
        <v>20</v>
      </c>
      <c r="AF314" s="14">
        <v>-0.11926598583228901</v>
      </c>
    </row>
    <row r="315" spans="1:32" x14ac:dyDescent="0.25">
      <c r="A315">
        <v>0</v>
      </c>
      <c r="B315">
        <v>0</v>
      </c>
      <c r="C315">
        <v>28.09</v>
      </c>
      <c r="D315">
        <v>16</v>
      </c>
      <c r="E315">
        <v>2</v>
      </c>
      <c r="F315">
        <v>0</v>
      </c>
      <c r="G315">
        <v>1</v>
      </c>
      <c r="H315">
        <v>0</v>
      </c>
      <c r="I315">
        <v>0</v>
      </c>
      <c r="J315">
        <v>0</v>
      </c>
      <c r="K315">
        <v>50</v>
      </c>
      <c r="L315" s="4">
        <v>50</v>
      </c>
      <c r="M315">
        <v>1</v>
      </c>
      <c r="N315" s="5">
        <v>0</v>
      </c>
      <c r="O315" s="5">
        <v>19</v>
      </c>
      <c r="P315">
        <v>42</v>
      </c>
      <c r="Q315">
        <v>0</v>
      </c>
      <c r="R315">
        <v>1</v>
      </c>
      <c r="S315">
        <v>1</v>
      </c>
      <c r="T315">
        <v>0</v>
      </c>
      <c r="U315">
        <v>16</v>
      </c>
      <c r="V315">
        <v>25</v>
      </c>
      <c r="W315">
        <v>0</v>
      </c>
      <c r="X315">
        <v>0</v>
      </c>
      <c r="Y315">
        <v>0</v>
      </c>
      <c r="Z315">
        <v>0</v>
      </c>
      <c r="AA315">
        <v>1</v>
      </c>
      <c r="AB315">
        <v>0</v>
      </c>
      <c r="AC315">
        <v>1</v>
      </c>
      <c r="AD315">
        <v>1</v>
      </c>
      <c r="AE315" s="13">
        <v>20</v>
      </c>
      <c r="AF315" s="14">
        <v>-0.15286367477197599</v>
      </c>
    </row>
    <row r="316" spans="1:32" x14ac:dyDescent="0.25">
      <c r="A316">
        <v>0</v>
      </c>
      <c r="B316">
        <v>0</v>
      </c>
      <c r="C316">
        <v>47.87</v>
      </c>
      <c r="D316">
        <v>16</v>
      </c>
      <c r="E316">
        <v>2</v>
      </c>
      <c r="F316">
        <v>0</v>
      </c>
      <c r="G316">
        <v>0</v>
      </c>
      <c r="H316">
        <v>1</v>
      </c>
      <c r="I316">
        <v>0</v>
      </c>
      <c r="J316">
        <v>0</v>
      </c>
      <c r="K316">
        <v>5</v>
      </c>
      <c r="L316" s="7">
        <v>50</v>
      </c>
      <c r="M316">
        <v>0</v>
      </c>
      <c r="N316" s="5">
        <v>0</v>
      </c>
      <c r="O316" s="6">
        <v>-26</v>
      </c>
      <c r="P316">
        <v>16.46</v>
      </c>
      <c r="Q316">
        <v>1</v>
      </c>
      <c r="R316">
        <v>0</v>
      </c>
      <c r="S316">
        <v>1</v>
      </c>
      <c r="T316">
        <v>0</v>
      </c>
      <c r="U316">
        <v>18</v>
      </c>
      <c r="V316">
        <v>359</v>
      </c>
      <c r="W316">
        <v>0</v>
      </c>
      <c r="X316">
        <v>0</v>
      </c>
      <c r="Y316">
        <v>0</v>
      </c>
      <c r="Z316">
        <v>0</v>
      </c>
      <c r="AA316">
        <v>1</v>
      </c>
      <c r="AB316">
        <v>0</v>
      </c>
      <c r="AC316">
        <v>1</v>
      </c>
      <c r="AD316">
        <v>1</v>
      </c>
      <c r="AE316" s="13">
        <v>1</v>
      </c>
      <c r="AF316" s="14">
        <v>-0.166929910516535</v>
      </c>
    </row>
    <row r="317" spans="1:32" x14ac:dyDescent="0.25">
      <c r="A317">
        <v>0</v>
      </c>
      <c r="B317">
        <v>0</v>
      </c>
      <c r="C317">
        <v>47.87</v>
      </c>
      <c r="D317">
        <v>16</v>
      </c>
      <c r="E317">
        <v>2</v>
      </c>
      <c r="F317">
        <v>0</v>
      </c>
      <c r="G317">
        <v>0</v>
      </c>
      <c r="H317">
        <v>1</v>
      </c>
      <c r="I317">
        <v>0</v>
      </c>
      <c r="J317">
        <v>0</v>
      </c>
      <c r="K317">
        <v>5</v>
      </c>
      <c r="L317" s="7">
        <v>50</v>
      </c>
      <c r="M317">
        <v>0</v>
      </c>
      <c r="N317" s="5">
        <v>0</v>
      </c>
      <c r="O317" s="6">
        <v>-26</v>
      </c>
      <c r="P317">
        <v>82.3</v>
      </c>
      <c r="Q317">
        <v>1</v>
      </c>
      <c r="R317">
        <v>0</v>
      </c>
      <c r="S317">
        <v>1</v>
      </c>
      <c r="T317">
        <v>0</v>
      </c>
      <c r="U317">
        <v>18</v>
      </c>
      <c r="V317">
        <v>359</v>
      </c>
      <c r="W317">
        <v>0</v>
      </c>
      <c r="X317">
        <v>0</v>
      </c>
      <c r="Y317">
        <v>0</v>
      </c>
      <c r="Z317">
        <v>0</v>
      </c>
      <c r="AA317">
        <v>1</v>
      </c>
      <c r="AB317">
        <v>0</v>
      </c>
      <c r="AC317">
        <v>1</v>
      </c>
      <c r="AD317">
        <v>1</v>
      </c>
      <c r="AE317" s="13">
        <v>5</v>
      </c>
      <c r="AF317" s="14">
        <v>-0.15759243111435001</v>
      </c>
    </row>
    <row r="318" spans="1:32" x14ac:dyDescent="0.25">
      <c r="A318">
        <v>0</v>
      </c>
      <c r="B318">
        <v>0</v>
      </c>
      <c r="C318">
        <v>55.85</v>
      </c>
      <c r="D318">
        <v>47.87</v>
      </c>
      <c r="E318">
        <v>2</v>
      </c>
      <c r="F318">
        <v>0</v>
      </c>
      <c r="G318">
        <v>0</v>
      </c>
      <c r="H318">
        <v>1</v>
      </c>
      <c r="I318">
        <v>0</v>
      </c>
      <c r="J318">
        <v>0</v>
      </c>
      <c r="K318">
        <v>7</v>
      </c>
      <c r="L318">
        <v>80</v>
      </c>
      <c r="M318">
        <v>0</v>
      </c>
      <c r="N318" s="5">
        <v>0</v>
      </c>
      <c r="O318" s="6">
        <v>-16.899999999999999</v>
      </c>
      <c r="P318" s="23">
        <v>89</v>
      </c>
      <c r="Q318">
        <v>1</v>
      </c>
      <c r="R318">
        <v>0</v>
      </c>
      <c r="S318">
        <v>1</v>
      </c>
      <c r="T318">
        <v>0</v>
      </c>
      <c r="U318" s="7">
        <v>8</v>
      </c>
      <c r="V318">
        <v>238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0</v>
      </c>
      <c r="AC318">
        <v>1</v>
      </c>
      <c r="AD318">
        <v>1</v>
      </c>
      <c r="AE318" s="13">
        <v>1</v>
      </c>
      <c r="AF318" s="14">
        <v>-0.18340101493171501</v>
      </c>
    </row>
    <row r="319" spans="1:32" x14ac:dyDescent="0.25">
      <c r="A319">
        <v>0</v>
      </c>
      <c r="B319">
        <v>0</v>
      </c>
      <c r="C319">
        <v>55.85</v>
      </c>
      <c r="D319">
        <v>47.87</v>
      </c>
      <c r="E319">
        <v>2</v>
      </c>
      <c r="F319">
        <v>0</v>
      </c>
      <c r="G319">
        <v>0</v>
      </c>
      <c r="H319">
        <v>1</v>
      </c>
      <c r="I319">
        <v>0</v>
      </c>
      <c r="J319">
        <v>0</v>
      </c>
      <c r="K319">
        <v>7</v>
      </c>
      <c r="L319">
        <v>80</v>
      </c>
      <c r="M319">
        <v>0</v>
      </c>
      <c r="N319" s="5">
        <v>0</v>
      </c>
      <c r="O319" s="6">
        <v>-16.899999999999999</v>
      </c>
      <c r="P319" s="23">
        <v>89</v>
      </c>
      <c r="Q319">
        <v>1</v>
      </c>
      <c r="R319">
        <v>0</v>
      </c>
      <c r="S319">
        <v>1</v>
      </c>
      <c r="T319">
        <v>0</v>
      </c>
      <c r="U319" s="7">
        <v>8</v>
      </c>
      <c r="V319">
        <v>238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v>0</v>
      </c>
      <c r="AC319">
        <v>1</v>
      </c>
      <c r="AD319">
        <v>1</v>
      </c>
      <c r="AE319" s="13">
        <v>5</v>
      </c>
      <c r="AF319" s="14">
        <v>-0.18908266371298799</v>
      </c>
    </row>
    <row r="320" spans="1:32" x14ac:dyDescent="0.25">
      <c r="A320">
        <v>1</v>
      </c>
      <c r="B320">
        <v>0</v>
      </c>
      <c r="C320">
        <v>12.01</v>
      </c>
      <c r="D320">
        <v>0</v>
      </c>
      <c r="E320">
        <v>0</v>
      </c>
      <c r="F320">
        <v>0</v>
      </c>
      <c r="G320">
        <v>0</v>
      </c>
      <c r="H320">
        <v>1</v>
      </c>
      <c r="I320">
        <v>0</v>
      </c>
      <c r="J320">
        <v>1</v>
      </c>
      <c r="K320">
        <v>140</v>
      </c>
      <c r="L320">
        <v>7000</v>
      </c>
      <c r="M320">
        <v>0</v>
      </c>
      <c r="N320" s="5">
        <v>0</v>
      </c>
      <c r="O320" s="6">
        <v>-11</v>
      </c>
      <c r="P320">
        <v>12.83</v>
      </c>
      <c r="Q320">
        <v>0</v>
      </c>
      <c r="R320">
        <v>1</v>
      </c>
      <c r="S320">
        <v>1</v>
      </c>
      <c r="T320">
        <v>0</v>
      </c>
      <c r="U320" s="7">
        <v>8</v>
      </c>
      <c r="V320" s="7">
        <v>30</v>
      </c>
      <c r="W320">
        <v>0</v>
      </c>
      <c r="X320">
        <v>0</v>
      </c>
      <c r="Y320">
        <v>0</v>
      </c>
      <c r="Z320">
        <v>0</v>
      </c>
      <c r="AA320">
        <v>1</v>
      </c>
      <c r="AB320">
        <v>0</v>
      </c>
      <c r="AC320">
        <v>1</v>
      </c>
      <c r="AD320">
        <v>1</v>
      </c>
      <c r="AE320" s="13">
        <v>5</v>
      </c>
      <c r="AF320" s="14">
        <v>-0.131874874868499</v>
      </c>
    </row>
    <row r="321" spans="1:32" x14ac:dyDescent="0.25">
      <c r="A321">
        <v>1</v>
      </c>
      <c r="B321">
        <v>0</v>
      </c>
      <c r="C321">
        <v>12.01</v>
      </c>
      <c r="D321">
        <v>0</v>
      </c>
      <c r="E321">
        <v>0</v>
      </c>
      <c r="F321">
        <v>0</v>
      </c>
      <c r="G321">
        <v>0</v>
      </c>
      <c r="H321">
        <v>1</v>
      </c>
      <c r="I321">
        <v>0</v>
      </c>
      <c r="J321">
        <v>1</v>
      </c>
      <c r="K321">
        <v>140</v>
      </c>
      <c r="L321">
        <v>7000</v>
      </c>
      <c r="M321">
        <v>0</v>
      </c>
      <c r="N321" s="5">
        <v>0</v>
      </c>
      <c r="O321" s="6">
        <v>-11</v>
      </c>
      <c r="P321">
        <v>12.83</v>
      </c>
      <c r="Q321">
        <v>0</v>
      </c>
      <c r="R321">
        <v>1</v>
      </c>
      <c r="S321">
        <v>1</v>
      </c>
      <c r="T321">
        <v>0</v>
      </c>
      <c r="U321" s="7">
        <v>8</v>
      </c>
      <c r="V321" s="7">
        <v>30</v>
      </c>
      <c r="W321">
        <v>0</v>
      </c>
      <c r="X321">
        <v>0</v>
      </c>
      <c r="Y321">
        <v>0</v>
      </c>
      <c r="Z321">
        <v>0</v>
      </c>
      <c r="AA321">
        <v>1</v>
      </c>
      <c r="AB321">
        <v>0</v>
      </c>
      <c r="AC321">
        <v>1</v>
      </c>
      <c r="AD321">
        <v>1</v>
      </c>
      <c r="AE321" s="13">
        <v>20</v>
      </c>
      <c r="AF321" s="14">
        <v>-0.15996777022043199</v>
      </c>
    </row>
    <row r="322" spans="1:32" x14ac:dyDescent="0.25">
      <c r="A322">
        <v>1</v>
      </c>
      <c r="B322">
        <v>0</v>
      </c>
      <c r="C322">
        <v>12.01</v>
      </c>
      <c r="D322">
        <v>0</v>
      </c>
      <c r="E322">
        <v>0</v>
      </c>
      <c r="F322">
        <v>0</v>
      </c>
      <c r="G322">
        <v>0</v>
      </c>
      <c r="H322">
        <v>1</v>
      </c>
      <c r="I322">
        <v>0</v>
      </c>
      <c r="J322">
        <v>1</v>
      </c>
      <c r="K322">
        <v>140</v>
      </c>
      <c r="L322">
        <v>7000</v>
      </c>
      <c r="M322">
        <v>0</v>
      </c>
      <c r="N322" s="5">
        <v>0</v>
      </c>
      <c r="O322" s="6">
        <v>-11</v>
      </c>
      <c r="P322">
        <v>12.83</v>
      </c>
      <c r="Q322">
        <v>0</v>
      </c>
      <c r="R322">
        <v>1</v>
      </c>
      <c r="S322">
        <v>1</v>
      </c>
      <c r="T322">
        <v>0</v>
      </c>
      <c r="U322" s="7">
        <v>8</v>
      </c>
      <c r="V322" s="7">
        <v>30</v>
      </c>
      <c r="W322">
        <v>0</v>
      </c>
      <c r="X322">
        <v>0</v>
      </c>
      <c r="Y322">
        <v>0</v>
      </c>
      <c r="Z322">
        <v>0</v>
      </c>
      <c r="AA322">
        <v>1</v>
      </c>
      <c r="AB322">
        <v>0</v>
      </c>
      <c r="AC322">
        <v>1</v>
      </c>
      <c r="AD322">
        <v>1</v>
      </c>
      <c r="AE322" s="13">
        <v>50</v>
      </c>
      <c r="AF322" s="14">
        <v>-0.14554701966189099</v>
      </c>
    </row>
    <row r="323" spans="1:32" x14ac:dyDescent="0.25">
      <c r="A323">
        <v>1</v>
      </c>
      <c r="B323">
        <v>0</v>
      </c>
      <c r="C323">
        <v>12.01</v>
      </c>
      <c r="D323">
        <v>0</v>
      </c>
      <c r="E323">
        <v>0</v>
      </c>
      <c r="F323">
        <v>0</v>
      </c>
      <c r="G323">
        <v>0</v>
      </c>
      <c r="H323">
        <v>1</v>
      </c>
      <c r="I323">
        <v>0</v>
      </c>
      <c r="J323">
        <v>1</v>
      </c>
      <c r="K323">
        <v>140</v>
      </c>
      <c r="L323">
        <v>7000</v>
      </c>
      <c r="M323">
        <v>0</v>
      </c>
      <c r="N323" s="5">
        <v>0</v>
      </c>
      <c r="O323" s="6">
        <v>-11</v>
      </c>
      <c r="P323">
        <v>12.83</v>
      </c>
      <c r="Q323">
        <v>0</v>
      </c>
      <c r="R323">
        <v>1</v>
      </c>
      <c r="S323">
        <v>1</v>
      </c>
      <c r="T323">
        <v>0</v>
      </c>
      <c r="U323" s="7">
        <v>8</v>
      </c>
      <c r="V323" s="7">
        <v>30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0</v>
      </c>
      <c r="AC323">
        <v>1</v>
      </c>
      <c r="AD323">
        <v>3</v>
      </c>
      <c r="AE323" s="13">
        <v>50</v>
      </c>
      <c r="AF323" s="14">
        <v>-0.142440299519905</v>
      </c>
    </row>
    <row r="324" spans="1:32" x14ac:dyDescent="0.25">
      <c r="A324">
        <v>1</v>
      </c>
      <c r="B324">
        <v>0</v>
      </c>
      <c r="C324">
        <v>12.01</v>
      </c>
      <c r="D324">
        <v>0</v>
      </c>
      <c r="E324">
        <v>0</v>
      </c>
      <c r="F324">
        <v>0</v>
      </c>
      <c r="G324">
        <v>0</v>
      </c>
      <c r="H324">
        <v>1</v>
      </c>
      <c r="I324">
        <v>0</v>
      </c>
      <c r="J324">
        <v>1</v>
      </c>
      <c r="K324">
        <v>140</v>
      </c>
      <c r="L324">
        <v>7000</v>
      </c>
      <c r="M324">
        <v>0</v>
      </c>
      <c r="N324" s="5">
        <v>0</v>
      </c>
      <c r="O324" s="6">
        <v>-11</v>
      </c>
      <c r="P324">
        <v>12.83</v>
      </c>
      <c r="Q324">
        <v>0</v>
      </c>
      <c r="R324">
        <v>1</v>
      </c>
      <c r="S324">
        <v>1</v>
      </c>
      <c r="T324">
        <v>0</v>
      </c>
      <c r="U324" s="7">
        <v>8</v>
      </c>
      <c r="V324" s="7">
        <v>30</v>
      </c>
      <c r="W324">
        <v>0</v>
      </c>
      <c r="X324">
        <v>0</v>
      </c>
      <c r="Y324">
        <v>0</v>
      </c>
      <c r="Z324">
        <v>0</v>
      </c>
      <c r="AA324">
        <v>1</v>
      </c>
      <c r="AB324">
        <v>0</v>
      </c>
      <c r="AC324">
        <v>1</v>
      </c>
      <c r="AD324">
        <v>7</v>
      </c>
      <c r="AE324" s="13">
        <v>50</v>
      </c>
      <c r="AF324" s="14">
        <v>-0.14244024978691899</v>
      </c>
    </row>
    <row r="325" spans="1:32" x14ac:dyDescent="0.25">
      <c r="A325">
        <v>1</v>
      </c>
      <c r="B325">
        <v>0</v>
      </c>
      <c r="C325">
        <v>12.01</v>
      </c>
      <c r="D325">
        <v>0</v>
      </c>
      <c r="E325">
        <v>0</v>
      </c>
      <c r="F325">
        <v>0</v>
      </c>
      <c r="G325">
        <v>0</v>
      </c>
      <c r="H325">
        <v>1</v>
      </c>
      <c r="I325">
        <v>0</v>
      </c>
      <c r="J325">
        <v>1</v>
      </c>
      <c r="K325">
        <v>140</v>
      </c>
      <c r="L325">
        <v>7000</v>
      </c>
      <c r="M325">
        <v>0</v>
      </c>
      <c r="N325" s="5">
        <v>0</v>
      </c>
      <c r="O325" s="6">
        <v>-11</v>
      </c>
      <c r="P325">
        <v>12.83</v>
      </c>
      <c r="Q325">
        <v>0</v>
      </c>
      <c r="R325">
        <v>1</v>
      </c>
      <c r="S325">
        <v>1</v>
      </c>
      <c r="T325">
        <v>0</v>
      </c>
      <c r="U325" s="7">
        <v>8</v>
      </c>
      <c r="V325" s="7">
        <v>30</v>
      </c>
      <c r="W325">
        <v>0</v>
      </c>
      <c r="X325">
        <v>0</v>
      </c>
      <c r="Y325">
        <v>0</v>
      </c>
      <c r="Z325">
        <v>0</v>
      </c>
      <c r="AA325">
        <v>1</v>
      </c>
      <c r="AB325">
        <v>0</v>
      </c>
      <c r="AC325">
        <v>1</v>
      </c>
      <c r="AD325">
        <v>14</v>
      </c>
      <c r="AE325" s="13">
        <v>50</v>
      </c>
      <c r="AF325" s="14">
        <v>-0.125034960598668</v>
      </c>
    </row>
    <row r="326" spans="1:32" x14ac:dyDescent="0.25">
      <c r="A326">
        <v>0</v>
      </c>
      <c r="B326">
        <v>0</v>
      </c>
      <c r="C326">
        <v>140.1</v>
      </c>
      <c r="D326">
        <v>16</v>
      </c>
      <c r="E326">
        <v>2</v>
      </c>
      <c r="F326">
        <v>0</v>
      </c>
      <c r="G326">
        <v>1</v>
      </c>
      <c r="H326">
        <v>0</v>
      </c>
      <c r="I326">
        <v>0</v>
      </c>
      <c r="J326">
        <v>0</v>
      </c>
      <c r="K326">
        <v>134</v>
      </c>
      <c r="L326" s="4">
        <v>134</v>
      </c>
      <c r="M326">
        <v>0</v>
      </c>
      <c r="N326" s="5">
        <v>0</v>
      </c>
      <c r="O326" s="6">
        <v>37.799999999999997</v>
      </c>
      <c r="P326" s="7">
        <v>33.5</v>
      </c>
      <c r="Q326">
        <v>0</v>
      </c>
      <c r="R326">
        <v>1</v>
      </c>
      <c r="S326">
        <v>1</v>
      </c>
      <c r="T326">
        <v>0</v>
      </c>
      <c r="U326" s="7">
        <v>8</v>
      </c>
      <c r="V326">
        <v>25</v>
      </c>
      <c r="W326">
        <v>0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1</v>
      </c>
      <c r="AD326">
        <v>1</v>
      </c>
      <c r="AE326" s="13">
        <v>100</v>
      </c>
      <c r="AF326" s="14">
        <v>-0.19828102728734101</v>
      </c>
    </row>
    <row r="327" spans="1:32" x14ac:dyDescent="0.25">
      <c r="A327">
        <v>0</v>
      </c>
      <c r="B327">
        <v>0</v>
      </c>
      <c r="C327">
        <v>140.1</v>
      </c>
      <c r="D327">
        <v>16</v>
      </c>
      <c r="E327">
        <v>2</v>
      </c>
      <c r="F327">
        <v>0</v>
      </c>
      <c r="G327">
        <v>1</v>
      </c>
      <c r="H327">
        <v>0</v>
      </c>
      <c r="I327">
        <v>0</v>
      </c>
      <c r="J327">
        <v>0</v>
      </c>
      <c r="K327">
        <v>134</v>
      </c>
      <c r="L327" s="4">
        <v>134</v>
      </c>
      <c r="M327">
        <v>0</v>
      </c>
      <c r="N327" s="5">
        <v>0</v>
      </c>
      <c r="O327" s="6">
        <v>37.799999999999997</v>
      </c>
      <c r="P327" s="7">
        <v>33.5</v>
      </c>
      <c r="Q327">
        <v>0</v>
      </c>
      <c r="R327">
        <v>1</v>
      </c>
      <c r="S327">
        <v>1</v>
      </c>
      <c r="T327">
        <v>0</v>
      </c>
      <c r="U327" s="7">
        <v>8</v>
      </c>
      <c r="V327">
        <v>25</v>
      </c>
      <c r="W327">
        <v>0</v>
      </c>
      <c r="X327">
        <v>0</v>
      </c>
      <c r="Y327">
        <v>0</v>
      </c>
      <c r="Z327">
        <v>0</v>
      </c>
      <c r="AA327">
        <v>1</v>
      </c>
      <c r="AB327">
        <v>0</v>
      </c>
      <c r="AC327">
        <v>1</v>
      </c>
      <c r="AD327">
        <v>7</v>
      </c>
      <c r="AE327" s="13">
        <v>100</v>
      </c>
      <c r="AF327" s="14">
        <v>-0.18417656566323301</v>
      </c>
    </row>
    <row r="328" spans="1:32" x14ac:dyDescent="0.25">
      <c r="A328">
        <v>0</v>
      </c>
      <c r="B328">
        <v>0</v>
      </c>
      <c r="C328">
        <v>140.1</v>
      </c>
      <c r="D328">
        <v>16</v>
      </c>
      <c r="E328">
        <v>2</v>
      </c>
      <c r="F328">
        <v>0</v>
      </c>
      <c r="G328">
        <v>1</v>
      </c>
      <c r="H328">
        <v>0</v>
      </c>
      <c r="I328">
        <v>0</v>
      </c>
      <c r="J328">
        <v>0</v>
      </c>
      <c r="K328">
        <v>134</v>
      </c>
      <c r="L328" s="4">
        <v>134</v>
      </c>
      <c r="M328">
        <v>0</v>
      </c>
      <c r="N328" s="5">
        <v>0</v>
      </c>
      <c r="O328" s="6">
        <v>37.799999999999997</v>
      </c>
      <c r="P328" s="7">
        <v>33.5</v>
      </c>
      <c r="Q328">
        <v>0</v>
      </c>
      <c r="R328">
        <v>1</v>
      </c>
      <c r="S328">
        <v>1</v>
      </c>
      <c r="T328">
        <v>0</v>
      </c>
      <c r="U328" s="7">
        <v>8</v>
      </c>
      <c r="V328">
        <v>25</v>
      </c>
      <c r="W328">
        <v>0</v>
      </c>
      <c r="X328">
        <v>0</v>
      </c>
      <c r="Y328">
        <v>0</v>
      </c>
      <c r="Z328">
        <v>0</v>
      </c>
      <c r="AA328">
        <v>1</v>
      </c>
      <c r="AB328">
        <v>0</v>
      </c>
      <c r="AC328">
        <v>1</v>
      </c>
      <c r="AD328">
        <v>14</v>
      </c>
      <c r="AE328" s="13">
        <v>100</v>
      </c>
      <c r="AF328" s="14">
        <v>-0.170771113701112</v>
      </c>
    </row>
    <row r="329" spans="1:32" x14ac:dyDescent="0.25">
      <c r="A329">
        <v>1</v>
      </c>
      <c r="B329">
        <v>0</v>
      </c>
      <c r="C329">
        <v>12.01</v>
      </c>
      <c r="D329">
        <v>0</v>
      </c>
      <c r="E329">
        <v>0</v>
      </c>
      <c r="F329">
        <v>0</v>
      </c>
      <c r="G329">
        <v>0</v>
      </c>
      <c r="H329">
        <v>1</v>
      </c>
      <c r="I329">
        <v>0</v>
      </c>
      <c r="J329">
        <v>1</v>
      </c>
      <c r="K329" s="7">
        <v>2.5</v>
      </c>
      <c r="L329" s="7">
        <v>1000</v>
      </c>
      <c r="M329">
        <v>0</v>
      </c>
      <c r="N329" s="5">
        <v>0</v>
      </c>
      <c r="O329" s="5">
        <v>-11.7</v>
      </c>
      <c r="P329" s="7">
        <v>1040</v>
      </c>
      <c r="Q329">
        <v>0</v>
      </c>
      <c r="R329">
        <v>1</v>
      </c>
      <c r="S329">
        <v>1</v>
      </c>
      <c r="T329">
        <v>0</v>
      </c>
      <c r="U329" s="7">
        <v>8</v>
      </c>
      <c r="V329" s="7">
        <v>30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0</v>
      </c>
      <c r="AC329">
        <v>1</v>
      </c>
      <c r="AD329">
        <v>91</v>
      </c>
      <c r="AE329" s="13">
        <v>0.05</v>
      </c>
      <c r="AF329" s="14">
        <v>-0.165987540840973</v>
      </c>
    </row>
    <row r="330" spans="1:32" x14ac:dyDescent="0.25">
      <c r="A330">
        <v>1</v>
      </c>
      <c r="B330">
        <v>0</v>
      </c>
      <c r="C330">
        <v>12.01</v>
      </c>
      <c r="D330">
        <v>0</v>
      </c>
      <c r="E330">
        <v>0</v>
      </c>
      <c r="F330">
        <v>0</v>
      </c>
      <c r="G330">
        <v>0</v>
      </c>
      <c r="H330">
        <v>1</v>
      </c>
      <c r="I330">
        <v>0</v>
      </c>
      <c r="J330">
        <v>1</v>
      </c>
      <c r="K330" s="7">
        <v>2.5</v>
      </c>
      <c r="L330" s="7">
        <v>1000</v>
      </c>
      <c r="M330">
        <v>0</v>
      </c>
      <c r="N330" s="5">
        <v>0</v>
      </c>
      <c r="O330" s="5">
        <v>-11.7</v>
      </c>
      <c r="P330" s="7">
        <v>1040</v>
      </c>
      <c r="Q330">
        <v>0</v>
      </c>
      <c r="R330">
        <v>1</v>
      </c>
      <c r="S330">
        <v>1</v>
      </c>
      <c r="T330">
        <v>0</v>
      </c>
      <c r="U330" s="7">
        <v>8</v>
      </c>
      <c r="V330" s="7">
        <v>30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0</v>
      </c>
      <c r="AC330">
        <v>1</v>
      </c>
      <c r="AD330">
        <v>91</v>
      </c>
      <c r="AE330" s="13">
        <v>0.1</v>
      </c>
      <c r="AF330" s="14">
        <v>-0.13576522485147099</v>
      </c>
    </row>
    <row r="331" spans="1:32" x14ac:dyDescent="0.25">
      <c r="A331">
        <v>1</v>
      </c>
      <c r="B331">
        <v>0</v>
      </c>
      <c r="C331">
        <v>12.01</v>
      </c>
      <c r="D331">
        <v>0</v>
      </c>
      <c r="E331">
        <v>0</v>
      </c>
      <c r="F331">
        <v>0</v>
      </c>
      <c r="G331">
        <v>0</v>
      </c>
      <c r="H331">
        <v>1</v>
      </c>
      <c r="I331">
        <v>0</v>
      </c>
      <c r="J331">
        <v>1</v>
      </c>
      <c r="K331" s="7">
        <v>2.5</v>
      </c>
      <c r="L331" s="7">
        <v>1000</v>
      </c>
      <c r="M331">
        <v>0</v>
      </c>
      <c r="N331" s="5">
        <v>0</v>
      </c>
      <c r="O331" s="5">
        <v>-11.7</v>
      </c>
      <c r="P331" s="7">
        <v>1040</v>
      </c>
      <c r="Q331">
        <v>0</v>
      </c>
      <c r="R331">
        <v>1</v>
      </c>
      <c r="S331">
        <v>1</v>
      </c>
      <c r="T331">
        <v>0</v>
      </c>
      <c r="U331" s="7">
        <v>8</v>
      </c>
      <c r="V331" s="7">
        <v>30</v>
      </c>
      <c r="W331">
        <v>0</v>
      </c>
      <c r="X331">
        <v>0</v>
      </c>
      <c r="Y331">
        <v>0</v>
      </c>
      <c r="Z331">
        <v>0</v>
      </c>
      <c r="AA331">
        <v>1</v>
      </c>
      <c r="AB331">
        <v>0</v>
      </c>
      <c r="AC331">
        <v>1</v>
      </c>
      <c r="AD331">
        <v>91</v>
      </c>
      <c r="AE331" s="13">
        <v>0.2</v>
      </c>
      <c r="AF331" s="14">
        <v>-5.1829235212182398E-2</v>
      </c>
    </row>
    <row r="332" spans="1:32" x14ac:dyDescent="0.25">
      <c r="A332">
        <v>0</v>
      </c>
      <c r="B332">
        <v>0</v>
      </c>
      <c r="C332">
        <v>26.98</v>
      </c>
      <c r="D332">
        <v>16</v>
      </c>
      <c r="E332">
        <v>1</v>
      </c>
      <c r="F332">
        <v>0</v>
      </c>
      <c r="G332">
        <v>0</v>
      </c>
      <c r="H332">
        <v>1</v>
      </c>
      <c r="I332">
        <v>0</v>
      </c>
      <c r="J332">
        <v>0</v>
      </c>
      <c r="K332" s="4">
        <v>316.5</v>
      </c>
      <c r="L332" s="4">
        <v>316.5</v>
      </c>
      <c r="M332">
        <v>0</v>
      </c>
      <c r="N332" s="5">
        <v>0</v>
      </c>
      <c r="O332" s="5">
        <v>-1.8</v>
      </c>
      <c r="P332">
        <v>163.4</v>
      </c>
      <c r="Q332">
        <v>0</v>
      </c>
      <c r="R332">
        <v>1</v>
      </c>
      <c r="S332">
        <v>1</v>
      </c>
      <c r="T332">
        <v>0</v>
      </c>
      <c r="U332">
        <v>6</v>
      </c>
      <c r="V332">
        <v>27.5</v>
      </c>
      <c r="W332">
        <v>0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1</v>
      </c>
      <c r="AD332">
        <v>91</v>
      </c>
      <c r="AE332" s="13">
        <v>2.5</v>
      </c>
      <c r="AF332" s="14">
        <v>-0.16153692477288201</v>
      </c>
    </row>
    <row r="333" spans="1:32" x14ac:dyDescent="0.25">
      <c r="A333">
        <v>0</v>
      </c>
      <c r="B333">
        <v>0</v>
      </c>
      <c r="C333">
        <v>26.98</v>
      </c>
      <c r="D333">
        <v>16</v>
      </c>
      <c r="E333">
        <v>1</v>
      </c>
      <c r="F333">
        <v>0</v>
      </c>
      <c r="G333">
        <v>0</v>
      </c>
      <c r="H333">
        <v>1</v>
      </c>
      <c r="I333">
        <v>0</v>
      </c>
      <c r="J333">
        <v>0</v>
      </c>
      <c r="K333" s="4">
        <v>316.5</v>
      </c>
      <c r="L333" s="4">
        <v>316.5</v>
      </c>
      <c r="M333">
        <v>0</v>
      </c>
      <c r="N333" s="5">
        <v>0</v>
      </c>
      <c r="O333" s="5">
        <v>-1.8</v>
      </c>
      <c r="P333">
        <v>163.4</v>
      </c>
      <c r="Q333">
        <v>0</v>
      </c>
      <c r="R333">
        <v>1</v>
      </c>
      <c r="S333">
        <v>1</v>
      </c>
      <c r="T333">
        <v>0</v>
      </c>
      <c r="U333">
        <v>6</v>
      </c>
      <c r="V333">
        <v>27.5</v>
      </c>
      <c r="W333">
        <v>0</v>
      </c>
      <c r="X333">
        <v>0</v>
      </c>
      <c r="Y333">
        <v>0</v>
      </c>
      <c r="Z333">
        <v>0</v>
      </c>
      <c r="AA333">
        <v>1</v>
      </c>
      <c r="AB333">
        <v>0</v>
      </c>
      <c r="AC333">
        <v>1</v>
      </c>
      <c r="AD333">
        <v>91</v>
      </c>
      <c r="AE333" s="13">
        <v>5</v>
      </c>
      <c r="AF333" s="14">
        <v>-0.17304549833227301</v>
      </c>
    </row>
    <row r="334" spans="1:32" x14ac:dyDescent="0.25">
      <c r="A334">
        <v>0</v>
      </c>
      <c r="B334">
        <v>0</v>
      </c>
      <c r="C334">
        <v>26.98</v>
      </c>
      <c r="D334">
        <v>16</v>
      </c>
      <c r="E334">
        <v>1</v>
      </c>
      <c r="F334">
        <v>0</v>
      </c>
      <c r="G334">
        <v>0</v>
      </c>
      <c r="H334">
        <v>1</v>
      </c>
      <c r="I334">
        <v>0</v>
      </c>
      <c r="J334">
        <v>0</v>
      </c>
      <c r="K334" s="4">
        <v>656.4</v>
      </c>
      <c r="L334" s="4">
        <v>656.4</v>
      </c>
      <c r="M334">
        <v>0</v>
      </c>
      <c r="N334" s="5">
        <v>0</v>
      </c>
      <c r="O334" s="5">
        <v>-40.299999999999997</v>
      </c>
      <c r="P334">
        <v>105.9</v>
      </c>
      <c r="Q334">
        <v>0</v>
      </c>
      <c r="R334">
        <v>1</v>
      </c>
      <c r="S334">
        <v>1</v>
      </c>
      <c r="T334">
        <v>0</v>
      </c>
      <c r="U334">
        <v>6</v>
      </c>
      <c r="V334">
        <v>27.5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0</v>
      </c>
      <c r="AC334">
        <v>1</v>
      </c>
      <c r="AD334">
        <v>91</v>
      </c>
      <c r="AE334" s="13">
        <v>2.5</v>
      </c>
      <c r="AF334" s="14">
        <v>-0.148015262890625</v>
      </c>
    </row>
    <row r="335" spans="1:32" x14ac:dyDescent="0.25">
      <c r="A335">
        <v>0</v>
      </c>
      <c r="B335">
        <v>0</v>
      </c>
      <c r="C335">
        <v>26.98</v>
      </c>
      <c r="D335">
        <v>16</v>
      </c>
      <c r="E335">
        <v>1</v>
      </c>
      <c r="F335">
        <v>0</v>
      </c>
      <c r="G335">
        <v>0</v>
      </c>
      <c r="H335">
        <v>1</v>
      </c>
      <c r="I335">
        <v>0</v>
      </c>
      <c r="J335">
        <v>0</v>
      </c>
      <c r="K335" s="4">
        <v>656.4</v>
      </c>
      <c r="L335" s="4">
        <v>656.4</v>
      </c>
      <c r="M335">
        <v>0</v>
      </c>
      <c r="N335" s="5">
        <v>0</v>
      </c>
      <c r="O335" s="5">
        <v>-40.299999999999997</v>
      </c>
      <c r="P335">
        <v>105.9</v>
      </c>
      <c r="Q335">
        <v>0</v>
      </c>
      <c r="R335">
        <v>1</v>
      </c>
      <c r="S335">
        <v>1</v>
      </c>
      <c r="T335">
        <v>0</v>
      </c>
      <c r="U335">
        <v>6</v>
      </c>
      <c r="V335">
        <v>27.5</v>
      </c>
      <c r="W335">
        <v>0</v>
      </c>
      <c r="X335">
        <v>0</v>
      </c>
      <c r="Y335">
        <v>0</v>
      </c>
      <c r="Z335">
        <v>0</v>
      </c>
      <c r="AA335">
        <v>1</v>
      </c>
      <c r="AB335">
        <v>0</v>
      </c>
      <c r="AC335">
        <v>1</v>
      </c>
      <c r="AD335">
        <v>91</v>
      </c>
      <c r="AE335" s="13">
        <v>5</v>
      </c>
      <c r="AF335" s="14">
        <v>-0.120738811981545</v>
      </c>
    </row>
    <row r="336" spans="1:32" x14ac:dyDescent="0.25">
      <c r="A336">
        <v>0</v>
      </c>
      <c r="B336">
        <v>0</v>
      </c>
      <c r="C336">
        <v>26.98</v>
      </c>
      <c r="D336">
        <v>140.1</v>
      </c>
      <c r="E336">
        <v>3</v>
      </c>
      <c r="F336">
        <v>0</v>
      </c>
      <c r="G336">
        <v>1</v>
      </c>
      <c r="H336">
        <v>0</v>
      </c>
      <c r="I336">
        <v>0</v>
      </c>
      <c r="J336">
        <v>0</v>
      </c>
      <c r="K336">
        <v>20</v>
      </c>
      <c r="L336" s="4">
        <v>20</v>
      </c>
      <c r="M336">
        <v>0</v>
      </c>
      <c r="N336" s="5">
        <v>0</v>
      </c>
      <c r="O336" s="5">
        <v>-29.7</v>
      </c>
      <c r="P336">
        <v>24.8</v>
      </c>
      <c r="Q336">
        <v>0</v>
      </c>
      <c r="R336">
        <v>1</v>
      </c>
      <c r="S336">
        <v>1</v>
      </c>
      <c r="T336">
        <v>0</v>
      </c>
      <c r="U336">
        <v>6</v>
      </c>
      <c r="V336">
        <v>27.5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1</v>
      </c>
      <c r="AD336">
        <v>91</v>
      </c>
      <c r="AE336" s="13">
        <v>2.5</v>
      </c>
      <c r="AF336" s="14">
        <v>-0.18757332037606</v>
      </c>
    </row>
    <row r="337" spans="1:32" x14ac:dyDescent="0.25">
      <c r="A337">
        <v>0</v>
      </c>
      <c r="B337">
        <v>0</v>
      </c>
      <c r="C337">
        <v>26.98</v>
      </c>
      <c r="D337">
        <v>140.1</v>
      </c>
      <c r="E337">
        <v>3</v>
      </c>
      <c r="F337">
        <v>0</v>
      </c>
      <c r="G337">
        <v>1</v>
      </c>
      <c r="H337">
        <v>0</v>
      </c>
      <c r="I337">
        <v>0</v>
      </c>
      <c r="J337">
        <v>0</v>
      </c>
      <c r="K337">
        <v>20</v>
      </c>
      <c r="L337" s="4">
        <v>20</v>
      </c>
      <c r="M337">
        <v>0</v>
      </c>
      <c r="N337" s="5">
        <v>0</v>
      </c>
      <c r="O337" s="5">
        <v>-29.7</v>
      </c>
      <c r="P337">
        <v>24.8</v>
      </c>
      <c r="Q337">
        <v>0</v>
      </c>
      <c r="R337">
        <v>1</v>
      </c>
      <c r="S337">
        <v>1</v>
      </c>
      <c r="T337">
        <v>0</v>
      </c>
      <c r="U337">
        <v>6</v>
      </c>
      <c r="V337">
        <v>27.5</v>
      </c>
      <c r="W337">
        <v>0</v>
      </c>
      <c r="X337">
        <v>0</v>
      </c>
      <c r="Y337">
        <v>0</v>
      </c>
      <c r="Z337">
        <v>0</v>
      </c>
      <c r="AA337">
        <v>1</v>
      </c>
      <c r="AB337">
        <v>0</v>
      </c>
      <c r="AC337">
        <v>1</v>
      </c>
      <c r="AD337">
        <v>91</v>
      </c>
      <c r="AE337" s="13">
        <v>5</v>
      </c>
      <c r="AF337" s="14">
        <v>-0.12873210065983801</v>
      </c>
    </row>
    <row r="338" spans="1:32" x14ac:dyDescent="0.25">
      <c r="A338">
        <v>0</v>
      </c>
      <c r="B338">
        <v>0</v>
      </c>
      <c r="C338">
        <v>26.98</v>
      </c>
      <c r="D338">
        <v>17.007999999999999</v>
      </c>
      <c r="E338">
        <v>1</v>
      </c>
      <c r="F338">
        <v>0</v>
      </c>
      <c r="G338">
        <v>1</v>
      </c>
      <c r="H338">
        <v>0</v>
      </c>
      <c r="I338">
        <v>0</v>
      </c>
      <c r="J338">
        <v>0</v>
      </c>
      <c r="K338">
        <v>200</v>
      </c>
      <c r="L338" s="4">
        <v>200</v>
      </c>
      <c r="M338">
        <v>0</v>
      </c>
      <c r="N338" s="5">
        <v>0</v>
      </c>
      <c r="O338" s="5">
        <v>-25.2</v>
      </c>
      <c r="P338">
        <v>10.3</v>
      </c>
      <c r="Q338">
        <v>0</v>
      </c>
      <c r="R338">
        <v>1</v>
      </c>
      <c r="S338">
        <v>1</v>
      </c>
      <c r="T338">
        <v>0</v>
      </c>
      <c r="U338">
        <v>6</v>
      </c>
      <c r="V338">
        <v>27.5</v>
      </c>
      <c r="W338">
        <v>0</v>
      </c>
      <c r="X338">
        <v>0</v>
      </c>
      <c r="Y338">
        <v>0</v>
      </c>
      <c r="Z338">
        <v>0</v>
      </c>
      <c r="AA338">
        <v>1</v>
      </c>
      <c r="AB338">
        <v>0</v>
      </c>
      <c r="AC338">
        <v>1</v>
      </c>
      <c r="AD338">
        <v>91</v>
      </c>
      <c r="AE338" s="13">
        <v>2.5</v>
      </c>
      <c r="AF338" s="14">
        <v>-9.13281318381719E-2</v>
      </c>
    </row>
    <row r="339" spans="1:32" x14ac:dyDescent="0.25">
      <c r="A339">
        <v>0</v>
      </c>
      <c r="B339">
        <v>0</v>
      </c>
      <c r="C339">
        <v>26.98</v>
      </c>
      <c r="D339">
        <v>17.007999999999999</v>
      </c>
      <c r="E339">
        <v>1</v>
      </c>
      <c r="F339">
        <v>0</v>
      </c>
      <c r="G339">
        <v>1</v>
      </c>
      <c r="H339">
        <v>0</v>
      </c>
      <c r="I339">
        <v>0</v>
      </c>
      <c r="J339">
        <v>0</v>
      </c>
      <c r="K339">
        <v>200</v>
      </c>
      <c r="L339" s="4">
        <v>200</v>
      </c>
      <c r="M339">
        <v>0</v>
      </c>
      <c r="N339" s="5">
        <v>0</v>
      </c>
      <c r="O339" s="5">
        <v>-25.2</v>
      </c>
      <c r="P339">
        <v>10.3</v>
      </c>
      <c r="Q339">
        <v>0</v>
      </c>
      <c r="R339">
        <v>1</v>
      </c>
      <c r="S339">
        <v>1</v>
      </c>
      <c r="T339">
        <v>0</v>
      </c>
      <c r="U339">
        <v>6</v>
      </c>
      <c r="V339">
        <v>27.5</v>
      </c>
      <c r="W339">
        <v>0</v>
      </c>
      <c r="X339">
        <v>0</v>
      </c>
      <c r="Y339">
        <v>0</v>
      </c>
      <c r="Z339">
        <v>0</v>
      </c>
      <c r="AA339">
        <v>1</v>
      </c>
      <c r="AB339">
        <v>0</v>
      </c>
      <c r="AC339">
        <v>1</v>
      </c>
      <c r="AD339">
        <v>91</v>
      </c>
      <c r="AE339" s="13">
        <v>5</v>
      </c>
      <c r="AF339" s="14">
        <v>8.0784130407260499E-2</v>
      </c>
    </row>
    <row r="340" spans="1:32" x14ac:dyDescent="0.25">
      <c r="A340">
        <v>1</v>
      </c>
      <c r="B340">
        <v>0</v>
      </c>
      <c r="C340">
        <v>12.01</v>
      </c>
      <c r="D340">
        <v>0</v>
      </c>
      <c r="E340">
        <v>1</v>
      </c>
      <c r="F340">
        <v>0</v>
      </c>
      <c r="G340">
        <v>0</v>
      </c>
      <c r="H340">
        <v>0</v>
      </c>
      <c r="I340">
        <v>1</v>
      </c>
      <c r="J340">
        <v>0</v>
      </c>
      <c r="K340">
        <v>2000</v>
      </c>
      <c r="L340" s="7">
        <v>2</v>
      </c>
      <c r="M340">
        <v>0</v>
      </c>
      <c r="N340" s="5">
        <v>0</v>
      </c>
      <c r="O340" s="5">
        <v>-10.6</v>
      </c>
      <c r="P340" s="7">
        <v>180</v>
      </c>
      <c r="Q340">
        <v>0</v>
      </c>
      <c r="R340">
        <v>1</v>
      </c>
      <c r="S340">
        <v>1</v>
      </c>
      <c r="T340">
        <v>0</v>
      </c>
      <c r="U340">
        <v>5</v>
      </c>
      <c r="V340">
        <v>26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1</v>
      </c>
      <c r="AD340">
        <v>91</v>
      </c>
      <c r="AE340" s="13">
        <v>1.25</v>
      </c>
      <c r="AF340" s="14">
        <v>-0.18276126078260799</v>
      </c>
    </row>
    <row r="341" spans="1:32" x14ac:dyDescent="0.25">
      <c r="A341">
        <v>1</v>
      </c>
      <c r="B341">
        <v>0</v>
      </c>
      <c r="C341">
        <v>12.01</v>
      </c>
      <c r="D341">
        <v>0</v>
      </c>
      <c r="E341">
        <v>1</v>
      </c>
      <c r="F341">
        <v>0</v>
      </c>
      <c r="G341">
        <v>0</v>
      </c>
      <c r="H341">
        <v>0</v>
      </c>
      <c r="I341">
        <v>1</v>
      </c>
      <c r="J341">
        <v>0</v>
      </c>
      <c r="K341">
        <v>2000</v>
      </c>
      <c r="L341" s="7">
        <v>2</v>
      </c>
      <c r="M341">
        <v>0</v>
      </c>
      <c r="N341" s="5">
        <v>0</v>
      </c>
      <c r="O341" s="5">
        <v>-10.6</v>
      </c>
      <c r="P341" s="7">
        <v>180</v>
      </c>
      <c r="Q341">
        <v>0</v>
      </c>
      <c r="R341">
        <v>1</v>
      </c>
      <c r="S341">
        <v>1</v>
      </c>
      <c r="T341">
        <v>0</v>
      </c>
      <c r="U341">
        <v>5</v>
      </c>
      <c r="V341">
        <v>26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1</v>
      </c>
      <c r="AD341">
        <v>91</v>
      </c>
      <c r="AE341" s="13">
        <v>2.5</v>
      </c>
      <c r="AF341" s="14">
        <v>-0.17734983795415499</v>
      </c>
    </row>
    <row r="342" spans="1:32" x14ac:dyDescent="0.25">
      <c r="A342">
        <v>1</v>
      </c>
      <c r="B342">
        <v>0</v>
      </c>
      <c r="C342">
        <v>12.01</v>
      </c>
      <c r="D342">
        <v>0</v>
      </c>
      <c r="E342">
        <v>1</v>
      </c>
      <c r="F342">
        <v>0</v>
      </c>
      <c r="G342">
        <v>0</v>
      </c>
      <c r="H342">
        <v>0</v>
      </c>
      <c r="I342">
        <v>1</v>
      </c>
      <c r="J342">
        <v>0</v>
      </c>
      <c r="K342">
        <v>2000</v>
      </c>
      <c r="L342" s="7">
        <v>2</v>
      </c>
      <c r="M342">
        <v>0</v>
      </c>
      <c r="N342" s="5">
        <v>0</v>
      </c>
      <c r="O342" s="5">
        <v>-10.6</v>
      </c>
      <c r="P342" s="7">
        <v>180</v>
      </c>
      <c r="Q342">
        <v>0</v>
      </c>
      <c r="R342">
        <v>1</v>
      </c>
      <c r="S342">
        <v>1</v>
      </c>
      <c r="T342">
        <v>0</v>
      </c>
      <c r="U342">
        <v>5</v>
      </c>
      <c r="V342">
        <v>26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0</v>
      </c>
      <c r="AC342">
        <v>1</v>
      </c>
      <c r="AD342">
        <v>91</v>
      </c>
      <c r="AE342" s="13">
        <v>5</v>
      </c>
      <c r="AF342" s="14">
        <v>-0.16991442535468501</v>
      </c>
    </row>
    <row r="343" spans="1:32" x14ac:dyDescent="0.25">
      <c r="A343">
        <v>1</v>
      </c>
      <c r="B343">
        <v>0</v>
      </c>
      <c r="C343">
        <v>12.01</v>
      </c>
      <c r="D343">
        <v>0</v>
      </c>
      <c r="E343">
        <v>0</v>
      </c>
      <c r="F343">
        <v>0</v>
      </c>
      <c r="G343">
        <v>0</v>
      </c>
      <c r="H343">
        <v>1</v>
      </c>
      <c r="I343">
        <v>0</v>
      </c>
      <c r="J343">
        <v>1</v>
      </c>
      <c r="K343">
        <v>1.2</v>
      </c>
      <c r="L343">
        <v>6000</v>
      </c>
      <c r="M343">
        <v>0</v>
      </c>
      <c r="N343" s="5">
        <v>0</v>
      </c>
      <c r="O343" s="6">
        <v>-27.6</v>
      </c>
      <c r="P343" s="7">
        <v>1040</v>
      </c>
      <c r="Q343">
        <v>0</v>
      </c>
      <c r="R343">
        <v>1</v>
      </c>
      <c r="S343">
        <v>1</v>
      </c>
      <c r="T343">
        <v>0</v>
      </c>
      <c r="U343">
        <v>6</v>
      </c>
      <c r="V343">
        <v>26</v>
      </c>
      <c r="W343">
        <v>0</v>
      </c>
      <c r="X343">
        <v>0</v>
      </c>
      <c r="Y343">
        <v>0</v>
      </c>
      <c r="Z343">
        <v>0</v>
      </c>
      <c r="AA343">
        <v>1</v>
      </c>
      <c r="AB343">
        <v>0</v>
      </c>
      <c r="AC343">
        <v>1</v>
      </c>
      <c r="AD343">
        <v>1</v>
      </c>
      <c r="AE343" s="13">
        <v>0.1</v>
      </c>
      <c r="AF343" s="14">
        <v>-0.16632798069577101</v>
      </c>
    </row>
    <row r="344" spans="1:32" x14ac:dyDescent="0.25">
      <c r="A344">
        <v>1</v>
      </c>
      <c r="B344">
        <v>0</v>
      </c>
      <c r="C344">
        <v>12.01</v>
      </c>
      <c r="D344">
        <v>0</v>
      </c>
      <c r="E344">
        <v>0</v>
      </c>
      <c r="F344">
        <v>0</v>
      </c>
      <c r="G344">
        <v>0</v>
      </c>
      <c r="H344">
        <v>1</v>
      </c>
      <c r="I344">
        <v>0</v>
      </c>
      <c r="J344">
        <v>1</v>
      </c>
      <c r="K344">
        <v>1.2</v>
      </c>
      <c r="L344">
        <v>6000</v>
      </c>
      <c r="M344">
        <v>0</v>
      </c>
      <c r="N344" s="5">
        <v>0</v>
      </c>
      <c r="O344" s="6">
        <v>-27.6</v>
      </c>
      <c r="P344" s="7">
        <v>1040</v>
      </c>
      <c r="Q344">
        <v>0</v>
      </c>
      <c r="R344">
        <v>1</v>
      </c>
      <c r="S344">
        <v>1</v>
      </c>
      <c r="T344">
        <v>0</v>
      </c>
      <c r="U344">
        <v>6</v>
      </c>
      <c r="V344">
        <v>26</v>
      </c>
      <c r="W344">
        <v>0</v>
      </c>
      <c r="X344">
        <v>0</v>
      </c>
      <c r="Y344">
        <v>0</v>
      </c>
      <c r="Z344">
        <v>0</v>
      </c>
      <c r="AA344">
        <v>1</v>
      </c>
      <c r="AB344">
        <v>0</v>
      </c>
      <c r="AC344">
        <v>1</v>
      </c>
      <c r="AD344">
        <v>7</v>
      </c>
      <c r="AE344" s="13">
        <v>0.1</v>
      </c>
      <c r="AF344" s="14">
        <v>-9.9549867522418095E-2</v>
      </c>
    </row>
    <row r="345" spans="1:32" x14ac:dyDescent="0.25">
      <c r="A345">
        <v>1</v>
      </c>
      <c r="B345">
        <v>0</v>
      </c>
      <c r="C345">
        <v>12.01</v>
      </c>
      <c r="D345">
        <v>0</v>
      </c>
      <c r="E345">
        <v>0</v>
      </c>
      <c r="F345">
        <v>0</v>
      </c>
      <c r="G345">
        <v>0</v>
      </c>
      <c r="H345">
        <v>1</v>
      </c>
      <c r="I345">
        <v>0</v>
      </c>
      <c r="J345">
        <v>1</v>
      </c>
      <c r="K345">
        <v>1.2</v>
      </c>
      <c r="L345">
        <v>6000</v>
      </c>
      <c r="M345">
        <v>0</v>
      </c>
      <c r="N345" s="5">
        <v>0</v>
      </c>
      <c r="O345" s="6">
        <v>-27.6</v>
      </c>
      <c r="P345" s="7">
        <v>1040</v>
      </c>
      <c r="Q345">
        <v>0</v>
      </c>
      <c r="R345">
        <v>1</v>
      </c>
      <c r="S345">
        <v>1</v>
      </c>
      <c r="T345">
        <v>0</v>
      </c>
      <c r="U345">
        <v>6</v>
      </c>
      <c r="V345">
        <v>26</v>
      </c>
      <c r="W345">
        <v>0</v>
      </c>
      <c r="X345">
        <v>0</v>
      </c>
      <c r="Y345">
        <v>0</v>
      </c>
      <c r="Z345">
        <v>0</v>
      </c>
      <c r="AA345">
        <v>1</v>
      </c>
      <c r="AB345">
        <v>0</v>
      </c>
      <c r="AC345">
        <v>1</v>
      </c>
      <c r="AD345">
        <v>14</v>
      </c>
      <c r="AE345" s="13">
        <v>0.1</v>
      </c>
      <c r="AF345" s="14">
        <v>-7.4498516998996206E-2</v>
      </c>
    </row>
    <row r="346" spans="1:32" x14ac:dyDescent="0.25">
      <c r="A346">
        <v>1</v>
      </c>
      <c r="B346">
        <v>0</v>
      </c>
      <c r="C346">
        <v>12.01</v>
      </c>
      <c r="D346">
        <v>0</v>
      </c>
      <c r="E346">
        <v>0</v>
      </c>
      <c r="F346">
        <v>0</v>
      </c>
      <c r="G346">
        <v>0</v>
      </c>
      <c r="H346">
        <v>1</v>
      </c>
      <c r="I346">
        <v>0</v>
      </c>
      <c r="J346">
        <v>1</v>
      </c>
      <c r="K346">
        <v>1.2</v>
      </c>
      <c r="L346">
        <v>6000</v>
      </c>
      <c r="M346">
        <v>0</v>
      </c>
      <c r="N346" s="5">
        <v>0</v>
      </c>
      <c r="O346" s="6">
        <v>-27.6</v>
      </c>
      <c r="P346" s="7">
        <v>1040</v>
      </c>
      <c r="Q346">
        <v>0</v>
      </c>
      <c r="R346">
        <v>1</v>
      </c>
      <c r="S346">
        <v>1</v>
      </c>
      <c r="T346">
        <v>0</v>
      </c>
      <c r="U346">
        <v>6</v>
      </c>
      <c r="V346">
        <v>26</v>
      </c>
      <c r="W346">
        <v>0</v>
      </c>
      <c r="X346">
        <v>0</v>
      </c>
      <c r="Y346">
        <v>0</v>
      </c>
      <c r="Z346">
        <v>0</v>
      </c>
      <c r="AA346">
        <v>1</v>
      </c>
      <c r="AB346">
        <v>0</v>
      </c>
      <c r="AC346">
        <v>1</v>
      </c>
      <c r="AD346">
        <v>28</v>
      </c>
      <c r="AE346" s="13">
        <v>0.1</v>
      </c>
      <c r="AF346" s="14">
        <v>-0.119459804417758</v>
      </c>
    </row>
    <row r="347" spans="1:32" x14ac:dyDescent="0.25">
      <c r="A347">
        <v>0</v>
      </c>
      <c r="B347">
        <v>0</v>
      </c>
      <c r="C347">
        <v>28.09</v>
      </c>
      <c r="D347">
        <v>16</v>
      </c>
      <c r="E347">
        <v>2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100</v>
      </c>
      <c r="L347" s="4">
        <v>100</v>
      </c>
      <c r="M347">
        <v>0</v>
      </c>
      <c r="N347" s="5">
        <v>0</v>
      </c>
      <c r="O347" s="6">
        <v>-28.4</v>
      </c>
      <c r="P347">
        <v>12.7</v>
      </c>
      <c r="Q347">
        <v>0</v>
      </c>
      <c r="R347">
        <v>1</v>
      </c>
      <c r="S347">
        <v>0</v>
      </c>
      <c r="T347">
        <v>1</v>
      </c>
      <c r="U347">
        <v>5</v>
      </c>
      <c r="V347" s="4">
        <v>16</v>
      </c>
      <c r="W347">
        <v>0</v>
      </c>
      <c r="X347">
        <v>0</v>
      </c>
      <c r="Y347">
        <v>1</v>
      </c>
      <c r="Z347">
        <v>0</v>
      </c>
      <c r="AA347">
        <v>0</v>
      </c>
      <c r="AB347">
        <v>2</v>
      </c>
      <c r="AC347">
        <v>3</v>
      </c>
      <c r="AD347">
        <v>2</v>
      </c>
      <c r="AE347" s="13">
        <v>0.1</v>
      </c>
      <c r="AF347" s="14">
        <v>-3.6863240167589399E-2</v>
      </c>
    </row>
    <row r="348" spans="1:32" x14ac:dyDescent="0.25">
      <c r="A348">
        <v>0</v>
      </c>
      <c r="B348">
        <v>0</v>
      </c>
      <c r="C348">
        <v>28.09</v>
      </c>
      <c r="D348">
        <v>16</v>
      </c>
      <c r="E348">
        <v>2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100</v>
      </c>
      <c r="L348" s="4">
        <v>100</v>
      </c>
      <c r="M348">
        <v>0</v>
      </c>
      <c r="N348" s="5">
        <v>0</v>
      </c>
      <c r="O348" s="6">
        <v>-28.4</v>
      </c>
      <c r="P348">
        <v>70.599999999999994</v>
      </c>
      <c r="Q348">
        <v>0</v>
      </c>
      <c r="R348">
        <v>1</v>
      </c>
      <c r="S348">
        <v>0</v>
      </c>
      <c r="T348">
        <v>1</v>
      </c>
      <c r="U348">
        <v>5</v>
      </c>
      <c r="V348" s="4">
        <v>16</v>
      </c>
      <c r="W348">
        <v>0</v>
      </c>
      <c r="X348">
        <v>0</v>
      </c>
      <c r="Y348">
        <v>1</v>
      </c>
      <c r="Z348">
        <v>0</v>
      </c>
      <c r="AA348">
        <v>0</v>
      </c>
      <c r="AB348">
        <v>2</v>
      </c>
      <c r="AC348">
        <v>3</v>
      </c>
      <c r="AD348">
        <v>2</v>
      </c>
      <c r="AE348" s="13">
        <v>0.1</v>
      </c>
      <c r="AF348" s="14">
        <v>-0.106380777013057</v>
      </c>
    </row>
    <row r="349" spans="1:32" x14ac:dyDescent="0.25">
      <c r="A349">
        <v>0</v>
      </c>
      <c r="B349">
        <v>0</v>
      </c>
      <c r="C349">
        <v>28.09</v>
      </c>
      <c r="D349">
        <v>16</v>
      </c>
      <c r="E349">
        <v>2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100</v>
      </c>
      <c r="L349" s="4">
        <v>100</v>
      </c>
      <c r="M349">
        <v>0</v>
      </c>
      <c r="N349" s="5">
        <v>1</v>
      </c>
      <c r="O349" s="6">
        <v>-28.4</v>
      </c>
      <c r="P349">
        <v>12.7</v>
      </c>
      <c r="Q349">
        <v>0</v>
      </c>
      <c r="R349">
        <v>1</v>
      </c>
      <c r="S349">
        <v>0</v>
      </c>
      <c r="T349">
        <v>1</v>
      </c>
      <c r="U349">
        <v>5</v>
      </c>
      <c r="V349" s="4">
        <v>16</v>
      </c>
      <c r="W349">
        <v>0</v>
      </c>
      <c r="X349">
        <v>0</v>
      </c>
      <c r="Y349">
        <v>1</v>
      </c>
      <c r="Z349">
        <v>0</v>
      </c>
      <c r="AA349">
        <v>0</v>
      </c>
      <c r="AB349">
        <v>2</v>
      </c>
      <c r="AC349">
        <v>3</v>
      </c>
      <c r="AD349">
        <v>2</v>
      </c>
      <c r="AE349" s="13">
        <v>0.1</v>
      </c>
      <c r="AF349" s="14">
        <v>-8.0954129295259594E-2</v>
      </c>
    </row>
    <row r="350" spans="1:32" x14ac:dyDescent="0.25">
      <c r="A350">
        <v>0</v>
      </c>
      <c r="B350">
        <v>0</v>
      </c>
      <c r="C350">
        <v>47.87</v>
      </c>
      <c r="D350">
        <v>16</v>
      </c>
      <c r="E350">
        <v>2</v>
      </c>
      <c r="F350">
        <v>0</v>
      </c>
      <c r="G350">
        <v>1</v>
      </c>
      <c r="H350">
        <v>0</v>
      </c>
      <c r="I350">
        <v>0</v>
      </c>
      <c r="J350">
        <v>0</v>
      </c>
      <c r="K350">
        <v>8</v>
      </c>
      <c r="L350" s="4">
        <v>8</v>
      </c>
      <c r="M350">
        <v>0</v>
      </c>
      <c r="N350" s="5">
        <v>0</v>
      </c>
      <c r="O350" s="6">
        <v>-26</v>
      </c>
      <c r="P350">
        <v>231.74</v>
      </c>
      <c r="Q350">
        <v>0</v>
      </c>
      <c r="R350">
        <v>1</v>
      </c>
      <c r="S350">
        <v>0</v>
      </c>
      <c r="T350">
        <v>1</v>
      </c>
      <c r="U350">
        <v>6</v>
      </c>
      <c r="V350">
        <v>20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1</v>
      </c>
      <c r="AD350">
        <v>1</v>
      </c>
      <c r="AE350" s="13">
        <v>2.7</v>
      </c>
      <c r="AF350" s="14">
        <v>-0.18369932370129</v>
      </c>
    </row>
    <row r="351" spans="1:32" x14ac:dyDescent="0.25">
      <c r="A351">
        <v>0</v>
      </c>
      <c r="B351">
        <v>0</v>
      </c>
      <c r="C351">
        <v>47.87</v>
      </c>
      <c r="D351">
        <v>16</v>
      </c>
      <c r="E351">
        <v>2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8</v>
      </c>
      <c r="L351" s="4">
        <v>8</v>
      </c>
      <c r="M351">
        <v>0</v>
      </c>
      <c r="N351" s="5">
        <v>0</v>
      </c>
      <c r="O351" s="6">
        <v>-26</v>
      </c>
      <c r="P351">
        <v>231.74</v>
      </c>
      <c r="Q351">
        <v>0</v>
      </c>
      <c r="R351">
        <v>1</v>
      </c>
      <c r="S351">
        <v>0</v>
      </c>
      <c r="T351">
        <v>1</v>
      </c>
      <c r="U351">
        <v>6</v>
      </c>
      <c r="V351">
        <v>20</v>
      </c>
      <c r="W351">
        <v>0</v>
      </c>
      <c r="X351">
        <v>0</v>
      </c>
      <c r="Y351">
        <v>0</v>
      </c>
      <c r="Z351">
        <v>0</v>
      </c>
      <c r="AA351">
        <v>1</v>
      </c>
      <c r="AB351">
        <v>0</v>
      </c>
      <c r="AC351">
        <v>1</v>
      </c>
      <c r="AD351">
        <v>1</v>
      </c>
      <c r="AE351" s="13">
        <v>8.1</v>
      </c>
      <c r="AF351" s="14">
        <v>-0.19163047796733901</v>
      </c>
    </row>
    <row r="352" spans="1:32" x14ac:dyDescent="0.25">
      <c r="A352">
        <v>0</v>
      </c>
      <c r="B352">
        <v>0</v>
      </c>
      <c r="C352">
        <v>47.87</v>
      </c>
      <c r="D352">
        <v>16</v>
      </c>
      <c r="E352">
        <v>2</v>
      </c>
      <c r="F352">
        <v>0</v>
      </c>
      <c r="G352">
        <v>1</v>
      </c>
      <c r="H352">
        <v>0</v>
      </c>
      <c r="I352">
        <v>0</v>
      </c>
      <c r="J352">
        <v>0</v>
      </c>
      <c r="K352">
        <v>8</v>
      </c>
      <c r="L352" s="4">
        <v>8</v>
      </c>
      <c r="M352">
        <v>0</v>
      </c>
      <c r="N352" s="5">
        <v>0</v>
      </c>
      <c r="O352" s="6">
        <v>-26</v>
      </c>
      <c r="P352">
        <v>231.74</v>
      </c>
      <c r="Q352">
        <v>0</v>
      </c>
      <c r="R352">
        <v>1</v>
      </c>
      <c r="S352">
        <v>0</v>
      </c>
      <c r="T352">
        <v>1</v>
      </c>
      <c r="U352">
        <v>6</v>
      </c>
      <c r="V352">
        <v>20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1</v>
      </c>
      <c r="AD352">
        <v>1</v>
      </c>
      <c r="AE352" s="13">
        <v>24.3</v>
      </c>
      <c r="AF352" s="14">
        <v>-0.19569047360353101</v>
      </c>
    </row>
    <row r="353" spans="1:32" x14ac:dyDescent="0.25">
      <c r="A353">
        <v>0</v>
      </c>
      <c r="B353">
        <v>0</v>
      </c>
      <c r="C353">
        <v>47.87</v>
      </c>
      <c r="D353">
        <v>16</v>
      </c>
      <c r="E353">
        <v>2</v>
      </c>
      <c r="F353">
        <v>0</v>
      </c>
      <c r="G353">
        <v>1</v>
      </c>
      <c r="H353">
        <v>0</v>
      </c>
      <c r="I353">
        <v>0</v>
      </c>
      <c r="J353">
        <v>0</v>
      </c>
      <c r="K353">
        <v>20</v>
      </c>
      <c r="L353" s="4">
        <v>20</v>
      </c>
      <c r="M353">
        <v>0</v>
      </c>
      <c r="N353" s="5">
        <v>0</v>
      </c>
      <c r="O353" s="6">
        <v>-26</v>
      </c>
      <c r="P353">
        <v>90</v>
      </c>
      <c r="Q353">
        <v>0</v>
      </c>
      <c r="R353">
        <v>1</v>
      </c>
      <c r="S353">
        <v>0</v>
      </c>
      <c r="T353">
        <v>1</v>
      </c>
      <c r="U353">
        <v>6</v>
      </c>
      <c r="V353">
        <v>20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0</v>
      </c>
      <c r="AC353">
        <v>1</v>
      </c>
      <c r="AD353">
        <v>1</v>
      </c>
      <c r="AE353" s="13">
        <v>2.7</v>
      </c>
      <c r="AF353" s="14">
        <v>-0.17758555821251601</v>
      </c>
    </row>
    <row r="354" spans="1:32" x14ac:dyDescent="0.25">
      <c r="A354">
        <v>0</v>
      </c>
      <c r="B354">
        <v>0</v>
      </c>
      <c r="C354">
        <v>47.87</v>
      </c>
      <c r="D354">
        <v>16</v>
      </c>
      <c r="E354">
        <v>2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20</v>
      </c>
      <c r="L354" s="4">
        <v>20</v>
      </c>
      <c r="M354">
        <v>0</v>
      </c>
      <c r="N354" s="5">
        <v>0</v>
      </c>
      <c r="O354" s="6">
        <v>-26</v>
      </c>
      <c r="P354">
        <v>90</v>
      </c>
      <c r="Q354">
        <v>0</v>
      </c>
      <c r="R354">
        <v>1</v>
      </c>
      <c r="S354">
        <v>0</v>
      </c>
      <c r="T354">
        <v>1</v>
      </c>
      <c r="U354">
        <v>6</v>
      </c>
      <c r="V354">
        <v>20</v>
      </c>
      <c r="W354">
        <v>0</v>
      </c>
      <c r="X354">
        <v>0</v>
      </c>
      <c r="Y354">
        <v>0</v>
      </c>
      <c r="Z354">
        <v>0</v>
      </c>
      <c r="AA354">
        <v>1</v>
      </c>
      <c r="AB354">
        <v>0</v>
      </c>
      <c r="AC354">
        <v>1</v>
      </c>
      <c r="AD354">
        <v>1</v>
      </c>
      <c r="AE354" s="13">
        <v>8.1</v>
      </c>
      <c r="AF354" s="14">
        <v>-0.19036218970493601</v>
      </c>
    </row>
    <row r="355" spans="1:32" x14ac:dyDescent="0.25">
      <c r="A355">
        <v>0</v>
      </c>
      <c r="B355">
        <v>0</v>
      </c>
      <c r="C355">
        <v>47.87</v>
      </c>
      <c r="D355">
        <v>16</v>
      </c>
      <c r="E355">
        <v>2</v>
      </c>
      <c r="F355">
        <v>0</v>
      </c>
      <c r="G355">
        <v>1</v>
      </c>
      <c r="H355">
        <v>0</v>
      </c>
      <c r="I355">
        <v>0</v>
      </c>
      <c r="J355">
        <v>0</v>
      </c>
      <c r="K355">
        <v>20</v>
      </c>
      <c r="L355" s="4">
        <v>20</v>
      </c>
      <c r="M355">
        <v>0</v>
      </c>
      <c r="N355" s="5">
        <v>0</v>
      </c>
      <c r="O355" s="6">
        <v>-26</v>
      </c>
      <c r="P355">
        <v>90</v>
      </c>
      <c r="Q355">
        <v>0</v>
      </c>
      <c r="R355">
        <v>1</v>
      </c>
      <c r="S355">
        <v>0</v>
      </c>
      <c r="T355">
        <v>1</v>
      </c>
      <c r="U355">
        <v>6</v>
      </c>
      <c r="V355">
        <v>20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0</v>
      </c>
      <c r="AC355">
        <v>1</v>
      </c>
      <c r="AD355">
        <v>1</v>
      </c>
      <c r="AE355" s="13">
        <v>24.3</v>
      </c>
      <c r="AF355" s="14">
        <v>-0.19706992123845701</v>
      </c>
    </row>
    <row r="356" spans="1:32" x14ac:dyDescent="0.25">
      <c r="A356">
        <v>0</v>
      </c>
      <c r="B356">
        <v>0</v>
      </c>
      <c r="C356">
        <v>47.87</v>
      </c>
      <c r="D356">
        <v>16</v>
      </c>
      <c r="E356">
        <v>2</v>
      </c>
      <c r="F356">
        <v>0</v>
      </c>
      <c r="G356">
        <v>1</v>
      </c>
      <c r="H356">
        <v>0</v>
      </c>
      <c r="I356">
        <v>0</v>
      </c>
      <c r="J356">
        <v>0</v>
      </c>
      <c r="K356">
        <v>300</v>
      </c>
      <c r="L356" s="4">
        <v>300</v>
      </c>
      <c r="M356">
        <v>0</v>
      </c>
      <c r="N356" s="5">
        <v>0</v>
      </c>
      <c r="O356" s="6">
        <v>-26</v>
      </c>
      <c r="P356">
        <v>10</v>
      </c>
      <c r="Q356">
        <v>0</v>
      </c>
      <c r="R356">
        <v>1</v>
      </c>
      <c r="S356">
        <v>0</v>
      </c>
      <c r="T356">
        <v>1</v>
      </c>
      <c r="U356">
        <v>6</v>
      </c>
      <c r="V356">
        <v>20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1</v>
      </c>
      <c r="AD356">
        <v>1</v>
      </c>
      <c r="AE356" s="13">
        <v>2.7</v>
      </c>
      <c r="AF356" s="14">
        <v>-0.196331715863339</v>
      </c>
    </row>
    <row r="357" spans="1:32" x14ac:dyDescent="0.25">
      <c r="A357">
        <v>0</v>
      </c>
      <c r="B357">
        <v>0</v>
      </c>
      <c r="C357">
        <v>47.87</v>
      </c>
      <c r="D357">
        <v>16</v>
      </c>
      <c r="E357">
        <v>2</v>
      </c>
      <c r="F357">
        <v>0</v>
      </c>
      <c r="G357">
        <v>1</v>
      </c>
      <c r="H357">
        <v>0</v>
      </c>
      <c r="I357">
        <v>0</v>
      </c>
      <c r="J357">
        <v>0</v>
      </c>
      <c r="K357">
        <v>300</v>
      </c>
      <c r="L357" s="4">
        <v>300</v>
      </c>
      <c r="M357">
        <v>0</v>
      </c>
      <c r="N357" s="5">
        <v>0</v>
      </c>
      <c r="O357" s="6">
        <v>-26</v>
      </c>
      <c r="P357">
        <v>10</v>
      </c>
      <c r="Q357">
        <v>0</v>
      </c>
      <c r="R357">
        <v>1</v>
      </c>
      <c r="S357">
        <v>0</v>
      </c>
      <c r="T357">
        <v>1</v>
      </c>
      <c r="U357">
        <v>6</v>
      </c>
      <c r="V357">
        <v>20</v>
      </c>
      <c r="W357">
        <v>0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1</v>
      </c>
      <c r="AD357">
        <v>1</v>
      </c>
      <c r="AE357" s="13">
        <v>8.1</v>
      </c>
      <c r="AF357" s="14">
        <v>-0.196536141967218</v>
      </c>
    </row>
    <row r="358" spans="1:32" x14ac:dyDescent="0.25">
      <c r="A358">
        <v>0</v>
      </c>
      <c r="B358">
        <v>0</v>
      </c>
      <c r="C358">
        <v>47.87</v>
      </c>
      <c r="D358">
        <v>16</v>
      </c>
      <c r="E358">
        <v>2</v>
      </c>
      <c r="F358">
        <v>0</v>
      </c>
      <c r="G358">
        <v>1</v>
      </c>
      <c r="H358">
        <v>0</v>
      </c>
      <c r="I358">
        <v>0</v>
      </c>
      <c r="J358">
        <v>0</v>
      </c>
      <c r="K358">
        <v>300</v>
      </c>
      <c r="L358" s="4">
        <v>300</v>
      </c>
      <c r="M358">
        <v>0</v>
      </c>
      <c r="N358" s="5">
        <v>0</v>
      </c>
      <c r="O358" s="6">
        <v>-26</v>
      </c>
      <c r="P358">
        <v>10</v>
      </c>
      <c r="Q358">
        <v>0</v>
      </c>
      <c r="R358">
        <v>1</v>
      </c>
      <c r="S358">
        <v>0</v>
      </c>
      <c r="T358">
        <v>1</v>
      </c>
      <c r="U358">
        <v>6</v>
      </c>
      <c r="V358">
        <v>20</v>
      </c>
      <c r="W358">
        <v>0</v>
      </c>
      <c r="X358">
        <v>0</v>
      </c>
      <c r="Y358">
        <v>0</v>
      </c>
      <c r="Z358">
        <v>0</v>
      </c>
      <c r="AA358">
        <v>1</v>
      </c>
      <c r="AB358">
        <v>0</v>
      </c>
      <c r="AC358">
        <v>1</v>
      </c>
      <c r="AD358">
        <v>1</v>
      </c>
      <c r="AE358" s="13">
        <v>24.3</v>
      </c>
      <c r="AF358" s="14">
        <v>-0.200471344466883</v>
      </c>
    </row>
    <row r="359" spans="1:32" x14ac:dyDescent="0.25">
      <c r="A359">
        <v>0</v>
      </c>
      <c r="B359">
        <v>0</v>
      </c>
      <c r="C359">
        <v>47.87</v>
      </c>
      <c r="D359">
        <v>16</v>
      </c>
      <c r="E359">
        <v>2</v>
      </c>
      <c r="F359">
        <v>0</v>
      </c>
      <c r="G359">
        <v>1</v>
      </c>
      <c r="H359">
        <v>0</v>
      </c>
      <c r="I359">
        <v>0</v>
      </c>
      <c r="J359">
        <v>0</v>
      </c>
      <c r="K359">
        <v>31</v>
      </c>
      <c r="L359" s="4">
        <v>31</v>
      </c>
      <c r="M359">
        <v>0</v>
      </c>
      <c r="N359" s="5">
        <v>0</v>
      </c>
      <c r="O359" s="6">
        <v>-26</v>
      </c>
      <c r="P359">
        <v>54.15</v>
      </c>
      <c r="Q359">
        <v>0</v>
      </c>
      <c r="R359">
        <v>1</v>
      </c>
      <c r="S359">
        <v>0</v>
      </c>
      <c r="T359">
        <v>1</v>
      </c>
      <c r="U359">
        <v>6</v>
      </c>
      <c r="V359">
        <v>20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0</v>
      </c>
      <c r="AC359">
        <v>1</v>
      </c>
      <c r="AD359">
        <v>1</v>
      </c>
      <c r="AE359" s="13">
        <v>2.7</v>
      </c>
      <c r="AF359" s="14">
        <v>-0.18266072016644999</v>
      </c>
    </row>
    <row r="360" spans="1:32" x14ac:dyDescent="0.25">
      <c r="A360">
        <v>0</v>
      </c>
      <c r="B360">
        <v>0</v>
      </c>
      <c r="C360">
        <v>47.87</v>
      </c>
      <c r="D360">
        <v>16</v>
      </c>
      <c r="E360">
        <v>2</v>
      </c>
      <c r="F360">
        <v>0</v>
      </c>
      <c r="G360">
        <v>1</v>
      </c>
      <c r="H360">
        <v>0</v>
      </c>
      <c r="I360">
        <v>0</v>
      </c>
      <c r="J360">
        <v>0</v>
      </c>
      <c r="K360">
        <v>31</v>
      </c>
      <c r="L360" s="4">
        <v>31</v>
      </c>
      <c r="M360">
        <v>0</v>
      </c>
      <c r="N360" s="5">
        <v>0</v>
      </c>
      <c r="O360" s="6">
        <v>-26</v>
      </c>
      <c r="P360">
        <v>54.15</v>
      </c>
      <c r="Q360">
        <v>0</v>
      </c>
      <c r="R360">
        <v>1</v>
      </c>
      <c r="S360">
        <v>0</v>
      </c>
      <c r="T360">
        <v>1</v>
      </c>
      <c r="U360">
        <v>6</v>
      </c>
      <c r="V360">
        <v>20</v>
      </c>
      <c r="W360">
        <v>0</v>
      </c>
      <c r="X360">
        <v>0</v>
      </c>
      <c r="Y360">
        <v>0</v>
      </c>
      <c r="Z360">
        <v>0</v>
      </c>
      <c r="AA360">
        <v>1</v>
      </c>
      <c r="AB360">
        <v>0</v>
      </c>
      <c r="AC360">
        <v>1</v>
      </c>
      <c r="AD360">
        <v>1</v>
      </c>
      <c r="AE360" s="13">
        <v>8.1</v>
      </c>
      <c r="AF360" s="14">
        <v>-0.19358985074506599</v>
      </c>
    </row>
    <row r="361" spans="1:32" x14ac:dyDescent="0.25">
      <c r="A361">
        <v>0</v>
      </c>
      <c r="B361">
        <v>0</v>
      </c>
      <c r="C361">
        <v>47.87</v>
      </c>
      <c r="D361">
        <v>16</v>
      </c>
      <c r="E361">
        <v>2</v>
      </c>
      <c r="F361">
        <v>0</v>
      </c>
      <c r="G361">
        <v>1</v>
      </c>
      <c r="H361">
        <v>0</v>
      </c>
      <c r="I361">
        <v>0</v>
      </c>
      <c r="J361">
        <v>0</v>
      </c>
      <c r="K361">
        <v>31</v>
      </c>
      <c r="L361" s="4">
        <v>31</v>
      </c>
      <c r="M361">
        <v>0</v>
      </c>
      <c r="N361" s="5">
        <v>0</v>
      </c>
      <c r="O361" s="6">
        <v>-26</v>
      </c>
      <c r="P361">
        <v>54.15</v>
      </c>
      <c r="Q361">
        <v>0</v>
      </c>
      <c r="R361">
        <v>1</v>
      </c>
      <c r="S361">
        <v>0</v>
      </c>
      <c r="T361">
        <v>1</v>
      </c>
      <c r="U361">
        <v>6</v>
      </c>
      <c r="V361">
        <v>20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0</v>
      </c>
      <c r="AC361">
        <v>1</v>
      </c>
      <c r="AD361">
        <v>1</v>
      </c>
      <c r="AE361" s="13">
        <v>24.3</v>
      </c>
      <c r="AF361" s="14">
        <v>-0.19166824536860599</v>
      </c>
    </row>
    <row r="362" spans="1:32" x14ac:dyDescent="0.25">
      <c r="A362">
        <v>0</v>
      </c>
      <c r="B362">
        <v>0</v>
      </c>
      <c r="C362">
        <v>47.87</v>
      </c>
      <c r="D362">
        <v>16</v>
      </c>
      <c r="E362">
        <v>2</v>
      </c>
      <c r="F362">
        <v>0</v>
      </c>
      <c r="G362">
        <v>1</v>
      </c>
      <c r="H362">
        <v>0</v>
      </c>
      <c r="I362">
        <v>0</v>
      </c>
      <c r="J362">
        <v>0</v>
      </c>
      <c r="K362">
        <v>20</v>
      </c>
      <c r="L362" s="4">
        <v>20</v>
      </c>
      <c r="M362">
        <v>0</v>
      </c>
      <c r="N362" s="5">
        <v>0</v>
      </c>
      <c r="O362" s="6">
        <v>-26</v>
      </c>
      <c r="P362">
        <v>51.28</v>
      </c>
      <c r="Q362">
        <v>0</v>
      </c>
      <c r="R362">
        <v>1</v>
      </c>
      <c r="S362">
        <v>0</v>
      </c>
      <c r="T362">
        <v>1</v>
      </c>
      <c r="U362">
        <v>6</v>
      </c>
      <c r="V362">
        <v>20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1</v>
      </c>
      <c r="AD362">
        <v>1</v>
      </c>
      <c r="AE362" s="13">
        <v>2.7</v>
      </c>
      <c r="AF362" s="14">
        <v>-0.18890719743367901</v>
      </c>
    </row>
    <row r="363" spans="1:32" x14ac:dyDescent="0.25">
      <c r="A363">
        <v>0</v>
      </c>
      <c r="B363">
        <v>0</v>
      </c>
      <c r="C363">
        <v>47.87</v>
      </c>
      <c r="D363">
        <v>16</v>
      </c>
      <c r="E363">
        <v>2</v>
      </c>
      <c r="F363">
        <v>0</v>
      </c>
      <c r="G363">
        <v>1</v>
      </c>
      <c r="H363">
        <v>0</v>
      </c>
      <c r="I363">
        <v>0</v>
      </c>
      <c r="J363">
        <v>0</v>
      </c>
      <c r="K363">
        <v>20</v>
      </c>
      <c r="L363" s="4">
        <v>20</v>
      </c>
      <c r="M363">
        <v>0</v>
      </c>
      <c r="N363" s="5">
        <v>0</v>
      </c>
      <c r="O363" s="6">
        <v>-26</v>
      </c>
      <c r="P363">
        <v>51.28</v>
      </c>
      <c r="Q363">
        <v>0</v>
      </c>
      <c r="R363">
        <v>1</v>
      </c>
      <c r="S363">
        <v>0</v>
      </c>
      <c r="T363">
        <v>1</v>
      </c>
      <c r="U363">
        <v>6</v>
      </c>
      <c r="V363">
        <v>20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1</v>
      </c>
      <c r="AD363">
        <v>1</v>
      </c>
      <c r="AE363" s="13">
        <v>8.1</v>
      </c>
      <c r="AF363" s="14">
        <v>-0.196255994218655</v>
      </c>
    </row>
    <row r="364" spans="1:32" x14ac:dyDescent="0.25">
      <c r="A364">
        <v>0</v>
      </c>
      <c r="B364">
        <v>0</v>
      </c>
      <c r="C364">
        <v>47.87</v>
      </c>
      <c r="D364">
        <v>16</v>
      </c>
      <c r="E364">
        <v>2</v>
      </c>
      <c r="F364">
        <v>0</v>
      </c>
      <c r="G364">
        <v>1</v>
      </c>
      <c r="H364">
        <v>0</v>
      </c>
      <c r="I364">
        <v>0</v>
      </c>
      <c r="J364">
        <v>0</v>
      </c>
      <c r="K364">
        <v>20</v>
      </c>
      <c r="L364" s="4">
        <v>20</v>
      </c>
      <c r="M364">
        <v>0</v>
      </c>
      <c r="N364" s="5">
        <v>0</v>
      </c>
      <c r="O364" s="6">
        <v>-26</v>
      </c>
      <c r="P364">
        <v>51.28</v>
      </c>
      <c r="Q364">
        <v>0</v>
      </c>
      <c r="R364">
        <v>1</v>
      </c>
      <c r="S364">
        <v>0</v>
      </c>
      <c r="T364">
        <v>1</v>
      </c>
      <c r="U364">
        <v>6</v>
      </c>
      <c r="V364">
        <v>20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0</v>
      </c>
      <c r="AC364">
        <v>1</v>
      </c>
      <c r="AD364">
        <v>1</v>
      </c>
      <c r="AE364" s="13">
        <v>24.3</v>
      </c>
      <c r="AF364" s="14">
        <v>-0.19798821060368499</v>
      </c>
    </row>
    <row r="365" spans="1:32" x14ac:dyDescent="0.25">
      <c r="A365">
        <v>0</v>
      </c>
      <c r="B365">
        <v>0</v>
      </c>
      <c r="C365">
        <v>47.87</v>
      </c>
      <c r="D365">
        <v>16</v>
      </c>
      <c r="E365">
        <v>2</v>
      </c>
      <c r="F365">
        <v>0</v>
      </c>
      <c r="G365">
        <v>1</v>
      </c>
      <c r="H365">
        <v>0</v>
      </c>
      <c r="I365">
        <v>0</v>
      </c>
      <c r="J365">
        <v>0</v>
      </c>
      <c r="K365">
        <v>21</v>
      </c>
      <c r="L365" s="4">
        <v>21</v>
      </c>
      <c r="M365">
        <v>0</v>
      </c>
      <c r="N365" s="5">
        <v>0</v>
      </c>
      <c r="O365" s="6">
        <v>-26</v>
      </c>
      <c r="P365">
        <v>57.13</v>
      </c>
      <c r="Q365">
        <v>0</v>
      </c>
      <c r="R365">
        <v>1</v>
      </c>
      <c r="S365">
        <v>0</v>
      </c>
      <c r="T365">
        <v>1</v>
      </c>
      <c r="U365">
        <v>6</v>
      </c>
      <c r="V365">
        <v>20</v>
      </c>
      <c r="W365">
        <v>0</v>
      </c>
      <c r="X365">
        <v>0</v>
      </c>
      <c r="Y365">
        <v>0</v>
      </c>
      <c r="Z365">
        <v>0</v>
      </c>
      <c r="AA365">
        <v>1</v>
      </c>
      <c r="AB365">
        <v>0</v>
      </c>
      <c r="AC365">
        <v>1</v>
      </c>
      <c r="AD365">
        <v>1</v>
      </c>
      <c r="AE365" s="13">
        <v>2.7</v>
      </c>
      <c r="AF365" s="14">
        <v>-0.18508510583162599</v>
      </c>
    </row>
    <row r="366" spans="1:32" x14ac:dyDescent="0.25">
      <c r="A366">
        <v>0</v>
      </c>
      <c r="B366">
        <v>0</v>
      </c>
      <c r="C366">
        <v>47.87</v>
      </c>
      <c r="D366">
        <v>16</v>
      </c>
      <c r="E366">
        <v>2</v>
      </c>
      <c r="F366">
        <v>0</v>
      </c>
      <c r="G366">
        <v>1</v>
      </c>
      <c r="H366">
        <v>0</v>
      </c>
      <c r="I366">
        <v>0</v>
      </c>
      <c r="J366">
        <v>0</v>
      </c>
      <c r="K366">
        <v>21</v>
      </c>
      <c r="L366" s="4">
        <v>21</v>
      </c>
      <c r="M366">
        <v>0</v>
      </c>
      <c r="N366" s="5">
        <v>0</v>
      </c>
      <c r="O366" s="6">
        <v>-26</v>
      </c>
      <c r="P366">
        <v>57.13</v>
      </c>
      <c r="Q366">
        <v>0</v>
      </c>
      <c r="R366">
        <v>1</v>
      </c>
      <c r="S366">
        <v>0</v>
      </c>
      <c r="T366">
        <v>1</v>
      </c>
      <c r="U366">
        <v>6</v>
      </c>
      <c r="V366">
        <v>20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1</v>
      </c>
      <c r="AD366">
        <v>1</v>
      </c>
      <c r="AE366" s="13">
        <v>8.1</v>
      </c>
      <c r="AF366" s="14">
        <v>-0.20213040196986801</v>
      </c>
    </row>
    <row r="367" spans="1:32" x14ac:dyDescent="0.25">
      <c r="A367">
        <v>0</v>
      </c>
      <c r="B367">
        <v>0</v>
      </c>
      <c r="C367">
        <v>47.87</v>
      </c>
      <c r="D367">
        <v>16</v>
      </c>
      <c r="E367">
        <v>2</v>
      </c>
      <c r="F367">
        <v>0</v>
      </c>
      <c r="G367">
        <v>1</v>
      </c>
      <c r="H367">
        <v>0</v>
      </c>
      <c r="I367">
        <v>0</v>
      </c>
      <c r="J367">
        <v>0</v>
      </c>
      <c r="K367">
        <v>21</v>
      </c>
      <c r="L367" s="4">
        <v>21</v>
      </c>
      <c r="M367">
        <v>0</v>
      </c>
      <c r="N367" s="5">
        <v>0</v>
      </c>
      <c r="O367" s="6">
        <v>-26</v>
      </c>
      <c r="P367">
        <v>57.13</v>
      </c>
      <c r="Q367">
        <v>0</v>
      </c>
      <c r="R367">
        <v>1</v>
      </c>
      <c r="S367">
        <v>0</v>
      </c>
      <c r="T367">
        <v>1</v>
      </c>
      <c r="U367">
        <v>6</v>
      </c>
      <c r="V367">
        <v>20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0</v>
      </c>
      <c r="AC367">
        <v>1</v>
      </c>
      <c r="AD367">
        <v>28</v>
      </c>
      <c r="AE367" s="13">
        <v>24.3</v>
      </c>
      <c r="AF367" s="14">
        <v>-0.207464050433256</v>
      </c>
    </row>
    <row r="368" spans="1:32" x14ac:dyDescent="0.25">
      <c r="A368">
        <v>0</v>
      </c>
      <c r="B368">
        <v>0</v>
      </c>
      <c r="C368">
        <v>47.87</v>
      </c>
      <c r="D368">
        <v>16</v>
      </c>
      <c r="E368">
        <v>2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8</v>
      </c>
      <c r="L368" s="4">
        <v>8</v>
      </c>
      <c r="M368">
        <v>0</v>
      </c>
      <c r="N368" s="5">
        <v>0</v>
      </c>
      <c r="O368" s="6">
        <v>-26</v>
      </c>
      <c r="P368">
        <v>231.74</v>
      </c>
      <c r="Q368">
        <v>0</v>
      </c>
      <c r="R368">
        <v>1</v>
      </c>
      <c r="S368">
        <v>0</v>
      </c>
      <c r="T368">
        <v>1</v>
      </c>
      <c r="U368">
        <v>6</v>
      </c>
      <c r="V368">
        <v>20</v>
      </c>
      <c r="W368">
        <v>0</v>
      </c>
      <c r="X368">
        <v>0</v>
      </c>
      <c r="Y368">
        <v>0</v>
      </c>
      <c r="Z368">
        <v>0</v>
      </c>
      <c r="AA368">
        <v>1</v>
      </c>
      <c r="AB368">
        <v>0</v>
      </c>
      <c r="AC368">
        <v>1</v>
      </c>
      <c r="AD368">
        <v>28</v>
      </c>
      <c r="AE368" s="13">
        <v>2.7</v>
      </c>
      <c r="AF368" s="14">
        <v>-0.16984627621322701</v>
      </c>
    </row>
    <row r="369" spans="1:32" x14ac:dyDescent="0.25">
      <c r="A369">
        <v>0</v>
      </c>
      <c r="B369">
        <v>0</v>
      </c>
      <c r="C369">
        <v>47.87</v>
      </c>
      <c r="D369">
        <v>16</v>
      </c>
      <c r="E369">
        <v>2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8</v>
      </c>
      <c r="L369" s="4">
        <v>8</v>
      </c>
      <c r="M369">
        <v>0</v>
      </c>
      <c r="N369" s="5">
        <v>0</v>
      </c>
      <c r="O369" s="6">
        <v>-26</v>
      </c>
      <c r="P369">
        <v>231.74</v>
      </c>
      <c r="Q369">
        <v>0</v>
      </c>
      <c r="R369">
        <v>1</v>
      </c>
      <c r="S369">
        <v>0</v>
      </c>
      <c r="T369">
        <v>1</v>
      </c>
      <c r="U369">
        <v>6</v>
      </c>
      <c r="V369">
        <v>20</v>
      </c>
      <c r="W369">
        <v>0</v>
      </c>
      <c r="X369">
        <v>0</v>
      </c>
      <c r="Y369">
        <v>0</v>
      </c>
      <c r="Z369">
        <v>0</v>
      </c>
      <c r="AA369">
        <v>1</v>
      </c>
      <c r="AB369">
        <v>0</v>
      </c>
      <c r="AC369">
        <v>1</v>
      </c>
      <c r="AD369">
        <v>28</v>
      </c>
      <c r="AE369" s="13">
        <v>8.1</v>
      </c>
      <c r="AF369" s="14">
        <v>-0.18331547277719801</v>
      </c>
    </row>
    <row r="370" spans="1:32" x14ac:dyDescent="0.25">
      <c r="A370">
        <v>0</v>
      </c>
      <c r="B370">
        <v>0</v>
      </c>
      <c r="C370">
        <v>47.87</v>
      </c>
      <c r="D370">
        <v>16</v>
      </c>
      <c r="E370">
        <v>2</v>
      </c>
      <c r="F370">
        <v>0</v>
      </c>
      <c r="G370">
        <v>1</v>
      </c>
      <c r="H370">
        <v>0</v>
      </c>
      <c r="I370">
        <v>0</v>
      </c>
      <c r="J370">
        <v>0</v>
      </c>
      <c r="K370">
        <v>8</v>
      </c>
      <c r="L370" s="4">
        <v>8</v>
      </c>
      <c r="M370">
        <v>0</v>
      </c>
      <c r="N370" s="5">
        <v>0</v>
      </c>
      <c r="O370" s="6">
        <v>-26</v>
      </c>
      <c r="P370">
        <v>231.74</v>
      </c>
      <c r="Q370">
        <v>0</v>
      </c>
      <c r="R370">
        <v>1</v>
      </c>
      <c r="S370">
        <v>0</v>
      </c>
      <c r="T370">
        <v>1</v>
      </c>
      <c r="U370">
        <v>6</v>
      </c>
      <c r="V370">
        <v>20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0</v>
      </c>
      <c r="AC370">
        <v>1</v>
      </c>
      <c r="AD370">
        <v>28</v>
      </c>
      <c r="AE370" s="13">
        <v>24.3</v>
      </c>
      <c r="AF370" s="14">
        <v>-0.17246528665622099</v>
      </c>
    </row>
    <row r="371" spans="1:32" x14ac:dyDescent="0.25">
      <c r="A371">
        <v>0</v>
      </c>
      <c r="B371">
        <v>0</v>
      </c>
      <c r="C371">
        <v>47.87</v>
      </c>
      <c r="D371">
        <v>16</v>
      </c>
      <c r="E371">
        <v>2</v>
      </c>
      <c r="F371">
        <v>0</v>
      </c>
      <c r="G371">
        <v>1</v>
      </c>
      <c r="H371">
        <v>0</v>
      </c>
      <c r="I371">
        <v>0</v>
      </c>
      <c r="J371">
        <v>0</v>
      </c>
      <c r="K371">
        <v>20</v>
      </c>
      <c r="L371" s="4">
        <v>20</v>
      </c>
      <c r="M371">
        <v>0</v>
      </c>
      <c r="N371" s="5">
        <v>0</v>
      </c>
      <c r="O371" s="6">
        <v>-26</v>
      </c>
      <c r="P371">
        <v>90</v>
      </c>
      <c r="Q371">
        <v>0</v>
      </c>
      <c r="R371">
        <v>1</v>
      </c>
      <c r="S371">
        <v>0</v>
      </c>
      <c r="T371">
        <v>1</v>
      </c>
      <c r="U371">
        <v>6</v>
      </c>
      <c r="V371">
        <v>20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0</v>
      </c>
      <c r="AC371">
        <v>1</v>
      </c>
      <c r="AD371">
        <v>28</v>
      </c>
      <c r="AE371" s="13">
        <v>2.7</v>
      </c>
      <c r="AF371" s="14">
        <v>-0.17667067846925499</v>
      </c>
    </row>
    <row r="372" spans="1:32" x14ac:dyDescent="0.25">
      <c r="A372">
        <v>0</v>
      </c>
      <c r="B372">
        <v>0</v>
      </c>
      <c r="C372">
        <v>47.87</v>
      </c>
      <c r="D372">
        <v>16</v>
      </c>
      <c r="E372">
        <v>2</v>
      </c>
      <c r="F372">
        <v>0</v>
      </c>
      <c r="G372">
        <v>1</v>
      </c>
      <c r="H372">
        <v>0</v>
      </c>
      <c r="I372">
        <v>0</v>
      </c>
      <c r="J372">
        <v>0</v>
      </c>
      <c r="K372">
        <v>20</v>
      </c>
      <c r="L372" s="4">
        <v>20</v>
      </c>
      <c r="M372">
        <v>0</v>
      </c>
      <c r="N372" s="5">
        <v>0</v>
      </c>
      <c r="O372" s="6">
        <v>-26</v>
      </c>
      <c r="P372">
        <v>90</v>
      </c>
      <c r="Q372">
        <v>0</v>
      </c>
      <c r="R372">
        <v>1</v>
      </c>
      <c r="S372">
        <v>0</v>
      </c>
      <c r="T372">
        <v>1</v>
      </c>
      <c r="U372">
        <v>6</v>
      </c>
      <c r="V372">
        <v>20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0</v>
      </c>
      <c r="AC372">
        <v>1</v>
      </c>
      <c r="AD372">
        <v>28</v>
      </c>
      <c r="AE372" s="13">
        <v>8.1</v>
      </c>
      <c r="AF372" s="14">
        <v>-0.191271405106167</v>
      </c>
    </row>
    <row r="373" spans="1:32" x14ac:dyDescent="0.25">
      <c r="A373">
        <v>0</v>
      </c>
      <c r="B373">
        <v>0</v>
      </c>
      <c r="C373">
        <v>47.87</v>
      </c>
      <c r="D373">
        <v>16</v>
      </c>
      <c r="E373">
        <v>2</v>
      </c>
      <c r="F373">
        <v>0</v>
      </c>
      <c r="G373">
        <v>1</v>
      </c>
      <c r="H373">
        <v>0</v>
      </c>
      <c r="I373">
        <v>0</v>
      </c>
      <c r="J373">
        <v>0</v>
      </c>
      <c r="K373">
        <v>20</v>
      </c>
      <c r="L373" s="4">
        <v>20</v>
      </c>
      <c r="M373">
        <v>0</v>
      </c>
      <c r="N373" s="5">
        <v>0</v>
      </c>
      <c r="O373" s="6">
        <v>-26</v>
      </c>
      <c r="P373">
        <v>90</v>
      </c>
      <c r="Q373">
        <v>0</v>
      </c>
      <c r="R373">
        <v>1</v>
      </c>
      <c r="S373">
        <v>0</v>
      </c>
      <c r="T373">
        <v>1</v>
      </c>
      <c r="U373">
        <v>6</v>
      </c>
      <c r="V373">
        <v>20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0</v>
      </c>
      <c r="AC373">
        <v>1</v>
      </c>
      <c r="AD373">
        <v>28</v>
      </c>
      <c r="AE373" s="13">
        <v>24.3</v>
      </c>
      <c r="AF373" s="14">
        <v>-0.179291321711778</v>
      </c>
    </row>
    <row r="374" spans="1:32" x14ac:dyDescent="0.25">
      <c r="A374">
        <v>0</v>
      </c>
      <c r="B374">
        <v>0</v>
      </c>
      <c r="C374">
        <v>47.87</v>
      </c>
      <c r="D374">
        <v>16</v>
      </c>
      <c r="E374">
        <v>2</v>
      </c>
      <c r="F374">
        <v>0</v>
      </c>
      <c r="G374">
        <v>1</v>
      </c>
      <c r="H374">
        <v>0</v>
      </c>
      <c r="I374">
        <v>0</v>
      </c>
      <c r="J374">
        <v>0</v>
      </c>
      <c r="K374">
        <v>300</v>
      </c>
      <c r="L374" s="4">
        <v>300</v>
      </c>
      <c r="M374">
        <v>0</v>
      </c>
      <c r="N374" s="5">
        <v>0</v>
      </c>
      <c r="O374" s="6">
        <v>-26</v>
      </c>
      <c r="P374">
        <v>10</v>
      </c>
      <c r="Q374">
        <v>0</v>
      </c>
      <c r="R374">
        <v>1</v>
      </c>
      <c r="S374">
        <v>0</v>
      </c>
      <c r="T374">
        <v>1</v>
      </c>
      <c r="U374">
        <v>6</v>
      </c>
      <c r="V374">
        <v>20</v>
      </c>
      <c r="W374">
        <v>0</v>
      </c>
      <c r="X374">
        <v>0</v>
      </c>
      <c r="Y374">
        <v>0</v>
      </c>
      <c r="Z374">
        <v>0</v>
      </c>
      <c r="AA374">
        <v>1</v>
      </c>
      <c r="AB374">
        <v>0</v>
      </c>
      <c r="AC374">
        <v>1</v>
      </c>
      <c r="AD374">
        <v>28</v>
      </c>
      <c r="AE374" s="13">
        <v>2.7</v>
      </c>
      <c r="AF374" s="14">
        <v>-0.18690591199265899</v>
      </c>
    </row>
    <row r="375" spans="1:32" x14ac:dyDescent="0.25">
      <c r="A375">
        <v>0</v>
      </c>
      <c r="B375">
        <v>0</v>
      </c>
      <c r="C375">
        <v>47.87</v>
      </c>
      <c r="D375">
        <v>16</v>
      </c>
      <c r="E375">
        <v>2</v>
      </c>
      <c r="F375">
        <v>0</v>
      </c>
      <c r="G375">
        <v>1</v>
      </c>
      <c r="H375">
        <v>0</v>
      </c>
      <c r="I375">
        <v>0</v>
      </c>
      <c r="J375">
        <v>0</v>
      </c>
      <c r="K375">
        <v>300</v>
      </c>
      <c r="L375" s="4">
        <v>300</v>
      </c>
      <c r="M375">
        <v>0</v>
      </c>
      <c r="N375" s="5">
        <v>0</v>
      </c>
      <c r="O375" s="6">
        <v>-26</v>
      </c>
      <c r="P375">
        <v>10</v>
      </c>
      <c r="Q375">
        <v>0</v>
      </c>
      <c r="R375">
        <v>1</v>
      </c>
      <c r="S375">
        <v>0</v>
      </c>
      <c r="T375">
        <v>1</v>
      </c>
      <c r="U375">
        <v>6</v>
      </c>
      <c r="V375">
        <v>20</v>
      </c>
      <c r="W375">
        <v>0</v>
      </c>
      <c r="X375">
        <v>0</v>
      </c>
      <c r="Y375">
        <v>0</v>
      </c>
      <c r="Z375">
        <v>0</v>
      </c>
      <c r="AA375">
        <v>1</v>
      </c>
      <c r="AB375">
        <v>0</v>
      </c>
      <c r="AC375">
        <v>1</v>
      </c>
      <c r="AD375">
        <v>28</v>
      </c>
      <c r="AE375" s="13">
        <v>8.1</v>
      </c>
      <c r="AF375" s="14">
        <v>-0.19531911033914501</v>
      </c>
    </row>
    <row r="376" spans="1:32" x14ac:dyDescent="0.25">
      <c r="A376">
        <v>0</v>
      </c>
      <c r="B376">
        <v>0</v>
      </c>
      <c r="C376">
        <v>47.87</v>
      </c>
      <c r="D376">
        <v>16</v>
      </c>
      <c r="E376">
        <v>2</v>
      </c>
      <c r="F376">
        <v>0</v>
      </c>
      <c r="G376">
        <v>1</v>
      </c>
      <c r="H376">
        <v>0</v>
      </c>
      <c r="I376">
        <v>0</v>
      </c>
      <c r="J376">
        <v>0</v>
      </c>
      <c r="K376">
        <v>300</v>
      </c>
      <c r="L376" s="4">
        <v>300</v>
      </c>
      <c r="M376">
        <v>0</v>
      </c>
      <c r="N376" s="5">
        <v>0</v>
      </c>
      <c r="O376" s="6">
        <v>-26</v>
      </c>
      <c r="P376">
        <v>10</v>
      </c>
      <c r="Q376">
        <v>0</v>
      </c>
      <c r="R376">
        <v>1</v>
      </c>
      <c r="S376">
        <v>0</v>
      </c>
      <c r="T376">
        <v>1</v>
      </c>
      <c r="U376">
        <v>6</v>
      </c>
      <c r="V376">
        <v>20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0</v>
      </c>
      <c r="AC376">
        <v>1</v>
      </c>
      <c r="AD376">
        <v>28</v>
      </c>
      <c r="AE376" s="13">
        <v>24.3</v>
      </c>
      <c r="AF376" s="14">
        <v>-0.19531911033914501</v>
      </c>
    </row>
    <row r="377" spans="1:32" x14ac:dyDescent="0.25">
      <c r="A377">
        <v>0</v>
      </c>
      <c r="B377">
        <v>0</v>
      </c>
      <c r="C377">
        <v>47.87</v>
      </c>
      <c r="D377">
        <v>16</v>
      </c>
      <c r="E377">
        <v>2</v>
      </c>
      <c r="F377">
        <v>0</v>
      </c>
      <c r="G377">
        <v>1</v>
      </c>
      <c r="H377">
        <v>0</v>
      </c>
      <c r="I377">
        <v>0</v>
      </c>
      <c r="J377">
        <v>0</v>
      </c>
      <c r="K377">
        <v>31</v>
      </c>
      <c r="L377" s="4">
        <v>31</v>
      </c>
      <c r="M377">
        <v>0</v>
      </c>
      <c r="N377" s="5">
        <v>0</v>
      </c>
      <c r="O377" s="6">
        <v>-26</v>
      </c>
      <c r="P377">
        <v>54.15</v>
      </c>
      <c r="Q377">
        <v>0</v>
      </c>
      <c r="R377">
        <v>1</v>
      </c>
      <c r="S377">
        <v>0</v>
      </c>
      <c r="T377">
        <v>1</v>
      </c>
      <c r="U377">
        <v>6</v>
      </c>
      <c r="V377">
        <v>20</v>
      </c>
      <c r="W377">
        <v>0</v>
      </c>
      <c r="X377">
        <v>0</v>
      </c>
      <c r="Y377">
        <v>0</v>
      </c>
      <c r="Z377">
        <v>0</v>
      </c>
      <c r="AA377">
        <v>1</v>
      </c>
      <c r="AB377">
        <v>0</v>
      </c>
      <c r="AC377">
        <v>1</v>
      </c>
      <c r="AD377">
        <v>28</v>
      </c>
      <c r="AE377" s="13">
        <v>2.7</v>
      </c>
      <c r="AF377" s="14">
        <v>-0.185056736845328</v>
      </c>
    </row>
    <row r="378" spans="1:32" x14ac:dyDescent="0.25">
      <c r="A378">
        <v>0</v>
      </c>
      <c r="B378">
        <v>0</v>
      </c>
      <c r="C378">
        <v>47.87</v>
      </c>
      <c r="D378">
        <v>16</v>
      </c>
      <c r="E378">
        <v>2</v>
      </c>
      <c r="F378">
        <v>0</v>
      </c>
      <c r="G378">
        <v>1</v>
      </c>
      <c r="H378">
        <v>0</v>
      </c>
      <c r="I378">
        <v>0</v>
      </c>
      <c r="J378">
        <v>0</v>
      </c>
      <c r="K378">
        <v>31</v>
      </c>
      <c r="L378" s="4">
        <v>31</v>
      </c>
      <c r="M378">
        <v>0</v>
      </c>
      <c r="N378" s="5">
        <v>0</v>
      </c>
      <c r="O378" s="6">
        <v>-26</v>
      </c>
      <c r="P378">
        <v>54.15</v>
      </c>
      <c r="Q378">
        <v>0</v>
      </c>
      <c r="R378">
        <v>1</v>
      </c>
      <c r="S378">
        <v>0</v>
      </c>
      <c r="T378">
        <v>1</v>
      </c>
      <c r="U378">
        <v>6</v>
      </c>
      <c r="V378">
        <v>20</v>
      </c>
      <c r="W378">
        <v>0</v>
      </c>
      <c r="X378">
        <v>0</v>
      </c>
      <c r="Y378">
        <v>0</v>
      </c>
      <c r="Z378">
        <v>0</v>
      </c>
      <c r="AA378">
        <v>1</v>
      </c>
      <c r="AB378">
        <v>0</v>
      </c>
      <c r="AC378">
        <v>1</v>
      </c>
      <c r="AD378">
        <v>28</v>
      </c>
      <c r="AE378" s="13">
        <v>8.1</v>
      </c>
      <c r="AF378" s="14">
        <v>-0.16371721329907299</v>
      </c>
    </row>
    <row r="379" spans="1:32" x14ac:dyDescent="0.25">
      <c r="A379">
        <v>0</v>
      </c>
      <c r="B379">
        <v>0</v>
      </c>
      <c r="C379">
        <v>47.87</v>
      </c>
      <c r="D379">
        <v>16</v>
      </c>
      <c r="E379">
        <v>2</v>
      </c>
      <c r="F379">
        <v>0</v>
      </c>
      <c r="G379">
        <v>1</v>
      </c>
      <c r="H379">
        <v>0</v>
      </c>
      <c r="I379">
        <v>0</v>
      </c>
      <c r="J379">
        <v>0</v>
      </c>
      <c r="K379">
        <v>31</v>
      </c>
      <c r="L379" s="4">
        <v>31</v>
      </c>
      <c r="M379">
        <v>0</v>
      </c>
      <c r="N379" s="5">
        <v>0</v>
      </c>
      <c r="O379" s="6">
        <v>-26</v>
      </c>
      <c r="P379">
        <v>54.15</v>
      </c>
      <c r="Q379">
        <v>0</v>
      </c>
      <c r="R379">
        <v>1</v>
      </c>
      <c r="S379">
        <v>0</v>
      </c>
      <c r="T379">
        <v>1</v>
      </c>
      <c r="U379">
        <v>6</v>
      </c>
      <c r="V379">
        <v>20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0</v>
      </c>
      <c r="AC379">
        <v>1</v>
      </c>
      <c r="AD379">
        <v>28</v>
      </c>
      <c r="AE379" s="13">
        <v>24.3</v>
      </c>
      <c r="AF379" s="14">
        <v>-0.14934111322580601</v>
      </c>
    </row>
    <row r="380" spans="1:32" x14ac:dyDescent="0.25">
      <c r="A380">
        <v>0</v>
      </c>
      <c r="B380">
        <v>0</v>
      </c>
      <c r="C380">
        <v>47.87</v>
      </c>
      <c r="D380">
        <v>16</v>
      </c>
      <c r="E380">
        <v>2</v>
      </c>
      <c r="F380">
        <v>0</v>
      </c>
      <c r="G380">
        <v>1</v>
      </c>
      <c r="H380">
        <v>0</v>
      </c>
      <c r="I380">
        <v>0</v>
      </c>
      <c r="J380">
        <v>0</v>
      </c>
      <c r="K380">
        <v>20</v>
      </c>
      <c r="L380" s="4">
        <v>20</v>
      </c>
      <c r="M380">
        <v>0</v>
      </c>
      <c r="N380" s="5">
        <v>0</v>
      </c>
      <c r="O380" s="6">
        <v>-26</v>
      </c>
      <c r="P380">
        <v>51.28</v>
      </c>
      <c r="Q380">
        <v>0</v>
      </c>
      <c r="R380">
        <v>1</v>
      </c>
      <c r="S380">
        <v>0</v>
      </c>
      <c r="T380">
        <v>1</v>
      </c>
      <c r="U380">
        <v>6</v>
      </c>
      <c r="V380">
        <v>20</v>
      </c>
      <c r="W380">
        <v>0</v>
      </c>
      <c r="X380">
        <v>0</v>
      </c>
      <c r="Y380">
        <v>0</v>
      </c>
      <c r="Z380">
        <v>0</v>
      </c>
      <c r="AA380">
        <v>1</v>
      </c>
      <c r="AB380">
        <v>0</v>
      </c>
      <c r="AC380">
        <v>1</v>
      </c>
      <c r="AD380">
        <v>28</v>
      </c>
      <c r="AE380" s="13">
        <v>2.7</v>
      </c>
      <c r="AF380" s="14">
        <v>-0.17808242721499901</v>
      </c>
    </row>
    <row r="381" spans="1:32" x14ac:dyDescent="0.25">
      <c r="A381">
        <v>0</v>
      </c>
      <c r="B381">
        <v>0</v>
      </c>
      <c r="C381">
        <v>47.87</v>
      </c>
      <c r="D381">
        <v>16</v>
      </c>
      <c r="E381">
        <v>2</v>
      </c>
      <c r="F381">
        <v>0</v>
      </c>
      <c r="G381">
        <v>1</v>
      </c>
      <c r="H381">
        <v>0</v>
      </c>
      <c r="I381">
        <v>0</v>
      </c>
      <c r="J381">
        <v>0</v>
      </c>
      <c r="K381">
        <v>20</v>
      </c>
      <c r="L381" s="4">
        <v>20</v>
      </c>
      <c r="M381">
        <v>0</v>
      </c>
      <c r="N381" s="5">
        <v>0</v>
      </c>
      <c r="O381" s="6">
        <v>-26</v>
      </c>
      <c r="P381">
        <v>51.28</v>
      </c>
      <c r="Q381">
        <v>0</v>
      </c>
      <c r="R381">
        <v>1</v>
      </c>
      <c r="S381">
        <v>0</v>
      </c>
      <c r="T381">
        <v>1</v>
      </c>
      <c r="U381">
        <v>6</v>
      </c>
      <c r="V381">
        <v>20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1</v>
      </c>
      <c r="AD381">
        <v>28</v>
      </c>
      <c r="AE381" s="13">
        <v>8.1</v>
      </c>
      <c r="AF381" s="14">
        <v>-0.18660018154327901</v>
      </c>
    </row>
    <row r="382" spans="1:32" x14ac:dyDescent="0.25">
      <c r="A382">
        <v>0</v>
      </c>
      <c r="B382">
        <v>0</v>
      </c>
      <c r="C382">
        <v>47.87</v>
      </c>
      <c r="D382">
        <v>16</v>
      </c>
      <c r="E382">
        <v>2</v>
      </c>
      <c r="F382">
        <v>0</v>
      </c>
      <c r="G382">
        <v>1</v>
      </c>
      <c r="H382">
        <v>0</v>
      </c>
      <c r="I382">
        <v>0</v>
      </c>
      <c r="J382">
        <v>0</v>
      </c>
      <c r="K382">
        <v>20</v>
      </c>
      <c r="L382" s="4">
        <v>20</v>
      </c>
      <c r="M382">
        <v>0</v>
      </c>
      <c r="N382" s="5">
        <v>0</v>
      </c>
      <c r="O382" s="6">
        <v>-26</v>
      </c>
      <c r="P382">
        <v>51.28</v>
      </c>
      <c r="Q382">
        <v>0</v>
      </c>
      <c r="R382">
        <v>1</v>
      </c>
      <c r="S382">
        <v>0</v>
      </c>
      <c r="T382">
        <v>1</v>
      </c>
      <c r="U382">
        <v>6</v>
      </c>
      <c r="V382">
        <v>20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0</v>
      </c>
      <c r="AC382">
        <v>1</v>
      </c>
      <c r="AD382">
        <v>28</v>
      </c>
      <c r="AE382" s="13">
        <v>24.3</v>
      </c>
      <c r="AF382" s="14">
        <v>-3.9136559734934302E-2</v>
      </c>
    </row>
    <row r="383" spans="1:32" x14ac:dyDescent="0.25">
      <c r="A383">
        <v>0</v>
      </c>
      <c r="B383">
        <v>0</v>
      </c>
      <c r="C383">
        <v>47.87</v>
      </c>
      <c r="D383">
        <v>16</v>
      </c>
      <c r="E383">
        <v>2</v>
      </c>
      <c r="F383">
        <v>0</v>
      </c>
      <c r="G383">
        <v>1</v>
      </c>
      <c r="H383">
        <v>0</v>
      </c>
      <c r="I383">
        <v>0</v>
      </c>
      <c r="J383">
        <v>0</v>
      </c>
      <c r="K383">
        <v>21</v>
      </c>
      <c r="L383" s="4">
        <v>21</v>
      </c>
      <c r="M383">
        <v>0</v>
      </c>
      <c r="N383" s="5">
        <v>0</v>
      </c>
      <c r="O383" s="6">
        <v>-26</v>
      </c>
      <c r="P383">
        <v>57.13</v>
      </c>
      <c r="Q383">
        <v>0</v>
      </c>
      <c r="R383">
        <v>1</v>
      </c>
      <c r="S383">
        <v>0</v>
      </c>
      <c r="T383">
        <v>1</v>
      </c>
      <c r="U383">
        <v>6</v>
      </c>
      <c r="V383">
        <v>20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1</v>
      </c>
      <c r="AD383">
        <v>28</v>
      </c>
      <c r="AE383" s="13">
        <v>2.7</v>
      </c>
      <c r="AF383" s="14">
        <v>-0.185153777683292</v>
      </c>
    </row>
    <row r="384" spans="1:32" x14ac:dyDescent="0.25">
      <c r="A384">
        <v>0</v>
      </c>
      <c r="B384">
        <v>0</v>
      </c>
      <c r="C384">
        <v>47.87</v>
      </c>
      <c r="D384">
        <v>16</v>
      </c>
      <c r="E384">
        <v>2</v>
      </c>
      <c r="F384">
        <v>0</v>
      </c>
      <c r="G384">
        <v>1</v>
      </c>
      <c r="H384">
        <v>0</v>
      </c>
      <c r="I384">
        <v>0</v>
      </c>
      <c r="J384">
        <v>0</v>
      </c>
      <c r="K384">
        <v>21</v>
      </c>
      <c r="L384" s="4">
        <v>21</v>
      </c>
      <c r="M384">
        <v>0</v>
      </c>
      <c r="N384" s="5">
        <v>0</v>
      </c>
      <c r="O384" s="6">
        <v>-26</v>
      </c>
      <c r="P384">
        <v>57.13</v>
      </c>
      <c r="Q384">
        <v>0</v>
      </c>
      <c r="R384">
        <v>1</v>
      </c>
      <c r="S384">
        <v>0</v>
      </c>
      <c r="T384">
        <v>1</v>
      </c>
      <c r="U384">
        <v>6</v>
      </c>
      <c r="V384">
        <v>20</v>
      </c>
      <c r="W384">
        <v>0</v>
      </c>
      <c r="X384">
        <v>0</v>
      </c>
      <c r="Y384">
        <v>0</v>
      </c>
      <c r="Z384">
        <v>0</v>
      </c>
      <c r="AA384">
        <v>1</v>
      </c>
      <c r="AB384">
        <v>0</v>
      </c>
      <c r="AC384">
        <v>1</v>
      </c>
      <c r="AD384">
        <v>28</v>
      </c>
      <c r="AE384" s="13">
        <v>8.1</v>
      </c>
      <c r="AF384" s="14">
        <v>-0.16531771135363499</v>
      </c>
    </row>
    <row r="385" spans="1:32" x14ac:dyDescent="0.25">
      <c r="A385">
        <v>0</v>
      </c>
      <c r="B385">
        <v>0</v>
      </c>
      <c r="C385">
        <v>47.87</v>
      </c>
      <c r="D385">
        <v>16</v>
      </c>
      <c r="E385">
        <v>2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21</v>
      </c>
      <c r="L385" s="4">
        <v>21</v>
      </c>
      <c r="M385">
        <v>0</v>
      </c>
      <c r="N385" s="5">
        <v>0</v>
      </c>
      <c r="O385" s="6">
        <v>-26</v>
      </c>
      <c r="P385">
        <v>57.13</v>
      </c>
      <c r="Q385">
        <v>0</v>
      </c>
      <c r="R385">
        <v>1</v>
      </c>
      <c r="S385">
        <v>0</v>
      </c>
      <c r="T385">
        <v>1</v>
      </c>
      <c r="U385">
        <v>6</v>
      </c>
      <c r="V385">
        <v>20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1</v>
      </c>
      <c r="AD385">
        <v>28</v>
      </c>
      <c r="AE385" s="13">
        <v>24.3</v>
      </c>
      <c r="AF385" s="14">
        <v>-0.14103749901569301</v>
      </c>
    </row>
    <row r="386" spans="1:32" x14ac:dyDescent="0.25">
      <c r="A386">
        <v>0</v>
      </c>
      <c r="B386">
        <v>0</v>
      </c>
      <c r="C386">
        <v>112.4</v>
      </c>
      <c r="D386">
        <v>65.41</v>
      </c>
      <c r="E386">
        <v>0</v>
      </c>
      <c r="F386">
        <v>0</v>
      </c>
      <c r="G386">
        <v>1</v>
      </c>
      <c r="H386">
        <v>0</v>
      </c>
      <c r="I386">
        <v>0</v>
      </c>
      <c r="J386">
        <v>0</v>
      </c>
      <c r="K386">
        <v>7.5</v>
      </c>
      <c r="L386" s="4">
        <v>7.5</v>
      </c>
      <c r="M386">
        <v>1</v>
      </c>
      <c r="N386" s="5">
        <v>0</v>
      </c>
      <c r="O386" s="6">
        <v>-14.55</v>
      </c>
      <c r="P386" s="23">
        <v>89</v>
      </c>
      <c r="Q386">
        <v>1</v>
      </c>
      <c r="R386">
        <v>0</v>
      </c>
      <c r="S386">
        <v>1</v>
      </c>
      <c r="T386">
        <v>0</v>
      </c>
      <c r="U386">
        <v>10</v>
      </c>
      <c r="V386">
        <v>275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1</v>
      </c>
      <c r="AD386">
        <v>1</v>
      </c>
      <c r="AE386" s="13">
        <v>4.4999999999999997E-3</v>
      </c>
      <c r="AF386" s="14">
        <v>-0.18304817786165301</v>
      </c>
    </row>
    <row r="387" spans="1:32" x14ac:dyDescent="0.25">
      <c r="A387">
        <v>0</v>
      </c>
      <c r="B387">
        <v>0</v>
      </c>
      <c r="C387">
        <v>112.4</v>
      </c>
      <c r="D387">
        <v>65.41</v>
      </c>
      <c r="E387">
        <v>0</v>
      </c>
      <c r="F387">
        <v>0</v>
      </c>
      <c r="G387">
        <v>1</v>
      </c>
      <c r="H387">
        <v>0</v>
      </c>
      <c r="I387">
        <v>0</v>
      </c>
      <c r="J387">
        <v>0</v>
      </c>
      <c r="K387">
        <v>7.5</v>
      </c>
      <c r="L387" s="4">
        <v>7.5</v>
      </c>
      <c r="M387">
        <v>0</v>
      </c>
      <c r="N387" s="5">
        <v>1</v>
      </c>
      <c r="O387" s="6">
        <v>-14.55</v>
      </c>
      <c r="P387" s="23">
        <v>89</v>
      </c>
      <c r="Q387">
        <v>1</v>
      </c>
      <c r="R387">
        <v>0</v>
      </c>
      <c r="S387">
        <v>1</v>
      </c>
      <c r="T387">
        <v>0</v>
      </c>
      <c r="U387">
        <v>10</v>
      </c>
      <c r="V387">
        <v>275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1</v>
      </c>
      <c r="AD387">
        <v>1</v>
      </c>
      <c r="AE387" s="13">
        <v>4.4999999999999997E-3</v>
      </c>
      <c r="AF387" s="14">
        <v>-0.17718213985308701</v>
      </c>
    </row>
    <row r="388" spans="1:32" x14ac:dyDescent="0.25">
      <c r="A388">
        <v>0</v>
      </c>
      <c r="B388">
        <v>0</v>
      </c>
      <c r="C388">
        <v>112.4</v>
      </c>
      <c r="D388">
        <v>65.41</v>
      </c>
      <c r="E388">
        <v>0</v>
      </c>
      <c r="F388">
        <v>0</v>
      </c>
      <c r="G388">
        <v>1</v>
      </c>
      <c r="H388">
        <v>0</v>
      </c>
      <c r="I388">
        <v>0</v>
      </c>
      <c r="J388">
        <v>0</v>
      </c>
      <c r="K388">
        <v>7.5</v>
      </c>
      <c r="L388" s="4">
        <v>7.5</v>
      </c>
      <c r="M388">
        <v>1</v>
      </c>
      <c r="N388" s="5">
        <v>0</v>
      </c>
      <c r="O388" s="6">
        <v>-14.55</v>
      </c>
      <c r="P388" s="23">
        <v>89</v>
      </c>
      <c r="Q388">
        <v>1</v>
      </c>
      <c r="R388">
        <v>0</v>
      </c>
      <c r="S388">
        <v>1</v>
      </c>
      <c r="T388">
        <v>0</v>
      </c>
      <c r="U388">
        <v>10</v>
      </c>
      <c r="V388">
        <v>275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1</v>
      </c>
      <c r="AD388">
        <v>1</v>
      </c>
      <c r="AE388" s="13">
        <v>1.7999999999999999E-2</v>
      </c>
      <c r="AF388" s="14">
        <v>-0.17574340411050199</v>
      </c>
    </row>
    <row r="389" spans="1:32" x14ac:dyDescent="0.25">
      <c r="A389">
        <v>0</v>
      </c>
      <c r="B389">
        <v>0</v>
      </c>
      <c r="C389">
        <v>112.4</v>
      </c>
      <c r="D389">
        <v>65.41</v>
      </c>
      <c r="E389">
        <v>0</v>
      </c>
      <c r="F389">
        <v>0</v>
      </c>
      <c r="G389">
        <v>1</v>
      </c>
      <c r="H389">
        <v>0</v>
      </c>
      <c r="I389">
        <v>0</v>
      </c>
      <c r="J389">
        <v>0</v>
      </c>
      <c r="K389">
        <v>7.5</v>
      </c>
      <c r="L389" s="4">
        <v>7.5</v>
      </c>
      <c r="M389">
        <v>0</v>
      </c>
      <c r="N389" s="5">
        <v>1</v>
      </c>
      <c r="O389" s="6">
        <v>-14.55</v>
      </c>
      <c r="P389" s="23">
        <v>89</v>
      </c>
      <c r="Q389">
        <v>1</v>
      </c>
      <c r="R389">
        <v>0</v>
      </c>
      <c r="S389">
        <v>1</v>
      </c>
      <c r="T389">
        <v>0</v>
      </c>
      <c r="U389">
        <v>10</v>
      </c>
      <c r="V389">
        <v>275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0</v>
      </c>
      <c r="AC389">
        <v>1</v>
      </c>
      <c r="AD389">
        <v>1</v>
      </c>
      <c r="AE389" s="13">
        <v>1.7999999999999999E-2</v>
      </c>
      <c r="AF389" s="14">
        <v>-0.174968763707814</v>
      </c>
    </row>
    <row r="390" spans="1:32" x14ac:dyDescent="0.25">
      <c r="A390">
        <v>0</v>
      </c>
      <c r="B390">
        <v>0</v>
      </c>
      <c r="C390">
        <v>112.4</v>
      </c>
      <c r="D390">
        <v>65.41</v>
      </c>
      <c r="E390">
        <v>0</v>
      </c>
      <c r="F390">
        <v>0</v>
      </c>
      <c r="G390">
        <v>1</v>
      </c>
      <c r="H390">
        <v>0</v>
      </c>
      <c r="I390">
        <v>0</v>
      </c>
      <c r="J390">
        <v>0</v>
      </c>
      <c r="K390">
        <v>7.5</v>
      </c>
      <c r="L390" s="4">
        <v>7.5</v>
      </c>
      <c r="M390">
        <v>1</v>
      </c>
      <c r="N390" s="5">
        <v>0</v>
      </c>
      <c r="O390" s="6">
        <v>-14.55</v>
      </c>
      <c r="P390" s="23">
        <v>89</v>
      </c>
      <c r="Q390">
        <v>1</v>
      </c>
      <c r="R390">
        <v>0</v>
      </c>
      <c r="S390">
        <v>1</v>
      </c>
      <c r="T390">
        <v>0</v>
      </c>
      <c r="U390">
        <v>10</v>
      </c>
      <c r="V390">
        <v>275</v>
      </c>
      <c r="W390">
        <v>0</v>
      </c>
      <c r="X390">
        <v>0</v>
      </c>
      <c r="Y390">
        <v>0</v>
      </c>
      <c r="Z390">
        <v>0</v>
      </c>
      <c r="AA390">
        <v>1</v>
      </c>
      <c r="AB390">
        <v>0</v>
      </c>
      <c r="AC390">
        <v>1</v>
      </c>
      <c r="AD390">
        <v>1</v>
      </c>
      <c r="AE390" s="13">
        <v>4.4999999999999998E-2</v>
      </c>
      <c r="AF390" s="14">
        <v>-0.18434859478189</v>
      </c>
    </row>
    <row r="391" spans="1:32" x14ac:dyDescent="0.25">
      <c r="A391">
        <v>0</v>
      </c>
      <c r="B391">
        <v>0</v>
      </c>
      <c r="C391">
        <v>112.4</v>
      </c>
      <c r="D391">
        <v>65.41</v>
      </c>
      <c r="E391">
        <v>0</v>
      </c>
      <c r="F391">
        <v>0</v>
      </c>
      <c r="G391">
        <v>1</v>
      </c>
      <c r="H391">
        <v>0</v>
      </c>
      <c r="I391">
        <v>0</v>
      </c>
      <c r="J391">
        <v>0</v>
      </c>
      <c r="K391">
        <v>7.5</v>
      </c>
      <c r="L391" s="4">
        <v>7.5</v>
      </c>
      <c r="M391">
        <v>0</v>
      </c>
      <c r="N391" s="5">
        <v>1</v>
      </c>
      <c r="O391" s="6">
        <v>-14.55</v>
      </c>
      <c r="P391" s="23">
        <v>89</v>
      </c>
      <c r="Q391">
        <v>1</v>
      </c>
      <c r="R391">
        <v>0</v>
      </c>
      <c r="S391">
        <v>1</v>
      </c>
      <c r="T391">
        <v>0</v>
      </c>
      <c r="U391">
        <v>10</v>
      </c>
      <c r="V391">
        <v>275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1</v>
      </c>
      <c r="AD391">
        <v>1</v>
      </c>
      <c r="AE391" s="13">
        <v>4.4999999999999998E-2</v>
      </c>
      <c r="AF391" s="14">
        <v>-0.17834423795097701</v>
      </c>
    </row>
    <row r="392" spans="1:32" x14ac:dyDescent="0.25">
      <c r="A392">
        <v>0</v>
      </c>
      <c r="B392">
        <v>0</v>
      </c>
      <c r="C392">
        <v>112.4</v>
      </c>
      <c r="D392">
        <v>65.41</v>
      </c>
      <c r="E392">
        <v>0</v>
      </c>
      <c r="F392">
        <v>0</v>
      </c>
      <c r="G392">
        <v>1</v>
      </c>
      <c r="H392">
        <v>0</v>
      </c>
      <c r="I392">
        <v>0</v>
      </c>
      <c r="J392">
        <v>0</v>
      </c>
      <c r="K392">
        <v>7.5</v>
      </c>
      <c r="L392" s="4">
        <v>7.5</v>
      </c>
      <c r="M392">
        <v>1</v>
      </c>
      <c r="N392" s="5">
        <v>0</v>
      </c>
      <c r="O392" s="6">
        <v>-14.55</v>
      </c>
      <c r="P392" s="23">
        <v>89</v>
      </c>
      <c r="Q392">
        <v>1</v>
      </c>
      <c r="R392">
        <v>0</v>
      </c>
      <c r="S392">
        <v>1</v>
      </c>
      <c r="T392">
        <v>0</v>
      </c>
      <c r="U392">
        <v>10</v>
      </c>
      <c r="V392">
        <v>275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1</v>
      </c>
      <c r="AD392">
        <v>3</v>
      </c>
      <c r="AE392" s="13">
        <v>4.4999999999999997E-3</v>
      </c>
      <c r="AF392" s="14">
        <v>-0.177029857108087</v>
      </c>
    </row>
    <row r="393" spans="1:32" x14ac:dyDescent="0.25">
      <c r="A393">
        <v>0</v>
      </c>
      <c r="B393">
        <v>0</v>
      </c>
      <c r="C393">
        <v>112.4</v>
      </c>
      <c r="D393">
        <v>65.41</v>
      </c>
      <c r="E393">
        <v>0</v>
      </c>
      <c r="F393">
        <v>0</v>
      </c>
      <c r="G393">
        <v>1</v>
      </c>
      <c r="H393">
        <v>0</v>
      </c>
      <c r="I393">
        <v>0</v>
      </c>
      <c r="J393">
        <v>0</v>
      </c>
      <c r="K393">
        <v>7.5</v>
      </c>
      <c r="L393" s="4">
        <v>7.5</v>
      </c>
      <c r="M393">
        <v>0</v>
      </c>
      <c r="N393" s="5">
        <v>1</v>
      </c>
      <c r="O393" s="6">
        <v>-14.55</v>
      </c>
      <c r="P393" s="23">
        <v>89</v>
      </c>
      <c r="Q393">
        <v>1</v>
      </c>
      <c r="R393">
        <v>0</v>
      </c>
      <c r="S393">
        <v>1</v>
      </c>
      <c r="T393">
        <v>0</v>
      </c>
      <c r="U393">
        <v>10</v>
      </c>
      <c r="V393">
        <v>275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0</v>
      </c>
      <c r="AC393">
        <v>1</v>
      </c>
      <c r="AD393">
        <v>3</v>
      </c>
      <c r="AE393" s="13">
        <v>4.4999999999999997E-3</v>
      </c>
      <c r="AF393" s="14">
        <v>-0.17743839912916001</v>
      </c>
    </row>
    <row r="394" spans="1:32" x14ac:dyDescent="0.25">
      <c r="A394">
        <v>0</v>
      </c>
      <c r="B394">
        <v>0</v>
      </c>
      <c r="C394">
        <v>112.4</v>
      </c>
      <c r="D394">
        <v>65.41</v>
      </c>
      <c r="E394">
        <v>0</v>
      </c>
      <c r="F394">
        <v>0</v>
      </c>
      <c r="G394">
        <v>1</v>
      </c>
      <c r="H394">
        <v>0</v>
      </c>
      <c r="I394">
        <v>0</v>
      </c>
      <c r="J394">
        <v>0</v>
      </c>
      <c r="K394">
        <v>7.5</v>
      </c>
      <c r="L394" s="4">
        <v>7.5</v>
      </c>
      <c r="M394">
        <v>1</v>
      </c>
      <c r="N394" s="5">
        <v>0</v>
      </c>
      <c r="O394" s="6">
        <v>-14.55</v>
      </c>
      <c r="P394" s="23">
        <v>89</v>
      </c>
      <c r="Q394">
        <v>1</v>
      </c>
      <c r="R394">
        <v>0</v>
      </c>
      <c r="S394">
        <v>1</v>
      </c>
      <c r="T394">
        <v>0</v>
      </c>
      <c r="U394">
        <v>10</v>
      </c>
      <c r="V394">
        <v>275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0</v>
      </c>
      <c r="AC394">
        <v>1</v>
      </c>
      <c r="AD394">
        <v>3</v>
      </c>
      <c r="AE394" s="13">
        <v>1.7999999999999999E-2</v>
      </c>
      <c r="AF394" s="14">
        <v>-0.17125314831757399</v>
      </c>
    </row>
    <row r="395" spans="1:32" x14ac:dyDescent="0.25">
      <c r="A395">
        <v>0</v>
      </c>
      <c r="B395">
        <v>0</v>
      </c>
      <c r="C395">
        <v>112.4</v>
      </c>
      <c r="D395">
        <v>65.41</v>
      </c>
      <c r="E395">
        <v>0</v>
      </c>
      <c r="F395">
        <v>0</v>
      </c>
      <c r="G395">
        <v>1</v>
      </c>
      <c r="H395">
        <v>0</v>
      </c>
      <c r="I395">
        <v>0</v>
      </c>
      <c r="J395">
        <v>0</v>
      </c>
      <c r="K395">
        <v>7.5</v>
      </c>
      <c r="L395" s="4">
        <v>7.5</v>
      </c>
      <c r="M395">
        <v>0</v>
      </c>
      <c r="N395" s="5">
        <v>1</v>
      </c>
      <c r="O395" s="6">
        <v>-14.55</v>
      </c>
      <c r="P395" s="23">
        <v>89</v>
      </c>
      <c r="Q395">
        <v>1</v>
      </c>
      <c r="R395">
        <v>0</v>
      </c>
      <c r="S395">
        <v>1</v>
      </c>
      <c r="T395">
        <v>0</v>
      </c>
      <c r="U395">
        <v>10</v>
      </c>
      <c r="V395">
        <v>275</v>
      </c>
      <c r="W395">
        <v>0</v>
      </c>
      <c r="X395">
        <v>0</v>
      </c>
      <c r="Y395">
        <v>0</v>
      </c>
      <c r="Z395">
        <v>0</v>
      </c>
      <c r="AA395">
        <v>1</v>
      </c>
      <c r="AB395">
        <v>0</v>
      </c>
      <c r="AC395">
        <v>1</v>
      </c>
      <c r="AD395">
        <v>3</v>
      </c>
      <c r="AE395" s="13">
        <v>1.7999999999999999E-2</v>
      </c>
      <c r="AF395" s="14">
        <v>-0.17262462011294299</v>
      </c>
    </row>
    <row r="396" spans="1:32" x14ac:dyDescent="0.25">
      <c r="A396">
        <v>0</v>
      </c>
      <c r="B396">
        <v>0</v>
      </c>
      <c r="C396">
        <v>112.4</v>
      </c>
      <c r="D396">
        <v>65.41</v>
      </c>
      <c r="E396">
        <v>0</v>
      </c>
      <c r="F396">
        <v>0</v>
      </c>
      <c r="G396">
        <v>1</v>
      </c>
      <c r="H396">
        <v>0</v>
      </c>
      <c r="I396">
        <v>0</v>
      </c>
      <c r="J396">
        <v>0</v>
      </c>
      <c r="K396">
        <v>7.5</v>
      </c>
      <c r="L396" s="4">
        <v>7.5</v>
      </c>
      <c r="M396">
        <v>1</v>
      </c>
      <c r="N396" s="5">
        <v>0</v>
      </c>
      <c r="O396" s="6">
        <v>-14.55</v>
      </c>
      <c r="P396" s="23">
        <v>89</v>
      </c>
      <c r="Q396">
        <v>1</v>
      </c>
      <c r="R396">
        <v>0</v>
      </c>
      <c r="S396">
        <v>1</v>
      </c>
      <c r="T396">
        <v>0</v>
      </c>
      <c r="U396">
        <v>10</v>
      </c>
      <c r="V396">
        <v>275</v>
      </c>
      <c r="W396">
        <v>0</v>
      </c>
      <c r="X396">
        <v>0</v>
      </c>
      <c r="Y396">
        <v>0</v>
      </c>
      <c r="Z396">
        <v>0</v>
      </c>
      <c r="AA396">
        <v>1</v>
      </c>
      <c r="AB396">
        <v>0</v>
      </c>
      <c r="AC396">
        <v>1</v>
      </c>
      <c r="AD396">
        <v>3</v>
      </c>
      <c r="AE396" s="13">
        <v>4.4999999999999998E-2</v>
      </c>
      <c r="AF396" s="14">
        <v>-0.167548144807803</v>
      </c>
    </row>
    <row r="397" spans="1:32" x14ac:dyDescent="0.25">
      <c r="A397">
        <v>0</v>
      </c>
      <c r="B397">
        <v>0</v>
      </c>
      <c r="C397">
        <v>112.4</v>
      </c>
      <c r="D397">
        <v>65.41</v>
      </c>
      <c r="E397">
        <v>0</v>
      </c>
      <c r="F397">
        <v>0</v>
      </c>
      <c r="G397">
        <v>1</v>
      </c>
      <c r="H397">
        <v>0</v>
      </c>
      <c r="I397">
        <v>0</v>
      </c>
      <c r="J397">
        <v>0</v>
      </c>
      <c r="K397">
        <v>7.5</v>
      </c>
      <c r="L397" s="4">
        <v>7.5</v>
      </c>
      <c r="M397">
        <v>0</v>
      </c>
      <c r="N397" s="5">
        <v>1</v>
      </c>
      <c r="O397" s="6">
        <v>-14.55</v>
      </c>
      <c r="P397" s="23">
        <v>89</v>
      </c>
      <c r="Q397">
        <v>1</v>
      </c>
      <c r="R397">
        <v>0</v>
      </c>
      <c r="S397">
        <v>1</v>
      </c>
      <c r="T397">
        <v>0</v>
      </c>
      <c r="U397">
        <v>10</v>
      </c>
      <c r="V397">
        <v>275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0</v>
      </c>
      <c r="AC397">
        <v>1</v>
      </c>
      <c r="AD397">
        <v>3</v>
      </c>
      <c r="AE397" s="13">
        <v>4.4999999999999998E-2</v>
      </c>
      <c r="AF397" s="14">
        <v>-0.173733105667635</v>
      </c>
    </row>
    <row r="398" spans="1:32" x14ac:dyDescent="0.25">
      <c r="A398">
        <v>0</v>
      </c>
      <c r="B398">
        <v>0</v>
      </c>
      <c r="C398">
        <v>112.4</v>
      </c>
      <c r="D398">
        <v>65.41</v>
      </c>
      <c r="E398">
        <v>0</v>
      </c>
      <c r="F398">
        <v>0</v>
      </c>
      <c r="G398">
        <v>1</v>
      </c>
      <c r="H398">
        <v>0</v>
      </c>
      <c r="I398">
        <v>0</v>
      </c>
      <c r="J398">
        <v>0</v>
      </c>
      <c r="K398">
        <v>7.5</v>
      </c>
      <c r="L398" s="4">
        <v>7.5</v>
      </c>
      <c r="M398">
        <v>1</v>
      </c>
      <c r="N398" s="5">
        <v>0</v>
      </c>
      <c r="O398" s="6">
        <v>-14.55</v>
      </c>
      <c r="P398" s="23">
        <v>89</v>
      </c>
      <c r="Q398">
        <v>1</v>
      </c>
      <c r="R398">
        <v>0</v>
      </c>
      <c r="S398">
        <v>1</v>
      </c>
      <c r="T398">
        <v>0</v>
      </c>
      <c r="U398">
        <v>10</v>
      </c>
      <c r="V398">
        <v>275</v>
      </c>
      <c r="W398">
        <v>0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1</v>
      </c>
      <c r="AD398">
        <v>5</v>
      </c>
      <c r="AE398" s="13">
        <v>4.4999999999999997E-3</v>
      </c>
      <c r="AF398" s="14">
        <v>-0.18119083310867501</v>
      </c>
    </row>
    <row r="399" spans="1:32" x14ac:dyDescent="0.25">
      <c r="A399">
        <v>0</v>
      </c>
      <c r="B399">
        <v>0</v>
      </c>
      <c r="C399">
        <v>112.4</v>
      </c>
      <c r="D399">
        <v>65.41</v>
      </c>
      <c r="E399">
        <v>0</v>
      </c>
      <c r="F399">
        <v>0</v>
      </c>
      <c r="G399">
        <v>1</v>
      </c>
      <c r="H399">
        <v>0</v>
      </c>
      <c r="I399">
        <v>0</v>
      </c>
      <c r="J399">
        <v>0</v>
      </c>
      <c r="K399">
        <v>7.5</v>
      </c>
      <c r="L399" s="4">
        <v>7.5</v>
      </c>
      <c r="M399">
        <v>0</v>
      </c>
      <c r="N399" s="5">
        <v>1</v>
      </c>
      <c r="O399" s="6">
        <v>-14.55</v>
      </c>
      <c r="P399" s="23">
        <v>89</v>
      </c>
      <c r="Q399">
        <v>1</v>
      </c>
      <c r="R399">
        <v>0</v>
      </c>
      <c r="S399">
        <v>1</v>
      </c>
      <c r="T399">
        <v>0</v>
      </c>
      <c r="U399">
        <v>10</v>
      </c>
      <c r="V399">
        <v>275</v>
      </c>
      <c r="W399">
        <v>0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1</v>
      </c>
      <c r="AD399">
        <v>5</v>
      </c>
      <c r="AE399" s="13">
        <v>4.4999999999999997E-3</v>
      </c>
      <c r="AF399" s="14">
        <v>-0.17745936523761799</v>
      </c>
    </row>
    <row r="400" spans="1:32" x14ac:dyDescent="0.25">
      <c r="A400">
        <v>0</v>
      </c>
      <c r="B400">
        <v>0</v>
      </c>
      <c r="C400">
        <v>112.4</v>
      </c>
      <c r="D400">
        <v>65.41</v>
      </c>
      <c r="E400">
        <v>0</v>
      </c>
      <c r="F400">
        <v>0</v>
      </c>
      <c r="G400">
        <v>1</v>
      </c>
      <c r="H400">
        <v>0</v>
      </c>
      <c r="I400">
        <v>0</v>
      </c>
      <c r="J400">
        <v>0</v>
      </c>
      <c r="K400">
        <v>7.5</v>
      </c>
      <c r="L400" s="4">
        <v>7.5</v>
      </c>
      <c r="M400">
        <v>1</v>
      </c>
      <c r="N400" s="5">
        <v>0</v>
      </c>
      <c r="O400" s="6">
        <v>-14.55</v>
      </c>
      <c r="P400" s="23">
        <v>89</v>
      </c>
      <c r="Q400">
        <v>1</v>
      </c>
      <c r="R400">
        <v>0</v>
      </c>
      <c r="S400">
        <v>1</v>
      </c>
      <c r="T400">
        <v>0</v>
      </c>
      <c r="U400">
        <v>10</v>
      </c>
      <c r="V400">
        <v>275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0</v>
      </c>
      <c r="AC400">
        <v>1</v>
      </c>
      <c r="AD400">
        <v>5</v>
      </c>
      <c r="AE400" s="13">
        <v>1.7999999999999999E-2</v>
      </c>
      <c r="AF400" s="14">
        <v>-0.17415211935762401</v>
      </c>
    </row>
    <row r="401" spans="1:32" x14ac:dyDescent="0.25">
      <c r="A401">
        <v>0</v>
      </c>
      <c r="B401">
        <v>0</v>
      </c>
      <c r="C401">
        <v>112.4</v>
      </c>
      <c r="D401">
        <v>65.41</v>
      </c>
      <c r="E401">
        <v>0</v>
      </c>
      <c r="F401">
        <v>0</v>
      </c>
      <c r="G401">
        <v>1</v>
      </c>
      <c r="H401">
        <v>0</v>
      </c>
      <c r="I401">
        <v>0</v>
      </c>
      <c r="J401">
        <v>0</v>
      </c>
      <c r="K401">
        <v>7.5</v>
      </c>
      <c r="L401" s="4">
        <v>7.5</v>
      </c>
      <c r="M401">
        <v>0</v>
      </c>
      <c r="N401" s="5">
        <v>1</v>
      </c>
      <c r="O401" s="6">
        <v>-14.55</v>
      </c>
      <c r="P401" s="23">
        <v>89</v>
      </c>
      <c r="Q401">
        <v>1</v>
      </c>
      <c r="R401">
        <v>0</v>
      </c>
      <c r="S401">
        <v>1</v>
      </c>
      <c r="T401">
        <v>0</v>
      </c>
      <c r="U401">
        <v>10</v>
      </c>
      <c r="V401">
        <v>275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1</v>
      </c>
      <c r="AD401">
        <v>5</v>
      </c>
      <c r="AE401" s="13">
        <v>1.7999999999999999E-2</v>
      </c>
      <c r="AF401" s="14">
        <v>-0.180540733978</v>
      </c>
    </row>
    <row r="402" spans="1:32" x14ac:dyDescent="0.25">
      <c r="A402">
        <v>0</v>
      </c>
      <c r="B402">
        <v>0</v>
      </c>
      <c r="C402">
        <v>112.4</v>
      </c>
      <c r="D402">
        <v>65.41</v>
      </c>
      <c r="E402">
        <v>0</v>
      </c>
      <c r="F402">
        <v>0</v>
      </c>
      <c r="G402">
        <v>1</v>
      </c>
      <c r="H402">
        <v>0</v>
      </c>
      <c r="I402">
        <v>0</v>
      </c>
      <c r="J402">
        <v>0</v>
      </c>
      <c r="K402">
        <v>7.5</v>
      </c>
      <c r="L402" s="4">
        <v>7.5</v>
      </c>
      <c r="M402">
        <v>1</v>
      </c>
      <c r="N402" s="5">
        <v>0</v>
      </c>
      <c r="O402" s="6">
        <v>-14.55</v>
      </c>
      <c r="P402" s="23">
        <v>89</v>
      </c>
      <c r="Q402">
        <v>1</v>
      </c>
      <c r="R402">
        <v>0</v>
      </c>
      <c r="S402">
        <v>1</v>
      </c>
      <c r="T402">
        <v>0</v>
      </c>
      <c r="U402">
        <v>10</v>
      </c>
      <c r="V402">
        <v>275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1</v>
      </c>
      <c r="AD402">
        <v>5</v>
      </c>
      <c r="AE402" s="13">
        <v>4.4999999999999998E-2</v>
      </c>
      <c r="AF402" s="14">
        <v>-0.17986225973401501</v>
      </c>
    </row>
    <row r="403" spans="1:32" x14ac:dyDescent="0.25">
      <c r="A403">
        <v>0</v>
      </c>
      <c r="B403">
        <v>0</v>
      </c>
      <c r="C403">
        <v>112.4</v>
      </c>
      <c r="D403">
        <v>65.41</v>
      </c>
      <c r="E403">
        <v>0</v>
      </c>
      <c r="F403">
        <v>0</v>
      </c>
      <c r="G403">
        <v>1</v>
      </c>
      <c r="H403">
        <v>0</v>
      </c>
      <c r="I403">
        <v>0</v>
      </c>
      <c r="J403">
        <v>0</v>
      </c>
      <c r="K403">
        <v>7.5</v>
      </c>
      <c r="L403" s="4">
        <v>7.5</v>
      </c>
      <c r="M403">
        <v>0</v>
      </c>
      <c r="N403" s="5">
        <v>1</v>
      </c>
      <c r="O403" s="6">
        <v>-14.55</v>
      </c>
      <c r="P403" s="23">
        <v>89</v>
      </c>
      <c r="Q403">
        <v>1</v>
      </c>
      <c r="R403">
        <v>0</v>
      </c>
      <c r="S403">
        <v>1</v>
      </c>
      <c r="T403">
        <v>0</v>
      </c>
      <c r="U403">
        <v>10</v>
      </c>
      <c r="V403">
        <v>275</v>
      </c>
      <c r="W403">
        <v>0</v>
      </c>
      <c r="X403">
        <v>0</v>
      </c>
      <c r="Y403">
        <v>0</v>
      </c>
      <c r="Z403">
        <v>0</v>
      </c>
      <c r="AA403">
        <v>1</v>
      </c>
      <c r="AB403">
        <v>0</v>
      </c>
      <c r="AC403">
        <v>1</v>
      </c>
      <c r="AD403">
        <v>5</v>
      </c>
      <c r="AE403" s="13">
        <v>4.4999999999999998E-2</v>
      </c>
      <c r="AF403" s="14">
        <v>-0.18186930735265899</v>
      </c>
    </row>
    <row r="404" spans="1:32" x14ac:dyDescent="0.25">
      <c r="A404">
        <v>0</v>
      </c>
      <c r="B404">
        <v>0</v>
      </c>
      <c r="C404">
        <v>112.4</v>
      </c>
      <c r="D404">
        <v>65.41</v>
      </c>
      <c r="E404">
        <v>0</v>
      </c>
      <c r="F404">
        <v>0</v>
      </c>
      <c r="G404">
        <v>1</v>
      </c>
      <c r="H404">
        <v>0</v>
      </c>
      <c r="I404">
        <v>0</v>
      </c>
      <c r="J404">
        <v>0</v>
      </c>
      <c r="K404">
        <v>7.5</v>
      </c>
      <c r="L404" s="4">
        <v>7.5</v>
      </c>
      <c r="M404">
        <v>1</v>
      </c>
      <c r="N404" s="5">
        <v>0</v>
      </c>
      <c r="O404" s="6">
        <v>-14.55</v>
      </c>
      <c r="P404" s="23">
        <v>89</v>
      </c>
      <c r="Q404">
        <v>1</v>
      </c>
      <c r="R404">
        <v>0</v>
      </c>
      <c r="S404">
        <v>1</v>
      </c>
      <c r="T404">
        <v>0</v>
      </c>
      <c r="U404">
        <v>10</v>
      </c>
      <c r="V404">
        <v>275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0</v>
      </c>
      <c r="AC404">
        <v>1</v>
      </c>
      <c r="AD404">
        <v>7</v>
      </c>
      <c r="AE404" s="13">
        <v>4.4999999999999997E-3</v>
      </c>
      <c r="AF404" s="14">
        <v>-0.18449665148907299</v>
      </c>
    </row>
    <row r="405" spans="1:32" x14ac:dyDescent="0.25">
      <c r="A405">
        <v>0</v>
      </c>
      <c r="B405">
        <v>0</v>
      </c>
      <c r="C405">
        <v>112.4</v>
      </c>
      <c r="D405">
        <v>65.41</v>
      </c>
      <c r="E405">
        <v>0</v>
      </c>
      <c r="F405">
        <v>0</v>
      </c>
      <c r="G405">
        <v>1</v>
      </c>
      <c r="H405">
        <v>0</v>
      </c>
      <c r="I405">
        <v>0</v>
      </c>
      <c r="J405">
        <v>0</v>
      </c>
      <c r="K405">
        <v>7.5</v>
      </c>
      <c r="L405" s="4">
        <v>7.5</v>
      </c>
      <c r="M405">
        <v>0</v>
      </c>
      <c r="N405" s="5">
        <v>1</v>
      </c>
      <c r="O405" s="6">
        <v>-14.55</v>
      </c>
      <c r="P405" s="23">
        <v>89</v>
      </c>
      <c r="Q405">
        <v>1</v>
      </c>
      <c r="R405">
        <v>0</v>
      </c>
      <c r="S405">
        <v>1</v>
      </c>
      <c r="T405">
        <v>0</v>
      </c>
      <c r="U405">
        <v>10</v>
      </c>
      <c r="V405">
        <v>275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1</v>
      </c>
      <c r="AD405">
        <v>7</v>
      </c>
      <c r="AE405" s="13">
        <v>4.4999999999999997E-3</v>
      </c>
      <c r="AF405" s="14">
        <v>-0.18266072016644999</v>
      </c>
    </row>
    <row r="406" spans="1:32" x14ac:dyDescent="0.25">
      <c r="A406">
        <v>0</v>
      </c>
      <c r="B406">
        <v>0</v>
      </c>
      <c r="C406">
        <v>112.4</v>
      </c>
      <c r="D406">
        <v>65.41</v>
      </c>
      <c r="E406">
        <v>0</v>
      </c>
      <c r="F406">
        <v>0</v>
      </c>
      <c r="G406">
        <v>1</v>
      </c>
      <c r="H406">
        <v>0</v>
      </c>
      <c r="I406">
        <v>0</v>
      </c>
      <c r="J406">
        <v>0</v>
      </c>
      <c r="K406">
        <v>7.5</v>
      </c>
      <c r="L406" s="4">
        <v>7.5</v>
      </c>
      <c r="M406">
        <v>1</v>
      </c>
      <c r="N406" s="5">
        <v>0</v>
      </c>
      <c r="O406" s="6">
        <v>-14.55</v>
      </c>
      <c r="P406" s="23">
        <v>89</v>
      </c>
      <c r="Q406">
        <v>1</v>
      </c>
      <c r="R406">
        <v>0</v>
      </c>
      <c r="S406">
        <v>1</v>
      </c>
      <c r="T406">
        <v>0</v>
      </c>
      <c r="U406">
        <v>10</v>
      </c>
      <c r="V406">
        <v>275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0</v>
      </c>
      <c r="AC406">
        <v>1</v>
      </c>
      <c r="AD406">
        <v>7</v>
      </c>
      <c r="AE406" s="13">
        <v>1.7999999999999999E-2</v>
      </c>
      <c r="AF406" s="14">
        <v>-0.17097284830854201</v>
      </c>
    </row>
    <row r="407" spans="1:32" x14ac:dyDescent="0.25">
      <c r="A407">
        <v>0</v>
      </c>
      <c r="B407">
        <v>0</v>
      </c>
      <c r="C407">
        <v>112.4</v>
      </c>
      <c r="D407">
        <v>65.41</v>
      </c>
      <c r="E407">
        <v>0</v>
      </c>
      <c r="F407">
        <v>0</v>
      </c>
      <c r="G407">
        <v>1</v>
      </c>
      <c r="H407">
        <v>0</v>
      </c>
      <c r="I407">
        <v>0</v>
      </c>
      <c r="J407">
        <v>0</v>
      </c>
      <c r="K407">
        <v>7.5</v>
      </c>
      <c r="L407" s="4">
        <v>7.5</v>
      </c>
      <c r="M407">
        <v>0</v>
      </c>
      <c r="N407" s="5">
        <v>1</v>
      </c>
      <c r="O407" s="6">
        <v>-14.55</v>
      </c>
      <c r="P407" s="23">
        <v>89</v>
      </c>
      <c r="Q407">
        <v>1</v>
      </c>
      <c r="R407">
        <v>0</v>
      </c>
      <c r="S407">
        <v>1</v>
      </c>
      <c r="T407">
        <v>0</v>
      </c>
      <c r="U407">
        <v>10</v>
      </c>
      <c r="V407">
        <v>275</v>
      </c>
      <c r="W407">
        <v>0</v>
      </c>
      <c r="X407">
        <v>0</v>
      </c>
      <c r="Y407">
        <v>0</v>
      </c>
      <c r="Z407">
        <v>0</v>
      </c>
      <c r="AA407">
        <v>1</v>
      </c>
      <c r="AB407">
        <v>0</v>
      </c>
      <c r="AC407">
        <v>1</v>
      </c>
      <c r="AD407">
        <v>7</v>
      </c>
      <c r="AE407" s="13">
        <v>1.7999999999999999E-2</v>
      </c>
      <c r="AF407" s="14">
        <v>-0.18377271272425899</v>
      </c>
    </row>
    <row r="408" spans="1:32" x14ac:dyDescent="0.25">
      <c r="A408">
        <v>0</v>
      </c>
      <c r="B408">
        <v>0</v>
      </c>
      <c r="C408">
        <v>112.4</v>
      </c>
      <c r="D408">
        <v>65.41</v>
      </c>
      <c r="E408">
        <v>0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7.5</v>
      </c>
      <c r="L408" s="4">
        <v>7.5</v>
      </c>
      <c r="M408">
        <v>1</v>
      </c>
      <c r="N408" s="5">
        <v>0</v>
      </c>
      <c r="O408" s="6">
        <v>-14.55</v>
      </c>
      <c r="P408" s="23">
        <v>89</v>
      </c>
      <c r="Q408">
        <v>1</v>
      </c>
      <c r="R408">
        <v>0</v>
      </c>
      <c r="S408">
        <v>1</v>
      </c>
      <c r="T408">
        <v>0</v>
      </c>
      <c r="U408">
        <v>10</v>
      </c>
      <c r="V408">
        <v>275</v>
      </c>
      <c r="W408">
        <v>0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1</v>
      </c>
      <c r="AD408">
        <v>7</v>
      </c>
      <c r="AE408" s="13">
        <v>4.4999999999999998E-2</v>
      </c>
      <c r="AF408" s="14">
        <v>-0.14622658083243001</v>
      </c>
    </row>
    <row r="409" spans="1:32" x14ac:dyDescent="0.25">
      <c r="A409">
        <v>0</v>
      </c>
      <c r="B409">
        <v>0</v>
      </c>
      <c r="C409">
        <v>112.4</v>
      </c>
      <c r="D409">
        <v>65.41</v>
      </c>
      <c r="E409">
        <v>0</v>
      </c>
      <c r="F409">
        <v>0</v>
      </c>
      <c r="G409">
        <v>1</v>
      </c>
      <c r="H409">
        <v>0</v>
      </c>
      <c r="I409">
        <v>0</v>
      </c>
      <c r="J409">
        <v>0</v>
      </c>
      <c r="K409">
        <v>7.5</v>
      </c>
      <c r="L409" s="4">
        <v>7.5</v>
      </c>
      <c r="M409">
        <v>0</v>
      </c>
      <c r="N409" s="5">
        <v>1</v>
      </c>
      <c r="O409" s="6">
        <v>-14.55</v>
      </c>
      <c r="P409" s="23">
        <v>89</v>
      </c>
      <c r="Q409">
        <v>1</v>
      </c>
      <c r="R409">
        <v>0</v>
      </c>
      <c r="S409">
        <v>1</v>
      </c>
      <c r="T409">
        <v>0</v>
      </c>
      <c r="U409">
        <v>10</v>
      </c>
      <c r="V409">
        <v>275</v>
      </c>
      <c r="W409">
        <v>0</v>
      </c>
      <c r="X409">
        <v>0</v>
      </c>
      <c r="Y409">
        <v>0</v>
      </c>
      <c r="Z409">
        <v>0</v>
      </c>
      <c r="AA409">
        <v>1</v>
      </c>
      <c r="AB409">
        <v>0</v>
      </c>
      <c r="AC409">
        <v>1</v>
      </c>
      <c r="AD409">
        <v>7</v>
      </c>
      <c r="AE409" s="13">
        <v>4.4999999999999998E-2</v>
      </c>
      <c r="AF409" s="14">
        <v>-0.160371013092487</v>
      </c>
    </row>
    <row r="410" spans="1:32" x14ac:dyDescent="0.25">
      <c r="A410">
        <v>0</v>
      </c>
      <c r="B410">
        <v>0</v>
      </c>
      <c r="C410">
        <v>112.4</v>
      </c>
      <c r="D410">
        <v>65.41</v>
      </c>
      <c r="E410">
        <v>0</v>
      </c>
      <c r="F410">
        <v>0</v>
      </c>
      <c r="G410">
        <v>1</v>
      </c>
      <c r="H410">
        <v>0</v>
      </c>
      <c r="I410">
        <v>0</v>
      </c>
      <c r="J410">
        <v>0</v>
      </c>
      <c r="K410">
        <v>7.5</v>
      </c>
      <c r="L410" s="4">
        <v>7.5</v>
      </c>
      <c r="M410">
        <v>1</v>
      </c>
      <c r="N410" s="5">
        <v>0</v>
      </c>
      <c r="O410" s="6">
        <v>-14.55</v>
      </c>
      <c r="P410" s="23">
        <v>89</v>
      </c>
      <c r="Q410">
        <v>1</v>
      </c>
      <c r="R410">
        <v>0</v>
      </c>
      <c r="S410">
        <v>1</v>
      </c>
      <c r="T410">
        <v>0</v>
      </c>
      <c r="U410">
        <v>10</v>
      </c>
      <c r="V410">
        <v>275</v>
      </c>
      <c r="W410">
        <v>0</v>
      </c>
      <c r="X410">
        <v>0</v>
      </c>
      <c r="Y410">
        <v>0</v>
      </c>
      <c r="Z410">
        <v>0</v>
      </c>
      <c r="AA410">
        <v>1</v>
      </c>
      <c r="AB410">
        <v>0</v>
      </c>
      <c r="AC410">
        <v>1</v>
      </c>
      <c r="AD410">
        <v>14</v>
      </c>
      <c r="AE410" s="13">
        <v>4.4999999999999997E-3</v>
      </c>
      <c r="AF410" s="14">
        <v>-0.18484821664040599</v>
      </c>
    </row>
    <row r="411" spans="1:32" x14ac:dyDescent="0.25">
      <c r="A411">
        <v>0</v>
      </c>
      <c r="B411">
        <v>0</v>
      </c>
      <c r="C411">
        <v>112.4</v>
      </c>
      <c r="D411">
        <v>65.41</v>
      </c>
      <c r="E411">
        <v>0</v>
      </c>
      <c r="F411">
        <v>0</v>
      </c>
      <c r="G411">
        <v>1</v>
      </c>
      <c r="H411">
        <v>0</v>
      </c>
      <c r="I411">
        <v>0</v>
      </c>
      <c r="J411">
        <v>0</v>
      </c>
      <c r="K411">
        <v>7.5</v>
      </c>
      <c r="L411" s="4">
        <v>7.5</v>
      </c>
      <c r="M411">
        <v>0</v>
      </c>
      <c r="N411" s="5">
        <v>1</v>
      </c>
      <c r="O411" s="6">
        <v>-14.55</v>
      </c>
      <c r="P411" s="23">
        <v>89</v>
      </c>
      <c r="Q411">
        <v>1</v>
      </c>
      <c r="R411">
        <v>0</v>
      </c>
      <c r="S411">
        <v>1</v>
      </c>
      <c r="T411">
        <v>0</v>
      </c>
      <c r="U411">
        <v>10</v>
      </c>
      <c r="V411">
        <v>275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1</v>
      </c>
      <c r="AD411">
        <v>14</v>
      </c>
      <c r="AE411" s="13">
        <v>4.4999999999999997E-3</v>
      </c>
      <c r="AF411" s="14">
        <v>-0.18536627027115499</v>
      </c>
    </row>
    <row r="412" spans="1:32" x14ac:dyDescent="0.25">
      <c r="A412">
        <v>0</v>
      </c>
      <c r="B412">
        <v>0</v>
      </c>
      <c r="C412">
        <v>112.4</v>
      </c>
      <c r="D412">
        <v>65.41</v>
      </c>
      <c r="E412">
        <v>0</v>
      </c>
      <c r="F412">
        <v>0</v>
      </c>
      <c r="G412">
        <v>1</v>
      </c>
      <c r="H412">
        <v>0</v>
      </c>
      <c r="I412">
        <v>0</v>
      </c>
      <c r="J412">
        <v>0</v>
      </c>
      <c r="K412">
        <v>7.5</v>
      </c>
      <c r="L412" s="4">
        <v>7.5</v>
      </c>
      <c r="M412">
        <v>1</v>
      </c>
      <c r="N412" s="5">
        <v>0</v>
      </c>
      <c r="O412" s="6">
        <v>-14.55</v>
      </c>
      <c r="P412" s="23">
        <v>89</v>
      </c>
      <c r="Q412">
        <v>1</v>
      </c>
      <c r="R412">
        <v>0</v>
      </c>
      <c r="S412">
        <v>1</v>
      </c>
      <c r="T412">
        <v>0</v>
      </c>
      <c r="U412">
        <v>10</v>
      </c>
      <c r="V412">
        <v>275</v>
      </c>
      <c r="W412">
        <v>0</v>
      </c>
      <c r="X412">
        <v>0</v>
      </c>
      <c r="Y412">
        <v>0</v>
      </c>
      <c r="Z412">
        <v>0</v>
      </c>
      <c r="AA412">
        <v>1</v>
      </c>
      <c r="AB412">
        <v>0</v>
      </c>
      <c r="AC412">
        <v>1</v>
      </c>
      <c r="AD412">
        <v>14</v>
      </c>
      <c r="AE412" s="13">
        <v>1.7999999999999999E-2</v>
      </c>
      <c r="AF412" s="14">
        <v>-0.17290323295229301</v>
      </c>
    </row>
    <row r="413" spans="1:32" x14ac:dyDescent="0.25">
      <c r="A413">
        <v>0</v>
      </c>
      <c r="B413">
        <v>0</v>
      </c>
      <c r="C413">
        <v>112.4</v>
      </c>
      <c r="D413">
        <v>65.41</v>
      </c>
      <c r="E413">
        <v>0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7.5</v>
      </c>
      <c r="L413" s="4">
        <v>7.5</v>
      </c>
      <c r="M413">
        <v>0</v>
      </c>
      <c r="N413" s="5">
        <v>1</v>
      </c>
      <c r="O413" s="6">
        <v>-14.55</v>
      </c>
      <c r="P413" s="23">
        <v>89</v>
      </c>
      <c r="Q413">
        <v>1</v>
      </c>
      <c r="R413">
        <v>0</v>
      </c>
      <c r="S413">
        <v>1</v>
      </c>
      <c r="T413">
        <v>0</v>
      </c>
      <c r="U413">
        <v>10</v>
      </c>
      <c r="V413">
        <v>275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0</v>
      </c>
      <c r="AC413">
        <v>1</v>
      </c>
      <c r="AD413">
        <v>14</v>
      </c>
      <c r="AE413" s="13">
        <v>1.7999999999999999E-2</v>
      </c>
      <c r="AF413" s="14">
        <v>-0.16395157515714101</v>
      </c>
    </row>
    <row r="414" spans="1:32" x14ac:dyDescent="0.25">
      <c r="A414">
        <v>0</v>
      </c>
      <c r="B414">
        <v>0</v>
      </c>
      <c r="C414">
        <v>112.4</v>
      </c>
      <c r="D414">
        <v>65.41</v>
      </c>
      <c r="E414">
        <v>0</v>
      </c>
      <c r="F414">
        <v>0</v>
      </c>
      <c r="G414">
        <v>1</v>
      </c>
      <c r="H414">
        <v>0</v>
      </c>
      <c r="I414">
        <v>0</v>
      </c>
      <c r="J414">
        <v>0</v>
      </c>
      <c r="K414">
        <v>7.5</v>
      </c>
      <c r="L414" s="4">
        <v>7.5</v>
      </c>
      <c r="M414">
        <v>1</v>
      </c>
      <c r="N414" s="5">
        <v>0</v>
      </c>
      <c r="O414" s="6">
        <v>-14.55</v>
      </c>
      <c r="P414" s="23">
        <v>89</v>
      </c>
      <c r="Q414">
        <v>1</v>
      </c>
      <c r="R414">
        <v>0</v>
      </c>
      <c r="S414">
        <v>1</v>
      </c>
      <c r="T414">
        <v>0</v>
      </c>
      <c r="U414">
        <v>10</v>
      </c>
      <c r="V414">
        <v>275</v>
      </c>
      <c r="W414">
        <v>0</v>
      </c>
      <c r="X414">
        <v>0</v>
      </c>
      <c r="Y414">
        <v>0</v>
      </c>
      <c r="Z414">
        <v>0</v>
      </c>
      <c r="AA414">
        <v>1</v>
      </c>
      <c r="AB414">
        <v>0</v>
      </c>
      <c r="AC414">
        <v>1</v>
      </c>
      <c r="AD414">
        <v>14</v>
      </c>
      <c r="AE414" s="13">
        <v>4.4999999999999998E-2</v>
      </c>
      <c r="AF414" s="14">
        <v>-0.15741797773787</v>
      </c>
    </row>
    <row r="415" spans="1:32" x14ac:dyDescent="0.25">
      <c r="A415">
        <v>0</v>
      </c>
      <c r="B415">
        <v>0</v>
      </c>
      <c r="C415">
        <v>112.4</v>
      </c>
      <c r="D415">
        <v>65.41</v>
      </c>
      <c r="E415">
        <v>0</v>
      </c>
      <c r="F415">
        <v>0</v>
      </c>
      <c r="G415">
        <v>1</v>
      </c>
      <c r="H415">
        <v>0</v>
      </c>
      <c r="I415">
        <v>0</v>
      </c>
      <c r="J415">
        <v>0</v>
      </c>
      <c r="K415">
        <v>7.5</v>
      </c>
      <c r="L415" s="4">
        <v>7.5</v>
      </c>
      <c r="M415">
        <v>0</v>
      </c>
      <c r="N415" s="5">
        <v>1</v>
      </c>
      <c r="O415" s="6">
        <v>-14.55</v>
      </c>
      <c r="P415" s="23">
        <v>89</v>
      </c>
      <c r="Q415">
        <v>1</v>
      </c>
      <c r="R415">
        <v>0</v>
      </c>
      <c r="S415">
        <v>1</v>
      </c>
      <c r="T415">
        <v>0</v>
      </c>
      <c r="U415">
        <v>10</v>
      </c>
      <c r="V415">
        <v>275</v>
      </c>
      <c r="W415">
        <v>0</v>
      </c>
      <c r="X415">
        <v>0</v>
      </c>
      <c r="Y415">
        <v>0</v>
      </c>
      <c r="Z415">
        <v>0</v>
      </c>
      <c r="AA415">
        <v>1</v>
      </c>
      <c r="AB415">
        <v>0</v>
      </c>
      <c r="AC415">
        <v>1</v>
      </c>
      <c r="AD415">
        <v>14</v>
      </c>
      <c r="AE415" s="13">
        <v>4.4999999999999998E-2</v>
      </c>
      <c r="AF415" s="14">
        <v>-0.141961328466614</v>
      </c>
    </row>
    <row r="416" spans="1:32" x14ac:dyDescent="0.25">
      <c r="A416">
        <v>0</v>
      </c>
      <c r="B416">
        <v>0</v>
      </c>
      <c r="C416">
        <v>112.4</v>
      </c>
      <c r="D416">
        <v>65.41</v>
      </c>
      <c r="E416">
        <v>0</v>
      </c>
      <c r="F416">
        <v>0</v>
      </c>
      <c r="G416">
        <v>1</v>
      </c>
      <c r="H416">
        <v>0</v>
      </c>
      <c r="I416">
        <v>0</v>
      </c>
      <c r="J416">
        <v>0</v>
      </c>
      <c r="K416">
        <v>7.5</v>
      </c>
      <c r="L416" s="4">
        <v>7.5</v>
      </c>
      <c r="M416">
        <v>1</v>
      </c>
      <c r="N416" s="5">
        <v>0</v>
      </c>
      <c r="O416" s="6">
        <v>-14.55</v>
      </c>
      <c r="P416" s="23">
        <v>89</v>
      </c>
      <c r="Q416">
        <v>1</v>
      </c>
      <c r="R416">
        <v>0</v>
      </c>
      <c r="S416">
        <v>1</v>
      </c>
      <c r="T416">
        <v>0</v>
      </c>
      <c r="U416">
        <v>10</v>
      </c>
      <c r="V416">
        <v>275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1</v>
      </c>
      <c r="AD416">
        <v>28</v>
      </c>
      <c r="AE416" s="13">
        <v>4.4999999999999997E-3</v>
      </c>
      <c r="AF416" s="14">
        <v>-0.18313850270252199</v>
      </c>
    </row>
    <row r="417" spans="1:32" x14ac:dyDescent="0.25">
      <c r="A417">
        <v>0</v>
      </c>
      <c r="B417">
        <v>0</v>
      </c>
      <c r="C417">
        <v>112.4</v>
      </c>
      <c r="D417">
        <v>65.41</v>
      </c>
      <c r="E417">
        <v>0</v>
      </c>
      <c r="F417">
        <v>0</v>
      </c>
      <c r="G417">
        <v>1</v>
      </c>
      <c r="H417">
        <v>0</v>
      </c>
      <c r="I417">
        <v>0</v>
      </c>
      <c r="J417">
        <v>0</v>
      </c>
      <c r="K417">
        <v>7.5</v>
      </c>
      <c r="L417" s="4">
        <v>7.5</v>
      </c>
      <c r="M417">
        <v>0</v>
      </c>
      <c r="N417" s="5">
        <v>1</v>
      </c>
      <c r="O417" s="6">
        <v>-14.55</v>
      </c>
      <c r="P417" s="23">
        <v>89</v>
      </c>
      <c r="Q417">
        <v>1</v>
      </c>
      <c r="R417">
        <v>0</v>
      </c>
      <c r="S417">
        <v>1</v>
      </c>
      <c r="T417">
        <v>0</v>
      </c>
      <c r="U417">
        <v>10</v>
      </c>
      <c r="V417">
        <v>275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</v>
      </c>
      <c r="AC417">
        <v>1</v>
      </c>
      <c r="AD417">
        <v>28</v>
      </c>
      <c r="AE417" s="13">
        <v>4.4999999999999997E-3</v>
      </c>
      <c r="AF417" s="14">
        <v>-0.18160470081632399</v>
      </c>
    </row>
    <row r="418" spans="1:32" x14ac:dyDescent="0.25">
      <c r="A418">
        <v>0</v>
      </c>
      <c r="B418">
        <v>0</v>
      </c>
      <c r="C418">
        <v>112.4</v>
      </c>
      <c r="D418">
        <v>65.41</v>
      </c>
      <c r="E418">
        <v>0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7.5</v>
      </c>
      <c r="L418" s="4">
        <v>7.5</v>
      </c>
      <c r="M418">
        <v>1</v>
      </c>
      <c r="N418" s="5">
        <v>0</v>
      </c>
      <c r="O418" s="6">
        <v>-14.55</v>
      </c>
      <c r="P418" s="23">
        <v>89</v>
      </c>
      <c r="Q418">
        <v>1</v>
      </c>
      <c r="R418">
        <v>0</v>
      </c>
      <c r="S418">
        <v>1</v>
      </c>
      <c r="T418">
        <v>0</v>
      </c>
      <c r="U418">
        <v>10</v>
      </c>
      <c r="V418">
        <v>275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1</v>
      </c>
      <c r="AD418">
        <v>28</v>
      </c>
      <c r="AE418" s="13">
        <v>1.7999999999999999E-2</v>
      </c>
      <c r="AF418" s="14">
        <v>-0.17969382055829899</v>
      </c>
    </row>
    <row r="419" spans="1:32" x14ac:dyDescent="0.25">
      <c r="A419">
        <v>0</v>
      </c>
      <c r="B419">
        <v>0</v>
      </c>
      <c r="C419">
        <v>112.4</v>
      </c>
      <c r="D419">
        <v>65.41</v>
      </c>
      <c r="E419">
        <v>0</v>
      </c>
      <c r="F419">
        <v>0</v>
      </c>
      <c r="G419">
        <v>1</v>
      </c>
      <c r="H419">
        <v>0</v>
      </c>
      <c r="I419">
        <v>0</v>
      </c>
      <c r="J419">
        <v>0</v>
      </c>
      <c r="K419">
        <v>7.5</v>
      </c>
      <c r="L419" s="4">
        <v>7.5</v>
      </c>
      <c r="M419">
        <v>0</v>
      </c>
      <c r="N419" s="5">
        <v>1</v>
      </c>
      <c r="O419" s="6">
        <v>-14.55</v>
      </c>
      <c r="P419" s="23">
        <v>89</v>
      </c>
      <c r="Q419">
        <v>1</v>
      </c>
      <c r="R419">
        <v>0</v>
      </c>
      <c r="S419">
        <v>1</v>
      </c>
      <c r="T419">
        <v>0</v>
      </c>
      <c r="U419">
        <v>10</v>
      </c>
      <c r="V419">
        <v>275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1</v>
      </c>
      <c r="AD419">
        <v>28</v>
      </c>
      <c r="AE419" s="13">
        <v>1.7999999999999999E-2</v>
      </c>
      <c r="AF419" s="14">
        <v>-0.172251457968428</v>
      </c>
    </row>
    <row r="420" spans="1:32" x14ac:dyDescent="0.25">
      <c r="A420">
        <v>0</v>
      </c>
      <c r="B420">
        <v>0</v>
      </c>
      <c r="C420">
        <v>112.4</v>
      </c>
      <c r="D420">
        <v>65.41</v>
      </c>
      <c r="E420">
        <v>0</v>
      </c>
      <c r="F420">
        <v>0</v>
      </c>
      <c r="G420">
        <v>1</v>
      </c>
      <c r="H420">
        <v>0</v>
      </c>
      <c r="I420">
        <v>0</v>
      </c>
      <c r="J420">
        <v>0</v>
      </c>
      <c r="K420">
        <v>7.5</v>
      </c>
      <c r="L420" s="4">
        <v>7.5</v>
      </c>
      <c r="M420">
        <v>1</v>
      </c>
      <c r="N420" s="5">
        <v>0</v>
      </c>
      <c r="O420" s="6">
        <v>-14.55</v>
      </c>
      <c r="P420" s="23">
        <v>89</v>
      </c>
      <c r="Q420">
        <v>1</v>
      </c>
      <c r="R420">
        <v>0</v>
      </c>
      <c r="S420">
        <v>1</v>
      </c>
      <c r="T420">
        <v>0</v>
      </c>
      <c r="U420">
        <v>10</v>
      </c>
      <c r="V420">
        <v>275</v>
      </c>
      <c r="W420">
        <v>0</v>
      </c>
      <c r="X420">
        <v>0</v>
      </c>
      <c r="Y420">
        <v>0</v>
      </c>
      <c r="Z420">
        <v>0</v>
      </c>
      <c r="AA420">
        <v>1</v>
      </c>
      <c r="AB420">
        <v>0</v>
      </c>
      <c r="AC420">
        <v>1</v>
      </c>
      <c r="AD420">
        <v>28</v>
      </c>
      <c r="AE420" s="13">
        <v>4.4999999999999998E-2</v>
      </c>
      <c r="AF420" s="14">
        <v>-0.17637508109094899</v>
      </c>
    </row>
    <row r="421" spans="1:32" x14ac:dyDescent="0.25">
      <c r="A421">
        <v>0</v>
      </c>
      <c r="B421">
        <v>0</v>
      </c>
      <c r="C421">
        <v>112.4</v>
      </c>
      <c r="D421">
        <v>65.41</v>
      </c>
      <c r="E421">
        <v>0</v>
      </c>
      <c r="F421">
        <v>0</v>
      </c>
      <c r="G421">
        <v>1</v>
      </c>
      <c r="H421">
        <v>0</v>
      </c>
      <c r="I421">
        <v>0</v>
      </c>
      <c r="J421">
        <v>0</v>
      </c>
      <c r="K421">
        <v>7.5</v>
      </c>
      <c r="L421" s="4">
        <v>7.5</v>
      </c>
      <c r="M421">
        <v>0</v>
      </c>
      <c r="N421" s="5">
        <v>1</v>
      </c>
      <c r="O421" s="6">
        <v>-14.55</v>
      </c>
      <c r="P421" s="23">
        <v>89</v>
      </c>
      <c r="Q421">
        <v>1</v>
      </c>
      <c r="R421">
        <v>0</v>
      </c>
      <c r="S421">
        <v>1</v>
      </c>
      <c r="T421">
        <v>0</v>
      </c>
      <c r="U421">
        <v>10</v>
      </c>
      <c r="V421">
        <v>275</v>
      </c>
      <c r="W421">
        <v>0</v>
      </c>
      <c r="X421">
        <v>0</v>
      </c>
      <c r="Y421">
        <v>0</v>
      </c>
      <c r="Z421">
        <v>0</v>
      </c>
      <c r="AA421">
        <v>1</v>
      </c>
      <c r="AB421">
        <v>0</v>
      </c>
      <c r="AC421">
        <v>1</v>
      </c>
      <c r="AD421">
        <v>28</v>
      </c>
      <c r="AE421" s="13">
        <v>4.4999999999999998E-2</v>
      </c>
      <c r="AF421" s="14">
        <v>-0.160861392185634</v>
      </c>
    </row>
    <row r="422" spans="1:32" x14ac:dyDescent="0.25">
      <c r="A422">
        <v>1</v>
      </c>
      <c r="B422">
        <v>0</v>
      </c>
      <c r="C422">
        <v>12.01</v>
      </c>
      <c r="D422">
        <v>0</v>
      </c>
      <c r="E422">
        <v>0</v>
      </c>
      <c r="F422">
        <v>0</v>
      </c>
      <c r="G422">
        <v>0</v>
      </c>
      <c r="H422">
        <v>1</v>
      </c>
      <c r="I422">
        <v>0</v>
      </c>
      <c r="J422">
        <v>1</v>
      </c>
      <c r="K422">
        <v>12.5</v>
      </c>
      <c r="L422">
        <v>5000</v>
      </c>
      <c r="M422">
        <v>0</v>
      </c>
      <c r="N422" s="5">
        <v>0</v>
      </c>
      <c r="O422" s="6">
        <v>-11</v>
      </c>
      <c r="P422" s="7">
        <v>152</v>
      </c>
      <c r="Q422">
        <v>0</v>
      </c>
      <c r="R422">
        <v>1</v>
      </c>
      <c r="S422">
        <v>1</v>
      </c>
      <c r="T422">
        <v>0</v>
      </c>
      <c r="U422">
        <v>9</v>
      </c>
      <c r="V422" s="4">
        <v>25</v>
      </c>
      <c r="W422">
        <v>0</v>
      </c>
      <c r="X422">
        <v>0</v>
      </c>
      <c r="Y422">
        <v>0</v>
      </c>
      <c r="Z422">
        <v>1</v>
      </c>
      <c r="AA422">
        <v>0</v>
      </c>
      <c r="AB422">
        <v>14</v>
      </c>
      <c r="AC422">
        <v>3</v>
      </c>
      <c r="AD422">
        <v>9</v>
      </c>
      <c r="AE422" s="13">
        <v>1</v>
      </c>
      <c r="AF422" s="14">
        <v>-0.164459412860955</v>
      </c>
    </row>
    <row r="423" spans="1:32" x14ac:dyDescent="0.25">
      <c r="A423">
        <v>1</v>
      </c>
      <c r="B423">
        <v>0</v>
      </c>
      <c r="C423">
        <v>12.01</v>
      </c>
      <c r="D423">
        <v>0</v>
      </c>
      <c r="E423">
        <v>0</v>
      </c>
      <c r="F423">
        <v>0</v>
      </c>
      <c r="G423">
        <v>0</v>
      </c>
      <c r="H423">
        <v>1</v>
      </c>
      <c r="I423">
        <v>0</v>
      </c>
      <c r="J423">
        <v>1</v>
      </c>
      <c r="K423">
        <v>12.5</v>
      </c>
      <c r="L423">
        <v>5000</v>
      </c>
      <c r="M423">
        <v>0</v>
      </c>
      <c r="N423" s="5">
        <v>0</v>
      </c>
      <c r="O423" s="6">
        <v>-11</v>
      </c>
      <c r="P423" s="7">
        <v>152</v>
      </c>
      <c r="Q423">
        <v>0</v>
      </c>
      <c r="R423">
        <v>1</v>
      </c>
      <c r="S423">
        <v>1</v>
      </c>
      <c r="T423">
        <v>0</v>
      </c>
      <c r="U423">
        <v>9</v>
      </c>
      <c r="V423" s="4">
        <v>25</v>
      </c>
      <c r="W423">
        <v>0</v>
      </c>
      <c r="X423">
        <v>0</v>
      </c>
      <c r="Y423">
        <v>0</v>
      </c>
      <c r="Z423">
        <v>1</v>
      </c>
      <c r="AA423">
        <v>0</v>
      </c>
      <c r="AB423">
        <v>18</v>
      </c>
      <c r="AC423">
        <v>9</v>
      </c>
      <c r="AD423">
        <v>5</v>
      </c>
      <c r="AE423" s="13">
        <v>1</v>
      </c>
      <c r="AF423" s="14">
        <v>-0.157209539808572</v>
      </c>
    </row>
    <row r="424" spans="1:32" x14ac:dyDescent="0.25">
      <c r="A424">
        <v>1</v>
      </c>
      <c r="B424">
        <v>0</v>
      </c>
      <c r="C424">
        <v>12.01</v>
      </c>
      <c r="D424">
        <v>0</v>
      </c>
      <c r="E424">
        <v>0</v>
      </c>
      <c r="F424">
        <v>0</v>
      </c>
      <c r="G424">
        <v>0</v>
      </c>
      <c r="H424">
        <v>1</v>
      </c>
      <c r="I424">
        <v>0</v>
      </c>
      <c r="J424">
        <v>1</v>
      </c>
      <c r="K424">
        <v>12.5</v>
      </c>
      <c r="L424">
        <v>950</v>
      </c>
      <c r="M424">
        <v>0</v>
      </c>
      <c r="N424" s="5">
        <v>0</v>
      </c>
      <c r="O424" s="6">
        <v>-11</v>
      </c>
      <c r="P424" s="7">
        <v>152</v>
      </c>
      <c r="Q424">
        <v>0</v>
      </c>
      <c r="R424">
        <v>1</v>
      </c>
      <c r="S424">
        <v>1</v>
      </c>
      <c r="T424">
        <v>0</v>
      </c>
      <c r="U424">
        <v>9</v>
      </c>
      <c r="V424" s="4">
        <v>25</v>
      </c>
      <c r="W424">
        <v>0</v>
      </c>
      <c r="X424">
        <v>0</v>
      </c>
      <c r="Y424">
        <v>0</v>
      </c>
      <c r="Z424">
        <v>1</v>
      </c>
      <c r="AA424">
        <v>0</v>
      </c>
      <c r="AB424">
        <v>0</v>
      </c>
      <c r="AC424">
        <v>1</v>
      </c>
      <c r="AD424">
        <v>1</v>
      </c>
      <c r="AE424" s="13">
        <v>0.25</v>
      </c>
      <c r="AF424" s="14">
        <v>-0.187907904525696</v>
      </c>
    </row>
    <row r="425" spans="1:32" x14ac:dyDescent="0.25">
      <c r="A425">
        <v>1</v>
      </c>
      <c r="B425">
        <v>0</v>
      </c>
      <c r="C425">
        <v>12.01</v>
      </c>
      <c r="D425">
        <v>0</v>
      </c>
      <c r="E425">
        <v>0</v>
      </c>
      <c r="F425">
        <v>0</v>
      </c>
      <c r="G425">
        <v>0</v>
      </c>
      <c r="H425">
        <v>1</v>
      </c>
      <c r="I425">
        <v>0</v>
      </c>
      <c r="J425">
        <v>1</v>
      </c>
      <c r="K425">
        <v>12.5</v>
      </c>
      <c r="L425">
        <v>950</v>
      </c>
      <c r="M425">
        <v>0</v>
      </c>
      <c r="N425" s="5">
        <v>0</v>
      </c>
      <c r="O425" s="6">
        <v>-11</v>
      </c>
      <c r="P425" s="7">
        <v>152</v>
      </c>
      <c r="Q425">
        <v>0</v>
      </c>
      <c r="R425">
        <v>1</v>
      </c>
      <c r="S425">
        <v>1</v>
      </c>
      <c r="T425">
        <v>0</v>
      </c>
      <c r="U425">
        <v>9</v>
      </c>
      <c r="V425" s="4">
        <v>25</v>
      </c>
      <c r="W425">
        <v>0</v>
      </c>
      <c r="X425">
        <v>0</v>
      </c>
      <c r="Y425">
        <v>0</v>
      </c>
      <c r="Z425">
        <v>1</v>
      </c>
      <c r="AA425">
        <v>0</v>
      </c>
      <c r="AB425">
        <v>14</v>
      </c>
      <c r="AC425">
        <v>3</v>
      </c>
      <c r="AD425">
        <v>7</v>
      </c>
      <c r="AE425" s="13">
        <v>0.05</v>
      </c>
      <c r="AF425" s="14">
        <v>-0.17895875367356601</v>
      </c>
    </row>
    <row r="426" spans="1:32" x14ac:dyDescent="0.25">
      <c r="A426">
        <v>1</v>
      </c>
      <c r="B426">
        <v>0</v>
      </c>
      <c r="C426">
        <v>12.01</v>
      </c>
      <c r="D426">
        <v>0</v>
      </c>
      <c r="E426">
        <v>0</v>
      </c>
      <c r="F426">
        <v>0</v>
      </c>
      <c r="G426">
        <v>0</v>
      </c>
      <c r="H426">
        <v>1</v>
      </c>
      <c r="I426">
        <v>0</v>
      </c>
      <c r="J426">
        <v>1</v>
      </c>
      <c r="K426">
        <v>12.5</v>
      </c>
      <c r="L426">
        <v>950</v>
      </c>
      <c r="M426">
        <v>0</v>
      </c>
      <c r="N426" s="5">
        <v>0</v>
      </c>
      <c r="O426" s="6">
        <v>-11</v>
      </c>
      <c r="P426" s="7">
        <v>152</v>
      </c>
      <c r="Q426">
        <v>0</v>
      </c>
      <c r="R426">
        <v>1</v>
      </c>
      <c r="S426">
        <v>1</v>
      </c>
      <c r="T426">
        <v>0</v>
      </c>
      <c r="U426">
        <v>9</v>
      </c>
      <c r="V426" s="4">
        <v>25</v>
      </c>
      <c r="W426">
        <v>0</v>
      </c>
      <c r="X426">
        <v>0</v>
      </c>
      <c r="Y426">
        <v>0</v>
      </c>
      <c r="Z426">
        <v>1</v>
      </c>
      <c r="AA426">
        <v>0</v>
      </c>
      <c r="AB426">
        <v>14</v>
      </c>
      <c r="AC426">
        <v>3</v>
      </c>
      <c r="AD426">
        <v>7</v>
      </c>
      <c r="AE426" s="13">
        <v>0.25</v>
      </c>
      <c r="AF426" s="14">
        <v>-0.165788295958499</v>
      </c>
    </row>
    <row r="427" spans="1:32" x14ac:dyDescent="0.25">
      <c r="A427">
        <v>1</v>
      </c>
      <c r="B427">
        <v>0</v>
      </c>
      <c r="C427">
        <v>12.01</v>
      </c>
      <c r="D427">
        <v>0</v>
      </c>
      <c r="E427">
        <v>0</v>
      </c>
      <c r="F427">
        <v>0</v>
      </c>
      <c r="G427">
        <v>0</v>
      </c>
      <c r="H427">
        <v>1</v>
      </c>
      <c r="I427">
        <v>0</v>
      </c>
      <c r="J427">
        <v>1</v>
      </c>
      <c r="K427">
        <v>12.5</v>
      </c>
      <c r="L427">
        <v>950</v>
      </c>
      <c r="M427">
        <v>0</v>
      </c>
      <c r="N427" s="5">
        <v>0</v>
      </c>
      <c r="O427" s="6">
        <v>-11</v>
      </c>
      <c r="P427" s="7">
        <v>152</v>
      </c>
      <c r="Q427">
        <v>0</v>
      </c>
      <c r="R427">
        <v>1</v>
      </c>
      <c r="S427">
        <v>1</v>
      </c>
      <c r="T427">
        <v>0</v>
      </c>
      <c r="U427">
        <v>9</v>
      </c>
      <c r="V427" s="4">
        <v>25</v>
      </c>
      <c r="W427">
        <v>0</v>
      </c>
      <c r="X427">
        <v>0</v>
      </c>
      <c r="Y427">
        <v>0</v>
      </c>
      <c r="Z427">
        <v>1</v>
      </c>
      <c r="AA427">
        <v>0</v>
      </c>
      <c r="AB427">
        <v>14</v>
      </c>
      <c r="AC427">
        <v>3</v>
      </c>
      <c r="AD427">
        <v>7</v>
      </c>
      <c r="AE427" s="13">
        <v>1</v>
      </c>
      <c r="AF427" s="14">
        <v>-0.149360819646328</v>
      </c>
    </row>
    <row r="428" spans="1:32" x14ac:dyDescent="0.25">
      <c r="A428">
        <v>0</v>
      </c>
      <c r="B428">
        <v>0</v>
      </c>
      <c r="C428">
        <v>28.09</v>
      </c>
      <c r="D428">
        <v>16</v>
      </c>
      <c r="E428">
        <v>2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1200</v>
      </c>
      <c r="L428" s="4">
        <v>1200</v>
      </c>
      <c r="M428">
        <v>0</v>
      </c>
      <c r="N428" s="5">
        <v>0</v>
      </c>
      <c r="O428" s="6">
        <v>-28.4</v>
      </c>
      <c r="P428">
        <v>11.49</v>
      </c>
      <c r="Q428">
        <v>0</v>
      </c>
      <c r="R428">
        <v>1</v>
      </c>
      <c r="S428">
        <v>0</v>
      </c>
      <c r="T428">
        <v>1</v>
      </c>
      <c r="U428">
        <v>7</v>
      </c>
      <c r="V428">
        <v>20</v>
      </c>
      <c r="W428">
        <v>0</v>
      </c>
      <c r="X428">
        <v>0</v>
      </c>
      <c r="Y428">
        <v>0</v>
      </c>
      <c r="Z428">
        <v>0</v>
      </c>
      <c r="AA428">
        <v>1</v>
      </c>
      <c r="AB428">
        <v>0</v>
      </c>
      <c r="AC428">
        <v>1</v>
      </c>
      <c r="AD428">
        <v>1</v>
      </c>
      <c r="AE428" s="13">
        <v>0.25</v>
      </c>
      <c r="AF428" s="14">
        <v>-0.197476591314101</v>
      </c>
    </row>
    <row r="429" spans="1:32" x14ac:dyDescent="0.25">
      <c r="A429">
        <v>0</v>
      </c>
      <c r="B429">
        <v>0</v>
      </c>
      <c r="C429">
        <v>28.09</v>
      </c>
      <c r="D429">
        <v>16</v>
      </c>
      <c r="E429">
        <v>2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155.19999999999999</v>
      </c>
      <c r="L429" s="4">
        <v>155.19999999999999</v>
      </c>
      <c r="M429">
        <v>0</v>
      </c>
      <c r="N429" s="5">
        <v>0</v>
      </c>
      <c r="O429" s="6">
        <v>-28.4</v>
      </c>
      <c r="P429">
        <v>2.7</v>
      </c>
      <c r="Q429">
        <v>0</v>
      </c>
      <c r="R429">
        <v>1</v>
      </c>
      <c r="S429">
        <v>0</v>
      </c>
      <c r="T429">
        <v>1</v>
      </c>
      <c r="U429">
        <v>7</v>
      </c>
      <c r="V429">
        <v>20</v>
      </c>
      <c r="W429">
        <v>0</v>
      </c>
      <c r="X429">
        <v>0</v>
      </c>
      <c r="Y429">
        <v>0</v>
      </c>
      <c r="Z429">
        <v>0</v>
      </c>
      <c r="AA429">
        <v>1</v>
      </c>
      <c r="AB429">
        <v>0</v>
      </c>
      <c r="AC429">
        <v>1</v>
      </c>
      <c r="AD429">
        <v>1</v>
      </c>
      <c r="AE429" s="13">
        <v>0.25</v>
      </c>
      <c r="AF429" s="14">
        <v>-0.181480695030796</v>
      </c>
    </row>
    <row r="430" spans="1:32" x14ac:dyDescent="0.25">
      <c r="A430">
        <v>0</v>
      </c>
      <c r="B430">
        <v>0</v>
      </c>
      <c r="C430">
        <v>28.09</v>
      </c>
      <c r="D430">
        <v>16</v>
      </c>
      <c r="E430">
        <v>2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1200</v>
      </c>
      <c r="L430" s="4">
        <v>1200</v>
      </c>
      <c r="M430">
        <v>0</v>
      </c>
      <c r="N430" s="5">
        <v>0</v>
      </c>
      <c r="O430" s="6">
        <v>-28.4</v>
      </c>
      <c r="P430">
        <v>11.49</v>
      </c>
      <c r="Q430">
        <v>0</v>
      </c>
      <c r="R430">
        <v>1</v>
      </c>
      <c r="S430">
        <v>0</v>
      </c>
      <c r="T430">
        <v>1</v>
      </c>
      <c r="U430">
        <v>7</v>
      </c>
      <c r="V430">
        <v>20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1</v>
      </c>
      <c r="AD430">
        <v>1</v>
      </c>
      <c r="AE430" s="13">
        <v>2.5</v>
      </c>
      <c r="AF430" s="14">
        <v>-0.184365200917949</v>
      </c>
    </row>
    <row r="431" spans="1:32" x14ac:dyDescent="0.25">
      <c r="A431">
        <v>0</v>
      </c>
      <c r="B431">
        <v>0</v>
      </c>
      <c r="C431">
        <v>28.09</v>
      </c>
      <c r="D431">
        <v>16</v>
      </c>
      <c r="E431">
        <v>2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155.19999999999999</v>
      </c>
      <c r="L431" s="4">
        <v>155.19999999999999</v>
      </c>
      <c r="M431">
        <v>0</v>
      </c>
      <c r="N431" s="5">
        <v>0</v>
      </c>
      <c r="O431" s="6">
        <v>-28.4</v>
      </c>
      <c r="P431">
        <v>2.7</v>
      </c>
      <c r="Q431">
        <v>0</v>
      </c>
      <c r="R431">
        <v>1</v>
      </c>
      <c r="S431">
        <v>0</v>
      </c>
      <c r="T431">
        <v>1</v>
      </c>
      <c r="U431">
        <v>7</v>
      </c>
      <c r="V431">
        <v>20</v>
      </c>
      <c r="W431">
        <v>0</v>
      </c>
      <c r="X431">
        <v>0</v>
      </c>
      <c r="Y431">
        <v>0</v>
      </c>
      <c r="Z431">
        <v>0</v>
      </c>
      <c r="AA431">
        <v>1</v>
      </c>
      <c r="AB431">
        <v>0</v>
      </c>
      <c r="AC431">
        <v>1</v>
      </c>
      <c r="AD431">
        <v>1</v>
      </c>
      <c r="AE431" s="13">
        <v>2.5</v>
      </c>
      <c r="AF431" s="14">
        <v>-0.193674288099217</v>
      </c>
    </row>
    <row r="432" spans="1:32" x14ac:dyDescent="0.25">
      <c r="A432">
        <v>0</v>
      </c>
      <c r="B432">
        <v>0</v>
      </c>
      <c r="C432">
        <v>28.09</v>
      </c>
      <c r="D432">
        <v>16</v>
      </c>
      <c r="E432">
        <v>2</v>
      </c>
      <c r="F432">
        <v>0</v>
      </c>
      <c r="G432">
        <v>1</v>
      </c>
      <c r="H432">
        <v>0</v>
      </c>
      <c r="I432">
        <v>0</v>
      </c>
      <c r="J432">
        <v>0</v>
      </c>
      <c r="K432">
        <v>1200</v>
      </c>
      <c r="L432" s="4">
        <v>1200</v>
      </c>
      <c r="M432">
        <v>0</v>
      </c>
      <c r="N432" s="5">
        <v>0</v>
      </c>
      <c r="O432" s="6">
        <v>-28.4</v>
      </c>
      <c r="P432">
        <v>11.49</v>
      </c>
      <c r="Q432">
        <v>0</v>
      </c>
      <c r="R432">
        <v>1</v>
      </c>
      <c r="S432">
        <v>0</v>
      </c>
      <c r="T432">
        <v>1</v>
      </c>
      <c r="U432">
        <v>7</v>
      </c>
      <c r="V432">
        <v>20</v>
      </c>
      <c r="W432">
        <v>0</v>
      </c>
      <c r="X432">
        <v>0</v>
      </c>
      <c r="Y432">
        <v>0</v>
      </c>
      <c r="Z432">
        <v>0</v>
      </c>
      <c r="AA432">
        <v>1</v>
      </c>
      <c r="AB432">
        <v>0</v>
      </c>
      <c r="AC432">
        <v>1</v>
      </c>
      <c r="AD432">
        <v>1</v>
      </c>
      <c r="AE432" s="13">
        <v>25</v>
      </c>
      <c r="AF432" s="14">
        <v>-0.19695213569825501</v>
      </c>
    </row>
    <row r="433" spans="1:32" x14ac:dyDescent="0.25">
      <c r="A433">
        <v>0</v>
      </c>
      <c r="B433">
        <v>0</v>
      </c>
      <c r="C433">
        <v>28.09</v>
      </c>
      <c r="D433">
        <v>16</v>
      </c>
      <c r="E433">
        <v>2</v>
      </c>
      <c r="F433">
        <v>0</v>
      </c>
      <c r="G433">
        <v>1</v>
      </c>
      <c r="H433">
        <v>0</v>
      </c>
      <c r="I433">
        <v>0</v>
      </c>
      <c r="J433">
        <v>0</v>
      </c>
      <c r="K433">
        <v>155.19999999999999</v>
      </c>
      <c r="L433" s="4">
        <v>155.19999999999999</v>
      </c>
      <c r="M433">
        <v>0</v>
      </c>
      <c r="N433" s="5">
        <v>0</v>
      </c>
      <c r="O433" s="6">
        <v>-28.4</v>
      </c>
      <c r="P433">
        <v>2.7</v>
      </c>
      <c r="Q433">
        <v>0</v>
      </c>
      <c r="R433">
        <v>1</v>
      </c>
      <c r="S433">
        <v>0</v>
      </c>
      <c r="T433">
        <v>1</v>
      </c>
      <c r="U433">
        <v>7</v>
      </c>
      <c r="V433">
        <v>20</v>
      </c>
      <c r="W433">
        <v>0</v>
      </c>
      <c r="X433">
        <v>0</v>
      </c>
      <c r="Y433">
        <v>0</v>
      </c>
      <c r="Z433">
        <v>0</v>
      </c>
      <c r="AA433">
        <v>1</v>
      </c>
      <c r="AB433">
        <v>0</v>
      </c>
      <c r="AC433">
        <v>1</v>
      </c>
      <c r="AD433">
        <v>1</v>
      </c>
      <c r="AE433" s="13">
        <v>25</v>
      </c>
      <c r="AF433" s="14">
        <v>-0.185676339957565</v>
      </c>
    </row>
    <row r="434" spans="1:32" x14ac:dyDescent="0.25">
      <c r="A434">
        <v>0</v>
      </c>
      <c r="B434">
        <v>0</v>
      </c>
      <c r="C434">
        <v>28.09</v>
      </c>
      <c r="D434">
        <v>16</v>
      </c>
      <c r="E434">
        <v>2</v>
      </c>
      <c r="F434">
        <v>0</v>
      </c>
      <c r="G434">
        <v>1</v>
      </c>
      <c r="H434">
        <v>0</v>
      </c>
      <c r="I434">
        <v>0</v>
      </c>
      <c r="J434">
        <v>0</v>
      </c>
      <c r="K434">
        <v>1200</v>
      </c>
      <c r="L434" s="4">
        <v>1200</v>
      </c>
      <c r="M434">
        <v>0</v>
      </c>
      <c r="N434" s="5">
        <v>0</v>
      </c>
      <c r="O434" s="6">
        <v>-28.4</v>
      </c>
      <c r="P434">
        <v>11.49</v>
      </c>
      <c r="Q434">
        <v>0</v>
      </c>
      <c r="R434">
        <v>1</v>
      </c>
      <c r="S434">
        <v>0</v>
      </c>
      <c r="T434">
        <v>1</v>
      </c>
      <c r="U434">
        <v>7</v>
      </c>
      <c r="V434">
        <v>20</v>
      </c>
      <c r="W434">
        <v>0</v>
      </c>
      <c r="X434">
        <v>0</v>
      </c>
      <c r="Y434">
        <v>0</v>
      </c>
      <c r="Z434">
        <v>0</v>
      </c>
      <c r="AA434">
        <v>1</v>
      </c>
      <c r="AB434">
        <v>0</v>
      </c>
      <c r="AC434">
        <v>1</v>
      </c>
      <c r="AD434">
        <v>90</v>
      </c>
      <c r="AE434" s="13">
        <v>0.25</v>
      </c>
      <c r="AF434" s="14">
        <v>-0.17529308741534599</v>
      </c>
    </row>
    <row r="435" spans="1:32" x14ac:dyDescent="0.25">
      <c r="A435">
        <v>0</v>
      </c>
      <c r="B435">
        <v>0</v>
      </c>
      <c r="C435">
        <v>28.09</v>
      </c>
      <c r="D435">
        <v>16</v>
      </c>
      <c r="E435">
        <v>2</v>
      </c>
      <c r="F435">
        <v>0</v>
      </c>
      <c r="G435">
        <v>1</v>
      </c>
      <c r="H435">
        <v>0</v>
      </c>
      <c r="I435">
        <v>0</v>
      </c>
      <c r="J435">
        <v>0</v>
      </c>
      <c r="K435">
        <v>155.19999999999999</v>
      </c>
      <c r="L435" s="4">
        <v>155.19999999999999</v>
      </c>
      <c r="M435">
        <v>0</v>
      </c>
      <c r="N435" s="5">
        <v>0</v>
      </c>
      <c r="O435" s="6">
        <v>-28.4</v>
      </c>
      <c r="P435">
        <v>2.7</v>
      </c>
      <c r="Q435">
        <v>0</v>
      </c>
      <c r="R435">
        <v>1</v>
      </c>
      <c r="S435">
        <v>0</v>
      </c>
      <c r="T435">
        <v>1</v>
      </c>
      <c r="U435">
        <v>7</v>
      </c>
      <c r="V435">
        <v>20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0</v>
      </c>
      <c r="AC435">
        <v>1</v>
      </c>
      <c r="AD435">
        <v>90</v>
      </c>
      <c r="AE435" s="13">
        <v>0.25</v>
      </c>
      <c r="AF435" s="14">
        <v>-0.172203434971335</v>
      </c>
    </row>
    <row r="436" spans="1:32" x14ac:dyDescent="0.25">
      <c r="A436">
        <v>0</v>
      </c>
      <c r="B436">
        <v>0</v>
      </c>
      <c r="C436">
        <v>28.09</v>
      </c>
      <c r="D436">
        <v>16</v>
      </c>
      <c r="E436">
        <v>2</v>
      </c>
      <c r="F436">
        <v>0</v>
      </c>
      <c r="G436">
        <v>1</v>
      </c>
      <c r="H436">
        <v>0</v>
      </c>
      <c r="I436">
        <v>0</v>
      </c>
      <c r="J436">
        <v>0</v>
      </c>
      <c r="K436">
        <v>1200</v>
      </c>
      <c r="L436" s="4">
        <v>1200</v>
      </c>
      <c r="M436">
        <v>0</v>
      </c>
      <c r="N436" s="5">
        <v>0</v>
      </c>
      <c r="O436" s="6">
        <v>-28.4</v>
      </c>
      <c r="P436">
        <v>11.49</v>
      </c>
      <c r="Q436">
        <v>0</v>
      </c>
      <c r="R436">
        <v>1</v>
      </c>
      <c r="S436">
        <v>0</v>
      </c>
      <c r="T436">
        <v>1</v>
      </c>
      <c r="U436">
        <v>7</v>
      </c>
      <c r="V436">
        <v>20</v>
      </c>
      <c r="W436">
        <v>0</v>
      </c>
      <c r="X436">
        <v>0</v>
      </c>
      <c r="Y436">
        <v>0</v>
      </c>
      <c r="Z436">
        <v>0</v>
      </c>
      <c r="AA436">
        <v>1</v>
      </c>
      <c r="AB436">
        <v>0</v>
      </c>
      <c r="AC436">
        <v>1</v>
      </c>
      <c r="AD436">
        <v>90</v>
      </c>
      <c r="AE436" s="13">
        <v>2.5</v>
      </c>
      <c r="AF436" s="14">
        <v>-0.16301369949684</v>
      </c>
    </row>
    <row r="437" spans="1:32" x14ac:dyDescent="0.25">
      <c r="A437">
        <v>0</v>
      </c>
      <c r="B437">
        <v>0</v>
      </c>
      <c r="C437">
        <v>28.09</v>
      </c>
      <c r="D437">
        <v>16</v>
      </c>
      <c r="E437">
        <v>2</v>
      </c>
      <c r="F437">
        <v>0</v>
      </c>
      <c r="G437">
        <v>1</v>
      </c>
      <c r="H437">
        <v>0</v>
      </c>
      <c r="I437">
        <v>0</v>
      </c>
      <c r="J437">
        <v>0</v>
      </c>
      <c r="K437">
        <v>155.19999999999999</v>
      </c>
      <c r="L437" s="4">
        <v>155.19999999999999</v>
      </c>
      <c r="M437">
        <v>0</v>
      </c>
      <c r="N437" s="5">
        <v>0</v>
      </c>
      <c r="O437" s="6">
        <v>-28.4</v>
      </c>
      <c r="P437">
        <v>2.7</v>
      </c>
      <c r="Q437">
        <v>0</v>
      </c>
      <c r="R437">
        <v>1</v>
      </c>
      <c r="S437">
        <v>0</v>
      </c>
      <c r="T437">
        <v>1</v>
      </c>
      <c r="U437">
        <v>7</v>
      </c>
      <c r="V437">
        <v>20</v>
      </c>
      <c r="W437">
        <v>0</v>
      </c>
      <c r="X437">
        <v>0</v>
      </c>
      <c r="Y437">
        <v>0</v>
      </c>
      <c r="Z437">
        <v>0</v>
      </c>
      <c r="AA437">
        <v>1</v>
      </c>
      <c r="AB437">
        <v>0</v>
      </c>
      <c r="AC437">
        <v>1</v>
      </c>
      <c r="AD437">
        <v>90</v>
      </c>
      <c r="AE437" s="13">
        <v>2.5</v>
      </c>
      <c r="AF437" s="14">
        <v>-0.17846196171689599</v>
      </c>
    </row>
    <row r="438" spans="1:32" x14ac:dyDescent="0.25">
      <c r="A438">
        <v>0</v>
      </c>
      <c r="B438">
        <v>0</v>
      </c>
      <c r="C438">
        <v>28.09</v>
      </c>
      <c r="D438">
        <v>16</v>
      </c>
      <c r="E438">
        <v>2</v>
      </c>
      <c r="F438">
        <v>0</v>
      </c>
      <c r="G438">
        <v>1</v>
      </c>
      <c r="H438">
        <v>0</v>
      </c>
      <c r="I438">
        <v>0</v>
      </c>
      <c r="J438">
        <v>0</v>
      </c>
      <c r="K438">
        <v>1200</v>
      </c>
      <c r="L438" s="4">
        <v>1200</v>
      </c>
      <c r="M438">
        <v>0</v>
      </c>
      <c r="N438" s="5">
        <v>0</v>
      </c>
      <c r="O438" s="6">
        <v>-28.4</v>
      </c>
      <c r="P438">
        <v>11.49</v>
      </c>
      <c r="Q438">
        <v>0</v>
      </c>
      <c r="R438">
        <v>1</v>
      </c>
      <c r="S438">
        <v>0</v>
      </c>
      <c r="T438">
        <v>1</v>
      </c>
      <c r="U438">
        <v>7</v>
      </c>
      <c r="V438">
        <v>20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1</v>
      </c>
      <c r="AD438">
        <v>90</v>
      </c>
      <c r="AE438" s="13">
        <v>25</v>
      </c>
      <c r="AF438" s="14">
        <v>-0.14859532142478701</v>
      </c>
    </row>
    <row r="439" spans="1:32" x14ac:dyDescent="0.25">
      <c r="A439">
        <v>0</v>
      </c>
      <c r="B439">
        <v>0</v>
      </c>
      <c r="C439">
        <v>28.09</v>
      </c>
      <c r="D439">
        <v>16</v>
      </c>
      <c r="E439">
        <v>2</v>
      </c>
      <c r="F439">
        <v>0</v>
      </c>
      <c r="G439">
        <v>1</v>
      </c>
      <c r="H439">
        <v>0</v>
      </c>
      <c r="I439">
        <v>0</v>
      </c>
      <c r="J439">
        <v>0</v>
      </c>
      <c r="K439">
        <v>155.19999999999999</v>
      </c>
      <c r="L439" s="4">
        <v>155.19999999999999</v>
      </c>
      <c r="M439">
        <v>0</v>
      </c>
      <c r="N439" s="5">
        <v>0</v>
      </c>
      <c r="O439" s="6">
        <v>-28.4</v>
      </c>
      <c r="P439">
        <v>2.7</v>
      </c>
      <c r="Q439">
        <v>0</v>
      </c>
      <c r="R439">
        <v>1</v>
      </c>
      <c r="S439">
        <v>0</v>
      </c>
      <c r="T439">
        <v>1</v>
      </c>
      <c r="U439">
        <v>7</v>
      </c>
      <c r="V439">
        <v>20</v>
      </c>
      <c r="W439">
        <v>0</v>
      </c>
      <c r="X439">
        <v>0</v>
      </c>
      <c r="Y439">
        <v>0</v>
      </c>
      <c r="Z439">
        <v>0</v>
      </c>
      <c r="AA439">
        <v>1</v>
      </c>
      <c r="AB439">
        <v>0</v>
      </c>
      <c r="AC439">
        <v>1</v>
      </c>
      <c r="AD439">
        <v>90</v>
      </c>
      <c r="AE439" s="13">
        <v>25</v>
      </c>
      <c r="AF439" s="14">
        <v>-0.17481775627011401</v>
      </c>
    </row>
    <row r="440" spans="1:32" x14ac:dyDescent="0.25">
      <c r="A440">
        <v>0</v>
      </c>
      <c r="B440">
        <v>0</v>
      </c>
      <c r="C440">
        <v>47.87</v>
      </c>
      <c r="D440">
        <v>16</v>
      </c>
      <c r="E440">
        <v>2</v>
      </c>
      <c r="F440">
        <v>0</v>
      </c>
      <c r="G440">
        <v>1</v>
      </c>
      <c r="H440">
        <v>0</v>
      </c>
      <c r="I440">
        <v>0</v>
      </c>
      <c r="J440">
        <v>0</v>
      </c>
      <c r="K440">
        <v>200</v>
      </c>
      <c r="L440" s="4">
        <v>200</v>
      </c>
      <c r="M440">
        <v>0</v>
      </c>
      <c r="N440" s="5">
        <v>0</v>
      </c>
      <c r="O440" s="6">
        <v>-26</v>
      </c>
      <c r="P440">
        <v>2.6</v>
      </c>
      <c r="Q440">
        <v>0</v>
      </c>
      <c r="R440">
        <v>1</v>
      </c>
      <c r="S440">
        <v>0</v>
      </c>
      <c r="T440">
        <v>1</v>
      </c>
      <c r="U440">
        <v>7</v>
      </c>
      <c r="V440">
        <v>20</v>
      </c>
      <c r="W440">
        <v>0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1</v>
      </c>
      <c r="AD440">
        <v>1</v>
      </c>
      <c r="AE440" s="13">
        <v>0.25</v>
      </c>
      <c r="AF440" s="14">
        <v>-0.157029550892022</v>
      </c>
    </row>
    <row r="441" spans="1:32" x14ac:dyDescent="0.25">
      <c r="A441">
        <v>0</v>
      </c>
      <c r="B441">
        <v>0</v>
      </c>
      <c r="C441">
        <v>47.87</v>
      </c>
      <c r="D441">
        <v>16</v>
      </c>
      <c r="E441">
        <v>2</v>
      </c>
      <c r="F441">
        <v>0</v>
      </c>
      <c r="G441">
        <v>0</v>
      </c>
      <c r="H441">
        <v>1</v>
      </c>
      <c r="I441">
        <v>0</v>
      </c>
      <c r="J441">
        <v>0</v>
      </c>
      <c r="K441">
        <v>35</v>
      </c>
      <c r="L441">
        <v>150</v>
      </c>
      <c r="M441">
        <v>0</v>
      </c>
      <c r="N441" s="5">
        <v>0</v>
      </c>
      <c r="O441" s="6">
        <v>-26</v>
      </c>
      <c r="P441">
        <v>73</v>
      </c>
      <c r="Q441">
        <v>0</v>
      </c>
      <c r="R441">
        <v>1</v>
      </c>
      <c r="S441">
        <v>0</v>
      </c>
      <c r="T441">
        <v>1</v>
      </c>
      <c r="U441">
        <v>7</v>
      </c>
      <c r="V441">
        <v>20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1</v>
      </c>
      <c r="AD441">
        <v>1</v>
      </c>
      <c r="AE441" s="13">
        <v>0.25</v>
      </c>
      <c r="AF441" s="14">
        <v>-0.17939857134970399</v>
      </c>
    </row>
    <row r="442" spans="1:32" x14ac:dyDescent="0.25">
      <c r="A442">
        <v>0</v>
      </c>
      <c r="B442">
        <v>0</v>
      </c>
      <c r="C442">
        <v>47.87</v>
      </c>
      <c r="D442">
        <v>16</v>
      </c>
      <c r="E442">
        <v>2</v>
      </c>
      <c r="F442">
        <v>0</v>
      </c>
      <c r="G442">
        <v>1</v>
      </c>
      <c r="H442">
        <v>0</v>
      </c>
      <c r="I442">
        <v>0</v>
      </c>
      <c r="J442">
        <v>0</v>
      </c>
      <c r="K442">
        <v>13</v>
      </c>
      <c r="L442" s="4">
        <v>13</v>
      </c>
      <c r="M442">
        <v>0</v>
      </c>
      <c r="N442" s="5">
        <v>0</v>
      </c>
      <c r="O442" s="6">
        <v>-26</v>
      </c>
      <c r="P442">
        <v>150</v>
      </c>
      <c r="Q442">
        <v>0</v>
      </c>
      <c r="R442">
        <v>1</v>
      </c>
      <c r="S442">
        <v>0</v>
      </c>
      <c r="T442">
        <v>1</v>
      </c>
      <c r="U442">
        <v>7</v>
      </c>
      <c r="V442">
        <v>20</v>
      </c>
      <c r="W442">
        <v>0</v>
      </c>
      <c r="X442">
        <v>0</v>
      </c>
      <c r="Y442">
        <v>0</v>
      </c>
      <c r="Z442">
        <v>0</v>
      </c>
      <c r="AA442">
        <v>1</v>
      </c>
      <c r="AB442">
        <v>0</v>
      </c>
      <c r="AC442">
        <v>1</v>
      </c>
      <c r="AD442">
        <v>1</v>
      </c>
      <c r="AE442" s="13">
        <v>0.25</v>
      </c>
      <c r="AF442" s="14">
        <v>-0.18545684772366</v>
      </c>
    </row>
    <row r="443" spans="1:32" x14ac:dyDescent="0.25">
      <c r="A443">
        <v>0</v>
      </c>
      <c r="B443">
        <v>0</v>
      </c>
      <c r="C443">
        <v>47.87</v>
      </c>
      <c r="D443">
        <v>16</v>
      </c>
      <c r="E443">
        <v>2</v>
      </c>
      <c r="F443">
        <v>0</v>
      </c>
      <c r="G443">
        <v>1</v>
      </c>
      <c r="H443">
        <v>0</v>
      </c>
      <c r="I443">
        <v>0</v>
      </c>
      <c r="J443">
        <v>0</v>
      </c>
      <c r="K443">
        <v>100</v>
      </c>
      <c r="L443" s="4">
        <v>100</v>
      </c>
      <c r="M443">
        <v>0</v>
      </c>
      <c r="N443" s="5">
        <v>0</v>
      </c>
      <c r="O443" s="6">
        <v>-26</v>
      </c>
      <c r="P443">
        <v>433</v>
      </c>
      <c r="Q443">
        <v>0</v>
      </c>
      <c r="R443">
        <v>1</v>
      </c>
      <c r="S443">
        <v>0</v>
      </c>
      <c r="T443">
        <v>1</v>
      </c>
      <c r="U443">
        <v>7</v>
      </c>
      <c r="V443">
        <v>20</v>
      </c>
      <c r="W443">
        <v>0</v>
      </c>
      <c r="X443">
        <v>0</v>
      </c>
      <c r="Y443">
        <v>0</v>
      </c>
      <c r="Z443">
        <v>0</v>
      </c>
      <c r="AA443">
        <v>1</v>
      </c>
      <c r="AB443">
        <v>0</v>
      </c>
      <c r="AC443">
        <v>1</v>
      </c>
      <c r="AD443">
        <v>1</v>
      </c>
      <c r="AE443" s="13">
        <v>0.25</v>
      </c>
      <c r="AF443" s="14">
        <v>-0.162355508143851</v>
      </c>
    </row>
    <row r="444" spans="1:32" x14ac:dyDescent="0.25">
      <c r="A444">
        <v>0</v>
      </c>
      <c r="B444">
        <v>0</v>
      </c>
      <c r="C444">
        <v>47.87</v>
      </c>
      <c r="D444">
        <v>16</v>
      </c>
      <c r="E444">
        <v>2</v>
      </c>
      <c r="F444">
        <v>0</v>
      </c>
      <c r="G444">
        <v>1</v>
      </c>
      <c r="H444">
        <v>0</v>
      </c>
      <c r="I444">
        <v>0</v>
      </c>
      <c r="J444">
        <v>0</v>
      </c>
      <c r="K444">
        <v>200</v>
      </c>
      <c r="L444" s="4">
        <v>200</v>
      </c>
      <c r="M444">
        <v>0</v>
      </c>
      <c r="N444" s="5">
        <v>0</v>
      </c>
      <c r="O444" s="6">
        <v>-26</v>
      </c>
      <c r="P444">
        <v>2.6</v>
      </c>
      <c r="Q444">
        <v>0</v>
      </c>
      <c r="R444">
        <v>1</v>
      </c>
      <c r="S444">
        <v>0</v>
      </c>
      <c r="T444">
        <v>1</v>
      </c>
      <c r="U444">
        <v>7</v>
      </c>
      <c r="V444">
        <v>20</v>
      </c>
      <c r="W444">
        <v>0</v>
      </c>
      <c r="X444">
        <v>0</v>
      </c>
      <c r="Y444">
        <v>0</v>
      </c>
      <c r="Z444">
        <v>0</v>
      </c>
      <c r="AA444">
        <v>1</v>
      </c>
      <c r="AB444">
        <v>0</v>
      </c>
      <c r="AC444">
        <v>1</v>
      </c>
      <c r="AD444">
        <v>1</v>
      </c>
      <c r="AE444" s="13">
        <v>2.5</v>
      </c>
      <c r="AF444" s="14">
        <v>-0.17839995436498701</v>
      </c>
    </row>
    <row r="445" spans="1:32" x14ac:dyDescent="0.25">
      <c r="A445">
        <v>0</v>
      </c>
      <c r="B445">
        <v>0</v>
      </c>
      <c r="C445">
        <v>47.87</v>
      </c>
      <c r="D445">
        <v>16</v>
      </c>
      <c r="E445">
        <v>2</v>
      </c>
      <c r="F445">
        <v>0</v>
      </c>
      <c r="G445">
        <v>0</v>
      </c>
      <c r="H445">
        <v>1</v>
      </c>
      <c r="I445">
        <v>0</v>
      </c>
      <c r="J445">
        <v>0</v>
      </c>
      <c r="K445">
        <v>35</v>
      </c>
      <c r="L445">
        <v>150</v>
      </c>
      <c r="M445">
        <v>0</v>
      </c>
      <c r="N445" s="5">
        <v>0</v>
      </c>
      <c r="O445" s="6">
        <v>-26</v>
      </c>
      <c r="P445">
        <v>73</v>
      </c>
      <c r="Q445">
        <v>0</v>
      </c>
      <c r="R445">
        <v>1</v>
      </c>
      <c r="S445">
        <v>0</v>
      </c>
      <c r="T445">
        <v>1</v>
      </c>
      <c r="U445">
        <v>7</v>
      </c>
      <c r="V445">
        <v>20</v>
      </c>
      <c r="W445">
        <v>0</v>
      </c>
      <c r="X445">
        <v>0</v>
      </c>
      <c r="Y445">
        <v>0</v>
      </c>
      <c r="Z445">
        <v>0</v>
      </c>
      <c r="AA445">
        <v>1</v>
      </c>
      <c r="AB445">
        <v>0</v>
      </c>
      <c r="AC445">
        <v>1</v>
      </c>
      <c r="AD445">
        <v>1</v>
      </c>
      <c r="AE445" s="13">
        <v>2.5</v>
      </c>
      <c r="AF445" s="14">
        <v>-0.17294084818186201</v>
      </c>
    </row>
    <row r="446" spans="1:32" x14ac:dyDescent="0.25">
      <c r="A446">
        <v>0</v>
      </c>
      <c r="B446">
        <v>0</v>
      </c>
      <c r="C446">
        <v>47.87</v>
      </c>
      <c r="D446">
        <v>16</v>
      </c>
      <c r="E446">
        <v>2</v>
      </c>
      <c r="F446">
        <v>0</v>
      </c>
      <c r="G446">
        <v>1</v>
      </c>
      <c r="H446">
        <v>0</v>
      </c>
      <c r="I446">
        <v>0</v>
      </c>
      <c r="J446">
        <v>0</v>
      </c>
      <c r="K446">
        <v>13</v>
      </c>
      <c r="L446" s="4">
        <v>13</v>
      </c>
      <c r="M446">
        <v>0</v>
      </c>
      <c r="N446" s="5">
        <v>0</v>
      </c>
      <c r="O446" s="6">
        <v>-26</v>
      </c>
      <c r="P446">
        <v>150</v>
      </c>
      <c r="Q446">
        <v>0</v>
      </c>
      <c r="R446">
        <v>1</v>
      </c>
      <c r="S446">
        <v>0</v>
      </c>
      <c r="T446">
        <v>1</v>
      </c>
      <c r="U446">
        <v>7</v>
      </c>
      <c r="V446">
        <v>20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1</v>
      </c>
      <c r="AD446">
        <v>1</v>
      </c>
      <c r="AE446" s="13">
        <v>2.5</v>
      </c>
      <c r="AF446" s="14">
        <v>-0.18772037955568699</v>
      </c>
    </row>
    <row r="447" spans="1:32" x14ac:dyDescent="0.25">
      <c r="A447">
        <v>0</v>
      </c>
      <c r="B447">
        <v>0</v>
      </c>
      <c r="C447">
        <v>47.87</v>
      </c>
      <c r="D447">
        <v>16</v>
      </c>
      <c r="E447">
        <v>2</v>
      </c>
      <c r="F447">
        <v>0</v>
      </c>
      <c r="G447">
        <v>1</v>
      </c>
      <c r="H447">
        <v>0</v>
      </c>
      <c r="I447">
        <v>0</v>
      </c>
      <c r="J447">
        <v>0</v>
      </c>
      <c r="K447">
        <v>100</v>
      </c>
      <c r="L447" s="4">
        <v>100</v>
      </c>
      <c r="M447">
        <v>0</v>
      </c>
      <c r="N447" s="5">
        <v>0</v>
      </c>
      <c r="O447" s="6">
        <v>-26</v>
      </c>
      <c r="P447">
        <v>433</v>
      </c>
      <c r="Q447">
        <v>0</v>
      </c>
      <c r="R447">
        <v>1</v>
      </c>
      <c r="S447">
        <v>0</v>
      </c>
      <c r="T447">
        <v>1</v>
      </c>
      <c r="U447">
        <v>7</v>
      </c>
      <c r="V447">
        <v>20</v>
      </c>
      <c r="W447">
        <v>0</v>
      </c>
      <c r="X447">
        <v>0</v>
      </c>
      <c r="Y447">
        <v>0</v>
      </c>
      <c r="Z447">
        <v>0</v>
      </c>
      <c r="AA447">
        <v>1</v>
      </c>
      <c r="AB447">
        <v>0</v>
      </c>
      <c r="AC447">
        <v>1</v>
      </c>
      <c r="AD447">
        <v>1</v>
      </c>
      <c r="AE447" s="13">
        <v>2.5</v>
      </c>
      <c r="AF447" s="14">
        <v>-0.16115716776219</v>
      </c>
    </row>
    <row r="448" spans="1:32" x14ac:dyDescent="0.25">
      <c r="A448">
        <v>0</v>
      </c>
      <c r="B448">
        <v>0</v>
      </c>
      <c r="C448">
        <v>47.87</v>
      </c>
      <c r="D448">
        <v>16</v>
      </c>
      <c r="E448">
        <v>2</v>
      </c>
      <c r="F448">
        <v>0</v>
      </c>
      <c r="G448">
        <v>1</v>
      </c>
      <c r="H448">
        <v>0</v>
      </c>
      <c r="I448">
        <v>0</v>
      </c>
      <c r="J448">
        <v>0</v>
      </c>
      <c r="K448">
        <v>200</v>
      </c>
      <c r="L448" s="4">
        <v>200</v>
      </c>
      <c r="M448">
        <v>0</v>
      </c>
      <c r="N448" s="5">
        <v>0</v>
      </c>
      <c r="O448" s="6">
        <v>-26</v>
      </c>
      <c r="P448">
        <v>2.6</v>
      </c>
      <c r="Q448">
        <v>0</v>
      </c>
      <c r="R448">
        <v>1</v>
      </c>
      <c r="S448">
        <v>0</v>
      </c>
      <c r="T448">
        <v>1</v>
      </c>
      <c r="U448">
        <v>7</v>
      </c>
      <c r="V448">
        <v>20</v>
      </c>
      <c r="W448">
        <v>0</v>
      </c>
      <c r="X448">
        <v>0</v>
      </c>
      <c r="Y448">
        <v>0</v>
      </c>
      <c r="Z448">
        <v>0</v>
      </c>
      <c r="AA448">
        <v>1</v>
      </c>
      <c r="AB448">
        <v>0</v>
      </c>
      <c r="AC448">
        <v>1</v>
      </c>
      <c r="AD448">
        <v>1</v>
      </c>
      <c r="AE448" s="13">
        <v>25</v>
      </c>
      <c r="AF448" s="14">
        <v>-0.18026403940312699</v>
      </c>
    </row>
    <row r="449" spans="1:32" x14ac:dyDescent="0.25">
      <c r="A449">
        <v>0</v>
      </c>
      <c r="B449">
        <v>0</v>
      </c>
      <c r="C449">
        <v>47.87</v>
      </c>
      <c r="D449">
        <v>16</v>
      </c>
      <c r="E449">
        <v>2</v>
      </c>
      <c r="F449">
        <v>0</v>
      </c>
      <c r="G449">
        <v>0</v>
      </c>
      <c r="H449">
        <v>1</v>
      </c>
      <c r="I449">
        <v>0</v>
      </c>
      <c r="J449">
        <v>0</v>
      </c>
      <c r="K449">
        <v>35</v>
      </c>
      <c r="L449">
        <v>150</v>
      </c>
      <c r="M449">
        <v>0</v>
      </c>
      <c r="N449" s="5">
        <v>0</v>
      </c>
      <c r="O449" s="6">
        <v>-26</v>
      </c>
      <c r="P449">
        <v>73</v>
      </c>
      <c r="Q449">
        <v>0</v>
      </c>
      <c r="R449">
        <v>1</v>
      </c>
      <c r="S449">
        <v>0</v>
      </c>
      <c r="T449">
        <v>1</v>
      </c>
      <c r="U449">
        <v>7</v>
      </c>
      <c r="V449">
        <v>20</v>
      </c>
      <c r="W449">
        <v>0</v>
      </c>
      <c r="X449">
        <v>0</v>
      </c>
      <c r="Y449">
        <v>0</v>
      </c>
      <c r="Z449">
        <v>0</v>
      </c>
      <c r="AA449">
        <v>1</v>
      </c>
      <c r="AB449">
        <v>0</v>
      </c>
      <c r="AC449">
        <v>1</v>
      </c>
      <c r="AD449">
        <v>1</v>
      </c>
      <c r="AE449" s="13">
        <v>25</v>
      </c>
      <c r="AF449" s="14">
        <v>-0.19231401768539</v>
      </c>
    </row>
    <row r="450" spans="1:32" x14ac:dyDescent="0.25">
      <c r="A450">
        <v>0</v>
      </c>
      <c r="B450">
        <v>0</v>
      </c>
      <c r="C450">
        <v>47.87</v>
      </c>
      <c r="D450">
        <v>16</v>
      </c>
      <c r="E450">
        <v>2</v>
      </c>
      <c r="F450">
        <v>0</v>
      </c>
      <c r="G450">
        <v>1</v>
      </c>
      <c r="H450">
        <v>0</v>
      </c>
      <c r="I450">
        <v>0</v>
      </c>
      <c r="J450">
        <v>0</v>
      </c>
      <c r="K450">
        <v>13</v>
      </c>
      <c r="L450" s="4">
        <v>13</v>
      </c>
      <c r="M450">
        <v>0</v>
      </c>
      <c r="N450" s="5">
        <v>0</v>
      </c>
      <c r="O450" s="6">
        <v>-26</v>
      </c>
      <c r="P450">
        <v>150</v>
      </c>
      <c r="Q450">
        <v>0</v>
      </c>
      <c r="R450">
        <v>1</v>
      </c>
      <c r="S450">
        <v>0</v>
      </c>
      <c r="T450">
        <v>1</v>
      </c>
      <c r="U450">
        <v>7</v>
      </c>
      <c r="V450">
        <v>20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1</v>
      </c>
      <c r="AD450">
        <v>1</v>
      </c>
      <c r="AE450" s="13">
        <v>25</v>
      </c>
      <c r="AF450" s="14">
        <v>-0.17660244379249401</v>
      </c>
    </row>
    <row r="451" spans="1:32" x14ac:dyDescent="0.25">
      <c r="A451">
        <v>0</v>
      </c>
      <c r="B451">
        <v>0</v>
      </c>
      <c r="C451">
        <v>47.87</v>
      </c>
      <c r="D451">
        <v>16</v>
      </c>
      <c r="E451">
        <v>2</v>
      </c>
      <c r="F451">
        <v>0</v>
      </c>
      <c r="G451">
        <v>1</v>
      </c>
      <c r="H451">
        <v>0</v>
      </c>
      <c r="I451">
        <v>0</v>
      </c>
      <c r="J451">
        <v>0</v>
      </c>
      <c r="K451">
        <v>100</v>
      </c>
      <c r="L451" s="4">
        <v>100</v>
      </c>
      <c r="M451">
        <v>0</v>
      </c>
      <c r="N451" s="5">
        <v>0</v>
      </c>
      <c r="O451" s="6">
        <v>-26</v>
      </c>
      <c r="P451">
        <v>433</v>
      </c>
      <c r="Q451">
        <v>0</v>
      </c>
      <c r="R451">
        <v>1</v>
      </c>
      <c r="S451">
        <v>0</v>
      </c>
      <c r="T451">
        <v>1</v>
      </c>
      <c r="U451">
        <v>7</v>
      </c>
      <c r="V451">
        <v>20</v>
      </c>
      <c r="W451">
        <v>0</v>
      </c>
      <c r="X451">
        <v>0</v>
      </c>
      <c r="Y451">
        <v>0</v>
      </c>
      <c r="Z451">
        <v>0</v>
      </c>
      <c r="AA451">
        <v>1</v>
      </c>
      <c r="AB451">
        <v>0</v>
      </c>
      <c r="AC451">
        <v>1</v>
      </c>
      <c r="AD451">
        <v>1</v>
      </c>
      <c r="AE451" s="13">
        <v>25</v>
      </c>
      <c r="AF451" s="14">
        <v>-0.17600327360166301</v>
      </c>
    </row>
    <row r="452" spans="1:32" x14ac:dyDescent="0.25">
      <c r="A452">
        <v>0</v>
      </c>
      <c r="B452">
        <v>0</v>
      </c>
      <c r="C452">
        <v>47.87</v>
      </c>
      <c r="D452">
        <v>16</v>
      </c>
      <c r="E452">
        <v>2</v>
      </c>
      <c r="F452">
        <v>0</v>
      </c>
      <c r="G452">
        <v>1</v>
      </c>
      <c r="H452">
        <v>0</v>
      </c>
      <c r="I452">
        <v>0</v>
      </c>
      <c r="J452">
        <v>0</v>
      </c>
      <c r="K452">
        <v>200</v>
      </c>
      <c r="L452" s="4">
        <v>200</v>
      </c>
      <c r="M452">
        <v>0</v>
      </c>
      <c r="N452" s="5">
        <v>0</v>
      </c>
      <c r="O452" s="6">
        <v>-26</v>
      </c>
      <c r="P452">
        <v>2.6</v>
      </c>
      <c r="Q452">
        <v>0</v>
      </c>
      <c r="R452">
        <v>1</v>
      </c>
      <c r="S452">
        <v>0</v>
      </c>
      <c r="T452">
        <v>1</v>
      </c>
      <c r="U452">
        <v>7</v>
      </c>
      <c r="V452">
        <v>20</v>
      </c>
      <c r="W452">
        <v>0</v>
      </c>
      <c r="X452">
        <v>0</v>
      </c>
      <c r="Y452">
        <v>0</v>
      </c>
      <c r="Z452">
        <v>0</v>
      </c>
      <c r="AA452">
        <v>1</v>
      </c>
      <c r="AB452">
        <v>0</v>
      </c>
      <c r="AC452">
        <v>1</v>
      </c>
      <c r="AD452">
        <v>90</v>
      </c>
      <c r="AE452" s="13">
        <v>0.25</v>
      </c>
      <c r="AF452" s="14">
        <v>-0.17081082034494699</v>
      </c>
    </row>
    <row r="453" spans="1:32" x14ac:dyDescent="0.25">
      <c r="A453">
        <v>0</v>
      </c>
      <c r="B453">
        <v>0</v>
      </c>
      <c r="C453">
        <v>47.87</v>
      </c>
      <c r="D453">
        <v>16</v>
      </c>
      <c r="E453">
        <v>2</v>
      </c>
      <c r="F453">
        <v>0</v>
      </c>
      <c r="G453">
        <v>0</v>
      </c>
      <c r="H453">
        <v>1</v>
      </c>
      <c r="I453">
        <v>0</v>
      </c>
      <c r="J453">
        <v>0</v>
      </c>
      <c r="K453">
        <v>35</v>
      </c>
      <c r="L453">
        <v>150</v>
      </c>
      <c r="M453">
        <v>0</v>
      </c>
      <c r="N453" s="5">
        <v>0</v>
      </c>
      <c r="O453" s="6">
        <v>-26</v>
      </c>
      <c r="P453">
        <v>73</v>
      </c>
      <c r="Q453">
        <v>0</v>
      </c>
      <c r="R453">
        <v>1</v>
      </c>
      <c r="S453">
        <v>0</v>
      </c>
      <c r="T453">
        <v>1</v>
      </c>
      <c r="U453">
        <v>7</v>
      </c>
      <c r="V453">
        <v>20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1</v>
      </c>
      <c r="AD453">
        <v>90</v>
      </c>
      <c r="AE453" s="13">
        <v>0.25</v>
      </c>
      <c r="AF453" s="14">
        <v>-0.175534766895411</v>
      </c>
    </row>
    <row r="454" spans="1:32" x14ac:dyDescent="0.25">
      <c r="A454">
        <v>0</v>
      </c>
      <c r="B454">
        <v>0</v>
      </c>
      <c r="C454">
        <v>47.87</v>
      </c>
      <c r="D454">
        <v>16</v>
      </c>
      <c r="E454">
        <v>2</v>
      </c>
      <c r="F454">
        <v>0</v>
      </c>
      <c r="G454">
        <v>1</v>
      </c>
      <c r="H454">
        <v>0</v>
      </c>
      <c r="I454">
        <v>0</v>
      </c>
      <c r="J454">
        <v>0</v>
      </c>
      <c r="K454">
        <v>13</v>
      </c>
      <c r="L454" s="4">
        <v>13</v>
      </c>
      <c r="M454">
        <v>0</v>
      </c>
      <c r="N454" s="5">
        <v>0</v>
      </c>
      <c r="O454" s="6">
        <v>-26</v>
      </c>
      <c r="P454">
        <v>150</v>
      </c>
      <c r="Q454">
        <v>0</v>
      </c>
      <c r="R454">
        <v>1</v>
      </c>
      <c r="S454">
        <v>0</v>
      </c>
      <c r="T454">
        <v>1</v>
      </c>
      <c r="U454">
        <v>7</v>
      </c>
      <c r="V454">
        <v>20</v>
      </c>
      <c r="W454">
        <v>0</v>
      </c>
      <c r="X454">
        <v>0</v>
      </c>
      <c r="Y454">
        <v>0</v>
      </c>
      <c r="Z454">
        <v>0</v>
      </c>
      <c r="AA454">
        <v>1</v>
      </c>
      <c r="AB454">
        <v>0</v>
      </c>
      <c r="AC454">
        <v>1</v>
      </c>
      <c r="AD454">
        <v>90</v>
      </c>
      <c r="AE454" s="13">
        <v>0.25</v>
      </c>
      <c r="AF454" s="14">
        <v>-0.16536627177831001</v>
      </c>
    </row>
    <row r="455" spans="1:32" x14ac:dyDescent="0.25">
      <c r="A455">
        <v>0</v>
      </c>
      <c r="B455">
        <v>0</v>
      </c>
      <c r="C455">
        <v>47.87</v>
      </c>
      <c r="D455">
        <v>16</v>
      </c>
      <c r="E455">
        <v>2</v>
      </c>
      <c r="F455">
        <v>0</v>
      </c>
      <c r="G455">
        <v>1</v>
      </c>
      <c r="H455">
        <v>0</v>
      </c>
      <c r="I455">
        <v>0</v>
      </c>
      <c r="J455">
        <v>0</v>
      </c>
      <c r="K455">
        <v>100</v>
      </c>
      <c r="L455" s="4">
        <v>100</v>
      </c>
      <c r="M455">
        <v>0</v>
      </c>
      <c r="N455" s="5">
        <v>0</v>
      </c>
      <c r="O455" s="6">
        <v>-26</v>
      </c>
      <c r="P455">
        <v>433</v>
      </c>
      <c r="Q455">
        <v>0</v>
      </c>
      <c r="R455">
        <v>1</v>
      </c>
      <c r="S455">
        <v>0</v>
      </c>
      <c r="T455">
        <v>1</v>
      </c>
      <c r="U455">
        <v>7</v>
      </c>
      <c r="V455">
        <v>20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1</v>
      </c>
      <c r="AD455">
        <v>90</v>
      </c>
      <c r="AE455" s="13">
        <v>0.25</v>
      </c>
      <c r="AF455" s="14">
        <v>-0.154076840191608</v>
      </c>
    </row>
    <row r="456" spans="1:32" x14ac:dyDescent="0.25">
      <c r="A456">
        <v>0</v>
      </c>
      <c r="B456">
        <v>0</v>
      </c>
      <c r="C456">
        <v>47.87</v>
      </c>
      <c r="D456">
        <v>16</v>
      </c>
      <c r="E456">
        <v>2</v>
      </c>
      <c r="F456">
        <v>0</v>
      </c>
      <c r="G456">
        <v>1</v>
      </c>
      <c r="H456">
        <v>0</v>
      </c>
      <c r="I456">
        <v>0</v>
      </c>
      <c r="J456">
        <v>0</v>
      </c>
      <c r="K456">
        <v>200</v>
      </c>
      <c r="L456" s="4">
        <v>200</v>
      </c>
      <c r="M456">
        <v>0</v>
      </c>
      <c r="N456" s="5">
        <v>0</v>
      </c>
      <c r="O456" s="6">
        <v>-26</v>
      </c>
      <c r="P456">
        <v>2.6</v>
      </c>
      <c r="Q456">
        <v>0</v>
      </c>
      <c r="R456">
        <v>1</v>
      </c>
      <c r="S456">
        <v>0</v>
      </c>
      <c r="T456">
        <v>1</v>
      </c>
      <c r="U456">
        <v>7</v>
      </c>
      <c r="V456">
        <v>20</v>
      </c>
      <c r="W456">
        <v>0</v>
      </c>
      <c r="X456">
        <v>0</v>
      </c>
      <c r="Y456">
        <v>0</v>
      </c>
      <c r="Z456">
        <v>0</v>
      </c>
      <c r="AA456">
        <v>1</v>
      </c>
      <c r="AB456">
        <v>0</v>
      </c>
      <c r="AC456">
        <v>1</v>
      </c>
      <c r="AD456">
        <v>90</v>
      </c>
      <c r="AE456" s="13">
        <v>2.5</v>
      </c>
      <c r="AF456" s="14">
        <v>-0.16840881362437199</v>
      </c>
    </row>
    <row r="457" spans="1:32" x14ac:dyDescent="0.25">
      <c r="A457">
        <v>0</v>
      </c>
      <c r="B457">
        <v>0</v>
      </c>
      <c r="C457">
        <v>47.87</v>
      </c>
      <c r="D457">
        <v>16</v>
      </c>
      <c r="E457">
        <v>2</v>
      </c>
      <c r="F457">
        <v>0</v>
      </c>
      <c r="G457">
        <v>0</v>
      </c>
      <c r="H457">
        <v>1</v>
      </c>
      <c r="I457">
        <v>0</v>
      </c>
      <c r="J457">
        <v>0</v>
      </c>
      <c r="K457">
        <v>35</v>
      </c>
      <c r="L457">
        <v>150</v>
      </c>
      <c r="M457">
        <v>0</v>
      </c>
      <c r="N457" s="5">
        <v>0</v>
      </c>
      <c r="O457" s="6">
        <v>-26</v>
      </c>
      <c r="P457">
        <v>73</v>
      </c>
      <c r="Q457">
        <v>0</v>
      </c>
      <c r="R457">
        <v>1</v>
      </c>
      <c r="S457">
        <v>0</v>
      </c>
      <c r="T457">
        <v>1</v>
      </c>
      <c r="U457">
        <v>7</v>
      </c>
      <c r="V457">
        <v>20</v>
      </c>
      <c r="W457">
        <v>0</v>
      </c>
      <c r="X457">
        <v>0</v>
      </c>
      <c r="Y457">
        <v>0</v>
      </c>
      <c r="Z457">
        <v>0</v>
      </c>
      <c r="AA457">
        <v>1</v>
      </c>
      <c r="AB457">
        <v>0</v>
      </c>
      <c r="AC457">
        <v>1</v>
      </c>
      <c r="AD457">
        <v>90</v>
      </c>
      <c r="AE457" s="13">
        <v>2.5</v>
      </c>
      <c r="AF457" s="14">
        <v>-0.17481416487923801</v>
      </c>
    </row>
    <row r="458" spans="1:32" x14ac:dyDescent="0.25">
      <c r="A458">
        <v>0</v>
      </c>
      <c r="B458">
        <v>0</v>
      </c>
      <c r="C458">
        <v>47.87</v>
      </c>
      <c r="D458">
        <v>16</v>
      </c>
      <c r="E458">
        <v>2</v>
      </c>
      <c r="F458">
        <v>0</v>
      </c>
      <c r="G458">
        <v>1</v>
      </c>
      <c r="H458">
        <v>0</v>
      </c>
      <c r="I458">
        <v>0</v>
      </c>
      <c r="J458">
        <v>0</v>
      </c>
      <c r="K458">
        <v>13</v>
      </c>
      <c r="L458" s="4">
        <v>13</v>
      </c>
      <c r="M458">
        <v>0</v>
      </c>
      <c r="N458" s="5">
        <v>0</v>
      </c>
      <c r="O458" s="6">
        <v>-26</v>
      </c>
      <c r="P458">
        <v>150</v>
      </c>
      <c r="Q458">
        <v>0</v>
      </c>
      <c r="R458">
        <v>1</v>
      </c>
      <c r="S458">
        <v>0</v>
      </c>
      <c r="T458">
        <v>1</v>
      </c>
      <c r="U458">
        <v>7</v>
      </c>
      <c r="V458">
        <v>20</v>
      </c>
      <c r="W458">
        <v>0</v>
      </c>
      <c r="X458">
        <v>0</v>
      </c>
      <c r="Y458">
        <v>0</v>
      </c>
      <c r="Z458">
        <v>0</v>
      </c>
      <c r="AA458">
        <v>1</v>
      </c>
      <c r="AB458">
        <v>0</v>
      </c>
      <c r="AC458">
        <v>1</v>
      </c>
      <c r="AD458">
        <v>90</v>
      </c>
      <c r="AE458" s="13">
        <v>2.5</v>
      </c>
      <c r="AF458" s="14">
        <v>-0.17633543580226901</v>
      </c>
    </row>
    <row r="459" spans="1:32" x14ac:dyDescent="0.25">
      <c r="A459">
        <v>0</v>
      </c>
      <c r="B459">
        <v>0</v>
      </c>
      <c r="C459">
        <v>47.87</v>
      </c>
      <c r="D459">
        <v>16</v>
      </c>
      <c r="E459">
        <v>2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100</v>
      </c>
      <c r="L459" s="4">
        <v>100</v>
      </c>
      <c r="M459">
        <v>0</v>
      </c>
      <c r="N459" s="5">
        <v>0</v>
      </c>
      <c r="O459" s="6">
        <v>-26</v>
      </c>
      <c r="P459">
        <v>433</v>
      </c>
      <c r="Q459">
        <v>0</v>
      </c>
      <c r="R459">
        <v>1</v>
      </c>
      <c r="S459">
        <v>0</v>
      </c>
      <c r="T459">
        <v>1</v>
      </c>
      <c r="U459">
        <v>7</v>
      </c>
      <c r="V459">
        <v>20</v>
      </c>
      <c r="W459">
        <v>0</v>
      </c>
      <c r="X459">
        <v>0</v>
      </c>
      <c r="Y459">
        <v>0</v>
      </c>
      <c r="Z459">
        <v>0</v>
      </c>
      <c r="AA459">
        <v>1</v>
      </c>
      <c r="AB459">
        <v>0</v>
      </c>
      <c r="AC459">
        <v>1</v>
      </c>
      <c r="AD459">
        <v>90</v>
      </c>
      <c r="AE459" s="13">
        <v>2.5</v>
      </c>
      <c r="AF459" s="14">
        <v>-0.152875836831321</v>
      </c>
    </row>
    <row r="460" spans="1:32" x14ac:dyDescent="0.25">
      <c r="A460">
        <v>0</v>
      </c>
      <c r="B460">
        <v>0</v>
      </c>
      <c r="C460">
        <v>47.87</v>
      </c>
      <c r="D460">
        <v>16</v>
      </c>
      <c r="E460">
        <v>2</v>
      </c>
      <c r="F460">
        <v>0</v>
      </c>
      <c r="G460">
        <v>1</v>
      </c>
      <c r="H460">
        <v>0</v>
      </c>
      <c r="I460">
        <v>0</v>
      </c>
      <c r="J460">
        <v>0</v>
      </c>
      <c r="K460">
        <v>200</v>
      </c>
      <c r="L460" s="4">
        <v>200</v>
      </c>
      <c r="M460">
        <v>0</v>
      </c>
      <c r="N460" s="5">
        <v>0</v>
      </c>
      <c r="O460" s="6">
        <v>-26</v>
      </c>
      <c r="P460">
        <v>2.6</v>
      </c>
      <c r="Q460">
        <v>0</v>
      </c>
      <c r="R460">
        <v>1</v>
      </c>
      <c r="S460">
        <v>0</v>
      </c>
      <c r="T460">
        <v>1</v>
      </c>
      <c r="U460">
        <v>7</v>
      </c>
      <c r="V460">
        <v>20</v>
      </c>
      <c r="W460">
        <v>0</v>
      </c>
      <c r="X460">
        <v>0</v>
      </c>
      <c r="Y460">
        <v>0</v>
      </c>
      <c r="Z460">
        <v>0</v>
      </c>
      <c r="AA460">
        <v>1</v>
      </c>
      <c r="AB460">
        <v>0</v>
      </c>
      <c r="AC460">
        <v>1</v>
      </c>
      <c r="AD460">
        <v>90</v>
      </c>
      <c r="AE460" s="13">
        <v>25</v>
      </c>
      <c r="AF460" s="14">
        <v>-0.16688754270134101</v>
      </c>
    </row>
    <row r="461" spans="1:32" x14ac:dyDescent="0.25">
      <c r="A461">
        <v>0</v>
      </c>
      <c r="B461">
        <v>0</v>
      </c>
      <c r="C461">
        <v>47.87</v>
      </c>
      <c r="D461">
        <v>16</v>
      </c>
      <c r="E461">
        <v>2</v>
      </c>
      <c r="F461">
        <v>0</v>
      </c>
      <c r="G461">
        <v>0</v>
      </c>
      <c r="H461">
        <v>1</v>
      </c>
      <c r="I461">
        <v>0</v>
      </c>
      <c r="J461">
        <v>0</v>
      </c>
      <c r="K461">
        <v>35</v>
      </c>
      <c r="L461">
        <v>150</v>
      </c>
      <c r="M461">
        <v>0</v>
      </c>
      <c r="N461" s="5">
        <v>0</v>
      </c>
      <c r="O461" s="6">
        <v>-26</v>
      </c>
      <c r="P461">
        <v>73</v>
      </c>
      <c r="Q461">
        <v>0</v>
      </c>
      <c r="R461">
        <v>1</v>
      </c>
      <c r="S461">
        <v>0</v>
      </c>
      <c r="T461">
        <v>1</v>
      </c>
      <c r="U461">
        <v>7</v>
      </c>
      <c r="V461">
        <v>20</v>
      </c>
      <c r="W461">
        <v>0</v>
      </c>
      <c r="X461">
        <v>0</v>
      </c>
      <c r="Y461">
        <v>0</v>
      </c>
      <c r="Z461">
        <v>0</v>
      </c>
      <c r="AA461">
        <v>1</v>
      </c>
      <c r="AB461">
        <v>0</v>
      </c>
      <c r="AC461">
        <v>1</v>
      </c>
      <c r="AD461">
        <v>90</v>
      </c>
      <c r="AE461" s="13">
        <v>25</v>
      </c>
      <c r="AF461" s="14">
        <v>-0.16160312791607601</v>
      </c>
    </row>
    <row r="462" spans="1:32" x14ac:dyDescent="0.25">
      <c r="A462">
        <v>0</v>
      </c>
      <c r="B462">
        <v>0</v>
      </c>
      <c r="C462">
        <v>47.87</v>
      </c>
      <c r="D462">
        <v>16</v>
      </c>
      <c r="E462">
        <v>2</v>
      </c>
      <c r="F462">
        <v>0</v>
      </c>
      <c r="G462">
        <v>1</v>
      </c>
      <c r="H462">
        <v>0</v>
      </c>
      <c r="I462">
        <v>0</v>
      </c>
      <c r="J462">
        <v>0</v>
      </c>
      <c r="K462">
        <v>13</v>
      </c>
      <c r="L462" s="4">
        <v>13</v>
      </c>
      <c r="M462">
        <v>0</v>
      </c>
      <c r="N462" s="5">
        <v>0</v>
      </c>
      <c r="O462" s="6">
        <v>-26</v>
      </c>
      <c r="P462">
        <v>150</v>
      </c>
      <c r="Q462">
        <v>0</v>
      </c>
      <c r="R462">
        <v>1</v>
      </c>
      <c r="S462">
        <v>0</v>
      </c>
      <c r="T462">
        <v>1</v>
      </c>
      <c r="U462">
        <v>7</v>
      </c>
      <c r="V462">
        <v>20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1</v>
      </c>
      <c r="AD462">
        <v>90</v>
      </c>
      <c r="AE462" s="13">
        <v>25</v>
      </c>
      <c r="AF462" s="14">
        <v>-0.16993008454740299</v>
      </c>
    </row>
    <row r="463" spans="1:32" x14ac:dyDescent="0.25">
      <c r="A463">
        <v>0</v>
      </c>
      <c r="B463">
        <v>0</v>
      </c>
      <c r="C463">
        <v>47.87</v>
      </c>
      <c r="D463">
        <v>16</v>
      </c>
      <c r="E463">
        <v>2</v>
      </c>
      <c r="F463">
        <v>0</v>
      </c>
      <c r="G463">
        <v>1</v>
      </c>
      <c r="H463">
        <v>0</v>
      </c>
      <c r="I463">
        <v>0</v>
      </c>
      <c r="J463">
        <v>0</v>
      </c>
      <c r="K463">
        <v>100</v>
      </c>
      <c r="L463" s="4">
        <v>100</v>
      </c>
      <c r="M463">
        <v>0</v>
      </c>
      <c r="N463" s="5">
        <v>0</v>
      </c>
      <c r="O463" s="6">
        <v>-26</v>
      </c>
      <c r="P463">
        <v>433</v>
      </c>
      <c r="Q463">
        <v>0</v>
      </c>
      <c r="R463">
        <v>1</v>
      </c>
      <c r="S463">
        <v>0</v>
      </c>
      <c r="T463">
        <v>1</v>
      </c>
      <c r="U463">
        <v>7</v>
      </c>
      <c r="V463">
        <v>20</v>
      </c>
      <c r="W463">
        <v>0</v>
      </c>
      <c r="X463">
        <v>0</v>
      </c>
      <c r="Y463">
        <v>0</v>
      </c>
      <c r="Z463">
        <v>0</v>
      </c>
      <c r="AA463">
        <v>1</v>
      </c>
      <c r="AB463">
        <v>0</v>
      </c>
      <c r="AC463">
        <v>1</v>
      </c>
      <c r="AD463">
        <v>90</v>
      </c>
      <c r="AE463" s="13">
        <v>25</v>
      </c>
      <c r="AF463" s="14">
        <v>-0.141346204572561</v>
      </c>
    </row>
    <row r="464" spans="1:32" x14ac:dyDescent="0.25">
      <c r="A464">
        <v>0</v>
      </c>
      <c r="B464">
        <v>0</v>
      </c>
      <c r="C464">
        <v>28.09</v>
      </c>
      <c r="D464">
        <v>16</v>
      </c>
      <c r="E464">
        <v>2</v>
      </c>
      <c r="F464">
        <v>0</v>
      </c>
      <c r="G464">
        <v>1</v>
      </c>
      <c r="H464">
        <v>0</v>
      </c>
      <c r="I464">
        <v>0</v>
      </c>
      <c r="J464">
        <v>0</v>
      </c>
      <c r="K464">
        <v>377</v>
      </c>
      <c r="L464" s="4">
        <v>377</v>
      </c>
      <c r="M464">
        <v>0</v>
      </c>
      <c r="N464" s="5">
        <v>0</v>
      </c>
      <c r="O464" s="6">
        <v>-28.4</v>
      </c>
      <c r="P464">
        <v>2.7</v>
      </c>
      <c r="Q464">
        <v>0</v>
      </c>
      <c r="R464">
        <v>1</v>
      </c>
      <c r="S464">
        <v>0</v>
      </c>
      <c r="T464">
        <v>1</v>
      </c>
      <c r="U464">
        <v>7</v>
      </c>
      <c r="V464">
        <v>20</v>
      </c>
      <c r="W464">
        <v>0</v>
      </c>
      <c r="X464">
        <v>0</v>
      </c>
      <c r="Y464">
        <v>0</v>
      </c>
      <c r="Z464">
        <v>0</v>
      </c>
      <c r="AA464">
        <v>1</v>
      </c>
      <c r="AB464">
        <v>0</v>
      </c>
      <c r="AC464">
        <v>1</v>
      </c>
      <c r="AD464">
        <v>4.2000000000000003E-2</v>
      </c>
      <c r="AE464" s="13">
        <v>2.5</v>
      </c>
      <c r="AF464" s="14">
        <v>-0.192337961756813</v>
      </c>
    </row>
    <row r="465" spans="1:32" x14ac:dyDescent="0.25">
      <c r="A465">
        <v>0</v>
      </c>
      <c r="B465">
        <v>0</v>
      </c>
      <c r="C465">
        <v>28.09</v>
      </c>
      <c r="D465">
        <v>16</v>
      </c>
      <c r="E465">
        <v>2</v>
      </c>
      <c r="F465">
        <v>0</v>
      </c>
      <c r="G465">
        <v>1</v>
      </c>
      <c r="H465">
        <v>0</v>
      </c>
      <c r="I465">
        <v>0</v>
      </c>
      <c r="J465">
        <v>0</v>
      </c>
      <c r="K465">
        <v>30</v>
      </c>
      <c r="L465" s="4">
        <v>30</v>
      </c>
      <c r="M465">
        <v>0</v>
      </c>
      <c r="N465" s="5">
        <v>0</v>
      </c>
      <c r="O465" s="6">
        <v>-28.4</v>
      </c>
      <c r="P465">
        <v>38.6</v>
      </c>
      <c r="Q465">
        <v>0</v>
      </c>
      <c r="R465">
        <v>1</v>
      </c>
      <c r="S465">
        <v>0</v>
      </c>
      <c r="T465">
        <v>1</v>
      </c>
      <c r="U465">
        <v>7</v>
      </c>
      <c r="V465">
        <v>20</v>
      </c>
      <c r="W465">
        <v>0</v>
      </c>
      <c r="X465">
        <v>0</v>
      </c>
      <c r="Y465">
        <v>0</v>
      </c>
      <c r="Z465">
        <v>0</v>
      </c>
      <c r="AA465">
        <v>1</v>
      </c>
      <c r="AB465">
        <v>0</v>
      </c>
      <c r="AC465">
        <v>1</v>
      </c>
      <c r="AD465">
        <v>4.2000000000000003E-2</v>
      </c>
      <c r="AE465" s="13">
        <v>2.5</v>
      </c>
      <c r="AF465" s="14">
        <v>-0.192850663298024</v>
      </c>
    </row>
    <row r="466" spans="1:32" x14ac:dyDescent="0.25">
      <c r="A466">
        <v>0</v>
      </c>
      <c r="B466">
        <v>0</v>
      </c>
      <c r="C466">
        <v>28.09</v>
      </c>
      <c r="D466">
        <v>16</v>
      </c>
      <c r="E466">
        <v>2</v>
      </c>
      <c r="F466">
        <v>0</v>
      </c>
      <c r="G466">
        <v>1</v>
      </c>
      <c r="H466">
        <v>0</v>
      </c>
      <c r="I466">
        <v>0</v>
      </c>
      <c r="J466">
        <v>0</v>
      </c>
      <c r="K466">
        <v>377</v>
      </c>
      <c r="L466" s="4">
        <v>377</v>
      </c>
      <c r="M466">
        <v>0</v>
      </c>
      <c r="N466" s="5">
        <v>0</v>
      </c>
      <c r="O466" s="6">
        <v>-28.4</v>
      </c>
      <c r="P466">
        <v>2.7</v>
      </c>
      <c r="Q466">
        <v>0</v>
      </c>
      <c r="R466">
        <v>1</v>
      </c>
      <c r="S466">
        <v>0</v>
      </c>
      <c r="T466">
        <v>1</v>
      </c>
      <c r="U466">
        <v>7</v>
      </c>
      <c r="V466">
        <v>20</v>
      </c>
      <c r="W466">
        <v>0</v>
      </c>
      <c r="X466">
        <v>0</v>
      </c>
      <c r="Y466">
        <v>0</v>
      </c>
      <c r="Z466">
        <v>0</v>
      </c>
      <c r="AA466">
        <v>1</v>
      </c>
      <c r="AB466">
        <v>0</v>
      </c>
      <c r="AC466">
        <v>1</v>
      </c>
      <c r="AD466">
        <v>8.3000000000000004E-2</v>
      </c>
      <c r="AE466" s="13">
        <v>2.5</v>
      </c>
      <c r="AF466" s="14">
        <v>-0.19119001332448499</v>
      </c>
    </row>
    <row r="467" spans="1:32" x14ac:dyDescent="0.25">
      <c r="A467">
        <v>0</v>
      </c>
      <c r="B467">
        <v>0</v>
      </c>
      <c r="C467">
        <v>28.09</v>
      </c>
      <c r="D467">
        <v>16</v>
      </c>
      <c r="E467">
        <v>2</v>
      </c>
      <c r="F467">
        <v>0</v>
      </c>
      <c r="G467">
        <v>1</v>
      </c>
      <c r="H467">
        <v>0</v>
      </c>
      <c r="I467">
        <v>0</v>
      </c>
      <c r="J467">
        <v>0</v>
      </c>
      <c r="K467">
        <v>30</v>
      </c>
      <c r="L467" s="4">
        <v>30</v>
      </c>
      <c r="M467">
        <v>0</v>
      </c>
      <c r="N467" s="5">
        <v>0</v>
      </c>
      <c r="O467" s="6">
        <v>-28.4</v>
      </c>
      <c r="P467">
        <v>38.6</v>
      </c>
      <c r="Q467">
        <v>0</v>
      </c>
      <c r="R467">
        <v>1</v>
      </c>
      <c r="S467">
        <v>0</v>
      </c>
      <c r="T467">
        <v>1</v>
      </c>
      <c r="U467">
        <v>7</v>
      </c>
      <c r="V467">
        <v>20</v>
      </c>
      <c r="W467">
        <v>0</v>
      </c>
      <c r="X467">
        <v>0</v>
      </c>
      <c r="Y467">
        <v>0</v>
      </c>
      <c r="Z467">
        <v>0</v>
      </c>
      <c r="AA467">
        <v>1</v>
      </c>
      <c r="AB467">
        <v>0</v>
      </c>
      <c r="AC467">
        <v>1</v>
      </c>
      <c r="AD467">
        <v>8.3000000000000004E-2</v>
      </c>
      <c r="AE467" s="13">
        <v>2.5</v>
      </c>
      <c r="AF467" s="14">
        <v>-0.16683469066512499</v>
      </c>
    </row>
    <row r="468" spans="1:32" x14ac:dyDescent="0.25">
      <c r="A468">
        <v>0</v>
      </c>
      <c r="B468">
        <v>0</v>
      </c>
      <c r="C468">
        <v>28.09</v>
      </c>
      <c r="D468">
        <v>16</v>
      </c>
      <c r="E468">
        <v>2</v>
      </c>
      <c r="F468">
        <v>0</v>
      </c>
      <c r="G468">
        <v>1</v>
      </c>
      <c r="H468">
        <v>0</v>
      </c>
      <c r="I468">
        <v>0</v>
      </c>
      <c r="J468">
        <v>0</v>
      </c>
      <c r="K468">
        <v>377</v>
      </c>
      <c r="L468" s="4">
        <v>377</v>
      </c>
      <c r="M468">
        <v>0</v>
      </c>
      <c r="N468" s="5">
        <v>0</v>
      </c>
      <c r="O468" s="6">
        <v>-28.4</v>
      </c>
      <c r="P468">
        <v>2.7</v>
      </c>
      <c r="Q468">
        <v>0</v>
      </c>
      <c r="R468">
        <v>1</v>
      </c>
      <c r="S468">
        <v>0</v>
      </c>
      <c r="T468">
        <v>1</v>
      </c>
      <c r="U468">
        <v>7</v>
      </c>
      <c r="V468">
        <v>20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1</v>
      </c>
      <c r="AD468">
        <v>0.16700000000000001</v>
      </c>
      <c r="AE468" s="13">
        <v>2.5</v>
      </c>
      <c r="AF468" s="14">
        <v>-0.18565023069530401</v>
      </c>
    </row>
    <row r="469" spans="1:32" x14ac:dyDescent="0.25">
      <c r="A469">
        <v>0</v>
      </c>
      <c r="B469">
        <v>0</v>
      </c>
      <c r="C469">
        <v>28.09</v>
      </c>
      <c r="D469">
        <v>16</v>
      </c>
      <c r="E469">
        <v>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30</v>
      </c>
      <c r="L469" s="4">
        <v>30</v>
      </c>
      <c r="M469">
        <v>0</v>
      </c>
      <c r="N469" s="5">
        <v>0</v>
      </c>
      <c r="O469" s="6">
        <v>-28.4</v>
      </c>
      <c r="P469">
        <v>38.6</v>
      </c>
      <c r="Q469">
        <v>0</v>
      </c>
      <c r="R469">
        <v>1</v>
      </c>
      <c r="S469">
        <v>0</v>
      </c>
      <c r="T469">
        <v>1</v>
      </c>
      <c r="U469">
        <v>7</v>
      </c>
      <c r="V469">
        <v>20</v>
      </c>
      <c r="W469">
        <v>0</v>
      </c>
      <c r="X469">
        <v>0</v>
      </c>
      <c r="Y469">
        <v>0</v>
      </c>
      <c r="Z469">
        <v>0</v>
      </c>
      <c r="AA469">
        <v>1</v>
      </c>
      <c r="AB469">
        <v>0</v>
      </c>
      <c r="AC469">
        <v>1</v>
      </c>
      <c r="AD469">
        <v>0.16700000000000001</v>
      </c>
      <c r="AE469" s="13">
        <v>2.5</v>
      </c>
      <c r="AF469" s="14">
        <v>-0.182227457770964</v>
      </c>
    </row>
    <row r="470" spans="1:32" x14ac:dyDescent="0.25">
      <c r="A470">
        <v>0</v>
      </c>
      <c r="B470">
        <v>0</v>
      </c>
      <c r="C470">
        <v>28.09</v>
      </c>
      <c r="D470">
        <v>16</v>
      </c>
      <c r="E470">
        <v>2</v>
      </c>
      <c r="F470">
        <v>0</v>
      </c>
      <c r="G470">
        <v>1</v>
      </c>
      <c r="H470">
        <v>0</v>
      </c>
      <c r="I470">
        <v>0</v>
      </c>
      <c r="J470">
        <v>0</v>
      </c>
      <c r="K470">
        <v>377</v>
      </c>
      <c r="L470" s="4">
        <v>377</v>
      </c>
      <c r="M470">
        <v>0</v>
      </c>
      <c r="N470" s="5">
        <v>0</v>
      </c>
      <c r="O470" s="6">
        <v>-28.4</v>
      </c>
      <c r="P470">
        <v>2.7</v>
      </c>
      <c r="Q470">
        <v>0</v>
      </c>
      <c r="R470">
        <v>1</v>
      </c>
      <c r="S470">
        <v>0</v>
      </c>
      <c r="T470">
        <v>1</v>
      </c>
      <c r="U470">
        <v>7</v>
      </c>
      <c r="V470">
        <v>20</v>
      </c>
      <c r="W470">
        <v>0</v>
      </c>
      <c r="X470">
        <v>0</v>
      </c>
      <c r="Y470">
        <v>0</v>
      </c>
      <c r="Z470">
        <v>0</v>
      </c>
      <c r="AA470">
        <v>1</v>
      </c>
      <c r="AB470">
        <v>0</v>
      </c>
      <c r="AC470">
        <v>1</v>
      </c>
      <c r="AD470">
        <v>0.33300000000000002</v>
      </c>
      <c r="AE470" s="13">
        <v>2.5</v>
      </c>
      <c r="AF470" s="14">
        <v>-0.18532770470577001</v>
      </c>
    </row>
    <row r="471" spans="1:32" x14ac:dyDescent="0.25">
      <c r="A471">
        <v>0</v>
      </c>
      <c r="B471">
        <v>0</v>
      </c>
      <c r="C471">
        <v>28.09</v>
      </c>
      <c r="D471">
        <v>16</v>
      </c>
      <c r="E471">
        <v>2</v>
      </c>
      <c r="F471">
        <v>0</v>
      </c>
      <c r="G471">
        <v>1</v>
      </c>
      <c r="H471">
        <v>0</v>
      </c>
      <c r="I471">
        <v>0</v>
      </c>
      <c r="J471">
        <v>0</v>
      </c>
      <c r="K471">
        <v>30</v>
      </c>
      <c r="L471" s="4">
        <v>30</v>
      </c>
      <c r="M471">
        <v>0</v>
      </c>
      <c r="N471" s="5">
        <v>0</v>
      </c>
      <c r="O471" s="6">
        <v>-28.4</v>
      </c>
      <c r="P471">
        <v>38.6</v>
      </c>
      <c r="Q471">
        <v>0</v>
      </c>
      <c r="R471">
        <v>1</v>
      </c>
      <c r="S471">
        <v>0</v>
      </c>
      <c r="T471">
        <v>1</v>
      </c>
      <c r="U471">
        <v>7</v>
      </c>
      <c r="V471">
        <v>20</v>
      </c>
      <c r="W471">
        <v>0</v>
      </c>
      <c r="X471">
        <v>0</v>
      </c>
      <c r="Y471">
        <v>0</v>
      </c>
      <c r="Z471">
        <v>0</v>
      </c>
      <c r="AA471">
        <v>1</v>
      </c>
      <c r="AB471">
        <v>0</v>
      </c>
      <c r="AC471">
        <v>1</v>
      </c>
      <c r="AD471">
        <v>0.33300000000000002</v>
      </c>
      <c r="AE471" s="13">
        <v>2.5</v>
      </c>
      <c r="AF471" s="14">
        <v>-0.18119818025779</v>
      </c>
    </row>
    <row r="472" spans="1:32" x14ac:dyDescent="0.25">
      <c r="A472">
        <v>0</v>
      </c>
      <c r="B472">
        <v>0</v>
      </c>
      <c r="C472">
        <v>28.09</v>
      </c>
      <c r="D472">
        <v>16</v>
      </c>
      <c r="E472">
        <v>2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377</v>
      </c>
      <c r="L472" s="4">
        <v>377</v>
      </c>
      <c r="M472">
        <v>0</v>
      </c>
      <c r="N472" s="5">
        <v>0</v>
      </c>
      <c r="O472" s="6">
        <v>-28.4</v>
      </c>
      <c r="P472">
        <v>2.7</v>
      </c>
      <c r="Q472">
        <v>0</v>
      </c>
      <c r="R472">
        <v>1</v>
      </c>
      <c r="S472">
        <v>0</v>
      </c>
      <c r="T472">
        <v>1</v>
      </c>
      <c r="U472">
        <v>7</v>
      </c>
      <c r="V472">
        <v>20</v>
      </c>
      <c r="W472">
        <v>0</v>
      </c>
      <c r="X472">
        <v>0</v>
      </c>
      <c r="Y472">
        <v>0</v>
      </c>
      <c r="Z472">
        <v>0</v>
      </c>
      <c r="AA472">
        <v>1</v>
      </c>
      <c r="AB472">
        <v>0</v>
      </c>
      <c r="AC472">
        <v>1</v>
      </c>
      <c r="AD472">
        <v>0.66700000000000004</v>
      </c>
      <c r="AE472" s="13">
        <v>2.5</v>
      </c>
      <c r="AF472" s="14">
        <v>-0.18920043024472699</v>
      </c>
    </row>
    <row r="473" spans="1:32" x14ac:dyDescent="0.25">
      <c r="A473">
        <v>0</v>
      </c>
      <c r="B473">
        <v>0</v>
      </c>
      <c r="C473">
        <v>28.09</v>
      </c>
      <c r="D473">
        <v>16</v>
      </c>
      <c r="E473">
        <v>2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30</v>
      </c>
      <c r="L473" s="4">
        <v>30</v>
      </c>
      <c r="M473">
        <v>0</v>
      </c>
      <c r="N473" s="5">
        <v>0</v>
      </c>
      <c r="O473" s="6">
        <v>-28.4</v>
      </c>
      <c r="P473">
        <v>38.6</v>
      </c>
      <c r="Q473">
        <v>0</v>
      </c>
      <c r="R473">
        <v>1</v>
      </c>
      <c r="S473">
        <v>0</v>
      </c>
      <c r="T473">
        <v>1</v>
      </c>
      <c r="U473">
        <v>7</v>
      </c>
      <c r="V473">
        <v>20</v>
      </c>
      <c r="W473">
        <v>0</v>
      </c>
      <c r="X473">
        <v>0</v>
      </c>
      <c r="Y473">
        <v>0</v>
      </c>
      <c r="Z473">
        <v>0</v>
      </c>
      <c r="AA473">
        <v>1</v>
      </c>
      <c r="AB473">
        <v>0</v>
      </c>
      <c r="AC473">
        <v>1</v>
      </c>
      <c r="AD473">
        <v>0.66700000000000004</v>
      </c>
      <c r="AE473" s="13">
        <v>2.5</v>
      </c>
      <c r="AF473" s="14">
        <v>-0.17299511093125999</v>
      </c>
    </row>
    <row r="474" spans="1:32" x14ac:dyDescent="0.25">
      <c r="A474">
        <v>0</v>
      </c>
      <c r="B474">
        <v>0</v>
      </c>
      <c r="C474">
        <v>28.09</v>
      </c>
      <c r="D474">
        <v>16</v>
      </c>
      <c r="E474">
        <v>2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377</v>
      </c>
      <c r="L474" s="4">
        <v>377</v>
      </c>
      <c r="M474">
        <v>0</v>
      </c>
      <c r="N474" s="5">
        <v>0</v>
      </c>
      <c r="O474" s="6">
        <v>-28.4</v>
      </c>
      <c r="P474">
        <v>2.7</v>
      </c>
      <c r="Q474">
        <v>0</v>
      </c>
      <c r="R474">
        <v>1</v>
      </c>
      <c r="S474">
        <v>0</v>
      </c>
      <c r="T474">
        <v>1</v>
      </c>
      <c r="U474">
        <v>7</v>
      </c>
      <c r="V474">
        <v>20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0</v>
      </c>
      <c r="AC474">
        <v>1</v>
      </c>
      <c r="AD474">
        <v>2</v>
      </c>
      <c r="AE474" s="13">
        <v>2.5</v>
      </c>
      <c r="AF474" s="14">
        <v>-0.19298273385173101</v>
      </c>
    </row>
    <row r="475" spans="1:32" x14ac:dyDescent="0.25">
      <c r="A475">
        <v>0</v>
      </c>
      <c r="B475">
        <v>0</v>
      </c>
      <c r="C475">
        <v>28.09</v>
      </c>
      <c r="D475">
        <v>16</v>
      </c>
      <c r="E475">
        <v>2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30</v>
      </c>
      <c r="L475" s="4">
        <v>30</v>
      </c>
      <c r="M475">
        <v>0</v>
      </c>
      <c r="N475" s="5">
        <v>0</v>
      </c>
      <c r="O475" s="6">
        <v>-28.4</v>
      </c>
      <c r="P475">
        <v>38.6</v>
      </c>
      <c r="Q475">
        <v>0</v>
      </c>
      <c r="R475">
        <v>1</v>
      </c>
      <c r="S475">
        <v>0</v>
      </c>
      <c r="T475">
        <v>1</v>
      </c>
      <c r="U475">
        <v>7</v>
      </c>
      <c r="V475">
        <v>20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1</v>
      </c>
      <c r="AD475">
        <v>2</v>
      </c>
      <c r="AE475" s="13">
        <v>2.5</v>
      </c>
      <c r="AF475" s="14">
        <v>-0.18451412041380699</v>
      </c>
    </row>
    <row r="476" spans="1:32" x14ac:dyDescent="0.25">
      <c r="A476">
        <v>0</v>
      </c>
      <c r="B476">
        <v>0</v>
      </c>
      <c r="C476">
        <v>28.09</v>
      </c>
      <c r="D476">
        <v>16</v>
      </c>
      <c r="E476">
        <v>2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377</v>
      </c>
      <c r="L476" s="4">
        <v>377</v>
      </c>
      <c r="M476">
        <v>0</v>
      </c>
      <c r="N476" s="5">
        <v>0</v>
      </c>
      <c r="O476" s="6">
        <v>-28.4</v>
      </c>
      <c r="P476">
        <v>2.7</v>
      </c>
      <c r="Q476">
        <v>0</v>
      </c>
      <c r="R476">
        <v>1</v>
      </c>
      <c r="S476">
        <v>0</v>
      </c>
      <c r="T476">
        <v>1</v>
      </c>
      <c r="U476">
        <v>7</v>
      </c>
      <c r="V476">
        <v>20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0</v>
      </c>
      <c r="AC476">
        <v>1</v>
      </c>
      <c r="AD476">
        <v>90</v>
      </c>
      <c r="AE476" s="13">
        <v>2.5</v>
      </c>
      <c r="AF476" s="14">
        <v>-0.171391859921939</v>
      </c>
    </row>
    <row r="477" spans="1:32" x14ac:dyDescent="0.25">
      <c r="A477">
        <v>0</v>
      </c>
      <c r="B477">
        <v>0</v>
      </c>
      <c r="C477">
        <v>28.09</v>
      </c>
      <c r="D477">
        <v>16</v>
      </c>
      <c r="E477">
        <v>2</v>
      </c>
      <c r="F477">
        <v>0</v>
      </c>
      <c r="G477">
        <v>1</v>
      </c>
      <c r="H477">
        <v>0</v>
      </c>
      <c r="I477">
        <v>0</v>
      </c>
      <c r="J477">
        <v>0</v>
      </c>
      <c r="K477">
        <v>30</v>
      </c>
      <c r="L477" s="4">
        <v>30</v>
      </c>
      <c r="M477">
        <v>0</v>
      </c>
      <c r="N477" s="5">
        <v>0</v>
      </c>
      <c r="O477" s="6">
        <v>-28.4</v>
      </c>
      <c r="P477">
        <v>38.6</v>
      </c>
      <c r="Q477">
        <v>0</v>
      </c>
      <c r="R477">
        <v>1</v>
      </c>
      <c r="S477">
        <v>0</v>
      </c>
      <c r="T477">
        <v>1</v>
      </c>
      <c r="U477">
        <v>7</v>
      </c>
      <c r="V477">
        <v>20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1</v>
      </c>
      <c r="AD477">
        <v>90</v>
      </c>
      <c r="AE477" s="13">
        <v>2.5</v>
      </c>
      <c r="AF477" s="14">
        <v>-0.15838351118330901</v>
      </c>
    </row>
    <row r="478" spans="1:32" x14ac:dyDescent="0.25">
      <c r="A478">
        <v>1</v>
      </c>
      <c r="B478">
        <v>0</v>
      </c>
      <c r="C478">
        <v>12.01</v>
      </c>
      <c r="D478">
        <v>0</v>
      </c>
      <c r="E478">
        <v>0</v>
      </c>
      <c r="F478">
        <v>0</v>
      </c>
      <c r="G478">
        <v>0</v>
      </c>
      <c r="H478">
        <v>1</v>
      </c>
      <c r="I478">
        <v>0</v>
      </c>
      <c r="J478">
        <v>1</v>
      </c>
      <c r="K478">
        <v>11.5</v>
      </c>
      <c r="L478">
        <v>30000</v>
      </c>
      <c r="M478">
        <v>0</v>
      </c>
      <c r="N478" s="5">
        <v>0</v>
      </c>
      <c r="O478" s="6">
        <v>-11</v>
      </c>
      <c r="P478">
        <v>233</v>
      </c>
      <c r="Q478">
        <v>0</v>
      </c>
      <c r="R478">
        <v>1</v>
      </c>
      <c r="S478">
        <v>0</v>
      </c>
      <c r="T478">
        <v>1</v>
      </c>
      <c r="U478">
        <v>7</v>
      </c>
      <c r="V478" s="4">
        <v>17</v>
      </c>
      <c r="W478">
        <v>1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0.16700000000000001</v>
      </c>
      <c r="AE478" s="13">
        <v>0.58799999999999997</v>
      </c>
      <c r="AF478" s="14">
        <v>-0.163352490930914</v>
      </c>
    </row>
    <row r="479" spans="1:32" x14ac:dyDescent="0.25">
      <c r="A479">
        <v>1</v>
      </c>
      <c r="B479">
        <v>0</v>
      </c>
      <c r="C479">
        <v>12.01</v>
      </c>
      <c r="D479">
        <v>0</v>
      </c>
      <c r="E479">
        <v>0</v>
      </c>
      <c r="F479">
        <v>0</v>
      </c>
      <c r="G479">
        <v>0</v>
      </c>
      <c r="H479">
        <v>1</v>
      </c>
      <c r="I479">
        <v>0</v>
      </c>
      <c r="J479">
        <v>1</v>
      </c>
      <c r="K479">
        <v>11.5</v>
      </c>
      <c r="L479">
        <v>30000</v>
      </c>
      <c r="M479">
        <v>0</v>
      </c>
      <c r="N479" s="5">
        <v>0</v>
      </c>
      <c r="O479" s="6">
        <v>-11</v>
      </c>
      <c r="P479">
        <v>233</v>
      </c>
      <c r="Q479">
        <v>0</v>
      </c>
      <c r="R479">
        <v>1</v>
      </c>
      <c r="S479">
        <v>0</v>
      </c>
      <c r="T479">
        <v>1</v>
      </c>
      <c r="U479">
        <v>7</v>
      </c>
      <c r="V479" s="4">
        <v>17</v>
      </c>
      <c r="W479">
        <v>1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0.66700000000000004</v>
      </c>
      <c r="AE479" s="13">
        <v>0.58799999999999997</v>
      </c>
      <c r="AF479" s="14">
        <v>-0.16620038438607801</v>
      </c>
    </row>
    <row r="480" spans="1:32" x14ac:dyDescent="0.25">
      <c r="A480">
        <v>1</v>
      </c>
      <c r="B480">
        <v>0</v>
      </c>
      <c r="C480">
        <v>12.01</v>
      </c>
      <c r="D480">
        <v>0</v>
      </c>
      <c r="E480">
        <v>0</v>
      </c>
      <c r="F480">
        <v>0</v>
      </c>
      <c r="G480">
        <v>0</v>
      </c>
      <c r="H480">
        <v>1</v>
      </c>
      <c r="I480">
        <v>0</v>
      </c>
      <c r="J480">
        <v>1</v>
      </c>
      <c r="K480">
        <v>11.5</v>
      </c>
      <c r="L480">
        <v>30000</v>
      </c>
      <c r="M480">
        <v>0</v>
      </c>
      <c r="N480" s="5">
        <v>0</v>
      </c>
      <c r="O480" s="6">
        <v>-11</v>
      </c>
      <c r="P480">
        <v>233</v>
      </c>
      <c r="Q480">
        <v>0</v>
      </c>
      <c r="R480">
        <v>1</v>
      </c>
      <c r="S480">
        <v>0</v>
      </c>
      <c r="T480">
        <v>1</v>
      </c>
      <c r="U480">
        <v>7</v>
      </c>
      <c r="V480" s="4">
        <v>17</v>
      </c>
      <c r="W480">
        <v>1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7</v>
      </c>
      <c r="AE480" s="13">
        <v>0.58799999999999997</v>
      </c>
      <c r="AF480" s="14">
        <v>-0.164384195882915</v>
      </c>
    </row>
    <row r="481" spans="1:32" x14ac:dyDescent="0.25">
      <c r="A481">
        <v>1</v>
      </c>
      <c r="B481">
        <v>0</v>
      </c>
      <c r="C481">
        <v>12.01</v>
      </c>
      <c r="D481">
        <v>0</v>
      </c>
      <c r="E481">
        <v>0</v>
      </c>
      <c r="F481">
        <v>0</v>
      </c>
      <c r="G481">
        <v>0</v>
      </c>
      <c r="H481">
        <v>1</v>
      </c>
      <c r="I481">
        <v>0</v>
      </c>
      <c r="J481">
        <v>1</v>
      </c>
      <c r="K481">
        <v>11.5</v>
      </c>
      <c r="L481">
        <v>30000</v>
      </c>
      <c r="M481">
        <v>0</v>
      </c>
      <c r="N481" s="5">
        <v>0</v>
      </c>
      <c r="O481" s="6">
        <v>-11</v>
      </c>
      <c r="P481">
        <v>233</v>
      </c>
      <c r="Q481">
        <v>0</v>
      </c>
      <c r="R481">
        <v>1</v>
      </c>
      <c r="S481">
        <v>0</v>
      </c>
      <c r="T481">
        <v>1</v>
      </c>
      <c r="U481">
        <v>7</v>
      </c>
      <c r="V481" s="4">
        <v>17</v>
      </c>
      <c r="W481">
        <v>1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7</v>
      </c>
      <c r="AE481" s="13">
        <v>2.3530000000000002</v>
      </c>
      <c r="AF481" s="14">
        <v>-0.164899533116595</v>
      </c>
    </row>
    <row r="482" spans="1:32" x14ac:dyDescent="0.25">
      <c r="A482">
        <v>1</v>
      </c>
      <c r="B482">
        <v>0</v>
      </c>
      <c r="C482">
        <v>12.01</v>
      </c>
      <c r="D482">
        <v>0</v>
      </c>
      <c r="E482">
        <v>0</v>
      </c>
      <c r="F482">
        <v>0</v>
      </c>
      <c r="G482">
        <v>0</v>
      </c>
      <c r="H482">
        <v>1</v>
      </c>
      <c r="I482">
        <v>0</v>
      </c>
      <c r="J482">
        <v>1</v>
      </c>
      <c r="K482">
        <v>11.5</v>
      </c>
      <c r="L482">
        <v>30000</v>
      </c>
      <c r="M482">
        <v>0</v>
      </c>
      <c r="N482" s="5">
        <v>0</v>
      </c>
      <c r="O482" s="6">
        <v>-11</v>
      </c>
      <c r="P482">
        <v>233</v>
      </c>
      <c r="Q482">
        <v>0</v>
      </c>
      <c r="R482">
        <v>1</v>
      </c>
      <c r="S482">
        <v>0</v>
      </c>
      <c r="T482">
        <v>1</v>
      </c>
      <c r="U482">
        <v>7</v>
      </c>
      <c r="V482" s="4">
        <v>17</v>
      </c>
      <c r="W482">
        <v>1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14</v>
      </c>
      <c r="AE482" s="13">
        <v>0.58799999999999997</v>
      </c>
      <c r="AF482" s="14">
        <v>-0.165298479821848</v>
      </c>
    </row>
    <row r="483" spans="1:32" x14ac:dyDescent="0.25">
      <c r="A483">
        <v>1</v>
      </c>
      <c r="B483">
        <v>0</v>
      </c>
      <c r="C483">
        <v>12.01</v>
      </c>
      <c r="D483">
        <v>0</v>
      </c>
      <c r="E483">
        <v>0</v>
      </c>
      <c r="F483">
        <v>0</v>
      </c>
      <c r="G483">
        <v>0</v>
      </c>
      <c r="H483">
        <v>1</v>
      </c>
      <c r="I483">
        <v>0</v>
      </c>
      <c r="J483">
        <v>1</v>
      </c>
      <c r="K483">
        <v>11.5</v>
      </c>
      <c r="L483">
        <v>30000</v>
      </c>
      <c r="M483">
        <v>0</v>
      </c>
      <c r="N483" s="5">
        <v>0</v>
      </c>
      <c r="O483" s="6">
        <v>-11</v>
      </c>
      <c r="P483">
        <v>233</v>
      </c>
      <c r="Q483">
        <v>0</v>
      </c>
      <c r="R483">
        <v>1</v>
      </c>
      <c r="S483">
        <v>0</v>
      </c>
      <c r="T483">
        <v>1</v>
      </c>
      <c r="U483">
        <v>7</v>
      </c>
      <c r="V483" s="4">
        <v>17</v>
      </c>
      <c r="W483">
        <v>1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14</v>
      </c>
      <c r="AE483" s="13">
        <v>2.3530000000000002</v>
      </c>
      <c r="AF483" s="14">
        <v>-0.168112679141045</v>
      </c>
    </row>
    <row r="484" spans="1:32" x14ac:dyDescent="0.25">
      <c r="A484">
        <v>1</v>
      </c>
      <c r="B484">
        <v>0</v>
      </c>
      <c r="C484">
        <v>12.01</v>
      </c>
      <c r="D484">
        <v>0</v>
      </c>
      <c r="E484">
        <v>0</v>
      </c>
      <c r="F484">
        <v>0</v>
      </c>
      <c r="G484">
        <v>0</v>
      </c>
      <c r="H484">
        <v>1</v>
      </c>
      <c r="I484">
        <v>0</v>
      </c>
      <c r="J484">
        <v>1</v>
      </c>
      <c r="K484">
        <v>11.5</v>
      </c>
      <c r="L484">
        <v>30000</v>
      </c>
      <c r="M484">
        <v>0</v>
      </c>
      <c r="N484" s="5">
        <v>0</v>
      </c>
      <c r="O484" s="6">
        <v>-11</v>
      </c>
      <c r="P484">
        <v>233</v>
      </c>
      <c r="Q484">
        <v>0</v>
      </c>
      <c r="R484">
        <v>1</v>
      </c>
      <c r="S484">
        <v>0</v>
      </c>
      <c r="T484">
        <v>1</v>
      </c>
      <c r="U484">
        <v>7</v>
      </c>
      <c r="V484" s="4">
        <v>17</v>
      </c>
      <c r="W484">
        <v>1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28</v>
      </c>
      <c r="AE484" s="13">
        <v>0.58799999999999997</v>
      </c>
      <c r="AF484" s="14">
        <v>-0.16400115389455899</v>
      </c>
    </row>
    <row r="485" spans="1:32" x14ac:dyDescent="0.25">
      <c r="A485">
        <v>1</v>
      </c>
      <c r="B485">
        <v>0</v>
      </c>
      <c r="C485">
        <v>12.01</v>
      </c>
      <c r="D485">
        <v>0</v>
      </c>
      <c r="E485">
        <v>0</v>
      </c>
      <c r="F485">
        <v>0</v>
      </c>
      <c r="G485">
        <v>0</v>
      </c>
      <c r="H485">
        <v>1</v>
      </c>
      <c r="I485">
        <v>0</v>
      </c>
      <c r="J485">
        <v>1</v>
      </c>
      <c r="K485">
        <v>11.5</v>
      </c>
      <c r="L485">
        <v>30000</v>
      </c>
      <c r="M485">
        <v>0</v>
      </c>
      <c r="N485" s="5">
        <v>0</v>
      </c>
      <c r="O485" s="6">
        <v>-11</v>
      </c>
      <c r="P485">
        <v>233</v>
      </c>
      <c r="Q485">
        <v>0</v>
      </c>
      <c r="R485">
        <v>1</v>
      </c>
      <c r="S485">
        <v>0</v>
      </c>
      <c r="T485">
        <v>1</v>
      </c>
      <c r="U485">
        <v>7</v>
      </c>
      <c r="V485" s="4">
        <v>17</v>
      </c>
      <c r="W485">
        <v>1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28</v>
      </c>
      <c r="AE485" s="13">
        <v>2.3530000000000002</v>
      </c>
      <c r="AF485" s="14">
        <v>-0.16373377024817401</v>
      </c>
    </row>
    <row r="486" spans="1:32" x14ac:dyDescent="0.25">
      <c r="A486">
        <v>1</v>
      </c>
      <c r="B486">
        <v>0</v>
      </c>
      <c r="C486">
        <v>12.01</v>
      </c>
      <c r="D486">
        <v>0</v>
      </c>
      <c r="E486">
        <v>0</v>
      </c>
      <c r="F486">
        <v>0</v>
      </c>
      <c r="G486">
        <v>0</v>
      </c>
      <c r="H486">
        <v>1</v>
      </c>
      <c r="I486">
        <v>0</v>
      </c>
      <c r="J486">
        <v>1</v>
      </c>
      <c r="K486">
        <v>50</v>
      </c>
      <c r="L486">
        <v>13000</v>
      </c>
      <c r="M486">
        <v>0</v>
      </c>
      <c r="N486" s="5">
        <v>0</v>
      </c>
      <c r="O486" s="6">
        <v>-11</v>
      </c>
      <c r="P486">
        <v>26</v>
      </c>
      <c r="Q486">
        <v>0</v>
      </c>
      <c r="R486">
        <v>1</v>
      </c>
      <c r="S486">
        <v>0</v>
      </c>
      <c r="T486">
        <v>1</v>
      </c>
      <c r="U486">
        <v>7</v>
      </c>
      <c r="V486" s="4">
        <v>17</v>
      </c>
      <c r="W486">
        <v>1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0.16700000000000001</v>
      </c>
      <c r="AE486" s="13">
        <v>0.58799999999999997</v>
      </c>
      <c r="AF486" s="14">
        <v>-0.17081710472793199</v>
      </c>
    </row>
    <row r="487" spans="1:32" x14ac:dyDescent="0.25">
      <c r="A487">
        <v>1</v>
      </c>
      <c r="B487">
        <v>0</v>
      </c>
      <c r="C487">
        <v>12.01</v>
      </c>
      <c r="D487">
        <v>0</v>
      </c>
      <c r="E487">
        <v>0</v>
      </c>
      <c r="F487">
        <v>0</v>
      </c>
      <c r="G487">
        <v>0</v>
      </c>
      <c r="H487">
        <v>1</v>
      </c>
      <c r="I487">
        <v>0</v>
      </c>
      <c r="J487">
        <v>1</v>
      </c>
      <c r="K487">
        <v>50</v>
      </c>
      <c r="L487">
        <v>13000</v>
      </c>
      <c r="M487">
        <v>0</v>
      </c>
      <c r="N487" s="5">
        <v>0</v>
      </c>
      <c r="O487" s="6">
        <v>-11</v>
      </c>
      <c r="P487">
        <v>26</v>
      </c>
      <c r="Q487">
        <v>0</v>
      </c>
      <c r="R487">
        <v>1</v>
      </c>
      <c r="S487">
        <v>0</v>
      </c>
      <c r="T487">
        <v>1</v>
      </c>
      <c r="U487">
        <v>7</v>
      </c>
      <c r="V487" s="4">
        <v>17</v>
      </c>
      <c r="W487">
        <v>1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0.66700000000000004</v>
      </c>
      <c r="AE487" s="13">
        <v>0.58799999999999997</v>
      </c>
      <c r="AF487" s="14">
        <v>-0.18100507248761499</v>
      </c>
    </row>
    <row r="488" spans="1:32" x14ac:dyDescent="0.25">
      <c r="A488">
        <v>1</v>
      </c>
      <c r="B488">
        <v>0</v>
      </c>
      <c r="C488">
        <v>12.01</v>
      </c>
      <c r="D488">
        <v>0</v>
      </c>
      <c r="E488">
        <v>0</v>
      </c>
      <c r="F488">
        <v>0</v>
      </c>
      <c r="G488">
        <v>0</v>
      </c>
      <c r="H488">
        <v>1</v>
      </c>
      <c r="I488">
        <v>0</v>
      </c>
      <c r="J488">
        <v>1</v>
      </c>
      <c r="K488">
        <v>50</v>
      </c>
      <c r="L488">
        <v>13000</v>
      </c>
      <c r="M488">
        <v>0</v>
      </c>
      <c r="N488" s="5">
        <v>0</v>
      </c>
      <c r="O488" s="6">
        <v>-11</v>
      </c>
      <c r="P488">
        <v>26</v>
      </c>
      <c r="Q488">
        <v>0</v>
      </c>
      <c r="R488">
        <v>1</v>
      </c>
      <c r="S488">
        <v>0</v>
      </c>
      <c r="T488">
        <v>1</v>
      </c>
      <c r="U488">
        <v>7</v>
      </c>
      <c r="V488" s="4">
        <v>17</v>
      </c>
      <c r="W488">
        <v>1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1</v>
      </c>
      <c r="AD488">
        <v>7</v>
      </c>
      <c r="AE488" s="13">
        <v>0.58799999999999997</v>
      </c>
      <c r="AF488" s="14">
        <v>-0.19055131949597401</v>
      </c>
    </row>
    <row r="489" spans="1:32" x14ac:dyDescent="0.25">
      <c r="A489">
        <v>1</v>
      </c>
      <c r="B489">
        <v>0</v>
      </c>
      <c r="C489">
        <v>12.01</v>
      </c>
      <c r="D489">
        <v>0</v>
      </c>
      <c r="E489">
        <v>0</v>
      </c>
      <c r="F489">
        <v>0</v>
      </c>
      <c r="G489">
        <v>0</v>
      </c>
      <c r="H489">
        <v>1</v>
      </c>
      <c r="I489">
        <v>0</v>
      </c>
      <c r="J489">
        <v>1</v>
      </c>
      <c r="K489">
        <v>50</v>
      </c>
      <c r="L489">
        <v>13000</v>
      </c>
      <c r="M489">
        <v>0</v>
      </c>
      <c r="N489" s="5">
        <v>0</v>
      </c>
      <c r="O489" s="6">
        <v>-11</v>
      </c>
      <c r="P489">
        <v>26</v>
      </c>
      <c r="Q489">
        <v>0</v>
      </c>
      <c r="R489">
        <v>1</v>
      </c>
      <c r="S489">
        <v>0</v>
      </c>
      <c r="T489">
        <v>1</v>
      </c>
      <c r="U489">
        <v>7</v>
      </c>
      <c r="V489" s="4">
        <v>17</v>
      </c>
      <c r="W489">
        <v>1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7</v>
      </c>
      <c r="AE489" s="13">
        <v>2.3530000000000002</v>
      </c>
      <c r="AF489" s="14">
        <v>-0.19467401736541201</v>
      </c>
    </row>
    <row r="490" spans="1:32" x14ac:dyDescent="0.25">
      <c r="A490">
        <v>1</v>
      </c>
      <c r="B490">
        <v>0</v>
      </c>
      <c r="C490">
        <v>12.01</v>
      </c>
      <c r="D490">
        <v>0</v>
      </c>
      <c r="E490">
        <v>0</v>
      </c>
      <c r="F490">
        <v>0</v>
      </c>
      <c r="G490">
        <v>0</v>
      </c>
      <c r="H490">
        <v>1</v>
      </c>
      <c r="I490">
        <v>0</v>
      </c>
      <c r="J490">
        <v>1</v>
      </c>
      <c r="K490">
        <v>50</v>
      </c>
      <c r="L490">
        <v>13000</v>
      </c>
      <c r="M490">
        <v>0</v>
      </c>
      <c r="N490" s="5">
        <v>0</v>
      </c>
      <c r="O490" s="6">
        <v>-11</v>
      </c>
      <c r="P490">
        <v>26</v>
      </c>
      <c r="Q490">
        <v>0</v>
      </c>
      <c r="R490">
        <v>1</v>
      </c>
      <c r="S490">
        <v>0</v>
      </c>
      <c r="T490">
        <v>1</v>
      </c>
      <c r="U490">
        <v>7</v>
      </c>
      <c r="V490" s="4">
        <v>17</v>
      </c>
      <c r="W490">
        <v>1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14</v>
      </c>
      <c r="AE490" s="13">
        <v>0.58799999999999997</v>
      </c>
      <c r="AF490" s="14">
        <v>-0.171061600768075</v>
      </c>
    </row>
    <row r="491" spans="1:32" x14ac:dyDescent="0.25">
      <c r="A491">
        <v>1</v>
      </c>
      <c r="B491">
        <v>0</v>
      </c>
      <c r="C491">
        <v>12.01</v>
      </c>
      <c r="D491">
        <v>0</v>
      </c>
      <c r="E491">
        <v>0</v>
      </c>
      <c r="F491">
        <v>0</v>
      </c>
      <c r="G491">
        <v>0</v>
      </c>
      <c r="H491">
        <v>1</v>
      </c>
      <c r="I491">
        <v>0</v>
      </c>
      <c r="J491">
        <v>1</v>
      </c>
      <c r="K491">
        <v>50</v>
      </c>
      <c r="L491">
        <v>13000</v>
      </c>
      <c r="M491">
        <v>0</v>
      </c>
      <c r="N491" s="5">
        <v>0</v>
      </c>
      <c r="O491" s="6">
        <v>-11</v>
      </c>
      <c r="P491">
        <v>26</v>
      </c>
      <c r="Q491">
        <v>0</v>
      </c>
      <c r="R491">
        <v>1</v>
      </c>
      <c r="S491">
        <v>0</v>
      </c>
      <c r="T491">
        <v>1</v>
      </c>
      <c r="U491">
        <v>7</v>
      </c>
      <c r="V491" s="4">
        <v>17</v>
      </c>
      <c r="W491">
        <v>1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14</v>
      </c>
      <c r="AE491" s="13">
        <v>2.3530000000000002</v>
      </c>
      <c r="AF491" s="14">
        <v>-0.171460777976472</v>
      </c>
    </row>
    <row r="492" spans="1:32" x14ac:dyDescent="0.25">
      <c r="A492">
        <v>1</v>
      </c>
      <c r="B492">
        <v>0</v>
      </c>
      <c r="C492">
        <v>12.01</v>
      </c>
      <c r="D492">
        <v>0</v>
      </c>
      <c r="E492">
        <v>0</v>
      </c>
      <c r="F492">
        <v>0</v>
      </c>
      <c r="G492">
        <v>0</v>
      </c>
      <c r="H492">
        <v>1</v>
      </c>
      <c r="I492">
        <v>0</v>
      </c>
      <c r="J492">
        <v>1</v>
      </c>
      <c r="K492">
        <v>50</v>
      </c>
      <c r="L492">
        <v>13000</v>
      </c>
      <c r="M492">
        <v>0</v>
      </c>
      <c r="N492" s="5">
        <v>0</v>
      </c>
      <c r="O492" s="6">
        <v>-11</v>
      </c>
      <c r="P492">
        <v>26</v>
      </c>
      <c r="Q492">
        <v>0</v>
      </c>
      <c r="R492">
        <v>1</v>
      </c>
      <c r="S492">
        <v>0</v>
      </c>
      <c r="T492">
        <v>1</v>
      </c>
      <c r="U492">
        <v>7</v>
      </c>
      <c r="V492" s="4">
        <v>17</v>
      </c>
      <c r="W492">
        <v>1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28</v>
      </c>
      <c r="AE492" s="13">
        <v>0.58799999999999997</v>
      </c>
      <c r="AF492" s="14">
        <v>-0.16632636113346999</v>
      </c>
    </row>
    <row r="493" spans="1:32" x14ac:dyDescent="0.25">
      <c r="A493">
        <v>1</v>
      </c>
      <c r="B493">
        <v>0</v>
      </c>
      <c r="C493">
        <v>12.01</v>
      </c>
      <c r="D493">
        <v>0</v>
      </c>
      <c r="E493">
        <v>0</v>
      </c>
      <c r="F493">
        <v>0</v>
      </c>
      <c r="G493">
        <v>0</v>
      </c>
      <c r="H493">
        <v>1</v>
      </c>
      <c r="I493">
        <v>0</v>
      </c>
      <c r="J493">
        <v>1</v>
      </c>
      <c r="K493">
        <v>50</v>
      </c>
      <c r="L493">
        <v>13000</v>
      </c>
      <c r="M493">
        <v>0</v>
      </c>
      <c r="N493" s="5">
        <v>0</v>
      </c>
      <c r="O493" s="6">
        <v>-11</v>
      </c>
      <c r="P493">
        <v>26</v>
      </c>
      <c r="Q493">
        <v>0</v>
      </c>
      <c r="R493">
        <v>1</v>
      </c>
      <c r="S493">
        <v>0</v>
      </c>
      <c r="T493">
        <v>1</v>
      </c>
      <c r="U493">
        <v>7</v>
      </c>
      <c r="V493" s="4">
        <v>17</v>
      </c>
      <c r="W493">
        <v>1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28</v>
      </c>
      <c r="AE493" s="13">
        <v>2.3530000000000002</v>
      </c>
      <c r="AF493" s="14">
        <v>-0.16734113088393199</v>
      </c>
    </row>
    <row r="494" spans="1:32" x14ac:dyDescent="0.25">
      <c r="A494" s="44">
        <v>1</v>
      </c>
      <c r="B494" s="44">
        <v>1</v>
      </c>
      <c r="C494">
        <v>12.01</v>
      </c>
      <c r="D494" s="44">
        <v>16</v>
      </c>
      <c r="E494" s="44">
        <v>0</v>
      </c>
      <c r="F494" s="44">
        <v>0</v>
      </c>
      <c r="G494">
        <v>1</v>
      </c>
      <c r="H494">
        <v>0</v>
      </c>
      <c r="I494">
        <v>0</v>
      </c>
      <c r="J494" s="44">
        <v>0</v>
      </c>
      <c r="K494" s="4">
        <v>831</v>
      </c>
      <c r="L494" s="4">
        <v>831</v>
      </c>
      <c r="M494">
        <v>0</v>
      </c>
      <c r="N494" s="5">
        <v>0</v>
      </c>
      <c r="O494" s="24">
        <v>-16.899999999999999</v>
      </c>
      <c r="P494">
        <v>4.53</v>
      </c>
      <c r="Q494">
        <v>0</v>
      </c>
      <c r="R494">
        <v>1</v>
      </c>
      <c r="S494">
        <v>0</v>
      </c>
      <c r="T494">
        <v>1</v>
      </c>
      <c r="U494">
        <v>8</v>
      </c>
      <c r="V494">
        <v>18</v>
      </c>
      <c r="W494">
        <v>0</v>
      </c>
      <c r="X494">
        <v>0</v>
      </c>
      <c r="Y494">
        <v>0</v>
      </c>
      <c r="Z494">
        <v>0</v>
      </c>
      <c r="AA494">
        <v>1</v>
      </c>
      <c r="AB494">
        <v>0</v>
      </c>
      <c r="AC494">
        <v>1</v>
      </c>
      <c r="AD494">
        <v>1</v>
      </c>
      <c r="AE494" s="13">
        <v>3</v>
      </c>
      <c r="AF494" s="14">
        <v>-0.16798285266612101</v>
      </c>
    </row>
    <row r="495" spans="1:32" x14ac:dyDescent="0.25">
      <c r="A495" s="44">
        <v>1</v>
      </c>
      <c r="B495" s="44">
        <v>1</v>
      </c>
      <c r="C495">
        <v>12.01</v>
      </c>
      <c r="D495" s="44">
        <v>16</v>
      </c>
      <c r="E495" s="44">
        <v>0</v>
      </c>
      <c r="F495" s="44">
        <v>0</v>
      </c>
      <c r="G495">
        <v>1</v>
      </c>
      <c r="H495">
        <v>0</v>
      </c>
      <c r="I495">
        <v>0</v>
      </c>
      <c r="J495" s="44">
        <v>0</v>
      </c>
      <c r="K495" s="4">
        <v>1035</v>
      </c>
      <c r="L495" s="4">
        <v>1035</v>
      </c>
      <c r="M495">
        <v>0</v>
      </c>
      <c r="N495" s="5">
        <v>0</v>
      </c>
      <c r="O495" s="24">
        <v>-16.899999999999999</v>
      </c>
      <c r="P495">
        <v>4.53</v>
      </c>
      <c r="Q495">
        <v>0</v>
      </c>
      <c r="R495">
        <v>1</v>
      </c>
      <c r="S495">
        <v>0</v>
      </c>
      <c r="T495">
        <v>1</v>
      </c>
      <c r="U495">
        <v>8</v>
      </c>
      <c r="V495">
        <v>18</v>
      </c>
      <c r="W495">
        <v>0</v>
      </c>
      <c r="X495">
        <v>0</v>
      </c>
      <c r="Y495">
        <v>0</v>
      </c>
      <c r="Z495">
        <v>0</v>
      </c>
      <c r="AA495">
        <v>1</v>
      </c>
      <c r="AB495">
        <v>0</v>
      </c>
      <c r="AC495">
        <v>1</v>
      </c>
      <c r="AD495">
        <v>1</v>
      </c>
      <c r="AE495" s="13">
        <v>9</v>
      </c>
      <c r="AF495" s="14">
        <v>-0.178118709050713</v>
      </c>
    </row>
    <row r="496" spans="1:32" x14ac:dyDescent="0.25">
      <c r="A496" s="44">
        <v>1</v>
      </c>
      <c r="B496" s="44">
        <v>1</v>
      </c>
      <c r="C496">
        <v>12.01</v>
      </c>
      <c r="D496" s="44">
        <v>16</v>
      </c>
      <c r="E496" s="44">
        <v>0</v>
      </c>
      <c r="F496" s="44">
        <v>0</v>
      </c>
      <c r="G496">
        <v>1</v>
      </c>
      <c r="H496">
        <v>0</v>
      </c>
      <c r="I496">
        <v>0</v>
      </c>
      <c r="J496" s="44">
        <v>0</v>
      </c>
      <c r="K496" s="4">
        <v>831</v>
      </c>
      <c r="L496" s="4">
        <v>831</v>
      </c>
      <c r="M496">
        <v>0</v>
      </c>
      <c r="N496" s="5">
        <v>0</v>
      </c>
      <c r="O496" s="24">
        <v>-16.899999999999999</v>
      </c>
      <c r="P496">
        <v>4.53</v>
      </c>
      <c r="Q496">
        <v>0</v>
      </c>
      <c r="R496">
        <v>1</v>
      </c>
      <c r="S496">
        <v>0</v>
      </c>
      <c r="T496">
        <v>1</v>
      </c>
      <c r="U496">
        <v>8</v>
      </c>
      <c r="V496">
        <v>18</v>
      </c>
      <c r="W496">
        <v>0</v>
      </c>
      <c r="X496">
        <v>0</v>
      </c>
      <c r="Y496">
        <v>0</v>
      </c>
      <c r="Z496">
        <v>0</v>
      </c>
      <c r="AA496">
        <v>1</v>
      </c>
      <c r="AB496">
        <v>0</v>
      </c>
      <c r="AC496">
        <v>1</v>
      </c>
      <c r="AD496">
        <v>1</v>
      </c>
      <c r="AE496" s="13">
        <v>27</v>
      </c>
      <c r="AF496" s="14">
        <v>-0.18911515701512799</v>
      </c>
    </row>
    <row r="497" spans="1:32" x14ac:dyDescent="0.25">
      <c r="A497" s="44">
        <v>1</v>
      </c>
      <c r="B497" s="44">
        <v>1</v>
      </c>
      <c r="C497">
        <v>12.01</v>
      </c>
      <c r="D497" s="44">
        <v>16</v>
      </c>
      <c r="E497" s="44">
        <v>0</v>
      </c>
      <c r="F497" s="44">
        <v>0</v>
      </c>
      <c r="G497">
        <v>1</v>
      </c>
      <c r="H497">
        <v>0</v>
      </c>
      <c r="I497">
        <v>0</v>
      </c>
      <c r="J497" s="44">
        <v>0</v>
      </c>
      <c r="K497" s="4">
        <v>113</v>
      </c>
      <c r="L497" s="4">
        <v>113</v>
      </c>
      <c r="M497">
        <v>0</v>
      </c>
      <c r="N497" s="5">
        <v>0</v>
      </c>
      <c r="O497" s="24">
        <v>-16.899999999999999</v>
      </c>
      <c r="P497">
        <v>2.4500000000000002</v>
      </c>
      <c r="Q497">
        <v>0</v>
      </c>
      <c r="R497">
        <v>1</v>
      </c>
      <c r="S497">
        <v>0</v>
      </c>
      <c r="T497">
        <v>1</v>
      </c>
      <c r="U497">
        <v>8</v>
      </c>
      <c r="V497">
        <v>18</v>
      </c>
      <c r="W497">
        <v>0</v>
      </c>
      <c r="X497">
        <v>0</v>
      </c>
      <c r="Y497">
        <v>0</v>
      </c>
      <c r="Z497">
        <v>0</v>
      </c>
      <c r="AA497">
        <v>1</v>
      </c>
      <c r="AB497">
        <v>0</v>
      </c>
      <c r="AC497">
        <v>1</v>
      </c>
      <c r="AD497">
        <v>1</v>
      </c>
      <c r="AE497" s="13">
        <v>3</v>
      </c>
      <c r="AF497" s="14">
        <v>-0.18280415209642001</v>
      </c>
    </row>
    <row r="498" spans="1:32" x14ac:dyDescent="0.25">
      <c r="A498" s="44">
        <v>1</v>
      </c>
      <c r="B498" s="44">
        <v>1</v>
      </c>
      <c r="C498">
        <v>12.01</v>
      </c>
      <c r="D498" s="44">
        <v>16</v>
      </c>
      <c r="E498" s="44">
        <v>0</v>
      </c>
      <c r="F498" s="44">
        <v>0</v>
      </c>
      <c r="G498">
        <v>1</v>
      </c>
      <c r="H498">
        <v>0</v>
      </c>
      <c r="I498">
        <v>0</v>
      </c>
      <c r="J498" s="44">
        <v>0</v>
      </c>
      <c r="K498" s="4">
        <v>1067</v>
      </c>
      <c r="L498" s="4">
        <v>1067</v>
      </c>
      <c r="M498">
        <v>0</v>
      </c>
      <c r="N498" s="5">
        <v>0</v>
      </c>
      <c r="O498" s="24">
        <v>-16.899999999999999</v>
      </c>
      <c r="P498">
        <v>2.4500000000000002</v>
      </c>
      <c r="Q498">
        <v>0</v>
      </c>
      <c r="R498">
        <v>1</v>
      </c>
      <c r="S498">
        <v>0</v>
      </c>
      <c r="T498">
        <v>1</v>
      </c>
      <c r="U498">
        <v>8</v>
      </c>
      <c r="V498">
        <v>18</v>
      </c>
      <c r="W498">
        <v>0</v>
      </c>
      <c r="X498">
        <v>0</v>
      </c>
      <c r="Y498">
        <v>0</v>
      </c>
      <c r="Z498">
        <v>0</v>
      </c>
      <c r="AA498">
        <v>1</v>
      </c>
      <c r="AB498">
        <v>0</v>
      </c>
      <c r="AC498">
        <v>1</v>
      </c>
      <c r="AD498">
        <v>1</v>
      </c>
      <c r="AE498" s="13">
        <v>9</v>
      </c>
      <c r="AF498" s="14">
        <v>-0.178931489987213</v>
      </c>
    </row>
    <row r="499" spans="1:32" x14ac:dyDescent="0.25">
      <c r="A499" s="44">
        <v>1</v>
      </c>
      <c r="B499" s="44">
        <v>1</v>
      </c>
      <c r="C499">
        <v>12.01</v>
      </c>
      <c r="D499" s="44">
        <v>16</v>
      </c>
      <c r="E499" s="44">
        <v>0</v>
      </c>
      <c r="F499" s="44">
        <v>0</v>
      </c>
      <c r="G499">
        <v>1</v>
      </c>
      <c r="H499">
        <v>0</v>
      </c>
      <c r="I499">
        <v>0</v>
      </c>
      <c r="J499" s="44">
        <v>0</v>
      </c>
      <c r="K499" s="4">
        <v>1197</v>
      </c>
      <c r="L499" s="4">
        <v>1197</v>
      </c>
      <c r="M499">
        <v>0</v>
      </c>
      <c r="N499" s="5">
        <v>0</v>
      </c>
      <c r="O499" s="24">
        <v>-16.899999999999999</v>
      </c>
      <c r="P499">
        <v>2.4500000000000002</v>
      </c>
      <c r="Q499">
        <v>0</v>
      </c>
      <c r="R499">
        <v>1</v>
      </c>
      <c r="S499">
        <v>0</v>
      </c>
      <c r="T499">
        <v>1</v>
      </c>
      <c r="U499">
        <v>8</v>
      </c>
      <c r="V499">
        <v>18</v>
      </c>
      <c r="W499">
        <v>0</v>
      </c>
      <c r="X499">
        <v>0</v>
      </c>
      <c r="Y499">
        <v>0</v>
      </c>
      <c r="Z499">
        <v>0</v>
      </c>
      <c r="AA499">
        <v>1</v>
      </c>
      <c r="AB499">
        <v>0</v>
      </c>
      <c r="AC499">
        <v>1</v>
      </c>
      <c r="AD499">
        <v>1</v>
      </c>
      <c r="AE499" s="13">
        <v>27</v>
      </c>
      <c r="AF499" s="14">
        <v>-0.18715492063886299</v>
      </c>
    </row>
    <row r="500" spans="1:32" x14ac:dyDescent="0.25">
      <c r="A500" s="44">
        <v>1</v>
      </c>
      <c r="B500" s="44">
        <v>1</v>
      </c>
      <c r="C500">
        <v>12.01</v>
      </c>
      <c r="D500" s="44">
        <v>16</v>
      </c>
      <c r="E500" s="44">
        <v>0</v>
      </c>
      <c r="F500" s="44">
        <v>0</v>
      </c>
      <c r="G500">
        <v>1</v>
      </c>
      <c r="H500">
        <v>0</v>
      </c>
      <c r="I500">
        <v>0</v>
      </c>
      <c r="J500" s="44">
        <v>0</v>
      </c>
      <c r="K500" s="4">
        <v>111</v>
      </c>
      <c r="L500" s="4">
        <v>111</v>
      </c>
      <c r="M500">
        <v>0</v>
      </c>
      <c r="N500" s="5">
        <v>0</v>
      </c>
      <c r="O500" s="24">
        <v>-16.899999999999999</v>
      </c>
      <c r="P500">
        <v>2.65</v>
      </c>
      <c r="Q500">
        <v>0</v>
      </c>
      <c r="R500">
        <v>1</v>
      </c>
      <c r="S500">
        <v>0</v>
      </c>
      <c r="T500">
        <v>1</v>
      </c>
      <c r="U500">
        <v>8</v>
      </c>
      <c r="V500">
        <v>18</v>
      </c>
      <c r="W500">
        <v>0</v>
      </c>
      <c r="X500">
        <v>0</v>
      </c>
      <c r="Y500">
        <v>0</v>
      </c>
      <c r="Z500">
        <v>0</v>
      </c>
      <c r="AA500">
        <v>1</v>
      </c>
      <c r="AB500">
        <v>0</v>
      </c>
      <c r="AC500">
        <v>1</v>
      </c>
      <c r="AD500">
        <v>1</v>
      </c>
      <c r="AE500" s="13">
        <v>3</v>
      </c>
      <c r="AF500" s="14">
        <v>-0.17166427220203401</v>
      </c>
    </row>
    <row r="501" spans="1:32" x14ac:dyDescent="0.25">
      <c r="A501" s="44">
        <v>1</v>
      </c>
      <c r="B501" s="44">
        <v>1</v>
      </c>
      <c r="C501">
        <v>12.01</v>
      </c>
      <c r="D501" s="44">
        <v>16</v>
      </c>
      <c r="E501" s="44">
        <v>0</v>
      </c>
      <c r="F501" s="44">
        <v>0</v>
      </c>
      <c r="G501">
        <v>1</v>
      </c>
      <c r="H501">
        <v>0</v>
      </c>
      <c r="I501">
        <v>0</v>
      </c>
      <c r="J501" s="44">
        <v>0</v>
      </c>
      <c r="K501" s="4">
        <v>834</v>
      </c>
      <c r="L501" s="4">
        <v>834</v>
      </c>
      <c r="M501">
        <v>0</v>
      </c>
      <c r="N501" s="5">
        <v>0</v>
      </c>
      <c r="O501" s="24">
        <v>-16.899999999999999</v>
      </c>
      <c r="P501">
        <v>2.65</v>
      </c>
      <c r="Q501">
        <v>0</v>
      </c>
      <c r="R501">
        <v>1</v>
      </c>
      <c r="S501">
        <v>0</v>
      </c>
      <c r="T501">
        <v>1</v>
      </c>
      <c r="U501">
        <v>8</v>
      </c>
      <c r="V501">
        <v>18</v>
      </c>
      <c r="W501">
        <v>0</v>
      </c>
      <c r="X501">
        <v>0</v>
      </c>
      <c r="Y501">
        <v>0</v>
      </c>
      <c r="Z501">
        <v>0</v>
      </c>
      <c r="AA501">
        <v>1</v>
      </c>
      <c r="AB501">
        <v>0</v>
      </c>
      <c r="AC501">
        <v>1</v>
      </c>
      <c r="AD501">
        <v>1</v>
      </c>
      <c r="AE501" s="13">
        <v>9</v>
      </c>
      <c r="AF501" s="14">
        <v>-0.18146545408336101</v>
      </c>
    </row>
    <row r="502" spans="1:32" x14ac:dyDescent="0.25">
      <c r="A502" s="44">
        <v>1</v>
      </c>
      <c r="B502" s="44">
        <v>1</v>
      </c>
      <c r="C502">
        <v>12.01</v>
      </c>
      <c r="D502" s="44">
        <v>16</v>
      </c>
      <c r="E502" s="44">
        <v>0</v>
      </c>
      <c r="F502" s="44">
        <v>0</v>
      </c>
      <c r="G502">
        <v>1</v>
      </c>
      <c r="H502">
        <v>0</v>
      </c>
      <c r="I502">
        <v>0</v>
      </c>
      <c r="J502" s="44">
        <v>0</v>
      </c>
      <c r="K502" s="4">
        <v>857</v>
      </c>
      <c r="L502" s="4">
        <v>857</v>
      </c>
      <c r="M502">
        <v>0</v>
      </c>
      <c r="N502" s="5">
        <v>0</v>
      </c>
      <c r="O502" s="24">
        <v>-16.899999999999999</v>
      </c>
      <c r="P502">
        <v>2.65</v>
      </c>
      <c r="Q502">
        <v>0</v>
      </c>
      <c r="R502">
        <v>1</v>
      </c>
      <c r="S502">
        <v>0</v>
      </c>
      <c r="T502">
        <v>1</v>
      </c>
      <c r="U502">
        <v>8</v>
      </c>
      <c r="V502">
        <v>18</v>
      </c>
      <c r="W502">
        <v>0</v>
      </c>
      <c r="X502">
        <v>0</v>
      </c>
      <c r="Y502">
        <v>0</v>
      </c>
      <c r="Z502">
        <v>0</v>
      </c>
      <c r="AA502">
        <v>1</v>
      </c>
      <c r="AB502">
        <v>0</v>
      </c>
      <c r="AC502">
        <v>1</v>
      </c>
      <c r="AD502">
        <v>1</v>
      </c>
      <c r="AE502" s="13">
        <v>27</v>
      </c>
      <c r="AF502" s="14">
        <v>-0.19289219783768899</v>
      </c>
    </row>
    <row r="503" spans="1:32" x14ac:dyDescent="0.25">
      <c r="A503">
        <v>1</v>
      </c>
      <c r="B503">
        <v>0</v>
      </c>
      <c r="C503">
        <v>12.01</v>
      </c>
      <c r="D503">
        <v>0</v>
      </c>
      <c r="E503">
        <v>0</v>
      </c>
      <c r="F503">
        <v>0</v>
      </c>
      <c r="G503">
        <v>1</v>
      </c>
      <c r="H503">
        <v>0</v>
      </c>
      <c r="I503">
        <v>0</v>
      </c>
      <c r="J503">
        <v>0</v>
      </c>
      <c r="K503">
        <v>14</v>
      </c>
      <c r="L503" s="4">
        <v>14</v>
      </c>
      <c r="M503">
        <v>0</v>
      </c>
      <c r="N503" s="5">
        <v>0</v>
      </c>
      <c r="O503" s="6">
        <v>-3.7</v>
      </c>
      <c r="P503">
        <v>316.5</v>
      </c>
      <c r="Q503">
        <v>0</v>
      </c>
      <c r="R503">
        <v>1</v>
      </c>
      <c r="S503">
        <v>0</v>
      </c>
      <c r="T503">
        <v>1</v>
      </c>
      <c r="U503">
        <v>8</v>
      </c>
      <c r="V503">
        <v>18</v>
      </c>
      <c r="W503">
        <v>0</v>
      </c>
      <c r="X503">
        <v>0</v>
      </c>
      <c r="Y503">
        <v>0</v>
      </c>
      <c r="Z503">
        <v>0</v>
      </c>
      <c r="AA503">
        <v>1</v>
      </c>
      <c r="AB503">
        <v>0</v>
      </c>
      <c r="AC503">
        <v>1</v>
      </c>
      <c r="AD503">
        <v>1</v>
      </c>
      <c r="AE503" s="13">
        <v>9</v>
      </c>
      <c r="AF503" s="14">
        <v>-0.203888645802104</v>
      </c>
    </row>
    <row r="504" spans="1:32" x14ac:dyDescent="0.25">
      <c r="A504" s="44">
        <v>1</v>
      </c>
      <c r="B504" s="44">
        <v>1</v>
      </c>
      <c r="C504">
        <v>12.01</v>
      </c>
      <c r="D504" s="44">
        <v>16</v>
      </c>
      <c r="E504" s="44">
        <v>0</v>
      </c>
      <c r="F504" s="44">
        <v>0</v>
      </c>
      <c r="G504">
        <v>1</v>
      </c>
      <c r="H504">
        <v>0</v>
      </c>
      <c r="I504">
        <v>0</v>
      </c>
      <c r="J504" s="44">
        <v>0</v>
      </c>
      <c r="K504" s="4">
        <v>831</v>
      </c>
      <c r="L504" s="4">
        <v>831</v>
      </c>
      <c r="M504">
        <v>0</v>
      </c>
      <c r="N504" s="5">
        <v>0</v>
      </c>
      <c r="O504" s="24">
        <v>-16.899999999999999</v>
      </c>
      <c r="P504">
        <v>4.53</v>
      </c>
      <c r="Q504">
        <v>0</v>
      </c>
      <c r="R504">
        <v>1</v>
      </c>
      <c r="S504">
        <v>0</v>
      </c>
      <c r="T504">
        <v>1</v>
      </c>
      <c r="U504">
        <v>8</v>
      </c>
      <c r="V504">
        <v>18</v>
      </c>
      <c r="W504">
        <v>0</v>
      </c>
      <c r="X504">
        <v>0</v>
      </c>
      <c r="Y504">
        <v>0</v>
      </c>
      <c r="Z504">
        <v>0</v>
      </c>
      <c r="AA504">
        <v>1</v>
      </c>
      <c r="AB504">
        <v>0</v>
      </c>
      <c r="AC504">
        <v>1</v>
      </c>
      <c r="AD504">
        <v>3</v>
      </c>
      <c r="AE504" s="13">
        <v>3</v>
      </c>
      <c r="AF504" s="14">
        <v>-0.17060912935387701</v>
      </c>
    </row>
    <row r="505" spans="1:32" x14ac:dyDescent="0.25">
      <c r="A505" s="44">
        <v>1</v>
      </c>
      <c r="B505" s="44">
        <v>1</v>
      </c>
      <c r="C505">
        <v>12.01</v>
      </c>
      <c r="D505" s="44">
        <v>16</v>
      </c>
      <c r="E505" s="44">
        <v>0</v>
      </c>
      <c r="F505" s="44">
        <v>0</v>
      </c>
      <c r="G505">
        <v>1</v>
      </c>
      <c r="H505">
        <v>0</v>
      </c>
      <c r="I505">
        <v>0</v>
      </c>
      <c r="J505" s="44">
        <v>0</v>
      </c>
      <c r="K505" s="4">
        <v>1035</v>
      </c>
      <c r="L505" s="4">
        <v>1035</v>
      </c>
      <c r="M505">
        <v>0</v>
      </c>
      <c r="N505" s="5">
        <v>0</v>
      </c>
      <c r="O505" s="24">
        <v>-16.899999999999999</v>
      </c>
      <c r="P505">
        <v>4.53</v>
      </c>
      <c r="Q505">
        <v>0</v>
      </c>
      <c r="R505">
        <v>1</v>
      </c>
      <c r="S505">
        <v>0</v>
      </c>
      <c r="T505">
        <v>1</v>
      </c>
      <c r="U505">
        <v>8</v>
      </c>
      <c r="V505">
        <v>18</v>
      </c>
      <c r="W505">
        <v>0</v>
      </c>
      <c r="X505">
        <v>0</v>
      </c>
      <c r="Y505">
        <v>0</v>
      </c>
      <c r="Z505">
        <v>0</v>
      </c>
      <c r="AA505">
        <v>1</v>
      </c>
      <c r="AB505">
        <v>0</v>
      </c>
      <c r="AC505">
        <v>1</v>
      </c>
      <c r="AD505">
        <v>3</v>
      </c>
      <c r="AE505" s="13">
        <v>9</v>
      </c>
      <c r="AF505" s="14">
        <v>-0.16234963392629401</v>
      </c>
    </row>
    <row r="506" spans="1:32" x14ac:dyDescent="0.25">
      <c r="A506" s="44">
        <v>1</v>
      </c>
      <c r="B506" s="44">
        <v>1</v>
      </c>
      <c r="C506">
        <v>12.01</v>
      </c>
      <c r="D506" s="44">
        <v>16</v>
      </c>
      <c r="E506" s="44">
        <v>0</v>
      </c>
      <c r="F506" s="44">
        <v>0</v>
      </c>
      <c r="G506">
        <v>1</v>
      </c>
      <c r="H506">
        <v>0</v>
      </c>
      <c r="I506">
        <v>0</v>
      </c>
      <c r="J506" s="44">
        <v>0</v>
      </c>
      <c r="K506" s="4">
        <v>831</v>
      </c>
      <c r="L506" s="4">
        <v>831</v>
      </c>
      <c r="M506">
        <v>0</v>
      </c>
      <c r="N506" s="5">
        <v>0</v>
      </c>
      <c r="O506" s="24">
        <v>-16.899999999999999</v>
      </c>
      <c r="P506">
        <v>4.53</v>
      </c>
      <c r="Q506">
        <v>0</v>
      </c>
      <c r="R506">
        <v>1</v>
      </c>
      <c r="S506">
        <v>0</v>
      </c>
      <c r="T506">
        <v>1</v>
      </c>
      <c r="U506">
        <v>8</v>
      </c>
      <c r="V506">
        <v>18</v>
      </c>
      <c r="W506">
        <v>0</v>
      </c>
      <c r="X506">
        <v>0</v>
      </c>
      <c r="Y506">
        <v>0</v>
      </c>
      <c r="Z506">
        <v>0</v>
      </c>
      <c r="AA506">
        <v>1</v>
      </c>
      <c r="AB506">
        <v>0</v>
      </c>
      <c r="AC506">
        <v>1</v>
      </c>
      <c r="AD506">
        <v>3</v>
      </c>
      <c r="AE506" s="13">
        <v>27</v>
      </c>
      <c r="AF506" s="14">
        <v>-0.15492128269268199</v>
      </c>
    </row>
    <row r="507" spans="1:32" x14ac:dyDescent="0.25">
      <c r="A507" s="44">
        <v>1</v>
      </c>
      <c r="B507" s="44">
        <v>1</v>
      </c>
      <c r="C507">
        <v>12.01</v>
      </c>
      <c r="D507" s="44">
        <v>16</v>
      </c>
      <c r="E507" s="44">
        <v>0</v>
      </c>
      <c r="F507" s="44">
        <v>0</v>
      </c>
      <c r="G507">
        <v>1</v>
      </c>
      <c r="H507">
        <v>0</v>
      </c>
      <c r="I507">
        <v>0</v>
      </c>
      <c r="J507" s="44">
        <v>0</v>
      </c>
      <c r="K507" s="4">
        <v>113</v>
      </c>
      <c r="L507" s="4">
        <v>113</v>
      </c>
      <c r="M507">
        <v>0</v>
      </c>
      <c r="N507" s="5">
        <v>0</v>
      </c>
      <c r="O507" s="24">
        <v>-16.899999999999999</v>
      </c>
      <c r="P507">
        <v>2.4500000000000002</v>
      </c>
      <c r="Q507">
        <v>0</v>
      </c>
      <c r="R507">
        <v>1</v>
      </c>
      <c r="S507">
        <v>0</v>
      </c>
      <c r="T507">
        <v>1</v>
      </c>
      <c r="U507">
        <v>8</v>
      </c>
      <c r="V507">
        <v>18</v>
      </c>
      <c r="W507">
        <v>0</v>
      </c>
      <c r="X507">
        <v>0</v>
      </c>
      <c r="Y507">
        <v>0</v>
      </c>
      <c r="Z507">
        <v>0</v>
      </c>
      <c r="AA507">
        <v>1</v>
      </c>
      <c r="AB507">
        <v>0</v>
      </c>
      <c r="AC507">
        <v>1</v>
      </c>
      <c r="AD507">
        <v>3</v>
      </c>
      <c r="AE507" s="13">
        <v>3</v>
      </c>
      <c r="AF507" s="14">
        <v>-0.17216752471757099</v>
      </c>
    </row>
    <row r="508" spans="1:32" x14ac:dyDescent="0.25">
      <c r="A508" s="44">
        <v>1</v>
      </c>
      <c r="B508" s="44">
        <v>1</v>
      </c>
      <c r="C508">
        <v>12.01</v>
      </c>
      <c r="D508" s="44">
        <v>16</v>
      </c>
      <c r="E508" s="44">
        <v>0</v>
      </c>
      <c r="F508" s="44">
        <v>0</v>
      </c>
      <c r="G508">
        <v>1</v>
      </c>
      <c r="H508">
        <v>0</v>
      </c>
      <c r="I508">
        <v>0</v>
      </c>
      <c r="J508" s="44">
        <v>0</v>
      </c>
      <c r="K508" s="4">
        <v>1067</v>
      </c>
      <c r="L508" s="4">
        <v>1067</v>
      </c>
      <c r="M508">
        <v>0</v>
      </c>
      <c r="N508" s="5">
        <v>0</v>
      </c>
      <c r="O508" s="24">
        <v>-16.899999999999999</v>
      </c>
      <c r="P508">
        <v>2.4500000000000002</v>
      </c>
      <c r="Q508">
        <v>0</v>
      </c>
      <c r="R508">
        <v>1</v>
      </c>
      <c r="S508">
        <v>0</v>
      </c>
      <c r="T508">
        <v>1</v>
      </c>
      <c r="U508">
        <v>8</v>
      </c>
      <c r="V508">
        <v>18</v>
      </c>
      <c r="W508">
        <v>0</v>
      </c>
      <c r="X508">
        <v>0</v>
      </c>
      <c r="Y508">
        <v>0</v>
      </c>
      <c r="Z508">
        <v>0</v>
      </c>
      <c r="AA508">
        <v>1</v>
      </c>
      <c r="AB508">
        <v>0</v>
      </c>
      <c r="AC508">
        <v>1</v>
      </c>
      <c r="AD508">
        <v>3</v>
      </c>
      <c r="AE508" s="13">
        <v>9</v>
      </c>
      <c r="AF508" s="14">
        <v>-0.162869099047526</v>
      </c>
    </row>
    <row r="509" spans="1:32" x14ac:dyDescent="0.25">
      <c r="A509" s="44">
        <v>1</v>
      </c>
      <c r="B509" s="44">
        <v>1</v>
      </c>
      <c r="C509">
        <v>12.01</v>
      </c>
      <c r="D509" s="44">
        <v>16</v>
      </c>
      <c r="E509" s="44">
        <v>0</v>
      </c>
      <c r="F509" s="44">
        <v>0</v>
      </c>
      <c r="G509">
        <v>1</v>
      </c>
      <c r="H509">
        <v>0</v>
      </c>
      <c r="I509">
        <v>0</v>
      </c>
      <c r="J509" s="44">
        <v>0</v>
      </c>
      <c r="K509" s="4">
        <v>1197</v>
      </c>
      <c r="L509" s="4">
        <v>1197</v>
      </c>
      <c r="M509">
        <v>0</v>
      </c>
      <c r="N509" s="5">
        <v>0</v>
      </c>
      <c r="O509" s="24">
        <v>-16.899999999999999</v>
      </c>
      <c r="P509">
        <v>2.4500000000000002</v>
      </c>
      <c r="Q509">
        <v>0</v>
      </c>
      <c r="R509">
        <v>1</v>
      </c>
      <c r="S509">
        <v>0</v>
      </c>
      <c r="T509">
        <v>1</v>
      </c>
      <c r="U509">
        <v>8</v>
      </c>
      <c r="V509">
        <v>18</v>
      </c>
      <c r="W509">
        <v>0</v>
      </c>
      <c r="X509">
        <v>0</v>
      </c>
      <c r="Y509">
        <v>0</v>
      </c>
      <c r="Z509">
        <v>0</v>
      </c>
      <c r="AA509">
        <v>1</v>
      </c>
      <c r="AB509">
        <v>0</v>
      </c>
      <c r="AC509">
        <v>1</v>
      </c>
      <c r="AD509">
        <v>3</v>
      </c>
      <c r="AE509" s="13">
        <v>27</v>
      </c>
      <c r="AF509" s="14">
        <v>-0.147700717507563</v>
      </c>
    </row>
    <row r="510" spans="1:32" x14ac:dyDescent="0.25">
      <c r="A510" s="44">
        <v>1</v>
      </c>
      <c r="B510" s="44">
        <v>1</v>
      </c>
      <c r="C510">
        <v>12.01</v>
      </c>
      <c r="D510" s="44">
        <v>16</v>
      </c>
      <c r="E510" s="44">
        <v>0</v>
      </c>
      <c r="F510" s="44">
        <v>0</v>
      </c>
      <c r="G510">
        <v>1</v>
      </c>
      <c r="H510">
        <v>0</v>
      </c>
      <c r="I510">
        <v>0</v>
      </c>
      <c r="J510" s="44">
        <v>0</v>
      </c>
      <c r="K510" s="4">
        <v>111</v>
      </c>
      <c r="L510" s="4">
        <v>111</v>
      </c>
      <c r="M510">
        <v>0</v>
      </c>
      <c r="N510" s="5">
        <v>0</v>
      </c>
      <c r="O510" s="24">
        <v>-16.899999999999999</v>
      </c>
      <c r="P510">
        <v>2.65</v>
      </c>
      <c r="Q510">
        <v>0</v>
      </c>
      <c r="R510">
        <v>1</v>
      </c>
      <c r="S510">
        <v>0</v>
      </c>
      <c r="T510">
        <v>1</v>
      </c>
      <c r="U510">
        <v>8</v>
      </c>
      <c r="V510">
        <v>18</v>
      </c>
      <c r="W510">
        <v>0</v>
      </c>
      <c r="X510">
        <v>0</v>
      </c>
      <c r="Y510">
        <v>0</v>
      </c>
      <c r="Z510">
        <v>0</v>
      </c>
      <c r="AA510">
        <v>1</v>
      </c>
      <c r="AB510">
        <v>0</v>
      </c>
      <c r="AC510">
        <v>1</v>
      </c>
      <c r="AD510">
        <v>3</v>
      </c>
      <c r="AE510" s="13">
        <v>3</v>
      </c>
      <c r="AF510" s="14">
        <v>-0.16863516189319699</v>
      </c>
    </row>
    <row r="511" spans="1:32" x14ac:dyDescent="0.25">
      <c r="A511" s="44">
        <v>1</v>
      </c>
      <c r="B511" s="44">
        <v>1</v>
      </c>
      <c r="C511">
        <v>12.01</v>
      </c>
      <c r="D511" s="44">
        <v>16</v>
      </c>
      <c r="E511" s="44">
        <v>0</v>
      </c>
      <c r="F511" s="44">
        <v>0</v>
      </c>
      <c r="G511">
        <v>1</v>
      </c>
      <c r="H511">
        <v>0</v>
      </c>
      <c r="I511">
        <v>0</v>
      </c>
      <c r="J511" s="44">
        <v>0</v>
      </c>
      <c r="K511" s="4">
        <v>834</v>
      </c>
      <c r="L511" s="4">
        <v>834</v>
      </c>
      <c r="M511">
        <v>0</v>
      </c>
      <c r="N511" s="5">
        <v>0</v>
      </c>
      <c r="O511" s="24">
        <v>-16.899999999999999</v>
      </c>
      <c r="P511">
        <v>2.65</v>
      </c>
      <c r="Q511">
        <v>0</v>
      </c>
      <c r="R511">
        <v>1</v>
      </c>
      <c r="S511">
        <v>0</v>
      </c>
      <c r="T511">
        <v>1</v>
      </c>
      <c r="U511">
        <v>8</v>
      </c>
      <c r="V511">
        <v>18</v>
      </c>
      <c r="W511">
        <v>0</v>
      </c>
      <c r="X511">
        <v>0</v>
      </c>
      <c r="Y511">
        <v>0</v>
      </c>
      <c r="Z511">
        <v>0</v>
      </c>
      <c r="AA511">
        <v>1</v>
      </c>
      <c r="AB511">
        <v>0</v>
      </c>
      <c r="AC511">
        <v>1</v>
      </c>
      <c r="AD511">
        <v>3</v>
      </c>
      <c r="AE511" s="13">
        <v>9</v>
      </c>
      <c r="AF511" s="14">
        <v>-0.13637637786471399</v>
      </c>
    </row>
    <row r="512" spans="1:32" x14ac:dyDescent="0.25">
      <c r="A512" s="44">
        <v>1</v>
      </c>
      <c r="B512" s="44">
        <v>1</v>
      </c>
      <c r="C512">
        <v>12.01</v>
      </c>
      <c r="D512" s="44">
        <v>16</v>
      </c>
      <c r="E512" s="44">
        <v>0</v>
      </c>
      <c r="F512" s="44">
        <v>0</v>
      </c>
      <c r="G512">
        <v>1</v>
      </c>
      <c r="H512">
        <v>0</v>
      </c>
      <c r="I512">
        <v>0</v>
      </c>
      <c r="J512" s="44">
        <v>0</v>
      </c>
      <c r="K512" s="4">
        <v>857</v>
      </c>
      <c r="L512" s="4">
        <v>857</v>
      </c>
      <c r="M512">
        <v>0</v>
      </c>
      <c r="N512" s="5">
        <v>0</v>
      </c>
      <c r="O512" s="24">
        <v>-16.899999999999999</v>
      </c>
      <c r="P512">
        <v>2.65</v>
      </c>
      <c r="Q512">
        <v>0</v>
      </c>
      <c r="R512">
        <v>1</v>
      </c>
      <c r="S512">
        <v>0</v>
      </c>
      <c r="T512">
        <v>1</v>
      </c>
      <c r="U512">
        <v>8</v>
      </c>
      <c r="V512">
        <v>18</v>
      </c>
      <c r="W512">
        <v>0</v>
      </c>
      <c r="X512">
        <v>0</v>
      </c>
      <c r="Y512">
        <v>0</v>
      </c>
      <c r="Z512">
        <v>0</v>
      </c>
      <c r="AA512">
        <v>1</v>
      </c>
      <c r="AB512">
        <v>0</v>
      </c>
      <c r="AC512">
        <v>1</v>
      </c>
      <c r="AD512">
        <v>3</v>
      </c>
      <c r="AE512" s="13">
        <v>27</v>
      </c>
      <c r="AF512" s="14">
        <v>-0.16146654322020099</v>
      </c>
    </row>
    <row r="513" spans="1:32" x14ac:dyDescent="0.25">
      <c r="A513">
        <v>1</v>
      </c>
      <c r="B513">
        <v>0</v>
      </c>
      <c r="C513">
        <v>12.01</v>
      </c>
      <c r="D513">
        <v>0</v>
      </c>
      <c r="E513">
        <v>0</v>
      </c>
      <c r="F513">
        <v>0</v>
      </c>
      <c r="G513">
        <v>1</v>
      </c>
      <c r="H513">
        <v>0</v>
      </c>
      <c r="I513">
        <v>0</v>
      </c>
      <c r="J513">
        <v>0</v>
      </c>
      <c r="K513">
        <v>14</v>
      </c>
      <c r="L513" s="4">
        <v>14</v>
      </c>
      <c r="M513">
        <v>0</v>
      </c>
      <c r="N513" s="5">
        <v>0</v>
      </c>
      <c r="O513" s="6">
        <v>-3.7</v>
      </c>
      <c r="P513">
        <v>316.5</v>
      </c>
      <c r="Q513">
        <v>0</v>
      </c>
      <c r="R513">
        <v>1</v>
      </c>
      <c r="S513">
        <v>0</v>
      </c>
      <c r="T513">
        <v>1</v>
      </c>
      <c r="U513">
        <v>8</v>
      </c>
      <c r="V513">
        <v>18</v>
      </c>
      <c r="W513">
        <v>0</v>
      </c>
      <c r="X513">
        <v>0</v>
      </c>
      <c r="Y513">
        <v>0</v>
      </c>
      <c r="Z513">
        <v>0</v>
      </c>
      <c r="AA513">
        <v>1</v>
      </c>
      <c r="AB513">
        <v>0</v>
      </c>
      <c r="AC513">
        <v>1</v>
      </c>
      <c r="AD513">
        <v>3</v>
      </c>
      <c r="AE513" s="13">
        <v>9</v>
      </c>
      <c r="AF513" s="14">
        <v>-0.17866083873296601</v>
      </c>
    </row>
    <row r="514" spans="1:32" x14ac:dyDescent="0.25">
      <c r="A514" s="44">
        <v>1</v>
      </c>
      <c r="B514" s="44">
        <v>1</v>
      </c>
      <c r="C514">
        <v>12.01</v>
      </c>
      <c r="D514" s="44">
        <v>16</v>
      </c>
      <c r="E514" s="44">
        <v>0</v>
      </c>
      <c r="F514" s="44">
        <v>0</v>
      </c>
      <c r="G514">
        <v>1</v>
      </c>
      <c r="H514">
        <v>0</v>
      </c>
      <c r="I514">
        <v>0</v>
      </c>
      <c r="J514" s="44">
        <v>0</v>
      </c>
      <c r="K514" s="4">
        <v>831</v>
      </c>
      <c r="L514" s="4">
        <v>831</v>
      </c>
      <c r="M514">
        <v>0</v>
      </c>
      <c r="N514" s="5">
        <v>0</v>
      </c>
      <c r="O514" s="24">
        <v>-16.899999999999999</v>
      </c>
      <c r="P514">
        <v>4.53</v>
      </c>
      <c r="Q514">
        <v>0</v>
      </c>
      <c r="R514">
        <v>1</v>
      </c>
      <c r="S514">
        <v>0</v>
      </c>
      <c r="T514">
        <v>1</v>
      </c>
      <c r="U514">
        <v>8</v>
      </c>
      <c r="V514">
        <v>18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1</v>
      </c>
      <c r="AD514">
        <v>28</v>
      </c>
      <c r="AE514" s="13">
        <v>3</v>
      </c>
      <c r="AF514" s="14">
        <v>-0.186245804824024</v>
      </c>
    </row>
    <row r="515" spans="1:32" x14ac:dyDescent="0.25">
      <c r="A515" s="44">
        <v>1</v>
      </c>
      <c r="B515" s="44">
        <v>1</v>
      </c>
      <c r="C515">
        <v>12.01</v>
      </c>
      <c r="D515" s="44">
        <v>16</v>
      </c>
      <c r="E515" s="44">
        <v>0</v>
      </c>
      <c r="F515" s="44">
        <v>0</v>
      </c>
      <c r="G515">
        <v>1</v>
      </c>
      <c r="H515">
        <v>0</v>
      </c>
      <c r="I515">
        <v>0</v>
      </c>
      <c r="J515" s="44">
        <v>0</v>
      </c>
      <c r="K515" s="4">
        <v>1035</v>
      </c>
      <c r="L515" s="4">
        <v>1035</v>
      </c>
      <c r="M515">
        <v>0</v>
      </c>
      <c r="N515" s="5">
        <v>0</v>
      </c>
      <c r="O515" s="24">
        <v>-16.899999999999999</v>
      </c>
      <c r="P515">
        <v>4.53</v>
      </c>
      <c r="Q515">
        <v>0</v>
      </c>
      <c r="R515">
        <v>1</v>
      </c>
      <c r="S515">
        <v>0</v>
      </c>
      <c r="T515">
        <v>1</v>
      </c>
      <c r="U515">
        <v>8</v>
      </c>
      <c r="V515">
        <v>18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1</v>
      </c>
      <c r="AD515">
        <v>28</v>
      </c>
      <c r="AE515" s="13">
        <v>9</v>
      </c>
      <c r="AF515" s="14">
        <v>-0.175540343693767</v>
      </c>
    </row>
    <row r="516" spans="1:32" x14ac:dyDescent="0.25">
      <c r="A516" s="44">
        <v>1</v>
      </c>
      <c r="B516" s="44">
        <v>1</v>
      </c>
      <c r="C516">
        <v>12.01</v>
      </c>
      <c r="D516" s="44">
        <v>16</v>
      </c>
      <c r="E516" s="44">
        <v>0</v>
      </c>
      <c r="F516" s="44">
        <v>0</v>
      </c>
      <c r="G516">
        <v>1</v>
      </c>
      <c r="H516">
        <v>0</v>
      </c>
      <c r="I516">
        <v>0</v>
      </c>
      <c r="J516" s="44">
        <v>0</v>
      </c>
      <c r="K516" s="4">
        <v>831</v>
      </c>
      <c r="L516" s="4">
        <v>831</v>
      </c>
      <c r="M516">
        <v>0</v>
      </c>
      <c r="N516" s="5">
        <v>0</v>
      </c>
      <c r="O516" s="24">
        <v>-16.899999999999999</v>
      </c>
      <c r="P516">
        <v>4.53</v>
      </c>
      <c r="Q516">
        <v>0</v>
      </c>
      <c r="R516">
        <v>1</v>
      </c>
      <c r="S516">
        <v>0</v>
      </c>
      <c r="T516">
        <v>1</v>
      </c>
      <c r="U516">
        <v>8</v>
      </c>
      <c r="V516">
        <v>18</v>
      </c>
      <c r="W516">
        <v>0</v>
      </c>
      <c r="X516">
        <v>0</v>
      </c>
      <c r="Y516">
        <v>0</v>
      </c>
      <c r="Z516">
        <v>0</v>
      </c>
      <c r="AA516">
        <v>1</v>
      </c>
      <c r="AB516">
        <v>0</v>
      </c>
      <c r="AC516">
        <v>1</v>
      </c>
      <c r="AD516">
        <v>28</v>
      </c>
      <c r="AE516" s="13">
        <v>27</v>
      </c>
      <c r="AF516" s="14">
        <v>-0.162793376022391</v>
      </c>
    </row>
    <row r="517" spans="1:32" x14ac:dyDescent="0.25">
      <c r="A517" s="44">
        <v>1</v>
      </c>
      <c r="B517" s="44">
        <v>1</v>
      </c>
      <c r="C517">
        <v>12.01</v>
      </c>
      <c r="D517" s="44">
        <v>16</v>
      </c>
      <c r="E517" s="44">
        <v>0</v>
      </c>
      <c r="F517" s="44">
        <v>0</v>
      </c>
      <c r="G517">
        <v>1</v>
      </c>
      <c r="H517">
        <v>0</v>
      </c>
      <c r="I517">
        <v>0</v>
      </c>
      <c r="J517" s="44">
        <v>0</v>
      </c>
      <c r="K517" s="4">
        <v>113</v>
      </c>
      <c r="L517" s="4">
        <v>113</v>
      </c>
      <c r="M517">
        <v>0</v>
      </c>
      <c r="N517" s="5">
        <v>0</v>
      </c>
      <c r="O517" s="24">
        <v>-16.899999999999999</v>
      </c>
      <c r="P517">
        <v>2.4500000000000002</v>
      </c>
      <c r="Q517">
        <v>0</v>
      </c>
      <c r="R517">
        <v>1</v>
      </c>
      <c r="S517">
        <v>0</v>
      </c>
      <c r="T517">
        <v>1</v>
      </c>
      <c r="U517">
        <v>8</v>
      </c>
      <c r="V517">
        <v>18</v>
      </c>
      <c r="W517">
        <v>0</v>
      </c>
      <c r="X517">
        <v>0</v>
      </c>
      <c r="Y517">
        <v>0</v>
      </c>
      <c r="Z517">
        <v>0</v>
      </c>
      <c r="AA517">
        <v>1</v>
      </c>
      <c r="AB517">
        <v>0</v>
      </c>
      <c r="AC517">
        <v>1</v>
      </c>
      <c r="AD517">
        <v>28</v>
      </c>
      <c r="AE517" s="13">
        <v>3</v>
      </c>
      <c r="AF517" s="14">
        <v>-0.17887646413901001</v>
      </c>
    </row>
    <row r="518" spans="1:32" x14ac:dyDescent="0.25">
      <c r="A518" s="44">
        <v>1</v>
      </c>
      <c r="B518" s="44">
        <v>1</v>
      </c>
      <c r="C518">
        <v>12.01</v>
      </c>
      <c r="D518" s="44">
        <v>16</v>
      </c>
      <c r="E518" s="44">
        <v>0</v>
      </c>
      <c r="F518" s="44">
        <v>0</v>
      </c>
      <c r="G518">
        <v>1</v>
      </c>
      <c r="H518">
        <v>0</v>
      </c>
      <c r="I518">
        <v>0</v>
      </c>
      <c r="J518" s="44">
        <v>0</v>
      </c>
      <c r="K518" s="4">
        <v>1067</v>
      </c>
      <c r="L518" s="4">
        <v>1067</v>
      </c>
      <c r="M518">
        <v>0</v>
      </c>
      <c r="N518" s="5">
        <v>0</v>
      </c>
      <c r="O518" s="24">
        <v>-16.899999999999999</v>
      </c>
      <c r="P518">
        <v>2.4500000000000002</v>
      </c>
      <c r="Q518">
        <v>0</v>
      </c>
      <c r="R518">
        <v>1</v>
      </c>
      <c r="S518">
        <v>0</v>
      </c>
      <c r="T518">
        <v>1</v>
      </c>
      <c r="U518">
        <v>8</v>
      </c>
      <c r="V518">
        <v>18</v>
      </c>
      <c r="W518">
        <v>0</v>
      </c>
      <c r="X518">
        <v>0</v>
      </c>
      <c r="Y518">
        <v>0</v>
      </c>
      <c r="Z518">
        <v>0</v>
      </c>
      <c r="AA518">
        <v>1</v>
      </c>
      <c r="AB518">
        <v>0</v>
      </c>
      <c r="AC518">
        <v>1</v>
      </c>
      <c r="AD518">
        <v>28</v>
      </c>
      <c r="AE518" s="13">
        <v>9</v>
      </c>
      <c r="AF518" s="14">
        <v>-0.166328667837499</v>
      </c>
    </row>
    <row r="519" spans="1:32" x14ac:dyDescent="0.25">
      <c r="A519" s="44">
        <v>1</v>
      </c>
      <c r="B519" s="44">
        <v>1</v>
      </c>
      <c r="C519">
        <v>12.01</v>
      </c>
      <c r="D519" s="44">
        <v>16</v>
      </c>
      <c r="E519" s="44">
        <v>0</v>
      </c>
      <c r="F519" s="44">
        <v>0</v>
      </c>
      <c r="G519">
        <v>1</v>
      </c>
      <c r="H519">
        <v>0</v>
      </c>
      <c r="I519">
        <v>0</v>
      </c>
      <c r="J519" s="44">
        <v>0</v>
      </c>
      <c r="K519" s="4">
        <v>1197</v>
      </c>
      <c r="L519" s="4">
        <v>1197</v>
      </c>
      <c r="M519">
        <v>0</v>
      </c>
      <c r="N519" s="5">
        <v>0</v>
      </c>
      <c r="O519" s="24">
        <v>-16.899999999999999</v>
      </c>
      <c r="P519">
        <v>2.4500000000000002</v>
      </c>
      <c r="Q519">
        <v>0</v>
      </c>
      <c r="R519">
        <v>1</v>
      </c>
      <c r="S519">
        <v>0</v>
      </c>
      <c r="T519">
        <v>1</v>
      </c>
      <c r="U519">
        <v>8</v>
      </c>
      <c r="V519">
        <v>18</v>
      </c>
      <c r="W519">
        <v>0</v>
      </c>
      <c r="X519">
        <v>0</v>
      </c>
      <c r="Y519">
        <v>0</v>
      </c>
      <c r="Z519">
        <v>0</v>
      </c>
      <c r="AA519">
        <v>1</v>
      </c>
      <c r="AB519">
        <v>0</v>
      </c>
      <c r="AC519">
        <v>1</v>
      </c>
      <c r="AD519">
        <v>28</v>
      </c>
      <c r="AE519" s="13">
        <v>27</v>
      </c>
      <c r="AF519" s="14">
        <v>-0.163241511604588</v>
      </c>
    </row>
    <row r="520" spans="1:32" x14ac:dyDescent="0.25">
      <c r="A520" s="44">
        <v>1</v>
      </c>
      <c r="B520" s="44">
        <v>1</v>
      </c>
      <c r="C520">
        <v>12.01</v>
      </c>
      <c r="D520" s="44">
        <v>16</v>
      </c>
      <c r="E520" s="44">
        <v>0</v>
      </c>
      <c r="F520" s="44">
        <v>0</v>
      </c>
      <c r="G520">
        <v>1</v>
      </c>
      <c r="H520">
        <v>0</v>
      </c>
      <c r="I520">
        <v>0</v>
      </c>
      <c r="J520" s="44">
        <v>0</v>
      </c>
      <c r="K520" s="4">
        <v>111</v>
      </c>
      <c r="L520" s="4">
        <v>111</v>
      </c>
      <c r="M520">
        <v>0</v>
      </c>
      <c r="N520" s="5">
        <v>0</v>
      </c>
      <c r="O520" s="24">
        <v>-16.899999999999999</v>
      </c>
      <c r="P520">
        <v>2.65</v>
      </c>
      <c r="Q520">
        <v>0</v>
      </c>
      <c r="R520">
        <v>1</v>
      </c>
      <c r="S520">
        <v>0</v>
      </c>
      <c r="T520">
        <v>1</v>
      </c>
      <c r="U520">
        <v>8</v>
      </c>
      <c r="V520">
        <v>18</v>
      </c>
      <c r="W520">
        <v>0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1</v>
      </c>
      <c r="AD520">
        <v>28</v>
      </c>
      <c r="AE520" s="13">
        <v>3</v>
      </c>
      <c r="AF520" s="14">
        <v>-0.187341247358283</v>
      </c>
    </row>
    <row r="521" spans="1:32" x14ac:dyDescent="0.25">
      <c r="A521" s="44">
        <v>1</v>
      </c>
      <c r="B521" s="44">
        <v>1</v>
      </c>
      <c r="C521">
        <v>12.01</v>
      </c>
      <c r="D521" s="44">
        <v>16</v>
      </c>
      <c r="E521" s="44">
        <v>0</v>
      </c>
      <c r="F521" s="44">
        <v>0</v>
      </c>
      <c r="G521">
        <v>1</v>
      </c>
      <c r="H521">
        <v>0</v>
      </c>
      <c r="I521">
        <v>0</v>
      </c>
      <c r="J521" s="44">
        <v>0</v>
      </c>
      <c r="K521" s="4">
        <v>834</v>
      </c>
      <c r="L521" s="4">
        <v>834</v>
      </c>
      <c r="M521">
        <v>0</v>
      </c>
      <c r="N521" s="5">
        <v>0</v>
      </c>
      <c r="O521" s="24">
        <v>-16.899999999999999</v>
      </c>
      <c r="P521">
        <v>2.65</v>
      </c>
      <c r="Q521">
        <v>0</v>
      </c>
      <c r="R521">
        <v>1</v>
      </c>
      <c r="S521">
        <v>0</v>
      </c>
      <c r="T521">
        <v>1</v>
      </c>
      <c r="U521">
        <v>8</v>
      </c>
      <c r="V521">
        <v>18</v>
      </c>
      <c r="W521">
        <v>0</v>
      </c>
      <c r="X521">
        <v>0</v>
      </c>
      <c r="Y521">
        <v>0</v>
      </c>
      <c r="Z521">
        <v>0</v>
      </c>
      <c r="AA521">
        <v>1</v>
      </c>
      <c r="AB521">
        <v>0</v>
      </c>
      <c r="AC521">
        <v>1</v>
      </c>
      <c r="AD521">
        <v>28</v>
      </c>
      <c r="AE521" s="13">
        <v>9</v>
      </c>
      <c r="AF521" s="14">
        <v>-0.17534117232390201</v>
      </c>
    </row>
    <row r="522" spans="1:32" x14ac:dyDescent="0.25">
      <c r="A522" s="44">
        <v>1</v>
      </c>
      <c r="B522" s="44">
        <v>1</v>
      </c>
      <c r="C522">
        <v>12.01</v>
      </c>
      <c r="D522" s="44">
        <v>16</v>
      </c>
      <c r="E522" s="44">
        <v>0</v>
      </c>
      <c r="F522" s="44">
        <v>0</v>
      </c>
      <c r="G522">
        <v>1</v>
      </c>
      <c r="H522">
        <v>0</v>
      </c>
      <c r="I522">
        <v>0</v>
      </c>
      <c r="J522" s="44">
        <v>0</v>
      </c>
      <c r="K522" s="4">
        <v>857</v>
      </c>
      <c r="L522" s="4">
        <v>857</v>
      </c>
      <c r="M522">
        <v>0</v>
      </c>
      <c r="N522" s="5">
        <v>0</v>
      </c>
      <c r="O522" s="24">
        <v>-16.899999999999999</v>
      </c>
      <c r="P522">
        <v>2.65</v>
      </c>
      <c r="Q522">
        <v>0</v>
      </c>
      <c r="R522">
        <v>1</v>
      </c>
      <c r="S522">
        <v>0</v>
      </c>
      <c r="T522">
        <v>1</v>
      </c>
      <c r="U522">
        <v>8</v>
      </c>
      <c r="V522">
        <v>18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0</v>
      </c>
      <c r="AC522">
        <v>1</v>
      </c>
      <c r="AD522">
        <v>28</v>
      </c>
      <c r="AE522" s="13">
        <v>27</v>
      </c>
      <c r="AF522" s="14">
        <v>-0.17076023081700101</v>
      </c>
    </row>
    <row r="523" spans="1:32" x14ac:dyDescent="0.25">
      <c r="A523">
        <v>1</v>
      </c>
      <c r="B523">
        <v>0</v>
      </c>
      <c r="C523">
        <v>12.01</v>
      </c>
      <c r="D523">
        <v>0</v>
      </c>
      <c r="E523">
        <v>0</v>
      </c>
      <c r="F523">
        <v>0</v>
      </c>
      <c r="G523">
        <v>1</v>
      </c>
      <c r="H523">
        <v>0</v>
      </c>
      <c r="I523">
        <v>0</v>
      </c>
      <c r="J523">
        <v>0</v>
      </c>
      <c r="K523">
        <v>14</v>
      </c>
      <c r="L523" s="4">
        <v>14</v>
      </c>
      <c r="M523">
        <v>0</v>
      </c>
      <c r="N523" s="5">
        <v>0</v>
      </c>
      <c r="O523" s="6">
        <v>-3.7</v>
      </c>
      <c r="P523">
        <v>316.5</v>
      </c>
      <c r="Q523">
        <v>0</v>
      </c>
      <c r="R523">
        <v>1</v>
      </c>
      <c r="S523">
        <v>0</v>
      </c>
      <c r="T523">
        <v>1</v>
      </c>
      <c r="U523">
        <v>8</v>
      </c>
      <c r="V523">
        <v>18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0</v>
      </c>
      <c r="AC523">
        <v>1</v>
      </c>
      <c r="AD523">
        <v>28</v>
      </c>
      <c r="AE523" s="13">
        <v>9</v>
      </c>
      <c r="AF523" s="14">
        <v>-0.153830664378455</v>
      </c>
    </row>
    <row r="524" spans="1:32" x14ac:dyDescent="0.25">
      <c r="A524">
        <v>0</v>
      </c>
      <c r="B524">
        <v>0</v>
      </c>
      <c r="C524">
        <v>107.9</v>
      </c>
      <c r="D524">
        <v>0</v>
      </c>
      <c r="E524">
        <v>0</v>
      </c>
      <c r="F524">
        <v>0</v>
      </c>
      <c r="G524">
        <v>1</v>
      </c>
      <c r="H524">
        <v>0</v>
      </c>
      <c r="I524">
        <v>0</v>
      </c>
      <c r="J524">
        <v>0</v>
      </c>
      <c r="K524">
        <v>20.5</v>
      </c>
      <c r="L524" s="4">
        <v>20.5</v>
      </c>
      <c r="M524">
        <v>0</v>
      </c>
      <c r="N524" s="5">
        <v>1</v>
      </c>
      <c r="O524" s="6">
        <v>-42.5</v>
      </c>
      <c r="P524" s="7">
        <v>5</v>
      </c>
      <c r="Q524">
        <v>1</v>
      </c>
      <c r="R524">
        <v>0</v>
      </c>
      <c r="S524">
        <v>1</v>
      </c>
      <c r="T524">
        <v>0</v>
      </c>
      <c r="U524">
        <v>10</v>
      </c>
      <c r="V524">
        <v>350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0</v>
      </c>
      <c r="AC524">
        <v>1</v>
      </c>
      <c r="AD524">
        <v>1</v>
      </c>
      <c r="AE524" s="13">
        <v>0.1</v>
      </c>
      <c r="AF524" s="14">
        <v>-0.15817348795832001</v>
      </c>
    </row>
    <row r="525" spans="1:32" x14ac:dyDescent="0.25">
      <c r="A525">
        <v>0</v>
      </c>
      <c r="B525">
        <v>0</v>
      </c>
      <c r="C525">
        <v>107.9</v>
      </c>
      <c r="D525">
        <v>0</v>
      </c>
      <c r="E525">
        <v>0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20.399999999999999</v>
      </c>
      <c r="L525" s="4">
        <v>20.399999999999999</v>
      </c>
      <c r="M525">
        <v>0</v>
      </c>
      <c r="N525" s="5">
        <v>1</v>
      </c>
      <c r="O525" s="6">
        <v>-42.5</v>
      </c>
      <c r="P525" s="7">
        <v>5</v>
      </c>
      <c r="Q525">
        <v>1</v>
      </c>
      <c r="R525">
        <v>0</v>
      </c>
      <c r="S525">
        <v>1</v>
      </c>
      <c r="T525">
        <v>0</v>
      </c>
      <c r="U525">
        <v>10</v>
      </c>
      <c r="V525">
        <v>350</v>
      </c>
      <c r="W525">
        <v>0</v>
      </c>
      <c r="X525">
        <v>0</v>
      </c>
      <c r="Y525">
        <v>0</v>
      </c>
      <c r="Z525">
        <v>0</v>
      </c>
      <c r="AA525">
        <v>1</v>
      </c>
      <c r="AB525">
        <v>0</v>
      </c>
      <c r="AC525">
        <v>1</v>
      </c>
      <c r="AD525">
        <v>1</v>
      </c>
      <c r="AE525" s="13">
        <v>0.1</v>
      </c>
      <c r="AF525" s="14">
        <v>-0.15817348795832001</v>
      </c>
    </row>
    <row r="526" spans="1:32" x14ac:dyDescent="0.25">
      <c r="A526">
        <v>0</v>
      </c>
      <c r="B526">
        <v>0</v>
      </c>
      <c r="C526">
        <v>107.9</v>
      </c>
      <c r="D526">
        <v>0</v>
      </c>
      <c r="E526">
        <v>0</v>
      </c>
      <c r="F526">
        <v>0</v>
      </c>
      <c r="G526">
        <v>1</v>
      </c>
      <c r="H526">
        <v>0</v>
      </c>
      <c r="I526">
        <v>0</v>
      </c>
      <c r="J526">
        <v>0</v>
      </c>
      <c r="K526">
        <v>111.3</v>
      </c>
      <c r="L526" s="4">
        <v>111.3</v>
      </c>
      <c r="M526">
        <v>0</v>
      </c>
      <c r="N526" s="5">
        <v>1</v>
      </c>
      <c r="O526" s="6">
        <v>-42.5</v>
      </c>
      <c r="P526" s="7">
        <v>5</v>
      </c>
      <c r="Q526">
        <v>1</v>
      </c>
      <c r="R526">
        <v>0</v>
      </c>
      <c r="S526">
        <v>1</v>
      </c>
      <c r="T526">
        <v>0</v>
      </c>
      <c r="U526">
        <v>10</v>
      </c>
      <c r="V526">
        <v>350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0</v>
      </c>
      <c r="AC526">
        <v>1</v>
      </c>
      <c r="AD526">
        <v>1</v>
      </c>
      <c r="AE526" s="13">
        <v>0.1</v>
      </c>
      <c r="AF526" s="14">
        <v>-0.16971635655881401</v>
      </c>
    </row>
    <row r="527" spans="1:32" x14ac:dyDescent="0.25">
      <c r="A527">
        <v>0</v>
      </c>
      <c r="B527">
        <v>0</v>
      </c>
      <c r="C527">
        <v>107.9</v>
      </c>
      <c r="D527">
        <v>0</v>
      </c>
      <c r="E527">
        <v>0</v>
      </c>
      <c r="F527">
        <v>0</v>
      </c>
      <c r="G527">
        <v>1</v>
      </c>
      <c r="H527">
        <v>0</v>
      </c>
      <c r="I527">
        <v>0</v>
      </c>
      <c r="J527">
        <v>0</v>
      </c>
      <c r="K527">
        <v>111.5</v>
      </c>
      <c r="L527" s="4">
        <v>111.5</v>
      </c>
      <c r="M527">
        <v>0</v>
      </c>
      <c r="N527" s="5">
        <v>1</v>
      </c>
      <c r="O527" s="6">
        <v>-42.5</v>
      </c>
      <c r="P527" s="7">
        <v>5</v>
      </c>
      <c r="Q527">
        <v>1</v>
      </c>
      <c r="R527">
        <v>0</v>
      </c>
      <c r="S527">
        <v>1</v>
      </c>
      <c r="T527">
        <v>0</v>
      </c>
      <c r="U527">
        <v>10</v>
      </c>
      <c r="V527">
        <v>350</v>
      </c>
      <c r="W527">
        <v>0</v>
      </c>
      <c r="X527">
        <v>0</v>
      </c>
      <c r="Y527">
        <v>0</v>
      </c>
      <c r="Z527">
        <v>0</v>
      </c>
      <c r="AA527">
        <v>1</v>
      </c>
      <c r="AB527">
        <v>0</v>
      </c>
      <c r="AC527">
        <v>1</v>
      </c>
      <c r="AD527">
        <v>1</v>
      </c>
      <c r="AE527" s="13">
        <v>0.1</v>
      </c>
      <c r="AF527" s="14">
        <v>-7.2614164293108699E-2</v>
      </c>
    </row>
    <row r="528" spans="1:32" x14ac:dyDescent="0.25">
      <c r="A528">
        <v>0</v>
      </c>
      <c r="B528">
        <v>0</v>
      </c>
      <c r="C528">
        <v>107.9</v>
      </c>
      <c r="D528">
        <v>0</v>
      </c>
      <c r="E528">
        <v>0</v>
      </c>
      <c r="F528">
        <v>0</v>
      </c>
      <c r="G528">
        <v>1</v>
      </c>
      <c r="H528">
        <v>0</v>
      </c>
      <c r="I528">
        <v>0</v>
      </c>
      <c r="J528">
        <v>0</v>
      </c>
      <c r="K528">
        <v>20.5</v>
      </c>
      <c r="L528" s="4">
        <v>20.5</v>
      </c>
      <c r="M528">
        <v>0</v>
      </c>
      <c r="N528" s="5">
        <v>1</v>
      </c>
      <c r="O528" s="6">
        <v>-42.5</v>
      </c>
      <c r="P528" s="7">
        <v>5</v>
      </c>
      <c r="Q528">
        <v>1</v>
      </c>
      <c r="R528">
        <v>0</v>
      </c>
      <c r="S528">
        <v>1</v>
      </c>
      <c r="T528">
        <v>0</v>
      </c>
      <c r="U528">
        <v>10</v>
      </c>
      <c r="V528">
        <v>350</v>
      </c>
      <c r="W528">
        <v>0</v>
      </c>
      <c r="X528">
        <v>0</v>
      </c>
      <c r="Y528">
        <v>0</v>
      </c>
      <c r="Z528">
        <v>0</v>
      </c>
      <c r="AA528">
        <v>1</v>
      </c>
      <c r="AB528">
        <v>0</v>
      </c>
      <c r="AC528">
        <v>1</v>
      </c>
      <c r="AD528">
        <v>7</v>
      </c>
      <c r="AE528" s="13">
        <v>0.1</v>
      </c>
      <c r="AF528" s="14">
        <v>-0.15137087195913501</v>
      </c>
    </row>
    <row r="529" spans="1:32" x14ac:dyDescent="0.25">
      <c r="A529">
        <v>0</v>
      </c>
      <c r="B529">
        <v>0</v>
      </c>
      <c r="C529">
        <v>107.9</v>
      </c>
      <c r="D529">
        <v>0</v>
      </c>
      <c r="E529">
        <v>0</v>
      </c>
      <c r="F529">
        <v>0</v>
      </c>
      <c r="G529">
        <v>1</v>
      </c>
      <c r="H529">
        <v>0</v>
      </c>
      <c r="I529">
        <v>0</v>
      </c>
      <c r="J529">
        <v>0</v>
      </c>
      <c r="K529">
        <v>20.399999999999999</v>
      </c>
      <c r="L529" s="4">
        <v>20.399999999999999</v>
      </c>
      <c r="M529">
        <v>0</v>
      </c>
      <c r="N529" s="5">
        <v>1</v>
      </c>
      <c r="O529" s="6">
        <v>-42.5</v>
      </c>
      <c r="P529" s="7">
        <v>5</v>
      </c>
      <c r="Q529">
        <v>1</v>
      </c>
      <c r="R529">
        <v>0</v>
      </c>
      <c r="S529">
        <v>1</v>
      </c>
      <c r="T529">
        <v>0</v>
      </c>
      <c r="U529">
        <v>10</v>
      </c>
      <c r="V529">
        <v>350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0</v>
      </c>
      <c r="AC529">
        <v>1</v>
      </c>
      <c r="AD529">
        <v>7</v>
      </c>
      <c r="AE529" s="13">
        <v>0.1</v>
      </c>
      <c r="AF529" s="14">
        <v>-0.13656476874027301</v>
      </c>
    </row>
    <row r="530" spans="1:32" x14ac:dyDescent="0.25">
      <c r="A530">
        <v>0</v>
      </c>
      <c r="B530">
        <v>0</v>
      </c>
      <c r="C530">
        <v>107.9</v>
      </c>
      <c r="D530">
        <v>0</v>
      </c>
      <c r="E530">
        <v>0</v>
      </c>
      <c r="F530">
        <v>0</v>
      </c>
      <c r="G530">
        <v>1</v>
      </c>
      <c r="H530">
        <v>0</v>
      </c>
      <c r="I530">
        <v>0</v>
      </c>
      <c r="J530">
        <v>0</v>
      </c>
      <c r="K530">
        <v>111.3</v>
      </c>
      <c r="L530" s="4">
        <v>111.3</v>
      </c>
      <c r="M530">
        <v>0</v>
      </c>
      <c r="N530" s="5">
        <v>1</v>
      </c>
      <c r="O530" s="6">
        <v>-42.5</v>
      </c>
      <c r="P530" s="7">
        <v>5</v>
      </c>
      <c r="Q530">
        <v>1</v>
      </c>
      <c r="R530">
        <v>0</v>
      </c>
      <c r="S530">
        <v>1</v>
      </c>
      <c r="T530">
        <v>0</v>
      </c>
      <c r="U530">
        <v>10</v>
      </c>
      <c r="V530">
        <v>350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1</v>
      </c>
      <c r="AD530">
        <v>7</v>
      </c>
      <c r="AE530" s="13">
        <v>0.1</v>
      </c>
      <c r="AF530" s="14">
        <v>-0.15560417362072201</v>
      </c>
    </row>
    <row r="531" spans="1:32" x14ac:dyDescent="0.25">
      <c r="A531">
        <v>0</v>
      </c>
      <c r="B531">
        <v>0</v>
      </c>
      <c r="C531">
        <v>107.9</v>
      </c>
      <c r="D531">
        <v>0</v>
      </c>
      <c r="E531">
        <v>0</v>
      </c>
      <c r="F531">
        <v>0</v>
      </c>
      <c r="G531">
        <v>1</v>
      </c>
      <c r="H531">
        <v>0</v>
      </c>
      <c r="I531">
        <v>0</v>
      </c>
      <c r="J531">
        <v>0</v>
      </c>
      <c r="K531">
        <v>111.5</v>
      </c>
      <c r="L531" s="4">
        <v>111.5</v>
      </c>
      <c r="M531">
        <v>0</v>
      </c>
      <c r="N531" s="5">
        <v>1</v>
      </c>
      <c r="O531" s="6">
        <v>-42.5</v>
      </c>
      <c r="P531" s="7">
        <v>5</v>
      </c>
      <c r="Q531">
        <v>1</v>
      </c>
      <c r="R531">
        <v>0</v>
      </c>
      <c r="S531">
        <v>1</v>
      </c>
      <c r="T531">
        <v>0</v>
      </c>
      <c r="U531">
        <v>10</v>
      </c>
      <c r="V531">
        <v>350</v>
      </c>
      <c r="W531">
        <v>0</v>
      </c>
      <c r="X531">
        <v>0</v>
      </c>
      <c r="Y531">
        <v>0</v>
      </c>
      <c r="Z531">
        <v>0</v>
      </c>
      <c r="AA531">
        <v>1</v>
      </c>
      <c r="AB531">
        <v>0</v>
      </c>
      <c r="AC531">
        <v>1</v>
      </c>
      <c r="AD531">
        <v>7</v>
      </c>
      <c r="AE531" s="13">
        <v>0.1</v>
      </c>
      <c r="AF531" s="14">
        <v>-0.139130881228964</v>
      </c>
    </row>
    <row r="532" spans="1:32" x14ac:dyDescent="0.25">
      <c r="A532">
        <v>0</v>
      </c>
      <c r="B532">
        <v>0</v>
      </c>
      <c r="C532">
        <v>107.9</v>
      </c>
      <c r="D532">
        <v>0</v>
      </c>
      <c r="E532">
        <v>0</v>
      </c>
      <c r="F532">
        <v>0</v>
      </c>
      <c r="G532">
        <v>1</v>
      </c>
      <c r="H532">
        <v>0</v>
      </c>
      <c r="I532">
        <v>0</v>
      </c>
      <c r="J532">
        <v>0</v>
      </c>
      <c r="K532">
        <v>20.5</v>
      </c>
      <c r="L532" s="4">
        <v>20.5</v>
      </c>
      <c r="M532">
        <v>0</v>
      </c>
      <c r="N532" s="5">
        <v>1</v>
      </c>
      <c r="O532" s="6">
        <v>-42.5</v>
      </c>
      <c r="P532" s="7">
        <v>5</v>
      </c>
      <c r="Q532">
        <v>1</v>
      </c>
      <c r="R532">
        <v>0</v>
      </c>
      <c r="S532">
        <v>1</v>
      </c>
      <c r="T532">
        <v>0</v>
      </c>
      <c r="U532">
        <v>10</v>
      </c>
      <c r="V532">
        <v>350</v>
      </c>
      <c r="W532">
        <v>0</v>
      </c>
      <c r="X532">
        <v>0</v>
      </c>
      <c r="Y532">
        <v>0</v>
      </c>
      <c r="Z532">
        <v>0</v>
      </c>
      <c r="AA532">
        <v>1</v>
      </c>
      <c r="AB532">
        <v>0</v>
      </c>
      <c r="AC532">
        <v>1</v>
      </c>
      <c r="AD532">
        <v>21</v>
      </c>
      <c r="AE532" s="13">
        <v>0.1</v>
      </c>
      <c r="AF532" s="14">
        <v>-0.167790028953442</v>
      </c>
    </row>
    <row r="533" spans="1:32" x14ac:dyDescent="0.25">
      <c r="A533">
        <v>0</v>
      </c>
      <c r="B533">
        <v>0</v>
      </c>
      <c r="C533">
        <v>107.9</v>
      </c>
      <c r="D533">
        <v>0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0</v>
      </c>
      <c r="K533">
        <v>20.399999999999999</v>
      </c>
      <c r="L533" s="4">
        <v>20.399999999999999</v>
      </c>
      <c r="M533">
        <v>0</v>
      </c>
      <c r="N533" s="5">
        <v>1</v>
      </c>
      <c r="O533" s="6">
        <v>-42.5</v>
      </c>
      <c r="P533" s="7">
        <v>5</v>
      </c>
      <c r="Q533">
        <v>1</v>
      </c>
      <c r="R533">
        <v>0</v>
      </c>
      <c r="S533">
        <v>1</v>
      </c>
      <c r="T533">
        <v>0</v>
      </c>
      <c r="U533">
        <v>10</v>
      </c>
      <c r="V533">
        <v>350</v>
      </c>
      <c r="W533">
        <v>0</v>
      </c>
      <c r="X533">
        <v>0</v>
      </c>
      <c r="Y533">
        <v>0</v>
      </c>
      <c r="Z533">
        <v>0</v>
      </c>
      <c r="AA533">
        <v>1</v>
      </c>
      <c r="AB533">
        <v>0</v>
      </c>
      <c r="AC533">
        <v>1</v>
      </c>
      <c r="AD533">
        <v>21</v>
      </c>
      <c r="AE533" s="13">
        <v>0.1</v>
      </c>
      <c r="AF533" s="14">
        <v>-0.16984095496731799</v>
      </c>
    </row>
    <row r="534" spans="1:32" x14ac:dyDescent="0.25">
      <c r="A534">
        <v>0</v>
      </c>
      <c r="B534">
        <v>0</v>
      </c>
      <c r="C534">
        <v>107.9</v>
      </c>
      <c r="D534">
        <v>0</v>
      </c>
      <c r="E534">
        <v>0</v>
      </c>
      <c r="F534">
        <v>0</v>
      </c>
      <c r="G534">
        <v>1</v>
      </c>
      <c r="H534">
        <v>0</v>
      </c>
      <c r="I534">
        <v>0</v>
      </c>
      <c r="J534">
        <v>0</v>
      </c>
      <c r="K534">
        <v>20.5</v>
      </c>
      <c r="L534" s="4">
        <v>20.5</v>
      </c>
      <c r="M534">
        <v>0</v>
      </c>
      <c r="N534" s="5">
        <v>1</v>
      </c>
      <c r="O534" s="6">
        <v>-42.5</v>
      </c>
      <c r="P534" s="7">
        <v>5</v>
      </c>
      <c r="Q534">
        <v>1</v>
      </c>
      <c r="R534">
        <v>0</v>
      </c>
      <c r="S534">
        <v>1</v>
      </c>
      <c r="T534">
        <v>0</v>
      </c>
      <c r="U534">
        <v>10</v>
      </c>
      <c r="V534">
        <v>300</v>
      </c>
      <c r="W534">
        <v>0</v>
      </c>
      <c r="X534">
        <v>0</v>
      </c>
      <c r="Y534">
        <v>0</v>
      </c>
      <c r="Z534">
        <v>0</v>
      </c>
      <c r="AA534">
        <v>1</v>
      </c>
      <c r="AB534">
        <v>0</v>
      </c>
      <c r="AC534">
        <v>1</v>
      </c>
      <c r="AD534">
        <v>1</v>
      </c>
      <c r="AE534" s="13">
        <v>0.1</v>
      </c>
      <c r="AF534" s="14">
        <v>-0.191616460475661</v>
      </c>
    </row>
    <row r="535" spans="1:32" x14ac:dyDescent="0.25">
      <c r="A535">
        <v>0</v>
      </c>
      <c r="B535">
        <v>0</v>
      </c>
      <c r="C535">
        <v>107.9</v>
      </c>
      <c r="D535">
        <v>0</v>
      </c>
      <c r="E535">
        <v>0</v>
      </c>
      <c r="F535">
        <v>0</v>
      </c>
      <c r="G535">
        <v>1</v>
      </c>
      <c r="H535">
        <v>0</v>
      </c>
      <c r="I535">
        <v>0</v>
      </c>
      <c r="J535">
        <v>0</v>
      </c>
      <c r="K535">
        <v>20.399999999999999</v>
      </c>
      <c r="L535" s="4">
        <v>20.399999999999999</v>
      </c>
      <c r="M535">
        <v>0</v>
      </c>
      <c r="N535" s="5">
        <v>1</v>
      </c>
      <c r="O535" s="6">
        <v>-42.5</v>
      </c>
      <c r="P535" s="7">
        <v>5</v>
      </c>
      <c r="Q535">
        <v>1</v>
      </c>
      <c r="R535">
        <v>0</v>
      </c>
      <c r="S535">
        <v>1</v>
      </c>
      <c r="T535">
        <v>0</v>
      </c>
      <c r="U535">
        <v>10</v>
      </c>
      <c r="V535">
        <v>300</v>
      </c>
      <c r="W535">
        <v>0</v>
      </c>
      <c r="X535">
        <v>0</v>
      </c>
      <c r="Y535">
        <v>0</v>
      </c>
      <c r="Z535">
        <v>0</v>
      </c>
      <c r="AA535">
        <v>1</v>
      </c>
      <c r="AB535">
        <v>0</v>
      </c>
      <c r="AC535">
        <v>1</v>
      </c>
      <c r="AD535">
        <v>1</v>
      </c>
      <c r="AE535" s="13">
        <v>0.1</v>
      </c>
      <c r="AF535" s="14">
        <v>-0.18312779959300701</v>
      </c>
    </row>
    <row r="536" spans="1:32" x14ac:dyDescent="0.25">
      <c r="A536">
        <v>0</v>
      </c>
      <c r="B536">
        <v>0</v>
      </c>
      <c r="C536">
        <v>107.9</v>
      </c>
      <c r="D536">
        <v>0</v>
      </c>
      <c r="E536">
        <v>0</v>
      </c>
      <c r="F536">
        <v>0</v>
      </c>
      <c r="G536">
        <v>1</v>
      </c>
      <c r="H536">
        <v>0</v>
      </c>
      <c r="I536">
        <v>0</v>
      </c>
      <c r="J536">
        <v>0</v>
      </c>
      <c r="K536">
        <v>20.5</v>
      </c>
      <c r="L536" s="4">
        <v>20.5</v>
      </c>
      <c r="M536">
        <v>0</v>
      </c>
      <c r="N536" s="5">
        <v>1</v>
      </c>
      <c r="O536" s="6">
        <v>-42.5</v>
      </c>
      <c r="P536" s="7">
        <v>5</v>
      </c>
      <c r="Q536">
        <v>1</v>
      </c>
      <c r="R536">
        <v>0</v>
      </c>
      <c r="S536">
        <v>1</v>
      </c>
      <c r="T536">
        <v>0</v>
      </c>
      <c r="U536">
        <v>10</v>
      </c>
      <c r="V536">
        <v>300</v>
      </c>
      <c r="W536">
        <v>0</v>
      </c>
      <c r="X536">
        <v>0</v>
      </c>
      <c r="Y536">
        <v>0</v>
      </c>
      <c r="Z536">
        <v>0</v>
      </c>
      <c r="AA536">
        <v>1</v>
      </c>
      <c r="AB536">
        <v>0</v>
      </c>
      <c r="AC536">
        <v>1</v>
      </c>
      <c r="AD536">
        <v>7</v>
      </c>
      <c r="AE536" s="13">
        <v>0.1</v>
      </c>
      <c r="AF536" s="14">
        <v>-0.16241870247314</v>
      </c>
    </row>
    <row r="537" spans="1:32" x14ac:dyDescent="0.25">
      <c r="A537">
        <v>0</v>
      </c>
      <c r="B537">
        <v>0</v>
      </c>
      <c r="C537">
        <v>107.9</v>
      </c>
      <c r="D537">
        <v>0</v>
      </c>
      <c r="E537">
        <v>0</v>
      </c>
      <c r="F537">
        <v>0</v>
      </c>
      <c r="G537">
        <v>1</v>
      </c>
      <c r="H537">
        <v>0</v>
      </c>
      <c r="I537">
        <v>0</v>
      </c>
      <c r="J537">
        <v>0</v>
      </c>
      <c r="K537">
        <v>20.399999999999999</v>
      </c>
      <c r="L537" s="4">
        <v>20.399999999999999</v>
      </c>
      <c r="M537">
        <v>0</v>
      </c>
      <c r="N537" s="5">
        <v>1</v>
      </c>
      <c r="O537" s="6">
        <v>-42.5</v>
      </c>
      <c r="P537" s="7">
        <v>5</v>
      </c>
      <c r="Q537">
        <v>1</v>
      </c>
      <c r="R537">
        <v>0</v>
      </c>
      <c r="S537">
        <v>1</v>
      </c>
      <c r="T537">
        <v>0</v>
      </c>
      <c r="U537">
        <v>10</v>
      </c>
      <c r="V537">
        <v>300</v>
      </c>
      <c r="W537">
        <v>0</v>
      </c>
      <c r="X537">
        <v>0</v>
      </c>
      <c r="Y537">
        <v>0</v>
      </c>
      <c r="Z537">
        <v>0</v>
      </c>
      <c r="AA537">
        <v>1</v>
      </c>
      <c r="AB537">
        <v>0</v>
      </c>
      <c r="AC537">
        <v>1</v>
      </c>
      <c r="AD537">
        <v>7</v>
      </c>
      <c r="AE537" s="13">
        <v>0.1</v>
      </c>
      <c r="AF537" s="14">
        <v>-0.14240362429089301</v>
      </c>
    </row>
    <row r="538" spans="1:32" x14ac:dyDescent="0.25">
      <c r="A538">
        <v>0</v>
      </c>
      <c r="B538">
        <v>0</v>
      </c>
      <c r="C538">
        <v>107.9</v>
      </c>
      <c r="D538">
        <v>0</v>
      </c>
      <c r="E538">
        <v>0</v>
      </c>
      <c r="F538">
        <v>0</v>
      </c>
      <c r="G538">
        <v>1</v>
      </c>
      <c r="H538">
        <v>0</v>
      </c>
      <c r="I538">
        <v>0</v>
      </c>
      <c r="J538">
        <v>0</v>
      </c>
      <c r="K538">
        <v>20.5</v>
      </c>
      <c r="L538" s="4">
        <v>20.5</v>
      </c>
      <c r="M538">
        <v>0</v>
      </c>
      <c r="N538" s="5">
        <v>1</v>
      </c>
      <c r="O538" s="6">
        <v>-42.5</v>
      </c>
      <c r="P538" s="7">
        <v>5</v>
      </c>
      <c r="Q538">
        <v>1</v>
      </c>
      <c r="R538">
        <v>0</v>
      </c>
      <c r="S538">
        <v>1</v>
      </c>
      <c r="T538">
        <v>0</v>
      </c>
      <c r="U538">
        <v>10</v>
      </c>
      <c r="V538">
        <v>300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0</v>
      </c>
      <c r="AC538">
        <v>1</v>
      </c>
      <c r="AD538">
        <v>21</v>
      </c>
      <c r="AE538" s="13">
        <v>0.1</v>
      </c>
      <c r="AF538" s="14">
        <v>-0.16134307450323701</v>
      </c>
    </row>
    <row r="539" spans="1:32" x14ac:dyDescent="0.25">
      <c r="A539">
        <v>0</v>
      </c>
      <c r="B539">
        <v>0</v>
      </c>
      <c r="C539">
        <v>107.9</v>
      </c>
      <c r="D539">
        <v>0</v>
      </c>
      <c r="E539">
        <v>0</v>
      </c>
      <c r="F539">
        <v>0</v>
      </c>
      <c r="G539">
        <v>1</v>
      </c>
      <c r="H539">
        <v>0</v>
      </c>
      <c r="I539">
        <v>0</v>
      </c>
      <c r="J539">
        <v>0</v>
      </c>
      <c r="K539">
        <v>20.399999999999999</v>
      </c>
      <c r="L539" s="4">
        <v>20.399999999999999</v>
      </c>
      <c r="M539">
        <v>0</v>
      </c>
      <c r="N539" s="5">
        <v>1</v>
      </c>
      <c r="O539" s="6">
        <v>-42.5</v>
      </c>
      <c r="P539" s="7">
        <v>5</v>
      </c>
      <c r="Q539">
        <v>1</v>
      </c>
      <c r="R539">
        <v>0</v>
      </c>
      <c r="S539">
        <v>1</v>
      </c>
      <c r="T539">
        <v>0</v>
      </c>
      <c r="U539">
        <v>10</v>
      </c>
      <c r="V539">
        <v>300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0</v>
      </c>
      <c r="AC539">
        <v>1</v>
      </c>
      <c r="AD539">
        <v>21</v>
      </c>
      <c r="AE539" s="13">
        <v>0.1</v>
      </c>
      <c r="AF539" s="14">
        <v>-0.166746277769413</v>
      </c>
    </row>
    <row r="540" spans="1:32" x14ac:dyDescent="0.25">
      <c r="A540">
        <v>0</v>
      </c>
      <c r="B540">
        <v>0</v>
      </c>
      <c r="C540">
        <v>58.69</v>
      </c>
      <c r="D540">
        <v>16</v>
      </c>
      <c r="E540">
        <v>1</v>
      </c>
      <c r="F540">
        <v>0</v>
      </c>
      <c r="G540">
        <v>1</v>
      </c>
      <c r="H540">
        <v>0</v>
      </c>
      <c r="I540">
        <v>0</v>
      </c>
      <c r="J540">
        <v>0</v>
      </c>
      <c r="K540">
        <v>20</v>
      </c>
      <c r="L540" s="4">
        <v>20</v>
      </c>
      <c r="M540">
        <v>0</v>
      </c>
      <c r="N540" s="5">
        <v>0</v>
      </c>
      <c r="O540" s="6">
        <v>-30</v>
      </c>
      <c r="P540" s="7">
        <v>91.8</v>
      </c>
      <c r="Q540">
        <v>1</v>
      </c>
      <c r="R540">
        <v>0</v>
      </c>
      <c r="S540">
        <v>1</v>
      </c>
      <c r="T540">
        <v>0</v>
      </c>
      <c r="U540">
        <v>12</v>
      </c>
      <c r="V540">
        <v>250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0</v>
      </c>
      <c r="AC540">
        <v>1</v>
      </c>
      <c r="AD540">
        <v>3</v>
      </c>
      <c r="AE540" s="13">
        <v>2</v>
      </c>
      <c r="AF540" s="14">
        <v>-0.183440187560198</v>
      </c>
    </row>
    <row r="541" spans="1:32" x14ac:dyDescent="0.25">
      <c r="A541">
        <v>0</v>
      </c>
      <c r="B541">
        <v>0</v>
      </c>
      <c r="C541">
        <v>58.69</v>
      </c>
      <c r="D541">
        <v>16</v>
      </c>
      <c r="E541">
        <v>1</v>
      </c>
      <c r="F541">
        <v>0</v>
      </c>
      <c r="G541">
        <v>1</v>
      </c>
      <c r="H541">
        <v>0</v>
      </c>
      <c r="I541">
        <v>0</v>
      </c>
      <c r="J541">
        <v>0</v>
      </c>
      <c r="K541">
        <v>20</v>
      </c>
      <c r="L541" s="4">
        <v>20</v>
      </c>
      <c r="M541">
        <v>0</v>
      </c>
      <c r="N541" s="5">
        <v>0</v>
      </c>
      <c r="O541" s="6">
        <v>-30</v>
      </c>
      <c r="P541" s="7">
        <v>91.8</v>
      </c>
      <c r="Q541">
        <v>1</v>
      </c>
      <c r="R541">
        <v>0</v>
      </c>
      <c r="S541">
        <v>1</v>
      </c>
      <c r="T541">
        <v>0</v>
      </c>
      <c r="U541">
        <v>12</v>
      </c>
      <c r="V541">
        <v>250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2</v>
      </c>
      <c r="AC541">
        <v>2</v>
      </c>
      <c r="AD541">
        <v>3</v>
      </c>
      <c r="AE541" s="13">
        <v>1</v>
      </c>
      <c r="AF541" s="14">
        <v>-0.16094707809896899</v>
      </c>
    </row>
    <row r="542" spans="1:32" x14ac:dyDescent="0.25">
      <c r="A542">
        <v>0</v>
      </c>
      <c r="B542">
        <v>0</v>
      </c>
      <c r="C542">
        <v>58.69</v>
      </c>
      <c r="D542">
        <v>16</v>
      </c>
      <c r="E542">
        <v>1</v>
      </c>
      <c r="F542">
        <v>0</v>
      </c>
      <c r="G542">
        <v>1</v>
      </c>
      <c r="H542">
        <v>0</v>
      </c>
      <c r="I542">
        <v>0</v>
      </c>
      <c r="J542">
        <v>0</v>
      </c>
      <c r="K542">
        <v>20</v>
      </c>
      <c r="L542" s="4">
        <v>20</v>
      </c>
      <c r="M542">
        <v>0</v>
      </c>
      <c r="N542" s="5">
        <v>0</v>
      </c>
      <c r="O542" s="6">
        <v>-30</v>
      </c>
      <c r="P542" s="7">
        <v>91.8</v>
      </c>
      <c r="Q542">
        <v>1</v>
      </c>
      <c r="R542">
        <v>0</v>
      </c>
      <c r="S542">
        <v>1</v>
      </c>
      <c r="T542">
        <v>0</v>
      </c>
      <c r="U542">
        <v>12</v>
      </c>
      <c r="V542">
        <v>250</v>
      </c>
      <c r="W542">
        <v>0</v>
      </c>
      <c r="X542">
        <v>0</v>
      </c>
      <c r="Y542">
        <v>0</v>
      </c>
      <c r="Z542">
        <v>0</v>
      </c>
      <c r="AA542">
        <v>1</v>
      </c>
      <c r="AB542">
        <v>4</v>
      </c>
      <c r="AC542">
        <v>3</v>
      </c>
      <c r="AD542">
        <v>3</v>
      </c>
      <c r="AE542" s="13">
        <v>0.67</v>
      </c>
      <c r="AF542" s="14">
        <v>-0.12992482353019799</v>
      </c>
    </row>
    <row r="543" spans="1:32" x14ac:dyDescent="0.25">
      <c r="A543">
        <v>0</v>
      </c>
      <c r="B543">
        <v>0</v>
      </c>
      <c r="C543">
        <v>58.69</v>
      </c>
      <c r="D543">
        <v>16</v>
      </c>
      <c r="E543">
        <v>1</v>
      </c>
      <c r="F543">
        <v>0</v>
      </c>
      <c r="G543">
        <v>1</v>
      </c>
      <c r="H543">
        <v>0</v>
      </c>
      <c r="I543">
        <v>0</v>
      </c>
      <c r="J543">
        <v>0</v>
      </c>
      <c r="K543">
        <v>20</v>
      </c>
      <c r="L543" s="4">
        <v>20</v>
      </c>
      <c r="M543">
        <v>0</v>
      </c>
      <c r="N543" s="5">
        <v>0</v>
      </c>
      <c r="O543" s="6">
        <v>-30</v>
      </c>
      <c r="P543" s="7">
        <v>91.8</v>
      </c>
      <c r="Q543">
        <v>1</v>
      </c>
      <c r="R543">
        <v>0</v>
      </c>
      <c r="S543">
        <v>1</v>
      </c>
      <c r="T543">
        <v>0</v>
      </c>
      <c r="U543">
        <v>12</v>
      </c>
      <c r="V543">
        <v>250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6</v>
      </c>
      <c r="AC543">
        <v>4</v>
      </c>
      <c r="AD543">
        <v>3</v>
      </c>
      <c r="AE543" s="13">
        <v>0.5</v>
      </c>
      <c r="AF543" s="14">
        <v>-9.6062244499641805E-2</v>
      </c>
    </row>
    <row r="544" spans="1:32" x14ac:dyDescent="0.25">
      <c r="A544">
        <v>0</v>
      </c>
      <c r="B544">
        <v>0</v>
      </c>
      <c r="C544">
        <v>58.69</v>
      </c>
      <c r="D544">
        <v>16</v>
      </c>
      <c r="E544">
        <v>1</v>
      </c>
      <c r="F544">
        <v>0</v>
      </c>
      <c r="G544">
        <v>1</v>
      </c>
      <c r="H544">
        <v>0</v>
      </c>
      <c r="I544">
        <v>0</v>
      </c>
      <c r="J544">
        <v>0</v>
      </c>
      <c r="K544">
        <v>20</v>
      </c>
      <c r="L544" s="4">
        <v>20</v>
      </c>
      <c r="M544">
        <v>0</v>
      </c>
      <c r="N544" s="5">
        <v>0</v>
      </c>
      <c r="O544" s="6">
        <v>-30</v>
      </c>
      <c r="P544" s="7">
        <v>91.8</v>
      </c>
      <c r="Q544">
        <v>1</v>
      </c>
      <c r="R544">
        <v>0</v>
      </c>
      <c r="S544">
        <v>1</v>
      </c>
      <c r="T544">
        <v>0</v>
      </c>
      <c r="U544">
        <v>12</v>
      </c>
      <c r="V544">
        <v>250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0</v>
      </c>
      <c r="AC544">
        <v>1</v>
      </c>
      <c r="AD544">
        <v>28</v>
      </c>
      <c r="AE544" s="13">
        <v>2</v>
      </c>
      <c r="AF544" s="14">
        <v>-5.8474050036680797E-2</v>
      </c>
    </row>
    <row r="545" spans="1:32" x14ac:dyDescent="0.25">
      <c r="A545">
        <v>0</v>
      </c>
      <c r="B545">
        <v>0</v>
      </c>
      <c r="C545">
        <v>58.69</v>
      </c>
      <c r="D545">
        <v>16</v>
      </c>
      <c r="E545">
        <v>1</v>
      </c>
      <c r="F545">
        <v>0</v>
      </c>
      <c r="G545">
        <v>1</v>
      </c>
      <c r="H545">
        <v>0</v>
      </c>
      <c r="I545">
        <v>0</v>
      </c>
      <c r="J545">
        <v>0</v>
      </c>
      <c r="K545">
        <v>20</v>
      </c>
      <c r="L545" s="4">
        <v>20</v>
      </c>
      <c r="M545">
        <v>0</v>
      </c>
      <c r="N545" s="5">
        <v>0</v>
      </c>
      <c r="O545" s="6">
        <v>-30</v>
      </c>
      <c r="P545" s="7">
        <v>91.8</v>
      </c>
      <c r="Q545">
        <v>1</v>
      </c>
      <c r="R545">
        <v>0</v>
      </c>
      <c r="S545">
        <v>1</v>
      </c>
      <c r="T545">
        <v>0</v>
      </c>
      <c r="U545">
        <v>12</v>
      </c>
      <c r="V545">
        <v>250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2</v>
      </c>
      <c r="AC545">
        <v>2</v>
      </c>
      <c r="AD545">
        <v>28</v>
      </c>
      <c r="AE545" s="13">
        <v>1</v>
      </c>
      <c r="AF545" s="14">
        <v>2.68248295182195E-2</v>
      </c>
    </row>
    <row r="546" spans="1:32" x14ac:dyDescent="0.25">
      <c r="A546">
        <v>0</v>
      </c>
      <c r="B546">
        <v>0</v>
      </c>
      <c r="C546">
        <v>58.69</v>
      </c>
      <c r="D546">
        <v>16</v>
      </c>
      <c r="E546">
        <v>1</v>
      </c>
      <c r="F546">
        <v>0</v>
      </c>
      <c r="G546">
        <v>1</v>
      </c>
      <c r="H546">
        <v>0</v>
      </c>
      <c r="I546">
        <v>0</v>
      </c>
      <c r="J546">
        <v>0</v>
      </c>
      <c r="K546">
        <v>20</v>
      </c>
      <c r="L546" s="4">
        <v>20</v>
      </c>
      <c r="M546">
        <v>0</v>
      </c>
      <c r="N546" s="5">
        <v>0</v>
      </c>
      <c r="O546" s="6">
        <v>-30</v>
      </c>
      <c r="P546" s="7">
        <v>91.8</v>
      </c>
      <c r="Q546">
        <v>1</v>
      </c>
      <c r="R546">
        <v>0</v>
      </c>
      <c r="S546">
        <v>1</v>
      </c>
      <c r="T546">
        <v>0</v>
      </c>
      <c r="U546">
        <v>12</v>
      </c>
      <c r="V546">
        <v>250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4</v>
      </c>
      <c r="AC546">
        <v>3</v>
      </c>
      <c r="AD546">
        <v>28</v>
      </c>
      <c r="AE546" s="13">
        <v>0.67</v>
      </c>
      <c r="AF546" s="14">
        <v>-2.07226281238235E-2</v>
      </c>
    </row>
    <row r="547" spans="1:32" x14ac:dyDescent="0.25">
      <c r="A547">
        <v>0</v>
      </c>
      <c r="B547">
        <v>0</v>
      </c>
      <c r="C547">
        <v>58.69</v>
      </c>
      <c r="D547">
        <v>16</v>
      </c>
      <c r="E547">
        <v>1</v>
      </c>
      <c r="F547">
        <v>0</v>
      </c>
      <c r="G547">
        <v>1</v>
      </c>
      <c r="H547">
        <v>0</v>
      </c>
      <c r="I547">
        <v>0</v>
      </c>
      <c r="J547">
        <v>0</v>
      </c>
      <c r="K547">
        <v>20</v>
      </c>
      <c r="L547" s="4">
        <v>20</v>
      </c>
      <c r="M547">
        <v>0</v>
      </c>
      <c r="N547" s="5">
        <v>0</v>
      </c>
      <c r="O547" s="6">
        <v>-30</v>
      </c>
      <c r="P547" s="7">
        <v>91.8</v>
      </c>
      <c r="Q547">
        <v>1</v>
      </c>
      <c r="R547">
        <v>0</v>
      </c>
      <c r="S547">
        <v>1</v>
      </c>
      <c r="T547">
        <v>0</v>
      </c>
      <c r="U547">
        <v>12</v>
      </c>
      <c r="V547">
        <v>250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6</v>
      </c>
      <c r="AC547">
        <v>4</v>
      </c>
      <c r="AD547">
        <v>8</v>
      </c>
      <c r="AE547" s="13">
        <v>0.5</v>
      </c>
      <c r="AF547" s="14">
        <v>-4.6710931800412601E-2</v>
      </c>
    </row>
    <row r="548" spans="1:32" x14ac:dyDescent="0.25">
      <c r="A548">
        <v>1</v>
      </c>
      <c r="B548">
        <v>0</v>
      </c>
      <c r="C548">
        <v>12.01</v>
      </c>
      <c r="D548">
        <v>0</v>
      </c>
      <c r="E548">
        <v>0</v>
      </c>
      <c r="F548">
        <v>0</v>
      </c>
      <c r="G548">
        <v>0</v>
      </c>
      <c r="H548">
        <v>1</v>
      </c>
      <c r="I548">
        <v>0</v>
      </c>
      <c r="J548">
        <v>1</v>
      </c>
      <c r="K548">
        <v>25</v>
      </c>
      <c r="L548">
        <v>7500</v>
      </c>
      <c r="M548">
        <v>0</v>
      </c>
      <c r="N548" s="5">
        <v>0</v>
      </c>
      <c r="O548" s="5">
        <v>-12.1</v>
      </c>
      <c r="P548" s="7">
        <v>152</v>
      </c>
      <c r="Q548">
        <v>0</v>
      </c>
      <c r="R548">
        <v>1</v>
      </c>
      <c r="S548">
        <v>1</v>
      </c>
      <c r="T548">
        <v>0</v>
      </c>
      <c r="U548">
        <v>7</v>
      </c>
      <c r="V548" s="4">
        <v>24</v>
      </c>
      <c r="W548">
        <v>1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1</v>
      </c>
      <c r="AE548" s="13">
        <v>2</v>
      </c>
      <c r="AF548" s="14">
        <v>-0.180957940013282</v>
      </c>
    </row>
    <row r="549" spans="1:32" x14ac:dyDescent="0.25">
      <c r="A549">
        <v>1</v>
      </c>
      <c r="B549">
        <v>0</v>
      </c>
      <c r="C549">
        <v>12.01</v>
      </c>
      <c r="D549">
        <v>0</v>
      </c>
      <c r="E549">
        <v>0</v>
      </c>
      <c r="F549">
        <v>0</v>
      </c>
      <c r="G549">
        <v>0</v>
      </c>
      <c r="H549">
        <v>1</v>
      </c>
      <c r="I549">
        <v>0</v>
      </c>
      <c r="J549">
        <v>1</v>
      </c>
      <c r="K549">
        <v>25</v>
      </c>
      <c r="L549">
        <v>7500</v>
      </c>
      <c r="M549">
        <v>0</v>
      </c>
      <c r="N549" s="5">
        <v>0</v>
      </c>
      <c r="O549" s="5">
        <v>-12.1</v>
      </c>
      <c r="P549" s="7">
        <v>152</v>
      </c>
      <c r="Q549">
        <v>0</v>
      </c>
      <c r="R549">
        <v>1</v>
      </c>
      <c r="S549">
        <v>1</v>
      </c>
      <c r="T549">
        <v>0</v>
      </c>
      <c r="U549">
        <v>7</v>
      </c>
      <c r="V549" s="4">
        <v>24</v>
      </c>
      <c r="W549">
        <v>1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21</v>
      </c>
      <c r="AE549" s="13">
        <v>2</v>
      </c>
      <c r="AF549" s="14">
        <v>-0.16374726437426501</v>
      </c>
    </row>
    <row r="550" spans="1:32" x14ac:dyDescent="0.25">
      <c r="A550">
        <v>1</v>
      </c>
      <c r="B550">
        <v>0</v>
      </c>
      <c r="C550">
        <v>12.01</v>
      </c>
      <c r="D550">
        <v>0</v>
      </c>
      <c r="E550">
        <v>0</v>
      </c>
      <c r="F550">
        <v>0</v>
      </c>
      <c r="G550">
        <v>0</v>
      </c>
      <c r="H550">
        <v>1</v>
      </c>
      <c r="I550">
        <v>0</v>
      </c>
      <c r="J550">
        <v>1</v>
      </c>
      <c r="K550">
        <v>2.5</v>
      </c>
      <c r="L550">
        <v>2000</v>
      </c>
      <c r="M550">
        <v>0</v>
      </c>
      <c r="N550" s="5">
        <v>0</v>
      </c>
      <c r="O550" s="6">
        <v>-27.6</v>
      </c>
      <c r="P550">
        <v>1040</v>
      </c>
      <c r="Q550">
        <v>0</v>
      </c>
      <c r="R550">
        <v>1</v>
      </c>
      <c r="S550">
        <v>0</v>
      </c>
      <c r="T550">
        <v>1</v>
      </c>
      <c r="U550">
        <v>7</v>
      </c>
      <c r="V550">
        <v>20.3</v>
      </c>
      <c r="W550">
        <v>1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3</v>
      </c>
      <c r="AE550" s="13">
        <v>0.49</v>
      </c>
      <c r="AF550" s="14">
        <v>-0.161997230748297</v>
      </c>
    </row>
    <row r="551" spans="1:32" x14ac:dyDescent="0.25">
      <c r="A551">
        <v>1</v>
      </c>
      <c r="B551">
        <v>0</v>
      </c>
      <c r="C551">
        <v>12.01</v>
      </c>
      <c r="D551">
        <v>0</v>
      </c>
      <c r="E551">
        <v>0</v>
      </c>
      <c r="F551">
        <v>0</v>
      </c>
      <c r="G551">
        <v>0</v>
      </c>
      <c r="H551">
        <v>1</v>
      </c>
      <c r="I551">
        <v>0</v>
      </c>
      <c r="J551">
        <v>1</v>
      </c>
      <c r="K551">
        <v>2.5</v>
      </c>
      <c r="L551">
        <v>2000</v>
      </c>
      <c r="M551">
        <v>0</v>
      </c>
      <c r="N551" s="5">
        <v>0</v>
      </c>
      <c r="O551" s="6">
        <v>-27.6</v>
      </c>
      <c r="P551">
        <v>1040</v>
      </c>
      <c r="Q551">
        <v>0</v>
      </c>
      <c r="R551">
        <v>1</v>
      </c>
      <c r="S551">
        <v>0</v>
      </c>
      <c r="T551">
        <v>1</v>
      </c>
      <c r="U551">
        <v>7</v>
      </c>
      <c r="V551">
        <v>20.3</v>
      </c>
      <c r="W551">
        <v>1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</v>
      </c>
      <c r="AD551">
        <v>3</v>
      </c>
      <c r="AE551" s="13">
        <v>1.97</v>
      </c>
      <c r="AF551" s="14">
        <v>-0.16390920543743301</v>
      </c>
    </row>
    <row r="552" spans="1:32" x14ac:dyDescent="0.25">
      <c r="A552">
        <v>1</v>
      </c>
      <c r="B552">
        <v>0</v>
      </c>
      <c r="C552">
        <v>12.01</v>
      </c>
      <c r="D552">
        <v>0</v>
      </c>
      <c r="E552">
        <v>0</v>
      </c>
      <c r="F552">
        <v>0</v>
      </c>
      <c r="G552">
        <v>0</v>
      </c>
      <c r="H552">
        <v>1</v>
      </c>
      <c r="I552">
        <v>0</v>
      </c>
      <c r="J552">
        <v>1</v>
      </c>
      <c r="K552">
        <v>2.5</v>
      </c>
      <c r="L552">
        <v>2000</v>
      </c>
      <c r="M552">
        <v>0</v>
      </c>
      <c r="N552" s="5">
        <v>0</v>
      </c>
      <c r="O552" s="6">
        <v>-27.6</v>
      </c>
      <c r="P552">
        <v>1040</v>
      </c>
      <c r="Q552">
        <v>0</v>
      </c>
      <c r="R552">
        <v>1</v>
      </c>
      <c r="S552">
        <v>0</v>
      </c>
      <c r="T552">
        <v>1</v>
      </c>
      <c r="U552">
        <v>7</v>
      </c>
      <c r="V552">
        <v>20.3</v>
      </c>
      <c r="W552">
        <v>1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6</v>
      </c>
      <c r="AE552" s="13">
        <v>0.49</v>
      </c>
      <c r="AF552" s="14">
        <v>-0.16249333399101301</v>
      </c>
    </row>
    <row r="553" spans="1:32" x14ac:dyDescent="0.25">
      <c r="A553">
        <v>1</v>
      </c>
      <c r="B553">
        <v>0</v>
      </c>
      <c r="C553">
        <v>12.01</v>
      </c>
      <c r="D553">
        <v>0</v>
      </c>
      <c r="E553">
        <v>0</v>
      </c>
      <c r="F553">
        <v>0</v>
      </c>
      <c r="G553">
        <v>0</v>
      </c>
      <c r="H553">
        <v>1</v>
      </c>
      <c r="I553">
        <v>0</v>
      </c>
      <c r="J553">
        <v>1</v>
      </c>
      <c r="K553">
        <v>2.5</v>
      </c>
      <c r="L553">
        <v>2000</v>
      </c>
      <c r="M553">
        <v>0</v>
      </c>
      <c r="N553" s="5">
        <v>0</v>
      </c>
      <c r="O553" s="6">
        <v>-27.6</v>
      </c>
      <c r="P553">
        <v>1040</v>
      </c>
      <c r="Q553">
        <v>0</v>
      </c>
      <c r="R553">
        <v>1</v>
      </c>
      <c r="S553">
        <v>0</v>
      </c>
      <c r="T553">
        <v>1</v>
      </c>
      <c r="U553">
        <v>7</v>
      </c>
      <c r="V553">
        <v>20.3</v>
      </c>
      <c r="W553">
        <v>1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6</v>
      </c>
      <c r="AE553" s="13">
        <v>1.97</v>
      </c>
      <c r="AF553" s="14">
        <v>-0.16755132305315601</v>
      </c>
    </row>
    <row r="554" spans="1:32" x14ac:dyDescent="0.25">
      <c r="A554">
        <v>1</v>
      </c>
      <c r="B554">
        <v>0</v>
      </c>
      <c r="C554">
        <v>12.01</v>
      </c>
      <c r="D554">
        <v>0</v>
      </c>
      <c r="E554">
        <v>0</v>
      </c>
      <c r="F554">
        <v>0</v>
      </c>
      <c r="G554">
        <v>0</v>
      </c>
      <c r="H554">
        <v>1</v>
      </c>
      <c r="I554">
        <v>0</v>
      </c>
      <c r="J554">
        <v>1</v>
      </c>
      <c r="K554">
        <v>2.5</v>
      </c>
      <c r="L554">
        <v>2000</v>
      </c>
      <c r="M554">
        <v>0</v>
      </c>
      <c r="N554" s="5">
        <v>0</v>
      </c>
      <c r="O554" s="6">
        <v>-27.6</v>
      </c>
      <c r="P554">
        <v>1040</v>
      </c>
      <c r="Q554">
        <v>0</v>
      </c>
      <c r="R554">
        <v>1</v>
      </c>
      <c r="S554">
        <v>0</v>
      </c>
      <c r="T554">
        <v>1</v>
      </c>
      <c r="U554">
        <v>7</v>
      </c>
      <c r="V554">
        <v>20.3</v>
      </c>
      <c r="W554">
        <v>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10</v>
      </c>
      <c r="AE554" s="13">
        <v>0.49</v>
      </c>
      <c r="AF554" s="14">
        <v>-0.132117666914286</v>
      </c>
    </row>
    <row r="555" spans="1:32" x14ac:dyDescent="0.25">
      <c r="A555">
        <v>1</v>
      </c>
      <c r="B555">
        <v>0</v>
      </c>
      <c r="C555">
        <v>12.01</v>
      </c>
      <c r="D555">
        <v>0</v>
      </c>
      <c r="E555">
        <v>0</v>
      </c>
      <c r="F555">
        <v>0</v>
      </c>
      <c r="G555">
        <v>0</v>
      </c>
      <c r="H555">
        <v>1</v>
      </c>
      <c r="I555">
        <v>0</v>
      </c>
      <c r="J555">
        <v>1</v>
      </c>
      <c r="K555">
        <v>2.5</v>
      </c>
      <c r="L555">
        <v>2000</v>
      </c>
      <c r="M555">
        <v>0</v>
      </c>
      <c r="N555" s="5">
        <v>0</v>
      </c>
      <c r="O555" s="6">
        <v>-27.6</v>
      </c>
      <c r="P555">
        <v>1040</v>
      </c>
      <c r="Q555">
        <v>0</v>
      </c>
      <c r="R555">
        <v>1</v>
      </c>
      <c r="S555">
        <v>0</v>
      </c>
      <c r="T555">
        <v>1</v>
      </c>
      <c r="U555">
        <v>7</v>
      </c>
      <c r="V555">
        <v>20.3</v>
      </c>
      <c r="W555">
        <v>1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10</v>
      </c>
      <c r="AE555" s="13">
        <v>1.97</v>
      </c>
      <c r="AF555" s="14">
        <v>-0.137933784180579</v>
      </c>
    </row>
    <row r="556" spans="1:32" x14ac:dyDescent="0.25">
      <c r="A556">
        <v>1</v>
      </c>
      <c r="B556">
        <v>0</v>
      </c>
      <c r="C556">
        <v>12.01</v>
      </c>
      <c r="D556">
        <v>0</v>
      </c>
      <c r="E556">
        <v>0</v>
      </c>
      <c r="F556">
        <v>0</v>
      </c>
      <c r="G556">
        <v>0</v>
      </c>
      <c r="H556">
        <v>1</v>
      </c>
      <c r="I556">
        <v>0</v>
      </c>
      <c r="J556">
        <v>1</v>
      </c>
      <c r="K556">
        <v>1</v>
      </c>
      <c r="L556">
        <v>550</v>
      </c>
      <c r="M556">
        <v>0</v>
      </c>
      <c r="N556" s="5">
        <v>0</v>
      </c>
      <c r="O556" s="6">
        <v>-27.6</v>
      </c>
      <c r="P556">
        <v>508</v>
      </c>
      <c r="Q556">
        <v>0</v>
      </c>
      <c r="R556">
        <v>1</v>
      </c>
      <c r="S556">
        <v>0</v>
      </c>
      <c r="T556">
        <v>1</v>
      </c>
      <c r="U556">
        <v>9</v>
      </c>
      <c r="V556">
        <v>20</v>
      </c>
      <c r="W556">
        <v>1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7</v>
      </c>
      <c r="AE556" s="13">
        <v>0.5</v>
      </c>
      <c r="AF556" s="14">
        <v>1</v>
      </c>
    </row>
    <row r="557" spans="1:32" x14ac:dyDescent="0.25">
      <c r="A557">
        <v>1</v>
      </c>
      <c r="B557">
        <v>1</v>
      </c>
      <c r="C557">
        <v>12.01</v>
      </c>
      <c r="D557">
        <v>16</v>
      </c>
      <c r="E557">
        <v>0</v>
      </c>
      <c r="F557">
        <v>0</v>
      </c>
      <c r="G557">
        <v>0</v>
      </c>
      <c r="H557">
        <v>1</v>
      </c>
      <c r="I557">
        <v>0</v>
      </c>
      <c r="J557">
        <v>0</v>
      </c>
      <c r="K557">
        <v>54</v>
      </c>
      <c r="L557">
        <v>158</v>
      </c>
      <c r="M557">
        <v>0</v>
      </c>
      <c r="N557" s="5">
        <v>0</v>
      </c>
      <c r="O557" s="5">
        <v>-68.260000000000005</v>
      </c>
      <c r="P557" s="23">
        <v>89</v>
      </c>
      <c r="Q557">
        <v>0</v>
      </c>
      <c r="R557">
        <v>1</v>
      </c>
      <c r="S557">
        <v>0</v>
      </c>
      <c r="T557">
        <v>1</v>
      </c>
      <c r="U557">
        <v>7</v>
      </c>
      <c r="V557">
        <v>20</v>
      </c>
      <c r="W557">
        <v>1</v>
      </c>
      <c r="X557">
        <v>0</v>
      </c>
      <c r="Y557">
        <v>0</v>
      </c>
      <c r="Z557">
        <v>0</v>
      </c>
      <c r="AA557">
        <v>0</v>
      </c>
      <c r="AB557">
        <v>21</v>
      </c>
      <c r="AC557">
        <v>6</v>
      </c>
      <c r="AD557">
        <v>90</v>
      </c>
      <c r="AE557" s="13">
        <v>2</v>
      </c>
      <c r="AF557" s="14">
        <v>-0.15775371197912799</v>
      </c>
    </row>
    <row r="558" spans="1:32" x14ac:dyDescent="0.25">
      <c r="A558">
        <v>1</v>
      </c>
      <c r="B558">
        <v>1</v>
      </c>
      <c r="C558">
        <v>12.01</v>
      </c>
      <c r="D558">
        <v>16</v>
      </c>
      <c r="E558">
        <v>0</v>
      </c>
      <c r="F558">
        <v>0</v>
      </c>
      <c r="G558">
        <v>0</v>
      </c>
      <c r="H558">
        <v>1</v>
      </c>
      <c r="I558">
        <v>0</v>
      </c>
      <c r="J558">
        <v>0</v>
      </c>
      <c r="K558">
        <v>54</v>
      </c>
      <c r="L558">
        <v>158</v>
      </c>
      <c r="M558">
        <v>0</v>
      </c>
      <c r="N558" s="5">
        <v>0</v>
      </c>
      <c r="O558" s="5">
        <v>-68.260000000000005</v>
      </c>
      <c r="P558" s="23">
        <v>89</v>
      </c>
      <c r="Q558">
        <v>0</v>
      </c>
      <c r="R558">
        <v>1</v>
      </c>
      <c r="S558">
        <v>1</v>
      </c>
      <c r="T558">
        <v>0</v>
      </c>
      <c r="U558">
        <v>7</v>
      </c>
      <c r="V558">
        <v>20</v>
      </c>
      <c r="W558">
        <v>1</v>
      </c>
      <c r="X558">
        <v>0</v>
      </c>
      <c r="Y558">
        <v>0</v>
      </c>
      <c r="Z558">
        <v>0</v>
      </c>
      <c r="AA558">
        <v>0</v>
      </c>
      <c r="AB558">
        <v>21</v>
      </c>
      <c r="AC558">
        <v>6</v>
      </c>
      <c r="AD558">
        <v>90</v>
      </c>
      <c r="AE558" s="13">
        <v>2</v>
      </c>
      <c r="AF558" s="14">
        <v>-0.16745361561849001</v>
      </c>
    </row>
    <row r="559" spans="1:32" x14ac:dyDescent="0.25">
      <c r="A559">
        <v>1</v>
      </c>
      <c r="B559">
        <v>0</v>
      </c>
      <c r="C559">
        <v>12.01</v>
      </c>
      <c r="D559">
        <v>0</v>
      </c>
      <c r="E559">
        <v>0</v>
      </c>
      <c r="F559">
        <v>0</v>
      </c>
      <c r="G559">
        <v>0</v>
      </c>
      <c r="H559">
        <v>1</v>
      </c>
      <c r="I559">
        <v>0</v>
      </c>
      <c r="J559">
        <v>1</v>
      </c>
      <c r="K559">
        <v>2.5</v>
      </c>
      <c r="L559">
        <v>2000</v>
      </c>
      <c r="M559">
        <v>0</v>
      </c>
      <c r="N559" s="5">
        <v>0</v>
      </c>
      <c r="O559" s="6">
        <v>-27.6</v>
      </c>
      <c r="P559">
        <v>1040</v>
      </c>
      <c r="Q559">
        <v>0</v>
      </c>
      <c r="R559">
        <v>1</v>
      </c>
      <c r="S559">
        <v>0</v>
      </c>
      <c r="T559">
        <v>1</v>
      </c>
      <c r="U559">
        <v>9</v>
      </c>
      <c r="V559">
        <v>20</v>
      </c>
      <c r="W559">
        <v>1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365</v>
      </c>
      <c r="AE559" s="13">
        <v>2</v>
      </c>
      <c r="AF559" s="14">
        <v>-0.18716448276752801</v>
      </c>
    </row>
    <row r="560" spans="1:32" x14ac:dyDescent="0.25">
      <c r="A560">
        <v>1</v>
      </c>
      <c r="B560">
        <v>0</v>
      </c>
      <c r="C560">
        <v>12.01</v>
      </c>
      <c r="D560">
        <v>0</v>
      </c>
      <c r="E560">
        <v>0</v>
      </c>
      <c r="F560">
        <v>0</v>
      </c>
      <c r="G560">
        <v>0</v>
      </c>
      <c r="H560">
        <v>1</v>
      </c>
      <c r="I560">
        <v>0</v>
      </c>
      <c r="J560">
        <v>0</v>
      </c>
      <c r="K560">
        <v>120</v>
      </c>
      <c r="L560">
        <v>17500</v>
      </c>
      <c r="M560">
        <v>0</v>
      </c>
      <c r="N560" s="5">
        <v>0</v>
      </c>
      <c r="O560" s="6">
        <v>69.5</v>
      </c>
      <c r="P560">
        <v>40</v>
      </c>
      <c r="Q560">
        <v>0</v>
      </c>
      <c r="R560">
        <v>1</v>
      </c>
      <c r="S560">
        <v>0</v>
      </c>
      <c r="T560">
        <v>1</v>
      </c>
      <c r="U560">
        <v>9</v>
      </c>
      <c r="V560">
        <v>20</v>
      </c>
      <c r="W560">
        <v>1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365</v>
      </c>
      <c r="AE560" s="13">
        <v>2</v>
      </c>
      <c r="AF560" s="14">
        <v>-0.170350435723503</v>
      </c>
    </row>
    <row r="561" spans="1:32" x14ac:dyDescent="0.25">
      <c r="A561">
        <v>1</v>
      </c>
      <c r="B561">
        <v>0</v>
      </c>
      <c r="C561">
        <v>12.01</v>
      </c>
      <c r="D561">
        <v>0</v>
      </c>
      <c r="E561">
        <v>0</v>
      </c>
      <c r="F561">
        <v>0</v>
      </c>
      <c r="G561">
        <v>0</v>
      </c>
      <c r="H561">
        <v>1</v>
      </c>
      <c r="I561">
        <v>0</v>
      </c>
      <c r="J561">
        <v>0</v>
      </c>
      <c r="K561">
        <v>120</v>
      </c>
      <c r="L561">
        <v>17500</v>
      </c>
      <c r="M561">
        <v>0</v>
      </c>
      <c r="N561" s="5">
        <v>0</v>
      </c>
      <c r="O561" s="6">
        <v>69.5</v>
      </c>
      <c r="P561">
        <v>40</v>
      </c>
      <c r="Q561">
        <v>0</v>
      </c>
      <c r="R561">
        <v>1</v>
      </c>
      <c r="S561">
        <v>0</v>
      </c>
      <c r="T561">
        <v>1</v>
      </c>
      <c r="U561">
        <v>9</v>
      </c>
      <c r="V561">
        <v>20</v>
      </c>
      <c r="W561">
        <v>1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365</v>
      </c>
      <c r="AE561" s="13">
        <v>6</v>
      </c>
      <c r="AF561" s="14">
        <v>-0.166747425642641</v>
      </c>
    </row>
    <row r="562" spans="1:32" x14ac:dyDescent="0.25">
      <c r="A562">
        <v>0</v>
      </c>
      <c r="B562">
        <v>0</v>
      </c>
      <c r="C562">
        <v>107.9</v>
      </c>
      <c r="D562">
        <v>0</v>
      </c>
      <c r="E562">
        <v>0</v>
      </c>
      <c r="F562">
        <v>0</v>
      </c>
      <c r="G562">
        <v>0</v>
      </c>
      <c r="H562">
        <v>1</v>
      </c>
      <c r="I562">
        <v>0</v>
      </c>
      <c r="J562">
        <v>0</v>
      </c>
      <c r="K562">
        <v>33.1</v>
      </c>
      <c r="L562">
        <v>2000</v>
      </c>
      <c r="M562">
        <v>0</v>
      </c>
      <c r="N562" s="5">
        <v>1</v>
      </c>
      <c r="O562" s="6">
        <v>-42.5</v>
      </c>
      <c r="P562" s="7">
        <v>5</v>
      </c>
      <c r="Q562">
        <v>1</v>
      </c>
      <c r="R562">
        <v>0</v>
      </c>
      <c r="S562">
        <v>1</v>
      </c>
      <c r="T562">
        <v>0</v>
      </c>
      <c r="U562">
        <v>11</v>
      </c>
      <c r="V562">
        <v>350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0</v>
      </c>
      <c r="AC562">
        <v>1</v>
      </c>
      <c r="AD562">
        <v>1</v>
      </c>
      <c r="AE562" s="13">
        <v>0.1</v>
      </c>
      <c r="AF562" s="14">
        <v>-0.18982354740013199</v>
      </c>
    </row>
    <row r="563" spans="1:32" x14ac:dyDescent="0.25">
      <c r="A563">
        <v>0</v>
      </c>
      <c r="B563">
        <v>0</v>
      </c>
      <c r="C563">
        <v>107.9</v>
      </c>
      <c r="D563">
        <v>0</v>
      </c>
      <c r="E563">
        <v>0</v>
      </c>
      <c r="F563">
        <v>0</v>
      </c>
      <c r="G563">
        <v>0</v>
      </c>
      <c r="H563">
        <v>1</v>
      </c>
      <c r="I563">
        <v>0</v>
      </c>
      <c r="J563">
        <v>0</v>
      </c>
      <c r="K563">
        <v>33.1</v>
      </c>
      <c r="L563">
        <v>2000</v>
      </c>
      <c r="M563">
        <v>0</v>
      </c>
      <c r="N563" s="5">
        <v>1</v>
      </c>
      <c r="O563" s="6">
        <v>-42.5</v>
      </c>
      <c r="P563" s="7">
        <v>5</v>
      </c>
      <c r="Q563">
        <v>1</v>
      </c>
      <c r="R563">
        <v>0</v>
      </c>
      <c r="S563">
        <v>1</v>
      </c>
      <c r="T563">
        <v>0</v>
      </c>
      <c r="U563">
        <v>11</v>
      </c>
      <c r="V563">
        <v>350</v>
      </c>
      <c r="W563">
        <v>0</v>
      </c>
      <c r="X563">
        <v>0</v>
      </c>
      <c r="Y563">
        <v>0</v>
      </c>
      <c r="Z563">
        <v>0</v>
      </c>
      <c r="AA563">
        <v>1</v>
      </c>
      <c r="AB563">
        <v>0</v>
      </c>
      <c r="AC563">
        <v>1</v>
      </c>
      <c r="AD563">
        <v>1</v>
      </c>
      <c r="AE563" s="13">
        <v>0.5</v>
      </c>
      <c r="AF563" s="14">
        <v>-0.18162888910766101</v>
      </c>
    </row>
    <row r="564" spans="1:32" x14ac:dyDescent="0.25">
      <c r="A564">
        <v>0</v>
      </c>
      <c r="B564">
        <v>0</v>
      </c>
      <c r="C564">
        <v>107.9</v>
      </c>
      <c r="D564">
        <v>0</v>
      </c>
      <c r="E564">
        <v>0</v>
      </c>
      <c r="F564">
        <v>0</v>
      </c>
      <c r="G564">
        <v>0</v>
      </c>
      <c r="H564">
        <v>1</v>
      </c>
      <c r="I564">
        <v>0</v>
      </c>
      <c r="J564">
        <v>0</v>
      </c>
      <c r="K564">
        <v>33.1</v>
      </c>
      <c r="L564">
        <v>2000</v>
      </c>
      <c r="M564">
        <v>0</v>
      </c>
      <c r="N564" s="5">
        <v>1</v>
      </c>
      <c r="O564" s="6">
        <v>-42.5</v>
      </c>
      <c r="P564" s="7">
        <v>5</v>
      </c>
      <c r="Q564">
        <v>1</v>
      </c>
      <c r="R564">
        <v>0</v>
      </c>
      <c r="S564">
        <v>1</v>
      </c>
      <c r="T564">
        <v>0</v>
      </c>
      <c r="U564">
        <v>11</v>
      </c>
      <c r="V564">
        <v>350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0</v>
      </c>
      <c r="AC564">
        <v>1</v>
      </c>
      <c r="AD564">
        <v>1</v>
      </c>
      <c r="AE564" s="13">
        <v>1</v>
      </c>
      <c r="AF564" s="14">
        <v>-0.17968520734575799</v>
      </c>
    </row>
    <row r="565" spans="1:32" x14ac:dyDescent="0.25">
      <c r="A565">
        <v>0</v>
      </c>
      <c r="B565">
        <v>0</v>
      </c>
      <c r="C565">
        <v>107.9</v>
      </c>
      <c r="D565">
        <v>0</v>
      </c>
      <c r="E565">
        <v>0</v>
      </c>
      <c r="F565">
        <v>0</v>
      </c>
      <c r="G565">
        <v>0</v>
      </c>
      <c r="H565">
        <v>1</v>
      </c>
      <c r="I565">
        <v>0</v>
      </c>
      <c r="J565">
        <v>0</v>
      </c>
      <c r="K565">
        <v>33.1</v>
      </c>
      <c r="L565">
        <v>2000</v>
      </c>
      <c r="M565">
        <v>0</v>
      </c>
      <c r="N565" s="5">
        <v>1</v>
      </c>
      <c r="O565" s="6">
        <v>-42.5</v>
      </c>
      <c r="P565" s="7">
        <v>5</v>
      </c>
      <c r="Q565">
        <v>1</v>
      </c>
      <c r="R565">
        <v>0</v>
      </c>
      <c r="S565">
        <v>1</v>
      </c>
      <c r="T565">
        <v>0</v>
      </c>
      <c r="U565">
        <v>11</v>
      </c>
      <c r="V565">
        <v>350</v>
      </c>
      <c r="W565">
        <v>0</v>
      </c>
      <c r="X565">
        <v>0</v>
      </c>
      <c r="Y565">
        <v>0</v>
      </c>
      <c r="Z565">
        <v>0</v>
      </c>
      <c r="AA565">
        <v>1</v>
      </c>
      <c r="AB565">
        <v>0</v>
      </c>
      <c r="AC565">
        <v>1</v>
      </c>
      <c r="AD565">
        <v>7</v>
      </c>
      <c r="AE565" s="13">
        <v>0.1</v>
      </c>
      <c r="AF565" s="14">
        <v>-0.17331203439342999</v>
      </c>
    </row>
    <row r="566" spans="1:32" x14ac:dyDescent="0.25">
      <c r="A566">
        <v>0</v>
      </c>
      <c r="B566">
        <v>0</v>
      </c>
      <c r="C566">
        <v>107.9</v>
      </c>
      <c r="D566">
        <v>0</v>
      </c>
      <c r="E566">
        <v>0</v>
      </c>
      <c r="F566">
        <v>0</v>
      </c>
      <c r="G566">
        <v>0</v>
      </c>
      <c r="H566">
        <v>1</v>
      </c>
      <c r="I566">
        <v>0</v>
      </c>
      <c r="J566">
        <v>0</v>
      </c>
      <c r="K566">
        <v>33.1</v>
      </c>
      <c r="L566">
        <v>2000</v>
      </c>
      <c r="M566">
        <v>0</v>
      </c>
      <c r="N566" s="5">
        <v>1</v>
      </c>
      <c r="O566" s="6">
        <v>-42.5</v>
      </c>
      <c r="P566" s="7">
        <v>5</v>
      </c>
      <c r="Q566">
        <v>1</v>
      </c>
      <c r="R566">
        <v>0</v>
      </c>
      <c r="S566">
        <v>1</v>
      </c>
      <c r="T566">
        <v>0</v>
      </c>
      <c r="U566">
        <v>11</v>
      </c>
      <c r="V566">
        <v>350</v>
      </c>
      <c r="W566">
        <v>0</v>
      </c>
      <c r="X566">
        <v>0</v>
      </c>
      <c r="Y566">
        <v>0</v>
      </c>
      <c r="Z566">
        <v>0</v>
      </c>
      <c r="AA566">
        <v>1</v>
      </c>
      <c r="AB566">
        <v>0</v>
      </c>
      <c r="AC566">
        <v>1</v>
      </c>
      <c r="AD566">
        <v>7</v>
      </c>
      <c r="AE566" s="13">
        <v>0.5</v>
      </c>
      <c r="AF566" s="14">
        <v>-0.183295780969356</v>
      </c>
    </row>
    <row r="567" spans="1:32" x14ac:dyDescent="0.25">
      <c r="A567">
        <v>0</v>
      </c>
      <c r="B567">
        <v>0</v>
      </c>
      <c r="C567">
        <v>107.9</v>
      </c>
      <c r="D567">
        <v>0</v>
      </c>
      <c r="E567">
        <v>0</v>
      </c>
      <c r="F567">
        <v>0</v>
      </c>
      <c r="G567">
        <v>0</v>
      </c>
      <c r="H567">
        <v>1</v>
      </c>
      <c r="I567">
        <v>0</v>
      </c>
      <c r="J567">
        <v>0</v>
      </c>
      <c r="K567">
        <v>33.1</v>
      </c>
      <c r="L567">
        <v>2000</v>
      </c>
      <c r="M567">
        <v>0</v>
      </c>
      <c r="N567" s="5">
        <v>1</v>
      </c>
      <c r="O567" s="6">
        <v>-42.5</v>
      </c>
      <c r="P567" s="7">
        <v>5</v>
      </c>
      <c r="Q567">
        <v>1</v>
      </c>
      <c r="R567">
        <v>0</v>
      </c>
      <c r="S567">
        <v>1</v>
      </c>
      <c r="T567">
        <v>0</v>
      </c>
      <c r="U567">
        <v>11</v>
      </c>
      <c r="V567">
        <v>350</v>
      </c>
      <c r="W567">
        <v>0</v>
      </c>
      <c r="X567">
        <v>0</v>
      </c>
      <c r="Y567">
        <v>0</v>
      </c>
      <c r="Z567">
        <v>0</v>
      </c>
      <c r="AA567">
        <v>1</v>
      </c>
      <c r="AB567">
        <v>0</v>
      </c>
      <c r="AC567">
        <v>1</v>
      </c>
      <c r="AD567">
        <v>7</v>
      </c>
      <c r="AE567" s="13">
        <v>1</v>
      </c>
      <c r="AF567" s="14">
        <v>-0.17028441893771301</v>
      </c>
    </row>
    <row r="568" spans="1:32" x14ac:dyDescent="0.25">
      <c r="A568">
        <v>0</v>
      </c>
      <c r="B568">
        <v>0</v>
      </c>
      <c r="C568">
        <v>107.9</v>
      </c>
      <c r="D568">
        <v>0</v>
      </c>
      <c r="E568">
        <v>0</v>
      </c>
      <c r="F568">
        <v>0</v>
      </c>
      <c r="G568">
        <v>0</v>
      </c>
      <c r="H568">
        <v>1</v>
      </c>
      <c r="I568">
        <v>0</v>
      </c>
      <c r="J568">
        <v>0</v>
      </c>
      <c r="K568">
        <v>33.1</v>
      </c>
      <c r="L568">
        <v>2000</v>
      </c>
      <c r="M568">
        <v>0</v>
      </c>
      <c r="N568" s="5">
        <v>1</v>
      </c>
      <c r="O568" s="6">
        <v>-42.5</v>
      </c>
      <c r="P568" s="7">
        <v>5</v>
      </c>
      <c r="Q568">
        <v>1</v>
      </c>
      <c r="R568">
        <v>0</v>
      </c>
      <c r="S568">
        <v>1</v>
      </c>
      <c r="T568">
        <v>0</v>
      </c>
      <c r="U568">
        <v>11</v>
      </c>
      <c r="V568">
        <v>350</v>
      </c>
      <c r="W568">
        <v>0</v>
      </c>
      <c r="X568">
        <v>0</v>
      </c>
      <c r="Y568">
        <v>0</v>
      </c>
      <c r="Z568">
        <v>0</v>
      </c>
      <c r="AA568">
        <v>1</v>
      </c>
      <c r="AB568">
        <v>0</v>
      </c>
      <c r="AC568">
        <v>1</v>
      </c>
      <c r="AD568">
        <v>21</v>
      </c>
      <c r="AE568" s="13">
        <v>0.1</v>
      </c>
      <c r="AF568" s="14">
        <v>-0.18889440684000999</v>
      </c>
    </row>
    <row r="569" spans="1:32" x14ac:dyDescent="0.25">
      <c r="A569">
        <v>0</v>
      </c>
      <c r="B569">
        <v>0</v>
      </c>
      <c r="C569">
        <v>107.9</v>
      </c>
      <c r="D569">
        <v>0</v>
      </c>
      <c r="E569">
        <v>0</v>
      </c>
      <c r="F569">
        <v>0</v>
      </c>
      <c r="G569">
        <v>0</v>
      </c>
      <c r="H569">
        <v>1</v>
      </c>
      <c r="I569">
        <v>0</v>
      </c>
      <c r="J569">
        <v>0</v>
      </c>
      <c r="K569">
        <v>33.1</v>
      </c>
      <c r="L569">
        <v>2000</v>
      </c>
      <c r="M569">
        <v>0</v>
      </c>
      <c r="N569" s="5">
        <v>1</v>
      </c>
      <c r="O569" s="6">
        <v>-42.5</v>
      </c>
      <c r="P569" s="7">
        <v>5</v>
      </c>
      <c r="Q569">
        <v>1</v>
      </c>
      <c r="R569">
        <v>0</v>
      </c>
      <c r="S569">
        <v>1</v>
      </c>
      <c r="T569">
        <v>0</v>
      </c>
      <c r="U569">
        <v>11</v>
      </c>
      <c r="V569">
        <v>350</v>
      </c>
      <c r="W569">
        <v>0</v>
      </c>
      <c r="X569">
        <v>0</v>
      </c>
      <c r="Y569">
        <v>0</v>
      </c>
      <c r="Z569">
        <v>0</v>
      </c>
      <c r="AA569">
        <v>1</v>
      </c>
      <c r="AB569">
        <v>0</v>
      </c>
      <c r="AC569">
        <v>1</v>
      </c>
      <c r="AD569">
        <v>21</v>
      </c>
      <c r="AE569" s="13">
        <v>0.5</v>
      </c>
      <c r="AF569" s="14">
        <v>-0.18795783342759201</v>
      </c>
    </row>
    <row r="570" spans="1:32" x14ac:dyDescent="0.25">
      <c r="A570">
        <v>0</v>
      </c>
      <c r="B570">
        <v>0</v>
      </c>
      <c r="C570">
        <v>107.9</v>
      </c>
      <c r="D570">
        <v>0</v>
      </c>
      <c r="E570">
        <v>0</v>
      </c>
      <c r="F570">
        <v>0</v>
      </c>
      <c r="G570">
        <v>0</v>
      </c>
      <c r="H570">
        <v>1</v>
      </c>
      <c r="I570">
        <v>0</v>
      </c>
      <c r="J570">
        <v>0</v>
      </c>
      <c r="K570">
        <v>33.1</v>
      </c>
      <c r="L570">
        <v>2000</v>
      </c>
      <c r="M570">
        <v>0</v>
      </c>
      <c r="N570" s="5">
        <v>1</v>
      </c>
      <c r="O570" s="6">
        <v>-42.5</v>
      </c>
      <c r="P570" s="7">
        <v>5</v>
      </c>
      <c r="Q570">
        <v>1</v>
      </c>
      <c r="R570">
        <v>0</v>
      </c>
      <c r="S570">
        <v>1</v>
      </c>
      <c r="T570">
        <v>0</v>
      </c>
      <c r="U570">
        <v>11</v>
      </c>
      <c r="V570">
        <v>350</v>
      </c>
      <c r="W570">
        <v>0</v>
      </c>
      <c r="X570">
        <v>0</v>
      </c>
      <c r="Y570">
        <v>0</v>
      </c>
      <c r="Z570">
        <v>0</v>
      </c>
      <c r="AA570">
        <v>1</v>
      </c>
      <c r="AB570">
        <v>0</v>
      </c>
      <c r="AC570">
        <v>1</v>
      </c>
      <c r="AD570">
        <v>21</v>
      </c>
      <c r="AE570" s="13">
        <v>1</v>
      </c>
      <c r="AF570" s="14">
        <v>-0.18889440684000999</v>
      </c>
    </row>
    <row r="571" spans="1:32" x14ac:dyDescent="0.25">
      <c r="A571">
        <v>0</v>
      </c>
      <c r="B571">
        <v>0</v>
      </c>
      <c r="C571">
        <v>107.9</v>
      </c>
      <c r="D571">
        <v>0</v>
      </c>
      <c r="E571">
        <v>0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64.7</v>
      </c>
      <c r="L571">
        <v>20800</v>
      </c>
      <c r="M571">
        <v>0</v>
      </c>
      <c r="N571" s="5">
        <v>1</v>
      </c>
      <c r="O571" s="6">
        <v>-42.5</v>
      </c>
      <c r="P571" s="7">
        <v>5</v>
      </c>
      <c r="Q571">
        <v>1</v>
      </c>
      <c r="R571">
        <v>0</v>
      </c>
      <c r="S571">
        <v>1</v>
      </c>
      <c r="T571">
        <v>0</v>
      </c>
      <c r="U571">
        <v>11</v>
      </c>
      <c r="V571">
        <v>350</v>
      </c>
      <c r="W571">
        <v>0</v>
      </c>
      <c r="X571">
        <v>0</v>
      </c>
      <c r="Y571">
        <v>0</v>
      </c>
      <c r="Z571">
        <v>0</v>
      </c>
      <c r="AA571">
        <v>1</v>
      </c>
      <c r="AB571">
        <v>0</v>
      </c>
      <c r="AC571">
        <v>1</v>
      </c>
      <c r="AD571">
        <v>1</v>
      </c>
      <c r="AE571" s="13">
        <v>0.1</v>
      </c>
      <c r="AF571" s="14">
        <v>-0.18658878676790999</v>
      </c>
    </row>
    <row r="572" spans="1:32" x14ac:dyDescent="0.25">
      <c r="A572">
        <v>0</v>
      </c>
      <c r="B572">
        <v>0</v>
      </c>
      <c r="C572">
        <v>107.9</v>
      </c>
      <c r="D572">
        <v>0</v>
      </c>
      <c r="E572">
        <v>0</v>
      </c>
      <c r="F572">
        <v>0</v>
      </c>
      <c r="G572">
        <v>0</v>
      </c>
      <c r="H572">
        <v>1</v>
      </c>
      <c r="I572">
        <v>0</v>
      </c>
      <c r="J572">
        <v>0</v>
      </c>
      <c r="K572">
        <v>64.7</v>
      </c>
      <c r="L572">
        <v>20800</v>
      </c>
      <c r="M572">
        <v>0</v>
      </c>
      <c r="N572" s="5">
        <v>1</v>
      </c>
      <c r="O572" s="6">
        <v>-42.5</v>
      </c>
      <c r="P572" s="7">
        <v>5</v>
      </c>
      <c r="Q572">
        <v>1</v>
      </c>
      <c r="R572">
        <v>0</v>
      </c>
      <c r="S572">
        <v>1</v>
      </c>
      <c r="T572">
        <v>0</v>
      </c>
      <c r="U572">
        <v>11</v>
      </c>
      <c r="V572">
        <v>350</v>
      </c>
      <c r="W572">
        <v>0</v>
      </c>
      <c r="X572">
        <v>0</v>
      </c>
      <c r="Y572">
        <v>0</v>
      </c>
      <c r="Z572">
        <v>0</v>
      </c>
      <c r="AA572">
        <v>1</v>
      </c>
      <c r="AB572">
        <v>0</v>
      </c>
      <c r="AC572">
        <v>1</v>
      </c>
      <c r="AD572">
        <v>1</v>
      </c>
      <c r="AE572" s="13">
        <v>0.5</v>
      </c>
      <c r="AF572" s="14">
        <v>-0.19581433768510101</v>
      </c>
    </row>
    <row r="573" spans="1:32" x14ac:dyDescent="0.25">
      <c r="A573">
        <v>0</v>
      </c>
      <c r="B573">
        <v>0</v>
      </c>
      <c r="C573">
        <v>107.9</v>
      </c>
      <c r="D573">
        <v>0</v>
      </c>
      <c r="E573">
        <v>0</v>
      </c>
      <c r="F573">
        <v>0</v>
      </c>
      <c r="G573">
        <v>0</v>
      </c>
      <c r="H573">
        <v>1</v>
      </c>
      <c r="I573">
        <v>0</v>
      </c>
      <c r="J573">
        <v>0</v>
      </c>
      <c r="K573">
        <v>64.7</v>
      </c>
      <c r="L573">
        <v>20800</v>
      </c>
      <c r="M573">
        <v>0</v>
      </c>
      <c r="N573" s="5">
        <v>1</v>
      </c>
      <c r="O573" s="6">
        <v>-42.5</v>
      </c>
      <c r="P573" s="7">
        <v>5</v>
      </c>
      <c r="Q573">
        <v>1</v>
      </c>
      <c r="R573">
        <v>0</v>
      </c>
      <c r="S573">
        <v>1</v>
      </c>
      <c r="T573">
        <v>0</v>
      </c>
      <c r="U573">
        <v>11</v>
      </c>
      <c r="V573">
        <v>350</v>
      </c>
      <c r="W573">
        <v>0</v>
      </c>
      <c r="X573">
        <v>0</v>
      </c>
      <c r="Y573">
        <v>0</v>
      </c>
      <c r="Z573">
        <v>0</v>
      </c>
      <c r="AA573">
        <v>1</v>
      </c>
      <c r="AB573">
        <v>0</v>
      </c>
      <c r="AC573">
        <v>1</v>
      </c>
      <c r="AD573">
        <v>1</v>
      </c>
      <c r="AE573" s="13">
        <v>1</v>
      </c>
      <c r="AF573" s="14">
        <v>-0.18658878676790999</v>
      </c>
    </row>
    <row r="574" spans="1:32" x14ac:dyDescent="0.25">
      <c r="A574">
        <v>0</v>
      </c>
      <c r="B574">
        <v>0</v>
      </c>
      <c r="C574">
        <v>107.9</v>
      </c>
      <c r="D574">
        <v>0</v>
      </c>
      <c r="E574">
        <v>0</v>
      </c>
      <c r="F574">
        <v>0</v>
      </c>
      <c r="G574">
        <v>0</v>
      </c>
      <c r="H574">
        <v>1</v>
      </c>
      <c r="I574">
        <v>0</v>
      </c>
      <c r="J574">
        <v>0</v>
      </c>
      <c r="K574">
        <v>64.7</v>
      </c>
      <c r="L574">
        <v>20800</v>
      </c>
      <c r="M574">
        <v>0</v>
      </c>
      <c r="N574" s="5">
        <v>1</v>
      </c>
      <c r="O574" s="6">
        <v>-42.5</v>
      </c>
      <c r="P574" s="7">
        <v>5</v>
      </c>
      <c r="Q574">
        <v>1</v>
      </c>
      <c r="R574">
        <v>0</v>
      </c>
      <c r="S574">
        <v>1</v>
      </c>
      <c r="T574">
        <v>0</v>
      </c>
      <c r="U574">
        <v>11</v>
      </c>
      <c r="V574">
        <v>350</v>
      </c>
      <c r="W574">
        <v>0</v>
      </c>
      <c r="X574">
        <v>0</v>
      </c>
      <c r="Y574">
        <v>0</v>
      </c>
      <c r="Z574">
        <v>0</v>
      </c>
      <c r="AA574">
        <v>1</v>
      </c>
      <c r="AB574">
        <v>0</v>
      </c>
      <c r="AC574">
        <v>1</v>
      </c>
      <c r="AD574">
        <v>7</v>
      </c>
      <c r="AE574" s="13">
        <v>0.1</v>
      </c>
      <c r="AF574" s="14">
        <v>-0.18419208122252301</v>
      </c>
    </row>
    <row r="575" spans="1:32" x14ac:dyDescent="0.25">
      <c r="A575">
        <v>0</v>
      </c>
      <c r="B575">
        <v>0</v>
      </c>
      <c r="C575">
        <v>107.9</v>
      </c>
      <c r="D575">
        <v>0</v>
      </c>
      <c r="E575">
        <v>0</v>
      </c>
      <c r="F575">
        <v>0</v>
      </c>
      <c r="G575">
        <v>0</v>
      </c>
      <c r="H575">
        <v>1</v>
      </c>
      <c r="I575">
        <v>0</v>
      </c>
      <c r="J575">
        <v>0</v>
      </c>
      <c r="K575">
        <v>64.7</v>
      </c>
      <c r="L575">
        <v>20800</v>
      </c>
      <c r="M575">
        <v>0</v>
      </c>
      <c r="N575" s="5">
        <v>1</v>
      </c>
      <c r="O575" s="6">
        <v>-42.5</v>
      </c>
      <c r="P575" s="7">
        <v>5</v>
      </c>
      <c r="Q575">
        <v>1</v>
      </c>
      <c r="R575">
        <v>0</v>
      </c>
      <c r="S575">
        <v>1</v>
      </c>
      <c r="T575">
        <v>0</v>
      </c>
      <c r="U575">
        <v>11</v>
      </c>
      <c r="V575">
        <v>350</v>
      </c>
      <c r="W575">
        <v>0</v>
      </c>
      <c r="X575">
        <v>0</v>
      </c>
      <c r="Y575">
        <v>0</v>
      </c>
      <c r="Z575">
        <v>0</v>
      </c>
      <c r="AA575">
        <v>1</v>
      </c>
      <c r="AB575">
        <v>0</v>
      </c>
      <c r="AC575">
        <v>1</v>
      </c>
      <c r="AD575">
        <v>7</v>
      </c>
      <c r="AE575" s="13">
        <v>0.5</v>
      </c>
      <c r="AF575" s="14">
        <v>-0.18599105877383301</v>
      </c>
    </row>
    <row r="576" spans="1:32" x14ac:dyDescent="0.25">
      <c r="A576">
        <v>0</v>
      </c>
      <c r="B576">
        <v>0</v>
      </c>
      <c r="C576">
        <v>107.9</v>
      </c>
      <c r="D576">
        <v>0</v>
      </c>
      <c r="E576">
        <v>0</v>
      </c>
      <c r="F576">
        <v>0</v>
      </c>
      <c r="G576">
        <v>0</v>
      </c>
      <c r="H576">
        <v>1</v>
      </c>
      <c r="I576">
        <v>0</v>
      </c>
      <c r="J576">
        <v>0</v>
      </c>
      <c r="K576">
        <v>64.7</v>
      </c>
      <c r="L576">
        <v>20800</v>
      </c>
      <c r="M576">
        <v>0</v>
      </c>
      <c r="N576" s="5">
        <v>1</v>
      </c>
      <c r="O576" s="6">
        <v>-42.5</v>
      </c>
      <c r="P576" s="7">
        <v>5</v>
      </c>
      <c r="Q576">
        <v>1</v>
      </c>
      <c r="R576">
        <v>0</v>
      </c>
      <c r="S576">
        <v>1</v>
      </c>
      <c r="T576">
        <v>0</v>
      </c>
      <c r="U576">
        <v>11</v>
      </c>
      <c r="V576">
        <v>350</v>
      </c>
      <c r="W576">
        <v>0</v>
      </c>
      <c r="X576">
        <v>0</v>
      </c>
      <c r="Y576">
        <v>0</v>
      </c>
      <c r="Z576">
        <v>0</v>
      </c>
      <c r="AA576">
        <v>1</v>
      </c>
      <c r="AB576">
        <v>0</v>
      </c>
      <c r="AC576">
        <v>1</v>
      </c>
      <c r="AD576">
        <v>7</v>
      </c>
      <c r="AE576" s="13">
        <v>1</v>
      </c>
      <c r="AF576" s="14">
        <v>-0.177784152919925</v>
      </c>
    </row>
    <row r="577" spans="1:32" x14ac:dyDescent="0.25">
      <c r="A577">
        <v>0</v>
      </c>
      <c r="B577">
        <v>0</v>
      </c>
      <c r="C577">
        <v>107.9</v>
      </c>
      <c r="D577">
        <v>0</v>
      </c>
      <c r="E577">
        <v>0</v>
      </c>
      <c r="F577">
        <v>0</v>
      </c>
      <c r="G577">
        <v>0</v>
      </c>
      <c r="H577">
        <v>1</v>
      </c>
      <c r="I577">
        <v>0</v>
      </c>
      <c r="J577">
        <v>0</v>
      </c>
      <c r="K577">
        <v>64.7</v>
      </c>
      <c r="L577">
        <v>20800</v>
      </c>
      <c r="M577">
        <v>0</v>
      </c>
      <c r="N577" s="5">
        <v>1</v>
      </c>
      <c r="O577" s="6">
        <v>-42.5</v>
      </c>
      <c r="P577" s="7">
        <v>5</v>
      </c>
      <c r="Q577">
        <v>1</v>
      </c>
      <c r="R577">
        <v>0</v>
      </c>
      <c r="S577">
        <v>1</v>
      </c>
      <c r="T577">
        <v>0</v>
      </c>
      <c r="U577">
        <v>11</v>
      </c>
      <c r="V577">
        <v>350</v>
      </c>
      <c r="W577">
        <v>0</v>
      </c>
      <c r="X577">
        <v>0</v>
      </c>
      <c r="Y577">
        <v>0</v>
      </c>
      <c r="Z577">
        <v>0</v>
      </c>
      <c r="AA577">
        <v>1</v>
      </c>
      <c r="AB577">
        <v>0</v>
      </c>
      <c r="AC577">
        <v>1</v>
      </c>
      <c r="AD577">
        <v>21</v>
      </c>
      <c r="AE577" s="13">
        <v>0.1</v>
      </c>
      <c r="AF577" s="14">
        <v>-0.18235651465472599</v>
      </c>
    </row>
    <row r="578" spans="1:32" x14ac:dyDescent="0.25">
      <c r="A578">
        <v>0</v>
      </c>
      <c r="B578">
        <v>0</v>
      </c>
      <c r="C578">
        <v>107.9</v>
      </c>
      <c r="D578">
        <v>0</v>
      </c>
      <c r="E578">
        <v>0</v>
      </c>
      <c r="F578">
        <v>0</v>
      </c>
      <c r="G578">
        <v>0</v>
      </c>
      <c r="H578">
        <v>1</v>
      </c>
      <c r="I578">
        <v>0</v>
      </c>
      <c r="J578">
        <v>0</v>
      </c>
      <c r="K578">
        <v>64.7</v>
      </c>
      <c r="L578">
        <v>20800</v>
      </c>
      <c r="M578">
        <v>0</v>
      </c>
      <c r="N578" s="5">
        <v>1</v>
      </c>
      <c r="O578" s="6">
        <v>-42.5</v>
      </c>
      <c r="P578" s="7">
        <v>5</v>
      </c>
      <c r="Q578">
        <v>1</v>
      </c>
      <c r="R578">
        <v>0</v>
      </c>
      <c r="S578">
        <v>1</v>
      </c>
      <c r="T578">
        <v>0</v>
      </c>
      <c r="U578">
        <v>11</v>
      </c>
      <c r="V578">
        <v>350</v>
      </c>
      <c r="W578">
        <v>0</v>
      </c>
      <c r="X578">
        <v>0</v>
      </c>
      <c r="Y578">
        <v>0</v>
      </c>
      <c r="Z578">
        <v>0</v>
      </c>
      <c r="AA578">
        <v>1</v>
      </c>
      <c r="AB578">
        <v>0</v>
      </c>
      <c r="AC578">
        <v>1</v>
      </c>
      <c r="AD578">
        <v>21</v>
      </c>
      <c r="AE578" s="13">
        <v>0.5</v>
      </c>
      <c r="AF578" s="14">
        <v>-0.18547157909478201</v>
      </c>
    </row>
    <row r="579" spans="1:32" x14ac:dyDescent="0.25">
      <c r="A579">
        <v>0</v>
      </c>
      <c r="B579">
        <v>0</v>
      </c>
      <c r="C579">
        <v>107.9</v>
      </c>
      <c r="D579">
        <v>0</v>
      </c>
      <c r="E579">
        <v>0</v>
      </c>
      <c r="F579">
        <v>0</v>
      </c>
      <c r="G579">
        <v>0</v>
      </c>
      <c r="H579">
        <v>1</v>
      </c>
      <c r="I579">
        <v>0</v>
      </c>
      <c r="J579">
        <v>0</v>
      </c>
      <c r="K579">
        <v>64.7</v>
      </c>
      <c r="L579">
        <v>20800</v>
      </c>
      <c r="M579">
        <v>0</v>
      </c>
      <c r="N579" s="5">
        <v>1</v>
      </c>
      <c r="O579" s="6">
        <v>-42.5</v>
      </c>
      <c r="P579" s="7">
        <v>5</v>
      </c>
      <c r="Q579">
        <v>1</v>
      </c>
      <c r="R579">
        <v>0</v>
      </c>
      <c r="S579">
        <v>1</v>
      </c>
      <c r="T579">
        <v>0</v>
      </c>
      <c r="U579">
        <v>11</v>
      </c>
      <c r="V579">
        <v>350</v>
      </c>
      <c r="W579">
        <v>0</v>
      </c>
      <c r="X579">
        <v>0</v>
      </c>
      <c r="Y579">
        <v>0</v>
      </c>
      <c r="Z579">
        <v>0</v>
      </c>
      <c r="AA579">
        <v>1</v>
      </c>
      <c r="AB579">
        <v>0</v>
      </c>
      <c r="AC579">
        <v>1</v>
      </c>
      <c r="AD579">
        <v>21</v>
      </c>
      <c r="AE579" s="13">
        <v>1</v>
      </c>
      <c r="AF579" s="14">
        <v>-0.18663972825980299</v>
      </c>
    </row>
    <row r="580" spans="1:32" x14ac:dyDescent="0.25">
      <c r="A580">
        <v>1</v>
      </c>
      <c r="B580">
        <v>0</v>
      </c>
      <c r="C580">
        <v>12.01</v>
      </c>
      <c r="D580">
        <v>16</v>
      </c>
      <c r="E580">
        <v>1</v>
      </c>
      <c r="F580">
        <v>0</v>
      </c>
      <c r="G580">
        <v>0</v>
      </c>
      <c r="H580">
        <v>0</v>
      </c>
      <c r="I580">
        <v>1</v>
      </c>
      <c r="J580">
        <v>0</v>
      </c>
      <c r="K580">
        <v>2500</v>
      </c>
      <c r="L580">
        <v>2</v>
      </c>
      <c r="M580">
        <v>0</v>
      </c>
      <c r="N580" s="5">
        <v>0</v>
      </c>
      <c r="O580" s="5">
        <v>486.7</v>
      </c>
      <c r="P580">
        <v>374.5</v>
      </c>
      <c r="Q580">
        <v>0</v>
      </c>
      <c r="R580">
        <v>1</v>
      </c>
      <c r="S580">
        <v>1</v>
      </c>
      <c r="T580">
        <v>0</v>
      </c>
      <c r="U580">
        <v>8</v>
      </c>
      <c r="V580">
        <v>39.39</v>
      </c>
      <c r="W580">
        <v>0</v>
      </c>
      <c r="X580">
        <v>0</v>
      </c>
      <c r="Y580">
        <v>0</v>
      </c>
      <c r="Z580">
        <v>0</v>
      </c>
      <c r="AA580">
        <v>1</v>
      </c>
      <c r="AB580">
        <v>42</v>
      </c>
      <c r="AC580">
        <v>7</v>
      </c>
      <c r="AD580">
        <v>7</v>
      </c>
      <c r="AE580" s="13">
        <v>0.46</v>
      </c>
      <c r="AF580" s="14">
        <v>-0.17468619407380401</v>
      </c>
    </row>
    <row r="581" spans="1:32" x14ac:dyDescent="0.25">
      <c r="A581">
        <v>1</v>
      </c>
      <c r="B581">
        <v>0</v>
      </c>
      <c r="C581">
        <v>12.01</v>
      </c>
      <c r="D581">
        <v>0</v>
      </c>
      <c r="E581">
        <v>0</v>
      </c>
      <c r="F581">
        <v>0</v>
      </c>
      <c r="G581">
        <v>1</v>
      </c>
      <c r="H581">
        <v>0</v>
      </c>
      <c r="I581">
        <v>0</v>
      </c>
      <c r="J581">
        <v>0</v>
      </c>
      <c r="K581">
        <v>95</v>
      </c>
      <c r="L581" s="4">
        <v>95</v>
      </c>
      <c r="M581">
        <v>0</v>
      </c>
      <c r="N581" s="5">
        <v>0</v>
      </c>
      <c r="O581" s="5">
        <v>305.39999999999998</v>
      </c>
      <c r="P581">
        <v>23.8</v>
      </c>
      <c r="Q581">
        <v>0</v>
      </c>
      <c r="R581">
        <v>1</v>
      </c>
      <c r="S581">
        <v>1</v>
      </c>
      <c r="T581">
        <v>0</v>
      </c>
      <c r="U581">
        <v>8</v>
      </c>
      <c r="V581">
        <v>39.39</v>
      </c>
      <c r="W581">
        <v>0</v>
      </c>
      <c r="X581">
        <v>0</v>
      </c>
      <c r="Y581">
        <v>0</v>
      </c>
      <c r="Z581">
        <v>0</v>
      </c>
      <c r="AA581">
        <v>1</v>
      </c>
      <c r="AB581">
        <v>42</v>
      </c>
      <c r="AC581">
        <v>7</v>
      </c>
      <c r="AD581">
        <v>7</v>
      </c>
      <c r="AE581" s="13">
        <v>2.54</v>
      </c>
      <c r="AF581" s="14">
        <v>-0.187570303846264</v>
      </c>
    </row>
    <row r="582" spans="1:32" x14ac:dyDescent="0.25">
      <c r="A582">
        <v>1</v>
      </c>
      <c r="B582">
        <v>0</v>
      </c>
      <c r="C582">
        <v>12.01</v>
      </c>
      <c r="D582">
        <v>0</v>
      </c>
      <c r="E582">
        <v>0</v>
      </c>
      <c r="F582">
        <v>0</v>
      </c>
      <c r="G582">
        <v>1</v>
      </c>
      <c r="H582">
        <v>0</v>
      </c>
      <c r="I582">
        <v>0</v>
      </c>
      <c r="J582">
        <v>0</v>
      </c>
      <c r="K582">
        <v>14</v>
      </c>
      <c r="L582" s="4">
        <v>14</v>
      </c>
      <c r="M582">
        <v>0</v>
      </c>
      <c r="N582" s="5">
        <v>0</v>
      </c>
      <c r="O582" s="5">
        <v>147.19999999999999</v>
      </c>
      <c r="P582">
        <v>316.5</v>
      </c>
      <c r="Q582">
        <v>0</v>
      </c>
      <c r="R582">
        <v>1</v>
      </c>
      <c r="S582">
        <v>1</v>
      </c>
      <c r="T582">
        <v>0</v>
      </c>
      <c r="U582">
        <v>8</v>
      </c>
      <c r="V582">
        <v>39.39</v>
      </c>
      <c r="W582">
        <v>0</v>
      </c>
      <c r="X582">
        <v>0</v>
      </c>
      <c r="Y582">
        <v>0</v>
      </c>
      <c r="Z582">
        <v>0</v>
      </c>
      <c r="AA582">
        <v>1</v>
      </c>
      <c r="AB582">
        <v>42</v>
      </c>
      <c r="AC582">
        <v>7</v>
      </c>
      <c r="AD582">
        <v>7</v>
      </c>
      <c r="AE582" s="13">
        <v>2.54</v>
      </c>
      <c r="AF582" s="14">
        <v>-0.15851010911719099</v>
      </c>
    </row>
    <row r="583" spans="1:32" x14ac:dyDescent="0.25">
      <c r="A583">
        <v>1</v>
      </c>
      <c r="B583">
        <v>1</v>
      </c>
      <c r="C583">
        <v>74.92</v>
      </c>
      <c r="D583">
        <v>65.41</v>
      </c>
      <c r="E583">
        <v>1</v>
      </c>
      <c r="F583">
        <v>1</v>
      </c>
      <c r="G583">
        <v>1</v>
      </c>
      <c r="H583">
        <v>0</v>
      </c>
      <c r="I583">
        <v>0</v>
      </c>
      <c r="J583">
        <v>0</v>
      </c>
      <c r="K583">
        <v>24</v>
      </c>
      <c r="L583" s="4">
        <v>24</v>
      </c>
      <c r="M583">
        <v>0</v>
      </c>
      <c r="N583" s="5">
        <v>0</v>
      </c>
      <c r="O583" s="24">
        <v>-16.899999999999999</v>
      </c>
      <c r="P583">
        <v>108</v>
      </c>
      <c r="Q583">
        <v>0</v>
      </c>
      <c r="R583">
        <v>1</v>
      </c>
      <c r="S583">
        <v>1</v>
      </c>
      <c r="T583">
        <v>0</v>
      </c>
      <c r="U583">
        <v>8</v>
      </c>
      <c r="V583">
        <v>39.39</v>
      </c>
      <c r="W583">
        <v>0</v>
      </c>
      <c r="X583">
        <v>0</v>
      </c>
      <c r="Y583">
        <v>0</v>
      </c>
      <c r="Z583">
        <v>0</v>
      </c>
      <c r="AA583">
        <v>1</v>
      </c>
      <c r="AB583">
        <v>42</v>
      </c>
      <c r="AC583">
        <v>7</v>
      </c>
      <c r="AD583">
        <v>7</v>
      </c>
      <c r="AE583" s="13">
        <v>2.54</v>
      </c>
      <c r="AF583" s="14">
        <v>-0.18175258908116601</v>
      </c>
    </row>
    <row r="584" spans="1:32" x14ac:dyDescent="0.25">
      <c r="A584">
        <v>0</v>
      </c>
      <c r="B584">
        <v>0</v>
      </c>
      <c r="C584">
        <v>47.87</v>
      </c>
      <c r="D584">
        <v>16</v>
      </c>
      <c r="E584">
        <v>2</v>
      </c>
      <c r="F584">
        <v>0</v>
      </c>
      <c r="G584">
        <v>1</v>
      </c>
      <c r="H584">
        <v>0</v>
      </c>
      <c r="I584">
        <v>0</v>
      </c>
      <c r="J584">
        <v>0</v>
      </c>
      <c r="K584">
        <v>15</v>
      </c>
      <c r="L584" s="4">
        <v>15</v>
      </c>
      <c r="M584">
        <v>0</v>
      </c>
      <c r="N584" s="5">
        <v>0</v>
      </c>
      <c r="O584" s="5">
        <v>-6.7</v>
      </c>
      <c r="P584" s="7">
        <v>57.13</v>
      </c>
      <c r="Q584">
        <v>0</v>
      </c>
      <c r="R584">
        <v>1</v>
      </c>
      <c r="S584">
        <v>1</v>
      </c>
      <c r="T584">
        <v>0</v>
      </c>
      <c r="U584">
        <v>6</v>
      </c>
      <c r="V584">
        <v>25</v>
      </c>
      <c r="W584">
        <v>1</v>
      </c>
      <c r="X584">
        <v>0</v>
      </c>
      <c r="Y584">
        <v>0</v>
      </c>
      <c r="Z584">
        <v>0</v>
      </c>
      <c r="AA584">
        <v>0</v>
      </c>
      <c r="AB584">
        <v>28</v>
      </c>
      <c r="AC584">
        <v>5</v>
      </c>
      <c r="AD584">
        <v>2</v>
      </c>
      <c r="AE584" s="13">
        <v>0.8</v>
      </c>
      <c r="AF584" s="14">
        <v>-0.169644526833547</v>
      </c>
    </row>
    <row r="585" spans="1:32" x14ac:dyDescent="0.25">
      <c r="A585">
        <v>1</v>
      </c>
      <c r="B585">
        <v>1</v>
      </c>
      <c r="C585">
        <v>47.84</v>
      </c>
      <c r="D585">
        <v>12.01</v>
      </c>
      <c r="E585">
        <v>2</v>
      </c>
      <c r="F585">
        <v>0</v>
      </c>
      <c r="G585">
        <v>1</v>
      </c>
      <c r="H585">
        <v>0</v>
      </c>
      <c r="I585">
        <v>0</v>
      </c>
      <c r="J585">
        <v>0</v>
      </c>
      <c r="K585" s="4">
        <v>313</v>
      </c>
      <c r="L585" s="4">
        <v>313</v>
      </c>
      <c r="M585">
        <v>0</v>
      </c>
      <c r="N585" s="5">
        <v>0</v>
      </c>
      <c r="O585" s="5">
        <v>-4.03</v>
      </c>
      <c r="P585" s="23">
        <v>89</v>
      </c>
      <c r="Q585">
        <v>0</v>
      </c>
      <c r="R585">
        <v>1</v>
      </c>
      <c r="S585">
        <v>1</v>
      </c>
      <c r="T585">
        <v>0</v>
      </c>
      <c r="U585">
        <v>6</v>
      </c>
      <c r="V585">
        <v>25</v>
      </c>
      <c r="W585">
        <v>1</v>
      </c>
      <c r="X585">
        <v>0</v>
      </c>
      <c r="Y585">
        <v>0</v>
      </c>
      <c r="Z585">
        <v>0</v>
      </c>
      <c r="AA585">
        <v>0</v>
      </c>
      <c r="AB585">
        <v>28</v>
      </c>
      <c r="AC585">
        <v>5</v>
      </c>
      <c r="AD585">
        <v>2</v>
      </c>
      <c r="AE585" s="13">
        <v>0.8</v>
      </c>
      <c r="AF585" s="14">
        <v>-0.18042480965527599</v>
      </c>
    </row>
    <row r="586" spans="1:32" x14ac:dyDescent="0.25">
      <c r="A586">
        <v>0</v>
      </c>
      <c r="B586">
        <v>0</v>
      </c>
      <c r="C586">
        <v>107.9</v>
      </c>
      <c r="D586">
        <v>0</v>
      </c>
      <c r="E586">
        <v>0</v>
      </c>
      <c r="F586">
        <v>0</v>
      </c>
      <c r="G586">
        <v>1</v>
      </c>
      <c r="H586">
        <v>0</v>
      </c>
      <c r="I586">
        <v>0</v>
      </c>
      <c r="J586">
        <v>0</v>
      </c>
      <c r="K586">
        <v>55</v>
      </c>
      <c r="L586" s="4">
        <v>55</v>
      </c>
      <c r="M586">
        <v>0</v>
      </c>
      <c r="N586" s="5">
        <v>0</v>
      </c>
      <c r="O586" s="6">
        <v>-42.5</v>
      </c>
      <c r="P586" s="7">
        <v>5</v>
      </c>
      <c r="Q586">
        <v>0</v>
      </c>
      <c r="R586">
        <v>1</v>
      </c>
      <c r="S586">
        <v>1</v>
      </c>
      <c r="T586">
        <v>0</v>
      </c>
      <c r="U586">
        <v>6</v>
      </c>
      <c r="V586">
        <v>25</v>
      </c>
      <c r="W586">
        <v>1</v>
      </c>
      <c r="X586">
        <v>0</v>
      </c>
      <c r="Y586">
        <v>0</v>
      </c>
      <c r="Z586">
        <v>0</v>
      </c>
      <c r="AA586">
        <v>0</v>
      </c>
      <c r="AB586">
        <v>28</v>
      </c>
      <c r="AC586">
        <v>5</v>
      </c>
      <c r="AD586">
        <v>2</v>
      </c>
      <c r="AE586" s="13">
        <v>0.8</v>
      </c>
      <c r="AF586" s="14">
        <v>-0.162856941353199</v>
      </c>
    </row>
    <row r="587" spans="1:32" x14ac:dyDescent="0.25">
      <c r="A587">
        <v>1</v>
      </c>
      <c r="B587">
        <v>1</v>
      </c>
      <c r="C587">
        <v>107.9</v>
      </c>
      <c r="D587">
        <v>12.01</v>
      </c>
      <c r="E587">
        <v>0</v>
      </c>
      <c r="F587">
        <v>0</v>
      </c>
      <c r="G587">
        <v>1</v>
      </c>
      <c r="H587">
        <v>0</v>
      </c>
      <c r="I587">
        <v>0</v>
      </c>
      <c r="J587">
        <v>0</v>
      </c>
      <c r="K587" s="4">
        <v>652</v>
      </c>
      <c r="L587" s="4">
        <v>652</v>
      </c>
      <c r="M587">
        <v>0</v>
      </c>
      <c r="N587" s="5">
        <v>0</v>
      </c>
      <c r="O587" s="5">
        <v>-3.99</v>
      </c>
      <c r="P587" s="23">
        <v>89</v>
      </c>
      <c r="Q587">
        <v>0</v>
      </c>
      <c r="R587">
        <v>1</v>
      </c>
      <c r="S587">
        <v>1</v>
      </c>
      <c r="T587">
        <v>0</v>
      </c>
      <c r="U587">
        <v>6</v>
      </c>
      <c r="V587">
        <v>25</v>
      </c>
      <c r="W587">
        <v>1</v>
      </c>
      <c r="X587">
        <v>0</v>
      </c>
      <c r="Y587">
        <v>0</v>
      </c>
      <c r="Z587">
        <v>0</v>
      </c>
      <c r="AA587">
        <v>0</v>
      </c>
      <c r="AB587">
        <v>28</v>
      </c>
      <c r="AC587">
        <v>5</v>
      </c>
      <c r="AD587">
        <v>2</v>
      </c>
      <c r="AE587" s="13">
        <v>0.8</v>
      </c>
      <c r="AF587" s="14">
        <v>-0.175873134686102</v>
      </c>
    </row>
    <row r="588" spans="1:32" x14ac:dyDescent="0.25">
      <c r="A588">
        <v>0</v>
      </c>
      <c r="B588">
        <v>0</v>
      </c>
      <c r="C588">
        <v>28.09</v>
      </c>
      <c r="D588">
        <v>16</v>
      </c>
      <c r="E588">
        <v>2</v>
      </c>
      <c r="F588">
        <v>0</v>
      </c>
      <c r="G588">
        <v>1</v>
      </c>
      <c r="H588">
        <v>0</v>
      </c>
      <c r="I588">
        <v>0</v>
      </c>
      <c r="J588">
        <v>0</v>
      </c>
      <c r="K588">
        <v>19</v>
      </c>
      <c r="L588" s="4">
        <v>19</v>
      </c>
      <c r="M588">
        <v>0</v>
      </c>
      <c r="N588" s="5">
        <v>0</v>
      </c>
      <c r="O588" s="6">
        <v>-28.4</v>
      </c>
      <c r="P588" s="7">
        <v>26.5</v>
      </c>
      <c r="Q588">
        <v>0</v>
      </c>
      <c r="R588">
        <v>1</v>
      </c>
      <c r="S588">
        <v>1</v>
      </c>
      <c r="T588">
        <v>0</v>
      </c>
      <c r="U588">
        <v>6</v>
      </c>
      <c r="V588">
        <v>25</v>
      </c>
      <c r="W588">
        <v>1</v>
      </c>
      <c r="X588">
        <v>0</v>
      </c>
      <c r="Y588">
        <v>0</v>
      </c>
      <c r="Z588">
        <v>0</v>
      </c>
      <c r="AA588">
        <v>0</v>
      </c>
      <c r="AB588">
        <v>28</v>
      </c>
      <c r="AC588">
        <v>5</v>
      </c>
      <c r="AD588">
        <v>2</v>
      </c>
      <c r="AE588" s="13">
        <v>0.8</v>
      </c>
      <c r="AF588" s="14">
        <v>-0.14688615198767399</v>
      </c>
    </row>
    <row r="589" spans="1:32" x14ac:dyDescent="0.25">
      <c r="A589">
        <v>1</v>
      </c>
      <c r="B589">
        <v>1</v>
      </c>
      <c r="C589">
        <v>28.09</v>
      </c>
      <c r="D589">
        <v>12.01</v>
      </c>
      <c r="E589">
        <v>2</v>
      </c>
      <c r="F589">
        <v>0</v>
      </c>
      <c r="G589">
        <v>1</v>
      </c>
      <c r="H589">
        <v>0</v>
      </c>
      <c r="I589">
        <v>0</v>
      </c>
      <c r="J589">
        <v>0</v>
      </c>
      <c r="K589" s="4">
        <v>530</v>
      </c>
      <c r="L589" s="4">
        <v>530</v>
      </c>
      <c r="M589">
        <v>0</v>
      </c>
      <c r="N589" s="5">
        <v>0</v>
      </c>
      <c r="O589" s="5">
        <v>-1.9</v>
      </c>
      <c r="P589" s="23">
        <v>89</v>
      </c>
      <c r="Q589">
        <v>0</v>
      </c>
      <c r="R589">
        <v>1</v>
      </c>
      <c r="S589">
        <v>1</v>
      </c>
      <c r="T589">
        <v>0</v>
      </c>
      <c r="U589">
        <v>6</v>
      </c>
      <c r="V589">
        <v>25</v>
      </c>
      <c r="W589">
        <v>1</v>
      </c>
      <c r="X589">
        <v>0</v>
      </c>
      <c r="Y589">
        <v>0</v>
      </c>
      <c r="Z589">
        <v>0</v>
      </c>
      <c r="AA589">
        <v>0</v>
      </c>
      <c r="AB589">
        <v>28</v>
      </c>
      <c r="AC589">
        <v>5</v>
      </c>
      <c r="AD589">
        <v>2</v>
      </c>
      <c r="AE589" s="13">
        <v>0.8</v>
      </c>
      <c r="AF589" s="14">
        <v>-0.17707094388851599</v>
      </c>
    </row>
    <row r="590" spans="1:32" x14ac:dyDescent="0.25">
      <c r="A590">
        <v>1</v>
      </c>
      <c r="B590">
        <v>0</v>
      </c>
      <c r="C590">
        <v>12.01</v>
      </c>
      <c r="D590">
        <v>0</v>
      </c>
      <c r="E590">
        <v>0</v>
      </c>
      <c r="F590">
        <v>0</v>
      </c>
      <c r="G590">
        <v>0</v>
      </c>
      <c r="H590">
        <v>1</v>
      </c>
      <c r="I590">
        <v>0</v>
      </c>
      <c r="J590">
        <v>1</v>
      </c>
      <c r="K590">
        <v>0.8</v>
      </c>
      <c r="L590">
        <v>1000</v>
      </c>
      <c r="M590">
        <v>0</v>
      </c>
      <c r="N590" s="5">
        <v>0</v>
      </c>
      <c r="O590" s="6">
        <v>-27.6</v>
      </c>
      <c r="P590">
        <v>1040</v>
      </c>
      <c r="Q590">
        <v>0</v>
      </c>
      <c r="R590">
        <v>1</v>
      </c>
      <c r="S590">
        <v>0</v>
      </c>
      <c r="T590">
        <v>1</v>
      </c>
      <c r="U590">
        <v>9</v>
      </c>
      <c r="V590">
        <v>20</v>
      </c>
      <c r="W590">
        <v>1</v>
      </c>
      <c r="X590">
        <v>0</v>
      </c>
      <c r="Y590">
        <v>0</v>
      </c>
      <c r="Z590">
        <v>0</v>
      </c>
      <c r="AA590">
        <v>0</v>
      </c>
      <c r="AB590">
        <v>21</v>
      </c>
      <c r="AC590">
        <v>6</v>
      </c>
      <c r="AD590">
        <v>1</v>
      </c>
      <c r="AE590" s="13">
        <v>2</v>
      </c>
      <c r="AF590" s="14">
        <v>-0.168099198738072</v>
      </c>
    </row>
    <row r="591" spans="1:32" x14ac:dyDescent="0.25">
      <c r="A591">
        <v>1</v>
      </c>
      <c r="B591">
        <v>0</v>
      </c>
      <c r="C591">
        <v>12.01</v>
      </c>
      <c r="D591">
        <v>0</v>
      </c>
      <c r="E591">
        <v>0</v>
      </c>
      <c r="F591">
        <v>0</v>
      </c>
      <c r="G591">
        <v>1</v>
      </c>
      <c r="H591">
        <v>0</v>
      </c>
      <c r="I591">
        <v>0</v>
      </c>
      <c r="J591">
        <v>0</v>
      </c>
      <c r="K591">
        <v>14.3</v>
      </c>
      <c r="L591" s="4">
        <v>14.3</v>
      </c>
      <c r="M591">
        <v>0</v>
      </c>
      <c r="N591" s="5">
        <v>0</v>
      </c>
      <c r="O591" s="6">
        <v>-3.7</v>
      </c>
      <c r="P591">
        <v>253</v>
      </c>
      <c r="Q591">
        <v>0</v>
      </c>
      <c r="R591">
        <v>1</v>
      </c>
      <c r="S591">
        <v>0</v>
      </c>
      <c r="T591">
        <v>1</v>
      </c>
      <c r="U591">
        <v>9</v>
      </c>
      <c r="V591">
        <v>20</v>
      </c>
      <c r="W591">
        <v>1</v>
      </c>
      <c r="X591">
        <v>0</v>
      </c>
      <c r="Y591">
        <v>0</v>
      </c>
      <c r="Z591">
        <v>0</v>
      </c>
      <c r="AA591">
        <v>0</v>
      </c>
      <c r="AB591">
        <v>21</v>
      </c>
      <c r="AC591">
        <v>6</v>
      </c>
      <c r="AD591">
        <v>1</v>
      </c>
      <c r="AE591" s="13">
        <v>2</v>
      </c>
      <c r="AF591" s="14">
        <v>-0.160192531919502</v>
      </c>
    </row>
    <row r="592" spans="1:32" x14ac:dyDescent="0.25">
      <c r="A592">
        <v>1</v>
      </c>
      <c r="B592">
        <v>0</v>
      </c>
      <c r="C592">
        <v>12.01</v>
      </c>
      <c r="D592">
        <v>0</v>
      </c>
      <c r="E592">
        <v>0</v>
      </c>
      <c r="F592">
        <v>0</v>
      </c>
      <c r="G592">
        <v>0</v>
      </c>
      <c r="H592">
        <v>1</v>
      </c>
      <c r="I592">
        <v>0</v>
      </c>
      <c r="J592">
        <v>1</v>
      </c>
      <c r="K592">
        <v>3.5</v>
      </c>
      <c r="L592">
        <v>5500</v>
      </c>
      <c r="M592">
        <v>0</v>
      </c>
      <c r="N592" s="5">
        <v>0</v>
      </c>
      <c r="O592" s="6">
        <v>-11</v>
      </c>
      <c r="P592">
        <v>6.6000000000000003E-2</v>
      </c>
      <c r="Q592">
        <v>0</v>
      </c>
      <c r="R592">
        <v>1</v>
      </c>
      <c r="S592">
        <v>0</v>
      </c>
      <c r="T592">
        <v>1</v>
      </c>
      <c r="U592">
        <v>11</v>
      </c>
      <c r="V592" s="4">
        <v>25</v>
      </c>
      <c r="W592">
        <v>0</v>
      </c>
      <c r="X592">
        <v>0</v>
      </c>
      <c r="Y592">
        <v>0</v>
      </c>
      <c r="Z592">
        <v>0</v>
      </c>
      <c r="AA592">
        <v>1</v>
      </c>
      <c r="AB592">
        <v>0</v>
      </c>
      <c r="AC592">
        <v>1</v>
      </c>
      <c r="AD592">
        <v>1</v>
      </c>
      <c r="AE592" s="13">
        <v>2</v>
      </c>
      <c r="AF592" s="14">
        <v>-0.191571653571392</v>
      </c>
    </row>
    <row r="593" spans="1:32" x14ac:dyDescent="0.25">
      <c r="A593">
        <v>1</v>
      </c>
      <c r="B593">
        <v>0</v>
      </c>
      <c r="C593">
        <v>12.01</v>
      </c>
      <c r="D593">
        <v>0</v>
      </c>
      <c r="E593">
        <v>0</v>
      </c>
      <c r="F593">
        <v>0</v>
      </c>
      <c r="G593">
        <v>0</v>
      </c>
      <c r="H593">
        <v>1</v>
      </c>
      <c r="I593">
        <v>0</v>
      </c>
      <c r="J593">
        <v>1</v>
      </c>
      <c r="K593">
        <v>3.5</v>
      </c>
      <c r="L593">
        <v>5500</v>
      </c>
      <c r="M593">
        <v>0</v>
      </c>
      <c r="N593" s="5">
        <v>0</v>
      </c>
      <c r="O593" s="6">
        <v>-11</v>
      </c>
      <c r="P593">
        <v>6.6000000000000003E-2</v>
      </c>
      <c r="Q593">
        <v>0</v>
      </c>
      <c r="R593">
        <v>1</v>
      </c>
      <c r="S593">
        <v>0</v>
      </c>
      <c r="T593">
        <v>1</v>
      </c>
      <c r="U593">
        <v>11</v>
      </c>
      <c r="V593" s="4">
        <v>25</v>
      </c>
      <c r="W593">
        <v>0</v>
      </c>
      <c r="X593">
        <v>0</v>
      </c>
      <c r="Y593">
        <v>0</v>
      </c>
      <c r="Z593">
        <v>0</v>
      </c>
      <c r="AA593">
        <v>1</v>
      </c>
      <c r="AB593">
        <v>0</v>
      </c>
      <c r="AC593">
        <v>1</v>
      </c>
      <c r="AD593">
        <v>3</v>
      </c>
      <c r="AE593" s="13">
        <v>2</v>
      </c>
      <c r="AF593" s="14">
        <v>-0.18214374998417801</v>
      </c>
    </row>
    <row r="594" spans="1:32" x14ac:dyDescent="0.25">
      <c r="A594">
        <v>1</v>
      </c>
      <c r="B594">
        <v>0</v>
      </c>
      <c r="C594">
        <v>12.01</v>
      </c>
      <c r="D594">
        <v>0</v>
      </c>
      <c r="E594">
        <v>0</v>
      </c>
      <c r="F594">
        <v>0</v>
      </c>
      <c r="G594">
        <v>0</v>
      </c>
      <c r="H594">
        <v>1</v>
      </c>
      <c r="I594">
        <v>0</v>
      </c>
      <c r="J594">
        <v>1</v>
      </c>
      <c r="K594">
        <v>3.5</v>
      </c>
      <c r="L594">
        <v>5500</v>
      </c>
      <c r="M594">
        <v>0</v>
      </c>
      <c r="N594" s="5">
        <v>0</v>
      </c>
      <c r="O594" s="6">
        <v>-11</v>
      </c>
      <c r="P594">
        <v>6.6000000000000003E-2</v>
      </c>
      <c r="Q594">
        <v>0</v>
      </c>
      <c r="R594">
        <v>1</v>
      </c>
      <c r="S594">
        <v>0</v>
      </c>
      <c r="T594">
        <v>1</v>
      </c>
      <c r="U594">
        <v>11</v>
      </c>
      <c r="V594" s="4">
        <v>25</v>
      </c>
      <c r="W594">
        <v>0</v>
      </c>
      <c r="X594">
        <v>0</v>
      </c>
      <c r="Y594">
        <v>0</v>
      </c>
      <c r="Z594">
        <v>0</v>
      </c>
      <c r="AA594">
        <v>1</v>
      </c>
      <c r="AB594">
        <v>0</v>
      </c>
      <c r="AC594">
        <v>1</v>
      </c>
      <c r="AD594">
        <v>7</v>
      </c>
      <c r="AE594" s="13">
        <v>2</v>
      </c>
      <c r="AF594" s="14">
        <v>-0.15590071099466199</v>
      </c>
    </row>
    <row r="595" spans="1:32" x14ac:dyDescent="0.25">
      <c r="A595">
        <v>1</v>
      </c>
      <c r="B595">
        <v>1</v>
      </c>
      <c r="C595">
        <v>12.01</v>
      </c>
      <c r="D595">
        <v>14.01</v>
      </c>
      <c r="E595">
        <v>0</v>
      </c>
      <c r="F595">
        <v>0</v>
      </c>
      <c r="G595">
        <v>0</v>
      </c>
      <c r="H595">
        <v>1</v>
      </c>
      <c r="I595">
        <v>0</v>
      </c>
      <c r="J595">
        <v>1</v>
      </c>
      <c r="K595">
        <v>3.5</v>
      </c>
      <c r="L595" s="7">
        <v>1810</v>
      </c>
      <c r="M595">
        <v>0</v>
      </c>
      <c r="N595" s="5">
        <v>0</v>
      </c>
      <c r="O595" s="24">
        <v>-16.899999999999999</v>
      </c>
      <c r="P595" s="23">
        <v>89</v>
      </c>
      <c r="Q595">
        <v>0</v>
      </c>
      <c r="R595">
        <v>1</v>
      </c>
      <c r="S595">
        <v>1</v>
      </c>
      <c r="T595">
        <v>0</v>
      </c>
      <c r="U595">
        <v>7</v>
      </c>
      <c r="V595">
        <v>25</v>
      </c>
      <c r="W595">
        <v>0</v>
      </c>
      <c r="X595">
        <v>0</v>
      </c>
      <c r="Y595">
        <v>0</v>
      </c>
      <c r="Z595">
        <v>1</v>
      </c>
      <c r="AA595">
        <v>0</v>
      </c>
      <c r="AB595">
        <v>0</v>
      </c>
      <c r="AC595">
        <v>1</v>
      </c>
      <c r="AD595">
        <v>0.125</v>
      </c>
      <c r="AE595" s="13">
        <v>0.5</v>
      </c>
      <c r="AF595" s="14">
        <v>-0.194755331470753</v>
      </c>
    </row>
    <row r="596" spans="1:32" x14ac:dyDescent="0.25">
      <c r="A596">
        <v>1</v>
      </c>
      <c r="B596">
        <v>1</v>
      </c>
      <c r="C596">
        <v>12.01</v>
      </c>
      <c r="D596">
        <v>14.01</v>
      </c>
      <c r="E596">
        <v>0</v>
      </c>
      <c r="F596">
        <v>0</v>
      </c>
      <c r="G596">
        <v>0</v>
      </c>
      <c r="H596">
        <v>1</v>
      </c>
      <c r="I596">
        <v>0</v>
      </c>
      <c r="J596">
        <v>1</v>
      </c>
      <c r="K596">
        <v>3.5</v>
      </c>
      <c r="L596" s="7">
        <v>1810</v>
      </c>
      <c r="M596">
        <v>0</v>
      </c>
      <c r="N596" s="5">
        <v>0</v>
      </c>
      <c r="O596" s="24">
        <v>-16.899999999999999</v>
      </c>
      <c r="P596" s="23">
        <v>89</v>
      </c>
      <c r="Q596">
        <v>0</v>
      </c>
      <c r="R596">
        <v>1</v>
      </c>
      <c r="S596">
        <v>1</v>
      </c>
      <c r="T596">
        <v>0</v>
      </c>
      <c r="U596">
        <v>7</v>
      </c>
      <c r="V596">
        <v>25</v>
      </c>
      <c r="W596">
        <v>0</v>
      </c>
      <c r="X596">
        <v>0</v>
      </c>
      <c r="Y596">
        <v>0</v>
      </c>
      <c r="Z596">
        <v>1</v>
      </c>
      <c r="AA596">
        <v>0</v>
      </c>
      <c r="AB596">
        <v>0</v>
      </c>
      <c r="AC596">
        <v>1</v>
      </c>
      <c r="AD596">
        <v>0.25</v>
      </c>
      <c r="AE596" s="13">
        <v>0.5</v>
      </c>
      <c r="AF596" s="14">
        <v>-0.17393548207889101</v>
      </c>
    </row>
    <row r="597" spans="1:32" x14ac:dyDescent="0.25">
      <c r="A597">
        <v>0</v>
      </c>
      <c r="B597">
        <v>0</v>
      </c>
      <c r="C597">
        <v>26.98</v>
      </c>
      <c r="D597">
        <v>72.64</v>
      </c>
      <c r="E597">
        <v>0</v>
      </c>
      <c r="F597">
        <v>1</v>
      </c>
      <c r="G597">
        <v>0</v>
      </c>
      <c r="H597">
        <v>1</v>
      </c>
      <c r="I597">
        <v>0</v>
      </c>
      <c r="J597">
        <v>1</v>
      </c>
      <c r="K597">
        <v>3.8</v>
      </c>
      <c r="L597">
        <v>70</v>
      </c>
      <c r="M597">
        <v>0</v>
      </c>
      <c r="N597" s="5">
        <v>0</v>
      </c>
      <c r="O597" s="24">
        <v>-16.899999999999999</v>
      </c>
      <c r="P597">
        <v>521</v>
      </c>
      <c r="Q597">
        <v>1</v>
      </c>
      <c r="R597">
        <v>0</v>
      </c>
      <c r="S597">
        <v>0</v>
      </c>
      <c r="T597">
        <v>1</v>
      </c>
      <c r="U597" s="7">
        <v>8</v>
      </c>
      <c r="V597">
        <v>225</v>
      </c>
      <c r="W597">
        <v>0</v>
      </c>
      <c r="X597">
        <v>0</v>
      </c>
      <c r="Y597">
        <v>0</v>
      </c>
      <c r="Z597">
        <v>0</v>
      </c>
      <c r="AA597">
        <v>1</v>
      </c>
      <c r="AB597">
        <v>0</v>
      </c>
      <c r="AC597">
        <v>1</v>
      </c>
      <c r="AD597">
        <v>3</v>
      </c>
      <c r="AE597" s="13">
        <v>8.8999999999999996E-2</v>
      </c>
      <c r="AF597" s="14">
        <v>-0.18434409848681399</v>
      </c>
    </row>
    <row r="598" spans="1:32" x14ac:dyDescent="0.25">
      <c r="A598">
        <v>0</v>
      </c>
      <c r="B598">
        <v>0</v>
      </c>
      <c r="C598">
        <v>26.98</v>
      </c>
      <c r="D598">
        <v>72.64</v>
      </c>
      <c r="E598">
        <v>0</v>
      </c>
      <c r="F598">
        <v>1</v>
      </c>
      <c r="G598">
        <v>0</v>
      </c>
      <c r="H598">
        <v>1</v>
      </c>
      <c r="I598">
        <v>0</v>
      </c>
      <c r="J598">
        <v>1</v>
      </c>
      <c r="K598">
        <v>3.8</v>
      </c>
      <c r="L598">
        <v>70</v>
      </c>
      <c r="M598">
        <v>0</v>
      </c>
      <c r="N598" s="5">
        <v>0</v>
      </c>
      <c r="O598" s="24">
        <v>-16.899999999999999</v>
      </c>
      <c r="P598">
        <v>521</v>
      </c>
      <c r="Q598">
        <v>1</v>
      </c>
      <c r="R598">
        <v>0</v>
      </c>
      <c r="S598">
        <v>0</v>
      </c>
      <c r="T598">
        <v>1</v>
      </c>
      <c r="U598" s="7">
        <v>8</v>
      </c>
      <c r="V598">
        <v>225</v>
      </c>
      <c r="W598">
        <v>0</v>
      </c>
      <c r="X598">
        <v>0</v>
      </c>
      <c r="Y598">
        <v>0</v>
      </c>
      <c r="Z598">
        <v>0</v>
      </c>
      <c r="AA598">
        <v>1</v>
      </c>
      <c r="AB598">
        <v>0</v>
      </c>
      <c r="AC598">
        <v>1</v>
      </c>
      <c r="AD598">
        <v>3</v>
      </c>
      <c r="AE598" s="13">
        <v>0.44400000000000001</v>
      </c>
      <c r="AF598" s="14">
        <v>-0.17987443880860601</v>
      </c>
    </row>
    <row r="599" spans="1:32" x14ac:dyDescent="0.25">
      <c r="A599">
        <v>0</v>
      </c>
      <c r="B599">
        <v>0</v>
      </c>
      <c r="C599">
        <v>26.98</v>
      </c>
      <c r="D599">
        <v>72.64</v>
      </c>
      <c r="E599">
        <v>0</v>
      </c>
      <c r="F599">
        <v>1</v>
      </c>
      <c r="G599">
        <v>0</v>
      </c>
      <c r="H599">
        <v>1</v>
      </c>
      <c r="I599">
        <v>0</v>
      </c>
      <c r="J599">
        <v>1</v>
      </c>
      <c r="K599">
        <v>3.8</v>
      </c>
      <c r="L599">
        <v>70</v>
      </c>
      <c r="M599">
        <v>0</v>
      </c>
      <c r="N599" s="5">
        <v>0</v>
      </c>
      <c r="O599" s="24">
        <v>-16.899999999999999</v>
      </c>
      <c r="P599">
        <v>521</v>
      </c>
      <c r="Q599">
        <v>1</v>
      </c>
      <c r="R599">
        <v>0</v>
      </c>
      <c r="S599">
        <v>0</v>
      </c>
      <c r="T599">
        <v>1</v>
      </c>
      <c r="U599" s="7">
        <v>8</v>
      </c>
      <c r="V599">
        <v>225</v>
      </c>
      <c r="W599">
        <v>0</v>
      </c>
      <c r="X599">
        <v>0</v>
      </c>
      <c r="Y599">
        <v>0</v>
      </c>
      <c r="Z599">
        <v>0</v>
      </c>
      <c r="AA599">
        <v>1</v>
      </c>
      <c r="AB599">
        <v>0</v>
      </c>
      <c r="AC599">
        <v>1</v>
      </c>
      <c r="AD599">
        <v>3</v>
      </c>
      <c r="AE599" s="13">
        <v>0.88900000000000001</v>
      </c>
      <c r="AF599" s="14">
        <v>-0.162960840253566</v>
      </c>
    </row>
    <row r="600" spans="1:32" x14ac:dyDescent="0.25">
      <c r="A600">
        <v>0</v>
      </c>
      <c r="B600">
        <v>0</v>
      </c>
      <c r="C600">
        <v>26.98</v>
      </c>
      <c r="D600">
        <v>72.64</v>
      </c>
      <c r="E600">
        <v>0</v>
      </c>
      <c r="F600">
        <v>1</v>
      </c>
      <c r="G600">
        <v>0</v>
      </c>
      <c r="H600">
        <v>1</v>
      </c>
      <c r="I600">
        <v>0</v>
      </c>
      <c r="J600">
        <v>1</v>
      </c>
      <c r="K600">
        <v>3.8</v>
      </c>
      <c r="L600">
        <v>70</v>
      </c>
      <c r="M600">
        <v>0</v>
      </c>
      <c r="N600" s="5">
        <v>0</v>
      </c>
      <c r="O600" s="24">
        <v>-16.899999999999999</v>
      </c>
      <c r="P600">
        <v>521</v>
      </c>
      <c r="Q600">
        <v>1</v>
      </c>
      <c r="R600">
        <v>0</v>
      </c>
      <c r="S600">
        <v>0</v>
      </c>
      <c r="T600">
        <v>1</v>
      </c>
      <c r="U600" s="7">
        <v>8</v>
      </c>
      <c r="V600">
        <v>225</v>
      </c>
      <c r="W600">
        <v>0</v>
      </c>
      <c r="X600">
        <v>0</v>
      </c>
      <c r="Y600">
        <v>0</v>
      </c>
      <c r="Z600">
        <v>0</v>
      </c>
      <c r="AA600">
        <v>1</v>
      </c>
      <c r="AB600">
        <v>0</v>
      </c>
      <c r="AC600">
        <v>1</v>
      </c>
      <c r="AD600">
        <v>3</v>
      </c>
      <c r="AE600" s="13">
        <v>8.8889999999999993</v>
      </c>
      <c r="AF600" s="14">
        <v>-0.15479790658800699</v>
      </c>
    </row>
    <row r="601" spans="1:32" x14ac:dyDescent="0.25">
      <c r="A601">
        <v>0</v>
      </c>
      <c r="B601">
        <v>0</v>
      </c>
      <c r="C601">
        <v>26.98</v>
      </c>
      <c r="D601">
        <v>72.64</v>
      </c>
      <c r="E601">
        <v>0</v>
      </c>
      <c r="F601">
        <v>1</v>
      </c>
      <c r="G601">
        <v>0</v>
      </c>
      <c r="H601">
        <v>1</v>
      </c>
      <c r="I601">
        <v>0</v>
      </c>
      <c r="J601">
        <v>1</v>
      </c>
      <c r="K601">
        <v>4.3</v>
      </c>
      <c r="L601">
        <v>62</v>
      </c>
      <c r="M601">
        <v>0</v>
      </c>
      <c r="N601" s="5">
        <v>0</v>
      </c>
      <c r="O601" s="24">
        <v>-16.899999999999999</v>
      </c>
      <c r="P601">
        <v>341</v>
      </c>
      <c r="Q601">
        <v>1</v>
      </c>
      <c r="R601">
        <v>0</v>
      </c>
      <c r="S601">
        <v>0</v>
      </c>
      <c r="T601">
        <v>1</v>
      </c>
      <c r="U601" s="7">
        <v>8</v>
      </c>
      <c r="V601">
        <v>225</v>
      </c>
      <c r="W601">
        <v>0</v>
      </c>
      <c r="X601">
        <v>0</v>
      </c>
      <c r="Y601">
        <v>0</v>
      </c>
      <c r="Z601">
        <v>0</v>
      </c>
      <c r="AA601">
        <v>1</v>
      </c>
      <c r="AB601">
        <v>0</v>
      </c>
      <c r="AC601">
        <v>1</v>
      </c>
      <c r="AD601">
        <v>3</v>
      </c>
      <c r="AE601" s="13">
        <v>8.8999999999999996E-2</v>
      </c>
      <c r="AF601" s="14">
        <v>-0.18142721019032099</v>
      </c>
    </row>
    <row r="602" spans="1:32" x14ac:dyDescent="0.25">
      <c r="A602">
        <v>0</v>
      </c>
      <c r="B602">
        <v>0</v>
      </c>
      <c r="C602">
        <v>26.98</v>
      </c>
      <c r="D602">
        <v>72.64</v>
      </c>
      <c r="E602">
        <v>0</v>
      </c>
      <c r="F602">
        <v>1</v>
      </c>
      <c r="G602">
        <v>0</v>
      </c>
      <c r="H602">
        <v>1</v>
      </c>
      <c r="I602">
        <v>0</v>
      </c>
      <c r="J602">
        <v>1</v>
      </c>
      <c r="K602">
        <v>4.3</v>
      </c>
      <c r="L602">
        <v>62</v>
      </c>
      <c r="M602">
        <v>0</v>
      </c>
      <c r="N602" s="5">
        <v>0</v>
      </c>
      <c r="O602" s="24">
        <v>-16.899999999999999</v>
      </c>
      <c r="P602">
        <v>341</v>
      </c>
      <c r="Q602">
        <v>1</v>
      </c>
      <c r="R602">
        <v>0</v>
      </c>
      <c r="S602">
        <v>0</v>
      </c>
      <c r="T602">
        <v>1</v>
      </c>
      <c r="U602" s="7">
        <v>8</v>
      </c>
      <c r="V602">
        <v>225</v>
      </c>
      <c r="W602">
        <v>0</v>
      </c>
      <c r="X602">
        <v>0</v>
      </c>
      <c r="Y602">
        <v>0</v>
      </c>
      <c r="Z602">
        <v>0</v>
      </c>
      <c r="AA602">
        <v>1</v>
      </c>
      <c r="AB602">
        <v>0</v>
      </c>
      <c r="AC602">
        <v>1</v>
      </c>
      <c r="AD602">
        <v>3</v>
      </c>
      <c r="AE602" s="13">
        <v>0.44400000000000001</v>
      </c>
      <c r="AF602" s="14">
        <v>-0.178350691191034</v>
      </c>
    </row>
    <row r="603" spans="1:32" x14ac:dyDescent="0.25">
      <c r="A603">
        <v>0</v>
      </c>
      <c r="B603">
        <v>0</v>
      </c>
      <c r="C603">
        <v>26.98</v>
      </c>
      <c r="D603">
        <v>72.64</v>
      </c>
      <c r="E603">
        <v>0</v>
      </c>
      <c r="F603">
        <v>1</v>
      </c>
      <c r="G603">
        <v>0</v>
      </c>
      <c r="H603">
        <v>1</v>
      </c>
      <c r="I603">
        <v>0</v>
      </c>
      <c r="J603">
        <v>1</v>
      </c>
      <c r="K603">
        <v>4.3</v>
      </c>
      <c r="L603">
        <v>62</v>
      </c>
      <c r="M603">
        <v>0</v>
      </c>
      <c r="N603" s="5">
        <v>0</v>
      </c>
      <c r="O603" s="24">
        <v>-16.899999999999999</v>
      </c>
      <c r="P603">
        <v>341</v>
      </c>
      <c r="Q603">
        <v>1</v>
      </c>
      <c r="R603">
        <v>0</v>
      </c>
      <c r="S603">
        <v>0</v>
      </c>
      <c r="T603">
        <v>1</v>
      </c>
      <c r="U603" s="7">
        <v>8</v>
      </c>
      <c r="V603">
        <v>225</v>
      </c>
      <c r="W603">
        <v>0</v>
      </c>
      <c r="X603">
        <v>0</v>
      </c>
      <c r="Y603">
        <v>0</v>
      </c>
      <c r="Z603">
        <v>0</v>
      </c>
      <c r="AA603">
        <v>1</v>
      </c>
      <c r="AB603">
        <v>0</v>
      </c>
      <c r="AC603">
        <v>1</v>
      </c>
      <c r="AD603">
        <v>3</v>
      </c>
      <c r="AE603" s="13">
        <v>0.88900000000000001</v>
      </c>
      <c r="AF603" s="14">
        <v>-0.16526097356199501</v>
      </c>
    </row>
    <row r="604" spans="1:32" x14ac:dyDescent="0.25">
      <c r="A604">
        <v>0</v>
      </c>
      <c r="B604">
        <v>0</v>
      </c>
      <c r="C604">
        <v>26.98</v>
      </c>
      <c r="D604">
        <v>72.64</v>
      </c>
      <c r="E604">
        <v>0</v>
      </c>
      <c r="F604">
        <v>1</v>
      </c>
      <c r="G604">
        <v>0</v>
      </c>
      <c r="H604">
        <v>1</v>
      </c>
      <c r="I604">
        <v>0</v>
      </c>
      <c r="J604">
        <v>1</v>
      </c>
      <c r="K604">
        <v>4.3</v>
      </c>
      <c r="L604">
        <v>62</v>
      </c>
      <c r="M604">
        <v>0</v>
      </c>
      <c r="N604" s="5">
        <v>0</v>
      </c>
      <c r="O604" s="24">
        <v>-16.899999999999999</v>
      </c>
      <c r="P604">
        <v>341</v>
      </c>
      <c r="Q604">
        <v>1</v>
      </c>
      <c r="R604">
        <v>0</v>
      </c>
      <c r="S604">
        <v>0</v>
      </c>
      <c r="T604">
        <v>1</v>
      </c>
      <c r="U604" s="7">
        <v>8</v>
      </c>
      <c r="V604">
        <v>225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0</v>
      </c>
      <c r="AC604">
        <v>1</v>
      </c>
      <c r="AD604">
        <v>3</v>
      </c>
      <c r="AE604" s="13">
        <v>8.8889999999999993</v>
      </c>
      <c r="AF604" s="14">
        <v>-0.16973063324020399</v>
      </c>
    </row>
    <row r="605" spans="1:32" x14ac:dyDescent="0.25">
      <c r="A605">
        <v>0</v>
      </c>
      <c r="B605">
        <v>0</v>
      </c>
      <c r="C605">
        <v>47.87</v>
      </c>
      <c r="D605">
        <v>16</v>
      </c>
      <c r="E605">
        <v>2</v>
      </c>
      <c r="F605">
        <v>0</v>
      </c>
      <c r="G605">
        <v>1</v>
      </c>
      <c r="H605">
        <v>0</v>
      </c>
      <c r="I605">
        <v>0</v>
      </c>
      <c r="J605">
        <v>0</v>
      </c>
      <c r="K605">
        <v>10</v>
      </c>
      <c r="L605" s="4">
        <v>10</v>
      </c>
      <c r="M605">
        <v>0</v>
      </c>
      <c r="N605" s="5">
        <v>0</v>
      </c>
      <c r="O605" s="5">
        <v>-3.3</v>
      </c>
      <c r="P605" s="7">
        <v>57.13</v>
      </c>
      <c r="Q605">
        <v>0</v>
      </c>
      <c r="R605">
        <v>1</v>
      </c>
      <c r="S605">
        <v>0</v>
      </c>
      <c r="T605">
        <v>1</v>
      </c>
      <c r="U605">
        <v>8</v>
      </c>
      <c r="V605">
        <v>19</v>
      </c>
      <c r="W605">
        <v>0</v>
      </c>
      <c r="X605">
        <v>0</v>
      </c>
      <c r="Y605">
        <v>0</v>
      </c>
      <c r="Z605">
        <v>0</v>
      </c>
      <c r="AA605">
        <v>1</v>
      </c>
      <c r="AB605">
        <v>0</v>
      </c>
      <c r="AC605">
        <v>1</v>
      </c>
      <c r="AD605">
        <v>1</v>
      </c>
      <c r="AE605" s="13">
        <v>0.42099999999999999</v>
      </c>
      <c r="AF605" s="14">
        <v>-0.17649485470068799</v>
      </c>
    </row>
    <row r="606" spans="1:32" x14ac:dyDescent="0.25">
      <c r="A606">
        <v>0</v>
      </c>
      <c r="B606">
        <v>0</v>
      </c>
      <c r="C606">
        <v>47.87</v>
      </c>
      <c r="D606">
        <v>16</v>
      </c>
      <c r="E606">
        <v>2</v>
      </c>
      <c r="F606">
        <v>0</v>
      </c>
      <c r="G606">
        <v>1</v>
      </c>
      <c r="H606">
        <v>0</v>
      </c>
      <c r="I606">
        <v>0</v>
      </c>
      <c r="J606">
        <v>0</v>
      </c>
      <c r="K606">
        <v>10</v>
      </c>
      <c r="L606" s="4">
        <v>10</v>
      </c>
      <c r="M606">
        <v>0</v>
      </c>
      <c r="N606" s="5">
        <v>0</v>
      </c>
      <c r="O606" s="5">
        <v>-3.3</v>
      </c>
      <c r="P606" s="7">
        <v>57.13</v>
      </c>
      <c r="Q606">
        <v>0</v>
      </c>
      <c r="R606">
        <v>1</v>
      </c>
      <c r="S606">
        <v>0</v>
      </c>
      <c r="T606">
        <v>1</v>
      </c>
      <c r="U606">
        <v>8</v>
      </c>
      <c r="V606">
        <v>19</v>
      </c>
      <c r="W606">
        <v>0</v>
      </c>
      <c r="X606">
        <v>0</v>
      </c>
      <c r="Y606">
        <v>0</v>
      </c>
      <c r="Z606">
        <v>0</v>
      </c>
      <c r="AA606">
        <v>1</v>
      </c>
      <c r="AB606">
        <v>0</v>
      </c>
      <c r="AC606">
        <v>1</v>
      </c>
      <c r="AD606">
        <v>1</v>
      </c>
      <c r="AE606" s="13">
        <v>1.6839999999999999</v>
      </c>
      <c r="AF606" s="14">
        <v>-0.181588395737622</v>
      </c>
    </row>
    <row r="607" spans="1:32" x14ac:dyDescent="0.25">
      <c r="A607">
        <v>0</v>
      </c>
      <c r="B607">
        <v>0</v>
      </c>
      <c r="C607">
        <v>47.87</v>
      </c>
      <c r="D607">
        <v>16</v>
      </c>
      <c r="E607">
        <v>2</v>
      </c>
      <c r="F607">
        <v>0</v>
      </c>
      <c r="G607">
        <v>1</v>
      </c>
      <c r="H607">
        <v>0</v>
      </c>
      <c r="I607">
        <v>0</v>
      </c>
      <c r="J607">
        <v>0</v>
      </c>
      <c r="K607">
        <v>10</v>
      </c>
      <c r="L607" s="4">
        <v>10</v>
      </c>
      <c r="M607">
        <v>0</v>
      </c>
      <c r="N607" s="5">
        <v>0</v>
      </c>
      <c r="O607" s="5">
        <v>-3.3</v>
      </c>
      <c r="P607" s="7">
        <v>57.13</v>
      </c>
      <c r="Q607">
        <v>0</v>
      </c>
      <c r="R607">
        <v>1</v>
      </c>
      <c r="S607">
        <v>0</v>
      </c>
      <c r="T607">
        <v>1</v>
      </c>
      <c r="U607">
        <v>8</v>
      </c>
      <c r="V607">
        <v>19</v>
      </c>
      <c r="W607">
        <v>0</v>
      </c>
      <c r="X607">
        <v>0</v>
      </c>
      <c r="Y607">
        <v>0</v>
      </c>
      <c r="Z607">
        <v>0</v>
      </c>
      <c r="AA607">
        <v>1</v>
      </c>
      <c r="AB607">
        <v>0</v>
      </c>
      <c r="AC607">
        <v>1</v>
      </c>
      <c r="AD607">
        <v>1</v>
      </c>
      <c r="AE607" s="13">
        <v>3.3679999999999999</v>
      </c>
      <c r="AF607" s="14">
        <v>-0.173545962521411</v>
      </c>
    </row>
    <row r="608" spans="1:32" x14ac:dyDescent="0.25">
      <c r="A608">
        <v>0</v>
      </c>
      <c r="B608">
        <v>0</v>
      </c>
      <c r="C608">
        <v>47.87</v>
      </c>
      <c r="D608">
        <v>16</v>
      </c>
      <c r="E608">
        <v>2</v>
      </c>
      <c r="F608">
        <v>0</v>
      </c>
      <c r="G608">
        <v>1</v>
      </c>
      <c r="H608">
        <v>0</v>
      </c>
      <c r="I608">
        <v>0</v>
      </c>
      <c r="J608">
        <v>0</v>
      </c>
      <c r="K608">
        <v>10</v>
      </c>
      <c r="L608" s="4">
        <v>10</v>
      </c>
      <c r="M608">
        <v>0</v>
      </c>
      <c r="N608" s="5">
        <v>0</v>
      </c>
      <c r="O608" s="5">
        <v>-3.3</v>
      </c>
      <c r="P608" s="7">
        <v>57.13</v>
      </c>
      <c r="Q608">
        <v>0</v>
      </c>
      <c r="R608">
        <v>1</v>
      </c>
      <c r="S608">
        <v>0</v>
      </c>
      <c r="T608">
        <v>1</v>
      </c>
      <c r="U608">
        <v>8</v>
      </c>
      <c r="V608">
        <v>19</v>
      </c>
      <c r="W608">
        <v>0</v>
      </c>
      <c r="X608">
        <v>0</v>
      </c>
      <c r="Y608">
        <v>0</v>
      </c>
      <c r="Z608">
        <v>0</v>
      </c>
      <c r="AA608">
        <v>1</v>
      </c>
      <c r="AB608">
        <v>0</v>
      </c>
      <c r="AC608">
        <v>1</v>
      </c>
      <c r="AD608">
        <v>1</v>
      </c>
      <c r="AE608" s="13">
        <v>6.7370000000000001</v>
      </c>
      <c r="AF608" s="14">
        <v>-0.195528613312387</v>
      </c>
    </row>
    <row r="609" spans="1:32" x14ac:dyDescent="0.25">
      <c r="A609">
        <v>0</v>
      </c>
      <c r="B609">
        <v>0</v>
      </c>
      <c r="C609">
        <v>47.87</v>
      </c>
      <c r="D609">
        <v>16</v>
      </c>
      <c r="E609">
        <v>2</v>
      </c>
      <c r="F609">
        <v>0</v>
      </c>
      <c r="G609">
        <v>1</v>
      </c>
      <c r="H609">
        <v>0</v>
      </c>
      <c r="I609">
        <v>0</v>
      </c>
      <c r="J609">
        <v>0</v>
      </c>
      <c r="K609">
        <v>10</v>
      </c>
      <c r="L609" s="4">
        <v>10</v>
      </c>
      <c r="M609">
        <v>0</v>
      </c>
      <c r="N609" s="5">
        <v>0</v>
      </c>
      <c r="O609" s="5">
        <v>-6.7</v>
      </c>
      <c r="P609" s="7">
        <v>57.13</v>
      </c>
      <c r="Q609">
        <v>0</v>
      </c>
      <c r="R609">
        <v>1</v>
      </c>
      <c r="S609">
        <v>0</v>
      </c>
      <c r="T609">
        <v>1</v>
      </c>
      <c r="U609">
        <v>8</v>
      </c>
      <c r="V609">
        <v>19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0</v>
      </c>
      <c r="AC609">
        <v>1</v>
      </c>
      <c r="AD609">
        <v>1</v>
      </c>
      <c r="AE609" s="13">
        <v>0.42099999999999999</v>
      </c>
      <c r="AF609" s="14">
        <v>-0.16483332653718299</v>
      </c>
    </row>
    <row r="610" spans="1:32" x14ac:dyDescent="0.25">
      <c r="A610">
        <v>0</v>
      </c>
      <c r="B610">
        <v>0</v>
      </c>
      <c r="C610">
        <v>47.87</v>
      </c>
      <c r="D610">
        <v>16</v>
      </c>
      <c r="E610">
        <v>2</v>
      </c>
      <c r="F610">
        <v>0</v>
      </c>
      <c r="G610">
        <v>1</v>
      </c>
      <c r="H610">
        <v>0</v>
      </c>
      <c r="I610">
        <v>0</v>
      </c>
      <c r="J610">
        <v>0</v>
      </c>
      <c r="K610">
        <v>10</v>
      </c>
      <c r="L610" s="4">
        <v>10</v>
      </c>
      <c r="M610">
        <v>0</v>
      </c>
      <c r="N610" s="5">
        <v>0</v>
      </c>
      <c r="O610" s="5">
        <v>-6.7</v>
      </c>
      <c r="P610" s="7">
        <v>57.13</v>
      </c>
      <c r="Q610">
        <v>0</v>
      </c>
      <c r="R610">
        <v>1</v>
      </c>
      <c r="S610">
        <v>0</v>
      </c>
      <c r="T610">
        <v>1</v>
      </c>
      <c r="U610">
        <v>8</v>
      </c>
      <c r="V610">
        <v>19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0</v>
      </c>
      <c r="AC610">
        <v>1</v>
      </c>
      <c r="AD610">
        <v>1</v>
      </c>
      <c r="AE610" s="13">
        <v>1.6839999999999999</v>
      </c>
      <c r="AF610" s="14">
        <v>-0.14606764903269101</v>
      </c>
    </row>
    <row r="611" spans="1:32" x14ac:dyDescent="0.25">
      <c r="A611">
        <v>0</v>
      </c>
      <c r="B611">
        <v>0</v>
      </c>
      <c r="C611">
        <v>47.87</v>
      </c>
      <c r="D611">
        <v>16</v>
      </c>
      <c r="E611">
        <v>2</v>
      </c>
      <c r="F611">
        <v>0</v>
      </c>
      <c r="G611">
        <v>1</v>
      </c>
      <c r="H611">
        <v>0</v>
      </c>
      <c r="I611">
        <v>0</v>
      </c>
      <c r="J611">
        <v>0</v>
      </c>
      <c r="K611">
        <v>10</v>
      </c>
      <c r="L611" s="4">
        <v>10</v>
      </c>
      <c r="M611">
        <v>0</v>
      </c>
      <c r="N611" s="5">
        <v>0</v>
      </c>
      <c r="O611" s="5">
        <v>-6.7</v>
      </c>
      <c r="P611" s="7">
        <v>57.13</v>
      </c>
      <c r="Q611">
        <v>0</v>
      </c>
      <c r="R611">
        <v>1</v>
      </c>
      <c r="S611">
        <v>0</v>
      </c>
      <c r="T611">
        <v>1</v>
      </c>
      <c r="U611">
        <v>8</v>
      </c>
      <c r="V611">
        <v>19</v>
      </c>
      <c r="W611">
        <v>0</v>
      </c>
      <c r="X611">
        <v>0</v>
      </c>
      <c r="Y611">
        <v>0</v>
      </c>
      <c r="Z611">
        <v>0</v>
      </c>
      <c r="AA611">
        <v>1</v>
      </c>
      <c r="AB611">
        <v>0</v>
      </c>
      <c r="AC611">
        <v>1</v>
      </c>
      <c r="AD611">
        <v>1</v>
      </c>
      <c r="AE611" s="13">
        <v>3.3679999999999999</v>
      </c>
      <c r="AF611" s="14">
        <v>-0.117449990838342</v>
      </c>
    </row>
    <row r="612" spans="1:32" x14ac:dyDescent="0.25">
      <c r="A612">
        <v>0</v>
      </c>
      <c r="B612">
        <v>0</v>
      </c>
      <c r="C612">
        <v>47.87</v>
      </c>
      <c r="D612">
        <v>16</v>
      </c>
      <c r="E612">
        <v>2</v>
      </c>
      <c r="F612">
        <v>0</v>
      </c>
      <c r="G612">
        <v>1</v>
      </c>
      <c r="H612">
        <v>0</v>
      </c>
      <c r="I612">
        <v>0</v>
      </c>
      <c r="J612">
        <v>0</v>
      </c>
      <c r="K612">
        <v>10</v>
      </c>
      <c r="L612" s="4">
        <v>10</v>
      </c>
      <c r="M612">
        <v>0</v>
      </c>
      <c r="N612" s="5">
        <v>0</v>
      </c>
      <c r="O612" s="5">
        <v>-6.7</v>
      </c>
      <c r="P612" s="7">
        <v>57.13</v>
      </c>
      <c r="Q612">
        <v>0</v>
      </c>
      <c r="R612">
        <v>1</v>
      </c>
      <c r="S612">
        <v>0</v>
      </c>
      <c r="T612">
        <v>1</v>
      </c>
      <c r="U612">
        <v>8</v>
      </c>
      <c r="V612">
        <v>19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0</v>
      </c>
      <c r="AC612">
        <v>1</v>
      </c>
      <c r="AD612">
        <v>1</v>
      </c>
      <c r="AE612" s="13">
        <v>6.7370000000000001</v>
      </c>
      <c r="AF612" s="14">
        <v>-0.16014190716106</v>
      </c>
    </row>
    <row r="613" spans="1:32" x14ac:dyDescent="0.25">
      <c r="A613">
        <v>0</v>
      </c>
      <c r="B613">
        <v>0</v>
      </c>
      <c r="C613">
        <v>47.87</v>
      </c>
      <c r="D613">
        <v>16</v>
      </c>
      <c r="E613">
        <v>2</v>
      </c>
      <c r="F613">
        <v>0</v>
      </c>
      <c r="G613">
        <v>1</v>
      </c>
      <c r="H613">
        <v>0</v>
      </c>
      <c r="I613">
        <v>0</v>
      </c>
      <c r="J613">
        <v>0</v>
      </c>
      <c r="K613">
        <v>10</v>
      </c>
      <c r="L613" s="4">
        <v>10</v>
      </c>
      <c r="M613">
        <v>0</v>
      </c>
      <c r="N613" s="5">
        <v>0</v>
      </c>
      <c r="O613" s="5">
        <v>-26</v>
      </c>
      <c r="P613">
        <v>99</v>
      </c>
      <c r="Q613">
        <v>0</v>
      </c>
      <c r="R613">
        <v>1</v>
      </c>
      <c r="S613">
        <v>0</v>
      </c>
      <c r="T613">
        <v>1</v>
      </c>
      <c r="U613">
        <v>8</v>
      </c>
      <c r="V613">
        <v>18.5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0</v>
      </c>
      <c r="AC613">
        <v>1</v>
      </c>
      <c r="AD613">
        <v>1</v>
      </c>
      <c r="AE613" s="13">
        <v>0.97</v>
      </c>
      <c r="AF613" s="14">
        <v>-0.18359045865119</v>
      </c>
    </row>
    <row r="614" spans="1:32" x14ac:dyDescent="0.25">
      <c r="A614">
        <v>0</v>
      </c>
      <c r="B614">
        <v>0</v>
      </c>
      <c r="C614">
        <v>47.87</v>
      </c>
      <c r="D614">
        <v>16</v>
      </c>
      <c r="E614">
        <v>2</v>
      </c>
      <c r="F614">
        <v>0</v>
      </c>
      <c r="G614">
        <v>1</v>
      </c>
      <c r="H614">
        <v>0</v>
      </c>
      <c r="I614">
        <v>0</v>
      </c>
      <c r="J614">
        <v>0</v>
      </c>
      <c r="K614">
        <v>10</v>
      </c>
      <c r="L614" s="4">
        <v>10</v>
      </c>
      <c r="M614">
        <v>0</v>
      </c>
      <c r="N614" s="5">
        <v>0</v>
      </c>
      <c r="O614" s="5">
        <v>-26</v>
      </c>
      <c r="P614">
        <v>99</v>
      </c>
      <c r="Q614">
        <v>0</v>
      </c>
      <c r="R614">
        <v>1</v>
      </c>
      <c r="S614">
        <v>0</v>
      </c>
      <c r="T614">
        <v>1</v>
      </c>
      <c r="U614">
        <v>8</v>
      </c>
      <c r="V614">
        <v>18.5</v>
      </c>
      <c r="W614">
        <v>0</v>
      </c>
      <c r="X614">
        <v>0</v>
      </c>
      <c r="Y614">
        <v>0</v>
      </c>
      <c r="Z614">
        <v>0</v>
      </c>
      <c r="AA614">
        <v>1</v>
      </c>
      <c r="AB614">
        <v>0</v>
      </c>
      <c r="AC614">
        <v>1</v>
      </c>
      <c r="AD614">
        <v>1</v>
      </c>
      <c r="AE614" s="13">
        <v>2.91</v>
      </c>
      <c r="AF614" s="14">
        <v>-0.18282479166375701</v>
      </c>
    </row>
    <row r="615" spans="1:32" x14ac:dyDescent="0.25">
      <c r="A615">
        <v>0</v>
      </c>
      <c r="B615">
        <v>0</v>
      </c>
      <c r="C615">
        <v>47.87</v>
      </c>
      <c r="D615">
        <v>16</v>
      </c>
      <c r="E615">
        <v>2</v>
      </c>
      <c r="F615">
        <v>0</v>
      </c>
      <c r="G615">
        <v>1</v>
      </c>
      <c r="H615">
        <v>0</v>
      </c>
      <c r="I615">
        <v>0</v>
      </c>
      <c r="J615">
        <v>0</v>
      </c>
      <c r="K615">
        <v>10</v>
      </c>
      <c r="L615" s="4">
        <v>10</v>
      </c>
      <c r="M615">
        <v>0</v>
      </c>
      <c r="N615" s="5">
        <v>0</v>
      </c>
      <c r="O615" s="5">
        <v>-26</v>
      </c>
      <c r="P615">
        <v>99</v>
      </c>
      <c r="Q615">
        <v>0</v>
      </c>
      <c r="R615">
        <v>1</v>
      </c>
      <c r="S615">
        <v>0</v>
      </c>
      <c r="T615">
        <v>1</v>
      </c>
      <c r="U615">
        <v>8</v>
      </c>
      <c r="V615">
        <v>18.5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0</v>
      </c>
      <c r="AC615">
        <v>1</v>
      </c>
      <c r="AD615">
        <v>1</v>
      </c>
      <c r="AE615" s="13">
        <v>8.76</v>
      </c>
      <c r="AF615" s="14">
        <v>-0.192833152999486</v>
      </c>
    </row>
    <row r="616" spans="1:32" x14ac:dyDescent="0.25">
      <c r="A616">
        <v>0</v>
      </c>
      <c r="B616">
        <v>0</v>
      </c>
      <c r="C616">
        <v>47.87</v>
      </c>
      <c r="D616">
        <v>16</v>
      </c>
      <c r="E616">
        <v>2</v>
      </c>
      <c r="F616">
        <v>0</v>
      </c>
      <c r="G616">
        <v>1</v>
      </c>
      <c r="H616">
        <v>0</v>
      </c>
      <c r="I616">
        <v>0</v>
      </c>
      <c r="J616">
        <v>0</v>
      </c>
      <c r="K616">
        <v>10</v>
      </c>
      <c r="L616" s="4">
        <v>10</v>
      </c>
      <c r="M616">
        <v>1</v>
      </c>
      <c r="N616" s="5">
        <v>0</v>
      </c>
      <c r="O616" s="5">
        <v>25</v>
      </c>
      <c r="P616">
        <v>84</v>
      </c>
      <c r="Q616">
        <v>0</v>
      </c>
      <c r="R616">
        <v>1</v>
      </c>
      <c r="S616">
        <v>0</v>
      </c>
      <c r="T616">
        <v>1</v>
      </c>
      <c r="U616">
        <v>8</v>
      </c>
      <c r="V616">
        <v>18.5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0</v>
      </c>
      <c r="AC616">
        <v>1</v>
      </c>
      <c r="AD616">
        <v>1</v>
      </c>
      <c r="AE616" s="13">
        <v>0.97</v>
      </c>
      <c r="AF616" s="14">
        <v>-0.166964546924077</v>
      </c>
    </row>
    <row r="617" spans="1:32" x14ac:dyDescent="0.25">
      <c r="A617">
        <v>0</v>
      </c>
      <c r="B617">
        <v>0</v>
      </c>
      <c r="C617">
        <v>47.87</v>
      </c>
      <c r="D617">
        <v>16</v>
      </c>
      <c r="E617">
        <v>2</v>
      </c>
      <c r="F617">
        <v>0</v>
      </c>
      <c r="G617">
        <v>1</v>
      </c>
      <c r="H617">
        <v>0</v>
      </c>
      <c r="I617">
        <v>0</v>
      </c>
      <c r="J617">
        <v>0</v>
      </c>
      <c r="K617">
        <v>10</v>
      </c>
      <c r="L617" s="4">
        <v>10</v>
      </c>
      <c r="M617">
        <v>1</v>
      </c>
      <c r="N617" s="5">
        <v>0</v>
      </c>
      <c r="O617" s="5">
        <v>25</v>
      </c>
      <c r="P617">
        <v>84</v>
      </c>
      <c r="Q617">
        <v>0</v>
      </c>
      <c r="R617">
        <v>1</v>
      </c>
      <c r="S617">
        <v>0</v>
      </c>
      <c r="T617">
        <v>1</v>
      </c>
      <c r="U617">
        <v>8</v>
      </c>
      <c r="V617">
        <v>18.5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0</v>
      </c>
      <c r="AC617">
        <v>1</v>
      </c>
      <c r="AD617">
        <v>1</v>
      </c>
      <c r="AE617" s="13">
        <v>2.91</v>
      </c>
      <c r="AF617" s="14">
        <v>-0.192559700503974</v>
      </c>
    </row>
    <row r="618" spans="1:32" x14ac:dyDescent="0.25">
      <c r="A618">
        <v>0</v>
      </c>
      <c r="B618">
        <v>0</v>
      </c>
      <c r="C618">
        <v>47.87</v>
      </c>
      <c r="D618">
        <v>16</v>
      </c>
      <c r="E618">
        <v>2</v>
      </c>
      <c r="F618">
        <v>0</v>
      </c>
      <c r="G618">
        <v>1</v>
      </c>
      <c r="H618">
        <v>0</v>
      </c>
      <c r="I618">
        <v>0</v>
      </c>
      <c r="J618">
        <v>0</v>
      </c>
      <c r="K618">
        <v>10</v>
      </c>
      <c r="L618" s="4">
        <v>10</v>
      </c>
      <c r="M618">
        <v>1</v>
      </c>
      <c r="N618" s="5">
        <v>0</v>
      </c>
      <c r="O618" s="5">
        <v>25</v>
      </c>
      <c r="P618">
        <v>84</v>
      </c>
      <c r="Q618">
        <v>0</v>
      </c>
      <c r="R618">
        <v>1</v>
      </c>
      <c r="S618">
        <v>0</v>
      </c>
      <c r="T618">
        <v>1</v>
      </c>
      <c r="U618">
        <v>8</v>
      </c>
      <c r="V618">
        <v>18.5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0</v>
      </c>
      <c r="AC618">
        <v>1</v>
      </c>
      <c r="AD618">
        <v>1</v>
      </c>
      <c r="AE618" s="13">
        <v>8.76</v>
      </c>
      <c r="AF618" s="14">
        <v>-0.18506710212695299</v>
      </c>
    </row>
    <row r="619" spans="1:32" x14ac:dyDescent="0.25">
      <c r="A619">
        <v>0</v>
      </c>
      <c r="B619">
        <v>0</v>
      </c>
      <c r="C619">
        <v>47.87</v>
      </c>
      <c r="D619">
        <v>16</v>
      </c>
      <c r="E619">
        <v>2</v>
      </c>
      <c r="F619">
        <v>0</v>
      </c>
      <c r="G619">
        <v>1</v>
      </c>
      <c r="H619">
        <v>0</v>
      </c>
      <c r="I619">
        <v>0</v>
      </c>
      <c r="J619">
        <v>0</v>
      </c>
      <c r="K619">
        <v>10</v>
      </c>
      <c r="L619" s="4">
        <v>10</v>
      </c>
      <c r="M619">
        <v>0</v>
      </c>
      <c r="N619" s="5">
        <v>0</v>
      </c>
      <c r="O619" s="5">
        <v>-26</v>
      </c>
      <c r="P619">
        <v>99</v>
      </c>
      <c r="Q619">
        <v>0</v>
      </c>
      <c r="R619">
        <v>1</v>
      </c>
      <c r="S619">
        <v>0</v>
      </c>
      <c r="T619">
        <v>1</v>
      </c>
      <c r="U619">
        <v>8</v>
      </c>
      <c r="V619">
        <v>18.5</v>
      </c>
      <c r="W619">
        <v>0</v>
      </c>
      <c r="X619">
        <v>0</v>
      </c>
      <c r="Y619">
        <v>0</v>
      </c>
      <c r="Z619">
        <v>0</v>
      </c>
      <c r="AA619">
        <v>1</v>
      </c>
      <c r="AB619">
        <v>0</v>
      </c>
      <c r="AC619">
        <v>1</v>
      </c>
      <c r="AD619">
        <v>3</v>
      </c>
      <c r="AE619" s="13">
        <v>0.97</v>
      </c>
      <c r="AF619" s="14">
        <v>-0.17995575764328001</v>
      </c>
    </row>
    <row r="620" spans="1:32" x14ac:dyDescent="0.25">
      <c r="A620">
        <v>0</v>
      </c>
      <c r="B620">
        <v>0</v>
      </c>
      <c r="C620">
        <v>47.87</v>
      </c>
      <c r="D620">
        <v>16</v>
      </c>
      <c r="E620">
        <v>2</v>
      </c>
      <c r="F620">
        <v>0</v>
      </c>
      <c r="G620">
        <v>1</v>
      </c>
      <c r="H620">
        <v>0</v>
      </c>
      <c r="I620">
        <v>0</v>
      </c>
      <c r="J620">
        <v>0</v>
      </c>
      <c r="K620">
        <v>10</v>
      </c>
      <c r="L620" s="4">
        <v>10</v>
      </c>
      <c r="M620">
        <v>0</v>
      </c>
      <c r="N620" s="5">
        <v>0</v>
      </c>
      <c r="O620" s="5">
        <v>-26</v>
      </c>
      <c r="P620">
        <v>99</v>
      </c>
      <c r="Q620">
        <v>0</v>
      </c>
      <c r="R620">
        <v>1</v>
      </c>
      <c r="S620">
        <v>0</v>
      </c>
      <c r="T620">
        <v>1</v>
      </c>
      <c r="U620">
        <v>8</v>
      </c>
      <c r="V620">
        <v>18.5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0</v>
      </c>
      <c r="AC620">
        <v>1</v>
      </c>
      <c r="AD620">
        <v>3</v>
      </c>
      <c r="AE620" s="13">
        <v>2.91</v>
      </c>
      <c r="AF620" s="14">
        <v>-0.17470813034832999</v>
      </c>
    </row>
    <row r="621" spans="1:32" x14ac:dyDescent="0.25">
      <c r="A621">
        <v>0</v>
      </c>
      <c r="B621">
        <v>0</v>
      </c>
      <c r="C621">
        <v>47.87</v>
      </c>
      <c r="D621">
        <v>16</v>
      </c>
      <c r="E621">
        <v>2</v>
      </c>
      <c r="F621">
        <v>0</v>
      </c>
      <c r="G621">
        <v>1</v>
      </c>
      <c r="H621">
        <v>0</v>
      </c>
      <c r="I621">
        <v>0</v>
      </c>
      <c r="J621">
        <v>0</v>
      </c>
      <c r="K621">
        <v>10</v>
      </c>
      <c r="L621" s="4">
        <v>10</v>
      </c>
      <c r="M621">
        <v>0</v>
      </c>
      <c r="N621" s="5">
        <v>0</v>
      </c>
      <c r="O621" s="5">
        <v>-26</v>
      </c>
      <c r="P621">
        <v>99</v>
      </c>
      <c r="Q621">
        <v>0</v>
      </c>
      <c r="R621">
        <v>1</v>
      </c>
      <c r="S621">
        <v>0</v>
      </c>
      <c r="T621">
        <v>1</v>
      </c>
      <c r="U621">
        <v>8</v>
      </c>
      <c r="V621">
        <v>18.5</v>
      </c>
      <c r="W621">
        <v>0</v>
      </c>
      <c r="X621">
        <v>0</v>
      </c>
      <c r="Y621">
        <v>0</v>
      </c>
      <c r="Z621">
        <v>0</v>
      </c>
      <c r="AA621">
        <v>1</v>
      </c>
      <c r="AB621">
        <v>0</v>
      </c>
      <c r="AC621">
        <v>1</v>
      </c>
      <c r="AD621">
        <v>3</v>
      </c>
      <c r="AE621" s="13">
        <v>8.76</v>
      </c>
      <c r="AF621" s="14">
        <v>-0.162048905739895</v>
      </c>
    </row>
    <row r="622" spans="1:32" x14ac:dyDescent="0.25">
      <c r="A622">
        <v>0</v>
      </c>
      <c r="B622">
        <v>0</v>
      </c>
      <c r="C622">
        <v>47.87</v>
      </c>
      <c r="D622">
        <v>16</v>
      </c>
      <c r="E622">
        <v>2</v>
      </c>
      <c r="F622">
        <v>0</v>
      </c>
      <c r="G622">
        <v>1</v>
      </c>
      <c r="H622">
        <v>0</v>
      </c>
      <c r="I622">
        <v>0</v>
      </c>
      <c r="J622">
        <v>0</v>
      </c>
      <c r="K622">
        <v>10</v>
      </c>
      <c r="L622" s="4">
        <v>10</v>
      </c>
      <c r="M622">
        <v>1</v>
      </c>
      <c r="N622" s="5">
        <v>0</v>
      </c>
      <c r="O622" s="5">
        <v>25</v>
      </c>
      <c r="P622">
        <v>84</v>
      </c>
      <c r="Q622">
        <v>0</v>
      </c>
      <c r="R622">
        <v>1</v>
      </c>
      <c r="S622">
        <v>0</v>
      </c>
      <c r="T622">
        <v>1</v>
      </c>
      <c r="U622">
        <v>8</v>
      </c>
      <c r="V622">
        <v>18.5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0</v>
      </c>
      <c r="AC622">
        <v>1</v>
      </c>
      <c r="AD622">
        <v>3</v>
      </c>
      <c r="AE622" s="13">
        <v>0.97</v>
      </c>
      <c r="AF622" s="14">
        <v>-0.17649340561362201</v>
      </c>
    </row>
    <row r="623" spans="1:32" x14ac:dyDescent="0.25">
      <c r="A623">
        <v>0</v>
      </c>
      <c r="B623">
        <v>0</v>
      </c>
      <c r="C623">
        <v>47.87</v>
      </c>
      <c r="D623">
        <v>16</v>
      </c>
      <c r="E623">
        <v>2</v>
      </c>
      <c r="F623">
        <v>0</v>
      </c>
      <c r="G623">
        <v>1</v>
      </c>
      <c r="H623">
        <v>0</v>
      </c>
      <c r="I623">
        <v>0</v>
      </c>
      <c r="J623">
        <v>0</v>
      </c>
      <c r="K623">
        <v>10</v>
      </c>
      <c r="L623" s="4">
        <v>10</v>
      </c>
      <c r="M623">
        <v>1</v>
      </c>
      <c r="N623" s="5">
        <v>0</v>
      </c>
      <c r="O623" s="5">
        <v>25</v>
      </c>
      <c r="P623">
        <v>84</v>
      </c>
      <c r="Q623">
        <v>0</v>
      </c>
      <c r="R623">
        <v>1</v>
      </c>
      <c r="S623">
        <v>0</v>
      </c>
      <c r="T623">
        <v>1</v>
      </c>
      <c r="U623">
        <v>8</v>
      </c>
      <c r="V623">
        <v>18.5</v>
      </c>
      <c r="W623">
        <v>0</v>
      </c>
      <c r="X623">
        <v>0</v>
      </c>
      <c r="Y623">
        <v>0</v>
      </c>
      <c r="Z623">
        <v>0</v>
      </c>
      <c r="AA623">
        <v>1</v>
      </c>
      <c r="AB623">
        <v>0</v>
      </c>
      <c r="AC623">
        <v>1</v>
      </c>
      <c r="AD623">
        <v>3</v>
      </c>
      <c r="AE623" s="13">
        <v>2.91</v>
      </c>
      <c r="AF623" s="14">
        <v>-0.16248169974360199</v>
      </c>
    </row>
    <row r="624" spans="1:32" x14ac:dyDescent="0.25">
      <c r="A624">
        <v>0</v>
      </c>
      <c r="B624">
        <v>0</v>
      </c>
      <c r="C624">
        <v>47.87</v>
      </c>
      <c r="D624">
        <v>16</v>
      </c>
      <c r="E624">
        <v>2</v>
      </c>
      <c r="F624">
        <v>0</v>
      </c>
      <c r="G624">
        <v>1</v>
      </c>
      <c r="H624">
        <v>0</v>
      </c>
      <c r="I624">
        <v>0</v>
      </c>
      <c r="J624">
        <v>0</v>
      </c>
      <c r="K624">
        <v>10</v>
      </c>
      <c r="L624" s="4">
        <v>10</v>
      </c>
      <c r="M624">
        <v>1</v>
      </c>
      <c r="N624" s="5">
        <v>0</v>
      </c>
      <c r="O624" s="5">
        <v>25</v>
      </c>
      <c r="P624">
        <v>84</v>
      </c>
      <c r="Q624">
        <v>0</v>
      </c>
      <c r="R624">
        <v>1</v>
      </c>
      <c r="S624">
        <v>0</v>
      </c>
      <c r="T624">
        <v>1</v>
      </c>
      <c r="U624">
        <v>8</v>
      </c>
      <c r="V624">
        <v>18.5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0</v>
      </c>
      <c r="AC624">
        <v>1</v>
      </c>
      <c r="AD624">
        <v>3</v>
      </c>
      <c r="AE624" s="13">
        <v>8.76</v>
      </c>
      <c r="AF624" s="14">
        <v>-0.163671883253797</v>
      </c>
    </row>
    <row r="625" spans="1:32" x14ac:dyDescent="0.25">
      <c r="A625">
        <v>0</v>
      </c>
      <c r="B625">
        <v>0</v>
      </c>
      <c r="C625">
        <v>47.87</v>
      </c>
      <c r="D625">
        <v>16</v>
      </c>
      <c r="E625">
        <v>2</v>
      </c>
      <c r="F625">
        <v>0</v>
      </c>
      <c r="G625">
        <v>1</v>
      </c>
      <c r="H625">
        <v>0</v>
      </c>
      <c r="I625">
        <v>0</v>
      </c>
      <c r="J625">
        <v>0</v>
      </c>
      <c r="K625">
        <v>10</v>
      </c>
      <c r="L625" s="4">
        <v>10</v>
      </c>
      <c r="M625">
        <v>0</v>
      </c>
      <c r="N625" s="5">
        <v>0</v>
      </c>
      <c r="O625" s="5">
        <v>-26</v>
      </c>
      <c r="P625">
        <v>99</v>
      </c>
      <c r="Q625">
        <v>0</v>
      </c>
      <c r="R625">
        <v>1</v>
      </c>
      <c r="S625">
        <v>0</v>
      </c>
      <c r="T625">
        <v>1</v>
      </c>
      <c r="U625">
        <v>8</v>
      </c>
      <c r="V625">
        <v>18.5</v>
      </c>
      <c r="W625">
        <v>0</v>
      </c>
      <c r="X625">
        <v>0</v>
      </c>
      <c r="Y625">
        <v>0</v>
      </c>
      <c r="Z625">
        <v>0</v>
      </c>
      <c r="AA625">
        <v>1</v>
      </c>
      <c r="AB625">
        <v>0</v>
      </c>
      <c r="AC625">
        <v>1</v>
      </c>
      <c r="AD625">
        <v>28</v>
      </c>
      <c r="AE625" s="13">
        <v>0.97</v>
      </c>
      <c r="AF625" s="14">
        <v>-0.16782843166890299</v>
      </c>
    </row>
    <row r="626" spans="1:32" x14ac:dyDescent="0.25">
      <c r="A626">
        <v>0</v>
      </c>
      <c r="B626">
        <v>0</v>
      </c>
      <c r="C626">
        <v>47.87</v>
      </c>
      <c r="D626">
        <v>16</v>
      </c>
      <c r="E626">
        <v>2</v>
      </c>
      <c r="F626">
        <v>0</v>
      </c>
      <c r="G626">
        <v>1</v>
      </c>
      <c r="H626">
        <v>0</v>
      </c>
      <c r="I626">
        <v>0</v>
      </c>
      <c r="J626">
        <v>0</v>
      </c>
      <c r="K626">
        <v>10</v>
      </c>
      <c r="L626" s="4">
        <v>10</v>
      </c>
      <c r="M626">
        <v>0</v>
      </c>
      <c r="N626" s="5">
        <v>0</v>
      </c>
      <c r="O626" s="5">
        <v>-26</v>
      </c>
      <c r="P626">
        <v>99</v>
      </c>
      <c r="Q626">
        <v>0</v>
      </c>
      <c r="R626">
        <v>1</v>
      </c>
      <c r="S626">
        <v>0</v>
      </c>
      <c r="T626">
        <v>1</v>
      </c>
      <c r="U626">
        <v>8</v>
      </c>
      <c r="V626">
        <v>18.5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0</v>
      </c>
      <c r="AC626">
        <v>1</v>
      </c>
      <c r="AD626">
        <v>28</v>
      </c>
      <c r="AE626" s="13">
        <v>2.91</v>
      </c>
      <c r="AF626" s="14">
        <v>-0.16381135353415099</v>
      </c>
    </row>
    <row r="627" spans="1:32" x14ac:dyDescent="0.25">
      <c r="A627">
        <v>0</v>
      </c>
      <c r="B627">
        <v>0</v>
      </c>
      <c r="C627">
        <v>47.87</v>
      </c>
      <c r="D627">
        <v>16</v>
      </c>
      <c r="E627">
        <v>2</v>
      </c>
      <c r="F627">
        <v>0</v>
      </c>
      <c r="G627">
        <v>1</v>
      </c>
      <c r="H627">
        <v>0</v>
      </c>
      <c r="I627">
        <v>0</v>
      </c>
      <c r="J627">
        <v>0</v>
      </c>
      <c r="K627">
        <v>10</v>
      </c>
      <c r="L627" s="4">
        <v>10</v>
      </c>
      <c r="M627">
        <v>0</v>
      </c>
      <c r="N627" s="5">
        <v>0</v>
      </c>
      <c r="O627" s="5">
        <v>-26</v>
      </c>
      <c r="P627">
        <v>99</v>
      </c>
      <c r="Q627">
        <v>0</v>
      </c>
      <c r="R627">
        <v>1</v>
      </c>
      <c r="S627">
        <v>0</v>
      </c>
      <c r="T627">
        <v>1</v>
      </c>
      <c r="U627">
        <v>8</v>
      </c>
      <c r="V627">
        <v>18.5</v>
      </c>
      <c r="W627">
        <v>0</v>
      </c>
      <c r="X627">
        <v>0</v>
      </c>
      <c r="Y627">
        <v>0</v>
      </c>
      <c r="Z627">
        <v>0</v>
      </c>
      <c r="AA627">
        <v>1</v>
      </c>
      <c r="AB627">
        <v>0</v>
      </c>
      <c r="AC627">
        <v>1</v>
      </c>
      <c r="AD627">
        <v>28</v>
      </c>
      <c r="AE627" s="13">
        <v>8.76</v>
      </c>
      <c r="AF627" s="14">
        <v>-0.149957584069429</v>
      </c>
    </row>
    <row r="628" spans="1:32" x14ac:dyDescent="0.25">
      <c r="A628">
        <v>0</v>
      </c>
      <c r="B628">
        <v>0</v>
      </c>
      <c r="C628">
        <v>47.87</v>
      </c>
      <c r="D628">
        <v>16</v>
      </c>
      <c r="E628">
        <v>2</v>
      </c>
      <c r="F628">
        <v>0</v>
      </c>
      <c r="G628">
        <v>1</v>
      </c>
      <c r="H628">
        <v>0</v>
      </c>
      <c r="I628">
        <v>0</v>
      </c>
      <c r="J628">
        <v>0</v>
      </c>
      <c r="K628">
        <v>10</v>
      </c>
      <c r="L628" s="4">
        <v>10</v>
      </c>
      <c r="M628">
        <v>1</v>
      </c>
      <c r="N628" s="5">
        <v>0</v>
      </c>
      <c r="O628" s="5">
        <v>25</v>
      </c>
      <c r="P628">
        <v>84</v>
      </c>
      <c r="Q628">
        <v>0</v>
      </c>
      <c r="R628">
        <v>1</v>
      </c>
      <c r="S628">
        <v>0</v>
      </c>
      <c r="T628">
        <v>1</v>
      </c>
      <c r="U628">
        <v>8</v>
      </c>
      <c r="V628">
        <v>18.5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0</v>
      </c>
      <c r="AC628">
        <v>1</v>
      </c>
      <c r="AD628">
        <v>28</v>
      </c>
      <c r="AE628" s="13">
        <v>0.97</v>
      </c>
      <c r="AF628" s="14">
        <v>-0.187604816332299</v>
      </c>
    </row>
    <row r="629" spans="1:32" x14ac:dyDescent="0.25">
      <c r="A629">
        <v>0</v>
      </c>
      <c r="B629">
        <v>0</v>
      </c>
      <c r="C629">
        <v>47.87</v>
      </c>
      <c r="D629">
        <v>16</v>
      </c>
      <c r="E629">
        <v>2</v>
      </c>
      <c r="F629">
        <v>0</v>
      </c>
      <c r="G629">
        <v>1</v>
      </c>
      <c r="H629">
        <v>0</v>
      </c>
      <c r="I629">
        <v>0</v>
      </c>
      <c r="J629">
        <v>0</v>
      </c>
      <c r="K629">
        <v>10</v>
      </c>
      <c r="L629" s="4">
        <v>10</v>
      </c>
      <c r="M629">
        <v>1</v>
      </c>
      <c r="N629" s="5">
        <v>0</v>
      </c>
      <c r="O629" s="5">
        <v>25</v>
      </c>
      <c r="P629">
        <v>84</v>
      </c>
      <c r="Q629">
        <v>0</v>
      </c>
      <c r="R629">
        <v>1</v>
      </c>
      <c r="S629">
        <v>0</v>
      </c>
      <c r="T629">
        <v>1</v>
      </c>
      <c r="U629">
        <v>8</v>
      </c>
      <c r="V629">
        <v>18.5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1</v>
      </c>
      <c r="AD629">
        <v>28</v>
      </c>
      <c r="AE629" s="13">
        <v>2.91</v>
      </c>
      <c r="AF629" s="14">
        <v>-0.18029167408698099</v>
      </c>
    </row>
    <row r="630" spans="1:32" x14ac:dyDescent="0.25">
      <c r="A630">
        <v>0</v>
      </c>
      <c r="B630">
        <v>0</v>
      </c>
      <c r="C630">
        <v>47.87</v>
      </c>
      <c r="D630">
        <v>16</v>
      </c>
      <c r="E630">
        <v>2</v>
      </c>
      <c r="F630">
        <v>0</v>
      </c>
      <c r="G630">
        <v>1</v>
      </c>
      <c r="H630">
        <v>0</v>
      </c>
      <c r="I630">
        <v>0</v>
      </c>
      <c r="J630">
        <v>0</v>
      </c>
      <c r="K630">
        <v>10</v>
      </c>
      <c r="L630" s="4">
        <v>10</v>
      </c>
      <c r="M630">
        <v>1</v>
      </c>
      <c r="N630" s="5">
        <v>0</v>
      </c>
      <c r="O630" s="5">
        <v>25</v>
      </c>
      <c r="P630">
        <v>84</v>
      </c>
      <c r="Q630">
        <v>0</v>
      </c>
      <c r="R630">
        <v>1</v>
      </c>
      <c r="S630">
        <v>0</v>
      </c>
      <c r="T630">
        <v>1</v>
      </c>
      <c r="U630">
        <v>8</v>
      </c>
      <c r="V630">
        <v>18.5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0</v>
      </c>
      <c r="AC630">
        <v>1</v>
      </c>
      <c r="AD630">
        <v>28</v>
      </c>
      <c r="AE630" s="13">
        <v>8.76</v>
      </c>
      <c r="AF630" s="14">
        <v>-0.181115690114622</v>
      </c>
    </row>
    <row r="631" spans="1:32" x14ac:dyDescent="0.25">
      <c r="A631">
        <v>1</v>
      </c>
      <c r="B631">
        <v>0</v>
      </c>
      <c r="C631">
        <v>12.01</v>
      </c>
      <c r="D631">
        <v>0</v>
      </c>
      <c r="E631">
        <v>0</v>
      </c>
      <c r="F631">
        <v>0</v>
      </c>
      <c r="G631">
        <v>0</v>
      </c>
      <c r="H631">
        <v>1</v>
      </c>
      <c r="I631">
        <v>0</v>
      </c>
      <c r="J631">
        <v>1</v>
      </c>
      <c r="K631">
        <v>20</v>
      </c>
      <c r="L631" s="21">
        <v>3860</v>
      </c>
      <c r="M631">
        <v>0</v>
      </c>
      <c r="N631" s="5">
        <v>0</v>
      </c>
      <c r="O631" s="5">
        <v>-44.6</v>
      </c>
      <c r="P631">
        <v>113.10299999999999</v>
      </c>
      <c r="Q631">
        <v>0</v>
      </c>
      <c r="R631">
        <v>1</v>
      </c>
      <c r="S631">
        <v>1</v>
      </c>
      <c r="T631">
        <v>0</v>
      </c>
      <c r="U631">
        <v>9</v>
      </c>
      <c r="V631">
        <v>27.4</v>
      </c>
      <c r="W631">
        <v>1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1</v>
      </c>
      <c r="AD631">
        <v>30</v>
      </c>
      <c r="AE631" s="13">
        <v>1</v>
      </c>
      <c r="AF631" s="14">
        <v>-0.15271686216703301</v>
      </c>
    </row>
    <row r="632" spans="1:32" x14ac:dyDescent="0.25">
      <c r="A632">
        <v>1</v>
      </c>
      <c r="B632">
        <v>0</v>
      </c>
      <c r="C632">
        <v>12.01</v>
      </c>
      <c r="D632">
        <v>0</v>
      </c>
      <c r="E632">
        <v>0</v>
      </c>
      <c r="F632">
        <v>0</v>
      </c>
      <c r="G632">
        <v>0</v>
      </c>
      <c r="H632">
        <v>1</v>
      </c>
      <c r="I632">
        <v>0</v>
      </c>
      <c r="J632">
        <v>1</v>
      </c>
      <c r="K632">
        <v>20</v>
      </c>
      <c r="L632" s="21">
        <v>3860</v>
      </c>
      <c r="M632">
        <v>0</v>
      </c>
      <c r="N632" s="5">
        <v>0</v>
      </c>
      <c r="O632" s="5">
        <v>-44.6</v>
      </c>
      <c r="P632">
        <v>113.10299999999999</v>
      </c>
      <c r="Q632">
        <v>0</v>
      </c>
      <c r="R632">
        <v>1</v>
      </c>
      <c r="S632">
        <v>1</v>
      </c>
      <c r="T632">
        <v>0</v>
      </c>
      <c r="U632">
        <v>9</v>
      </c>
      <c r="V632">
        <v>27.4</v>
      </c>
      <c r="W632">
        <v>1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30</v>
      </c>
      <c r="AE632" s="13">
        <v>2</v>
      </c>
      <c r="AF632" s="14">
        <v>-0.157013059388797</v>
      </c>
    </row>
    <row r="633" spans="1:32" x14ac:dyDescent="0.25">
      <c r="A633">
        <v>1</v>
      </c>
      <c r="B633">
        <v>0</v>
      </c>
      <c r="C633">
        <v>12.01</v>
      </c>
      <c r="D633">
        <v>0</v>
      </c>
      <c r="E633">
        <v>0</v>
      </c>
      <c r="F633">
        <v>0</v>
      </c>
      <c r="G633">
        <v>0</v>
      </c>
      <c r="H633">
        <v>1</v>
      </c>
      <c r="I633">
        <v>0</v>
      </c>
      <c r="J633">
        <v>1</v>
      </c>
      <c r="K633">
        <v>20</v>
      </c>
      <c r="L633" s="21">
        <v>3860</v>
      </c>
      <c r="M633">
        <v>0</v>
      </c>
      <c r="N633" s="5">
        <v>0</v>
      </c>
      <c r="O633" s="5">
        <v>-44.6</v>
      </c>
      <c r="P633">
        <v>113.10299999999999</v>
      </c>
      <c r="Q633">
        <v>0</v>
      </c>
      <c r="R633">
        <v>1</v>
      </c>
      <c r="S633">
        <v>1</v>
      </c>
      <c r="T633">
        <v>0</v>
      </c>
      <c r="U633">
        <v>9</v>
      </c>
      <c r="V633">
        <v>27.4</v>
      </c>
      <c r="W633">
        <v>1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30</v>
      </c>
      <c r="AE633" s="13">
        <v>4</v>
      </c>
      <c r="AF633" s="14">
        <v>-0.115811715772004</v>
      </c>
    </row>
    <row r="634" spans="1:32" x14ac:dyDescent="0.25">
      <c r="A634">
        <v>1</v>
      </c>
      <c r="B634">
        <v>0</v>
      </c>
      <c r="C634">
        <v>12.01</v>
      </c>
      <c r="D634">
        <v>0</v>
      </c>
      <c r="E634">
        <v>0</v>
      </c>
      <c r="F634">
        <v>0</v>
      </c>
      <c r="G634">
        <v>1</v>
      </c>
      <c r="H634">
        <v>0</v>
      </c>
      <c r="I634">
        <v>0</v>
      </c>
      <c r="J634">
        <v>0</v>
      </c>
      <c r="K634">
        <v>5000</v>
      </c>
      <c r="L634" s="4">
        <v>5000</v>
      </c>
      <c r="M634">
        <v>0</v>
      </c>
      <c r="N634" s="5">
        <v>0</v>
      </c>
      <c r="O634" s="6">
        <v>-3.7</v>
      </c>
      <c r="P634">
        <v>300</v>
      </c>
      <c r="Q634">
        <v>0</v>
      </c>
      <c r="R634">
        <v>1</v>
      </c>
      <c r="S634">
        <v>1</v>
      </c>
      <c r="T634">
        <v>1</v>
      </c>
      <c r="U634" s="7">
        <v>8</v>
      </c>
      <c r="V634">
        <v>16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0</v>
      </c>
      <c r="AC634">
        <v>1</v>
      </c>
      <c r="AD634">
        <v>0.66700000000000004</v>
      </c>
      <c r="AE634" s="13">
        <v>0.06</v>
      </c>
      <c r="AF634" s="14">
        <v>-0.18522383709389301</v>
      </c>
    </row>
    <row r="635" spans="1:32" x14ac:dyDescent="0.25">
      <c r="A635">
        <v>1</v>
      </c>
      <c r="B635">
        <v>0</v>
      </c>
      <c r="C635">
        <v>12.01</v>
      </c>
      <c r="D635">
        <v>0</v>
      </c>
      <c r="E635">
        <v>0</v>
      </c>
      <c r="F635">
        <v>0</v>
      </c>
      <c r="G635">
        <v>1</v>
      </c>
      <c r="H635">
        <v>0</v>
      </c>
      <c r="I635">
        <v>0</v>
      </c>
      <c r="J635">
        <v>0</v>
      </c>
      <c r="K635">
        <v>5000</v>
      </c>
      <c r="L635" s="4">
        <v>5000</v>
      </c>
      <c r="M635">
        <v>0</v>
      </c>
      <c r="N635" s="5">
        <v>0</v>
      </c>
      <c r="O635" s="6">
        <v>-3.7</v>
      </c>
      <c r="P635">
        <v>300</v>
      </c>
      <c r="Q635">
        <v>0</v>
      </c>
      <c r="R635">
        <v>1</v>
      </c>
      <c r="S635">
        <v>1</v>
      </c>
      <c r="T635">
        <v>1</v>
      </c>
      <c r="U635" s="7">
        <v>8</v>
      </c>
      <c r="V635">
        <v>16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1</v>
      </c>
      <c r="AD635">
        <v>0.66700000000000004</v>
      </c>
      <c r="AE635" s="13">
        <v>0.2</v>
      </c>
      <c r="AF635" s="14">
        <v>-0.18166685850070699</v>
      </c>
    </row>
    <row r="636" spans="1:32" x14ac:dyDescent="0.25">
      <c r="A636">
        <v>1</v>
      </c>
      <c r="B636">
        <v>0</v>
      </c>
      <c r="C636">
        <v>12.01</v>
      </c>
      <c r="D636">
        <v>0</v>
      </c>
      <c r="E636">
        <v>0</v>
      </c>
      <c r="F636">
        <v>0</v>
      </c>
      <c r="G636">
        <v>1</v>
      </c>
      <c r="H636">
        <v>0</v>
      </c>
      <c r="I636">
        <v>0</v>
      </c>
      <c r="J636">
        <v>0</v>
      </c>
      <c r="K636">
        <v>5000</v>
      </c>
      <c r="L636" s="4">
        <v>5000</v>
      </c>
      <c r="M636">
        <v>0</v>
      </c>
      <c r="N636" s="5">
        <v>0</v>
      </c>
      <c r="O636" s="6">
        <v>-3.7</v>
      </c>
      <c r="P636">
        <v>300</v>
      </c>
      <c r="Q636">
        <v>0</v>
      </c>
      <c r="R636">
        <v>1</v>
      </c>
      <c r="S636">
        <v>1</v>
      </c>
      <c r="T636">
        <v>1</v>
      </c>
      <c r="U636" s="7">
        <v>8</v>
      </c>
      <c r="V636">
        <v>16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1</v>
      </c>
      <c r="AD636">
        <v>0.66700000000000004</v>
      </c>
      <c r="AE636" s="13">
        <v>0.6</v>
      </c>
      <c r="AF636" s="46">
        <v>-0.17272210350901901</v>
      </c>
    </row>
    <row r="637" spans="1:32" x14ac:dyDescent="0.25">
      <c r="A637">
        <v>1</v>
      </c>
      <c r="B637">
        <v>0</v>
      </c>
      <c r="C637">
        <v>12.01</v>
      </c>
      <c r="D637">
        <v>0</v>
      </c>
      <c r="E637">
        <v>0</v>
      </c>
      <c r="F637">
        <v>0</v>
      </c>
      <c r="G637">
        <v>1</v>
      </c>
      <c r="H637">
        <v>0</v>
      </c>
      <c r="I637">
        <v>0</v>
      </c>
      <c r="J637">
        <v>0</v>
      </c>
      <c r="K637">
        <v>5000</v>
      </c>
      <c r="L637" s="4">
        <v>5000</v>
      </c>
      <c r="M637">
        <v>0</v>
      </c>
      <c r="N637" s="5">
        <v>0</v>
      </c>
      <c r="O637" s="6">
        <v>-3.7</v>
      </c>
      <c r="P637">
        <v>300</v>
      </c>
      <c r="Q637">
        <v>0</v>
      </c>
      <c r="R637">
        <v>1</v>
      </c>
      <c r="S637">
        <v>1</v>
      </c>
      <c r="T637">
        <v>1</v>
      </c>
      <c r="U637" s="7">
        <v>8</v>
      </c>
      <c r="V637">
        <v>16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0</v>
      </c>
      <c r="AC637">
        <v>1</v>
      </c>
      <c r="AD637">
        <v>0.66700000000000004</v>
      </c>
      <c r="AE637" s="13">
        <v>2</v>
      </c>
      <c r="AF637" s="46">
        <v>-0.17371596517476201</v>
      </c>
    </row>
    <row r="638" spans="1:32" x14ac:dyDescent="0.25">
      <c r="A638">
        <v>1</v>
      </c>
      <c r="B638">
        <v>0</v>
      </c>
      <c r="C638">
        <v>12.01</v>
      </c>
      <c r="D638">
        <v>0</v>
      </c>
      <c r="E638">
        <v>0</v>
      </c>
      <c r="F638">
        <v>0</v>
      </c>
      <c r="G638">
        <v>1</v>
      </c>
      <c r="H638">
        <v>0</v>
      </c>
      <c r="I638">
        <v>0</v>
      </c>
      <c r="J638">
        <v>0</v>
      </c>
      <c r="K638">
        <v>5000</v>
      </c>
      <c r="L638" s="4">
        <v>5000</v>
      </c>
      <c r="M638">
        <v>0</v>
      </c>
      <c r="N638" s="5">
        <v>0</v>
      </c>
      <c r="O638" s="6">
        <v>-3.7</v>
      </c>
      <c r="P638">
        <v>300</v>
      </c>
      <c r="Q638">
        <v>0</v>
      </c>
      <c r="R638">
        <v>1</v>
      </c>
      <c r="S638">
        <v>1</v>
      </c>
      <c r="T638">
        <v>1</v>
      </c>
      <c r="U638" s="7">
        <v>8</v>
      </c>
      <c r="V638">
        <v>16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1</v>
      </c>
      <c r="AD638">
        <v>0.66700000000000004</v>
      </c>
      <c r="AE638" s="13">
        <v>10</v>
      </c>
      <c r="AF638" s="46">
        <v>-0.165241986761584</v>
      </c>
    </row>
    <row r="639" spans="1:32" x14ac:dyDescent="0.25">
      <c r="A639">
        <v>1</v>
      </c>
      <c r="B639">
        <v>0</v>
      </c>
      <c r="C639">
        <v>12.01</v>
      </c>
      <c r="D639">
        <v>0</v>
      </c>
      <c r="E639">
        <v>0</v>
      </c>
      <c r="F639">
        <v>0</v>
      </c>
      <c r="G639">
        <v>0</v>
      </c>
      <c r="H639">
        <v>1</v>
      </c>
      <c r="I639">
        <v>0</v>
      </c>
      <c r="J639">
        <v>1</v>
      </c>
      <c r="K639">
        <v>1.5</v>
      </c>
      <c r="L639">
        <v>1000</v>
      </c>
      <c r="M639">
        <v>1</v>
      </c>
      <c r="N639" s="5">
        <v>0</v>
      </c>
      <c r="O639" s="6">
        <v>-27.6</v>
      </c>
      <c r="P639">
        <v>400</v>
      </c>
      <c r="Q639">
        <v>0</v>
      </c>
      <c r="R639">
        <v>1</v>
      </c>
      <c r="S639">
        <v>1</v>
      </c>
      <c r="T639">
        <v>1</v>
      </c>
      <c r="U639" s="7">
        <v>8</v>
      </c>
      <c r="V639">
        <v>16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1</v>
      </c>
      <c r="AD639">
        <v>0.66700000000000004</v>
      </c>
      <c r="AE639" s="13">
        <v>0.06</v>
      </c>
      <c r="AF639" s="46">
        <v>-0.169217433424556</v>
      </c>
    </row>
    <row r="640" spans="1:32" x14ac:dyDescent="0.25">
      <c r="A640">
        <v>1</v>
      </c>
      <c r="B640">
        <v>0</v>
      </c>
      <c r="C640">
        <v>12.01</v>
      </c>
      <c r="D640">
        <v>0</v>
      </c>
      <c r="E640">
        <v>0</v>
      </c>
      <c r="F640">
        <v>0</v>
      </c>
      <c r="G640">
        <v>0</v>
      </c>
      <c r="H640">
        <v>1</v>
      </c>
      <c r="I640">
        <v>0</v>
      </c>
      <c r="J640">
        <v>1</v>
      </c>
      <c r="K640">
        <v>1.5</v>
      </c>
      <c r="L640">
        <v>1000</v>
      </c>
      <c r="M640">
        <v>1</v>
      </c>
      <c r="N640" s="5">
        <v>0</v>
      </c>
      <c r="O640" s="6">
        <v>-27.6</v>
      </c>
      <c r="P640">
        <v>400</v>
      </c>
      <c r="Q640">
        <v>0</v>
      </c>
      <c r="R640">
        <v>1</v>
      </c>
      <c r="S640">
        <v>1</v>
      </c>
      <c r="T640">
        <v>1</v>
      </c>
      <c r="U640" s="7">
        <v>8</v>
      </c>
      <c r="V640">
        <v>16</v>
      </c>
      <c r="W640">
        <v>0</v>
      </c>
      <c r="X640">
        <v>0</v>
      </c>
      <c r="Y640">
        <v>0</v>
      </c>
      <c r="Z640">
        <v>0</v>
      </c>
      <c r="AA640">
        <v>1</v>
      </c>
      <c r="AB640">
        <v>0</v>
      </c>
      <c r="AC640">
        <v>1</v>
      </c>
      <c r="AD640">
        <v>0.66700000000000004</v>
      </c>
      <c r="AE640" s="13">
        <v>0.2</v>
      </c>
      <c r="AF640" s="46">
        <v>-0.15002021072309699</v>
      </c>
    </row>
    <row r="641" spans="1:32" x14ac:dyDescent="0.25">
      <c r="A641">
        <v>1</v>
      </c>
      <c r="B641">
        <v>0</v>
      </c>
      <c r="C641">
        <v>12.01</v>
      </c>
      <c r="D641">
        <v>0</v>
      </c>
      <c r="E641">
        <v>0</v>
      </c>
      <c r="F641">
        <v>0</v>
      </c>
      <c r="G641">
        <v>0</v>
      </c>
      <c r="H641">
        <v>1</v>
      </c>
      <c r="I641">
        <v>0</v>
      </c>
      <c r="J641">
        <v>1</v>
      </c>
      <c r="K641">
        <v>1.5</v>
      </c>
      <c r="L641">
        <v>1000</v>
      </c>
      <c r="M641">
        <v>1</v>
      </c>
      <c r="N641" s="5">
        <v>0</v>
      </c>
      <c r="O641" s="6">
        <v>-27.6</v>
      </c>
      <c r="P641">
        <v>400</v>
      </c>
      <c r="Q641">
        <v>0</v>
      </c>
      <c r="R641">
        <v>1</v>
      </c>
      <c r="S641">
        <v>1</v>
      </c>
      <c r="T641">
        <v>1</v>
      </c>
      <c r="U641" s="7">
        <v>8</v>
      </c>
      <c r="V641">
        <v>16</v>
      </c>
      <c r="W641">
        <v>0</v>
      </c>
      <c r="X641">
        <v>0</v>
      </c>
      <c r="Y641">
        <v>0</v>
      </c>
      <c r="Z641">
        <v>0</v>
      </c>
      <c r="AA641">
        <v>1</v>
      </c>
      <c r="AB641">
        <v>0</v>
      </c>
      <c r="AC641">
        <v>1</v>
      </c>
      <c r="AD641">
        <v>0.66700000000000004</v>
      </c>
      <c r="AE641" s="13">
        <v>0.6</v>
      </c>
      <c r="AF641" s="46">
        <v>-0.16126654009861099</v>
      </c>
    </row>
    <row r="642" spans="1:32" x14ac:dyDescent="0.25">
      <c r="A642">
        <v>1</v>
      </c>
      <c r="B642">
        <v>0</v>
      </c>
      <c r="C642">
        <v>12.01</v>
      </c>
      <c r="D642">
        <v>0</v>
      </c>
      <c r="E642">
        <v>0</v>
      </c>
      <c r="F642">
        <v>0</v>
      </c>
      <c r="G642">
        <v>0</v>
      </c>
      <c r="H642">
        <v>1</v>
      </c>
      <c r="I642">
        <v>0</v>
      </c>
      <c r="J642">
        <v>1</v>
      </c>
      <c r="K642">
        <v>1.5</v>
      </c>
      <c r="L642">
        <v>1000</v>
      </c>
      <c r="M642">
        <v>1</v>
      </c>
      <c r="N642" s="5">
        <v>0</v>
      </c>
      <c r="O642" s="6">
        <v>-27.6</v>
      </c>
      <c r="P642">
        <v>400</v>
      </c>
      <c r="Q642">
        <v>0</v>
      </c>
      <c r="R642">
        <v>1</v>
      </c>
      <c r="S642">
        <v>1</v>
      </c>
      <c r="T642">
        <v>1</v>
      </c>
      <c r="U642" s="7">
        <v>8</v>
      </c>
      <c r="V642">
        <v>16</v>
      </c>
      <c r="W642">
        <v>0</v>
      </c>
      <c r="X642">
        <v>0</v>
      </c>
      <c r="Y642">
        <v>0</v>
      </c>
      <c r="Z642">
        <v>0</v>
      </c>
      <c r="AA642">
        <v>1</v>
      </c>
      <c r="AB642">
        <v>0</v>
      </c>
      <c r="AC642">
        <v>1</v>
      </c>
      <c r="AD642">
        <v>0.66700000000000004</v>
      </c>
      <c r="AE642" s="13">
        <v>2</v>
      </c>
      <c r="AF642" s="46">
        <v>-0.173977507718378</v>
      </c>
    </row>
    <row r="643" spans="1:32" x14ac:dyDescent="0.25">
      <c r="A643">
        <v>1</v>
      </c>
      <c r="B643">
        <v>0</v>
      </c>
      <c r="C643">
        <v>12.01</v>
      </c>
      <c r="D643">
        <v>0</v>
      </c>
      <c r="E643">
        <v>0</v>
      </c>
      <c r="F643">
        <v>0</v>
      </c>
      <c r="G643">
        <v>0</v>
      </c>
      <c r="H643">
        <v>1</v>
      </c>
      <c r="I643">
        <v>0</v>
      </c>
      <c r="J643">
        <v>1</v>
      </c>
      <c r="K643">
        <v>1.5</v>
      </c>
      <c r="L643">
        <v>1000</v>
      </c>
      <c r="M643">
        <v>1</v>
      </c>
      <c r="N643" s="5">
        <v>0</v>
      </c>
      <c r="O643" s="6">
        <v>-27.6</v>
      </c>
      <c r="P643">
        <v>400</v>
      </c>
      <c r="Q643">
        <v>0</v>
      </c>
      <c r="R643">
        <v>1</v>
      </c>
      <c r="S643">
        <v>1</v>
      </c>
      <c r="T643">
        <v>1</v>
      </c>
      <c r="U643" s="7">
        <v>8</v>
      </c>
      <c r="V643">
        <v>16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1</v>
      </c>
      <c r="AD643">
        <v>0.66700000000000004</v>
      </c>
      <c r="AE643" s="13">
        <v>10</v>
      </c>
      <c r="AF643" s="46">
        <v>-0.15399565738606999</v>
      </c>
    </row>
    <row r="644" spans="1:32" x14ac:dyDescent="0.25">
      <c r="A644">
        <v>1</v>
      </c>
      <c r="B644">
        <v>0</v>
      </c>
      <c r="C644">
        <v>12.01</v>
      </c>
      <c r="D644">
        <v>0</v>
      </c>
      <c r="E644">
        <v>0</v>
      </c>
      <c r="F644">
        <v>0</v>
      </c>
      <c r="G644">
        <v>0</v>
      </c>
      <c r="H644">
        <v>1</v>
      </c>
      <c r="I644">
        <v>0</v>
      </c>
      <c r="J644">
        <v>1</v>
      </c>
      <c r="K644">
        <v>1.5</v>
      </c>
      <c r="L644">
        <v>1000</v>
      </c>
      <c r="M644">
        <v>0</v>
      </c>
      <c r="N644" s="5">
        <v>1</v>
      </c>
      <c r="O644" s="6">
        <v>-27.6</v>
      </c>
      <c r="P644">
        <v>400</v>
      </c>
      <c r="Q644">
        <v>0</v>
      </c>
      <c r="R644">
        <v>1</v>
      </c>
      <c r="S644">
        <v>1</v>
      </c>
      <c r="T644">
        <v>1</v>
      </c>
      <c r="U644" s="7">
        <v>8</v>
      </c>
      <c r="V644">
        <v>16</v>
      </c>
      <c r="W644">
        <v>0</v>
      </c>
      <c r="X644">
        <v>0</v>
      </c>
      <c r="Y644">
        <v>0</v>
      </c>
      <c r="Z644">
        <v>0</v>
      </c>
      <c r="AA644">
        <v>1</v>
      </c>
      <c r="AB644">
        <v>0</v>
      </c>
      <c r="AC644">
        <v>1</v>
      </c>
      <c r="AD644">
        <v>0.66700000000000004</v>
      </c>
      <c r="AE644" s="13">
        <v>0.06</v>
      </c>
      <c r="AF644" s="46">
        <v>-0.17172824184327601</v>
      </c>
    </row>
    <row r="645" spans="1:32" x14ac:dyDescent="0.25">
      <c r="A645">
        <v>1</v>
      </c>
      <c r="B645">
        <v>0</v>
      </c>
      <c r="C645">
        <v>12.01</v>
      </c>
      <c r="D645">
        <v>0</v>
      </c>
      <c r="E645">
        <v>0</v>
      </c>
      <c r="F645">
        <v>0</v>
      </c>
      <c r="G645">
        <v>0</v>
      </c>
      <c r="H645">
        <v>1</v>
      </c>
      <c r="I645">
        <v>0</v>
      </c>
      <c r="J645">
        <v>1</v>
      </c>
      <c r="K645">
        <v>1.5</v>
      </c>
      <c r="L645">
        <v>1000</v>
      </c>
      <c r="M645">
        <v>0</v>
      </c>
      <c r="N645" s="5">
        <v>1</v>
      </c>
      <c r="O645" s="6">
        <v>-27.6</v>
      </c>
      <c r="P645">
        <v>400</v>
      </c>
      <c r="Q645">
        <v>0</v>
      </c>
      <c r="R645">
        <v>1</v>
      </c>
      <c r="S645">
        <v>1</v>
      </c>
      <c r="T645">
        <v>1</v>
      </c>
      <c r="U645" s="7">
        <v>8</v>
      </c>
      <c r="V645">
        <v>16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0</v>
      </c>
      <c r="AC645">
        <v>1</v>
      </c>
      <c r="AD645">
        <v>0.66700000000000004</v>
      </c>
      <c r="AE645" s="13">
        <v>0.2</v>
      </c>
      <c r="AF645" s="46">
        <v>-0.15723878492691601</v>
      </c>
    </row>
    <row r="646" spans="1:32" x14ac:dyDescent="0.25">
      <c r="A646">
        <v>1</v>
      </c>
      <c r="B646">
        <v>0</v>
      </c>
      <c r="C646">
        <v>12.01</v>
      </c>
      <c r="D646">
        <v>0</v>
      </c>
      <c r="E646">
        <v>0</v>
      </c>
      <c r="F646">
        <v>0</v>
      </c>
      <c r="G646">
        <v>0</v>
      </c>
      <c r="H646">
        <v>1</v>
      </c>
      <c r="I646">
        <v>0</v>
      </c>
      <c r="J646">
        <v>1</v>
      </c>
      <c r="K646">
        <v>1.5</v>
      </c>
      <c r="L646">
        <v>1000</v>
      </c>
      <c r="M646">
        <v>0</v>
      </c>
      <c r="N646" s="5">
        <v>1</v>
      </c>
      <c r="O646" s="6">
        <v>-27.6</v>
      </c>
      <c r="P646">
        <v>400</v>
      </c>
      <c r="Q646">
        <v>0</v>
      </c>
      <c r="R646">
        <v>1</v>
      </c>
      <c r="S646">
        <v>1</v>
      </c>
      <c r="T646">
        <v>1</v>
      </c>
      <c r="U646" s="7">
        <v>8</v>
      </c>
      <c r="V646">
        <v>16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0</v>
      </c>
      <c r="AC646">
        <v>1</v>
      </c>
      <c r="AD646">
        <v>0.66700000000000004</v>
      </c>
      <c r="AE646" s="13">
        <v>0.6</v>
      </c>
      <c r="AF646" s="46">
        <v>-0.150752529845224</v>
      </c>
    </row>
    <row r="647" spans="1:32" x14ac:dyDescent="0.25">
      <c r="A647">
        <v>1</v>
      </c>
      <c r="B647">
        <v>0</v>
      </c>
      <c r="C647">
        <v>12.01</v>
      </c>
      <c r="D647">
        <v>0</v>
      </c>
      <c r="E647">
        <v>0</v>
      </c>
      <c r="F647">
        <v>0</v>
      </c>
      <c r="G647">
        <v>0</v>
      </c>
      <c r="H647">
        <v>1</v>
      </c>
      <c r="I647">
        <v>0</v>
      </c>
      <c r="J647">
        <v>1</v>
      </c>
      <c r="K647">
        <v>1.5</v>
      </c>
      <c r="L647">
        <v>1000</v>
      </c>
      <c r="M647">
        <v>0</v>
      </c>
      <c r="N647" s="5">
        <v>1</v>
      </c>
      <c r="O647" s="6">
        <v>-27.6</v>
      </c>
      <c r="P647">
        <v>400</v>
      </c>
      <c r="Q647">
        <v>0</v>
      </c>
      <c r="R647">
        <v>1</v>
      </c>
      <c r="S647">
        <v>1</v>
      </c>
      <c r="T647">
        <v>1</v>
      </c>
      <c r="U647" s="7">
        <v>8</v>
      </c>
      <c r="V647">
        <v>16</v>
      </c>
      <c r="W647">
        <v>0</v>
      </c>
      <c r="X647">
        <v>0</v>
      </c>
      <c r="Y647">
        <v>0</v>
      </c>
      <c r="Z647">
        <v>0</v>
      </c>
      <c r="AA647">
        <v>1</v>
      </c>
      <c r="AB647">
        <v>0</v>
      </c>
      <c r="AC647">
        <v>1</v>
      </c>
      <c r="AD647">
        <v>0.66700000000000004</v>
      </c>
      <c r="AE647" s="13">
        <v>2</v>
      </c>
      <c r="AF647" s="46">
        <v>-0.16398658255222401</v>
      </c>
    </row>
    <row r="648" spans="1:32" x14ac:dyDescent="0.25">
      <c r="A648">
        <v>1</v>
      </c>
      <c r="B648">
        <v>0</v>
      </c>
      <c r="C648">
        <v>12.01</v>
      </c>
      <c r="D648">
        <v>0</v>
      </c>
      <c r="E648">
        <v>0</v>
      </c>
      <c r="F648">
        <v>0</v>
      </c>
      <c r="G648">
        <v>0</v>
      </c>
      <c r="H648">
        <v>1</v>
      </c>
      <c r="I648">
        <v>0</v>
      </c>
      <c r="J648">
        <v>1</v>
      </c>
      <c r="K648">
        <v>1.5</v>
      </c>
      <c r="L648">
        <v>1000</v>
      </c>
      <c r="M648">
        <v>0</v>
      </c>
      <c r="N648" s="5">
        <v>1</v>
      </c>
      <c r="O648" s="6">
        <v>-27.6</v>
      </c>
      <c r="P648">
        <v>400</v>
      </c>
      <c r="Q648">
        <v>0</v>
      </c>
      <c r="R648">
        <v>1</v>
      </c>
      <c r="S648">
        <v>1</v>
      </c>
      <c r="T648">
        <v>1</v>
      </c>
      <c r="U648" s="7">
        <v>8</v>
      </c>
      <c r="V648">
        <v>16</v>
      </c>
      <c r="W648">
        <v>0</v>
      </c>
      <c r="X648">
        <v>0</v>
      </c>
      <c r="Y648">
        <v>0</v>
      </c>
      <c r="Z648">
        <v>0</v>
      </c>
      <c r="AA648">
        <v>1</v>
      </c>
      <c r="AB648">
        <v>0</v>
      </c>
      <c r="AC648">
        <v>1</v>
      </c>
      <c r="AD648">
        <v>0.66700000000000004</v>
      </c>
      <c r="AE648" s="13">
        <v>10</v>
      </c>
      <c r="AF648" s="46">
        <v>-0.13631538143758701</v>
      </c>
    </row>
    <row r="649" spans="1:32" x14ac:dyDescent="0.25">
      <c r="A649">
        <v>1</v>
      </c>
      <c r="B649">
        <v>0</v>
      </c>
      <c r="C649">
        <v>12.01</v>
      </c>
      <c r="D649">
        <v>0</v>
      </c>
      <c r="E649">
        <v>0</v>
      </c>
      <c r="F649">
        <v>0</v>
      </c>
      <c r="G649">
        <v>0</v>
      </c>
      <c r="H649">
        <v>1</v>
      </c>
      <c r="I649">
        <v>0</v>
      </c>
      <c r="J649">
        <v>1</v>
      </c>
      <c r="K649">
        <v>1.5</v>
      </c>
      <c r="L649">
        <v>1000</v>
      </c>
      <c r="M649">
        <v>0</v>
      </c>
      <c r="N649" s="5">
        <v>1</v>
      </c>
      <c r="O649" s="6">
        <v>-27.6</v>
      </c>
      <c r="P649">
        <v>400</v>
      </c>
      <c r="Q649">
        <v>0</v>
      </c>
      <c r="R649">
        <v>1</v>
      </c>
      <c r="S649">
        <v>1</v>
      </c>
      <c r="T649">
        <v>1</v>
      </c>
      <c r="U649" s="7">
        <v>8</v>
      </c>
      <c r="V649">
        <v>16</v>
      </c>
      <c r="W649">
        <v>0</v>
      </c>
      <c r="X649">
        <v>0</v>
      </c>
      <c r="Y649">
        <v>0</v>
      </c>
      <c r="Z649">
        <v>0</v>
      </c>
      <c r="AA649">
        <v>1</v>
      </c>
      <c r="AB649">
        <v>0</v>
      </c>
      <c r="AC649">
        <v>1</v>
      </c>
      <c r="AD649">
        <v>0.66700000000000004</v>
      </c>
      <c r="AE649" s="13">
        <v>0.06</v>
      </c>
      <c r="AF649" s="46">
        <v>-0.18595615621601899</v>
      </c>
    </row>
    <row r="650" spans="1:32" x14ac:dyDescent="0.25">
      <c r="A650">
        <v>1</v>
      </c>
      <c r="B650">
        <v>0</v>
      </c>
      <c r="C650">
        <v>12.01</v>
      </c>
      <c r="D650">
        <v>0</v>
      </c>
      <c r="E650">
        <v>0</v>
      </c>
      <c r="F650">
        <v>0</v>
      </c>
      <c r="G650">
        <v>0</v>
      </c>
      <c r="H650">
        <v>1</v>
      </c>
      <c r="I650">
        <v>0</v>
      </c>
      <c r="J650">
        <v>1</v>
      </c>
      <c r="K650">
        <v>1.5</v>
      </c>
      <c r="L650">
        <v>1000</v>
      </c>
      <c r="M650">
        <v>0</v>
      </c>
      <c r="N650" s="5">
        <v>1</v>
      </c>
      <c r="O650" s="6">
        <v>-27.6</v>
      </c>
      <c r="P650">
        <v>400</v>
      </c>
      <c r="Q650">
        <v>0</v>
      </c>
      <c r="R650">
        <v>1</v>
      </c>
      <c r="S650">
        <v>1</v>
      </c>
      <c r="T650">
        <v>1</v>
      </c>
      <c r="U650" s="7">
        <v>8</v>
      </c>
      <c r="V650">
        <v>16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0</v>
      </c>
      <c r="AC650">
        <v>1</v>
      </c>
      <c r="AD650">
        <v>0.66700000000000004</v>
      </c>
      <c r="AE650" s="13">
        <v>0.2</v>
      </c>
      <c r="AF650" s="46">
        <v>-0.18020222025645399</v>
      </c>
    </row>
    <row r="651" spans="1:32" x14ac:dyDescent="0.25">
      <c r="A651">
        <v>1</v>
      </c>
      <c r="B651">
        <v>0</v>
      </c>
      <c r="C651">
        <v>12.01</v>
      </c>
      <c r="D651">
        <v>0</v>
      </c>
      <c r="E651">
        <v>0</v>
      </c>
      <c r="F651">
        <v>0</v>
      </c>
      <c r="G651">
        <v>0</v>
      </c>
      <c r="H651">
        <v>1</v>
      </c>
      <c r="I651">
        <v>0</v>
      </c>
      <c r="J651">
        <v>1</v>
      </c>
      <c r="K651">
        <v>1.5</v>
      </c>
      <c r="L651">
        <v>1000</v>
      </c>
      <c r="M651">
        <v>0</v>
      </c>
      <c r="N651" s="5">
        <v>1</v>
      </c>
      <c r="O651" s="6">
        <v>-27.6</v>
      </c>
      <c r="P651">
        <v>400</v>
      </c>
      <c r="Q651">
        <v>0</v>
      </c>
      <c r="R651">
        <v>1</v>
      </c>
      <c r="S651">
        <v>1</v>
      </c>
      <c r="T651">
        <v>1</v>
      </c>
      <c r="U651" s="7">
        <v>8</v>
      </c>
      <c r="V651">
        <v>16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0</v>
      </c>
      <c r="AC651">
        <v>1</v>
      </c>
      <c r="AD651">
        <v>0.66700000000000004</v>
      </c>
      <c r="AE651" s="13">
        <v>0.6</v>
      </c>
      <c r="AF651" s="46">
        <v>-0.161475774133505</v>
      </c>
    </row>
    <row r="652" spans="1:32" x14ac:dyDescent="0.25">
      <c r="A652">
        <v>1</v>
      </c>
      <c r="B652">
        <v>0</v>
      </c>
      <c r="C652">
        <v>12.01</v>
      </c>
      <c r="D652">
        <v>0</v>
      </c>
      <c r="E652">
        <v>0</v>
      </c>
      <c r="F652">
        <v>0</v>
      </c>
      <c r="G652">
        <v>0</v>
      </c>
      <c r="H652">
        <v>1</v>
      </c>
      <c r="I652">
        <v>0</v>
      </c>
      <c r="J652">
        <v>1</v>
      </c>
      <c r="K652">
        <v>1.5</v>
      </c>
      <c r="L652">
        <v>1000</v>
      </c>
      <c r="M652">
        <v>0</v>
      </c>
      <c r="N652" s="5">
        <v>1</v>
      </c>
      <c r="O652" s="6">
        <v>-27.6</v>
      </c>
      <c r="P652">
        <v>400</v>
      </c>
      <c r="Q652">
        <v>0</v>
      </c>
      <c r="R652">
        <v>1</v>
      </c>
      <c r="S652">
        <v>1</v>
      </c>
      <c r="T652">
        <v>1</v>
      </c>
      <c r="U652" s="7">
        <v>8</v>
      </c>
      <c r="V652">
        <v>16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1</v>
      </c>
      <c r="AD652">
        <v>0.66700000000000004</v>
      </c>
      <c r="AE652" s="13">
        <v>2</v>
      </c>
      <c r="AF652" s="46">
        <v>-0.15927881676712499</v>
      </c>
    </row>
    <row r="653" spans="1:32" x14ac:dyDescent="0.25">
      <c r="A653">
        <v>1</v>
      </c>
      <c r="B653">
        <v>0</v>
      </c>
      <c r="C653">
        <v>12.01</v>
      </c>
      <c r="D653">
        <v>0</v>
      </c>
      <c r="E653">
        <v>0</v>
      </c>
      <c r="F653">
        <v>0</v>
      </c>
      <c r="G653">
        <v>0</v>
      </c>
      <c r="H653">
        <v>1</v>
      </c>
      <c r="I653">
        <v>0</v>
      </c>
      <c r="J653">
        <v>1</v>
      </c>
      <c r="K653">
        <v>1.5</v>
      </c>
      <c r="L653">
        <v>1000</v>
      </c>
      <c r="M653">
        <v>0</v>
      </c>
      <c r="N653" s="5">
        <v>1</v>
      </c>
      <c r="O653" s="6">
        <v>-27.6</v>
      </c>
      <c r="P653">
        <v>400</v>
      </c>
      <c r="Q653">
        <v>0</v>
      </c>
      <c r="R653">
        <v>1</v>
      </c>
      <c r="S653">
        <v>1</v>
      </c>
      <c r="T653">
        <v>1</v>
      </c>
      <c r="U653" s="7">
        <v>8</v>
      </c>
      <c r="V653">
        <v>16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0</v>
      </c>
      <c r="AC653">
        <v>1</v>
      </c>
      <c r="AD653">
        <v>0.66700000000000004</v>
      </c>
      <c r="AE653" s="13">
        <v>10</v>
      </c>
      <c r="AF653" s="46">
        <v>-0.12454596697483999</v>
      </c>
    </row>
    <row r="654" spans="1:32" x14ac:dyDescent="0.25">
      <c r="A654">
        <v>1</v>
      </c>
      <c r="B654">
        <v>0</v>
      </c>
      <c r="C654">
        <v>12.01</v>
      </c>
      <c r="D654">
        <v>0</v>
      </c>
      <c r="E654">
        <v>0</v>
      </c>
      <c r="F654">
        <v>0</v>
      </c>
      <c r="G654">
        <v>0</v>
      </c>
      <c r="H654">
        <v>1</v>
      </c>
      <c r="I654">
        <v>0</v>
      </c>
      <c r="J654">
        <v>1</v>
      </c>
      <c r="K654">
        <v>1.5</v>
      </c>
      <c r="L654">
        <v>1000</v>
      </c>
      <c r="M654">
        <v>0</v>
      </c>
      <c r="N654" s="5">
        <v>1</v>
      </c>
      <c r="O654" s="6">
        <v>-27.6</v>
      </c>
      <c r="P654">
        <v>400</v>
      </c>
      <c r="Q654">
        <v>0</v>
      </c>
      <c r="R654">
        <v>1</v>
      </c>
      <c r="S654">
        <v>1</v>
      </c>
      <c r="T654">
        <v>1</v>
      </c>
      <c r="U654" s="7">
        <v>8</v>
      </c>
      <c r="V654">
        <v>16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1</v>
      </c>
      <c r="AD654">
        <v>0.66700000000000004</v>
      </c>
      <c r="AE654" s="13">
        <v>0.06</v>
      </c>
      <c r="AF654" s="46">
        <v>-0.17722063525922399</v>
      </c>
    </row>
    <row r="655" spans="1:32" x14ac:dyDescent="0.25">
      <c r="A655">
        <v>1</v>
      </c>
      <c r="B655">
        <v>0</v>
      </c>
      <c r="C655">
        <v>12.01</v>
      </c>
      <c r="D655">
        <v>0</v>
      </c>
      <c r="E655">
        <v>0</v>
      </c>
      <c r="F655">
        <v>0</v>
      </c>
      <c r="G655">
        <v>0</v>
      </c>
      <c r="H655">
        <v>1</v>
      </c>
      <c r="I655">
        <v>0</v>
      </c>
      <c r="J655">
        <v>1</v>
      </c>
      <c r="K655">
        <v>1.5</v>
      </c>
      <c r="L655">
        <v>1000</v>
      </c>
      <c r="M655">
        <v>0</v>
      </c>
      <c r="N655" s="5">
        <v>1</v>
      </c>
      <c r="O655" s="6">
        <v>-27.6</v>
      </c>
      <c r="P655">
        <v>400</v>
      </c>
      <c r="Q655">
        <v>0</v>
      </c>
      <c r="R655">
        <v>1</v>
      </c>
      <c r="S655">
        <v>1</v>
      </c>
      <c r="T655">
        <v>1</v>
      </c>
      <c r="U655" s="7">
        <v>8</v>
      </c>
      <c r="V655">
        <v>16</v>
      </c>
      <c r="W655">
        <v>0</v>
      </c>
      <c r="X655">
        <v>0</v>
      </c>
      <c r="Y655">
        <v>0</v>
      </c>
      <c r="Z655">
        <v>0</v>
      </c>
      <c r="AA655">
        <v>1</v>
      </c>
      <c r="AB655">
        <v>0</v>
      </c>
      <c r="AC655">
        <v>1</v>
      </c>
      <c r="AD655">
        <v>0.66700000000000004</v>
      </c>
      <c r="AE655" s="13">
        <v>0.2</v>
      </c>
      <c r="AF655" s="46">
        <v>-0.13976774301332601</v>
      </c>
    </row>
    <row r="656" spans="1:32" x14ac:dyDescent="0.25">
      <c r="A656">
        <v>1</v>
      </c>
      <c r="B656">
        <v>0</v>
      </c>
      <c r="C656">
        <v>12.01</v>
      </c>
      <c r="D656">
        <v>0</v>
      </c>
      <c r="E656">
        <v>0</v>
      </c>
      <c r="F656">
        <v>0</v>
      </c>
      <c r="G656">
        <v>0</v>
      </c>
      <c r="H656">
        <v>1</v>
      </c>
      <c r="I656">
        <v>0</v>
      </c>
      <c r="J656">
        <v>1</v>
      </c>
      <c r="K656">
        <v>1.5</v>
      </c>
      <c r="L656">
        <v>1000</v>
      </c>
      <c r="M656">
        <v>0</v>
      </c>
      <c r="N656" s="5">
        <v>1</v>
      </c>
      <c r="O656" s="6">
        <v>-27.6</v>
      </c>
      <c r="P656">
        <v>400</v>
      </c>
      <c r="Q656">
        <v>0</v>
      </c>
      <c r="R656">
        <v>1</v>
      </c>
      <c r="S656">
        <v>1</v>
      </c>
      <c r="T656">
        <v>1</v>
      </c>
      <c r="U656" s="7">
        <v>8</v>
      </c>
      <c r="V656">
        <v>16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0</v>
      </c>
      <c r="AC656">
        <v>1</v>
      </c>
      <c r="AD656">
        <v>0.66700000000000004</v>
      </c>
      <c r="AE656" s="13">
        <v>0.6</v>
      </c>
      <c r="AF656" s="46">
        <v>-0.16074345501137799</v>
      </c>
    </row>
    <row r="657" spans="1:32" x14ac:dyDescent="0.25">
      <c r="A657">
        <v>1</v>
      </c>
      <c r="B657">
        <v>0</v>
      </c>
      <c r="C657">
        <v>12.01</v>
      </c>
      <c r="D657">
        <v>0</v>
      </c>
      <c r="E657">
        <v>0</v>
      </c>
      <c r="F657">
        <v>0</v>
      </c>
      <c r="G657">
        <v>0</v>
      </c>
      <c r="H657">
        <v>1</v>
      </c>
      <c r="I657">
        <v>0</v>
      </c>
      <c r="J657">
        <v>1</v>
      </c>
      <c r="K657">
        <v>1.5</v>
      </c>
      <c r="L657">
        <v>1000</v>
      </c>
      <c r="M657">
        <v>0</v>
      </c>
      <c r="N657" s="5">
        <v>1</v>
      </c>
      <c r="O657" s="6">
        <v>-27.6</v>
      </c>
      <c r="P657">
        <v>400</v>
      </c>
      <c r="Q657">
        <v>0</v>
      </c>
      <c r="R657">
        <v>1</v>
      </c>
      <c r="S657">
        <v>1</v>
      </c>
      <c r="T657">
        <v>1</v>
      </c>
      <c r="U657" s="7">
        <v>8</v>
      </c>
      <c r="V657">
        <v>16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0</v>
      </c>
      <c r="AC657">
        <v>1</v>
      </c>
      <c r="AD657">
        <v>0.66700000000000004</v>
      </c>
      <c r="AE657" s="13">
        <v>2</v>
      </c>
      <c r="AF657" s="46">
        <v>-0.135792296350354</v>
      </c>
    </row>
    <row r="658" spans="1:32" x14ac:dyDescent="0.25">
      <c r="A658">
        <v>1</v>
      </c>
      <c r="B658">
        <v>0</v>
      </c>
      <c r="C658">
        <v>12.01</v>
      </c>
      <c r="D658">
        <v>0</v>
      </c>
      <c r="E658">
        <v>0</v>
      </c>
      <c r="F658">
        <v>0</v>
      </c>
      <c r="G658">
        <v>0</v>
      </c>
      <c r="H658">
        <v>1</v>
      </c>
      <c r="I658">
        <v>0</v>
      </c>
      <c r="J658">
        <v>1</v>
      </c>
      <c r="K658">
        <v>1.5</v>
      </c>
      <c r="L658">
        <v>1000</v>
      </c>
      <c r="M658">
        <v>0</v>
      </c>
      <c r="N658" s="5">
        <v>1</v>
      </c>
      <c r="O658" s="6">
        <v>-27.6</v>
      </c>
      <c r="P658">
        <v>400</v>
      </c>
      <c r="Q658">
        <v>0</v>
      </c>
      <c r="R658">
        <v>1</v>
      </c>
      <c r="S658">
        <v>1</v>
      </c>
      <c r="T658">
        <v>1</v>
      </c>
      <c r="U658" s="7">
        <v>8</v>
      </c>
      <c r="V658">
        <v>16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0</v>
      </c>
      <c r="AC658">
        <v>1</v>
      </c>
      <c r="AD658">
        <v>0.66700000000000004</v>
      </c>
      <c r="AE658" s="13">
        <v>10</v>
      </c>
      <c r="AF658" s="46">
        <v>-0.13877388134758301</v>
      </c>
    </row>
    <row r="659" spans="1:32" x14ac:dyDescent="0.25">
      <c r="A659">
        <v>1</v>
      </c>
      <c r="B659">
        <v>0</v>
      </c>
      <c r="C659">
        <v>12.01</v>
      </c>
      <c r="D659">
        <v>0</v>
      </c>
      <c r="E659">
        <v>0</v>
      </c>
      <c r="F659">
        <v>0</v>
      </c>
      <c r="G659">
        <v>0</v>
      </c>
      <c r="H659">
        <v>1</v>
      </c>
      <c r="I659">
        <v>0</v>
      </c>
      <c r="J659">
        <v>1</v>
      </c>
      <c r="K659">
        <v>1.5</v>
      </c>
      <c r="L659">
        <v>1000</v>
      </c>
      <c r="M659">
        <v>1</v>
      </c>
      <c r="N659" s="5">
        <v>0</v>
      </c>
      <c r="O659" s="6">
        <v>-27.6</v>
      </c>
      <c r="P659">
        <v>400</v>
      </c>
      <c r="Q659">
        <v>0</v>
      </c>
      <c r="R659">
        <v>1</v>
      </c>
      <c r="S659">
        <v>1</v>
      </c>
      <c r="T659">
        <v>1</v>
      </c>
      <c r="U659" s="7">
        <v>8</v>
      </c>
      <c r="V659">
        <v>16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1</v>
      </c>
      <c r="AD659">
        <v>14</v>
      </c>
      <c r="AE659" s="13">
        <v>2</v>
      </c>
      <c r="AF659" s="46">
        <v>-0.13384071344307599</v>
      </c>
    </row>
    <row r="660" spans="1:32" x14ac:dyDescent="0.25">
      <c r="A660">
        <v>1</v>
      </c>
      <c r="B660">
        <v>0</v>
      </c>
      <c r="C660">
        <v>12.01</v>
      </c>
      <c r="D660">
        <v>0</v>
      </c>
      <c r="E660">
        <v>0</v>
      </c>
      <c r="F660">
        <v>0</v>
      </c>
      <c r="G660">
        <v>0</v>
      </c>
      <c r="H660">
        <v>1</v>
      </c>
      <c r="I660">
        <v>0</v>
      </c>
      <c r="J660">
        <v>1</v>
      </c>
      <c r="K660">
        <v>1.5</v>
      </c>
      <c r="L660">
        <v>1000</v>
      </c>
      <c r="M660">
        <v>1</v>
      </c>
      <c r="N660" s="5">
        <v>0</v>
      </c>
      <c r="O660" s="6">
        <v>-27.6</v>
      </c>
      <c r="P660">
        <v>400</v>
      </c>
      <c r="Q660">
        <v>0</v>
      </c>
      <c r="R660">
        <v>1</v>
      </c>
      <c r="S660">
        <v>1</v>
      </c>
      <c r="T660">
        <v>1</v>
      </c>
      <c r="U660" s="7">
        <v>8</v>
      </c>
      <c r="V660">
        <v>16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0</v>
      </c>
      <c r="AC660">
        <v>1</v>
      </c>
      <c r="AD660">
        <v>14</v>
      </c>
      <c r="AE660" s="13">
        <v>10</v>
      </c>
      <c r="AF660" s="46">
        <v>-0.11006038476283</v>
      </c>
    </row>
    <row r="661" spans="1:32" x14ac:dyDescent="0.25">
      <c r="A661">
        <v>1</v>
      </c>
      <c r="B661">
        <v>0</v>
      </c>
      <c r="C661">
        <v>12.01</v>
      </c>
      <c r="D661">
        <v>0</v>
      </c>
      <c r="E661">
        <v>0</v>
      </c>
      <c r="F661">
        <v>0</v>
      </c>
      <c r="G661">
        <v>0</v>
      </c>
      <c r="H661">
        <v>1</v>
      </c>
      <c r="I661">
        <v>0</v>
      </c>
      <c r="J661">
        <v>1</v>
      </c>
      <c r="K661">
        <v>1.5</v>
      </c>
      <c r="L661">
        <v>1000</v>
      </c>
      <c r="M661">
        <v>0</v>
      </c>
      <c r="N661" s="5">
        <v>1</v>
      </c>
      <c r="O661" s="6">
        <v>-27.6</v>
      </c>
      <c r="P661">
        <v>400</v>
      </c>
      <c r="Q661">
        <v>0</v>
      </c>
      <c r="R661">
        <v>1</v>
      </c>
      <c r="S661">
        <v>1</v>
      </c>
      <c r="T661">
        <v>1</v>
      </c>
      <c r="U661" s="7">
        <v>8</v>
      </c>
      <c r="V661">
        <v>16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1</v>
      </c>
      <c r="AD661">
        <v>14</v>
      </c>
      <c r="AE661" s="13">
        <v>2</v>
      </c>
      <c r="AF661" s="46">
        <v>-0.12557406693720199</v>
      </c>
    </row>
    <row r="662" spans="1:32" x14ac:dyDescent="0.25">
      <c r="A662">
        <v>1</v>
      </c>
      <c r="B662">
        <v>0</v>
      </c>
      <c r="C662">
        <v>12.01</v>
      </c>
      <c r="D662">
        <v>0</v>
      </c>
      <c r="E662">
        <v>0</v>
      </c>
      <c r="F662">
        <v>0</v>
      </c>
      <c r="G662">
        <v>0</v>
      </c>
      <c r="H662">
        <v>1</v>
      </c>
      <c r="I662">
        <v>0</v>
      </c>
      <c r="J662">
        <v>1</v>
      </c>
      <c r="K662">
        <v>1.5</v>
      </c>
      <c r="L662">
        <v>1000</v>
      </c>
      <c r="M662">
        <v>0</v>
      </c>
      <c r="N662" s="5">
        <v>1</v>
      </c>
      <c r="O662" s="6">
        <v>-27.6</v>
      </c>
      <c r="P662">
        <v>400</v>
      </c>
      <c r="Q662">
        <v>0</v>
      </c>
      <c r="R662">
        <v>1</v>
      </c>
      <c r="S662">
        <v>1</v>
      </c>
      <c r="T662">
        <v>1</v>
      </c>
      <c r="U662" s="7">
        <v>8</v>
      </c>
      <c r="V662">
        <v>16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0</v>
      </c>
      <c r="AC662">
        <v>1</v>
      </c>
      <c r="AD662">
        <v>14</v>
      </c>
      <c r="AE662" s="13">
        <v>10</v>
      </c>
      <c r="AF662" s="46">
        <v>-0.125708378279802</v>
      </c>
    </row>
    <row r="663" spans="1:32" x14ac:dyDescent="0.25">
      <c r="A663">
        <v>1</v>
      </c>
      <c r="B663">
        <v>0</v>
      </c>
      <c r="C663">
        <v>12.01</v>
      </c>
      <c r="D663">
        <v>0</v>
      </c>
      <c r="E663">
        <v>0</v>
      </c>
      <c r="F663">
        <v>0</v>
      </c>
      <c r="G663">
        <v>0</v>
      </c>
      <c r="H663">
        <v>1</v>
      </c>
      <c r="I663">
        <v>0</v>
      </c>
      <c r="J663">
        <v>1</v>
      </c>
      <c r="K663">
        <v>1.5</v>
      </c>
      <c r="L663">
        <v>1000</v>
      </c>
      <c r="M663">
        <v>0</v>
      </c>
      <c r="N663" s="5">
        <v>1</v>
      </c>
      <c r="O663" s="6">
        <v>-27.6</v>
      </c>
      <c r="P663">
        <v>400</v>
      </c>
      <c r="Q663">
        <v>0</v>
      </c>
      <c r="R663">
        <v>1</v>
      </c>
      <c r="S663">
        <v>1</v>
      </c>
      <c r="T663">
        <v>1</v>
      </c>
      <c r="U663" s="7">
        <v>8</v>
      </c>
      <c r="V663">
        <v>16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0</v>
      </c>
      <c r="AC663">
        <v>1</v>
      </c>
      <c r="AD663">
        <v>14</v>
      </c>
      <c r="AE663" s="13">
        <v>2</v>
      </c>
      <c r="AF663" s="46">
        <v>-0.137467119693295</v>
      </c>
    </row>
    <row r="664" spans="1:32" x14ac:dyDescent="0.25">
      <c r="A664">
        <v>1</v>
      </c>
      <c r="B664">
        <v>0</v>
      </c>
      <c r="C664">
        <v>12.01</v>
      </c>
      <c r="D664">
        <v>0</v>
      </c>
      <c r="E664">
        <v>0</v>
      </c>
      <c r="F664">
        <v>0</v>
      </c>
      <c r="G664">
        <v>0</v>
      </c>
      <c r="H664">
        <v>1</v>
      </c>
      <c r="I664">
        <v>0</v>
      </c>
      <c r="J664">
        <v>1</v>
      </c>
      <c r="K664">
        <v>1.5</v>
      </c>
      <c r="L664">
        <v>1000</v>
      </c>
      <c r="M664">
        <v>0</v>
      </c>
      <c r="N664" s="5">
        <v>1</v>
      </c>
      <c r="O664" s="6">
        <v>-27.6</v>
      </c>
      <c r="P664">
        <v>400</v>
      </c>
      <c r="Q664">
        <v>0</v>
      </c>
      <c r="R664">
        <v>1</v>
      </c>
      <c r="S664">
        <v>1</v>
      </c>
      <c r="T664">
        <v>1</v>
      </c>
      <c r="U664" s="7">
        <v>8</v>
      </c>
      <c r="V664">
        <v>16</v>
      </c>
      <c r="W664">
        <v>0</v>
      </c>
      <c r="X664">
        <v>0</v>
      </c>
      <c r="Y664">
        <v>0</v>
      </c>
      <c r="Z664">
        <v>0</v>
      </c>
      <c r="AA664">
        <v>1</v>
      </c>
      <c r="AB664">
        <v>0</v>
      </c>
      <c r="AC664">
        <v>1</v>
      </c>
      <c r="AD664">
        <v>14</v>
      </c>
      <c r="AE664" s="13">
        <v>10</v>
      </c>
      <c r="AF664" s="46">
        <v>-0.137265652679394</v>
      </c>
    </row>
    <row r="665" spans="1:32" x14ac:dyDescent="0.25">
      <c r="A665">
        <v>1</v>
      </c>
      <c r="B665">
        <v>0</v>
      </c>
      <c r="C665">
        <v>12.01</v>
      </c>
      <c r="D665">
        <v>0</v>
      </c>
      <c r="E665">
        <v>0</v>
      </c>
      <c r="F665">
        <v>0</v>
      </c>
      <c r="G665">
        <v>0</v>
      </c>
      <c r="H665">
        <v>1</v>
      </c>
      <c r="I665">
        <v>0</v>
      </c>
      <c r="J665">
        <v>1</v>
      </c>
      <c r="K665">
        <v>1.5</v>
      </c>
      <c r="L665">
        <v>1000</v>
      </c>
      <c r="M665">
        <v>0</v>
      </c>
      <c r="N665" s="5">
        <v>1</v>
      </c>
      <c r="O665" s="6">
        <v>-27.6</v>
      </c>
      <c r="P665">
        <v>400</v>
      </c>
      <c r="Q665">
        <v>0</v>
      </c>
      <c r="R665">
        <v>1</v>
      </c>
      <c r="S665">
        <v>1</v>
      </c>
      <c r="T665">
        <v>1</v>
      </c>
      <c r="U665" s="7">
        <v>8</v>
      </c>
      <c r="V665">
        <v>16</v>
      </c>
      <c r="W665">
        <v>0</v>
      </c>
      <c r="X665">
        <v>0</v>
      </c>
      <c r="Y665">
        <v>0</v>
      </c>
      <c r="Z665">
        <v>0</v>
      </c>
      <c r="AA665">
        <v>1</v>
      </c>
      <c r="AB665">
        <v>0</v>
      </c>
      <c r="AC665">
        <v>1</v>
      </c>
      <c r="AD665">
        <v>14</v>
      </c>
      <c r="AE665" s="13">
        <v>2</v>
      </c>
      <c r="AF665" s="46">
        <v>-0.13633630484107601</v>
      </c>
    </row>
    <row r="666" spans="1:32" x14ac:dyDescent="0.25">
      <c r="A666">
        <v>1</v>
      </c>
      <c r="B666">
        <v>0</v>
      </c>
      <c r="C666">
        <v>12.01</v>
      </c>
      <c r="D666">
        <v>0</v>
      </c>
      <c r="E666">
        <v>0</v>
      </c>
      <c r="F666">
        <v>0</v>
      </c>
      <c r="G666">
        <v>0</v>
      </c>
      <c r="H666">
        <v>1</v>
      </c>
      <c r="I666">
        <v>0</v>
      </c>
      <c r="J666">
        <v>1</v>
      </c>
      <c r="K666">
        <v>1.5</v>
      </c>
      <c r="L666">
        <v>1000</v>
      </c>
      <c r="M666">
        <v>0</v>
      </c>
      <c r="N666" s="5">
        <v>1</v>
      </c>
      <c r="O666" s="6">
        <v>-27.6</v>
      </c>
      <c r="P666">
        <v>400</v>
      </c>
      <c r="Q666">
        <v>0</v>
      </c>
      <c r="R666">
        <v>1</v>
      </c>
      <c r="S666">
        <v>1</v>
      </c>
      <c r="T666">
        <v>1</v>
      </c>
      <c r="U666" s="7">
        <v>8</v>
      </c>
      <c r="V666">
        <v>16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0</v>
      </c>
      <c r="AC666">
        <v>1</v>
      </c>
      <c r="AD666">
        <v>14</v>
      </c>
      <c r="AE666" s="13">
        <v>10</v>
      </c>
      <c r="AF666" s="46">
        <v>-0.12725729134366501</v>
      </c>
    </row>
    <row r="667" spans="1:32" x14ac:dyDescent="0.25">
      <c r="A667">
        <v>0</v>
      </c>
      <c r="B667">
        <v>0</v>
      </c>
      <c r="C667">
        <v>65.41</v>
      </c>
      <c r="D667">
        <v>16</v>
      </c>
      <c r="E667">
        <v>1</v>
      </c>
      <c r="F667">
        <v>0</v>
      </c>
      <c r="G667">
        <v>0</v>
      </c>
      <c r="H667">
        <v>1</v>
      </c>
      <c r="I667">
        <v>0</v>
      </c>
      <c r="J667">
        <v>0</v>
      </c>
      <c r="K667">
        <v>70</v>
      </c>
      <c r="L667">
        <v>5000</v>
      </c>
      <c r="M667">
        <v>0</v>
      </c>
      <c r="N667" s="5">
        <v>0</v>
      </c>
      <c r="O667" s="5">
        <v>-26.5</v>
      </c>
      <c r="P667" s="7">
        <v>18</v>
      </c>
      <c r="Q667">
        <v>0</v>
      </c>
      <c r="R667">
        <v>1</v>
      </c>
      <c r="S667">
        <v>1</v>
      </c>
      <c r="T667">
        <v>0</v>
      </c>
      <c r="U667">
        <v>7</v>
      </c>
      <c r="V667">
        <v>30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0</v>
      </c>
      <c r="AC667">
        <v>1</v>
      </c>
      <c r="AD667">
        <v>2</v>
      </c>
      <c r="AE667" s="13">
        <v>22</v>
      </c>
      <c r="AF667">
        <v>0.79980448206308496</v>
      </c>
    </row>
    <row r="668" spans="1:32" x14ac:dyDescent="0.25">
      <c r="A668">
        <v>0</v>
      </c>
      <c r="B668">
        <v>0</v>
      </c>
      <c r="C668">
        <v>65.41</v>
      </c>
      <c r="D668">
        <v>16</v>
      </c>
      <c r="E668">
        <v>1</v>
      </c>
      <c r="F668">
        <v>0</v>
      </c>
      <c r="G668">
        <v>1</v>
      </c>
      <c r="H668">
        <v>0</v>
      </c>
      <c r="I668">
        <v>0</v>
      </c>
      <c r="J668">
        <v>0</v>
      </c>
      <c r="K668">
        <v>200</v>
      </c>
      <c r="L668">
        <v>200</v>
      </c>
      <c r="M668">
        <v>0</v>
      </c>
      <c r="N668" s="5">
        <v>0</v>
      </c>
      <c r="O668" s="5">
        <v>-26.5</v>
      </c>
      <c r="P668" s="7">
        <v>18</v>
      </c>
      <c r="Q668">
        <v>0</v>
      </c>
      <c r="R668">
        <v>1</v>
      </c>
      <c r="S668">
        <v>1</v>
      </c>
      <c r="T668">
        <v>0</v>
      </c>
      <c r="U668">
        <v>7</v>
      </c>
      <c r="V668">
        <v>30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1</v>
      </c>
      <c r="AD668">
        <v>2</v>
      </c>
      <c r="AE668" s="13">
        <v>22</v>
      </c>
      <c r="AF668">
        <v>-0.135739893682779</v>
      </c>
    </row>
    <row r="669" spans="1:32" x14ac:dyDescent="0.25">
      <c r="A669">
        <v>0</v>
      </c>
      <c r="B669">
        <v>0</v>
      </c>
      <c r="C669">
        <v>107.9</v>
      </c>
      <c r="D669">
        <v>0</v>
      </c>
      <c r="E669">
        <v>0</v>
      </c>
      <c r="F669">
        <v>0</v>
      </c>
      <c r="G669">
        <v>1</v>
      </c>
      <c r="H669">
        <v>0</v>
      </c>
      <c r="I669">
        <v>0</v>
      </c>
      <c r="J669">
        <v>0</v>
      </c>
      <c r="K669">
        <v>20</v>
      </c>
      <c r="L669">
        <v>20</v>
      </c>
      <c r="M669">
        <v>0</v>
      </c>
      <c r="N669" s="5">
        <v>1</v>
      </c>
      <c r="O669" s="14">
        <v>-44.5</v>
      </c>
      <c r="P669" s="7">
        <v>5</v>
      </c>
      <c r="Q669">
        <v>0</v>
      </c>
      <c r="R669">
        <v>1</v>
      </c>
      <c r="S669">
        <v>1</v>
      </c>
      <c r="T669">
        <v>0</v>
      </c>
      <c r="U669">
        <v>6</v>
      </c>
      <c r="V669">
        <v>35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0</v>
      </c>
      <c r="AC669">
        <v>1</v>
      </c>
      <c r="AD669">
        <v>1</v>
      </c>
      <c r="AE669" s="13">
        <v>1.4285714285714299</v>
      </c>
      <c r="AF669">
        <v>9.1415605398213196E-2</v>
      </c>
    </row>
    <row r="670" spans="1:32" x14ac:dyDescent="0.25">
      <c r="A670">
        <v>0</v>
      </c>
      <c r="B670">
        <v>0</v>
      </c>
      <c r="C670">
        <v>47.87</v>
      </c>
      <c r="D670">
        <v>16</v>
      </c>
      <c r="E670">
        <v>2</v>
      </c>
      <c r="F670">
        <v>0</v>
      </c>
      <c r="G670">
        <v>1</v>
      </c>
      <c r="H670">
        <v>0</v>
      </c>
      <c r="I670">
        <v>0</v>
      </c>
      <c r="J670">
        <v>0</v>
      </c>
      <c r="K670">
        <v>36</v>
      </c>
      <c r="L670">
        <v>36</v>
      </c>
      <c r="M670">
        <v>0</v>
      </c>
      <c r="N670" s="5">
        <v>0</v>
      </c>
      <c r="O670" s="6">
        <v>-26</v>
      </c>
      <c r="P670">
        <v>84.6</v>
      </c>
      <c r="Q670">
        <v>0</v>
      </c>
      <c r="R670">
        <v>1</v>
      </c>
      <c r="S670">
        <v>0</v>
      </c>
      <c r="T670">
        <v>1</v>
      </c>
      <c r="U670">
        <v>7</v>
      </c>
      <c r="V670">
        <v>18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1</v>
      </c>
      <c r="AD670">
        <v>1</v>
      </c>
      <c r="AE670" s="13">
        <v>1</v>
      </c>
      <c r="AF670">
        <v>-3.9252336448598199E-2</v>
      </c>
    </row>
    <row r="671" spans="1:32" x14ac:dyDescent="0.25">
      <c r="A671">
        <v>0</v>
      </c>
      <c r="B671">
        <v>0</v>
      </c>
      <c r="C671">
        <v>47.87</v>
      </c>
      <c r="D671">
        <v>16</v>
      </c>
      <c r="E671">
        <v>2</v>
      </c>
      <c r="F671">
        <v>0</v>
      </c>
      <c r="G671">
        <v>1</v>
      </c>
      <c r="H671">
        <v>0</v>
      </c>
      <c r="I671">
        <v>0</v>
      </c>
      <c r="J671">
        <v>0</v>
      </c>
      <c r="K671">
        <v>36</v>
      </c>
      <c r="L671">
        <v>36</v>
      </c>
      <c r="M671">
        <v>0</v>
      </c>
      <c r="N671" s="5">
        <v>0</v>
      </c>
      <c r="O671" s="6">
        <v>-26</v>
      </c>
      <c r="P671">
        <v>84.6</v>
      </c>
      <c r="Q671">
        <v>0</v>
      </c>
      <c r="R671">
        <v>1</v>
      </c>
      <c r="S671">
        <v>0</v>
      </c>
      <c r="T671">
        <v>1</v>
      </c>
      <c r="U671">
        <v>7</v>
      </c>
      <c r="V671">
        <v>18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1</v>
      </c>
      <c r="AD671">
        <v>1</v>
      </c>
      <c r="AE671" s="13">
        <v>3</v>
      </c>
      <c r="AF671">
        <v>0.21554252199413501</v>
      </c>
    </row>
    <row r="672" spans="1:32" x14ac:dyDescent="0.25">
      <c r="A672">
        <v>0</v>
      </c>
      <c r="B672">
        <v>0</v>
      </c>
      <c r="C672">
        <v>47.87</v>
      </c>
      <c r="D672">
        <v>16</v>
      </c>
      <c r="E672">
        <v>2</v>
      </c>
      <c r="F672">
        <v>0</v>
      </c>
      <c r="G672">
        <v>1</v>
      </c>
      <c r="H672">
        <v>0</v>
      </c>
      <c r="I672">
        <v>0</v>
      </c>
      <c r="J672">
        <v>0</v>
      </c>
      <c r="K672">
        <v>36</v>
      </c>
      <c r="L672">
        <v>36</v>
      </c>
      <c r="M672">
        <v>0</v>
      </c>
      <c r="N672" s="5">
        <v>0</v>
      </c>
      <c r="O672" s="6">
        <v>-26</v>
      </c>
      <c r="P672">
        <v>84.6</v>
      </c>
      <c r="Q672">
        <v>0</v>
      </c>
      <c r="R672">
        <v>1</v>
      </c>
      <c r="S672">
        <v>0</v>
      </c>
      <c r="T672">
        <v>1</v>
      </c>
      <c r="U672">
        <v>7</v>
      </c>
      <c r="V672">
        <v>18</v>
      </c>
      <c r="W672">
        <v>0</v>
      </c>
      <c r="X672">
        <v>0</v>
      </c>
      <c r="Y672">
        <v>0</v>
      </c>
      <c r="Z672">
        <v>0</v>
      </c>
      <c r="AA672">
        <v>1</v>
      </c>
      <c r="AB672">
        <v>0</v>
      </c>
      <c r="AC672">
        <v>1</v>
      </c>
      <c r="AD672">
        <v>1</v>
      </c>
      <c r="AE672" s="13">
        <v>9</v>
      </c>
      <c r="AF672">
        <v>-0.166355140186916</v>
      </c>
    </row>
    <row r="673" spans="1:32" x14ac:dyDescent="0.25">
      <c r="A673">
        <v>0</v>
      </c>
      <c r="B673">
        <v>0</v>
      </c>
      <c r="C673">
        <v>47.87</v>
      </c>
      <c r="D673">
        <v>16</v>
      </c>
      <c r="E673">
        <v>2</v>
      </c>
      <c r="F673">
        <v>0</v>
      </c>
      <c r="G673">
        <v>1</v>
      </c>
      <c r="H673">
        <v>0</v>
      </c>
      <c r="I673">
        <v>0</v>
      </c>
      <c r="J673">
        <v>0</v>
      </c>
      <c r="K673">
        <v>36</v>
      </c>
      <c r="L673">
        <v>36</v>
      </c>
      <c r="M673">
        <v>0</v>
      </c>
      <c r="N673" s="5">
        <v>0</v>
      </c>
      <c r="O673" s="6">
        <v>-26</v>
      </c>
      <c r="P673">
        <v>84.6</v>
      </c>
      <c r="Q673">
        <v>0</v>
      </c>
      <c r="R673">
        <v>1</v>
      </c>
      <c r="S673">
        <v>0</v>
      </c>
      <c r="T673">
        <v>1</v>
      </c>
      <c r="U673">
        <v>7</v>
      </c>
      <c r="V673">
        <v>18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1</v>
      </c>
      <c r="AD673">
        <v>3</v>
      </c>
      <c r="AE673" s="13">
        <v>1</v>
      </c>
      <c r="AF673">
        <v>6.6162570888468802E-2</v>
      </c>
    </row>
    <row r="674" spans="1:32" x14ac:dyDescent="0.25">
      <c r="A674">
        <v>0</v>
      </c>
      <c r="B674">
        <v>0</v>
      </c>
      <c r="C674">
        <v>47.87</v>
      </c>
      <c r="D674">
        <v>16</v>
      </c>
      <c r="E674">
        <v>2</v>
      </c>
      <c r="F674">
        <v>0</v>
      </c>
      <c r="G674">
        <v>1</v>
      </c>
      <c r="H674">
        <v>0</v>
      </c>
      <c r="I674">
        <v>0</v>
      </c>
      <c r="J674">
        <v>0</v>
      </c>
      <c r="K674">
        <v>36</v>
      </c>
      <c r="L674">
        <v>36</v>
      </c>
      <c r="M674">
        <v>0</v>
      </c>
      <c r="N674" s="5">
        <v>0</v>
      </c>
      <c r="O674" s="6">
        <v>-26</v>
      </c>
      <c r="P674">
        <v>84.6</v>
      </c>
      <c r="Q674">
        <v>0</v>
      </c>
      <c r="R674">
        <v>1</v>
      </c>
      <c r="S674">
        <v>0</v>
      </c>
      <c r="T674">
        <v>1</v>
      </c>
      <c r="U674">
        <v>7</v>
      </c>
      <c r="V674">
        <v>18</v>
      </c>
      <c r="W674">
        <v>0</v>
      </c>
      <c r="X674">
        <v>0</v>
      </c>
      <c r="Y674">
        <v>0</v>
      </c>
      <c r="Z674">
        <v>0</v>
      </c>
      <c r="AA674">
        <v>1</v>
      </c>
      <c r="AB674">
        <v>0</v>
      </c>
      <c r="AC674">
        <v>1</v>
      </c>
      <c r="AD674">
        <v>3</v>
      </c>
      <c r="AE674" s="13">
        <v>3</v>
      </c>
      <c r="AF674">
        <v>0.15764331210191099</v>
      </c>
    </row>
    <row r="675" spans="1:32" x14ac:dyDescent="0.25">
      <c r="A675">
        <v>0</v>
      </c>
      <c r="B675">
        <v>0</v>
      </c>
      <c r="C675">
        <v>47.87</v>
      </c>
      <c r="D675">
        <v>16</v>
      </c>
      <c r="E675">
        <v>2</v>
      </c>
      <c r="F675">
        <v>0</v>
      </c>
      <c r="G675">
        <v>1</v>
      </c>
      <c r="H675">
        <v>0</v>
      </c>
      <c r="I675">
        <v>0</v>
      </c>
      <c r="J675">
        <v>0</v>
      </c>
      <c r="K675">
        <v>36</v>
      </c>
      <c r="L675">
        <v>36</v>
      </c>
      <c r="M675">
        <v>0</v>
      </c>
      <c r="N675" s="5">
        <v>0</v>
      </c>
      <c r="O675" s="6">
        <v>-26</v>
      </c>
      <c r="P675">
        <v>84.6</v>
      </c>
      <c r="Q675">
        <v>0</v>
      </c>
      <c r="R675">
        <v>1</v>
      </c>
      <c r="S675">
        <v>0</v>
      </c>
      <c r="T675">
        <v>1</v>
      </c>
      <c r="U675">
        <v>7</v>
      </c>
      <c r="V675">
        <v>18</v>
      </c>
      <c r="W675">
        <v>0</v>
      </c>
      <c r="X675">
        <v>0</v>
      </c>
      <c r="Y675">
        <v>0</v>
      </c>
      <c r="Z675">
        <v>0</v>
      </c>
      <c r="AA675">
        <v>1</v>
      </c>
      <c r="AB675">
        <v>0</v>
      </c>
      <c r="AC675">
        <v>1</v>
      </c>
      <c r="AD675">
        <v>3</v>
      </c>
      <c r="AE675" s="13">
        <v>9</v>
      </c>
      <c r="AF675">
        <v>0.15224358974359001</v>
      </c>
    </row>
    <row r="676" spans="1:32" x14ac:dyDescent="0.25">
      <c r="A676">
        <v>0</v>
      </c>
      <c r="B676">
        <v>0</v>
      </c>
      <c r="C676">
        <v>47.87</v>
      </c>
      <c r="D676">
        <v>16</v>
      </c>
      <c r="E676">
        <v>2</v>
      </c>
      <c r="F676">
        <v>0</v>
      </c>
      <c r="G676">
        <v>1</v>
      </c>
      <c r="H676">
        <v>0</v>
      </c>
      <c r="I676">
        <v>0</v>
      </c>
      <c r="J676">
        <v>0</v>
      </c>
      <c r="K676">
        <v>36</v>
      </c>
      <c r="L676">
        <v>36</v>
      </c>
      <c r="M676">
        <v>0</v>
      </c>
      <c r="N676" s="5">
        <v>0</v>
      </c>
      <c r="O676" s="6">
        <v>-26</v>
      </c>
      <c r="P676">
        <v>84.6</v>
      </c>
      <c r="Q676">
        <v>0</v>
      </c>
      <c r="R676">
        <v>1</v>
      </c>
      <c r="S676">
        <v>0</v>
      </c>
      <c r="T676">
        <v>1</v>
      </c>
      <c r="U676">
        <v>7</v>
      </c>
      <c r="V676">
        <v>18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0</v>
      </c>
      <c r="AC676">
        <v>1</v>
      </c>
      <c r="AD676">
        <v>28</v>
      </c>
      <c r="AE676" s="13">
        <v>1</v>
      </c>
      <c r="AF676">
        <v>0.183168316831683</v>
      </c>
    </row>
    <row r="677" spans="1:32" x14ac:dyDescent="0.25">
      <c r="A677">
        <v>0</v>
      </c>
      <c r="B677">
        <v>0</v>
      </c>
      <c r="C677">
        <v>47.87</v>
      </c>
      <c r="D677">
        <v>16</v>
      </c>
      <c r="E677">
        <v>2</v>
      </c>
      <c r="F677">
        <v>0</v>
      </c>
      <c r="G677">
        <v>1</v>
      </c>
      <c r="H677">
        <v>0</v>
      </c>
      <c r="I677">
        <v>0</v>
      </c>
      <c r="J677">
        <v>0</v>
      </c>
      <c r="K677">
        <v>36</v>
      </c>
      <c r="L677">
        <v>36</v>
      </c>
      <c r="M677">
        <v>0</v>
      </c>
      <c r="N677" s="5">
        <v>0</v>
      </c>
      <c r="O677" s="6">
        <v>-26</v>
      </c>
      <c r="P677">
        <v>84.6</v>
      </c>
      <c r="Q677">
        <v>0</v>
      </c>
      <c r="R677">
        <v>1</v>
      </c>
      <c r="S677">
        <v>0</v>
      </c>
      <c r="T677">
        <v>1</v>
      </c>
      <c r="U677">
        <v>7</v>
      </c>
      <c r="V677">
        <v>18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1</v>
      </c>
      <c r="AD677">
        <v>28</v>
      </c>
      <c r="AE677" s="13">
        <v>3</v>
      </c>
      <c r="AF677">
        <v>0.20161290322580599</v>
      </c>
    </row>
    <row r="678" spans="1:32" x14ac:dyDescent="0.25">
      <c r="A678">
        <v>0</v>
      </c>
      <c r="B678">
        <v>0</v>
      </c>
      <c r="C678">
        <v>47.87</v>
      </c>
      <c r="D678">
        <v>16</v>
      </c>
      <c r="E678">
        <v>2</v>
      </c>
      <c r="F678">
        <v>0</v>
      </c>
      <c r="G678">
        <v>1</v>
      </c>
      <c r="H678">
        <v>0</v>
      </c>
      <c r="I678">
        <v>0</v>
      </c>
      <c r="J678">
        <v>0</v>
      </c>
      <c r="K678">
        <v>36</v>
      </c>
      <c r="L678">
        <v>36</v>
      </c>
      <c r="M678">
        <v>0</v>
      </c>
      <c r="N678" s="5">
        <v>0</v>
      </c>
      <c r="O678" s="6">
        <v>-26</v>
      </c>
      <c r="P678">
        <v>84.6</v>
      </c>
      <c r="Q678">
        <v>0</v>
      </c>
      <c r="R678">
        <v>1</v>
      </c>
      <c r="S678">
        <v>0</v>
      </c>
      <c r="T678">
        <v>1</v>
      </c>
      <c r="U678">
        <v>7</v>
      </c>
      <c r="V678">
        <v>18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1</v>
      </c>
      <c r="AD678">
        <v>28</v>
      </c>
      <c r="AE678" s="13">
        <v>9</v>
      </c>
      <c r="AF678">
        <v>6.4272211720226805E-2</v>
      </c>
    </row>
    <row r="679" spans="1:32" x14ac:dyDescent="0.25">
      <c r="A679">
        <v>0</v>
      </c>
      <c r="B679">
        <v>0</v>
      </c>
      <c r="C679">
        <v>47.87</v>
      </c>
      <c r="D679">
        <v>16</v>
      </c>
      <c r="E679">
        <v>2</v>
      </c>
      <c r="F679">
        <v>0</v>
      </c>
      <c r="G679">
        <v>1</v>
      </c>
      <c r="H679">
        <v>0</v>
      </c>
      <c r="I679">
        <v>0</v>
      </c>
      <c r="J679">
        <v>0</v>
      </c>
      <c r="K679">
        <v>22</v>
      </c>
      <c r="L679">
        <v>22</v>
      </c>
      <c r="M679">
        <v>0</v>
      </c>
      <c r="N679" s="5">
        <v>0</v>
      </c>
      <c r="O679" s="6">
        <v>-26</v>
      </c>
      <c r="P679">
        <v>73.5</v>
      </c>
      <c r="Q679">
        <v>0</v>
      </c>
      <c r="R679">
        <v>1</v>
      </c>
      <c r="S679">
        <v>0</v>
      </c>
      <c r="T679">
        <v>1</v>
      </c>
      <c r="U679">
        <v>7</v>
      </c>
      <c r="V679">
        <v>18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0</v>
      </c>
      <c r="AC679">
        <v>1</v>
      </c>
      <c r="AD679">
        <v>1</v>
      </c>
      <c r="AE679" s="13">
        <v>1</v>
      </c>
      <c r="AF679">
        <v>-0.14766355140186899</v>
      </c>
    </row>
    <row r="680" spans="1:32" x14ac:dyDescent="0.25">
      <c r="A680">
        <v>0</v>
      </c>
      <c r="B680">
        <v>0</v>
      </c>
      <c r="C680">
        <v>47.87</v>
      </c>
      <c r="D680">
        <v>16</v>
      </c>
      <c r="E680">
        <v>2</v>
      </c>
      <c r="F680">
        <v>0</v>
      </c>
      <c r="G680">
        <v>1</v>
      </c>
      <c r="H680">
        <v>0</v>
      </c>
      <c r="I680">
        <v>0</v>
      </c>
      <c r="J680">
        <v>0</v>
      </c>
      <c r="K680">
        <v>22</v>
      </c>
      <c r="L680">
        <v>22</v>
      </c>
      <c r="M680">
        <v>0</v>
      </c>
      <c r="N680" s="5">
        <v>0</v>
      </c>
      <c r="O680" s="6">
        <v>-26</v>
      </c>
      <c r="P680">
        <v>73.5</v>
      </c>
      <c r="Q680">
        <v>0</v>
      </c>
      <c r="R680">
        <v>1</v>
      </c>
      <c r="S680">
        <v>0</v>
      </c>
      <c r="T680">
        <v>1</v>
      </c>
      <c r="U680">
        <v>7</v>
      </c>
      <c r="V680">
        <v>18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0</v>
      </c>
      <c r="AC680">
        <v>1</v>
      </c>
      <c r="AD680">
        <v>1</v>
      </c>
      <c r="AE680" s="13">
        <v>3</v>
      </c>
      <c r="AF680">
        <v>6.6317626527050602E-2</v>
      </c>
    </row>
    <row r="681" spans="1:32" x14ac:dyDescent="0.25">
      <c r="A681">
        <v>0</v>
      </c>
      <c r="B681">
        <v>0</v>
      </c>
      <c r="C681">
        <v>47.87</v>
      </c>
      <c r="D681">
        <v>16</v>
      </c>
      <c r="E681">
        <v>2</v>
      </c>
      <c r="F681">
        <v>0</v>
      </c>
      <c r="G681">
        <v>1</v>
      </c>
      <c r="H681">
        <v>0</v>
      </c>
      <c r="I681">
        <v>0</v>
      </c>
      <c r="J681">
        <v>0</v>
      </c>
      <c r="K681">
        <v>22</v>
      </c>
      <c r="L681">
        <v>22</v>
      </c>
      <c r="M681">
        <v>0</v>
      </c>
      <c r="N681" s="5">
        <v>0</v>
      </c>
      <c r="O681" s="6">
        <v>-26</v>
      </c>
      <c r="P681">
        <v>73.5</v>
      </c>
      <c r="Q681">
        <v>0</v>
      </c>
      <c r="R681">
        <v>1</v>
      </c>
      <c r="S681">
        <v>0</v>
      </c>
      <c r="T681">
        <v>1</v>
      </c>
      <c r="U681">
        <v>7</v>
      </c>
      <c r="V681">
        <v>18</v>
      </c>
      <c r="W681">
        <v>0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1</v>
      </c>
      <c r="AD681">
        <v>1</v>
      </c>
      <c r="AE681" s="13">
        <v>9</v>
      </c>
      <c r="AF681">
        <v>-7.8504672897196301E-2</v>
      </c>
    </row>
    <row r="682" spans="1:32" x14ac:dyDescent="0.25">
      <c r="A682">
        <v>0</v>
      </c>
      <c r="B682">
        <v>0</v>
      </c>
      <c r="C682">
        <v>47.87</v>
      </c>
      <c r="D682">
        <v>16</v>
      </c>
      <c r="E682">
        <v>2</v>
      </c>
      <c r="F682">
        <v>0</v>
      </c>
      <c r="G682">
        <v>1</v>
      </c>
      <c r="H682">
        <v>0</v>
      </c>
      <c r="I682">
        <v>0</v>
      </c>
      <c r="J682">
        <v>0</v>
      </c>
      <c r="K682">
        <v>22</v>
      </c>
      <c r="L682">
        <v>22</v>
      </c>
      <c r="M682">
        <v>0</v>
      </c>
      <c r="N682" s="5">
        <v>0</v>
      </c>
      <c r="O682" s="6">
        <v>-26</v>
      </c>
      <c r="P682">
        <v>73.5</v>
      </c>
      <c r="Q682">
        <v>0</v>
      </c>
      <c r="R682">
        <v>1</v>
      </c>
      <c r="S682">
        <v>0</v>
      </c>
      <c r="T682">
        <v>1</v>
      </c>
      <c r="U682">
        <v>7</v>
      </c>
      <c r="V682">
        <v>18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1</v>
      </c>
      <c r="AD682">
        <v>3</v>
      </c>
      <c r="AE682" s="13">
        <v>1</v>
      </c>
      <c r="AF682">
        <v>8.6355785837651106E-2</v>
      </c>
    </row>
    <row r="683" spans="1:32" x14ac:dyDescent="0.25">
      <c r="A683">
        <v>0</v>
      </c>
      <c r="B683">
        <v>0</v>
      </c>
      <c r="C683">
        <v>47.87</v>
      </c>
      <c r="D683">
        <v>16</v>
      </c>
      <c r="E683">
        <v>2</v>
      </c>
      <c r="F683">
        <v>0</v>
      </c>
      <c r="G683">
        <v>1</v>
      </c>
      <c r="H683">
        <v>0</v>
      </c>
      <c r="I683">
        <v>0</v>
      </c>
      <c r="J683">
        <v>0</v>
      </c>
      <c r="K683">
        <v>22</v>
      </c>
      <c r="L683">
        <v>22</v>
      </c>
      <c r="M683">
        <v>0</v>
      </c>
      <c r="N683" s="5">
        <v>0</v>
      </c>
      <c r="O683" s="6">
        <v>-26</v>
      </c>
      <c r="P683">
        <v>73.5</v>
      </c>
      <c r="Q683">
        <v>0</v>
      </c>
      <c r="R683">
        <v>1</v>
      </c>
      <c r="S683">
        <v>0</v>
      </c>
      <c r="T683">
        <v>1</v>
      </c>
      <c r="U683">
        <v>7</v>
      </c>
      <c r="V683">
        <v>18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1</v>
      </c>
      <c r="AD683">
        <v>3</v>
      </c>
      <c r="AE683" s="13">
        <v>3</v>
      </c>
      <c r="AF683">
        <v>0.17984496124030999</v>
      </c>
    </row>
    <row r="684" spans="1:32" x14ac:dyDescent="0.25">
      <c r="A684">
        <v>0</v>
      </c>
      <c r="B684">
        <v>0</v>
      </c>
      <c r="C684">
        <v>47.87</v>
      </c>
      <c r="D684">
        <v>16</v>
      </c>
      <c r="E684">
        <v>2</v>
      </c>
      <c r="F684">
        <v>0</v>
      </c>
      <c r="G684">
        <v>1</v>
      </c>
      <c r="H684">
        <v>0</v>
      </c>
      <c r="I684">
        <v>0</v>
      </c>
      <c r="J684">
        <v>0</v>
      </c>
      <c r="K684">
        <v>22</v>
      </c>
      <c r="L684">
        <v>22</v>
      </c>
      <c r="M684">
        <v>0</v>
      </c>
      <c r="N684" s="5">
        <v>0</v>
      </c>
      <c r="O684" s="6">
        <v>-26</v>
      </c>
      <c r="P684">
        <v>73.5</v>
      </c>
      <c r="Q684">
        <v>0</v>
      </c>
      <c r="R684">
        <v>1</v>
      </c>
      <c r="S684">
        <v>0</v>
      </c>
      <c r="T684">
        <v>1</v>
      </c>
      <c r="U684">
        <v>7</v>
      </c>
      <c r="V684">
        <v>18</v>
      </c>
      <c r="W684">
        <v>0</v>
      </c>
      <c r="X684">
        <v>0</v>
      </c>
      <c r="Y684">
        <v>0</v>
      </c>
      <c r="Z684">
        <v>0</v>
      </c>
      <c r="AA684">
        <v>1</v>
      </c>
      <c r="AB684">
        <v>0</v>
      </c>
      <c r="AC684">
        <v>1</v>
      </c>
      <c r="AD684">
        <v>3</v>
      </c>
      <c r="AE684" s="13">
        <v>9</v>
      </c>
      <c r="AF684">
        <v>0.21513353115726999</v>
      </c>
    </row>
    <row r="685" spans="1:32" x14ac:dyDescent="0.25">
      <c r="A685">
        <v>0</v>
      </c>
      <c r="B685">
        <v>0</v>
      </c>
      <c r="C685">
        <v>47.87</v>
      </c>
      <c r="D685">
        <v>16</v>
      </c>
      <c r="E685">
        <v>2</v>
      </c>
      <c r="F685">
        <v>0</v>
      </c>
      <c r="G685">
        <v>1</v>
      </c>
      <c r="H685">
        <v>0</v>
      </c>
      <c r="I685">
        <v>0</v>
      </c>
      <c r="J685">
        <v>0</v>
      </c>
      <c r="K685">
        <v>22</v>
      </c>
      <c r="L685">
        <v>22</v>
      </c>
      <c r="M685">
        <v>0</v>
      </c>
      <c r="N685" s="5">
        <v>0</v>
      </c>
      <c r="O685" s="6">
        <v>-26</v>
      </c>
      <c r="P685">
        <v>73.5</v>
      </c>
      <c r="Q685">
        <v>0</v>
      </c>
      <c r="R685">
        <v>1</v>
      </c>
      <c r="S685">
        <v>0</v>
      </c>
      <c r="T685">
        <v>1</v>
      </c>
      <c r="U685">
        <v>7</v>
      </c>
      <c r="V685">
        <v>18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1</v>
      </c>
      <c r="AD685">
        <v>28</v>
      </c>
      <c r="AE685" s="13">
        <v>1</v>
      </c>
      <c r="AF685">
        <v>0.1</v>
      </c>
    </row>
    <row r="686" spans="1:32" x14ac:dyDescent="0.25">
      <c r="A686">
        <v>0</v>
      </c>
      <c r="B686">
        <v>0</v>
      </c>
      <c r="C686">
        <v>47.87</v>
      </c>
      <c r="D686">
        <v>16</v>
      </c>
      <c r="E686">
        <v>2</v>
      </c>
      <c r="F686">
        <v>0</v>
      </c>
      <c r="G686">
        <v>1</v>
      </c>
      <c r="H686">
        <v>0</v>
      </c>
      <c r="I686">
        <v>0</v>
      </c>
      <c r="J686">
        <v>0</v>
      </c>
      <c r="K686">
        <v>22</v>
      </c>
      <c r="L686">
        <v>22</v>
      </c>
      <c r="M686">
        <v>0</v>
      </c>
      <c r="N686" s="5">
        <v>0</v>
      </c>
      <c r="O686" s="6">
        <v>-26</v>
      </c>
      <c r="P686">
        <v>73.5</v>
      </c>
      <c r="Q686">
        <v>0</v>
      </c>
      <c r="R686">
        <v>1</v>
      </c>
      <c r="S686">
        <v>0</v>
      </c>
      <c r="T686">
        <v>1</v>
      </c>
      <c r="U686">
        <v>7</v>
      </c>
      <c r="V686">
        <v>18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0</v>
      </c>
      <c r="AC686">
        <v>1</v>
      </c>
      <c r="AD686">
        <v>28</v>
      </c>
      <c r="AE686" s="13">
        <v>3</v>
      </c>
      <c r="AF686">
        <v>-7.8787878787878796E-2</v>
      </c>
    </row>
    <row r="687" spans="1:32" x14ac:dyDescent="0.25">
      <c r="A687">
        <v>0</v>
      </c>
      <c r="B687">
        <v>0</v>
      </c>
      <c r="C687">
        <v>47.87</v>
      </c>
      <c r="D687">
        <v>16</v>
      </c>
      <c r="E687">
        <v>2</v>
      </c>
      <c r="F687">
        <v>0</v>
      </c>
      <c r="G687">
        <v>1</v>
      </c>
      <c r="H687">
        <v>0</v>
      </c>
      <c r="I687">
        <v>0</v>
      </c>
      <c r="J687">
        <v>0</v>
      </c>
      <c r="K687">
        <v>22</v>
      </c>
      <c r="L687">
        <v>22</v>
      </c>
      <c r="M687">
        <v>0</v>
      </c>
      <c r="N687" s="5">
        <v>0</v>
      </c>
      <c r="O687" s="6">
        <v>-26</v>
      </c>
      <c r="P687">
        <v>73.5</v>
      </c>
      <c r="Q687">
        <v>0</v>
      </c>
      <c r="R687">
        <v>1</v>
      </c>
      <c r="S687">
        <v>0</v>
      </c>
      <c r="T687">
        <v>1</v>
      </c>
      <c r="U687">
        <v>7</v>
      </c>
      <c r="V687">
        <v>18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1</v>
      </c>
      <c r="AD687">
        <v>28</v>
      </c>
      <c r="AE687" s="13">
        <v>9</v>
      </c>
      <c r="AF687">
        <v>-6.6666666666666596E-2</v>
      </c>
    </row>
    <row r="688" spans="1:32" x14ac:dyDescent="0.25">
      <c r="A688">
        <v>0</v>
      </c>
      <c r="B688">
        <v>0</v>
      </c>
      <c r="C688">
        <v>47.87</v>
      </c>
      <c r="D688">
        <v>16</v>
      </c>
      <c r="E688">
        <v>2</v>
      </c>
      <c r="F688">
        <v>0</v>
      </c>
      <c r="G688">
        <v>1</v>
      </c>
      <c r="H688">
        <v>0</v>
      </c>
      <c r="I688">
        <v>0</v>
      </c>
      <c r="J688">
        <v>0</v>
      </c>
      <c r="K688">
        <v>8.5</v>
      </c>
      <c r="L688">
        <v>270</v>
      </c>
      <c r="M688">
        <v>0</v>
      </c>
      <c r="N688" s="5">
        <v>0</v>
      </c>
      <c r="O688" s="6">
        <v>-26</v>
      </c>
      <c r="P688">
        <v>154</v>
      </c>
      <c r="Q688">
        <v>0</v>
      </c>
      <c r="R688">
        <v>1</v>
      </c>
      <c r="S688">
        <v>0</v>
      </c>
      <c r="T688">
        <v>1</v>
      </c>
      <c r="U688">
        <v>7</v>
      </c>
      <c r="V688">
        <v>18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1</v>
      </c>
      <c r="AD688">
        <v>1</v>
      </c>
      <c r="AE688" s="13">
        <v>1</v>
      </c>
      <c r="AF688">
        <v>3.7769784172661899E-2</v>
      </c>
    </row>
    <row r="689" spans="1:32" x14ac:dyDescent="0.25">
      <c r="A689">
        <v>0</v>
      </c>
      <c r="B689">
        <v>0</v>
      </c>
      <c r="C689">
        <v>47.87</v>
      </c>
      <c r="D689">
        <v>16</v>
      </c>
      <c r="E689">
        <v>2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8.5</v>
      </c>
      <c r="L689">
        <v>270</v>
      </c>
      <c r="M689">
        <v>0</v>
      </c>
      <c r="N689" s="5">
        <v>0</v>
      </c>
      <c r="O689" s="6">
        <v>-26</v>
      </c>
      <c r="P689">
        <v>154</v>
      </c>
      <c r="Q689">
        <v>0</v>
      </c>
      <c r="R689">
        <v>1</v>
      </c>
      <c r="S689">
        <v>0</v>
      </c>
      <c r="T689">
        <v>1</v>
      </c>
      <c r="U689">
        <v>7</v>
      </c>
      <c r="V689">
        <v>18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0</v>
      </c>
      <c r="AC689">
        <v>1</v>
      </c>
      <c r="AD689">
        <v>1</v>
      </c>
      <c r="AE689" s="13">
        <v>3</v>
      </c>
      <c r="AF689">
        <v>-0.40747663551401903</v>
      </c>
    </row>
    <row r="690" spans="1:32" x14ac:dyDescent="0.25">
      <c r="A690">
        <v>0</v>
      </c>
      <c r="B690">
        <v>0</v>
      </c>
      <c r="C690">
        <v>47.87</v>
      </c>
      <c r="D690">
        <v>16</v>
      </c>
      <c r="E690">
        <v>2</v>
      </c>
      <c r="F690">
        <v>0</v>
      </c>
      <c r="G690">
        <v>1</v>
      </c>
      <c r="H690">
        <v>0</v>
      </c>
      <c r="I690">
        <v>0</v>
      </c>
      <c r="J690">
        <v>0</v>
      </c>
      <c r="K690">
        <v>8.5</v>
      </c>
      <c r="L690">
        <v>270</v>
      </c>
      <c r="M690">
        <v>0</v>
      </c>
      <c r="N690" s="5">
        <v>0</v>
      </c>
      <c r="O690" s="6">
        <v>-26</v>
      </c>
      <c r="P690">
        <v>154</v>
      </c>
      <c r="Q690">
        <v>0</v>
      </c>
      <c r="R690">
        <v>1</v>
      </c>
      <c r="S690">
        <v>0</v>
      </c>
      <c r="T690">
        <v>1</v>
      </c>
      <c r="U690">
        <v>7</v>
      </c>
      <c r="V690">
        <v>18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1</v>
      </c>
      <c r="AD690">
        <v>1</v>
      </c>
      <c r="AE690" s="13">
        <v>9</v>
      </c>
      <c r="AF690">
        <v>-0.166355140186916</v>
      </c>
    </row>
    <row r="691" spans="1:32" x14ac:dyDescent="0.25">
      <c r="A691">
        <v>0</v>
      </c>
      <c r="B691">
        <v>0</v>
      </c>
      <c r="C691">
        <v>47.87</v>
      </c>
      <c r="D691">
        <v>16</v>
      </c>
      <c r="E691">
        <v>2</v>
      </c>
      <c r="F691">
        <v>0</v>
      </c>
      <c r="G691">
        <v>1</v>
      </c>
      <c r="H691">
        <v>0</v>
      </c>
      <c r="I691">
        <v>0</v>
      </c>
      <c r="J691">
        <v>0</v>
      </c>
      <c r="K691">
        <v>8.5</v>
      </c>
      <c r="L691">
        <v>270</v>
      </c>
      <c r="M691">
        <v>0</v>
      </c>
      <c r="N691" s="5">
        <v>0</v>
      </c>
      <c r="O691" s="6">
        <v>-26</v>
      </c>
      <c r="P691">
        <v>154</v>
      </c>
      <c r="Q691">
        <v>0</v>
      </c>
      <c r="R691">
        <v>1</v>
      </c>
      <c r="S691">
        <v>0</v>
      </c>
      <c r="T691">
        <v>1</v>
      </c>
      <c r="U691">
        <v>7</v>
      </c>
      <c r="V691">
        <v>18</v>
      </c>
      <c r="W691">
        <v>0</v>
      </c>
      <c r="X691">
        <v>0</v>
      </c>
      <c r="Y691">
        <v>0</v>
      </c>
      <c r="Z691">
        <v>0</v>
      </c>
      <c r="AA691">
        <v>1</v>
      </c>
      <c r="AB691">
        <v>0</v>
      </c>
      <c r="AC691">
        <v>1</v>
      </c>
      <c r="AD691">
        <v>3</v>
      </c>
      <c r="AE691" s="13">
        <v>1</v>
      </c>
      <c r="AF691">
        <v>0.33792240300375498</v>
      </c>
    </row>
    <row r="692" spans="1:32" x14ac:dyDescent="0.25">
      <c r="A692">
        <v>0</v>
      </c>
      <c r="B692">
        <v>0</v>
      </c>
      <c r="C692">
        <v>47.87</v>
      </c>
      <c r="D692">
        <v>16</v>
      </c>
      <c r="E692">
        <v>2</v>
      </c>
      <c r="F692">
        <v>0</v>
      </c>
      <c r="G692">
        <v>1</v>
      </c>
      <c r="H692">
        <v>0</v>
      </c>
      <c r="I692">
        <v>0</v>
      </c>
      <c r="J692">
        <v>0</v>
      </c>
      <c r="K692">
        <v>8.5</v>
      </c>
      <c r="L692">
        <v>270</v>
      </c>
      <c r="M692">
        <v>0</v>
      </c>
      <c r="N692" s="5">
        <v>0</v>
      </c>
      <c r="O692" s="6">
        <v>-26</v>
      </c>
      <c r="P692">
        <v>154</v>
      </c>
      <c r="Q692">
        <v>0</v>
      </c>
      <c r="R692">
        <v>1</v>
      </c>
      <c r="S692">
        <v>0</v>
      </c>
      <c r="T692">
        <v>1</v>
      </c>
      <c r="U692">
        <v>7</v>
      </c>
      <c r="V692">
        <v>18</v>
      </c>
      <c r="W692">
        <v>0</v>
      </c>
      <c r="X692">
        <v>0</v>
      </c>
      <c r="Y692">
        <v>0</v>
      </c>
      <c r="Z692">
        <v>0</v>
      </c>
      <c r="AA692">
        <v>1</v>
      </c>
      <c r="AB692">
        <v>0</v>
      </c>
      <c r="AC692">
        <v>1</v>
      </c>
      <c r="AD692">
        <v>3</v>
      </c>
      <c r="AE692" s="13">
        <v>3</v>
      </c>
      <c r="AF692">
        <v>0.24103299856527999</v>
      </c>
    </row>
    <row r="693" spans="1:32" x14ac:dyDescent="0.25">
      <c r="A693">
        <v>0</v>
      </c>
      <c r="B693">
        <v>0</v>
      </c>
      <c r="C693">
        <v>47.87</v>
      </c>
      <c r="D693">
        <v>16</v>
      </c>
      <c r="E693">
        <v>2</v>
      </c>
      <c r="F693">
        <v>0</v>
      </c>
      <c r="G693">
        <v>1</v>
      </c>
      <c r="H693">
        <v>0</v>
      </c>
      <c r="I693">
        <v>0</v>
      </c>
      <c r="J693">
        <v>0</v>
      </c>
      <c r="K693">
        <v>8.5</v>
      </c>
      <c r="L693">
        <v>270</v>
      </c>
      <c r="M693">
        <v>0</v>
      </c>
      <c r="N693" s="5">
        <v>0</v>
      </c>
      <c r="O693" s="6">
        <v>-26</v>
      </c>
      <c r="P693">
        <v>154</v>
      </c>
      <c r="Q693">
        <v>0</v>
      </c>
      <c r="R693">
        <v>1</v>
      </c>
      <c r="S693">
        <v>0</v>
      </c>
      <c r="T693">
        <v>1</v>
      </c>
      <c r="U693">
        <v>7</v>
      </c>
      <c r="V693">
        <v>18</v>
      </c>
      <c r="W693">
        <v>0</v>
      </c>
      <c r="X693">
        <v>0</v>
      </c>
      <c r="Y693">
        <v>0</v>
      </c>
      <c r="Z693">
        <v>0</v>
      </c>
      <c r="AA693">
        <v>1</v>
      </c>
      <c r="AB693">
        <v>0</v>
      </c>
      <c r="AC693">
        <v>1</v>
      </c>
      <c r="AD693">
        <v>3</v>
      </c>
      <c r="AE693" s="13">
        <v>9</v>
      </c>
      <c r="AF693">
        <v>0.347718865598027</v>
      </c>
    </row>
    <row r="694" spans="1:32" x14ac:dyDescent="0.25">
      <c r="A694">
        <v>0</v>
      </c>
      <c r="B694">
        <v>0</v>
      </c>
      <c r="C694">
        <v>47.87</v>
      </c>
      <c r="D694">
        <v>16</v>
      </c>
      <c r="E694">
        <v>2</v>
      </c>
      <c r="F694">
        <v>0</v>
      </c>
      <c r="G694">
        <v>1</v>
      </c>
      <c r="H694">
        <v>0</v>
      </c>
      <c r="I694">
        <v>0</v>
      </c>
      <c r="J694">
        <v>0</v>
      </c>
      <c r="K694">
        <v>8.5</v>
      </c>
      <c r="L694">
        <v>270</v>
      </c>
      <c r="M694">
        <v>0</v>
      </c>
      <c r="N694" s="5">
        <v>0</v>
      </c>
      <c r="O694" s="6">
        <v>-26</v>
      </c>
      <c r="P694">
        <v>154</v>
      </c>
      <c r="Q694">
        <v>0</v>
      </c>
      <c r="R694">
        <v>1</v>
      </c>
      <c r="S694">
        <v>0</v>
      </c>
      <c r="T694">
        <v>1</v>
      </c>
      <c r="U694">
        <v>7</v>
      </c>
      <c r="V694">
        <v>18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1</v>
      </c>
      <c r="AD694">
        <v>28</v>
      </c>
      <c r="AE694" s="13">
        <v>1</v>
      </c>
      <c r="AF694">
        <v>0.22535211267605601</v>
      </c>
    </row>
    <row r="695" spans="1:32" x14ac:dyDescent="0.25">
      <c r="A695">
        <v>0</v>
      </c>
      <c r="B695">
        <v>0</v>
      </c>
      <c r="C695">
        <v>47.87</v>
      </c>
      <c r="D695">
        <v>16</v>
      </c>
      <c r="E695">
        <v>2</v>
      </c>
      <c r="F695">
        <v>0</v>
      </c>
      <c r="G695">
        <v>1</v>
      </c>
      <c r="H695">
        <v>0</v>
      </c>
      <c r="I695">
        <v>0</v>
      </c>
      <c r="J695">
        <v>0</v>
      </c>
      <c r="K695">
        <v>8.5</v>
      </c>
      <c r="L695">
        <v>270</v>
      </c>
      <c r="M695">
        <v>0</v>
      </c>
      <c r="N695" s="5">
        <v>0</v>
      </c>
      <c r="O695" s="6">
        <v>-26</v>
      </c>
      <c r="P695">
        <v>154</v>
      </c>
      <c r="Q695">
        <v>0</v>
      </c>
      <c r="R695">
        <v>1</v>
      </c>
      <c r="S695">
        <v>0</v>
      </c>
      <c r="T695">
        <v>1</v>
      </c>
      <c r="U695">
        <v>7</v>
      </c>
      <c r="V695">
        <v>18</v>
      </c>
      <c r="W695">
        <v>0</v>
      </c>
      <c r="X695">
        <v>0</v>
      </c>
      <c r="Y695">
        <v>0</v>
      </c>
      <c r="Z695">
        <v>0</v>
      </c>
      <c r="AA695">
        <v>1</v>
      </c>
      <c r="AB695">
        <v>0</v>
      </c>
      <c r="AC695">
        <v>1</v>
      </c>
      <c r="AD695">
        <v>28</v>
      </c>
      <c r="AE695" s="13">
        <v>3</v>
      </c>
      <c r="AF695">
        <v>0.34</v>
      </c>
    </row>
    <row r="696" spans="1:32" x14ac:dyDescent="0.25">
      <c r="A696">
        <v>0</v>
      </c>
      <c r="B696">
        <v>0</v>
      </c>
      <c r="C696">
        <v>47.87</v>
      </c>
      <c r="D696">
        <v>16</v>
      </c>
      <c r="E696">
        <v>2</v>
      </c>
      <c r="F696">
        <v>0</v>
      </c>
      <c r="G696">
        <v>1</v>
      </c>
      <c r="H696">
        <v>0</v>
      </c>
      <c r="I696">
        <v>0</v>
      </c>
      <c r="J696">
        <v>0</v>
      </c>
      <c r="K696">
        <v>8.5</v>
      </c>
      <c r="L696">
        <v>270</v>
      </c>
      <c r="M696">
        <v>0</v>
      </c>
      <c r="N696" s="5">
        <v>0</v>
      </c>
      <c r="O696" s="6">
        <v>-26</v>
      </c>
      <c r="P696">
        <v>154</v>
      </c>
      <c r="Q696">
        <v>0</v>
      </c>
      <c r="R696">
        <v>1</v>
      </c>
      <c r="S696">
        <v>0</v>
      </c>
      <c r="T696">
        <v>1</v>
      </c>
      <c r="U696">
        <v>7</v>
      </c>
      <c r="V696">
        <v>18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1</v>
      </c>
      <c r="AD696">
        <v>28</v>
      </c>
      <c r="AE696" s="13">
        <v>9</v>
      </c>
      <c r="AF696">
        <v>0.62781954887218006</v>
      </c>
    </row>
    <row r="697" spans="1:32" x14ac:dyDescent="0.25">
      <c r="A697">
        <v>0</v>
      </c>
      <c r="B697">
        <v>0</v>
      </c>
      <c r="C697">
        <v>47.87</v>
      </c>
      <c r="D697">
        <v>16</v>
      </c>
      <c r="E697">
        <v>2</v>
      </c>
      <c r="F697">
        <v>0</v>
      </c>
      <c r="G697">
        <v>1</v>
      </c>
      <c r="H697">
        <v>0</v>
      </c>
      <c r="I697">
        <v>0</v>
      </c>
      <c r="J697">
        <v>0</v>
      </c>
      <c r="K697">
        <v>14</v>
      </c>
      <c r="L697">
        <v>21</v>
      </c>
      <c r="M697">
        <v>0</v>
      </c>
      <c r="N697" s="5">
        <v>0</v>
      </c>
      <c r="O697" s="6">
        <v>-26</v>
      </c>
      <c r="P697">
        <v>96.9</v>
      </c>
      <c r="Q697">
        <v>0</v>
      </c>
      <c r="R697">
        <v>1</v>
      </c>
      <c r="S697">
        <v>0</v>
      </c>
      <c r="T697">
        <v>1</v>
      </c>
      <c r="U697">
        <v>7</v>
      </c>
      <c r="V697">
        <v>18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1</v>
      </c>
      <c r="AD697">
        <v>1</v>
      </c>
      <c r="AE697" s="13">
        <v>1</v>
      </c>
      <c r="AF697">
        <v>1.1090573012939E-2</v>
      </c>
    </row>
    <row r="698" spans="1:32" x14ac:dyDescent="0.25">
      <c r="A698">
        <v>0</v>
      </c>
      <c r="B698">
        <v>0</v>
      </c>
      <c r="C698">
        <v>47.87</v>
      </c>
      <c r="D698">
        <v>16</v>
      </c>
      <c r="E698">
        <v>2</v>
      </c>
      <c r="F698">
        <v>0</v>
      </c>
      <c r="G698">
        <v>1</v>
      </c>
      <c r="H698">
        <v>0</v>
      </c>
      <c r="I698">
        <v>0</v>
      </c>
      <c r="J698">
        <v>0</v>
      </c>
      <c r="K698">
        <v>14</v>
      </c>
      <c r="L698">
        <v>21</v>
      </c>
      <c r="M698">
        <v>0</v>
      </c>
      <c r="N698" s="5">
        <v>0</v>
      </c>
      <c r="O698" s="6">
        <v>-26</v>
      </c>
      <c r="P698">
        <v>96.9</v>
      </c>
      <c r="Q698">
        <v>0</v>
      </c>
      <c r="R698">
        <v>1</v>
      </c>
      <c r="S698">
        <v>0</v>
      </c>
      <c r="T698">
        <v>1</v>
      </c>
      <c r="U698">
        <v>7</v>
      </c>
      <c r="V698">
        <v>18</v>
      </c>
      <c r="W698">
        <v>0</v>
      </c>
      <c r="X698">
        <v>0</v>
      </c>
      <c r="Y698">
        <v>0</v>
      </c>
      <c r="Z698">
        <v>0</v>
      </c>
      <c r="AA698">
        <v>1</v>
      </c>
      <c r="AB698">
        <v>0</v>
      </c>
      <c r="AC698">
        <v>1</v>
      </c>
      <c r="AD698">
        <v>1</v>
      </c>
      <c r="AE698" s="13">
        <v>3</v>
      </c>
      <c r="AF698">
        <v>-5.7943925233644902E-2</v>
      </c>
    </row>
    <row r="699" spans="1:32" x14ac:dyDescent="0.25">
      <c r="A699">
        <v>0</v>
      </c>
      <c r="B699">
        <v>0</v>
      </c>
      <c r="C699">
        <v>47.87</v>
      </c>
      <c r="D699">
        <v>16</v>
      </c>
      <c r="E699">
        <v>2</v>
      </c>
      <c r="F699">
        <v>0</v>
      </c>
      <c r="G699">
        <v>1</v>
      </c>
      <c r="H699">
        <v>0</v>
      </c>
      <c r="I699">
        <v>0</v>
      </c>
      <c r="J699">
        <v>0</v>
      </c>
      <c r="K699">
        <v>14</v>
      </c>
      <c r="L699">
        <v>21</v>
      </c>
      <c r="M699">
        <v>0</v>
      </c>
      <c r="N699" s="5">
        <v>0</v>
      </c>
      <c r="O699" s="6">
        <v>-26</v>
      </c>
      <c r="P699">
        <v>96.9</v>
      </c>
      <c r="Q699">
        <v>0</v>
      </c>
      <c r="R699">
        <v>1</v>
      </c>
      <c r="S699">
        <v>0</v>
      </c>
      <c r="T699">
        <v>1</v>
      </c>
      <c r="U699">
        <v>7</v>
      </c>
      <c r="V699">
        <v>18</v>
      </c>
      <c r="W699">
        <v>0</v>
      </c>
      <c r="X699">
        <v>0</v>
      </c>
      <c r="Y699">
        <v>0</v>
      </c>
      <c r="Z699">
        <v>0</v>
      </c>
      <c r="AA699">
        <v>1</v>
      </c>
      <c r="AB699">
        <v>0</v>
      </c>
      <c r="AC699">
        <v>1</v>
      </c>
      <c r="AD699">
        <v>1</v>
      </c>
      <c r="AE699" s="13">
        <v>9</v>
      </c>
      <c r="AF699">
        <v>4.2933810375670803E-2</v>
      </c>
    </row>
    <row r="700" spans="1:32" x14ac:dyDescent="0.25">
      <c r="A700">
        <v>0</v>
      </c>
      <c r="B700">
        <v>0</v>
      </c>
      <c r="C700">
        <v>47.87</v>
      </c>
      <c r="D700">
        <v>16</v>
      </c>
      <c r="E700">
        <v>2</v>
      </c>
      <c r="F700">
        <v>0</v>
      </c>
      <c r="G700">
        <v>1</v>
      </c>
      <c r="H700">
        <v>0</v>
      </c>
      <c r="I700">
        <v>0</v>
      </c>
      <c r="J700">
        <v>0</v>
      </c>
      <c r="K700">
        <v>14</v>
      </c>
      <c r="L700">
        <v>21</v>
      </c>
      <c r="M700">
        <v>0</v>
      </c>
      <c r="N700" s="5">
        <v>0</v>
      </c>
      <c r="O700" s="6">
        <v>-26</v>
      </c>
      <c r="P700">
        <v>96.9</v>
      </c>
      <c r="Q700">
        <v>0</v>
      </c>
      <c r="R700">
        <v>1</v>
      </c>
      <c r="S700">
        <v>0</v>
      </c>
      <c r="T700">
        <v>1</v>
      </c>
      <c r="U700">
        <v>7</v>
      </c>
      <c r="V700">
        <v>18</v>
      </c>
      <c r="W700">
        <v>0</v>
      </c>
      <c r="X700">
        <v>0</v>
      </c>
      <c r="Y700">
        <v>0</v>
      </c>
      <c r="Z700">
        <v>0</v>
      </c>
      <c r="AA700">
        <v>1</v>
      </c>
      <c r="AB700">
        <v>0</v>
      </c>
      <c r="AC700">
        <v>1</v>
      </c>
      <c r="AD700">
        <v>3</v>
      </c>
      <c r="AE700" s="13">
        <v>1</v>
      </c>
      <c r="AF700">
        <v>7.1929824561403496E-2</v>
      </c>
    </row>
    <row r="701" spans="1:32" x14ac:dyDescent="0.25">
      <c r="A701">
        <v>0</v>
      </c>
      <c r="B701">
        <v>0</v>
      </c>
      <c r="C701">
        <v>47.87</v>
      </c>
      <c r="D701">
        <v>16</v>
      </c>
      <c r="E701">
        <v>2</v>
      </c>
      <c r="F701">
        <v>0</v>
      </c>
      <c r="G701">
        <v>1</v>
      </c>
      <c r="H701">
        <v>0</v>
      </c>
      <c r="I701">
        <v>0</v>
      </c>
      <c r="J701">
        <v>0</v>
      </c>
      <c r="K701">
        <v>14</v>
      </c>
      <c r="L701">
        <v>21</v>
      </c>
      <c r="M701">
        <v>0</v>
      </c>
      <c r="N701" s="5">
        <v>0</v>
      </c>
      <c r="O701" s="6">
        <v>-26</v>
      </c>
      <c r="P701">
        <v>96.9</v>
      </c>
      <c r="Q701">
        <v>0</v>
      </c>
      <c r="R701">
        <v>1</v>
      </c>
      <c r="S701">
        <v>0</v>
      </c>
      <c r="T701">
        <v>1</v>
      </c>
      <c r="U701">
        <v>7</v>
      </c>
      <c r="V701">
        <v>18</v>
      </c>
      <c r="W701">
        <v>0</v>
      </c>
      <c r="X701">
        <v>0</v>
      </c>
      <c r="Y701">
        <v>0</v>
      </c>
      <c r="Z701">
        <v>0</v>
      </c>
      <c r="AA701">
        <v>1</v>
      </c>
      <c r="AB701">
        <v>0</v>
      </c>
      <c r="AC701">
        <v>1</v>
      </c>
      <c r="AD701">
        <v>3</v>
      </c>
      <c r="AE701" s="13">
        <v>3</v>
      </c>
      <c r="AF701">
        <v>0.25070821529745002</v>
      </c>
    </row>
    <row r="702" spans="1:32" x14ac:dyDescent="0.25">
      <c r="A702">
        <v>0</v>
      </c>
      <c r="B702">
        <v>0</v>
      </c>
      <c r="C702">
        <v>47.87</v>
      </c>
      <c r="D702">
        <v>16</v>
      </c>
      <c r="E702">
        <v>2</v>
      </c>
      <c r="F702">
        <v>0</v>
      </c>
      <c r="G702">
        <v>1</v>
      </c>
      <c r="H702">
        <v>0</v>
      </c>
      <c r="I702">
        <v>0</v>
      </c>
      <c r="J702">
        <v>0</v>
      </c>
      <c r="K702">
        <v>14</v>
      </c>
      <c r="L702">
        <v>21</v>
      </c>
      <c r="M702">
        <v>0</v>
      </c>
      <c r="N702" s="5">
        <v>0</v>
      </c>
      <c r="O702" s="6">
        <v>-26</v>
      </c>
      <c r="P702">
        <v>96.9</v>
      </c>
      <c r="Q702">
        <v>0</v>
      </c>
      <c r="R702">
        <v>1</v>
      </c>
      <c r="S702">
        <v>0</v>
      </c>
      <c r="T702">
        <v>1</v>
      </c>
      <c r="U702">
        <v>7</v>
      </c>
      <c r="V702">
        <v>18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0</v>
      </c>
      <c r="AC702">
        <v>1</v>
      </c>
      <c r="AD702">
        <v>3</v>
      </c>
      <c r="AE702" s="13">
        <v>9</v>
      </c>
      <c r="AF702">
        <v>0.38773148148148201</v>
      </c>
    </row>
    <row r="703" spans="1:32" x14ac:dyDescent="0.25">
      <c r="A703">
        <v>0</v>
      </c>
      <c r="B703">
        <v>0</v>
      </c>
      <c r="C703">
        <v>47.87</v>
      </c>
      <c r="D703">
        <v>16</v>
      </c>
      <c r="E703">
        <v>2</v>
      </c>
      <c r="F703">
        <v>0</v>
      </c>
      <c r="G703">
        <v>1</v>
      </c>
      <c r="H703">
        <v>0</v>
      </c>
      <c r="I703">
        <v>0</v>
      </c>
      <c r="J703">
        <v>0</v>
      </c>
      <c r="K703">
        <v>14</v>
      </c>
      <c r="L703">
        <v>21</v>
      </c>
      <c r="M703">
        <v>0</v>
      </c>
      <c r="N703" s="5">
        <v>0</v>
      </c>
      <c r="O703" s="6">
        <v>-26</v>
      </c>
      <c r="P703">
        <v>96.9</v>
      </c>
      <c r="Q703">
        <v>0</v>
      </c>
      <c r="R703">
        <v>1</v>
      </c>
      <c r="S703">
        <v>0</v>
      </c>
      <c r="T703">
        <v>1</v>
      </c>
      <c r="U703">
        <v>7</v>
      </c>
      <c r="V703">
        <v>18</v>
      </c>
      <c r="W703">
        <v>0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1</v>
      </c>
      <c r="AD703">
        <v>28</v>
      </c>
      <c r="AE703" s="13">
        <v>1</v>
      </c>
      <c r="AF703">
        <v>2.1909233176838801E-2</v>
      </c>
    </row>
    <row r="704" spans="1:32" x14ac:dyDescent="0.25">
      <c r="A704">
        <v>0</v>
      </c>
      <c r="B704">
        <v>0</v>
      </c>
      <c r="C704">
        <v>47.87</v>
      </c>
      <c r="D704">
        <v>16</v>
      </c>
      <c r="E704">
        <v>2</v>
      </c>
      <c r="F704">
        <v>0</v>
      </c>
      <c r="G704">
        <v>1</v>
      </c>
      <c r="H704">
        <v>0</v>
      </c>
      <c r="I704">
        <v>0</v>
      </c>
      <c r="J704">
        <v>0</v>
      </c>
      <c r="K704">
        <v>14</v>
      </c>
      <c r="L704">
        <v>21</v>
      </c>
      <c r="M704">
        <v>0</v>
      </c>
      <c r="N704" s="5">
        <v>0</v>
      </c>
      <c r="O704" s="6">
        <v>-26</v>
      </c>
      <c r="P704">
        <v>96.9</v>
      </c>
      <c r="Q704">
        <v>0</v>
      </c>
      <c r="R704">
        <v>1</v>
      </c>
      <c r="S704">
        <v>0</v>
      </c>
      <c r="T704">
        <v>1</v>
      </c>
      <c r="U704">
        <v>7</v>
      </c>
      <c r="V704">
        <v>18</v>
      </c>
      <c r="W704">
        <v>0</v>
      </c>
      <c r="X704">
        <v>0</v>
      </c>
      <c r="Y704">
        <v>0</v>
      </c>
      <c r="Z704">
        <v>0</v>
      </c>
      <c r="AA704">
        <v>1</v>
      </c>
      <c r="AB704">
        <v>0</v>
      </c>
      <c r="AC704">
        <v>1</v>
      </c>
      <c r="AD704">
        <v>28</v>
      </c>
      <c r="AE704" s="13">
        <v>3</v>
      </c>
      <c r="AF704">
        <v>-3.4343434343434398E-2</v>
      </c>
    </row>
    <row r="705" spans="1:32" x14ac:dyDescent="0.25">
      <c r="A705">
        <v>0</v>
      </c>
      <c r="B705">
        <v>0</v>
      </c>
      <c r="C705">
        <v>47.87</v>
      </c>
      <c r="D705">
        <v>16</v>
      </c>
      <c r="E705">
        <v>2</v>
      </c>
      <c r="F705">
        <v>0</v>
      </c>
      <c r="G705">
        <v>1</v>
      </c>
      <c r="H705">
        <v>0</v>
      </c>
      <c r="I705">
        <v>0</v>
      </c>
      <c r="J705">
        <v>0</v>
      </c>
      <c r="K705">
        <v>14</v>
      </c>
      <c r="L705">
        <v>21</v>
      </c>
      <c r="M705">
        <v>0</v>
      </c>
      <c r="N705" s="5">
        <v>0</v>
      </c>
      <c r="O705" s="6">
        <v>-26</v>
      </c>
      <c r="P705">
        <v>96.9</v>
      </c>
      <c r="Q705">
        <v>0</v>
      </c>
      <c r="R705">
        <v>1</v>
      </c>
      <c r="S705">
        <v>0</v>
      </c>
      <c r="T705">
        <v>1</v>
      </c>
      <c r="U705">
        <v>7</v>
      </c>
      <c r="V705">
        <v>18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1</v>
      </c>
      <c r="AD705">
        <v>28</v>
      </c>
      <c r="AE705" s="13">
        <v>9</v>
      </c>
      <c r="AF705">
        <v>0.172240802675585</v>
      </c>
    </row>
    <row r="706" spans="1:32" x14ac:dyDescent="0.25">
      <c r="A706">
        <v>0</v>
      </c>
      <c r="B706">
        <v>0</v>
      </c>
      <c r="C706">
        <v>114.8</v>
      </c>
      <c r="D706">
        <v>16</v>
      </c>
      <c r="E706">
        <v>3</v>
      </c>
      <c r="F706">
        <v>0</v>
      </c>
      <c r="G706">
        <v>1</v>
      </c>
      <c r="H706">
        <v>0</v>
      </c>
      <c r="I706">
        <v>0</v>
      </c>
      <c r="J706">
        <v>0</v>
      </c>
      <c r="K706">
        <v>42.46</v>
      </c>
      <c r="L706">
        <v>42.46</v>
      </c>
      <c r="M706">
        <v>0</v>
      </c>
      <c r="N706" s="5">
        <v>0</v>
      </c>
      <c r="O706" s="14">
        <v>-20.22</v>
      </c>
      <c r="P706">
        <v>15</v>
      </c>
      <c r="Q706">
        <v>1</v>
      </c>
      <c r="R706">
        <v>0</v>
      </c>
      <c r="S706">
        <v>0</v>
      </c>
      <c r="T706">
        <v>1</v>
      </c>
      <c r="U706">
        <v>6</v>
      </c>
      <c r="V706">
        <v>200</v>
      </c>
      <c r="W706">
        <v>0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1</v>
      </c>
      <c r="AD706">
        <v>1</v>
      </c>
      <c r="AE706" s="13">
        <v>0.25</v>
      </c>
      <c r="AF706">
        <v>-0.26400901591789599</v>
      </c>
    </row>
    <row r="707" spans="1:32" x14ac:dyDescent="0.25">
      <c r="A707">
        <v>0</v>
      </c>
      <c r="B707">
        <v>0</v>
      </c>
      <c r="C707">
        <v>114.8</v>
      </c>
      <c r="D707">
        <v>16</v>
      </c>
      <c r="E707">
        <v>3</v>
      </c>
      <c r="F707">
        <v>0</v>
      </c>
      <c r="G707">
        <v>1</v>
      </c>
      <c r="H707">
        <v>0</v>
      </c>
      <c r="I707">
        <v>0</v>
      </c>
      <c r="J707">
        <v>0</v>
      </c>
      <c r="K707">
        <v>42.46</v>
      </c>
      <c r="L707">
        <v>42.46</v>
      </c>
      <c r="M707">
        <v>0</v>
      </c>
      <c r="N707" s="5">
        <v>0</v>
      </c>
      <c r="O707" s="14">
        <v>-20.22</v>
      </c>
      <c r="P707">
        <v>15</v>
      </c>
      <c r="Q707">
        <v>1</v>
      </c>
      <c r="R707">
        <v>0</v>
      </c>
      <c r="S707">
        <v>0</v>
      </c>
      <c r="T707">
        <v>1</v>
      </c>
      <c r="U707">
        <v>6</v>
      </c>
      <c r="V707">
        <v>200</v>
      </c>
      <c r="W707">
        <v>0</v>
      </c>
      <c r="X707">
        <v>0</v>
      </c>
      <c r="Y707">
        <v>0</v>
      </c>
      <c r="Z707">
        <v>0</v>
      </c>
      <c r="AA707">
        <v>1</v>
      </c>
      <c r="AB707">
        <v>0</v>
      </c>
      <c r="AC707">
        <v>1</v>
      </c>
      <c r="AD707">
        <v>3</v>
      </c>
      <c r="AE707" s="13">
        <v>0.25</v>
      </c>
      <c r="AF707">
        <v>-8.6202009140931096E-2</v>
      </c>
    </row>
    <row r="708" spans="1:32" x14ac:dyDescent="0.25">
      <c r="A708">
        <v>0</v>
      </c>
      <c r="B708">
        <v>0</v>
      </c>
      <c r="C708">
        <v>114.8</v>
      </c>
      <c r="D708">
        <v>16</v>
      </c>
      <c r="E708">
        <v>3</v>
      </c>
      <c r="F708">
        <v>0</v>
      </c>
      <c r="G708">
        <v>1</v>
      </c>
      <c r="H708">
        <v>0</v>
      </c>
      <c r="I708">
        <v>0</v>
      </c>
      <c r="J708">
        <v>0</v>
      </c>
      <c r="K708">
        <v>42.46</v>
      </c>
      <c r="L708">
        <v>42.46</v>
      </c>
      <c r="M708">
        <v>0</v>
      </c>
      <c r="N708" s="5">
        <v>0</v>
      </c>
      <c r="O708" s="14">
        <v>-20.22</v>
      </c>
      <c r="P708">
        <v>15</v>
      </c>
      <c r="Q708">
        <v>1</v>
      </c>
      <c r="R708">
        <v>0</v>
      </c>
      <c r="S708">
        <v>0</v>
      </c>
      <c r="T708">
        <v>1</v>
      </c>
      <c r="U708">
        <v>6</v>
      </c>
      <c r="V708">
        <v>200</v>
      </c>
      <c r="W708">
        <v>0</v>
      </c>
      <c r="X708">
        <v>0</v>
      </c>
      <c r="Y708">
        <v>0</v>
      </c>
      <c r="Z708">
        <v>0</v>
      </c>
      <c r="AA708">
        <v>1</v>
      </c>
      <c r="AB708">
        <v>0</v>
      </c>
      <c r="AC708">
        <v>1</v>
      </c>
      <c r="AD708">
        <v>7</v>
      </c>
      <c r="AE708" s="13">
        <v>0.25</v>
      </c>
      <c r="AF708">
        <v>4.1300266883792597E-2</v>
      </c>
    </row>
    <row r="709" spans="1:32" x14ac:dyDescent="0.25">
      <c r="A709">
        <v>0</v>
      </c>
      <c r="B709">
        <v>0</v>
      </c>
      <c r="C709">
        <v>114.8</v>
      </c>
      <c r="D709">
        <v>16</v>
      </c>
      <c r="E709">
        <v>3</v>
      </c>
      <c r="F709">
        <v>0</v>
      </c>
      <c r="G709">
        <v>1</v>
      </c>
      <c r="H709">
        <v>0</v>
      </c>
      <c r="I709">
        <v>0</v>
      </c>
      <c r="J709">
        <v>0</v>
      </c>
      <c r="K709">
        <v>42.46</v>
      </c>
      <c r="L709">
        <v>42.46</v>
      </c>
      <c r="M709">
        <v>0</v>
      </c>
      <c r="N709" s="5">
        <v>0</v>
      </c>
      <c r="O709" s="14">
        <v>-20.22</v>
      </c>
      <c r="P709">
        <v>15</v>
      </c>
      <c r="Q709">
        <v>1</v>
      </c>
      <c r="R709">
        <v>0</v>
      </c>
      <c r="S709">
        <v>0</v>
      </c>
      <c r="T709">
        <v>1</v>
      </c>
      <c r="U709">
        <v>6</v>
      </c>
      <c r="V709">
        <v>200</v>
      </c>
      <c r="W709">
        <v>0</v>
      </c>
      <c r="X709">
        <v>0</v>
      </c>
      <c r="Y709">
        <v>0</v>
      </c>
      <c r="Z709">
        <v>0</v>
      </c>
      <c r="AA709">
        <v>1</v>
      </c>
      <c r="AB709">
        <v>0</v>
      </c>
      <c r="AC709">
        <v>1</v>
      </c>
      <c r="AD709">
        <v>14</v>
      </c>
      <c r="AE709" s="13">
        <v>0.25</v>
      </c>
      <c r="AF709">
        <v>0.50180444272570301</v>
      </c>
    </row>
    <row r="710" spans="1:32" x14ac:dyDescent="0.25">
      <c r="A710">
        <v>0</v>
      </c>
      <c r="B710">
        <v>0</v>
      </c>
      <c r="C710">
        <v>114.8</v>
      </c>
      <c r="D710">
        <v>16</v>
      </c>
      <c r="E710">
        <v>3</v>
      </c>
      <c r="F710">
        <v>0</v>
      </c>
      <c r="G710">
        <v>1</v>
      </c>
      <c r="H710">
        <v>0</v>
      </c>
      <c r="I710">
        <v>0</v>
      </c>
      <c r="J710">
        <v>0</v>
      </c>
      <c r="K710">
        <v>42.46</v>
      </c>
      <c r="L710">
        <v>42.46</v>
      </c>
      <c r="M710">
        <v>0</v>
      </c>
      <c r="N710" s="5">
        <v>0</v>
      </c>
      <c r="O710" s="14">
        <v>-20.22</v>
      </c>
      <c r="P710">
        <v>15</v>
      </c>
      <c r="Q710">
        <v>1</v>
      </c>
      <c r="R710">
        <v>0</v>
      </c>
      <c r="S710">
        <v>0</v>
      </c>
      <c r="T710">
        <v>1</v>
      </c>
      <c r="U710">
        <v>6</v>
      </c>
      <c r="V710">
        <v>200</v>
      </c>
      <c r="W710">
        <v>0</v>
      </c>
      <c r="X710">
        <v>0</v>
      </c>
      <c r="Y710">
        <v>0</v>
      </c>
      <c r="Z710">
        <v>0</v>
      </c>
      <c r="AA710">
        <v>1</v>
      </c>
      <c r="AB710">
        <v>0</v>
      </c>
      <c r="AC710">
        <v>1</v>
      </c>
      <c r="AD710">
        <v>30</v>
      </c>
      <c r="AE710" s="13">
        <v>0.25</v>
      </c>
      <c r="AF710">
        <v>0.44307929368229099</v>
      </c>
    </row>
    <row r="711" spans="1:32" x14ac:dyDescent="0.25">
      <c r="A711">
        <v>0</v>
      </c>
      <c r="B711">
        <v>0</v>
      </c>
      <c r="C711">
        <v>114.8</v>
      </c>
      <c r="D711">
        <v>16</v>
      </c>
      <c r="E711">
        <v>3</v>
      </c>
      <c r="F711">
        <v>0</v>
      </c>
      <c r="G711">
        <v>1</v>
      </c>
      <c r="H711">
        <v>0</v>
      </c>
      <c r="I711">
        <v>0</v>
      </c>
      <c r="J711">
        <v>0</v>
      </c>
      <c r="K711">
        <v>42.46</v>
      </c>
      <c r="L711">
        <v>42.46</v>
      </c>
      <c r="M711">
        <v>0</v>
      </c>
      <c r="N711" s="5">
        <v>0</v>
      </c>
      <c r="O711" s="14">
        <v>-20.22</v>
      </c>
      <c r="P711">
        <v>15</v>
      </c>
      <c r="Q711">
        <v>1</v>
      </c>
      <c r="R711">
        <v>0</v>
      </c>
      <c r="S711">
        <v>0</v>
      </c>
      <c r="T711">
        <v>1</v>
      </c>
      <c r="U711">
        <v>6</v>
      </c>
      <c r="V711">
        <v>200</v>
      </c>
      <c r="W711">
        <v>0</v>
      </c>
      <c r="X711">
        <v>0</v>
      </c>
      <c r="Y711">
        <v>0</v>
      </c>
      <c r="Z711">
        <v>0</v>
      </c>
      <c r="AA711">
        <v>1</v>
      </c>
      <c r="AB711">
        <v>0</v>
      </c>
      <c r="AC711">
        <v>1</v>
      </c>
      <c r="AD711">
        <v>90</v>
      </c>
      <c r="AE711" s="13">
        <v>0.25</v>
      </c>
      <c r="AF711">
        <v>0.164099336613171</v>
      </c>
    </row>
    <row r="712" spans="1:32" x14ac:dyDescent="0.25">
      <c r="A712">
        <v>0</v>
      </c>
      <c r="B712">
        <v>0</v>
      </c>
      <c r="C712">
        <v>114.8</v>
      </c>
      <c r="D712">
        <v>16</v>
      </c>
      <c r="E712">
        <v>3</v>
      </c>
      <c r="F712">
        <v>0</v>
      </c>
      <c r="G712">
        <v>1</v>
      </c>
      <c r="H712">
        <v>0</v>
      </c>
      <c r="I712">
        <v>0</v>
      </c>
      <c r="J712">
        <v>0</v>
      </c>
      <c r="K712">
        <v>42.46</v>
      </c>
      <c r="L712">
        <v>42.46</v>
      </c>
      <c r="M712">
        <v>0</v>
      </c>
      <c r="N712" s="5">
        <v>0</v>
      </c>
      <c r="O712" s="14">
        <v>-20.22</v>
      </c>
      <c r="P712">
        <v>15</v>
      </c>
      <c r="Q712">
        <v>1</v>
      </c>
      <c r="R712">
        <v>0</v>
      </c>
      <c r="S712">
        <v>0</v>
      </c>
      <c r="T712">
        <v>1</v>
      </c>
      <c r="U712">
        <v>6</v>
      </c>
      <c r="V712">
        <v>200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0</v>
      </c>
      <c r="AC712">
        <v>1</v>
      </c>
      <c r="AD712">
        <v>180</v>
      </c>
      <c r="AE712" s="13">
        <v>0.25</v>
      </c>
      <c r="AF712">
        <v>0.37427878020937499</v>
      </c>
    </row>
    <row r="713" spans="1:32" x14ac:dyDescent="0.25">
      <c r="A713">
        <v>0</v>
      </c>
      <c r="B713">
        <v>0</v>
      </c>
      <c r="C713">
        <v>114.8</v>
      </c>
      <c r="D713">
        <v>16</v>
      </c>
      <c r="E713">
        <v>3</v>
      </c>
      <c r="F713">
        <v>0</v>
      </c>
      <c r="G713">
        <v>1</v>
      </c>
      <c r="H713">
        <v>0</v>
      </c>
      <c r="I713">
        <v>0</v>
      </c>
      <c r="J713">
        <v>0</v>
      </c>
      <c r="K713">
        <v>42.46</v>
      </c>
      <c r="L713">
        <v>42.46</v>
      </c>
      <c r="M713">
        <v>0</v>
      </c>
      <c r="N713" s="5">
        <v>0</v>
      </c>
      <c r="O713" s="14">
        <v>-20.22</v>
      </c>
      <c r="P713">
        <v>15</v>
      </c>
      <c r="Q713">
        <v>1</v>
      </c>
      <c r="R713">
        <v>0</v>
      </c>
      <c r="S713">
        <v>0</v>
      </c>
      <c r="T713">
        <v>1</v>
      </c>
      <c r="U713">
        <v>6</v>
      </c>
      <c r="V713">
        <v>200</v>
      </c>
      <c r="W713">
        <v>0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1</v>
      </c>
      <c r="AD713">
        <v>1</v>
      </c>
      <c r="AE713" s="13">
        <v>1</v>
      </c>
      <c r="AF713">
        <v>-0.44206196252449498</v>
      </c>
    </row>
    <row r="714" spans="1:32" x14ac:dyDescent="0.25">
      <c r="A714">
        <v>0</v>
      </c>
      <c r="B714">
        <v>0</v>
      </c>
      <c r="C714">
        <v>114.8</v>
      </c>
      <c r="D714">
        <v>16</v>
      </c>
      <c r="E714">
        <v>3</v>
      </c>
      <c r="F714">
        <v>0</v>
      </c>
      <c r="G714">
        <v>1</v>
      </c>
      <c r="H714">
        <v>0</v>
      </c>
      <c r="I714">
        <v>0</v>
      </c>
      <c r="J714">
        <v>0</v>
      </c>
      <c r="K714">
        <v>42.46</v>
      </c>
      <c r="L714">
        <v>42.46</v>
      </c>
      <c r="M714">
        <v>0</v>
      </c>
      <c r="N714" s="5">
        <v>0</v>
      </c>
      <c r="O714" s="14">
        <v>-20.22</v>
      </c>
      <c r="P714">
        <v>15</v>
      </c>
      <c r="Q714">
        <v>1</v>
      </c>
      <c r="R714">
        <v>0</v>
      </c>
      <c r="S714">
        <v>0</v>
      </c>
      <c r="T714">
        <v>1</v>
      </c>
      <c r="U714">
        <v>6</v>
      </c>
      <c r="V714">
        <v>200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1</v>
      </c>
      <c r="AD714">
        <v>3</v>
      </c>
      <c r="AE714" s="13">
        <v>1</v>
      </c>
      <c r="AF714">
        <v>-0.114009234126661</v>
      </c>
    </row>
    <row r="715" spans="1:32" x14ac:dyDescent="0.25">
      <c r="A715">
        <v>0</v>
      </c>
      <c r="B715">
        <v>0</v>
      </c>
      <c r="C715">
        <v>114.8</v>
      </c>
      <c r="D715">
        <v>16</v>
      </c>
      <c r="E715">
        <v>3</v>
      </c>
      <c r="F715">
        <v>0</v>
      </c>
      <c r="G715">
        <v>1</v>
      </c>
      <c r="H715">
        <v>0</v>
      </c>
      <c r="I715">
        <v>0</v>
      </c>
      <c r="J715">
        <v>0</v>
      </c>
      <c r="K715">
        <v>42.46</v>
      </c>
      <c r="L715">
        <v>42.46</v>
      </c>
      <c r="M715">
        <v>0</v>
      </c>
      <c r="N715" s="5">
        <v>0</v>
      </c>
      <c r="O715" s="14">
        <v>-20.22</v>
      </c>
      <c r="P715">
        <v>15</v>
      </c>
      <c r="Q715">
        <v>1</v>
      </c>
      <c r="R715">
        <v>0</v>
      </c>
      <c r="S715">
        <v>0</v>
      </c>
      <c r="T715">
        <v>1</v>
      </c>
      <c r="U715">
        <v>6</v>
      </c>
      <c r="V715">
        <v>200</v>
      </c>
      <c r="W715">
        <v>0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1</v>
      </c>
      <c r="AD715">
        <v>7</v>
      </c>
      <c r="AE715" s="13">
        <v>1</v>
      </c>
      <c r="AF715">
        <v>1.4977069630012E-2</v>
      </c>
    </row>
    <row r="716" spans="1:32" x14ac:dyDescent="0.25">
      <c r="A716">
        <v>0</v>
      </c>
      <c r="B716">
        <v>0</v>
      </c>
      <c r="C716">
        <v>114.8</v>
      </c>
      <c r="D716">
        <v>16</v>
      </c>
      <c r="E716">
        <v>3</v>
      </c>
      <c r="F716">
        <v>0</v>
      </c>
      <c r="G716">
        <v>1</v>
      </c>
      <c r="H716">
        <v>0</v>
      </c>
      <c r="I716">
        <v>0</v>
      </c>
      <c r="J716">
        <v>0</v>
      </c>
      <c r="K716">
        <v>42.46</v>
      </c>
      <c r="L716">
        <v>42.46</v>
      </c>
      <c r="M716">
        <v>0</v>
      </c>
      <c r="N716" s="5">
        <v>0</v>
      </c>
      <c r="O716" s="14">
        <v>-20.22</v>
      </c>
      <c r="P716">
        <v>15</v>
      </c>
      <c r="Q716">
        <v>1</v>
      </c>
      <c r="R716">
        <v>0</v>
      </c>
      <c r="S716">
        <v>0</v>
      </c>
      <c r="T716">
        <v>1</v>
      </c>
      <c r="U716">
        <v>6</v>
      </c>
      <c r="V716">
        <v>200</v>
      </c>
      <c r="W716">
        <v>0</v>
      </c>
      <c r="X716">
        <v>0</v>
      </c>
      <c r="Y716">
        <v>0</v>
      </c>
      <c r="Z716">
        <v>0</v>
      </c>
      <c r="AA716">
        <v>1</v>
      </c>
      <c r="AB716">
        <v>0</v>
      </c>
      <c r="AC716">
        <v>1</v>
      </c>
      <c r="AD716">
        <v>14</v>
      </c>
      <c r="AE716" s="13">
        <v>1</v>
      </c>
      <c r="AF716">
        <v>0.59758541673791798</v>
      </c>
    </row>
    <row r="717" spans="1:32" x14ac:dyDescent="0.25">
      <c r="A717">
        <v>0</v>
      </c>
      <c r="B717">
        <v>0</v>
      </c>
      <c r="C717">
        <v>114.8</v>
      </c>
      <c r="D717">
        <v>16</v>
      </c>
      <c r="E717">
        <v>3</v>
      </c>
      <c r="F717">
        <v>0</v>
      </c>
      <c r="G717">
        <v>1</v>
      </c>
      <c r="H717">
        <v>0</v>
      </c>
      <c r="I717">
        <v>0</v>
      </c>
      <c r="J717">
        <v>0</v>
      </c>
      <c r="K717">
        <v>42.46</v>
      </c>
      <c r="L717">
        <v>42.46</v>
      </c>
      <c r="M717">
        <v>0</v>
      </c>
      <c r="N717" s="5">
        <v>0</v>
      </c>
      <c r="O717" s="14">
        <v>-20.22</v>
      </c>
      <c r="P717">
        <v>15</v>
      </c>
      <c r="Q717">
        <v>1</v>
      </c>
      <c r="R717">
        <v>0</v>
      </c>
      <c r="S717">
        <v>0</v>
      </c>
      <c r="T717">
        <v>1</v>
      </c>
      <c r="U717">
        <v>6</v>
      </c>
      <c r="V717">
        <v>200</v>
      </c>
      <c r="W717">
        <v>0</v>
      </c>
      <c r="X717">
        <v>0</v>
      </c>
      <c r="Y717">
        <v>0</v>
      </c>
      <c r="Z717">
        <v>0</v>
      </c>
      <c r="AA717">
        <v>1</v>
      </c>
      <c r="AB717">
        <v>0</v>
      </c>
      <c r="AC717">
        <v>1</v>
      </c>
      <c r="AD717">
        <v>30</v>
      </c>
      <c r="AE717" s="13">
        <v>1</v>
      </c>
      <c r="AF717">
        <v>0.58090448240349102</v>
      </c>
    </row>
    <row r="718" spans="1:32" x14ac:dyDescent="0.25">
      <c r="A718">
        <v>0</v>
      </c>
      <c r="B718">
        <v>0</v>
      </c>
      <c r="C718">
        <v>114.8</v>
      </c>
      <c r="D718">
        <v>16</v>
      </c>
      <c r="E718">
        <v>3</v>
      </c>
      <c r="F718">
        <v>0</v>
      </c>
      <c r="G718">
        <v>1</v>
      </c>
      <c r="H718">
        <v>0</v>
      </c>
      <c r="I718">
        <v>0</v>
      </c>
      <c r="J718">
        <v>0</v>
      </c>
      <c r="K718">
        <v>42.46</v>
      </c>
      <c r="L718">
        <v>42.46</v>
      </c>
      <c r="M718">
        <v>0</v>
      </c>
      <c r="N718" s="5">
        <v>0</v>
      </c>
      <c r="O718" s="14">
        <v>-20.22</v>
      </c>
      <c r="P718">
        <v>15</v>
      </c>
      <c r="Q718">
        <v>1</v>
      </c>
      <c r="R718">
        <v>0</v>
      </c>
      <c r="S718">
        <v>0</v>
      </c>
      <c r="T718">
        <v>1</v>
      </c>
      <c r="U718">
        <v>6</v>
      </c>
      <c r="V718">
        <v>200</v>
      </c>
      <c r="W718">
        <v>0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1</v>
      </c>
      <c r="AD718">
        <v>90</v>
      </c>
      <c r="AE718" s="13">
        <v>1</v>
      </c>
      <c r="AF718">
        <v>-0.21510005828298201</v>
      </c>
    </row>
    <row r="719" spans="1:32" x14ac:dyDescent="0.25">
      <c r="A719">
        <v>0</v>
      </c>
      <c r="B719">
        <v>0</v>
      </c>
      <c r="C719">
        <v>114.8</v>
      </c>
      <c r="D719">
        <v>16</v>
      </c>
      <c r="E719">
        <v>3</v>
      </c>
      <c r="F719">
        <v>0</v>
      </c>
      <c r="G719">
        <v>1</v>
      </c>
      <c r="H719">
        <v>0</v>
      </c>
      <c r="I719">
        <v>0</v>
      </c>
      <c r="J719">
        <v>0</v>
      </c>
      <c r="K719">
        <v>42.46</v>
      </c>
      <c r="L719">
        <v>42.46</v>
      </c>
      <c r="M719">
        <v>0</v>
      </c>
      <c r="N719" s="5">
        <v>0</v>
      </c>
      <c r="O719" s="14">
        <v>-20.22</v>
      </c>
      <c r="P719">
        <v>15</v>
      </c>
      <c r="Q719">
        <v>1</v>
      </c>
      <c r="R719">
        <v>0</v>
      </c>
      <c r="S719">
        <v>0</v>
      </c>
      <c r="T719">
        <v>1</v>
      </c>
      <c r="U719">
        <v>6</v>
      </c>
      <c r="V719">
        <v>200</v>
      </c>
      <c r="W719">
        <v>0</v>
      </c>
      <c r="X719">
        <v>0</v>
      </c>
      <c r="Y719">
        <v>0</v>
      </c>
      <c r="Z719">
        <v>0</v>
      </c>
      <c r="AA719">
        <v>1</v>
      </c>
      <c r="AB719">
        <v>0</v>
      </c>
      <c r="AC719">
        <v>1</v>
      </c>
      <c r="AD719">
        <v>180</v>
      </c>
      <c r="AE719" s="13">
        <v>1</v>
      </c>
      <c r="AF719">
        <v>0.39719830583340798</v>
      </c>
    </row>
    <row r="720" spans="1:32" x14ac:dyDescent="0.25">
      <c r="A720">
        <v>0</v>
      </c>
      <c r="B720">
        <v>0</v>
      </c>
      <c r="C720">
        <v>114.8</v>
      </c>
      <c r="D720">
        <v>16</v>
      </c>
      <c r="E720">
        <v>3</v>
      </c>
      <c r="F720">
        <v>0</v>
      </c>
      <c r="G720">
        <v>1</v>
      </c>
      <c r="H720">
        <v>0</v>
      </c>
      <c r="I720">
        <v>0</v>
      </c>
      <c r="J720">
        <v>0</v>
      </c>
      <c r="K720">
        <v>42.46</v>
      </c>
      <c r="L720">
        <v>42.46</v>
      </c>
      <c r="M720">
        <v>0</v>
      </c>
      <c r="N720" s="5">
        <v>0</v>
      </c>
      <c r="O720" s="14">
        <v>-20.22</v>
      </c>
      <c r="P720">
        <v>15</v>
      </c>
      <c r="Q720">
        <v>1</v>
      </c>
      <c r="R720">
        <v>0</v>
      </c>
      <c r="S720">
        <v>0</v>
      </c>
      <c r="T720">
        <v>1</v>
      </c>
      <c r="U720">
        <v>6</v>
      </c>
      <c r="V720">
        <v>200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1</v>
      </c>
      <c r="AD720">
        <v>1</v>
      </c>
      <c r="AE720" s="13">
        <v>3</v>
      </c>
      <c r="AF720">
        <v>-0.41750254120466901</v>
      </c>
    </row>
    <row r="721" spans="1:32" x14ac:dyDescent="0.25">
      <c r="A721">
        <v>0</v>
      </c>
      <c r="B721">
        <v>0</v>
      </c>
      <c r="C721">
        <v>114.8</v>
      </c>
      <c r="D721">
        <v>16</v>
      </c>
      <c r="E721">
        <v>3</v>
      </c>
      <c r="F721">
        <v>0</v>
      </c>
      <c r="G721">
        <v>1</v>
      </c>
      <c r="H721">
        <v>0</v>
      </c>
      <c r="I721">
        <v>0</v>
      </c>
      <c r="J721">
        <v>0</v>
      </c>
      <c r="K721">
        <v>42.46</v>
      </c>
      <c r="L721">
        <v>42.46</v>
      </c>
      <c r="M721">
        <v>0</v>
      </c>
      <c r="N721" s="5">
        <v>0</v>
      </c>
      <c r="O721" s="14">
        <v>-20.22</v>
      </c>
      <c r="P721">
        <v>15</v>
      </c>
      <c r="Q721">
        <v>1</v>
      </c>
      <c r="R721">
        <v>0</v>
      </c>
      <c r="S721">
        <v>0</v>
      </c>
      <c r="T721">
        <v>1</v>
      </c>
      <c r="U721">
        <v>6</v>
      </c>
      <c r="V721">
        <v>200</v>
      </c>
      <c r="W721">
        <v>0</v>
      </c>
      <c r="X721">
        <v>0</v>
      </c>
      <c r="Y721">
        <v>0</v>
      </c>
      <c r="Z721">
        <v>0</v>
      </c>
      <c r="AA721">
        <v>1</v>
      </c>
      <c r="AB721">
        <v>0</v>
      </c>
      <c r="AC721">
        <v>1</v>
      </c>
      <c r="AD721">
        <v>3</v>
      </c>
      <c r="AE721" s="13">
        <v>3</v>
      </c>
      <c r="AF721">
        <v>-7.7859712206935494E-2</v>
      </c>
    </row>
    <row r="722" spans="1:32" x14ac:dyDescent="0.25">
      <c r="A722">
        <v>0</v>
      </c>
      <c r="B722">
        <v>0</v>
      </c>
      <c r="C722">
        <v>114.8</v>
      </c>
      <c r="D722">
        <v>16</v>
      </c>
      <c r="E722">
        <v>3</v>
      </c>
      <c r="F722">
        <v>0</v>
      </c>
      <c r="G722">
        <v>1</v>
      </c>
      <c r="H722">
        <v>0</v>
      </c>
      <c r="I722">
        <v>0</v>
      </c>
      <c r="J722">
        <v>0</v>
      </c>
      <c r="K722">
        <v>42.46</v>
      </c>
      <c r="L722">
        <v>42.46</v>
      </c>
      <c r="M722">
        <v>0</v>
      </c>
      <c r="N722" s="5">
        <v>0</v>
      </c>
      <c r="O722" s="14">
        <v>-20.22</v>
      </c>
      <c r="P722">
        <v>15</v>
      </c>
      <c r="Q722">
        <v>1</v>
      </c>
      <c r="R722">
        <v>0</v>
      </c>
      <c r="S722">
        <v>0</v>
      </c>
      <c r="T722">
        <v>1</v>
      </c>
      <c r="U722">
        <v>6</v>
      </c>
      <c r="V722">
        <v>200</v>
      </c>
      <c r="W722">
        <v>0</v>
      </c>
      <c r="X722">
        <v>0</v>
      </c>
      <c r="Y722">
        <v>0</v>
      </c>
      <c r="Z722">
        <v>0</v>
      </c>
      <c r="AA722">
        <v>1</v>
      </c>
      <c r="AB722">
        <v>0</v>
      </c>
      <c r="AC722">
        <v>1</v>
      </c>
      <c r="AD722">
        <v>7</v>
      </c>
      <c r="AE722" s="13">
        <v>3</v>
      </c>
      <c r="AF722">
        <v>-0.103897451988124</v>
      </c>
    </row>
    <row r="723" spans="1:32" x14ac:dyDescent="0.25">
      <c r="A723">
        <v>0</v>
      </c>
      <c r="B723">
        <v>0</v>
      </c>
      <c r="C723">
        <v>114.8</v>
      </c>
      <c r="D723">
        <v>16</v>
      </c>
      <c r="E723">
        <v>3</v>
      </c>
      <c r="F723">
        <v>0</v>
      </c>
      <c r="G723">
        <v>1</v>
      </c>
      <c r="H723">
        <v>0</v>
      </c>
      <c r="I723">
        <v>0</v>
      </c>
      <c r="J723">
        <v>0</v>
      </c>
      <c r="K723">
        <v>42.46</v>
      </c>
      <c r="L723">
        <v>42.46</v>
      </c>
      <c r="M723">
        <v>0</v>
      </c>
      <c r="N723" s="5">
        <v>0</v>
      </c>
      <c r="O723" s="14">
        <v>-20.22</v>
      </c>
      <c r="P723">
        <v>15</v>
      </c>
      <c r="Q723">
        <v>1</v>
      </c>
      <c r="R723">
        <v>0</v>
      </c>
      <c r="S723">
        <v>0</v>
      </c>
      <c r="T723">
        <v>1</v>
      </c>
      <c r="U723">
        <v>6</v>
      </c>
      <c r="V723">
        <v>200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1</v>
      </c>
      <c r="AD723">
        <v>14</v>
      </c>
      <c r="AE723" s="13">
        <v>3</v>
      </c>
      <c r="AF723">
        <v>0.43107975030985601</v>
      </c>
    </row>
    <row r="724" spans="1:32" x14ac:dyDescent="0.25">
      <c r="A724">
        <v>0</v>
      </c>
      <c r="B724">
        <v>0</v>
      </c>
      <c r="C724">
        <v>114.8</v>
      </c>
      <c r="D724">
        <v>16</v>
      </c>
      <c r="E724">
        <v>3</v>
      </c>
      <c r="F724">
        <v>0</v>
      </c>
      <c r="G724">
        <v>1</v>
      </c>
      <c r="H724">
        <v>0</v>
      </c>
      <c r="I724">
        <v>0</v>
      </c>
      <c r="J724">
        <v>0</v>
      </c>
      <c r="K724">
        <v>42.46</v>
      </c>
      <c r="L724">
        <v>42.46</v>
      </c>
      <c r="M724">
        <v>0</v>
      </c>
      <c r="N724" s="5">
        <v>0</v>
      </c>
      <c r="O724" s="14">
        <v>-20.22</v>
      </c>
      <c r="P724">
        <v>15</v>
      </c>
      <c r="Q724">
        <v>1</v>
      </c>
      <c r="R724">
        <v>0</v>
      </c>
      <c r="S724">
        <v>0</v>
      </c>
      <c r="T724">
        <v>1</v>
      </c>
      <c r="U724">
        <v>6</v>
      </c>
      <c r="V724">
        <v>200</v>
      </c>
      <c r="W724">
        <v>0</v>
      </c>
      <c r="X724">
        <v>0</v>
      </c>
      <c r="Y724">
        <v>0</v>
      </c>
      <c r="Z724">
        <v>0</v>
      </c>
      <c r="AA724">
        <v>1</v>
      </c>
      <c r="AB724">
        <v>0</v>
      </c>
      <c r="AC724">
        <v>1</v>
      </c>
      <c r="AD724">
        <v>30</v>
      </c>
      <c r="AE724" s="13">
        <v>3</v>
      </c>
      <c r="AF724">
        <v>0.55060326115699398</v>
      </c>
    </row>
    <row r="725" spans="1:32" x14ac:dyDescent="0.25">
      <c r="A725">
        <v>0</v>
      </c>
      <c r="B725">
        <v>0</v>
      </c>
      <c r="C725">
        <v>114.8</v>
      </c>
      <c r="D725">
        <v>16</v>
      </c>
      <c r="E725">
        <v>3</v>
      </c>
      <c r="F725">
        <v>0</v>
      </c>
      <c r="G725">
        <v>1</v>
      </c>
      <c r="H725">
        <v>0</v>
      </c>
      <c r="I725">
        <v>0</v>
      </c>
      <c r="J725">
        <v>0</v>
      </c>
      <c r="K725">
        <v>42.46</v>
      </c>
      <c r="L725">
        <v>42.46</v>
      </c>
      <c r="M725">
        <v>0</v>
      </c>
      <c r="N725" s="5">
        <v>0</v>
      </c>
      <c r="O725" s="14">
        <v>-20.22</v>
      </c>
      <c r="P725">
        <v>15</v>
      </c>
      <c r="Q725">
        <v>1</v>
      </c>
      <c r="R725">
        <v>0</v>
      </c>
      <c r="S725">
        <v>0</v>
      </c>
      <c r="T725">
        <v>1</v>
      </c>
      <c r="U725">
        <v>6</v>
      </c>
      <c r="V725">
        <v>200</v>
      </c>
      <c r="W725">
        <v>0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1</v>
      </c>
      <c r="AD725">
        <v>90</v>
      </c>
      <c r="AE725" s="13">
        <v>3</v>
      </c>
      <c r="AF725">
        <v>9.2875370545619299E-2</v>
      </c>
    </row>
    <row r="726" spans="1:32" x14ac:dyDescent="0.25">
      <c r="A726">
        <v>0</v>
      </c>
      <c r="B726">
        <v>0</v>
      </c>
      <c r="C726">
        <v>114.8</v>
      </c>
      <c r="D726">
        <v>16</v>
      </c>
      <c r="E726">
        <v>3</v>
      </c>
      <c r="F726">
        <v>0</v>
      </c>
      <c r="G726">
        <v>1</v>
      </c>
      <c r="H726">
        <v>0</v>
      </c>
      <c r="I726">
        <v>0</v>
      </c>
      <c r="J726">
        <v>0</v>
      </c>
      <c r="K726">
        <v>42.46</v>
      </c>
      <c r="L726">
        <v>42.46</v>
      </c>
      <c r="M726">
        <v>0</v>
      </c>
      <c r="N726" s="5">
        <v>0</v>
      </c>
      <c r="O726" s="14">
        <v>-20.22</v>
      </c>
      <c r="P726">
        <v>15</v>
      </c>
      <c r="Q726">
        <v>1</v>
      </c>
      <c r="R726">
        <v>0</v>
      </c>
      <c r="S726">
        <v>0</v>
      </c>
      <c r="T726">
        <v>1</v>
      </c>
      <c r="U726">
        <v>6</v>
      </c>
      <c r="V726">
        <v>200</v>
      </c>
      <c r="W726">
        <v>0</v>
      </c>
      <c r="X726">
        <v>0</v>
      </c>
      <c r="Y726">
        <v>0</v>
      </c>
      <c r="Z726">
        <v>0</v>
      </c>
      <c r="AA726">
        <v>1</v>
      </c>
      <c r="AB726">
        <v>0</v>
      </c>
      <c r="AC726">
        <v>1</v>
      </c>
      <c r="AD726">
        <v>180</v>
      </c>
      <c r="AE726" s="13">
        <v>3</v>
      </c>
      <c r="AF726">
        <v>0.193068572488267</v>
      </c>
    </row>
    <row r="727" spans="1:32" x14ac:dyDescent="0.25">
      <c r="A727">
        <v>0</v>
      </c>
      <c r="B727">
        <v>0</v>
      </c>
      <c r="C727">
        <v>28.09</v>
      </c>
      <c r="D727">
        <v>16</v>
      </c>
      <c r="E727">
        <v>2</v>
      </c>
      <c r="F727">
        <v>0</v>
      </c>
      <c r="G727">
        <v>1</v>
      </c>
      <c r="H727">
        <v>0</v>
      </c>
      <c r="I727">
        <v>0</v>
      </c>
      <c r="J727">
        <v>0</v>
      </c>
      <c r="K727">
        <v>10</v>
      </c>
      <c r="L727">
        <v>10</v>
      </c>
      <c r="M727">
        <v>0</v>
      </c>
      <c r="N727" s="5">
        <v>0</v>
      </c>
      <c r="O727" s="5">
        <v>-28.4</v>
      </c>
      <c r="P727" s="7">
        <v>26.5</v>
      </c>
      <c r="Q727">
        <v>0</v>
      </c>
      <c r="R727">
        <v>1</v>
      </c>
      <c r="S727">
        <v>0</v>
      </c>
      <c r="T727">
        <v>1</v>
      </c>
      <c r="U727">
        <v>6</v>
      </c>
      <c r="V727">
        <v>20</v>
      </c>
      <c r="W727">
        <v>0</v>
      </c>
      <c r="X727">
        <v>0</v>
      </c>
      <c r="Y727">
        <v>0</v>
      </c>
      <c r="Z727">
        <v>1</v>
      </c>
      <c r="AA727">
        <v>0</v>
      </c>
      <c r="AB727">
        <v>0</v>
      </c>
      <c r="AC727">
        <v>1</v>
      </c>
      <c r="AD727">
        <v>2</v>
      </c>
      <c r="AE727" s="13">
        <v>5</v>
      </c>
      <c r="AF727">
        <v>0.84167999091685597</v>
      </c>
    </row>
    <row r="728" spans="1:32" x14ac:dyDescent="0.25">
      <c r="A728">
        <v>0</v>
      </c>
      <c r="B728">
        <v>0</v>
      </c>
      <c r="C728">
        <v>28.09</v>
      </c>
      <c r="D728">
        <v>16</v>
      </c>
      <c r="E728">
        <v>2</v>
      </c>
      <c r="F728">
        <v>0</v>
      </c>
      <c r="G728">
        <v>1</v>
      </c>
      <c r="H728">
        <v>0</v>
      </c>
      <c r="I728">
        <v>0</v>
      </c>
      <c r="J728">
        <v>0</v>
      </c>
      <c r="K728">
        <v>10</v>
      </c>
      <c r="L728">
        <v>10</v>
      </c>
      <c r="M728">
        <v>0</v>
      </c>
      <c r="N728" s="5">
        <v>0</v>
      </c>
      <c r="O728" s="5">
        <v>-28.4</v>
      </c>
      <c r="P728" s="7">
        <v>26.5</v>
      </c>
      <c r="Q728">
        <v>0</v>
      </c>
      <c r="R728">
        <v>1</v>
      </c>
      <c r="S728">
        <v>0</v>
      </c>
      <c r="T728">
        <v>1</v>
      </c>
      <c r="U728">
        <v>6</v>
      </c>
      <c r="V728">
        <v>20</v>
      </c>
      <c r="W728">
        <v>0</v>
      </c>
      <c r="X728">
        <v>0</v>
      </c>
      <c r="Y728">
        <v>0</v>
      </c>
      <c r="Z728">
        <v>1</v>
      </c>
      <c r="AA728">
        <v>0</v>
      </c>
      <c r="AB728">
        <v>0</v>
      </c>
      <c r="AC728">
        <v>1</v>
      </c>
      <c r="AD728">
        <v>2</v>
      </c>
      <c r="AE728" s="13">
        <v>10</v>
      </c>
      <c r="AF728">
        <v>0.87707531205</v>
      </c>
    </row>
    <row r="729" spans="1:32" x14ac:dyDescent="0.25">
      <c r="A729">
        <v>0</v>
      </c>
      <c r="B729">
        <v>0</v>
      </c>
      <c r="C729">
        <v>28.09</v>
      </c>
      <c r="D729">
        <v>16</v>
      </c>
      <c r="E729">
        <v>2</v>
      </c>
      <c r="F729">
        <v>0</v>
      </c>
      <c r="G729">
        <v>1</v>
      </c>
      <c r="H729">
        <v>0</v>
      </c>
      <c r="I729">
        <v>0</v>
      </c>
      <c r="J729">
        <v>0</v>
      </c>
      <c r="K729">
        <v>10</v>
      </c>
      <c r="L729">
        <v>10</v>
      </c>
      <c r="M729">
        <v>0</v>
      </c>
      <c r="N729" s="5">
        <v>0</v>
      </c>
      <c r="O729" s="5">
        <v>-28.4</v>
      </c>
      <c r="P729" s="7">
        <v>26.5</v>
      </c>
      <c r="Q729">
        <v>0</v>
      </c>
      <c r="R729">
        <v>1</v>
      </c>
      <c r="S729">
        <v>0</v>
      </c>
      <c r="T729">
        <v>1</v>
      </c>
      <c r="U729">
        <v>6</v>
      </c>
      <c r="V729">
        <v>20</v>
      </c>
      <c r="W729">
        <v>0</v>
      </c>
      <c r="X729">
        <v>0</v>
      </c>
      <c r="Y729">
        <v>0</v>
      </c>
      <c r="Z729">
        <v>1</v>
      </c>
      <c r="AA729">
        <v>0</v>
      </c>
      <c r="AB729">
        <v>0</v>
      </c>
      <c r="AC729">
        <v>1</v>
      </c>
      <c r="AD729">
        <v>2</v>
      </c>
      <c r="AE729" s="13">
        <v>20</v>
      </c>
      <c r="AF729">
        <v>0.90161023622823899</v>
      </c>
    </row>
    <row r="730" spans="1:32" x14ac:dyDescent="0.25">
      <c r="A730">
        <v>0</v>
      </c>
      <c r="B730">
        <v>0</v>
      </c>
      <c r="C730">
        <v>28.09</v>
      </c>
      <c r="D730">
        <v>16</v>
      </c>
      <c r="E730">
        <v>2</v>
      </c>
      <c r="F730">
        <v>0</v>
      </c>
      <c r="G730">
        <v>1</v>
      </c>
      <c r="H730">
        <v>0</v>
      </c>
      <c r="I730">
        <v>0</v>
      </c>
      <c r="J730">
        <v>0</v>
      </c>
      <c r="K730">
        <v>10</v>
      </c>
      <c r="L730">
        <v>10</v>
      </c>
      <c r="M730">
        <v>0</v>
      </c>
      <c r="N730" s="5">
        <v>0</v>
      </c>
      <c r="O730" s="5">
        <v>-28.4</v>
      </c>
      <c r="P730" s="7">
        <v>26.5</v>
      </c>
      <c r="Q730">
        <v>0</v>
      </c>
      <c r="R730">
        <v>1</v>
      </c>
      <c r="S730">
        <v>0</v>
      </c>
      <c r="T730">
        <v>1</v>
      </c>
      <c r="U730">
        <v>6</v>
      </c>
      <c r="V730">
        <v>20</v>
      </c>
      <c r="W730">
        <v>0</v>
      </c>
      <c r="X730">
        <v>0</v>
      </c>
      <c r="Y730">
        <v>0</v>
      </c>
      <c r="Z730">
        <v>1</v>
      </c>
      <c r="AA730">
        <v>0</v>
      </c>
      <c r="AB730">
        <v>13</v>
      </c>
      <c r="AC730">
        <v>3</v>
      </c>
      <c r="AD730">
        <v>2</v>
      </c>
      <c r="AE730" s="13">
        <v>20</v>
      </c>
      <c r="AF730">
        <v>0.71690487353413301</v>
      </c>
    </row>
    <row r="731" spans="1:32" x14ac:dyDescent="0.25">
      <c r="A731">
        <v>0</v>
      </c>
      <c r="B731">
        <v>0</v>
      </c>
      <c r="C731">
        <v>47.87</v>
      </c>
      <c r="D731">
        <v>16</v>
      </c>
      <c r="E731">
        <v>2</v>
      </c>
      <c r="F731">
        <v>0</v>
      </c>
      <c r="G731">
        <v>1</v>
      </c>
      <c r="H731">
        <v>0</v>
      </c>
      <c r="I731">
        <v>0</v>
      </c>
      <c r="J731">
        <v>0</v>
      </c>
      <c r="K731">
        <v>10.5</v>
      </c>
      <c r="L731">
        <v>10.5</v>
      </c>
      <c r="M731">
        <v>0</v>
      </c>
      <c r="N731" s="5">
        <v>0</v>
      </c>
      <c r="O731" s="6">
        <v>-26</v>
      </c>
      <c r="P731" s="7">
        <v>57.13</v>
      </c>
      <c r="Q731">
        <v>0</v>
      </c>
      <c r="R731">
        <v>1</v>
      </c>
      <c r="S731">
        <v>0</v>
      </c>
      <c r="T731">
        <v>1</v>
      </c>
      <c r="U731">
        <v>8</v>
      </c>
      <c r="V731">
        <v>18</v>
      </c>
      <c r="W731">
        <v>0</v>
      </c>
      <c r="X731">
        <v>0</v>
      </c>
      <c r="Y731">
        <v>0</v>
      </c>
      <c r="Z731">
        <v>0</v>
      </c>
      <c r="AA731">
        <v>1</v>
      </c>
      <c r="AB731">
        <v>0</v>
      </c>
      <c r="AC731">
        <v>1</v>
      </c>
      <c r="AD731">
        <v>1</v>
      </c>
      <c r="AE731" s="13">
        <v>1</v>
      </c>
      <c r="AF731">
        <v>1.4265335235378001E-2</v>
      </c>
    </row>
    <row r="732" spans="1:32" x14ac:dyDescent="0.25">
      <c r="A732">
        <v>0</v>
      </c>
      <c r="B732">
        <v>0</v>
      </c>
      <c r="C732">
        <v>47.87</v>
      </c>
      <c r="D732">
        <v>16</v>
      </c>
      <c r="E732">
        <v>2</v>
      </c>
      <c r="F732">
        <v>0</v>
      </c>
      <c r="G732">
        <v>1</v>
      </c>
      <c r="H732">
        <v>0</v>
      </c>
      <c r="I732">
        <v>0</v>
      </c>
      <c r="J732">
        <v>0</v>
      </c>
      <c r="K732">
        <v>10.5</v>
      </c>
      <c r="L732">
        <v>10.5</v>
      </c>
      <c r="M732">
        <v>0</v>
      </c>
      <c r="N732" s="5">
        <v>0</v>
      </c>
      <c r="O732" s="6">
        <v>-26</v>
      </c>
      <c r="P732" s="7">
        <v>57.13</v>
      </c>
      <c r="Q732">
        <v>0</v>
      </c>
      <c r="R732">
        <v>1</v>
      </c>
      <c r="S732">
        <v>0</v>
      </c>
      <c r="T732">
        <v>1</v>
      </c>
      <c r="U732">
        <v>8</v>
      </c>
      <c r="V732">
        <v>18</v>
      </c>
      <c r="W732">
        <v>0</v>
      </c>
      <c r="X732">
        <v>0</v>
      </c>
      <c r="Y732">
        <v>0</v>
      </c>
      <c r="Z732">
        <v>0</v>
      </c>
      <c r="AA732">
        <v>1</v>
      </c>
      <c r="AB732">
        <v>0</v>
      </c>
      <c r="AC732">
        <v>1</v>
      </c>
      <c r="AD732">
        <v>1</v>
      </c>
      <c r="AE732" s="13">
        <v>3</v>
      </c>
      <c r="AF732">
        <v>-0.17655571635311099</v>
      </c>
    </row>
    <row r="733" spans="1:32" x14ac:dyDescent="0.25">
      <c r="A733">
        <v>0</v>
      </c>
      <c r="B733">
        <v>0</v>
      </c>
      <c r="C733">
        <v>47.87</v>
      </c>
      <c r="D733">
        <v>16</v>
      </c>
      <c r="E733">
        <v>2</v>
      </c>
      <c r="F733">
        <v>0</v>
      </c>
      <c r="G733">
        <v>1</v>
      </c>
      <c r="H733">
        <v>0</v>
      </c>
      <c r="I733">
        <v>0</v>
      </c>
      <c r="J733">
        <v>0</v>
      </c>
      <c r="K733">
        <v>10.5</v>
      </c>
      <c r="L733">
        <v>10.5</v>
      </c>
      <c r="M733">
        <v>0</v>
      </c>
      <c r="N733" s="5">
        <v>0</v>
      </c>
      <c r="O733" s="6">
        <v>-26</v>
      </c>
      <c r="P733" s="7">
        <v>57.13</v>
      </c>
      <c r="Q733">
        <v>0</v>
      </c>
      <c r="R733">
        <v>1</v>
      </c>
      <c r="S733">
        <v>0</v>
      </c>
      <c r="T733">
        <v>1</v>
      </c>
      <c r="U733">
        <v>8</v>
      </c>
      <c r="V733">
        <v>18</v>
      </c>
      <c r="W733">
        <v>0</v>
      </c>
      <c r="X733">
        <v>0</v>
      </c>
      <c r="Y733">
        <v>0</v>
      </c>
      <c r="Z733">
        <v>0</v>
      </c>
      <c r="AA733">
        <v>1</v>
      </c>
      <c r="AB733">
        <v>0</v>
      </c>
      <c r="AC733">
        <v>1</v>
      </c>
      <c r="AD733">
        <v>1</v>
      </c>
      <c r="AE733" s="13">
        <v>9</v>
      </c>
      <c r="AF733">
        <v>-0.32995658465991301</v>
      </c>
    </row>
    <row r="734" spans="1:32" x14ac:dyDescent="0.25">
      <c r="A734">
        <v>0</v>
      </c>
      <c r="B734">
        <v>0</v>
      </c>
      <c r="C734">
        <v>47.87</v>
      </c>
      <c r="D734">
        <v>16</v>
      </c>
      <c r="E734">
        <v>2</v>
      </c>
      <c r="F734">
        <v>0</v>
      </c>
      <c r="G734">
        <v>1</v>
      </c>
      <c r="H734">
        <v>0</v>
      </c>
      <c r="I734">
        <v>0</v>
      </c>
      <c r="J734">
        <v>0</v>
      </c>
      <c r="K734">
        <v>38</v>
      </c>
      <c r="L734">
        <v>38</v>
      </c>
      <c r="M734">
        <v>0</v>
      </c>
      <c r="N734" s="5">
        <v>0</v>
      </c>
      <c r="O734" s="6">
        <v>-26</v>
      </c>
      <c r="P734" s="7">
        <v>57.13</v>
      </c>
      <c r="Q734">
        <v>0</v>
      </c>
      <c r="R734">
        <v>1</v>
      </c>
      <c r="S734">
        <v>0</v>
      </c>
      <c r="T734">
        <v>1</v>
      </c>
      <c r="U734">
        <v>8</v>
      </c>
      <c r="V734">
        <v>18</v>
      </c>
      <c r="W734">
        <v>0</v>
      </c>
      <c r="X734">
        <v>0</v>
      </c>
      <c r="Y734">
        <v>0</v>
      </c>
      <c r="Z734">
        <v>0</v>
      </c>
      <c r="AA734">
        <v>1</v>
      </c>
      <c r="AB734">
        <v>0</v>
      </c>
      <c r="AC734">
        <v>1</v>
      </c>
      <c r="AD734">
        <v>1</v>
      </c>
      <c r="AE734" s="13">
        <v>1</v>
      </c>
      <c r="AF734">
        <v>0.24315443592552</v>
      </c>
    </row>
    <row r="735" spans="1:32" x14ac:dyDescent="0.25">
      <c r="A735">
        <v>0</v>
      </c>
      <c r="B735">
        <v>0</v>
      </c>
      <c r="C735">
        <v>47.87</v>
      </c>
      <c r="D735">
        <v>16</v>
      </c>
      <c r="E735">
        <v>2</v>
      </c>
      <c r="F735">
        <v>0</v>
      </c>
      <c r="G735">
        <v>1</v>
      </c>
      <c r="H735">
        <v>0</v>
      </c>
      <c r="I735">
        <v>0</v>
      </c>
      <c r="J735">
        <v>0</v>
      </c>
      <c r="K735">
        <v>38</v>
      </c>
      <c r="L735">
        <v>38</v>
      </c>
      <c r="M735">
        <v>0</v>
      </c>
      <c r="N735" s="5">
        <v>0</v>
      </c>
      <c r="O735" s="6">
        <v>-26</v>
      </c>
      <c r="P735" s="7">
        <v>57.13</v>
      </c>
      <c r="Q735">
        <v>0</v>
      </c>
      <c r="R735">
        <v>1</v>
      </c>
      <c r="S735">
        <v>0</v>
      </c>
      <c r="T735">
        <v>1</v>
      </c>
      <c r="U735">
        <v>8</v>
      </c>
      <c r="V735">
        <v>18</v>
      </c>
      <c r="W735">
        <v>0</v>
      </c>
      <c r="X735">
        <v>0</v>
      </c>
      <c r="Y735">
        <v>0</v>
      </c>
      <c r="Z735">
        <v>0</v>
      </c>
      <c r="AA735">
        <v>1</v>
      </c>
      <c r="AB735">
        <v>0</v>
      </c>
      <c r="AC735">
        <v>1</v>
      </c>
      <c r="AD735">
        <v>1</v>
      </c>
      <c r="AE735" s="13">
        <v>3</v>
      </c>
      <c r="AF735">
        <v>0.36779505946934998</v>
      </c>
    </row>
    <row r="736" spans="1:32" x14ac:dyDescent="0.25">
      <c r="A736">
        <v>0</v>
      </c>
      <c r="B736">
        <v>0</v>
      </c>
      <c r="C736">
        <v>47.87</v>
      </c>
      <c r="D736">
        <v>16</v>
      </c>
      <c r="E736">
        <v>2</v>
      </c>
      <c r="F736">
        <v>0</v>
      </c>
      <c r="G736">
        <v>1</v>
      </c>
      <c r="H736">
        <v>0</v>
      </c>
      <c r="I736">
        <v>0</v>
      </c>
      <c r="J736">
        <v>0</v>
      </c>
      <c r="K736">
        <v>38</v>
      </c>
      <c r="L736">
        <v>38</v>
      </c>
      <c r="M736">
        <v>0</v>
      </c>
      <c r="N736" s="5">
        <v>0</v>
      </c>
      <c r="O736" s="6">
        <v>-26</v>
      </c>
      <c r="P736" s="7">
        <v>57.13</v>
      </c>
      <c r="Q736">
        <v>0</v>
      </c>
      <c r="R736">
        <v>1</v>
      </c>
      <c r="S736">
        <v>0</v>
      </c>
      <c r="T736">
        <v>1</v>
      </c>
      <c r="U736">
        <v>8</v>
      </c>
      <c r="V736">
        <v>18</v>
      </c>
      <c r="W736">
        <v>0</v>
      </c>
      <c r="X736">
        <v>0</v>
      </c>
      <c r="Y736">
        <v>0</v>
      </c>
      <c r="Z736">
        <v>0</v>
      </c>
      <c r="AA736">
        <v>1</v>
      </c>
      <c r="AB736">
        <v>0</v>
      </c>
      <c r="AC736">
        <v>1</v>
      </c>
      <c r="AD736">
        <v>1</v>
      </c>
      <c r="AE736" s="13">
        <v>9</v>
      </c>
      <c r="AF736">
        <v>-0.33285094066570198</v>
      </c>
    </row>
    <row r="737" spans="1:32" x14ac:dyDescent="0.25">
      <c r="A737">
        <v>1</v>
      </c>
      <c r="B737">
        <v>0</v>
      </c>
      <c r="C737">
        <v>12.01</v>
      </c>
      <c r="D737">
        <v>0</v>
      </c>
      <c r="E737">
        <v>0</v>
      </c>
      <c r="F737">
        <v>0</v>
      </c>
      <c r="G737">
        <v>1</v>
      </c>
      <c r="H737">
        <v>0</v>
      </c>
      <c r="I737">
        <v>0</v>
      </c>
      <c r="J737">
        <v>0</v>
      </c>
      <c r="K737">
        <v>14</v>
      </c>
      <c r="L737">
        <v>14</v>
      </c>
      <c r="M737">
        <v>0</v>
      </c>
      <c r="N737" s="5">
        <v>0</v>
      </c>
      <c r="O737" s="6">
        <v>-3.7</v>
      </c>
      <c r="P737" s="7">
        <v>254</v>
      </c>
      <c r="Q737">
        <v>0</v>
      </c>
      <c r="R737">
        <v>1</v>
      </c>
      <c r="S737">
        <v>0</v>
      </c>
      <c r="T737">
        <v>1</v>
      </c>
      <c r="U737">
        <v>8</v>
      </c>
      <c r="V737">
        <v>18</v>
      </c>
      <c r="W737">
        <v>0</v>
      </c>
      <c r="X737">
        <v>0</v>
      </c>
      <c r="Y737">
        <v>0</v>
      </c>
      <c r="Z737">
        <v>0</v>
      </c>
      <c r="AA737">
        <v>1</v>
      </c>
      <c r="AB737">
        <v>0</v>
      </c>
      <c r="AC737">
        <v>1</v>
      </c>
      <c r="AD737">
        <v>1</v>
      </c>
      <c r="AE737" s="13">
        <v>9</v>
      </c>
      <c r="AF737">
        <v>-0.66570188133140396</v>
      </c>
    </row>
    <row r="738" spans="1:32" x14ac:dyDescent="0.25">
      <c r="A738">
        <v>0</v>
      </c>
      <c r="B738">
        <v>0</v>
      </c>
      <c r="C738">
        <v>47.87</v>
      </c>
      <c r="D738">
        <v>16</v>
      </c>
      <c r="E738">
        <v>2</v>
      </c>
      <c r="F738">
        <v>0</v>
      </c>
      <c r="G738">
        <v>1</v>
      </c>
      <c r="H738">
        <v>0</v>
      </c>
      <c r="I738">
        <v>0</v>
      </c>
      <c r="J738">
        <v>0</v>
      </c>
      <c r="K738">
        <v>10.5</v>
      </c>
      <c r="L738">
        <v>10.5</v>
      </c>
      <c r="M738">
        <v>0</v>
      </c>
      <c r="N738" s="5">
        <v>0</v>
      </c>
      <c r="O738" s="6">
        <v>-26</v>
      </c>
      <c r="P738" s="7">
        <v>57.13</v>
      </c>
      <c r="Q738">
        <v>0</v>
      </c>
      <c r="R738">
        <v>1</v>
      </c>
      <c r="S738">
        <v>0</v>
      </c>
      <c r="T738">
        <v>1</v>
      </c>
      <c r="U738">
        <v>8</v>
      </c>
      <c r="V738">
        <v>18</v>
      </c>
      <c r="W738">
        <v>0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1</v>
      </c>
      <c r="AD738">
        <v>3</v>
      </c>
      <c r="AE738" s="13">
        <v>1</v>
      </c>
      <c r="AF738">
        <v>0.28832951945080099</v>
      </c>
    </row>
    <row r="739" spans="1:32" x14ac:dyDescent="0.25">
      <c r="A739">
        <v>0</v>
      </c>
      <c r="B739">
        <v>0</v>
      </c>
      <c r="C739">
        <v>47.87</v>
      </c>
      <c r="D739">
        <v>16</v>
      </c>
      <c r="E739">
        <v>2</v>
      </c>
      <c r="F739">
        <v>0</v>
      </c>
      <c r="G739">
        <v>1</v>
      </c>
      <c r="H739">
        <v>0</v>
      </c>
      <c r="I739">
        <v>0</v>
      </c>
      <c r="J739">
        <v>0</v>
      </c>
      <c r="K739">
        <v>10.5</v>
      </c>
      <c r="L739">
        <v>10.5</v>
      </c>
      <c r="M739">
        <v>0</v>
      </c>
      <c r="N739" s="5">
        <v>0</v>
      </c>
      <c r="O739" s="6">
        <v>-26</v>
      </c>
      <c r="P739" s="7">
        <v>57.13</v>
      </c>
      <c r="Q739">
        <v>0</v>
      </c>
      <c r="R739">
        <v>1</v>
      </c>
      <c r="S739">
        <v>0</v>
      </c>
      <c r="T739">
        <v>1</v>
      </c>
      <c r="U739">
        <v>8</v>
      </c>
      <c r="V739">
        <v>18</v>
      </c>
      <c r="W739">
        <v>0</v>
      </c>
      <c r="X739">
        <v>0</v>
      </c>
      <c r="Y739">
        <v>0</v>
      </c>
      <c r="Z739">
        <v>0</v>
      </c>
      <c r="AA739">
        <v>1</v>
      </c>
      <c r="AB739">
        <v>0</v>
      </c>
      <c r="AC739">
        <v>1</v>
      </c>
      <c r="AD739">
        <v>3</v>
      </c>
      <c r="AE739" s="13">
        <v>3</v>
      </c>
      <c r="AF739">
        <v>0.31270718232044198</v>
      </c>
    </row>
    <row r="740" spans="1:32" x14ac:dyDescent="0.25">
      <c r="A740">
        <v>0</v>
      </c>
      <c r="B740">
        <v>0</v>
      </c>
      <c r="C740">
        <v>47.87</v>
      </c>
      <c r="D740">
        <v>16</v>
      </c>
      <c r="E740">
        <v>2</v>
      </c>
      <c r="F740">
        <v>0</v>
      </c>
      <c r="G740">
        <v>1</v>
      </c>
      <c r="H740">
        <v>0</v>
      </c>
      <c r="I740">
        <v>0</v>
      </c>
      <c r="J740">
        <v>0</v>
      </c>
      <c r="K740">
        <v>10.5</v>
      </c>
      <c r="L740">
        <v>10.5</v>
      </c>
      <c r="M740">
        <v>0</v>
      </c>
      <c r="N740" s="5">
        <v>0</v>
      </c>
      <c r="O740" s="6">
        <v>-26</v>
      </c>
      <c r="P740" s="7">
        <v>57.13</v>
      </c>
      <c r="Q740">
        <v>0</v>
      </c>
      <c r="R740">
        <v>1</v>
      </c>
      <c r="S740">
        <v>0</v>
      </c>
      <c r="T740">
        <v>1</v>
      </c>
      <c r="U740">
        <v>8</v>
      </c>
      <c r="V740">
        <v>18</v>
      </c>
      <c r="W740">
        <v>0</v>
      </c>
      <c r="X740">
        <v>0</v>
      </c>
      <c r="Y740">
        <v>0</v>
      </c>
      <c r="Z740">
        <v>0</v>
      </c>
      <c r="AA740">
        <v>1</v>
      </c>
      <c r="AB740">
        <v>0</v>
      </c>
      <c r="AC740">
        <v>1</v>
      </c>
      <c r="AD740">
        <v>3</v>
      </c>
      <c r="AE740" s="13">
        <v>9</v>
      </c>
      <c r="AF740">
        <v>0.50279776179056801</v>
      </c>
    </row>
    <row r="741" spans="1:32" x14ac:dyDescent="0.25">
      <c r="A741">
        <v>0</v>
      </c>
      <c r="B741">
        <v>0</v>
      </c>
      <c r="C741">
        <v>47.87</v>
      </c>
      <c r="D741">
        <v>16</v>
      </c>
      <c r="E741">
        <v>2</v>
      </c>
      <c r="F741">
        <v>0</v>
      </c>
      <c r="G741">
        <v>1</v>
      </c>
      <c r="H741">
        <v>0</v>
      </c>
      <c r="I741">
        <v>0</v>
      </c>
      <c r="J741">
        <v>0</v>
      </c>
      <c r="K741">
        <v>38</v>
      </c>
      <c r="L741">
        <v>38</v>
      </c>
      <c r="M741">
        <v>0</v>
      </c>
      <c r="N741" s="5">
        <v>0</v>
      </c>
      <c r="O741" s="6">
        <v>-26</v>
      </c>
      <c r="P741" s="7">
        <v>57.13</v>
      </c>
      <c r="Q741">
        <v>0</v>
      </c>
      <c r="R741">
        <v>1</v>
      </c>
      <c r="S741">
        <v>0</v>
      </c>
      <c r="T741">
        <v>1</v>
      </c>
      <c r="U741">
        <v>8</v>
      </c>
      <c r="V741">
        <v>18</v>
      </c>
      <c r="W741">
        <v>0</v>
      </c>
      <c r="X741">
        <v>0</v>
      </c>
      <c r="Y741">
        <v>0</v>
      </c>
      <c r="Z741">
        <v>0</v>
      </c>
      <c r="AA741">
        <v>1</v>
      </c>
      <c r="AB741">
        <v>0</v>
      </c>
      <c r="AC741">
        <v>1</v>
      </c>
      <c r="AD741">
        <v>3</v>
      </c>
      <c r="AE741" s="13">
        <v>1</v>
      </c>
      <c r="AF741">
        <v>0.37612838515546598</v>
      </c>
    </row>
    <row r="742" spans="1:32" x14ac:dyDescent="0.25">
      <c r="A742">
        <v>0</v>
      </c>
      <c r="B742">
        <v>0</v>
      </c>
      <c r="C742">
        <v>47.87</v>
      </c>
      <c r="D742">
        <v>16</v>
      </c>
      <c r="E742">
        <v>2</v>
      </c>
      <c r="F742">
        <v>0</v>
      </c>
      <c r="G742">
        <v>1</v>
      </c>
      <c r="H742">
        <v>0</v>
      </c>
      <c r="I742">
        <v>0</v>
      </c>
      <c r="J742">
        <v>0</v>
      </c>
      <c r="K742">
        <v>38</v>
      </c>
      <c r="L742">
        <v>38</v>
      </c>
      <c r="M742">
        <v>0</v>
      </c>
      <c r="N742" s="5">
        <v>0</v>
      </c>
      <c r="O742" s="6">
        <v>-26</v>
      </c>
      <c r="P742" s="7">
        <v>57.13</v>
      </c>
      <c r="Q742">
        <v>0</v>
      </c>
      <c r="R742">
        <v>1</v>
      </c>
      <c r="S742">
        <v>0</v>
      </c>
      <c r="T742">
        <v>1</v>
      </c>
      <c r="U742">
        <v>8</v>
      </c>
      <c r="V742">
        <v>18</v>
      </c>
      <c r="W742">
        <v>0</v>
      </c>
      <c r="X742">
        <v>0</v>
      </c>
      <c r="Y742">
        <v>0</v>
      </c>
      <c r="Z742">
        <v>0</v>
      </c>
      <c r="AA742">
        <v>1</v>
      </c>
      <c r="AB742">
        <v>0</v>
      </c>
      <c r="AC742">
        <v>1</v>
      </c>
      <c r="AD742">
        <v>3</v>
      </c>
      <c r="AE742" s="13">
        <v>3</v>
      </c>
      <c r="AF742">
        <v>1.42630744849445E-2</v>
      </c>
    </row>
    <row r="743" spans="1:32" x14ac:dyDescent="0.25">
      <c r="A743">
        <v>0</v>
      </c>
      <c r="B743">
        <v>0</v>
      </c>
      <c r="C743">
        <v>47.87</v>
      </c>
      <c r="D743">
        <v>16</v>
      </c>
      <c r="E743">
        <v>2</v>
      </c>
      <c r="F743">
        <v>0</v>
      </c>
      <c r="G743">
        <v>1</v>
      </c>
      <c r="H743">
        <v>0</v>
      </c>
      <c r="I743">
        <v>0</v>
      </c>
      <c r="J743">
        <v>0</v>
      </c>
      <c r="K743">
        <v>38</v>
      </c>
      <c r="L743">
        <v>38</v>
      </c>
      <c r="M743">
        <v>0</v>
      </c>
      <c r="N743" s="5">
        <v>0</v>
      </c>
      <c r="O743" s="6">
        <v>-26</v>
      </c>
      <c r="P743" s="7">
        <v>57.13</v>
      </c>
      <c r="Q743">
        <v>0</v>
      </c>
      <c r="R743">
        <v>1</v>
      </c>
      <c r="S743">
        <v>0</v>
      </c>
      <c r="T743">
        <v>1</v>
      </c>
      <c r="U743">
        <v>8</v>
      </c>
      <c r="V743">
        <v>18</v>
      </c>
      <c r="W743">
        <v>0</v>
      </c>
      <c r="X743">
        <v>0</v>
      </c>
      <c r="Y743">
        <v>0</v>
      </c>
      <c r="Z743">
        <v>0</v>
      </c>
      <c r="AA743">
        <v>1</v>
      </c>
      <c r="AB743">
        <v>0</v>
      </c>
      <c r="AC743">
        <v>1</v>
      </c>
      <c r="AD743">
        <v>3</v>
      </c>
      <c r="AE743" s="13">
        <v>9</v>
      </c>
      <c r="AF743">
        <v>0.13611111111111099</v>
      </c>
    </row>
    <row r="744" spans="1:32" x14ac:dyDescent="0.25">
      <c r="A744">
        <v>1</v>
      </c>
      <c r="B744">
        <v>0</v>
      </c>
      <c r="C744">
        <v>12.01</v>
      </c>
      <c r="D744">
        <v>0</v>
      </c>
      <c r="E744">
        <v>0</v>
      </c>
      <c r="F744">
        <v>0</v>
      </c>
      <c r="G744">
        <v>1</v>
      </c>
      <c r="H744">
        <v>0</v>
      </c>
      <c r="I744">
        <v>0</v>
      </c>
      <c r="J744">
        <v>0</v>
      </c>
      <c r="K744">
        <v>14</v>
      </c>
      <c r="L744">
        <v>14</v>
      </c>
      <c r="M744">
        <v>0</v>
      </c>
      <c r="N744" s="5">
        <v>0</v>
      </c>
      <c r="O744" s="6">
        <v>-3.7</v>
      </c>
      <c r="P744" s="7">
        <v>254</v>
      </c>
      <c r="Q744">
        <v>0</v>
      </c>
      <c r="R744">
        <v>1</v>
      </c>
      <c r="S744">
        <v>0</v>
      </c>
      <c r="T744">
        <v>1</v>
      </c>
      <c r="U744">
        <v>8</v>
      </c>
      <c r="V744">
        <v>18</v>
      </c>
      <c r="W744">
        <v>0</v>
      </c>
      <c r="X744">
        <v>0</v>
      </c>
      <c r="Y744">
        <v>0</v>
      </c>
      <c r="Z744">
        <v>0</v>
      </c>
      <c r="AA744">
        <v>1</v>
      </c>
      <c r="AB744">
        <v>0</v>
      </c>
      <c r="AC744">
        <v>1</v>
      </c>
      <c r="AD744">
        <v>3</v>
      </c>
      <c r="AE744" s="13">
        <v>9</v>
      </c>
      <c r="AF744">
        <v>7.9881656804733706E-2</v>
      </c>
    </row>
    <row r="745" spans="1:32" x14ac:dyDescent="0.25">
      <c r="A745">
        <v>0</v>
      </c>
      <c r="B745">
        <v>0</v>
      </c>
      <c r="C745">
        <v>47.87</v>
      </c>
      <c r="D745">
        <v>16</v>
      </c>
      <c r="E745">
        <v>2</v>
      </c>
      <c r="F745">
        <v>0</v>
      </c>
      <c r="G745">
        <v>1</v>
      </c>
      <c r="H745">
        <v>0</v>
      </c>
      <c r="I745">
        <v>0</v>
      </c>
      <c r="J745">
        <v>0</v>
      </c>
      <c r="K745">
        <v>10.5</v>
      </c>
      <c r="L745">
        <v>10.5</v>
      </c>
      <c r="M745">
        <v>0</v>
      </c>
      <c r="N745" s="5">
        <v>0</v>
      </c>
      <c r="O745" s="6">
        <v>-26</v>
      </c>
      <c r="P745" s="7">
        <v>57.13</v>
      </c>
      <c r="Q745">
        <v>0</v>
      </c>
      <c r="R745">
        <v>1</v>
      </c>
      <c r="S745">
        <v>0</v>
      </c>
      <c r="T745">
        <v>1</v>
      </c>
      <c r="U745">
        <v>8</v>
      </c>
      <c r="V745">
        <v>18</v>
      </c>
      <c r="W745">
        <v>0</v>
      </c>
      <c r="X745">
        <v>0</v>
      </c>
      <c r="Y745">
        <v>0</v>
      </c>
      <c r="Z745">
        <v>0</v>
      </c>
      <c r="AA745">
        <v>1</v>
      </c>
      <c r="AB745">
        <v>0</v>
      </c>
      <c r="AC745">
        <v>1</v>
      </c>
      <c r="AD745">
        <v>28</v>
      </c>
      <c r="AE745" s="13">
        <v>1</v>
      </c>
      <c r="AF745">
        <v>-0.11692844677137899</v>
      </c>
    </row>
    <row r="746" spans="1:32" x14ac:dyDescent="0.25">
      <c r="A746">
        <v>0</v>
      </c>
      <c r="B746">
        <v>0</v>
      </c>
      <c r="C746">
        <v>47.87</v>
      </c>
      <c r="D746">
        <v>16</v>
      </c>
      <c r="E746">
        <v>2</v>
      </c>
      <c r="F746">
        <v>0</v>
      </c>
      <c r="G746">
        <v>1</v>
      </c>
      <c r="H746">
        <v>0</v>
      </c>
      <c r="I746">
        <v>0</v>
      </c>
      <c r="J746">
        <v>0</v>
      </c>
      <c r="K746">
        <v>10.5</v>
      </c>
      <c r="L746">
        <v>10.5</v>
      </c>
      <c r="M746">
        <v>0</v>
      </c>
      <c r="N746" s="5">
        <v>0</v>
      </c>
      <c r="O746" s="6">
        <v>-26</v>
      </c>
      <c r="P746" s="7">
        <v>57.13</v>
      </c>
      <c r="Q746">
        <v>0</v>
      </c>
      <c r="R746">
        <v>1</v>
      </c>
      <c r="S746">
        <v>0</v>
      </c>
      <c r="T746">
        <v>1</v>
      </c>
      <c r="U746">
        <v>8</v>
      </c>
      <c r="V746">
        <v>18</v>
      </c>
      <c r="W746">
        <v>0</v>
      </c>
      <c r="X746">
        <v>0</v>
      </c>
      <c r="Y746">
        <v>0</v>
      </c>
      <c r="Z746">
        <v>0</v>
      </c>
      <c r="AA746">
        <v>1</v>
      </c>
      <c r="AB746">
        <v>0</v>
      </c>
      <c r="AC746">
        <v>1</v>
      </c>
      <c r="AD746">
        <v>28</v>
      </c>
      <c r="AE746" s="13">
        <v>3</v>
      </c>
      <c r="AF746">
        <v>-0.25654450261780098</v>
      </c>
    </row>
    <row r="747" spans="1:32" x14ac:dyDescent="0.25">
      <c r="A747">
        <v>0</v>
      </c>
      <c r="B747">
        <v>0</v>
      </c>
      <c r="C747">
        <v>47.87</v>
      </c>
      <c r="D747">
        <v>16</v>
      </c>
      <c r="E747">
        <v>2</v>
      </c>
      <c r="F747">
        <v>0</v>
      </c>
      <c r="G747">
        <v>1</v>
      </c>
      <c r="H747">
        <v>0</v>
      </c>
      <c r="I747">
        <v>0</v>
      </c>
      <c r="J747">
        <v>0</v>
      </c>
      <c r="K747">
        <v>10.5</v>
      </c>
      <c r="L747">
        <v>10.5</v>
      </c>
      <c r="M747">
        <v>0</v>
      </c>
      <c r="N747" s="5">
        <v>0</v>
      </c>
      <c r="O747" s="6">
        <v>-26</v>
      </c>
      <c r="P747" s="7">
        <v>57.13</v>
      </c>
      <c r="Q747">
        <v>0</v>
      </c>
      <c r="R747">
        <v>1</v>
      </c>
      <c r="S747">
        <v>0</v>
      </c>
      <c r="T747">
        <v>1</v>
      </c>
      <c r="U747">
        <v>8</v>
      </c>
      <c r="V747">
        <v>18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0</v>
      </c>
      <c r="AC747">
        <v>1</v>
      </c>
      <c r="AD747">
        <v>28</v>
      </c>
      <c r="AE747" s="13">
        <v>9</v>
      </c>
      <c r="AF747">
        <v>0.148588410104012</v>
      </c>
    </row>
    <row r="748" spans="1:32" x14ac:dyDescent="0.25">
      <c r="A748">
        <v>0</v>
      </c>
      <c r="B748">
        <v>0</v>
      </c>
      <c r="C748">
        <v>47.87</v>
      </c>
      <c r="D748">
        <v>16</v>
      </c>
      <c r="E748">
        <v>2</v>
      </c>
      <c r="F748">
        <v>0</v>
      </c>
      <c r="G748">
        <v>1</v>
      </c>
      <c r="H748">
        <v>0</v>
      </c>
      <c r="I748">
        <v>0</v>
      </c>
      <c r="J748">
        <v>0</v>
      </c>
      <c r="K748">
        <v>38</v>
      </c>
      <c r="L748">
        <v>38</v>
      </c>
      <c r="M748">
        <v>0</v>
      </c>
      <c r="N748" s="5">
        <v>0</v>
      </c>
      <c r="O748" s="6">
        <v>-26</v>
      </c>
      <c r="P748" s="7">
        <v>57.13</v>
      </c>
      <c r="Q748">
        <v>0</v>
      </c>
      <c r="R748">
        <v>1</v>
      </c>
      <c r="S748">
        <v>0</v>
      </c>
      <c r="T748">
        <v>1</v>
      </c>
      <c r="U748">
        <v>8</v>
      </c>
      <c r="V748">
        <v>18</v>
      </c>
      <c r="W748">
        <v>0</v>
      </c>
      <c r="X748">
        <v>0</v>
      </c>
      <c r="Y748">
        <v>0</v>
      </c>
      <c r="Z748">
        <v>0</v>
      </c>
      <c r="AA748">
        <v>1</v>
      </c>
      <c r="AB748">
        <v>0</v>
      </c>
      <c r="AC748">
        <v>1</v>
      </c>
      <c r="AD748">
        <v>28</v>
      </c>
      <c r="AE748" s="13">
        <v>1</v>
      </c>
      <c r="AF748">
        <v>-0.37870855148342097</v>
      </c>
    </row>
    <row r="749" spans="1:32" x14ac:dyDescent="0.25">
      <c r="A749">
        <v>0</v>
      </c>
      <c r="B749">
        <v>0</v>
      </c>
      <c r="C749">
        <v>47.87</v>
      </c>
      <c r="D749">
        <v>16</v>
      </c>
      <c r="E749">
        <v>2</v>
      </c>
      <c r="F749">
        <v>0</v>
      </c>
      <c r="G749">
        <v>1</v>
      </c>
      <c r="H749">
        <v>0</v>
      </c>
      <c r="I749">
        <v>0</v>
      </c>
      <c r="J749">
        <v>0</v>
      </c>
      <c r="K749">
        <v>38</v>
      </c>
      <c r="L749">
        <v>38</v>
      </c>
      <c r="M749">
        <v>0</v>
      </c>
      <c r="N749" s="5">
        <v>0</v>
      </c>
      <c r="O749" s="6">
        <v>-26</v>
      </c>
      <c r="P749" s="7">
        <v>57.13</v>
      </c>
      <c r="Q749">
        <v>0</v>
      </c>
      <c r="R749">
        <v>1</v>
      </c>
      <c r="S749">
        <v>0</v>
      </c>
      <c r="T749">
        <v>1</v>
      </c>
      <c r="U749">
        <v>8</v>
      </c>
      <c r="V749">
        <v>18</v>
      </c>
      <c r="W749">
        <v>0</v>
      </c>
      <c r="X749">
        <v>0</v>
      </c>
      <c r="Y749">
        <v>0</v>
      </c>
      <c r="Z749">
        <v>0</v>
      </c>
      <c r="AA749">
        <v>1</v>
      </c>
      <c r="AB749">
        <v>0</v>
      </c>
      <c r="AC749">
        <v>1</v>
      </c>
      <c r="AD749">
        <v>28</v>
      </c>
      <c r="AE749" s="13">
        <v>3</v>
      </c>
      <c r="AF749">
        <v>-0.273996509598604</v>
      </c>
    </row>
    <row r="750" spans="1:32" x14ac:dyDescent="0.25">
      <c r="A750">
        <v>0</v>
      </c>
      <c r="B750">
        <v>0</v>
      </c>
      <c r="C750">
        <v>47.87</v>
      </c>
      <c r="D750">
        <v>16</v>
      </c>
      <c r="E750">
        <v>2</v>
      </c>
      <c r="F750">
        <v>0</v>
      </c>
      <c r="G750">
        <v>1</v>
      </c>
      <c r="H750">
        <v>0</v>
      </c>
      <c r="I750">
        <v>0</v>
      </c>
      <c r="J750">
        <v>0</v>
      </c>
      <c r="K750">
        <v>38</v>
      </c>
      <c r="L750">
        <v>38</v>
      </c>
      <c r="M750">
        <v>0</v>
      </c>
      <c r="N750" s="5">
        <v>0</v>
      </c>
      <c r="O750" s="6">
        <v>-26</v>
      </c>
      <c r="P750" s="7">
        <v>57.13</v>
      </c>
      <c r="Q750">
        <v>0</v>
      </c>
      <c r="R750">
        <v>1</v>
      </c>
      <c r="S750">
        <v>0</v>
      </c>
      <c r="T750">
        <v>1</v>
      </c>
      <c r="U750">
        <v>8</v>
      </c>
      <c r="V750">
        <v>18</v>
      </c>
      <c r="W750">
        <v>0</v>
      </c>
      <c r="X750">
        <v>0</v>
      </c>
      <c r="Y750">
        <v>0</v>
      </c>
      <c r="Z750">
        <v>0</v>
      </c>
      <c r="AA750">
        <v>1</v>
      </c>
      <c r="AB750">
        <v>0</v>
      </c>
      <c r="AC750">
        <v>1</v>
      </c>
      <c r="AD750">
        <v>28</v>
      </c>
      <c r="AE750" s="13">
        <v>9</v>
      </c>
      <c r="AF750">
        <v>0.246052631578947</v>
      </c>
    </row>
    <row r="751" spans="1:32" x14ac:dyDescent="0.25">
      <c r="A751">
        <v>1</v>
      </c>
      <c r="B751">
        <v>0</v>
      </c>
      <c r="C751">
        <v>12.01</v>
      </c>
      <c r="D751">
        <v>0</v>
      </c>
      <c r="E751">
        <v>0</v>
      </c>
      <c r="F751">
        <v>0</v>
      </c>
      <c r="G751">
        <v>1</v>
      </c>
      <c r="H751">
        <v>0</v>
      </c>
      <c r="I751">
        <v>0</v>
      </c>
      <c r="J751">
        <v>0</v>
      </c>
      <c r="K751">
        <v>14</v>
      </c>
      <c r="L751">
        <v>14</v>
      </c>
      <c r="M751">
        <v>0</v>
      </c>
      <c r="N751" s="5">
        <v>0</v>
      </c>
      <c r="O751" s="6">
        <v>-3.7</v>
      </c>
      <c r="P751" s="7">
        <v>254</v>
      </c>
      <c r="Q751">
        <v>0</v>
      </c>
      <c r="R751">
        <v>1</v>
      </c>
      <c r="S751">
        <v>0</v>
      </c>
      <c r="T751">
        <v>1</v>
      </c>
      <c r="U751">
        <v>8</v>
      </c>
      <c r="V751">
        <v>18</v>
      </c>
      <c r="W751">
        <v>0</v>
      </c>
      <c r="X751">
        <v>0</v>
      </c>
      <c r="Y751">
        <v>0</v>
      </c>
      <c r="Z751">
        <v>0</v>
      </c>
      <c r="AA751">
        <v>1</v>
      </c>
      <c r="AB751">
        <v>0</v>
      </c>
      <c r="AC751">
        <v>1</v>
      </c>
      <c r="AD751">
        <v>28</v>
      </c>
      <c r="AE751" s="13">
        <v>9</v>
      </c>
      <c r="AF751">
        <v>0.43041749502982102</v>
      </c>
    </row>
    <row r="752" spans="1:32" x14ac:dyDescent="0.25">
      <c r="A752" s="15">
        <v>1</v>
      </c>
      <c r="B752" s="15">
        <v>0</v>
      </c>
      <c r="C752" s="15">
        <v>12.01</v>
      </c>
      <c r="D752" s="15">
        <v>0</v>
      </c>
      <c r="E752" s="15">
        <v>0</v>
      </c>
      <c r="F752" s="15">
        <v>0</v>
      </c>
      <c r="G752" s="15">
        <v>1</v>
      </c>
      <c r="H752" s="15">
        <v>0</v>
      </c>
      <c r="I752" s="15">
        <v>0</v>
      </c>
      <c r="J752" s="15">
        <v>0</v>
      </c>
      <c r="K752" s="16">
        <v>8</v>
      </c>
      <c r="L752" s="17">
        <v>8</v>
      </c>
      <c r="M752" s="5">
        <v>0</v>
      </c>
      <c r="N752" s="5">
        <v>0</v>
      </c>
      <c r="O752" s="17">
        <v>-3.7</v>
      </c>
      <c r="P752" s="16">
        <v>350</v>
      </c>
      <c r="Q752" s="5">
        <v>0</v>
      </c>
      <c r="R752" s="5">
        <v>1</v>
      </c>
      <c r="S752" s="5">
        <v>1</v>
      </c>
      <c r="T752" s="5">
        <v>0</v>
      </c>
      <c r="U752" s="18">
        <v>10</v>
      </c>
      <c r="V752" s="17">
        <v>23.91</v>
      </c>
      <c r="W752" s="5">
        <v>1</v>
      </c>
      <c r="X752" s="5">
        <v>0</v>
      </c>
      <c r="Y752" s="5">
        <v>0</v>
      </c>
      <c r="Z752" s="5">
        <v>0</v>
      </c>
      <c r="AA752" s="5">
        <v>0</v>
      </c>
      <c r="AB752" s="16">
        <v>0</v>
      </c>
      <c r="AC752" s="16">
        <v>1</v>
      </c>
      <c r="AD752" s="16">
        <v>1</v>
      </c>
      <c r="AE752" s="20">
        <v>4</v>
      </c>
      <c r="AF752" s="5">
        <v>-0.14492753623187901</v>
      </c>
    </row>
    <row r="753" spans="1:32" x14ac:dyDescent="0.25">
      <c r="A753" s="15">
        <v>1</v>
      </c>
      <c r="B753" s="15">
        <v>0</v>
      </c>
      <c r="C753" s="15">
        <v>12.01</v>
      </c>
      <c r="D753" s="15">
        <v>0</v>
      </c>
      <c r="E753" s="15">
        <v>0</v>
      </c>
      <c r="F753" s="15">
        <v>0</v>
      </c>
      <c r="G753" s="15">
        <v>1</v>
      </c>
      <c r="H753" s="15">
        <v>0</v>
      </c>
      <c r="I753" s="15">
        <v>0</v>
      </c>
      <c r="J753" s="15">
        <v>0</v>
      </c>
      <c r="K753" s="16">
        <v>8</v>
      </c>
      <c r="L753" s="17">
        <v>8</v>
      </c>
      <c r="M753" s="5">
        <v>0</v>
      </c>
      <c r="N753" s="5">
        <v>0</v>
      </c>
      <c r="O753" s="17">
        <v>-3.7</v>
      </c>
      <c r="P753" s="16">
        <v>350</v>
      </c>
      <c r="Q753" s="5">
        <v>0</v>
      </c>
      <c r="R753" s="5">
        <v>1</v>
      </c>
      <c r="S753" s="5">
        <v>1</v>
      </c>
      <c r="T753" s="5">
        <v>0</v>
      </c>
      <c r="U753" s="18">
        <v>10</v>
      </c>
      <c r="V753" s="17">
        <v>23.91</v>
      </c>
      <c r="W753" s="5">
        <v>1</v>
      </c>
      <c r="X753" s="5">
        <v>0</v>
      </c>
      <c r="Y753" s="5">
        <v>0</v>
      </c>
      <c r="Z753" s="5">
        <v>0</v>
      </c>
      <c r="AA753" s="5">
        <v>0</v>
      </c>
      <c r="AB753" s="16">
        <v>0</v>
      </c>
      <c r="AC753" s="16">
        <v>1</v>
      </c>
      <c r="AD753" s="16">
        <v>14</v>
      </c>
      <c r="AE753" s="20">
        <v>4</v>
      </c>
      <c r="AF753" s="5">
        <v>0.24203821656051</v>
      </c>
    </row>
    <row r="754" spans="1:32" x14ac:dyDescent="0.25">
      <c r="A754" s="15">
        <v>1</v>
      </c>
      <c r="B754" s="15">
        <v>0</v>
      </c>
      <c r="C754" s="15">
        <v>12.01</v>
      </c>
      <c r="D754" s="15">
        <v>0</v>
      </c>
      <c r="E754" s="15">
        <v>0</v>
      </c>
      <c r="F754" s="15">
        <v>0</v>
      </c>
      <c r="G754" s="15">
        <v>0</v>
      </c>
      <c r="H754" s="15">
        <v>1</v>
      </c>
      <c r="I754" s="15">
        <v>0</v>
      </c>
      <c r="J754" s="15">
        <v>1</v>
      </c>
      <c r="K754" s="16">
        <v>20</v>
      </c>
      <c r="L754" s="16">
        <v>20000</v>
      </c>
      <c r="M754" s="5">
        <v>0</v>
      </c>
      <c r="N754" s="5">
        <v>0</v>
      </c>
      <c r="O754" s="17">
        <v>-11</v>
      </c>
      <c r="P754" s="16">
        <v>170</v>
      </c>
      <c r="Q754" s="5">
        <v>0</v>
      </c>
      <c r="R754" s="5">
        <v>1</v>
      </c>
      <c r="S754" s="5">
        <v>1</v>
      </c>
      <c r="T754" s="5">
        <v>0</v>
      </c>
      <c r="U754" s="18">
        <v>9</v>
      </c>
      <c r="V754" s="17">
        <v>23.91</v>
      </c>
      <c r="W754" s="27">
        <v>1</v>
      </c>
      <c r="X754" s="27">
        <v>0</v>
      </c>
      <c r="Y754" s="27">
        <v>0</v>
      </c>
      <c r="Z754" s="27">
        <v>0</v>
      </c>
      <c r="AA754" s="27">
        <v>0</v>
      </c>
      <c r="AB754" s="16">
        <v>18</v>
      </c>
      <c r="AC754" s="16">
        <v>6</v>
      </c>
      <c r="AD754" s="16">
        <v>3</v>
      </c>
      <c r="AE754" s="20">
        <v>3</v>
      </c>
      <c r="AF754" s="16">
        <v>-3.5460992907802198E-3</v>
      </c>
    </row>
    <row r="755" spans="1:32" x14ac:dyDescent="0.25">
      <c r="A755" s="15">
        <v>1</v>
      </c>
      <c r="B755" s="15">
        <v>0</v>
      </c>
      <c r="C755" s="15">
        <v>12.01</v>
      </c>
      <c r="D755" s="15">
        <v>16</v>
      </c>
      <c r="E755" s="15">
        <v>1</v>
      </c>
      <c r="F755" s="15">
        <v>0</v>
      </c>
      <c r="G755" s="15">
        <v>0</v>
      </c>
      <c r="H755" s="15">
        <v>0</v>
      </c>
      <c r="I755" s="15">
        <v>1</v>
      </c>
      <c r="J755" s="15">
        <v>0</v>
      </c>
      <c r="K755" s="16">
        <v>60</v>
      </c>
      <c r="L755" s="16">
        <v>2</v>
      </c>
      <c r="M755" s="5">
        <v>0</v>
      </c>
      <c r="N755" s="5">
        <v>0</v>
      </c>
      <c r="O755" s="16">
        <v>-53.9</v>
      </c>
      <c r="P755" s="17">
        <v>374.5</v>
      </c>
      <c r="Q755" s="5">
        <v>0</v>
      </c>
      <c r="R755" s="5">
        <v>1</v>
      </c>
      <c r="S755" s="5">
        <v>0</v>
      </c>
      <c r="T755" s="5">
        <v>1</v>
      </c>
      <c r="U755" s="16">
        <v>7</v>
      </c>
      <c r="V755" s="19">
        <v>20</v>
      </c>
      <c r="W755" s="5">
        <v>1</v>
      </c>
      <c r="X755" s="5">
        <v>0</v>
      </c>
      <c r="Y755" s="5">
        <v>0</v>
      </c>
      <c r="Z755" s="5">
        <v>0</v>
      </c>
      <c r="AA755" s="5">
        <v>0</v>
      </c>
      <c r="AB755" s="16">
        <v>28</v>
      </c>
      <c r="AC755" s="16">
        <v>3</v>
      </c>
      <c r="AD755" s="16">
        <v>1</v>
      </c>
      <c r="AE755" s="20">
        <v>0.15</v>
      </c>
      <c r="AF755" s="16">
        <v>-0.149999999999998</v>
      </c>
    </row>
    <row r="756" spans="1:32" x14ac:dyDescent="0.25">
      <c r="A756" s="15">
        <v>1</v>
      </c>
      <c r="B756" s="15">
        <v>0</v>
      </c>
      <c r="C756" s="15">
        <v>12.01</v>
      </c>
      <c r="D756" s="15">
        <v>16</v>
      </c>
      <c r="E756" s="15">
        <v>1</v>
      </c>
      <c r="F756" s="15">
        <v>0</v>
      </c>
      <c r="G756" s="15">
        <v>0</v>
      </c>
      <c r="H756" s="15">
        <v>0</v>
      </c>
      <c r="I756" s="15">
        <v>1</v>
      </c>
      <c r="J756" s="15">
        <v>0</v>
      </c>
      <c r="K756" s="16">
        <v>60</v>
      </c>
      <c r="L756" s="16">
        <v>2</v>
      </c>
      <c r="M756" s="5">
        <v>0</v>
      </c>
      <c r="N756" s="5">
        <v>0</v>
      </c>
      <c r="O756" s="16">
        <v>-53.9</v>
      </c>
      <c r="P756" s="17">
        <v>374.5</v>
      </c>
      <c r="Q756" s="5">
        <v>0</v>
      </c>
      <c r="R756" s="5">
        <v>1</v>
      </c>
      <c r="S756" s="5">
        <v>0</v>
      </c>
      <c r="T756" s="5">
        <v>1</v>
      </c>
      <c r="U756" s="16">
        <v>7</v>
      </c>
      <c r="V756" s="19">
        <v>20</v>
      </c>
      <c r="W756" s="5">
        <v>1</v>
      </c>
      <c r="X756" s="5">
        <v>0</v>
      </c>
      <c r="Y756" s="5">
        <v>0</v>
      </c>
      <c r="Z756" s="5">
        <v>0</v>
      </c>
      <c r="AA756" s="5">
        <v>0</v>
      </c>
      <c r="AB756" s="16">
        <v>28</v>
      </c>
      <c r="AC756" s="16">
        <v>3</v>
      </c>
      <c r="AD756" s="16">
        <v>7</v>
      </c>
      <c r="AE756" s="20">
        <v>0.15</v>
      </c>
      <c r="AF756" s="16">
        <v>7.6923076923075706E-2</v>
      </c>
    </row>
    <row r="757" spans="1:32" x14ac:dyDescent="0.25">
      <c r="A757" s="15">
        <v>1</v>
      </c>
      <c r="B757" s="15">
        <v>0</v>
      </c>
      <c r="C757" s="15">
        <v>12.01</v>
      </c>
      <c r="D757" s="15">
        <v>16</v>
      </c>
      <c r="E757" s="15">
        <v>1</v>
      </c>
      <c r="F757" s="15">
        <v>0</v>
      </c>
      <c r="G757" s="15">
        <v>0</v>
      </c>
      <c r="H757" s="15">
        <v>0</v>
      </c>
      <c r="I757" s="15">
        <v>1</v>
      </c>
      <c r="J757" s="15">
        <v>0</v>
      </c>
      <c r="K757" s="16">
        <v>60</v>
      </c>
      <c r="L757" s="16">
        <v>2</v>
      </c>
      <c r="M757" s="5">
        <v>0</v>
      </c>
      <c r="N757" s="5">
        <v>0</v>
      </c>
      <c r="O757" s="16">
        <v>-53.9</v>
      </c>
      <c r="P757" s="17">
        <v>374.5</v>
      </c>
      <c r="Q757" s="5">
        <v>0</v>
      </c>
      <c r="R757" s="5">
        <v>1</v>
      </c>
      <c r="S757" s="5">
        <v>0</v>
      </c>
      <c r="T757" s="5">
        <v>1</v>
      </c>
      <c r="U757" s="16">
        <v>7</v>
      </c>
      <c r="V757" s="19">
        <v>20</v>
      </c>
      <c r="W757" s="5">
        <v>1</v>
      </c>
      <c r="X757" s="5">
        <v>0</v>
      </c>
      <c r="Y757" s="5">
        <v>0</v>
      </c>
      <c r="Z757" s="5">
        <v>0</v>
      </c>
      <c r="AA757" s="5">
        <v>0</v>
      </c>
      <c r="AB757" s="16">
        <v>28</v>
      </c>
      <c r="AC757" s="16">
        <v>3</v>
      </c>
      <c r="AD757" s="16">
        <v>28</v>
      </c>
      <c r="AE757" s="20">
        <v>0.15</v>
      </c>
      <c r="AF757" s="16">
        <v>0.240506329113925</v>
      </c>
    </row>
    <row r="758" spans="1:32" x14ac:dyDescent="0.25">
      <c r="A758" s="15">
        <v>1</v>
      </c>
      <c r="B758" s="15">
        <v>0</v>
      </c>
      <c r="C758" s="15">
        <v>12.01</v>
      </c>
      <c r="D758" s="15">
        <v>16</v>
      </c>
      <c r="E758" s="15">
        <v>1</v>
      </c>
      <c r="F758" s="15">
        <v>0</v>
      </c>
      <c r="G758" s="15">
        <v>0</v>
      </c>
      <c r="H758" s="15">
        <v>0</v>
      </c>
      <c r="I758" s="15">
        <v>1</v>
      </c>
      <c r="J758" s="15">
        <v>0</v>
      </c>
      <c r="K758" s="16">
        <v>60</v>
      </c>
      <c r="L758" s="16">
        <v>2</v>
      </c>
      <c r="M758" s="5">
        <v>0</v>
      </c>
      <c r="N758" s="5">
        <v>0</v>
      </c>
      <c r="O758" s="16">
        <v>-53.9</v>
      </c>
      <c r="P758" s="17">
        <v>374.5</v>
      </c>
      <c r="Q758" s="5">
        <v>0</v>
      </c>
      <c r="R758" s="5">
        <v>1</v>
      </c>
      <c r="S758" s="5">
        <v>0</v>
      </c>
      <c r="T758" s="5">
        <v>1</v>
      </c>
      <c r="U758" s="16">
        <v>7</v>
      </c>
      <c r="V758" s="19">
        <v>20</v>
      </c>
      <c r="W758" s="5">
        <v>1</v>
      </c>
      <c r="X758" s="5">
        <v>0</v>
      </c>
      <c r="Y758" s="5">
        <v>0</v>
      </c>
      <c r="Z758" s="5">
        <v>0</v>
      </c>
      <c r="AA758" s="5">
        <v>0</v>
      </c>
      <c r="AB758" s="16">
        <v>28</v>
      </c>
      <c r="AC758" s="16">
        <v>3</v>
      </c>
      <c r="AD758" s="16">
        <v>1</v>
      </c>
      <c r="AE758" s="20">
        <v>1.5</v>
      </c>
      <c r="AF758" s="16">
        <v>-0.188405797101448</v>
      </c>
    </row>
    <row r="759" spans="1:32" x14ac:dyDescent="0.25">
      <c r="A759" s="15">
        <v>1</v>
      </c>
      <c r="B759" s="15">
        <v>0</v>
      </c>
      <c r="C759" s="15">
        <v>12.01</v>
      </c>
      <c r="D759" s="15">
        <v>16</v>
      </c>
      <c r="E759" s="15">
        <v>1</v>
      </c>
      <c r="F759" s="15">
        <v>0</v>
      </c>
      <c r="G759" s="15">
        <v>0</v>
      </c>
      <c r="H759" s="15">
        <v>0</v>
      </c>
      <c r="I759" s="15">
        <v>1</v>
      </c>
      <c r="J759" s="15">
        <v>0</v>
      </c>
      <c r="K759" s="16">
        <v>60</v>
      </c>
      <c r="L759" s="16">
        <v>2</v>
      </c>
      <c r="M759" s="5">
        <v>0</v>
      </c>
      <c r="N759" s="5">
        <v>0</v>
      </c>
      <c r="O759" s="16">
        <v>-53.9</v>
      </c>
      <c r="P759" s="17">
        <v>374.5</v>
      </c>
      <c r="Q759" s="5">
        <v>0</v>
      </c>
      <c r="R759" s="5">
        <v>1</v>
      </c>
      <c r="S759" s="5">
        <v>0</v>
      </c>
      <c r="T759" s="5">
        <v>1</v>
      </c>
      <c r="U759" s="16">
        <v>7</v>
      </c>
      <c r="V759" s="19">
        <v>20</v>
      </c>
      <c r="W759" s="5">
        <v>1</v>
      </c>
      <c r="X759" s="5">
        <v>0</v>
      </c>
      <c r="Y759" s="5">
        <v>0</v>
      </c>
      <c r="Z759" s="5">
        <v>0</v>
      </c>
      <c r="AA759" s="5">
        <v>0</v>
      </c>
      <c r="AB759" s="16">
        <v>28</v>
      </c>
      <c r="AC759" s="16">
        <v>3</v>
      </c>
      <c r="AD759" s="16">
        <v>7</v>
      </c>
      <c r="AE759" s="20">
        <v>1.5</v>
      </c>
      <c r="AF759" s="16">
        <v>-0.26086956521738902</v>
      </c>
    </row>
    <row r="760" spans="1:32" x14ac:dyDescent="0.25">
      <c r="A760" s="15">
        <v>1</v>
      </c>
      <c r="B760" s="15">
        <v>0</v>
      </c>
      <c r="C760" s="15">
        <v>12.01</v>
      </c>
      <c r="D760" s="15">
        <v>16</v>
      </c>
      <c r="E760" s="15">
        <v>1</v>
      </c>
      <c r="F760" s="15">
        <v>0</v>
      </c>
      <c r="G760" s="15">
        <v>0</v>
      </c>
      <c r="H760" s="15">
        <v>0</v>
      </c>
      <c r="I760" s="15">
        <v>1</v>
      </c>
      <c r="J760" s="15">
        <v>0</v>
      </c>
      <c r="K760" s="16">
        <v>60</v>
      </c>
      <c r="L760" s="16">
        <v>2</v>
      </c>
      <c r="M760" s="5">
        <v>0</v>
      </c>
      <c r="N760" s="5">
        <v>0</v>
      </c>
      <c r="O760" s="16">
        <v>-53.9</v>
      </c>
      <c r="P760" s="17">
        <v>374.5</v>
      </c>
      <c r="Q760" s="5">
        <v>0</v>
      </c>
      <c r="R760" s="5">
        <v>1</v>
      </c>
      <c r="S760" s="5">
        <v>0</v>
      </c>
      <c r="T760" s="5">
        <v>1</v>
      </c>
      <c r="U760" s="16">
        <v>7</v>
      </c>
      <c r="V760" s="19">
        <v>20</v>
      </c>
      <c r="W760" s="5">
        <v>1</v>
      </c>
      <c r="X760" s="5">
        <v>0</v>
      </c>
      <c r="Y760" s="5">
        <v>0</v>
      </c>
      <c r="Z760" s="5">
        <v>0</v>
      </c>
      <c r="AA760" s="5">
        <v>0</v>
      </c>
      <c r="AB760" s="16">
        <v>28</v>
      </c>
      <c r="AC760" s="16">
        <v>3</v>
      </c>
      <c r="AD760" s="16">
        <v>28</v>
      </c>
      <c r="AE760" s="20">
        <v>1.5</v>
      </c>
      <c r="AF760" s="16">
        <v>0.13750000000000101</v>
      </c>
    </row>
    <row r="761" spans="1:32" x14ac:dyDescent="0.25">
      <c r="A761" s="15">
        <v>1</v>
      </c>
      <c r="B761" s="15">
        <v>0</v>
      </c>
      <c r="C761" s="15">
        <v>12.01</v>
      </c>
      <c r="D761" s="15">
        <v>16</v>
      </c>
      <c r="E761" s="15">
        <v>1</v>
      </c>
      <c r="F761" s="15">
        <v>0</v>
      </c>
      <c r="G761" s="15">
        <v>0</v>
      </c>
      <c r="H761" s="15">
        <v>0</v>
      </c>
      <c r="I761" s="15">
        <v>1</v>
      </c>
      <c r="J761" s="15">
        <v>0</v>
      </c>
      <c r="K761" s="16">
        <v>60</v>
      </c>
      <c r="L761" s="16">
        <v>2</v>
      </c>
      <c r="M761" s="5">
        <v>0</v>
      </c>
      <c r="N761" s="5">
        <v>0</v>
      </c>
      <c r="O761" s="16">
        <v>-53.9</v>
      </c>
      <c r="P761" s="17">
        <v>374.5</v>
      </c>
      <c r="Q761" s="5">
        <v>0</v>
      </c>
      <c r="R761" s="5">
        <v>1</v>
      </c>
      <c r="S761" s="5">
        <v>0</v>
      </c>
      <c r="T761" s="5">
        <v>1</v>
      </c>
      <c r="U761" s="16">
        <v>7</v>
      </c>
      <c r="V761" s="19">
        <v>20</v>
      </c>
      <c r="W761" s="5">
        <v>1</v>
      </c>
      <c r="X761" s="5">
        <v>0</v>
      </c>
      <c r="Y761" s="5">
        <v>0</v>
      </c>
      <c r="Z761" s="5">
        <v>0</v>
      </c>
      <c r="AA761" s="5">
        <v>0</v>
      </c>
      <c r="AB761" s="16">
        <v>28</v>
      </c>
      <c r="AC761" s="16">
        <v>3</v>
      </c>
      <c r="AD761" s="16">
        <v>84</v>
      </c>
      <c r="AE761" s="20">
        <v>1.5</v>
      </c>
      <c r="AF761" s="16">
        <v>0.160919540229887</v>
      </c>
    </row>
    <row r="762" spans="1:32" x14ac:dyDescent="0.25">
      <c r="A762" s="15">
        <v>1</v>
      </c>
      <c r="B762" s="15">
        <v>0</v>
      </c>
      <c r="C762" s="15">
        <v>12.01</v>
      </c>
      <c r="D762" s="15">
        <v>16</v>
      </c>
      <c r="E762" s="15">
        <v>1</v>
      </c>
      <c r="F762" s="15">
        <v>0</v>
      </c>
      <c r="G762" s="15">
        <v>0</v>
      </c>
      <c r="H762" s="15">
        <v>0</v>
      </c>
      <c r="I762" s="15">
        <v>1</v>
      </c>
      <c r="J762" s="15">
        <v>0</v>
      </c>
      <c r="K762" s="16">
        <v>8200</v>
      </c>
      <c r="L762" s="16">
        <v>2</v>
      </c>
      <c r="M762" s="5">
        <v>0</v>
      </c>
      <c r="N762" s="5">
        <v>0</v>
      </c>
      <c r="O762" s="16">
        <v>-49</v>
      </c>
      <c r="P762" s="17">
        <v>374.5</v>
      </c>
      <c r="Q762" s="5">
        <v>0</v>
      </c>
      <c r="R762" s="5">
        <v>1</v>
      </c>
      <c r="S762" s="5">
        <v>0</v>
      </c>
      <c r="T762" s="5">
        <v>1</v>
      </c>
      <c r="U762" s="16">
        <v>7</v>
      </c>
      <c r="V762" s="19">
        <v>20</v>
      </c>
      <c r="W762" s="5">
        <v>1</v>
      </c>
      <c r="X762" s="5">
        <v>0</v>
      </c>
      <c r="Y762" s="5">
        <v>0</v>
      </c>
      <c r="Z762" s="5">
        <v>0</v>
      </c>
      <c r="AA762" s="5">
        <v>0</v>
      </c>
      <c r="AB762" s="16">
        <v>28</v>
      </c>
      <c r="AC762" s="16">
        <v>3</v>
      </c>
      <c r="AD762" s="16">
        <v>1</v>
      </c>
      <c r="AE762" s="20">
        <v>0.15</v>
      </c>
      <c r="AF762" s="16">
        <v>-0.20547945205479601</v>
      </c>
    </row>
    <row r="763" spans="1:32" x14ac:dyDescent="0.25">
      <c r="A763" s="15">
        <v>1</v>
      </c>
      <c r="B763" s="15">
        <v>0</v>
      </c>
      <c r="C763" s="15">
        <v>12.01</v>
      </c>
      <c r="D763" s="15">
        <v>16</v>
      </c>
      <c r="E763" s="15">
        <v>1</v>
      </c>
      <c r="F763" s="15">
        <v>0</v>
      </c>
      <c r="G763" s="15">
        <v>0</v>
      </c>
      <c r="H763" s="15">
        <v>0</v>
      </c>
      <c r="I763" s="15">
        <v>1</v>
      </c>
      <c r="J763" s="15">
        <v>0</v>
      </c>
      <c r="K763" s="16">
        <v>8200</v>
      </c>
      <c r="L763" s="16">
        <v>2</v>
      </c>
      <c r="M763" s="5">
        <v>0</v>
      </c>
      <c r="N763" s="5">
        <v>0</v>
      </c>
      <c r="O763" s="16">
        <v>-49</v>
      </c>
      <c r="P763" s="17">
        <v>374.5</v>
      </c>
      <c r="Q763" s="5">
        <v>0</v>
      </c>
      <c r="R763" s="5">
        <v>1</v>
      </c>
      <c r="S763" s="5">
        <v>0</v>
      </c>
      <c r="T763" s="5">
        <v>1</v>
      </c>
      <c r="U763" s="16">
        <v>7</v>
      </c>
      <c r="V763" s="19">
        <v>20</v>
      </c>
      <c r="W763" s="5">
        <v>1</v>
      </c>
      <c r="X763" s="5">
        <v>0</v>
      </c>
      <c r="Y763" s="5">
        <v>0</v>
      </c>
      <c r="Z763" s="5">
        <v>0</v>
      </c>
      <c r="AA763" s="5">
        <v>0</v>
      </c>
      <c r="AB763" s="16">
        <v>28</v>
      </c>
      <c r="AC763" s="16">
        <v>3</v>
      </c>
      <c r="AD763" s="16">
        <v>7</v>
      </c>
      <c r="AE763" s="20">
        <v>0.15</v>
      </c>
      <c r="AF763" s="16">
        <v>0.14117647058823601</v>
      </c>
    </row>
    <row r="764" spans="1:32" x14ac:dyDescent="0.25">
      <c r="A764" s="15">
        <v>1</v>
      </c>
      <c r="B764" s="15">
        <v>0</v>
      </c>
      <c r="C764" s="15">
        <v>12.01</v>
      </c>
      <c r="D764" s="15">
        <v>16</v>
      </c>
      <c r="E764" s="15">
        <v>1</v>
      </c>
      <c r="F764" s="15">
        <v>0</v>
      </c>
      <c r="G764" s="15">
        <v>0</v>
      </c>
      <c r="H764" s="15">
        <v>0</v>
      </c>
      <c r="I764" s="15">
        <v>1</v>
      </c>
      <c r="J764" s="15">
        <v>0</v>
      </c>
      <c r="K764" s="16">
        <v>8200</v>
      </c>
      <c r="L764" s="16">
        <v>2</v>
      </c>
      <c r="M764" s="5">
        <v>0</v>
      </c>
      <c r="N764" s="5">
        <v>0</v>
      </c>
      <c r="O764" s="16">
        <v>-49</v>
      </c>
      <c r="P764" s="17">
        <v>374.5</v>
      </c>
      <c r="Q764" s="5">
        <v>0</v>
      </c>
      <c r="R764" s="5">
        <v>1</v>
      </c>
      <c r="S764" s="5">
        <v>0</v>
      </c>
      <c r="T764" s="5">
        <v>1</v>
      </c>
      <c r="U764" s="16">
        <v>7</v>
      </c>
      <c r="V764" s="19">
        <v>20</v>
      </c>
      <c r="W764" s="5">
        <v>1</v>
      </c>
      <c r="X764" s="5">
        <v>0</v>
      </c>
      <c r="Y764" s="5">
        <v>0</v>
      </c>
      <c r="Z764" s="5">
        <v>0</v>
      </c>
      <c r="AA764" s="5">
        <v>0</v>
      </c>
      <c r="AB764" s="16">
        <v>28</v>
      </c>
      <c r="AC764" s="16">
        <v>3</v>
      </c>
      <c r="AD764" s="16">
        <v>84</v>
      </c>
      <c r="AE764" s="20">
        <v>0.15</v>
      </c>
      <c r="AF764" s="16">
        <v>-0.38372093023255799</v>
      </c>
    </row>
    <row r="765" spans="1:32" x14ac:dyDescent="0.25">
      <c r="A765" s="15">
        <v>1</v>
      </c>
      <c r="B765" s="15">
        <v>0</v>
      </c>
      <c r="C765" s="15">
        <v>12.01</v>
      </c>
      <c r="D765" s="15">
        <v>16</v>
      </c>
      <c r="E765" s="15">
        <v>1</v>
      </c>
      <c r="F765" s="15">
        <v>0</v>
      </c>
      <c r="G765" s="15">
        <v>0</v>
      </c>
      <c r="H765" s="15">
        <v>0</v>
      </c>
      <c r="I765" s="15">
        <v>1</v>
      </c>
      <c r="J765" s="15">
        <v>0</v>
      </c>
      <c r="K765" s="16">
        <v>8200</v>
      </c>
      <c r="L765" s="16">
        <v>2</v>
      </c>
      <c r="M765" s="5">
        <v>0</v>
      </c>
      <c r="N765" s="5">
        <v>0</v>
      </c>
      <c r="O765" s="16">
        <v>-49</v>
      </c>
      <c r="P765" s="17">
        <v>374.5</v>
      </c>
      <c r="Q765" s="5">
        <v>0</v>
      </c>
      <c r="R765" s="5">
        <v>1</v>
      </c>
      <c r="S765" s="5">
        <v>0</v>
      </c>
      <c r="T765" s="5">
        <v>1</v>
      </c>
      <c r="U765" s="16">
        <v>7</v>
      </c>
      <c r="V765" s="19">
        <v>20</v>
      </c>
      <c r="W765" s="5">
        <v>1</v>
      </c>
      <c r="X765" s="5">
        <v>0</v>
      </c>
      <c r="Y765" s="5">
        <v>0</v>
      </c>
      <c r="Z765" s="5">
        <v>0</v>
      </c>
      <c r="AA765" s="5">
        <v>0</v>
      </c>
      <c r="AB765" s="16">
        <v>28</v>
      </c>
      <c r="AC765" s="16">
        <v>3</v>
      </c>
      <c r="AD765" s="16">
        <v>1</v>
      </c>
      <c r="AE765" s="20">
        <v>1.5</v>
      </c>
      <c r="AF765" s="16">
        <v>-0.127906976744183</v>
      </c>
    </row>
    <row r="766" spans="1:32" x14ac:dyDescent="0.25">
      <c r="A766" s="15">
        <v>1</v>
      </c>
      <c r="B766" s="15">
        <v>0</v>
      </c>
      <c r="C766" s="15">
        <v>12.01</v>
      </c>
      <c r="D766" s="15">
        <v>16</v>
      </c>
      <c r="E766" s="15">
        <v>1</v>
      </c>
      <c r="F766" s="15">
        <v>0</v>
      </c>
      <c r="G766" s="15">
        <v>0</v>
      </c>
      <c r="H766" s="15">
        <v>0</v>
      </c>
      <c r="I766" s="15">
        <v>1</v>
      </c>
      <c r="J766" s="15">
        <v>0</v>
      </c>
      <c r="K766" s="16">
        <v>8200</v>
      </c>
      <c r="L766" s="16">
        <v>2</v>
      </c>
      <c r="M766" s="5">
        <v>0</v>
      </c>
      <c r="N766" s="5">
        <v>0</v>
      </c>
      <c r="O766" s="16">
        <v>-49</v>
      </c>
      <c r="P766" s="17">
        <v>374.5</v>
      </c>
      <c r="Q766" s="5">
        <v>0</v>
      </c>
      <c r="R766" s="5">
        <v>1</v>
      </c>
      <c r="S766" s="5">
        <v>0</v>
      </c>
      <c r="T766" s="5">
        <v>1</v>
      </c>
      <c r="U766" s="16">
        <v>7</v>
      </c>
      <c r="V766" s="19">
        <v>20</v>
      </c>
      <c r="W766" s="5">
        <v>1</v>
      </c>
      <c r="X766" s="5">
        <v>0</v>
      </c>
      <c r="Y766" s="5">
        <v>0</v>
      </c>
      <c r="Z766" s="5">
        <v>0</v>
      </c>
      <c r="AA766" s="5">
        <v>0</v>
      </c>
      <c r="AB766" s="16">
        <v>28</v>
      </c>
      <c r="AC766" s="16">
        <v>3</v>
      </c>
      <c r="AD766" s="16">
        <v>7</v>
      </c>
      <c r="AE766" s="20">
        <v>1.5</v>
      </c>
      <c r="AF766" s="16">
        <v>0.47560975609756201</v>
      </c>
    </row>
    <row r="767" spans="1:32" x14ac:dyDescent="0.25">
      <c r="A767" s="15">
        <v>1</v>
      </c>
      <c r="B767" s="15">
        <v>0</v>
      </c>
      <c r="C767" s="15">
        <v>12.01</v>
      </c>
      <c r="D767" s="15">
        <v>16</v>
      </c>
      <c r="E767" s="15">
        <v>1</v>
      </c>
      <c r="F767" s="15">
        <v>0</v>
      </c>
      <c r="G767" s="15">
        <v>0</v>
      </c>
      <c r="H767" s="15">
        <v>0</v>
      </c>
      <c r="I767" s="15">
        <v>1</v>
      </c>
      <c r="J767" s="15">
        <v>0</v>
      </c>
      <c r="K767" s="16">
        <v>8200</v>
      </c>
      <c r="L767" s="16">
        <v>2</v>
      </c>
      <c r="M767" s="5">
        <v>0</v>
      </c>
      <c r="N767" s="5">
        <v>0</v>
      </c>
      <c r="O767" s="16">
        <v>-49</v>
      </c>
      <c r="P767" s="17">
        <v>374.5</v>
      </c>
      <c r="Q767" s="5">
        <v>0</v>
      </c>
      <c r="R767" s="5">
        <v>1</v>
      </c>
      <c r="S767" s="5">
        <v>0</v>
      </c>
      <c r="T767" s="5">
        <v>1</v>
      </c>
      <c r="U767" s="16">
        <v>7</v>
      </c>
      <c r="V767" s="19">
        <v>20</v>
      </c>
      <c r="W767" s="5">
        <v>1</v>
      </c>
      <c r="X767" s="5">
        <v>0</v>
      </c>
      <c r="Y767" s="5">
        <v>0</v>
      </c>
      <c r="Z767" s="5">
        <v>0</v>
      </c>
      <c r="AA767" s="5">
        <v>0</v>
      </c>
      <c r="AB767" s="16">
        <v>28</v>
      </c>
      <c r="AC767" s="16">
        <v>3</v>
      </c>
      <c r="AD767" s="16">
        <v>28</v>
      </c>
      <c r="AE767" s="20">
        <v>1.5</v>
      </c>
      <c r="AF767" s="16">
        <v>0.11627906976744801</v>
      </c>
    </row>
    <row r="768" spans="1:32" x14ac:dyDescent="0.25">
      <c r="A768" s="15">
        <v>1</v>
      </c>
      <c r="B768" s="15">
        <v>0</v>
      </c>
      <c r="C768" s="15">
        <v>12.01</v>
      </c>
      <c r="D768" s="15">
        <v>16</v>
      </c>
      <c r="E768" s="15">
        <v>1</v>
      </c>
      <c r="F768" s="15">
        <v>0</v>
      </c>
      <c r="G768" s="15">
        <v>0</v>
      </c>
      <c r="H768" s="15">
        <v>0</v>
      </c>
      <c r="I768" s="15">
        <v>1</v>
      </c>
      <c r="J768" s="15">
        <v>0</v>
      </c>
      <c r="K768" s="16">
        <v>8200</v>
      </c>
      <c r="L768" s="16">
        <v>2</v>
      </c>
      <c r="M768" s="5">
        <v>0</v>
      </c>
      <c r="N768" s="5">
        <v>0</v>
      </c>
      <c r="O768" s="16">
        <v>-49</v>
      </c>
      <c r="P768" s="17">
        <v>374.5</v>
      </c>
      <c r="Q768" s="5">
        <v>0</v>
      </c>
      <c r="R768" s="5">
        <v>1</v>
      </c>
      <c r="S768" s="5">
        <v>0</v>
      </c>
      <c r="T768" s="5">
        <v>1</v>
      </c>
      <c r="U768" s="16">
        <v>7</v>
      </c>
      <c r="V768" s="19">
        <v>20</v>
      </c>
      <c r="W768" s="5">
        <v>1</v>
      </c>
      <c r="X768" s="5">
        <v>0</v>
      </c>
      <c r="Y768" s="5">
        <v>0</v>
      </c>
      <c r="Z768" s="5">
        <v>0</v>
      </c>
      <c r="AA768" s="5">
        <v>0</v>
      </c>
      <c r="AB768" s="16">
        <v>28</v>
      </c>
      <c r="AC768" s="16">
        <v>3</v>
      </c>
      <c r="AD768" s="16">
        <v>84</v>
      </c>
      <c r="AE768" s="20">
        <v>1.5</v>
      </c>
      <c r="AF768" s="16">
        <v>0.173913043478262</v>
      </c>
    </row>
    <row r="769" spans="1:32" x14ac:dyDescent="0.25">
      <c r="A769" s="15">
        <v>1</v>
      </c>
      <c r="B769" s="15">
        <v>0</v>
      </c>
      <c r="C769" s="15">
        <v>12.01</v>
      </c>
      <c r="D769" s="15">
        <v>0</v>
      </c>
      <c r="E769" s="15">
        <v>0</v>
      </c>
      <c r="F769" s="15">
        <v>0</v>
      </c>
      <c r="G769" s="15">
        <v>0</v>
      </c>
      <c r="H769" s="15">
        <v>1</v>
      </c>
      <c r="I769" s="15">
        <v>0</v>
      </c>
      <c r="J769" s="15">
        <v>1</v>
      </c>
      <c r="K769" s="16">
        <v>49</v>
      </c>
      <c r="L769" s="16">
        <v>3860</v>
      </c>
      <c r="M769" s="5">
        <v>0</v>
      </c>
      <c r="N769" s="5">
        <v>0</v>
      </c>
      <c r="O769" s="16">
        <v>-16.8</v>
      </c>
      <c r="P769" s="17">
        <v>152</v>
      </c>
      <c r="Q769" s="5">
        <v>0</v>
      </c>
      <c r="R769" s="5">
        <v>1</v>
      </c>
      <c r="S769" s="5">
        <v>0</v>
      </c>
      <c r="T769" s="5">
        <v>1</v>
      </c>
      <c r="U769" s="16">
        <v>7</v>
      </c>
      <c r="V769" s="19">
        <v>20</v>
      </c>
      <c r="W769" s="5">
        <v>1</v>
      </c>
      <c r="X769" s="5">
        <v>0</v>
      </c>
      <c r="Y769" s="5">
        <v>0</v>
      </c>
      <c r="Z769" s="5">
        <v>0</v>
      </c>
      <c r="AA769" s="5">
        <v>0</v>
      </c>
      <c r="AB769" s="16">
        <v>28</v>
      </c>
      <c r="AC769" s="16">
        <v>3</v>
      </c>
      <c r="AD769" s="16">
        <v>1</v>
      </c>
      <c r="AE769" s="20">
        <v>0.15</v>
      </c>
      <c r="AF769" s="16">
        <v>0.518987341772155</v>
      </c>
    </row>
    <row r="770" spans="1:32" x14ac:dyDescent="0.25">
      <c r="A770" s="15">
        <v>1</v>
      </c>
      <c r="B770" s="15">
        <v>0</v>
      </c>
      <c r="C770" s="15">
        <v>12.01</v>
      </c>
      <c r="D770" s="15">
        <v>0</v>
      </c>
      <c r="E770" s="15">
        <v>0</v>
      </c>
      <c r="F770" s="15">
        <v>0</v>
      </c>
      <c r="G770" s="15">
        <v>0</v>
      </c>
      <c r="H770" s="15">
        <v>1</v>
      </c>
      <c r="I770" s="15">
        <v>0</v>
      </c>
      <c r="J770" s="15">
        <v>1</v>
      </c>
      <c r="K770" s="16">
        <v>49</v>
      </c>
      <c r="L770" s="16">
        <v>3860</v>
      </c>
      <c r="M770" s="5">
        <v>0</v>
      </c>
      <c r="N770" s="5">
        <v>0</v>
      </c>
      <c r="O770" s="16">
        <v>-16.8</v>
      </c>
      <c r="P770" s="17">
        <v>152</v>
      </c>
      <c r="Q770" s="5">
        <v>0</v>
      </c>
      <c r="R770" s="5">
        <v>1</v>
      </c>
      <c r="S770" s="5">
        <v>0</v>
      </c>
      <c r="T770" s="5">
        <v>1</v>
      </c>
      <c r="U770" s="16">
        <v>7</v>
      </c>
      <c r="V770" s="19">
        <v>20</v>
      </c>
      <c r="W770" s="5">
        <v>1</v>
      </c>
      <c r="X770" s="5">
        <v>0</v>
      </c>
      <c r="Y770" s="5">
        <v>0</v>
      </c>
      <c r="Z770" s="5">
        <v>0</v>
      </c>
      <c r="AA770" s="5">
        <v>0</v>
      </c>
      <c r="AB770" s="16">
        <v>28</v>
      </c>
      <c r="AC770" s="16">
        <v>3</v>
      </c>
      <c r="AD770" s="16">
        <v>7</v>
      </c>
      <c r="AE770" s="20">
        <v>0.15</v>
      </c>
      <c r="AF770" s="16">
        <v>-0.10416666666666501</v>
      </c>
    </row>
    <row r="771" spans="1:32" x14ac:dyDescent="0.25">
      <c r="A771" s="15">
        <v>1</v>
      </c>
      <c r="B771" s="15">
        <v>0</v>
      </c>
      <c r="C771" s="15">
        <v>12.01</v>
      </c>
      <c r="D771" s="15">
        <v>0</v>
      </c>
      <c r="E771" s="15">
        <v>0</v>
      </c>
      <c r="F771" s="15">
        <v>0</v>
      </c>
      <c r="G771" s="15">
        <v>0</v>
      </c>
      <c r="H771" s="15">
        <v>1</v>
      </c>
      <c r="I771" s="15">
        <v>0</v>
      </c>
      <c r="J771" s="15">
        <v>1</v>
      </c>
      <c r="K771" s="16">
        <v>49</v>
      </c>
      <c r="L771" s="16">
        <v>3860</v>
      </c>
      <c r="M771" s="5">
        <v>0</v>
      </c>
      <c r="N771" s="5">
        <v>0</v>
      </c>
      <c r="O771" s="16">
        <v>-16.8</v>
      </c>
      <c r="P771" s="17">
        <v>152</v>
      </c>
      <c r="Q771" s="5">
        <v>0</v>
      </c>
      <c r="R771" s="5">
        <v>1</v>
      </c>
      <c r="S771" s="5">
        <v>0</v>
      </c>
      <c r="T771" s="5">
        <v>1</v>
      </c>
      <c r="U771" s="16">
        <v>7</v>
      </c>
      <c r="V771" s="19">
        <v>20</v>
      </c>
      <c r="W771" s="5">
        <v>1</v>
      </c>
      <c r="X771" s="5">
        <v>0</v>
      </c>
      <c r="Y771" s="5">
        <v>0</v>
      </c>
      <c r="Z771" s="5">
        <v>0</v>
      </c>
      <c r="AA771" s="5">
        <v>0</v>
      </c>
      <c r="AB771" s="16">
        <v>28</v>
      </c>
      <c r="AC771" s="16">
        <v>3</v>
      </c>
      <c r="AD771" s="16">
        <v>84</v>
      </c>
      <c r="AE771" s="20">
        <v>0.15</v>
      </c>
      <c r="AF771" s="16">
        <v>-2.08333333333314E-2</v>
      </c>
    </row>
    <row r="772" spans="1:32" x14ac:dyDescent="0.25">
      <c r="A772" s="15">
        <v>1</v>
      </c>
      <c r="B772" s="15">
        <v>0</v>
      </c>
      <c r="C772" s="15">
        <v>12.01</v>
      </c>
      <c r="D772" s="15">
        <v>0</v>
      </c>
      <c r="E772" s="15">
        <v>0</v>
      </c>
      <c r="F772" s="15">
        <v>0</v>
      </c>
      <c r="G772" s="15">
        <v>0</v>
      </c>
      <c r="H772" s="15">
        <v>1</v>
      </c>
      <c r="I772" s="15">
        <v>0</v>
      </c>
      <c r="J772" s="15">
        <v>1</v>
      </c>
      <c r="K772" s="16">
        <v>49</v>
      </c>
      <c r="L772" s="16">
        <v>3860</v>
      </c>
      <c r="M772" s="5">
        <v>0</v>
      </c>
      <c r="N772" s="5">
        <v>0</v>
      </c>
      <c r="O772" s="16">
        <v>-16.8</v>
      </c>
      <c r="P772" s="17">
        <v>152</v>
      </c>
      <c r="Q772" s="5">
        <v>0</v>
      </c>
      <c r="R772" s="5">
        <v>1</v>
      </c>
      <c r="S772" s="5">
        <v>0</v>
      </c>
      <c r="T772" s="5">
        <v>1</v>
      </c>
      <c r="U772" s="16">
        <v>7</v>
      </c>
      <c r="V772" s="19">
        <v>20</v>
      </c>
      <c r="W772" s="5">
        <v>1</v>
      </c>
      <c r="X772" s="5">
        <v>0</v>
      </c>
      <c r="Y772" s="5">
        <v>0</v>
      </c>
      <c r="Z772" s="5">
        <v>0</v>
      </c>
      <c r="AA772" s="5">
        <v>0</v>
      </c>
      <c r="AB772" s="16">
        <v>28</v>
      </c>
      <c r="AC772" s="16">
        <v>3</v>
      </c>
      <c r="AD772" s="16">
        <v>1</v>
      </c>
      <c r="AE772" s="20">
        <v>1.5</v>
      </c>
      <c r="AF772" s="16">
        <v>0.37662337662337603</v>
      </c>
    </row>
    <row r="773" spans="1:32" x14ac:dyDescent="0.25">
      <c r="A773" s="15">
        <v>1</v>
      </c>
      <c r="B773" s="15">
        <v>0</v>
      </c>
      <c r="C773" s="15">
        <v>12.01</v>
      </c>
      <c r="D773" s="15">
        <v>0</v>
      </c>
      <c r="E773" s="15">
        <v>0</v>
      </c>
      <c r="F773" s="15">
        <v>0</v>
      </c>
      <c r="G773" s="15">
        <v>0</v>
      </c>
      <c r="H773" s="15">
        <v>1</v>
      </c>
      <c r="I773" s="15">
        <v>0</v>
      </c>
      <c r="J773" s="15">
        <v>1</v>
      </c>
      <c r="K773" s="16">
        <v>49</v>
      </c>
      <c r="L773" s="16">
        <v>3860</v>
      </c>
      <c r="M773" s="5">
        <v>0</v>
      </c>
      <c r="N773" s="5">
        <v>0</v>
      </c>
      <c r="O773" s="16">
        <v>-16.8</v>
      </c>
      <c r="P773" s="17">
        <v>152</v>
      </c>
      <c r="Q773" s="5">
        <v>0</v>
      </c>
      <c r="R773" s="5">
        <v>1</v>
      </c>
      <c r="S773" s="5">
        <v>0</v>
      </c>
      <c r="T773" s="5">
        <v>1</v>
      </c>
      <c r="U773" s="16">
        <v>7</v>
      </c>
      <c r="V773" s="19">
        <v>20</v>
      </c>
      <c r="W773" s="5">
        <v>1</v>
      </c>
      <c r="X773" s="5">
        <v>0</v>
      </c>
      <c r="Y773" s="5">
        <v>0</v>
      </c>
      <c r="Z773" s="5">
        <v>0</v>
      </c>
      <c r="AA773" s="5">
        <v>0</v>
      </c>
      <c r="AB773" s="16">
        <v>28</v>
      </c>
      <c r="AC773" s="16">
        <v>3</v>
      </c>
      <c r="AD773" s="16">
        <v>7</v>
      </c>
      <c r="AE773" s="20">
        <v>1.5</v>
      </c>
      <c r="AF773" s="16">
        <v>0.28915662650602397</v>
      </c>
    </row>
    <row r="774" spans="1:32" x14ac:dyDescent="0.25">
      <c r="A774" s="15">
        <v>1</v>
      </c>
      <c r="B774" s="15">
        <v>0</v>
      </c>
      <c r="C774" s="15">
        <v>12.01</v>
      </c>
      <c r="D774" s="15">
        <v>0</v>
      </c>
      <c r="E774" s="15">
        <v>0</v>
      </c>
      <c r="F774" s="15">
        <v>0</v>
      </c>
      <c r="G774" s="15">
        <v>0</v>
      </c>
      <c r="H774" s="15">
        <v>1</v>
      </c>
      <c r="I774" s="15">
        <v>0</v>
      </c>
      <c r="J774" s="15">
        <v>1</v>
      </c>
      <c r="K774" s="16">
        <v>49</v>
      </c>
      <c r="L774" s="16">
        <v>3860</v>
      </c>
      <c r="M774" s="5">
        <v>0</v>
      </c>
      <c r="N774" s="5">
        <v>0</v>
      </c>
      <c r="O774" s="16">
        <v>-16.8</v>
      </c>
      <c r="P774" s="17">
        <v>152</v>
      </c>
      <c r="Q774" s="5">
        <v>0</v>
      </c>
      <c r="R774" s="5">
        <v>1</v>
      </c>
      <c r="S774" s="5">
        <v>0</v>
      </c>
      <c r="T774" s="5">
        <v>1</v>
      </c>
      <c r="U774" s="16">
        <v>7</v>
      </c>
      <c r="V774" s="19">
        <v>20</v>
      </c>
      <c r="W774" s="5">
        <v>1</v>
      </c>
      <c r="X774" s="5">
        <v>0</v>
      </c>
      <c r="Y774" s="5">
        <v>0</v>
      </c>
      <c r="Z774" s="5">
        <v>0</v>
      </c>
      <c r="AA774" s="5">
        <v>0</v>
      </c>
      <c r="AB774" s="16">
        <v>28</v>
      </c>
      <c r="AC774" s="16">
        <v>3</v>
      </c>
      <c r="AD774" s="16">
        <v>28</v>
      </c>
      <c r="AE774" s="20">
        <v>1.5</v>
      </c>
      <c r="AF774" s="16">
        <v>0.21333333333333299</v>
      </c>
    </row>
    <row r="775" spans="1:32" x14ac:dyDescent="0.25">
      <c r="A775" s="15">
        <v>1</v>
      </c>
      <c r="B775" s="15">
        <v>0</v>
      </c>
      <c r="C775" s="15">
        <v>12.01</v>
      </c>
      <c r="D775" s="15">
        <v>0</v>
      </c>
      <c r="E775" s="15">
        <v>0</v>
      </c>
      <c r="F775" s="15">
        <v>0</v>
      </c>
      <c r="G775" s="15">
        <v>0</v>
      </c>
      <c r="H775" s="15">
        <v>1</v>
      </c>
      <c r="I775" s="15">
        <v>0</v>
      </c>
      <c r="J775" s="15">
        <v>1</v>
      </c>
      <c r="K775" s="16">
        <v>49</v>
      </c>
      <c r="L775" s="16">
        <v>3860</v>
      </c>
      <c r="M775" s="5">
        <v>0</v>
      </c>
      <c r="N775" s="5">
        <v>0</v>
      </c>
      <c r="O775" s="16">
        <v>-16.8</v>
      </c>
      <c r="P775" s="17">
        <v>152</v>
      </c>
      <c r="Q775" s="5">
        <v>0</v>
      </c>
      <c r="R775" s="5">
        <v>1</v>
      </c>
      <c r="S775" s="5">
        <v>0</v>
      </c>
      <c r="T775" s="5">
        <v>1</v>
      </c>
      <c r="U775" s="16">
        <v>7</v>
      </c>
      <c r="V775" s="19">
        <v>20</v>
      </c>
      <c r="W775" s="5">
        <v>1</v>
      </c>
      <c r="X775" s="5">
        <v>0</v>
      </c>
      <c r="Y775" s="5">
        <v>0</v>
      </c>
      <c r="Z775" s="5">
        <v>0</v>
      </c>
      <c r="AA775" s="5">
        <v>0</v>
      </c>
      <c r="AB775" s="16">
        <v>28</v>
      </c>
      <c r="AC775" s="16">
        <v>3</v>
      </c>
      <c r="AD775" s="16">
        <v>84</v>
      </c>
      <c r="AE775" s="20">
        <v>1.5</v>
      </c>
      <c r="AF775" s="16">
        <v>0.305882352941175</v>
      </c>
    </row>
    <row r="776" spans="1:32" x14ac:dyDescent="0.25">
      <c r="A776" s="15">
        <v>0</v>
      </c>
      <c r="B776" s="15">
        <v>0</v>
      </c>
      <c r="C776" s="15">
        <v>47.87</v>
      </c>
      <c r="D776" s="15">
        <v>16</v>
      </c>
      <c r="E776" s="15">
        <v>2</v>
      </c>
      <c r="F776" s="15">
        <v>0</v>
      </c>
      <c r="G776" s="15">
        <v>1</v>
      </c>
      <c r="H776" s="15">
        <v>0</v>
      </c>
      <c r="I776" s="15">
        <v>0</v>
      </c>
      <c r="J776" s="15">
        <v>0</v>
      </c>
      <c r="K776" s="49">
        <v>35.85</v>
      </c>
      <c r="L776" s="49">
        <v>35.85</v>
      </c>
      <c r="M776" s="5">
        <v>0</v>
      </c>
      <c r="N776" s="5">
        <v>0</v>
      </c>
      <c r="O776" s="33">
        <v>-11.53</v>
      </c>
      <c r="P776" s="49">
        <v>57.13</v>
      </c>
      <c r="Q776" s="5">
        <v>0</v>
      </c>
      <c r="R776" s="5">
        <v>1</v>
      </c>
      <c r="S776" s="5">
        <v>0</v>
      </c>
      <c r="T776" s="5">
        <v>1</v>
      </c>
      <c r="U776" s="18">
        <v>36</v>
      </c>
      <c r="V776" s="16">
        <v>28</v>
      </c>
      <c r="W776" s="5">
        <v>0</v>
      </c>
      <c r="X776" s="5">
        <v>1</v>
      </c>
      <c r="Y776" s="5">
        <v>0</v>
      </c>
      <c r="Z776" s="5">
        <v>0</v>
      </c>
      <c r="AA776" s="5">
        <v>0</v>
      </c>
      <c r="AB776" s="16">
        <v>3</v>
      </c>
      <c r="AC776" s="16">
        <v>3</v>
      </c>
      <c r="AD776" s="16">
        <v>20</v>
      </c>
      <c r="AE776" s="28">
        <v>3.57</v>
      </c>
      <c r="AF776" s="5">
        <v>0.64537907419969598</v>
      </c>
    </row>
  </sheetData>
  <phoneticPr fontId="14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F1416"/>
  <sheetViews>
    <sheetView topLeftCell="A1315" zoomScale="55" zoomScaleNormal="55" workbookViewId="0">
      <selection activeCell="I1333" sqref="I1333"/>
    </sheetView>
  </sheetViews>
  <sheetFormatPr defaultColWidth="9" defaultRowHeight="13.8" x14ac:dyDescent="0.25"/>
  <cols>
    <col min="8" max="8" width="9" customWidth="1"/>
  </cols>
  <sheetData>
    <row r="1" spans="1:32" ht="16.2" x14ac:dyDescent="0.25">
      <c r="A1" s="1" t="s">
        <v>138</v>
      </c>
      <c r="B1" s="1" t="s">
        <v>139</v>
      </c>
      <c r="C1" s="1" t="s">
        <v>140</v>
      </c>
      <c r="D1" s="1" t="s">
        <v>141</v>
      </c>
      <c r="E1" s="1" t="s">
        <v>142</v>
      </c>
      <c r="F1" s="1" t="s">
        <v>143</v>
      </c>
      <c r="G1" s="1" t="s">
        <v>144</v>
      </c>
      <c r="H1" s="1" t="s">
        <v>145</v>
      </c>
      <c r="I1" s="1" t="s">
        <v>146</v>
      </c>
      <c r="J1" s="1" t="s">
        <v>147</v>
      </c>
      <c r="K1" s="2" t="s">
        <v>148</v>
      </c>
      <c r="L1" s="2" t="s">
        <v>2</v>
      </c>
      <c r="M1" s="1" t="s">
        <v>149</v>
      </c>
      <c r="N1" s="1" t="s">
        <v>150</v>
      </c>
      <c r="O1" s="3" t="s">
        <v>151</v>
      </c>
      <c r="P1" s="1" t="s">
        <v>152</v>
      </c>
      <c r="Q1" s="9" t="s">
        <v>31</v>
      </c>
      <c r="R1" s="9" t="s">
        <v>153</v>
      </c>
      <c r="S1" s="9" t="s">
        <v>32</v>
      </c>
      <c r="T1" s="10" t="s">
        <v>40</v>
      </c>
      <c r="U1" s="9" t="s">
        <v>9</v>
      </c>
      <c r="V1" s="9" t="s">
        <v>10</v>
      </c>
      <c r="W1" s="9" t="s">
        <v>45</v>
      </c>
      <c r="X1" s="9" t="s">
        <v>154</v>
      </c>
      <c r="Y1" s="9" t="s">
        <v>155</v>
      </c>
      <c r="Z1" s="9" t="s">
        <v>156</v>
      </c>
      <c r="AA1" s="9" t="s">
        <v>157</v>
      </c>
      <c r="AB1" s="9" t="s">
        <v>12</v>
      </c>
      <c r="AC1" s="9" t="s">
        <v>13</v>
      </c>
      <c r="AD1" s="9" t="s">
        <v>14</v>
      </c>
      <c r="AE1" s="11" t="s">
        <v>15</v>
      </c>
      <c r="AF1" s="42" t="s">
        <v>20</v>
      </c>
    </row>
    <row r="2" spans="1:32" x14ac:dyDescent="0.25">
      <c r="A2">
        <v>0</v>
      </c>
      <c r="B2">
        <v>0</v>
      </c>
      <c r="C2">
        <v>47.87</v>
      </c>
      <c r="D2">
        <v>16</v>
      </c>
      <c r="E2">
        <v>2</v>
      </c>
      <c r="F2">
        <v>0</v>
      </c>
      <c r="G2">
        <v>1</v>
      </c>
      <c r="H2">
        <v>0</v>
      </c>
      <c r="I2">
        <v>0</v>
      </c>
      <c r="J2">
        <v>0</v>
      </c>
      <c r="K2">
        <v>290</v>
      </c>
      <c r="L2" s="4">
        <v>290</v>
      </c>
      <c r="M2">
        <v>0</v>
      </c>
      <c r="N2" s="5">
        <v>0</v>
      </c>
      <c r="O2" s="5">
        <v>-6.7</v>
      </c>
      <c r="P2" s="7">
        <v>57.13</v>
      </c>
      <c r="Q2">
        <v>1</v>
      </c>
      <c r="R2">
        <v>0</v>
      </c>
      <c r="S2">
        <v>1</v>
      </c>
      <c r="T2">
        <v>0</v>
      </c>
      <c r="U2">
        <v>7</v>
      </c>
      <c r="V2" s="7">
        <v>279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1</v>
      </c>
      <c r="AD2">
        <v>2</v>
      </c>
      <c r="AE2" s="13">
        <v>4</v>
      </c>
      <c r="AF2" s="14">
        <v>0.95652173913043503</v>
      </c>
    </row>
    <row r="3" spans="1:32" x14ac:dyDescent="0.25">
      <c r="A3">
        <v>0</v>
      </c>
      <c r="B3">
        <v>0</v>
      </c>
      <c r="C3">
        <v>107.9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20</v>
      </c>
      <c r="L3" s="4">
        <v>20</v>
      </c>
      <c r="M3">
        <v>0</v>
      </c>
      <c r="N3" s="5">
        <v>1</v>
      </c>
      <c r="O3" s="6">
        <v>-42.5</v>
      </c>
      <c r="P3" s="7">
        <v>5</v>
      </c>
      <c r="Q3">
        <v>0</v>
      </c>
      <c r="R3">
        <v>1</v>
      </c>
      <c r="S3">
        <v>1</v>
      </c>
      <c r="T3">
        <v>0</v>
      </c>
      <c r="U3">
        <v>6</v>
      </c>
      <c r="V3" s="4">
        <v>31</v>
      </c>
      <c r="W3">
        <v>0</v>
      </c>
      <c r="X3">
        <v>0</v>
      </c>
      <c r="Y3">
        <v>0</v>
      </c>
      <c r="Z3">
        <v>0</v>
      </c>
      <c r="AA3">
        <v>1</v>
      </c>
      <c r="AB3" s="32">
        <v>0</v>
      </c>
      <c r="AC3">
        <v>1</v>
      </c>
      <c r="AD3">
        <v>0.16700000000000001</v>
      </c>
      <c r="AE3" s="13">
        <v>0.32</v>
      </c>
      <c r="AF3" s="43">
        <v>0.98518519179625097</v>
      </c>
    </row>
    <row r="4" spans="1:32" x14ac:dyDescent="0.25">
      <c r="A4">
        <v>0</v>
      </c>
      <c r="B4">
        <v>0</v>
      </c>
      <c r="C4">
        <v>107.9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20</v>
      </c>
      <c r="L4" s="4">
        <v>20</v>
      </c>
      <c r="M4">
        <v>0</v>
      </c>
      <c r="N4" s="5">
        <v>1</v>
      </c>
      <c r="O4" s="6">
        <v>-42.5</v>
      </c>
      <c r="P4" s="7">
        <v>5</v>
      </c>
      <c r="Q4">
        <v>0</v>
      </c>
      <c r="R4">
        <v>1</v>
      </c>
      <c r="S4">
        <v>1</v>
      </c>
      <c r="T4">
        <v>0</v>
      </c>
      <c r="U4">
        <v>6</v>
      </c>
      <c r="V4" s="4">
        <v>31</v>
      </c>
      <c r="W4">
        <v>0</v>
      </c>
      <c r="X4">
        <v>0</v>
      </c>
      <c r="Y4">
        <v>0</v>
      </c>
      <c r="Z4">
        <v>0</v>
      </c>
      <c r="AA4">
        <v>1</v>
      </c>
      <c r="AB4" s="32">
        <v>0</v>
      </c>
      <c r="AC4">
        <v>1</v>
      </c>
      <c r="AD4">
        <v>1</v>
      </c>
      <c r="AE4" s="13">
        <v>0.32</v>
      </c>
      <c r="AF4" s="43">
        <v>0.97551021532994597</v>
      </c>
    </row>
    <row r="5" spans="1:32" x14ac:dyDescent="0.25">
      <c r="A5">
        <v>0</v>
      </c>
      <c r="B5">
        <v>0</v>
      </c>
      <c r="C5">
        <v>47.87</v>
      </c>
      <c r="D5">
        <v>16</v>
      </c>
      <c r="E5">
        <v>2</v>
      </c>
      <c r="F5">
        <v>0</v>
      </c>
      <c r="G5">
        <v>1</v>
      </c>
      <c r="H5">
        <v>0</v>
      </c>
      <c r="I5">
        <v>0</v>
      </c>
      <c r="J5">
        <v>0</v>
      </c>
      <c r="K5">
        <v>25</v>
      </c>
      <c r="L5" s="4">
        <v>25</v>
      </c>
      <c r="M5">
        <v>0</v>
      </c>
      <c r="N5" s="5">
        <v>0</v>
      </c>
      <c r="O5" s="6">
        <v>-26</v>
      </c>
      <c r="P5">
        <v>57</v>
      </c>
      <c r="Q5">
        <v>1</v>
      </c>
      <c r="R5">
        <v>0</v>
      </c>
      <c r="S5">
        <v>1</v>
      </c>
      <c r="T5">
        <v>0</v>
      </c>
      <c r="U5" s="7">
        <v>8</v>
      </c>
      <c r="V5" s="32">
        <v>187.5</v>
      </c>
      <c r="W5">
        <v>0</v>
      </c>
      <c r="X5">
        <v>0</v>
      </c>
      <c r="Y5">
        <v>0</v>
      </c>
      <c r="Z5">
        <v>0</v>
      </c>
      <c r="AA5">
        <v>1</v>
      </c>
      <c r="AB5" s="32">
        <v>0</v>
      </c>
      <c r="AC5" s="32">
        <v>1</v>
      </c>
      <c r="AD5">
        <v>0.16700000000000001</v>
      </c>
      <c r="AE5" s="22">
        <v>0.87242666666666702</v>
      </c>
      <c r="AF5" s="43">
        <v>0.73369565217391297</v>
      </c>
    </row>
    <row r="6" spans="1:32" x14ac:dyDescent="0.25">
      <c r="A6">
        <v>0</v>
      </c>
      <c r="B6">
        <v>0</v>
      </c>
      <c r="C6">
        <v>47.87</v>
      </c>
      <c r="D6">
        <v>16</v>
      </c>
      <c r="E6">
        <v>2</v>
      </c>
      <c r="F6">
        <v>0</v>
      </c>
      <c r="G6">
        <v>1</v>
      </c>
      <c r="H6">
        <v>0</v>
      </c>
      <c r="I6">
        <v>0</v>
      </c>
      <c r="J6">
        <v>0</v>
      </c>
      <c r="K6">
        <v>25</v>
      </c>
      <c r="L6" s="4">
        <v>25</v>
      </c>
      <c r="M6">
        <v>0</v>
      </c>
      <c r="N6" s="5">
        <v>0</v>
      </c>
      <c r="O6" s="6">
        <v>-26</v>
      </c>
      <c r="P6">
        <v>57</v>
      </c>
      <c r="Q6">
        <v>1</v>
      </c>
      <c r="R6">
        <v>0</v>
      </c>
      <c r="S6">
        <v>1</v>
      </c>
      <c r="T6">
        <v>0</v>
      </c>
      <c r="U6" s="7">
        <v>8</v>
      </c>
      <c r="V6" s="32">
        <v>187.5</v>
      </c>
      <c r="W6">
        <v>0</v>
      </c>
      <c r="X6">
        <v>0</v>
      </c>
      <c r="Y6">
        <v>0</v>
      </c>
      <c r="Z6">
        <v>0</v>
      </c>
      <c r="AA6">
        <v>1</v>
      </c>
      <c r="AB6" s="32">
        <v>0</v>
      </c>
      <c r="AC6" s="32">
        <v>1</v>
      </c>
      <c r="AD6">
        <v>0.33300000000000002</v>
      </c>
      <c r="AE6" s="22">
        <v>0.87242666666666702</v>
      </c>
      <c r="AF6" s="43">
        <v>0.90491591203104804</v>
      </c>
    </row>
    <row r="7" spans="1:32" x14ac:dyDescent="0.25">
      <c r="A7">
        <v>0</v>
      </c>
      <c r="B7">
        <v>0</v>
      </c>
      <c r="C7">
        <v>47.87</v>
      </c>
      <c r="D7">
        <v>16</v>
      </c>
      <c r="E7">
        <v>2</v>
      </c>
      <c r="F7">
        <v>0</v>
      </c>
      <c r="G7">
        <v>1</v>
      </c>
      <c r="H7">
        <v>0</v>
      </c>
      <c r="I7">
        <v>0</v>
      </c>
      <c r="J7">
        <v>0</v>
      </c>
      <c r="K7">
        <v>25</v>
      </c>
      <c r="L7" s="4">
        <v>25</v>
      </c>
      <c r="M7">
        <v>0</v>
      </c>
      <c r="N7" s="5">
        <v>0</v>
      </c>
      <c r="O7" s="6">
        <v>-26</v>
      </c>
      <c r="P7">
        <v>57</v>
      </c>
      <c r="Q7">
        <v>1</v>
      </c>
      <c r="R7">
        <v>0</v>
      </c>
      <c r="S7">
        <v>1</v>
      </c>
      <c r="T7">
        <v>0</v>
      </c>
      <c r="U7" s="7">
        <v>8</v>
      </c>
      <c r="V7" s="32">
        <v>187.5</v>
      </c>
      <c r="W7">
        <v>0</v>
      </c>
      <c r="X7">
        <v>0</v>
      </c>
      <c r="Y7">
        <v>0</v>
      </c>
      <c r="Z7">
        <v>0</v>
      </c>
      <c r="AA7">
        <v>1</v>
      </c>
      <c r="AB7" s="32">
        <v>0</v>
      </c>
      <c r="AC7" s="32">
        <v>1</v>
      </c>
      <c r="AD7">
        <v>1</v>
      </c>
      <c r="AE7" s="22">
        <v>0.20927999999999999</v>
      </c>
      <c r="AF7" s="43">
        <v>0.75901639344262295</v>
      </c>
    </row>
    <row r="8" spans="1:32" x14ac:dyDescent="0.25">
      <c r="A8">
        <v>0</v>
      </c>
      <c r="B8">
        <v>0</v>
      </c>
      <c r="C8">
        <v>47.87</v>
      </c>
      <c r="D8">
        <v>16</v>
      </c>
      <c r="E8">
        <v>2</v>
      </c>
      <c r="F8">
        <v>0</v>
      </c>
      <c r="G8">
        <v>1</v>
      </c>
      <c r="H8">
        <v>0</v>
      </c>
      <c r="I8">
        <v>0</v>
      </c>
      <c r="J8">
        <v>0</v>
      </c>
      <c r="K8">
        <v>25</v>
      </c>
      <c r="L8" s="4">
        <v>25</v>
      </c>
      <c r="M8">
        <v>0</v>
      </c>
      <c r="N8" s="5">
        <v>0</v>
      </c>
      <c r="O8" s="6">
        <v>-26</v>
      </c>
      <c r="P8">
        <v>57</v>
      </c>
      <c r="Q8">
        <v>1</v>
      </c>
      <c r="R8">
        <v>0</v>
      </c>
      <c r="S8">
        <v>1</v>
      </c>
      <c r="T8">
        <v>0</v>
      </c>
      <c r="U8" s="7">
        <v>8</v>
      </c>
      <c r="V8" s="32">
        <v>187.5</v>
      </c>
      <c r="W8">
        <v>0</v>
      </c>
      <c r="X8">
        <v>0</v>
      </c>
      <c r="Y8">
        <v>0</v>
      </c>
      <c r="Z8">
        <v>0</v>
      </c>
      <c r="AA8">
        <v>1</v>
      </c>
      <c r="AB8" s="32">
        <v>0</v>
      </c>
      <c r="AC8" s="32">
        <v>1</v>
      </c>
      <c r="AD8">
        <v>1</v>
      </c>
      <c r="AE8" s="22">
        <v>0.87242666666666702</v>
      </c>
      <c r="AF8" s="43">
        <v>0.97739157182405401</v>
      </c>
    </row>
    <row r="9" spans="1:32" x14ac:dyDescent="0.25">
      <c r="A9">
        <v>0</v>
      </c>
      <c r="B9">
        <v>0</v>
      </c>
      <c r="C9">
        <v>47.87</v>
      </c>
      <c r="D9">
        <v>16</v>
      </c>
      <c r="E9">
        <v>2</v>
      </c>
      <c r="F9">
        <v>0</v>
      </c>
      <c r="G9">
        <v>1</v>
      </c>
      <c r="H9">
        <v>0</v>
      </c>
      <c r="I9">
        <v>0</v>
      </c>
      <c r="J9">
        <v>0</v>
      </c>
      <c r="K9">
        <v>25</v>
      </c>
      <c r="L9" s="4">
        <v>25</v>
      </c>
      <c r="M9">
        <v>0</v>
      </c>
      <c r="N9" s="5">
        <v>0</v>
      </c>
      <c r="O9" s="6">
        <v>-26</v>
      </c>
      <c r="P9">
        <v>57</v>
      </c>
      <c r="Q9">
        <v>1</v>
      </c>
      <c r="R9">
        <v>0</v>
      </c>
      <c r="S9">
        <v>1</v>
      </c>
      <c r="T9">
        <v>0</v>
      </c>
      <c r="U9" s="7">
        <v>8</v>
      </c>
      <c r="V9" s="32">
        <v>187.5</v>
      </c>
      <c r="W9">
        <v>0</v>
      </c>
      <c r="X9">
        <v>0</v>
      </c>
      <c r="Y9">
        <v>0</v>
      </c>
      <c r="Z9">
        <v>0</v>
      </c>
      <c r="AA9">
        <v>1</v>
      </c>
      <c r="AB9" s="32">
        <v>0</v>
      </c>
      <c r="AC9" s="32">
        <v>1</v>
      </c>
      <c r="AD9">
        <v>7</v>
      </c>
      <c r="AE9" s="22">
        <v>0.87242666666666702</v>
      </c>
      <c r="AF9" s="43">
        <v>0.48239436619718301</v>
      </c>
    </row>
    <row r="10" spans="1:32" x14ac:dyDescent="0.25">
      <c r="A10">
        <v>0</v>
      </c>
      <c r="B10">
        <v>0</v>
      </c>
      <c r="C10">
        <v>55.85</v>
      </c>
      <c r="D10">
        <v>16</v>
      </c>
      <c r="E10">
        <v>3</v>
      </c>
      <c r="F10">
        <v>0</v>
      </c>
      <c r="G10">
        <v>1</v>
      </c>
      <c r="H10">
        <v>0</v>
      </c>
      <c r="I10">
        <v>0</v>
      </c>
      <c r="J10">
        <v>0</v>
      </c>
      <c r="K10">
        <v>35</v>
      </c>
      <c r="L10" s="4">
        <v>35</v>
      </c>
      <c r="M10">
        <v>0</v>
      </c>
      <c r="N10" s="5">
        <v>0</v>
      </c>
      <c r="O10" s="6">
        <v>-16.899999999999999</v>
      </c>
      <c r="P10">
        <v>39</v>
      </c>
      <c r="Q10">
        <v>0</v>
      </c>
      <c r="R10">
        <v>1</v>
      </c>
      <c r="S10">
        <v>0</v>
      </c>
      <c r="T10">
        <v>1</v>
      </c>
      <c r="U10">
        <v>7</v>
      </c>
      <c r="V10" s="31">
        <v>20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 s="32">
        <v>1</v>
      </c>
      <c r="AD10">
        <v>2</v>
      </c>
      <c r="AE10" s="13">
        <v>12.5</v>
      </c>
      <c r="AF10" s="43">
        <v>1</v>
      </c>
    </row>
    <row r="11" spans="1:32" x14ac:dyDescent="0.25">
      <c r="A11">
        <v>0</v>
      </c>
      <c r="B11">
        <v>0</v>
      </c>
      <c r="C11">
        <v>55.85</v>
      </c>
      <c r="D11">
        <v>16</v>
      </c>
      <c r="E11">
        <v>3</v>
      </c>
      <c r="F11">
        <v>0</v>
      </c>
      <c r="G11">
        <v>1</v>
      </c>
      <c r="H11">
        <v>0</v>
      </c>
      <c r="I11">
        <v>0</v>
      </c>
      <c r="J11">
        <v>0</v>
      </c>
      <c r="K11">
        <v>35</v>
      </c>
      <c r="L11" s="4">
        <v>35</v>
      </c>
      <c r="M11">
        <v>0</v>
      </c>
      <c r="N11" s="5">
        <v>0</v>
      </c>
      <c r="O11" s="6">
        <v>-16.899999999999999</v>
      </c>
      <c r="P11">
        <v>39</v>
      </c>
      <c r="Q11">
        <v>0</v>
      </c>
      <c r="R11">
        <v>1</v>
      </c>
      <c r="S11">
        <v>0</v>
      </c>
      <c r="T11">
        <v>1</v>
      </c>
      <c r="U11">
        <v>7</v>
      </c>
      <c r="V11" s="31">
        <v>20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 s="32">
        <v>1</v>
      </c>
      <c r="AD11">
        <v>2</v>
      </c>
      <c r="AE11" s="13">
        <v>18.75</v>
      </c>
      <c r="AF11" s="43">
        <v>0.99459581883416104</v>
      </c>
    </row>
    <row r="12" spans="1:32" x14ac:dyDescent="0.25">
      <c r="A12">
        <v>0</v>
      </c>
      <c r="B12">
        <v>0</v>
      </c>
      <c r="C12">
        <v>55.85</v>
      </c>
      <c r="D12">
        <v>16</v>
      </c>
      <c r="E12">
        <v>3</v>
      </c>
      <c r="F12">
        <v>0</v>
      </c>
      <c r="G12">
        <v>1</v>
      </c>
      <c r="H12">
        <v>0</v>
      </c>
      <c r="I12">
        <v>0</v>
      </c>
      <c r="J12">
        <v>0</v>
      </c>
      <c r="K12">
        <v>35</v>
      </c>
      <c r="L12" s="4">
        <v>35</v>
      </c>
      <c r="M12">
        <v>0</v>
      </c>
      <c r="N12" s="5">
        <v>0</v>
      </c>
      <c r="O12" s="6">
        <v>-16.899999999999999</v>
      </c>
      <c r="P12">
        <v>39</v>
      </c>
      <c r="Q12">
        <v>0</v>
      </c>
      <c r="R12">
        <v>1</v>
      </c>
      <c r="S12">
        <v>0</v>
      </c>
      <c r="T12">
        <v>1</v>
      </c>
      <c r="U12">
        <v>7</v>
      </c>
      <c r="V12" s="31">
        <v>20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 s="32">
        <v>1</v>
      </c>
      <c r="AD12">
        <v>2</v>
      </c>
      <c r="AE12" s="13">
        <v>25</v>
      </c>
      <c r="AF12" s="43">
        <v>0.99457692362681505</v>
      </c>
    </row>
    <row r="13" spans="1:32" x14ac:dyDescent="0.25">
      <c r="A13">
        <v>0</v>
      </c>
      <c r="B13">
        <v>0</v>
      </c>
      <c r="C13">
        <v>55.85</v>
      </c>
      <c r="D13">
        <v>16</v>
      </c>
      <c r="E13">
        <v>3</v>
      </c>
      <c r="F13">
        <v>0</v>
      </c>
      <c r="G13">
        <v>1</v>
      </c>
      <c r="H13">
        <v>0</v>
      </c>
      <c r="I13">
        <v>0</v>
      </c>
      <c r="J13">
        <v>0</v>
      </c>
      <c r="K13">
        <v>35</v>
      </c>
      <c r="L13" s="4">
        <v>35</v>
      </c>
      <c r="M13">
        <v>0</v>
      </c>
      <c r="N13" s="5">
        <v>0</v>
      </c>
      <c r="O13" s="6">
        <v>-16.899999999999999</v>
      </c>
      <c r="P13">
        <v>39</v>
      </c>
      <c r="Q13">
        <v>0</v>
      </c>
      <c r="R13">
        <v>1</v>
      </c>
      <c r="S13">
        <v>0</v>
      </c>
      <c r="T13">
        <v>1</v>
      </c>
      <c r="U13">
        <v>7</v>
      </c>
      <c r="V13" s="31">
        <v>20</v>
      </c>
      <c r="W13">
        <v>0</v>
      </c>
      <c r="X13">
        <v>0</v>
      </c>
      <c r="Y13">
        <v>0</v>
      </c>
      <c r="Z13">
        <v>0</v>
      </c>
      <c r="AA13">
        <v>1</v>
      </c>
      <c r="AB13">
        <v>12</v>
      </c>
      <c r="AC13">
        <v>4</v>
      </c>
      <c r="AD13">
        <v>2</v>
      </c>
      <c r="AE13" s="13">
        <v>25</v>
      </c>
      <c r="AF13" s="43">
        <v>1</v>
      </c>
    </row>
    <row r="14" spans="1:32" x14ac:dyDescent="0.25">
      <c r="A14">
        <v>0</v>
      </c>
      <c r="B14">
        <v>0</v>
      </c>
      <c r="C14">
        <v>55.85</v>
      </c>
      <c r="D14">
        <v>16</v>
      </c>
      <c r="E14">
        <v>3</v>
      </c>
      <c r="F14">
        <v>0</v>
      </c>
      <c r="G14">
        <v>1</v>
      </c>
      <c r="H14">
        <v>0</v>
      </c>
      <c r="I14">
        <v>0</v>
      </c>
      <c r="J14">
        <v>0</v>
      </c>
      <c r="K14">
        <v>147</v>
      </c>
      <c r="L14" s="4">
        <v>147</v>
      </c>
      <c r="M14">
        <v>0</v>
      </c>
      <c r="N14" s="5">
        <v>0</v>
      </c>
      <c r="O14" s="6">
        <v>-16.899999999999999</v>
      </c>
      <c r="P14">
        <v>6</v>
      </c>
      <c r="Q14">
        <v>0</v>
      </c>
      <c r="R14">
        <v>1</v>
      </c>
      <c r="S14">
        <v>0</v>
      </c>
      <c r="T14">
        <v>1</v>
      </c>
      <c r="U14">
        <v>7</v>
      </c>
      <c r="V14" s="31">
        <v>20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 s="32">
        <v>1</v>
      </c>
      <c r="AD14">
        <v>2</v>
      </c>
      <c r="AE14" s="13">
        <v>12.5</v>
      </c>
      <c r="AF14" s="14">
        <v>0.93846164984316804</v>
      </c>
    </row>
    <row r="15" spans="1:32" x14ac:dyDescent="0.25">
      <c r="A15">
        <v>0</v>
      </c>
      <c r="B15">
        <v>0</v>
      </c>
      <c r="C15">
        <v>55.85</v>
      </c>
      <c r="D15">
        <v>16</v>
      </c>
      <c r="E15">
        <v>3</v>
      </c>
      <c r="F15">
        <v>0</v>
      </c>
      <c r="G15">
        <v>1</v>
      </c>
      <c r="H15">
        <v>0</v>
      </c>
      <c r="I15">
        <v>0</v>
      </c>
      <c r="J15">
        <v>0</v>
      </c>
      <c r="K15">
        <v>147</v>
      </c>
      <c r="L15" s="4">
        <v>147</v>
      </c>
      <c r="M15">
        <v>0</v>
      </c>
      <c r="N15" s="5">
        <v>0</v>
      </c>
      <c r="O15" s="6">
        <v>-16.899999999999999</v>
      </c>
      <c r="P15">
        <v>6</v>
      </c>
      <c r="Q15">
        <v>0</v>
      </c>
      <c r="R15">
        <v>1</v>
      </c>
      <c r="S15">
        <v>0</v>
      </c>
      <c r="T15">
        <v>1</v>
      </c>
      <c r="U15">
        <v>7</v>
      </c>
      <c r="V15" s="31">
        <v>20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 s="32">
        <v>1</v>
      </c>
      <c r="AD15">
        <v>2</v>
      </c>
      <c r="AE15" s="13">
        <v>18.75</v>
      </c>
      <c r="AF15" s="14">
        <v>1</v>
      </c>
    </row>
    <row r="16" spans="1:32" x14ac:dyDescent="0.25">
      <c r="A16">
        <v>0</v>
      </c>
      <c r="B16">
        <v>0</v>
      </c>
      <c r="C16">
        <v>55.85</v>
      </c>
      <c r="D16">
        <v>16</v>
      </c>
      <c r="E16">
        <v>3</v>
      </c>
      <c r="F16">
        <v>0</v>
      </c>
      <c r="G16">
        <v>1</v>
      </c>
      <c r="H16">
        <v>0</v>
      </c>
      <c r="I16">
        <v>0</v>
      </c>
      <c r="J16">
        <v>0</v>
      </c>
      <c r="K16">
        <v>147</v>
      </c>
      <c r="L16" s="4">
        <v>147</v>
      </c>
      <c r="M16">
        <v>0</v>
      </c>
      <c r="N16" s="5">
        <v>0</v>
      </c>
      <c r="O16" s="6">
        <v>-16.899999999999999</v>
      </c>
      <c r="P16">
        <v>6</v>
      </c>
      <c r="Q16">
        <v>0</v>
      </c>
      <c r="R16">
        <v>1</v>
      </c>
      <c r="S16">
        <v>0</v>
      </c>
      <c r="T16">
        <v>1</v>
      </c>
      <c r="U16">
        <v>7</v>
      </c>
      <c r="V16" s="31">
        <v>20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 s="32">
        <v>1</v>
      </c>
      <c r="AD16">
        <v>2</v>
      </c>
      <c r="AE16" s="13">
        <v>25</v>
      </c>
      <c r="AF16" s="14">
        <v>1</v>
      </c>
    </row>
    <row r="17" spans="1:32" x14ac:dyDescent="0.25">
      <c r="A17">
        <v>0</v>
      </c>
      <c r="B17">
        <v>0</v>
      </c>
      <c r="C17">
        <v>55.85</v>
      </c>
      <c r="D17">
        <v>16</v>
      </c>
      <c r="E17">
        <v>3</v>
      </c>
      <c r="F17">
        <v>0</v>
      </c>
      <c r="G17">
        <v>1</v>
      </c>
      <c r="H17">
        <v>0</v>
      </c>
      <c r="I17">
        <v>0</v>
      </c>
      <c r="J17">
        <v>0</v>
      </c>
      <c r="K17">
        <v>147</v>
      </c>
      <c r="L17" s="4">
        <v>147</v>
      </c>
      <c r="M17">
        <v>0</v>
      </c>
      <c r="N17" s="5">
        <v>0</v>
      </c>
      <c r="O17" s="6">
        <v>-16.899999999999999</v>
      </c>
      <c r="P17">
        <v>6</v>
      </c>
      <c r="Q17">
        <v>0</v>
      </c>
      <c r="R17">
        <v>1</v>
      </c>
      <c r="S17">
        <v>0</v>
      </c>
      <c r="T17">
        <v>1</v>
      </c>
      <c r="U17">
        <v>7</v>
      </c>
      <c r="V17" s="31">
        <v>20</v>
      </c>
      <c r="W17">
        <v>0</v>
      </c>
      <c r="X17">
        <v>0</v>
      </c>
      <c r="Y17">
        <v>0</v>
      </c>
      <c r="Z17">
        <v>0</v>
      </c>
      <c r="AA17">
        <v>1</v>
      </c>
      <c r="AB17">
        <v>12</v>
      </c>
      <c r="AC17">
        <v>4</v>
      </c>
      <c r="AD17">
        <v>2</v>
      </c>
      <c r="AE17" s="13">
        <v>25</v>
      </c>
      <c r="AF17" s="14">
        <v>1</v>
      </c>
    </row>
    <row r="18" spans="1:32" x14ac:dyDescent="0.25">
      <c r="A18">
        <v>0</v>
      </c>
      <c r="B18">
        <v>0</v>
      </c>
      <c r="C18">
        <v>55.85</v>
      </c>
      <c r="D18">
        <v>16</v>
      </c>
      <c r="E18">
        <v>3</v>
      </c>
      <c r="F18">
        <v>0</v>
      </c>
      <c r="G18">
        <v>1</v>
      </c>
      <c r="H18">
        <v>0</v>
      </c>
      <c r="I18">
        <v>0</v>
      </c>
      <c r="J18">
        <v>0</v>
      </c>
      <c r="K18">
        <v>147</v>
      </c>
      <c r="L18" s="4">
        <v>147</v>
      </c>
      <c r="M18">
        <v>0</v>
      </c>
      <c r="N18" s="5">
        <v>0</v>
      </c>
      <c r="O18" s="6">
        <v>-16.899999999999999</v>
      </c>
      <c r="P18">
        <v>6</v>
      </c>
      <c r="Q18">
        <v>0</v>
      </c>
      <c r="R18">
        <v>1</v>
      </c>
      <c r="S18">
        <v>0</v>
      </c>
      <c r="T18">
        <v>1</v>
      </c>
      <c r="U18">
        <v>7</v>
      </c>
      <c r="V18" s="31">
        <v>20</v>
      </c>
      <c r="W18">
        <v>0</v>
      </c>
      <c r="X18">
        <v>0</v>
      </c>
      <c r="Y18">
        <v>0</v>
      </c>
      <c r="Z18">
        <v>0</v>
      </c>
      <c r="AA18">
        <v>1</v>
      </c>
      <c r="AB18">
        <v>12</v>
      </c>
      <c r="AC18">
        <v>4</v>
      </c>
      <c r="AD18">
        <v>1</v>
      </c>
      <c r="AE18" s="13">
        <v>5</v>
      </c>
      <c r="AF18" s="14">
        <v>-0.19841269841269801</v>
      </c>
    </row>
    <row r="19" spans="1:32" x14ac:dyDescent="0.25">
      <c r="A19">
        <v>0</v>
      </c>
      <c r="B19">
        <v>0</v>
      </c>
      <c r="C19">
        <v>55.85</v>
      </c>
      <c r="D19">
        <v>16</v>
      </c>
      <c r="E19">
        <v>3</v>
      </c>
      <c r="F19">
        <v>0</v>
      </c>
      <c r="G19">
        <v>1</v>
      </c>
      <c r="H19">
        <v>0</v>
      </c>
      <c r="I19">
        <v>0</v>
      </c>
      <c r="J19">
        <v>0</v>
      </c>
      <c r="K19">
        <v>147</v>
      </c>
      <c r="L19" s="4">
        <v>147</v>
      </c>
      <c r="M19">
        <v>0</v>
      </c>
      <c r="N19" s="5">
        <v>0</v>
      </c>
      <c r="O19" s="6">
        <v>-16.899999999999999</v>
      </c>
      <c r="P19">
        <v>6</v>
      </c>
      <c r="Q19">
        <v>0</v>
      </c>
      <c r="R19">
        <v>1</v>
      </c>
      <c r="S19">
        <v>0</v>
      </c>
      <c r="T19">
        <v>1</v>
      </c>
      <c r="U19">
        <v>7</v>
      </c>
      <c r="V19" s="31">
        <v>20</v>
      </c>
      <c r="W19">
        <v>0</v>
      </c>
      <c r="X19">
        <v>0</v>
      </c>
      <c r="Y19">
        <v>0</v>
      </c>
      <c r="Z19">
        <v>0</v>
      </c>
      <c r="AA19">
        <v>1</v>
      </c>
      <c r="AB19">
        <v>12</v>
      </c>
      <c r="AC19">
        <v>4</v>
      </c>
      <c r="AD19">
        <v>1</v>
      </c>
      <c r="AE19" s="13">
        <v>12.5</v>
      </c>
      <c r="AF19" s="14">
        <v>0.165562913907285</v>
      </c>
    </row>
    <row r="20" spans="1:32" x14ac:dyDescent="0.25">
      <c r="A20">
        <v>0</v>
      </c>
      <c r="B20">
        <v>0</v>
      </c>
      <c r="C20">
        <v>55.85</v>
      </c>
      <c r="D20">
        <v>16</v>
      </c>
      <c r="E20">
        <v>3</v>
      </c>
      <c r="F20">
        <v>0</v>
      </c>
      <c r="G20">
        <v>1</v>
      </c>
      <c r="H20">
        <v>0</v>
      </c>
      <c r="I20">
        <v>0</v>
      </c>
      <c r="J20">
        <v>0</v>
      </c>
      <c r="K20">
        <v>147</v>
      </c>
      <c r="L20" s="4">
        <v>147</v>
      </c>
      <c r="M20">
        <v>0</v>
      </c>
      <c r="N20" s="5">
        <v>0</v>
      </c>
      <c r="O20" s="6">
        <v>-16.899999999999999</v>
      </c>
      <c r="P20">
        <v>6</v>
      </c>
      <c r="Q20">
        <v>0</v>
      </c>
      <c r="R20">
        <v>1</v>
      </c>
      <c r="S20">
        <v>0</v>
      </c>
      <c r="T20">
        <v>1</v>
      </c>
      <c r="U20">
        <v>7</v>
      </c>
      <c r="V20" s="31">
        <v>20</v>
      </c>
      <c r="W20">
        <v>0</v>
      </c>
      <c r="X20">
        <v>0</v>
      </c>
      <c r="Y20">
        <v>0</v>
      </c>
      <c r="Z20">
        <v>0</v>
      </c>
      <c r="AA20">
        <v>1</v>
      </c>
      <c r="AB20">
        <v>12</v>
      </c>
      <c r="AC20">
        <v>4</v>
      </c>
      <c r="AD20">
        <v>1</v>
      </c>
      <c r="AE20" s="13">
        <v>25</v>
      </c>
      <c r="AF20" s="14">
        <v>0.99246031746031704</v>
      </c>
    </row>
    <row r="21" spans="1:32" x14ac:dyDescent="0.25">
      <c r="A21">
        <v>0</v>
      </c>
      <c r="B21">
        <v>0</v>
      </c>
      <c r="C21">
        <v>55.85</v>
      </c>
      <c r="D21">
        <v>16</v>
      </c>
      <c r="E21">
        <v>3</v>
      </c>
      <c r="F21">
        <v>0</v>
      </c>
      <c r="G21">
        <v>1</v>
      </c>
      <c r="H21">
        <v>0</v>
      </c>
      <c r="I21">
        <v>0</v>
      </c>
      <c r="J21">
        <v>0</v>
      </c>
      <c r="K21">
        <v>35</v>
      </c>
      <c r="L21" s="4">
        <v>35</v>
      </c>
      <c r="M21">
        <v>0</v>
      </c>
      <c r="N21" s="5">
        <v>0</v>
      </c>
      <c r="O21" s="6">
        <v>-16.899999999999999</v>
      </c>
      <c r="P21">
        <v>39</v>
      </c>
      <c r="Q21">
        <v>0</v>
      </c>
      <c r="R21">
        <v>1</v>
      </c>
      <c r="S21">
        <v>0</v>
      </c>
      <c r="T21">
        <v>1</v>
      </c>
      <c r="U21">
        <v>7</v>
      </c>
      <c r="V21" s="31">
        <v>20</v>
      </c>
      <c r="W21">
        <v>0</v>
      </c>
      <c r="X21">
        <v>0</v>
      </c>
      <c r="Y21">
        <v>0</v>
      </c>
      <c r="Z21">
        <v>0</v>
      </c>
      <c r="AA21">
        <v>1</v>
      </c>
      <c r="AB21">
        <v>12</v>
      </c>
      <c r="AC21">
        <v>4</v>
      </c>
      <c r="AD21">
        <v>1</v>
      </c>
      <c r="AE21" s="13">
        <v>5</v>
      </c>
      <c r="AF21" s="14">
        <v>0.48507462686567199</v>
      </c>
    </row>
    <row r="22" spans="1:32" x14ac:dyDescent="0.25">
      <c r="A22">
        <v>0</v>
      </c>
      <c r="B22">
        <v>0</v>
      </c>
      <c r="C22">
        <v>55.85</v>
      </c>
      <c r="D22">
        <v>16</v>
      </c>
      <c r="E22">
        <v>3</v>
      </c>
      <c r="F22">
        <v>0</v>
      </c>
      <c r="G22">
        <v>1</v>
      </c>
      <c r="H22">
        <v>0</v>
      </c>
      <c r="I22">
        <v>0</v>
      </c>
      <c r="J22">
        <v>0</v>
      </c>
      <c r="K22">
        <v>35</v>
      </c>
      <c r="L22" s="4">
        <v>35</v>
      </c>
      <c r="M22">
        <v>0</v>
      </c>
      <c r="N22" s="5">
        <v>0</v>
      </c>
      <c r="O22" s="6">
        <v>-16.899999999999999</v>
      </c>
      <c r="P22">
        <v>39</v>
      </c>
      <c r="Q22">
        <v>0</v>
      </c>
      <c r="R22">
        <v>1</v>
      </c>
      <c r="S22">
        <v>0</v>
      </c>
      <c r="T22">
        <v>1</v>
      </c>
      <c r="U22">
        <v>7</v>
      </c>
      <c r="V22" s="31">
        <v>20</v>
      </c>
      <c r="W22">
        <v>0</v>
      </c>
      <c r="X22">
        <v>0</v>
      </c>
      <c r="Y22">
        <v>0</v>
      </c>
      <c r="Z22">
        <v>0</v>
      </c>
      <c r="AA22">
        <v>1</v>
      </c>
      <c r="AB22">
        <v>12</v>
      </c>
      <c r="AC22">
        <v>4</v>
      </c>
      <c r="AD22">
        <v>1</v>
      </c>
      <c r="AE22" s="13">
        <v>12.5</v>
      </c>
      <c r="AF22" s="14">
        <v>0.48127606089021002</v>
      </c>
    </row>
    <row r="23" spans="1:32" x14ac:dyDescent="0.25">
      <c r="A23">
        <v>0</v>
      </c>
      <c r="B23">
        <v>0</v>
      </c>
      <c r="C23">
        <v>55.85</v>
      </c>
      <c r="D23">
        <v>16</v>
      </c>
      <c r="E23">
        <v>3</v>
      </c>
      <c r="F23">
        <v>0</v>
      </c>
      <c r="G23">
        <v>1</v>
      </c>
      <c r="H23">
        <v>0</v>
      </c>
      <c r="I23">
        <v>0</v>
      </c>
      <c r="J23">
        <v>0</v>
      </c>
      <c r="K23">
        <v>35</v>
      </c>
      <c r="L23" s="4">
        <v>35</v>
      </c>
      <c r="M23">
        <v>0</v>
      </c>
      <c r="N23" s="5">
        <v>0</v>
      </c>
      <c r="O23" s="6">
        <v>-16.899999999999999</v>
      </c>
      <c r="P23">
        <v>39</v>
      </c>
      <c r="Q23">
        <v>0</v>
      </c>
      <c r="R23">
        <v>1</v>
      </c>
      <c r="S23">
        <v>0</v>
      </c>
      <c r="T23">
        <v>1</v>
      </c>
      <c r="U23">
        <v>7</v>
      </c>
      <c r="V23" s="31">
        <v>20</v>
      </c>
      <c r="W23">
        <v>0</v>
      </c>
      <c r="X23">
        <v>0</v>
      </c>
      <c r="Y23">
        <v>0</v>
      </c>
      <c r="Z23">
        <v>0</v>
      </c>
      <c r="AA23">
        <v>1</v>
      </c>
      <c r="AB23">
        <v>12</v>
      </c>
      <c r="AC23">
        <v>4</v>
      </c>
      <c r="AD23">
        <v>1</v>
      </c>
      <c r="AE23" s="13">
        <v>25</v>
      </c>
      <c r="AF23" s="14">
        <v>0.662217816902676</v>
      </c>
    </row>
    <row r="24" spans="1:32" x14ac:dyDescent="0.25">
      <c r="A24">
        <v>1</v>
      </c>
      <c r="B24">
        <v>0</v>
      </c>
      <c r="C24">
        <v>12.01</v>
      </c>
      <c r="D24">
        <v>16</v>
      </c>
      <c r="E24">
        <v>1</v>
      </c>
      <c r="F24">
        <v>0</v>
      </c>
      <c r="G24">
        <v>0</v>
      </c>
      <c r="H24">
        <v>0</v>
      </c>
      <c r="I24">
        <v>1</v>
      </c>
      <c r="J24">
        <v>0</v>
      </c>
      <c r="K24">
        <v>2500</v>
      </c>
      <c r="L24" s="7">
        <v>2</v>
      </c>
      <c r="M24">
        <v>0</v>
      </c>
      <c r="N24" s="5">
        <v>0</v>
      </c>
      <c r="O24" s="5">
        <v>-49.7</v>
      </c>
      <c r="P24" s="7">
        <v>374.5</v>
      </c>
      <c r="Q24">
        <v>0</v>
      </c>
      <c r="R24">
        <v>1</v>
      </c>
      <c r="S24">
        <v>0</v>
      </c>
      <c r="T24">
        <v>1</v>
      </c>
      <c r="U24">
        <v>7</v>
      </c>
      <c r="V24" s="32">
        <v>19.7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  <c r="AC24">
        <v>1</v>
      </c>
      <c r="AD24">
        <v>1</v>
      </c>
      <c r="AE24" s="13">
        <v>0.91</v>
      </c>
      <c r="AF24" s="14">
        <v>0.96127562642369002</v>
      </c>
    </row>
    <row r="25" spans="1:32" x14ac:dyDescent="0.25">
      <c r="A25">
        <v>1</v>
      </c>
      <c r="B25">
        <v>0</v>
      </c>
      <c r="C25">
        <v>12.01</v>
      </c>
      <c r="D25">
        <v>16</v>
      </c>
      <c r="E25">
        <v>1</v>
      </c>
      <c r="F25">
        <v>0</v>
      </c>
      <c r="G25">
        <v>0</v>
      </c>
      <c r="H25">
        <v>0</v>
      </c>
      <c r="I25">
        <v>1</v>
      </c>
      <c r="J25">
        <v>0</v>
      </c>
      <c r="K25">
        <v>2500</v>
      </c>
      <c r="L25" s="7">
        <v>2</v>
      </c>
      <c r="M25">
        <v>0</v>
      </c>
      <c r="N25" s="5">
        <v>0</v>
      </c>
      <c r="O25" s="5">
        <v>-49.7</v>
      </c>
      <c r="P25" s="7">
        <v>374.5</v>
      </c>
      <c r="Q25">
        <v>0</v>
      </c>
      <c r="R25">
        <v>1</v>
      </c>
      <c r="S25">
        <v>0</v>
      </c>
      <c r="T25">
        <v>1</v>
      </c>
      <c r="U25">
        <v>7</v>
      </c>
      <c r="V25" s="32">
        <v>19.7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1</v>
      </c>
      <c r="AD25">
        <v>1</v>
      </c>
      <c r="AE25" s="13">
        <v>2.74</v>
      </c>
      <c r="AF25" s="14">
        <v>0.91043203371970505</v>
      </c>
    </row>
    <row r="26" spans="1:32" x14ac:dyDescent="0.25">
      <c r="A26">
        <v>1</v>
      </c>
      <c r="B26">
        <v>0</v>
      </c>
      <c r="C26">
        <v>12.01</v>
      </c>
      <c r="D26">
        <v>16</v>
      </c>
      <c r="E26">
        <v>1</v>
      </c>
      <c r="F26">
        <v>0</v>
      </c>
      <c r="G26">
        <v>0</v>
      </c>
      <c r="H26">
        <v>0</v>
      </c>
      <c r="I26">
        <v>1</v>
      </c>
      <c r="J26">
        <v>0</v>
      </c>
      <c r="K26">
        <v>2500</v>
      </c>
      <c r="L26" s="7">
        <v>2</v>
      </c>
      <c r="M26">
        <v>0</v>
      </c>
      <c r="N26" s="5">
        <v>0</v>
      </c>
      <c r="O26" s="5">
        <v>-49.7</v>
      </c>
      <c r="P26" s="7">
        <v>374.5</v>
      </c>
      <c r="Q26">
        <v>0</v>
      </c>
      <c r="R26">
        <v>1</v>
      </c>
      <c r="S26">
        <v>0</v>
      </c>
      <c r="T26">
        <v>1</v>
      </c>
      <c r="U26">
        <v>7</v>
      </c>
      <c r="V26" s="32">
        <v>19.7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1</v>
      </c>
      <c r="AD26">
        <v>1</v>
      </c>
      <c r="AE26" s="13">
        <v>8.2200000000000006</v>
      </c>
      <c r="AF26" s="14">
        <v>0.92957746478873204</v>
      </c>
    </row>
    <row r="27" spans="1:32" x14ac:dyDescent="0.25">
      <c r="A27">
        <v>1</v>
      </c>
      <c r="B27">
        <v>0</v>
      </c>
      <c r="C27">
        <v>12.01</v>
      </c>
      <c r="D27">
        <v>0</v>
      </c>
      <c r="E27">
        <v>0</v>
      </c>
      <c r="F27">
        <v>0</v>
      </c>
      <c r="G27">
        <v>0</v>
      </c>
      <c r="H27">
        <v>0</v>
      </c>
      <c r="I27">
        <v>1</v>
      </c>
      <c r="J27">
        <v>0</v>
      </c>
      <c r="K27">
        <v>1500</v>
      </c>
      <c r="L27" s="7">
        <v>2</v>
      </c>
      <c r="M27">
        <v>0</v>
      </c>
      <c r="N27" s="5">
        <v>0</v>
      </c>
      <c r="O27" s="5">
        <v>-13.9</v>
      </c>
      <c r="P27" s="7">
        <v>180</v>
      </c>
      <c r="Q27">
        <v>0</v>
      </c>
      <c r="R27">
        <v>1</v>
      </c>
      <c r="S27">
        <v>0</v>
      </c>
      <c r="T27">
        <v>1</v>
      </c>
      <c r="U27">
        <v>7</v>
      </c>
      <c r="V27" s="32">
        <v>19.7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1</v>
      </c>
      <c r="AD27">
        <v>1</v>
      </c>
      <c r="AE27" s="13">
        <v>0.91</v>
      </c>
      <c r="AF27" s="14">
        <v>-0.4</v>
      </c>
    </row>
    <row r="28" spans="1:32" x14ac:dyDescent="0.25">
      <c r="A28">
        <v>1</v>
      </c>
      <c r="B28">
        <v>0</v>
      </c>
      <c r="C28">
        <v>12.01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  <c r="J28">
        <v>0</v>
      </c>
      <c r="K28">
        <v>1500</v>
      </c>
      <c r="L28" s="7">
        <v>2</v>
      </c>
      <c r="M28">
        <v>0</v>
      </c>
      <c r="N28" s="5">
        <v>0</v>
      </c>
      <c r="O28" s="5">
        <v>-13.9</v>
      </c>
      <c r="P28" s="7">
        <v>180</v>
      </c>
      <c r="Q28">
        <v>0</v>
      </c>
      <c r="R28">
        <v>1</v>
      </c>
      <c r="S28">
        <v>0</v>
      </c>
      <c r="T28">
        <v>1</v>
      </c>
      <c r="U28">
        <v>7</v>
      </c>
      <c r="V28" s="32">
        <v>19.7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1</v>
      </c>
      <c r="AD28">
        <v>1</v>
      </c>
      <c r="AE28" s="13">
        <v>2.74</v>
      </c>
      <c r="AF28" s="14">
        <v>0.15</v>
      </c>
    </row>
    <row r="29" spans="1:32" x14ac:dyDescent="0.25">
      <c r="A29">
        <v>1</v>
      </c>
      <c r="B29">
        <v>0</v>
      </c>
      <c r="C29">
        <v>12.01</v>
      </c>
      <c r="D29">
        <v>0</v>
      </c>
      <c r="E29">
        <v>0</v>
      </c>
      <c r="F29">
        <v>0</v>
      </c>
      <c r="G29">
        <v>0</v>
      </c>
      <c r="H29">
        <v>0</v>
      </c>
      <c r="I29">
        <v>1</v>
      </c>
      <c r="J29">
        <v>0</v>
      </c>
      <c r="K29">
        <v>1500</v>
      </c>
      <c r="L29" s="7">
        <v>2</v>
      </c>
      <c r="M29">
        <v>0</v>
      </c>
      <c r="N29" s="5">
        <v>0</v>
      </c>
      <c r="O29" s="5">
        <v>-13.9</v>
      </c>
      <c r="P29" s="7">
        <v>180</v>
      </c>
      <c r="Q29">
        <v>0</v>
      </c>
      <c r="R29">
        <v>1</v>
      </c>
      <c r="S29">
        <v>0</v>
      </c>
      <c r="T29">
        <v>1</v>
      </c>
      <c r="U29">
        <v>7</v>
      </c>
      <c r="V29" s="32">
        <v>19.7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1</v>
      </c>
      <c r="AD29">
        <v>1</v>
      </c>
      <c r="AE29" s="13">
        <v>8.2200000000000006</v>
      </c>
      <c r="AF29" s="14">
        <v>0.80369515011547299</v>
      </c>
    </row>
    <row r="30" spans="1:32" x14ac:dyDescent="0.25">
      <c r="A30">
        <v>1</v>
      </c>
      <c r="B30">
        <v>0</v>
      </c>
      <c r="C30">
        <v>12.01</v>
      </c>
      <c r="D30">
        <v>0</v>
      </c>
      <c r="E30">
        <v>0</v>
      </c>
      <c r="F30">
        <v>0</v>
      </c>
      <c r="G30">
        <v>1</v>
      </c>
      <c r="H30">
        <v>0</v>
      </c>
      <c r="I30">
        <v>0</v>
      </c>
      <c r="J30">
        <v>0</v>
      </c>
      <c r="K30">
        <v>9</v>
      </c>
      <c r="L30" s="4">
        <v>9</v>
      </c>
      <c r="M30">
        <v>0</v>
      </c>
      <c r="N30" s="5">
        <v>0</v>
      </c>
      <c r="O30" s="6">
        <v>-3.7</v>
      </c>
      <c r="P30" s="7">
        <v>254</v>
      </c>
      <c r="Q30">
        <v>0</v>
      </c>
      <c r="R30">
        <v>1</v>
      </c>
      <c r="S30">
        <v>0</v>
      </c>
      <c r="T30">
        <v>1</v>
      </c>
      <c r="U30">
        <v>7</v>
      </c>
      <c r="V30" s="32">
        <v>19.7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1</v>
      </c>
      <c r="AD30">
        <v>1</v>
      </c>
      <c r="AE30" s="13">
        <v>8.2200000000000006</v>
      </c>
      <c r="AF30" s="14">
        <v>0.91950757575757602</v>
      </c>
    </row>
    <row r="31" spans="1:32" x14ac:dyDescent="0.25">
      <c r="A31">
        <v>1</v>
      </c>
      <c r="B31">
        <v>0</v>
      </c>
      <c r="C31">
        <v>12.01</v>
      </c>
      <c r="D31">
        <v>16</v>
      </c>
      <c r="E31">
        <v>1</v>
      </c>
      <c r="F31">
        <v>0</v>
      </c>
      <c r="G31">
        <v>0</v>
      </c>
      <c r="H31">
        <v>0</v>
      </c>
      <c r="I31">
        <v>1</v>
      </c>
      <c r="J31">
        <v>0</v>
      </c>
      <c r="K31">
        <v>2500</v>
      </c>
      <c r="L31" s="7">
        <v>2</v>
      </c>
      <c r="M31">
        <v>0</v>
      </c>
      <c r="N31" s="5">
        <v>0</v>
      </c>
      <c r="O31" s="5">
        <v>-49.7</v>
      </c>
      <c r="P31" s="7">
        <v>374.5</v>
      </c>
      <c r="Q31">
        <v>0</v>
      </c>
      <c r="R31">
        <v>1</v>
      </c>
      <c r="S31">
        <v>0</v>
      </c>
      <c r="T31">
        <v>1</v>
      </c>
      <c r="U31">
        <v>7</v>
      </c>
      <c r="V31" s="32">
        <v>19.7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1</v>
      </c>
      <c r="AD31">
        <v>3</v>
      </c>
      <c r="AE31" s="13">
        <v>0.91</v>
      </c>
      <c r="AF31" s="14">
        <v>0.98711340206185605</v>
      </c>
    </row>
    <row r="32" spans="1:32" x14ac:dyDescent="0.25">
      <c r="A32">
        <v>1</v>
      </c>
      <c r="B32">
        <v>0</v>
      </c>
      <c r="C32">
        <v>12.01</v>
      </c>
      <c r="D32">
        <v>16</v>
      </c>
      <c r="E32">
        <v>1</v>
      </c>
      <c r="F32">
        <v>0</v>
      </c>
      <c r="G32">
        <v>0</v>
      </c>
      <c r="H32">
        <v>0</v>
      </c>
      <c r="I32">
        <v>1</v>
      </c>
      <c r="J32">
        <v>0</v>
      </c>
      <c r="K32">
        <v>2500</v>
      </c>
      <c r="L32" s="7">
        <v>2</v>
      </c>
      <c r="M32">
        <v>0</v>
      </c>
      <c r="N32" s="5">
        <v>0</v>
      </c>
      <c r="O32" s="5">
        <v>-49.7</v>
      </c>
      <c r="P32" s="7">
        <v>374.5</v>
      </c>
      <c r="Q32">
        <v>0</v>
      </c>
      <c r="R32">
        <v>1</v>
      </c>
      <c r="S32">
        <v>0</v>
      </c>
      <c r="T32">
        <v>1</v>
      </c>
      <c r="U32">
        <v>7</v>
      </c>
      <c r="V32" s="32">
        <v>19.7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1</v>
      </c>
      <c r="AD32">
        <v>3</v>
      </c>
      <c r="AE32" s="13">
        <v>2.74</v>
      </c>
      <c r="AF32" s="14">
        <v>0.99846011703110604</v>
      </c>
    </row>
    <row r="33" spans="1:32" x14ac:dyDescent="0.25">
      <c r="A33">
        <v>1</v>
      </c>
      <c r="B33">
        <v>0</v>
      </c>
      <c r="C33">
        <v>12.01</v>
      </c>
      <c r="D33">
        <v>16</v>
      </c>
      <c r="E33">
        <v>1</v>
      </c>
      <c r="F33">
        <v>0</v>
      </c>
      <c r="G33">
        <v>0</v>
      </c>
      <c r="H33">
        <v>0</v>
      </c>
      <c r="I33">
        <v>1</v>
      </c>
      <c r="J33">
        <v>0</v>
      </c>
      <c r="K33">
        <v>2500</v>
      </c>
      <c r="L33" s="7">
        <v>2</v>
      </c>
      <c r="M33">
        <v>0</v>
      </c>
      <c r="N33" s="5">
        <v>0</v>
      </c>
      <c r="O33" s="5">
        <v>-49.7</v>
      </c>
      <c r="P33" s="7">
        <v>374.5</v>
      </c>
      <c r="Q33">
        <v>0</v>
      </c>
      <c r="R33">
        <v>1</v>
      </c>
      <c r="S33">
        <v>0</v>
      </c>
      <c r="T33">
        <v>1</v>
      </c>
      <c r="U33">
        <v>7</v>
      </c>
      <c r="V33" s="32">
        <v>19.7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1</v>
      </c>
      <c r="AD33">
        <v>3</v>
      </c>
      <c r="AE33" s="13">
        <v>8.2200000000000006</v>
      </c>
      <c r="AF33" s="14">
        <v>0.99912952646239594</v>
      </c>
    </row>
    <row r="34" spans="1:32" x14ac:dyDescent="0.25">
      <c r="A34">
        <v>1</v>
      </c>
      <c r="B34">
        <v>0</v>
      </c>
      <c r="C34">
        <v>12.01</v>
      </c>
      <c r="D34">
        <v>0</v>
      </c>
      <c r="E34">
        <v>0</v>
      </c>
      <c r="F34">
        <v>0</v>
      </c>
      <c r="G34">
        <v>0</v>
      </c>
      <c r="H34">
        <v>0</v>
      </c>
      <c r="I34">
        <v>1</v>
      </c>
      <c r="J34">
        <v>0</v>
      </c>
      <c r="K34">
        <v>1500</v>
      </c>
      <c r="L34" s="7">
        <v>2</v>
      </c>
      <c r="M34">
        <v>0</v>
      </c>
      <c r="N34" s="5">
        <v>0</v>
      </c>
      <c r="O34" s="5">
        <v>-13.9</v>
      </c>
      <c r="P34" s="7">
        <v>180</v>
      </c>
      <c r="Q34">
        <v>0</v>
      </c>
      <c r="R34">
        <v>1</v>
      </c>
      <c r="S34">
        <v>0</v>
      </c>
      <c r="T34">
        <v>1</v>
      </c>
      <c r="U34">
        <v>7</v>
      </c>
      <c r="V34" s="32">
        <v>19.7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1</v>
      </c>
      <c r="AD34">
        <v>3</v>
      </c>
      <c r="AE34" s="13">
        <v>0.91</v>
      </c>
      <c r="AF34" s="14">
        <v>0.91228070175438603</v>
      </c>
    </row>
    <row r="35" spans="1:32" x14ac:dyDescent="0.25">
      <c r="A35">
        <v>1</v>
      </c>
      <c r="B35">
        <v>0</v>
      </c>
      <c r="C35">
        <v>12.01</v>
      </c>
      <c r="D35">
        <v>0</v>
      </c>
      <c r="E35">
        <v>0</v>
      </c>
      <c r="F35">
        <v>0</v>
      </c>
      <c r="G35">
        <v>0</v>
      </c>
      <c r="H35">
        <v>0</v>
      </c>
      <c r="I35">
        <v>1</v>
      </c>
      <c r="J35">
        <v>0</v>
      </c>
      <c r="K35">
        <v>1500</v>
      </c>
      <c r="L35" s="7">
        <v>2</v>
      </c>
      <c r="M35">
        <v>0</v>
      </c>
      <c r="N35" s="5">
        <v>0</v>
      </c>
      <c r="O35" s="5">
        <v>-13.9</v>
      </c>
      <c r="P35" s="7">
        <v>180</v>
      </c>
      <c r="Q35">
        <v>0</v>
      </c>
      <c r="R35">
        <v>1</v>
      </c>
      <c r="S35">
        <v>0</v>
      </c>
      <c r="T35">
        <v>1</v>
      </c>
      <c r="U35">
        <v>7</v>
      </c>
      <c r="V35" s="32">
        <v>19.7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1</v>
      </c>
      <c r="AD35">
        <v>3</v>
      </c>
      <c r="AE35" s="13">
        <v>2.74</v>
      </c>
      <c r="AF35" s="14">
        <v>0.83333333333333304</v>
      </c>
    </row>
    <row r="36" spans="1:32" x14ac:dyDescent="0.25">
      <c r="A36">
        <v>1</v>
      </c>
      <c r="B36">
        <v>0</v>
      </c>
      <c r="C36">
        <v>12.01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  <c r="J36">
        <v>0</v>
      </c>
      <c r="K36">
        <v>1500</v>
      </c>
      <c r="L36" s="7">
        <v>2</v>
      </c>
      <c r="M36">
        <v>0</v>
      </c>
      <c r="N36" s="5">
        <v>0</v>
      </c>
      <c r="O36" s="5">
        <v>-13.9</v>
      </c>
      <c r="P36" s="7">
        <v>180</v>
      </c>
      <c r="Q36">
        <v>0</v>
      </c>
      <c r="R36">
        <v>1</v>
      </c>
      <c r="S36">
        <v>0</v>
      </c>
      <c r="T36">
        <v>1</v>
      </c>
      <c r="U36">
        <v>7</v>
      </c>
      <c r="V36" s="32">
        <v>19.7</v>
      </c>
      <c r="W36">
        <v>0</v>
      </c>
      <c r="X36">
        <v>0</v>
      </c>
      <c r="Y36">
        <v>0</v>
      </c>
      <c r="Z36">
        <v>0</v>
      </c>
      <c r="AA36">
        <v>1</v>
      </c>
      <c r="AB36">
        <v>0</v>
      </c>
      <c r="AC36">
        <v>1</v>
      </c>
      <c r="AD36">
        <v>3</v>
      </c>
      <c r="AE36" s="13">
        <v>8.2200000000000006</v>
      </c>
      <c r="AF36" s="14">
        <v>0.90566037735849103</v>
      </c>
    </row>
    <row r="37" spans="1:32" x14ac:dyDescent="0.25">
      <c r="A37">
        <v>1</v>
      </c>
      <c r="B37">
        <v>0</v>
      </c>
      <c r="C37">
        <v>12.01</v>
      </c>
      <c r="D37">
        <v>0</v>
      </c>
      <c r="E37">
        <v>0</v>
      </c>
      <c r="F37">
        <v>0</v>
      </c>
      <c r="G37">
        <v>1</v>
      </c>
      <c r="H37">
        <v>0</v>
      </c>
      <c r="I37">
        <v>0</v>
      </c>
      <c r="J37">
        <v>0</v>
      </c>
      <c r="K37">
        <v>9</v>
      </c>
      <c r="L37" s="4">
        <v>9</v>
      </c>
      <c r="M37">
        <v>0</v>
      </c>
      <c r="N37" s="5">
        <v>0</v>
      </c>
      <c r="O37" s="6">
        <v>-3.7</v>
      </c>
      <c r="P37" s="7">
        <v>254</v>
      </c>
      <c r="Q37">
        <v>0</v>
      </c>
      <c r="R37">
        <v>1</v>
      </c>
      <c r="S37">
        <v>0</v>
      </c>
      <c r="T37">
        <v>1</v>
      </c>
      <c r="U37">
        <v>7</v>
      </c>
      <c r="V37" s="32">
        <v>19.7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1</v>
      </c>
      <c r="AD37">
        <v>3</v>
      </c>
      <c r="AE37" s="13">
        <v>8.2200000000000006</v>
      </c>
      <c r="AF37" s="14">
        <v>0.99506416584402801</v>
      </c>
    </row>
    <row r="38" spans="1:32" x14ac:dyDescent="0.25">
      <c r="A38">
        <v>1</v>
      </c>
      <c r="B38">
        <v>0</v>
      </c>
      <c r="C38">
        <v>12.01</v>
      </c>
      <c r="D38">
        <v>16</v>
      </c>
      <c r="E38">
        <v>1</v>
      </c>
      <c r="F38">
        <v>0</v>
      </c>
      <c r="G38">
        <v>0</v>
      </c>
      <c r="H38">
        <v>0</v>
      </c>
      <c r="I38">
        <v>1</v>
      </c>
      <c r="J38">
        <v>0</v>
      </c>
      <c r="K38">
        <v>2500</v>
      </c>
      <c r="L38" s="7">
        <v>2</v>
      </c>
      <c r="M38">
        <v>0</v>
      </c>
      <c r="N38" s="5">
        <v>0</v>
      </c>
      <c r="O38" s="5">
        <v>-49.7</v>
      </c>
      <c r="P38" s="7">
        <v>374.5</v>
      </c>
      <c r="Q38">
        <v>0</v>
      </c>
      <c r="R38">
        <v>1</v>
      </c>
      <c r="S38">
        <v>0</v>
      </c>
      <c r="T38">
        <v>1</v>
      </c>
      <c r="U38">
        <v>7</v>
      </c>
      <c r="V38" s="32">
        <v>19.7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1</v>
      </c>
      <c r="AD38">
        <v>28</v>
      </c>
      <c r="AE38" s="13">
        <v>0.91</v>
      </c>
      <c r="AF38" s="14">
        <v>-0.22222222222222199</v>
      </c>
    </row>
    <row r="39" spans="1:32" x14ac:dyDescent="0.25">
      <c r="A39">
        <v>1</v>
      </c>
      <c r="B39">
        <v>0</v>
      </c>
      <c r="C39">
        <v>12.01</v>
      </c>
      <c r="D39">
        <v>0</v>
      </c>
      <c r="E39">
        <v>0</v>
      </c>
      <c r="F39">
        <v>0</v>
      </c>
      <c r="G39">
        <v>0</v>
      </c>
      <c r="H39">
        <v>0</v>
      </c>
      <c r="I39">
        <v>1</v>
      </c>
      <c r="J39">
        <v>0</v>
      </c>
      <c r="K39">
        <v>1500</v>
      </c>
      <c r="L39" s="7">
        <v>2</v>
      </c>
      <c r="M39">
        <v>0</v>
      </c>
      <c r="N39" s="5">
        <v>0</v>
      </c>
      <c r="O39" s="5">
        <v>-13.9</v>
      </c>
      <c r="P39" s="7">
        <v>180</v>
      </c>
      <c r="Q39">
        <v>0</v>
      </c>
      <c r="R39">
        <v>1</v>
      </c>
      <c r="S39">
        <v>0</v>
      </c>
      <c r="T39">
        <v>1</v>
      </c>
      <c r="U39">
        <v>7</v>
      </c>
      <c r="V39" s="32">
        <v>19.7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1</v>
      </c>
      <c r="AD39">
        <v>28</v>
      </c>
      <c r="AE39" s="13">
        <v>0.91</v>
      </c>
      <c r="AF39" s="14">
        <v>0.57142857142857195</v>
      </c>
    </row>
    <row r="40" spans="1:32" x14ac:dyDescent="0.25">
      <c r="A40">
        <v>1</v>
      </c>
      <c r="B40">
        <v>0</v>
      </c>
      <c r="C40">
        <v>12.01</v>
      </c>
      <c r="D40">
        <v>0</v>
      </c>
      <c r="E40">
        <v>0</v>
      </c>
      <c r="F40">
        <v>0</v>
      </c>
      <c r="G40">
        <v>0</v>
      </c>
      <c r="H40">
        <v>0</v>
      </c>
      <c r="I40">
        <v>1</v>
      </c>
      <c r="J40">
        <v>0</v>
      </c>
      <c r="K40">
        <v>1500</v>
      </c>
      <c r="L40" s="7">
        <v>2</v>
      </c>
      <c r="M40">
        <v>0</v>
      </c>
      <c r="N40" s="5">
        <v>0</v>
      </c>
      <c r="O40" s="5">
        <v>-13.9</v>
      </c>
      <c r="P40" s="7">
        <v>180</v>
      </c>
      <c r="Q40">
        <v>0</v>
      </c>
      <c r="R40">
        <v>1</v>
      </c>
      <c r="S40">
        <v>0</v>
      </c>
      <c r="T40">
        <v>1</v>
      </c>
      <c r="U40">
        <v>7</v>
      </c>
      <c r="V40" s="32">
        <v>19.7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1</v>
      </c>
      <c r="AD40">
        <v>28</v>
      </c>
      <c r="AE40" s="13">
        <v>2.74</v>
      </c>
      <c r="AF40" s="14">
        <v>0.52631578947368396</v>
      </c>
    </row>
    <row r="41" spans="1:32" x14ac:dyDescent="0.25">
      <c r="A41">
        <v>1</v>
      </c>
      <c r="B41">
        <v>0</v>
      </c>
      <c r="C41">
        <v>12.01</v>
      </c>
      <c r="D41">
        <v>0</v>
      </c>
      <c r="E41">
        <v>0</v>
      </c>
      <c r="F41">
        <v>0</v>
      </c>
      <c r="G41">
        <v>0</v>
      </c>
      <c r="H41">
        <v>0</v>
      </c>
      <c r="I41">
        <v>1</v>
      </c>
      <c r="J41">
        <v>0</v>
      </c>
      <c r="K41">
        <v>1500</v>
      </c>
      <c r="L41" s="7">
        <v>2</v>
      </c>
      <c r="M41">
        <v>0</v>
      </c>
      <c r="N41" s="5">
        <v>0</v>
      </c>
      <c r="O41" s="5">
        <v>-13.9</v>
      </c>
      <c r="P41" s="7">
        <v>180</v>
      </c>
      <c r="Q41">
        <v>0</v>
      </c>
      <c r="R41">
        <v>1</v>
      </c>
      <c r="S41">
        <v>0</v>
      </c>
      <c r="T41">
        <v>1</v>
      </c>
      <c r="U41">
        <v>7</v>
      </c>
      <c r="V41" s="32">
        <v>19.7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1</v>
      </c>
      <c r="AD41">
        <v>28</v>
      </c>
      <c r="AE41" s="13">
        <v>8.2200000000000006</v>
      </c>
      <c r="AF41" s="14">
        <v>0.86153846153846103</v>
      </c>
    </row>
    <row r="42" spans="1:32" x14ac:dyDescent="0.25">
      <c r="A42">
        <v>1</v>
      </c>
      <c r="B42">
        <v>0</v>
      </c>
      <c r="C42">
        <v>12.01</v>
      </c>
      <c r="D42">
        <v>0</v>
      </c>
      <c r="E42">
        <v>0</v>
      </c>
      <c r="F42">
        <v>0</v>
      </c>
      <c r="G42">
        <v>1</v>
      </c>
      <c r="H42">
        <v>0</v>
      </c>
      <c r="I42">
        <v>0</v>
      </c>
      <c r="J42">
        <v>0</v>
      </c>
      <c r="K42">
        <v>9</v>
      </c>
      <c r="L42" s="4">
        <v>9</v>
      </c>
      <c r="M42">
        <v>0</v>
      </c>
      <c r="N42" s="5">
        <v>0</v>
      </c>
      <c r="O42" s="6">
        <v>-3.7</v>
      </c>
      <c r="P42" s="7">
        <v>254</v>
      </c>
      <c r="Q42">
        <v>0</v>
      </c>
      <c r="R42">
        <v>1</v>
      </c>
      <c r="S42">
        <v>0</v>
      </c>
      <c r="T42">
        <v>1</v>
      </c>
      <c r="U42">
        <v>7</v>
      </c>
      <c r="V42" s="32">
        <v>19.7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>
        <v>1</v>
      </c>
      <c r="AD42">
        <v>28</v>
      </c>
      <c r="AE42" s="13">
        <v>8.2200000000000006</v>
      </c>
      <c r="AF42" s="14">
        <v>0.95588235294117696</v>
      </c>
    </row>
    <row r="43" spans="1:32" x14ac:dyDescent="0.25">
      <c r="A43">
        <v>1</v>
      </c>
      <c r="B43">
        <v>0</v>
      </c>
      <c r="C43">
        <v>12.01</v>
      </c>
      <c r="D43">
        <v>16</v>
      </c>
      <c r="E43">
        <v>1</v>
      </c>
      <c r="F43">
        <v>0</v>
      </c>
      <c r="G43">
        <v>0</v>
      </c>
      <c r="H43">
        <v>0</v>
      </c>
      <c r="I43">
        <v>1</v>
      </c>
      <c r="J43">
        <v>0</v>
      </c>
      <c r="K43">
        <v>2500</v>
      </c>
      <c r="L43" s="7">
        <v>2</v>
      </c>
      <c r="M43">
        <v>0</v>
      </c>
      <c r="N43" s="5">
        <v>0</v>
      </c>
      <c r="O43" s="5">
        <v>-49.7</v>
      </c>
      <c r="P43" s="7">
        <v>374.5</v>
      </c>
      <c r="Q43">
        <v>0</v>
      </c>
      <c r="R43">
        <v>1</v>
      </c>
      <c r="S43">
        <v>0</v>
      </c>
      <c r="T43">
        <v>1</v>
      </c>
      <c r="U43">
        <v>7</v>
      </c>
      <c r="V43" s="32">
        <v>19.7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1</v>
      </c>
      <c r="AD43">
        <v>90</v>
      </c>
      <c r="AE43" s="13">
        <v>0.91</v>
      </c>
      <c r="AF43" s="14">
        <v>0.66666666666666696</v>
      </c>
    </row>
    <row r="44" spans="1:32" x14ac:dyDescent="0.25">
      <c r="A44">
        <v>1</v>
      </c>
      <c r="B44">
        <v>0</v>
      </c>
      <c r="C44">
        <v>12.01</v>
      </c>
      <c r="D44">
        <v>0</v>
      </c>
      <c r="E44">
        <v>0</v>
      </c>
      <c r="F44">
        <v>0</v>
      </c>
      <c r="G44">
        <v>0</v>
      </c>
      <c r="H44">
        <v>0</v>
      </c>
      <c r="I44">
        <v>1</v>
      </c>
      <c r="J44">
        <v>0</v>
      </c>
      <c r="K44">
        <v>1500</v>
      </c>
      <c r="L44" s="7">
        <v>2</v>
      </c>
      <c r="M44">
        <v>0</v>
      </c>
      <c r="N44" s="5">
        <v>0</v>
      </c>
      <c r="O44" s="5">
        <v>-13.9</v>
      </c>
      <c r="P44" s="7">
        <v>180</v>
      </c>
      <c r="Q44">
        <v>0</v>
      </c>
      <c r="R44">
        <v>1</v>
      </c>
      <c r="S44">
        <v>0</v>
      </c>
      <c r="T44">
        <v>1</v>
      </c>
      <c r="U44">
        <v>7</v>
      </c>
      <c r="V44" s="32">
        <v>19.7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1</v>
      </c>
      <c r="AD44">
        <v>90</v>
      </c>
      <c r="AE44" s="13">
        <v>0.91</v>
      </c>
      <c r="AF44" s="14">
        <v>0.90625</v>
      </c>
    </row>
    <row r="45" spans="1:32" x14ac:dyDescent="0.25">
      <c r="A45">
        <v>1</v>
      </c>
      <c r="B45">
        <v>0</v>
      </c>
      <c r="C45">
        <v>12.01</v>
      </c>
      <c r="D45">
        <v>0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  <c r="K45">
        <v>1500</v>
      </c>
      <c r="L45" s="7">
        <v>2</v>
      </c>
      <c r="M45">
        <v>0</v>
      </c>
      <c r="N45" s="5">
        <v>0</v>
      </c>
      <c r="O45" s="5">
        <v>-13.9</v>
      </c>
      <c r="P45" s="7">
        <v>180</v>
      </c>
      <c r="Q45">
        <v>0</v>
      </c>
      <c r="R45">
        <v>1</v>
      </c>
      <c r="S45">
        <v>0</v>
      </c>
      <c r="T45">
        <v>1</v>
      </c>
      <c r="U45">
        <v>7</v>
      </c>
      <c r="V45" s="32">
        <v>19.7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1</v>
      </c>
      <c r="AD45">
        <v>90</v>
      </c>
      <c r="AE45" s="13">
        <v>2.74</v>
      </c>
      <c r="AF45" s="14">
        <v>0.96842105263157896</v>
      </c>
    </row>
    <row r="46" spans="1:32" x14ac:dyDescent="0.25">
      <c r="A46">
        <v>1</v>
      </c>
      <c r="B46">
        <v>0</v>
      </c>
      <c r="C46">
        <v>12.01</v>
      </c>
      <c r="D46">
        <v>0</v>
      </c>
      <c r="E46">
        <v>0</v>
      </c>
      <c r="F46">
        <v>0</v>
      </c>
      <c r="G46">
        <v>0</v>
      </c>
      <c r="H46">
        <v>0</v>
      </c>
      <c r="I46">
        <v>1</v>
      </c>
      <c r="J46">
        <v>0</v>
      </c>
      <c r="K46">
        <v>1500</v>
      </c>
      <c r="L46" s="7">
        <v>2</v>
      </c>
      <c r="M46">
        <v>0</v>
      </c>
      <c r="N46" s="5">
        <v>0</v>
      </c>
      <c r="O46" s="5">
        <v>-13.9</v>
      </c>
      <c r="P46" s="7">
        <v>180</v>
      </c>
      <c r="Q46">
        <v>0</v>
      </c>
      <c r="R46">
        <v>1</v>
      </c>
      <c r="S46">
        <v>0</v>
      </c>
      <c r="T46">
        <v>1</v>
      </c>
      <c r="U46">
        <v>7</v>
      </c>
      <c r="V46" s="32">
        <v>19.7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1</v>
      </c>
      <c r="AD46">
        <v>90</v>
      </c>
      <c r="AE46" s="13">
        <v>8.2200000000000006</v>
      </c>
      <c r="AF46" s="14">
        <v>0.95714285714285696</v>
      </c>
    </row>
    <row r="47" spans="1:32" x14ac:dyDescent="0.25">
      <c r="A47">
        <v>1</v>
      </c>
      <c r="B47">
        <v>0</v>
      </c>
      <c r="C47">
        <v>12.01</v>
      </c>
      <c r="D47">
        <v>0</v>
      </c>
      <c r="E47">
        <v>0</v>
      </c>
      <c r="F47">
        <v>0</v>
      </c>
      <c r="G47">
        <v>1</v>
      </c>
      <c r="H47">
        <v>0</v>
      </c>
      <c r="I47">
        <v>0</v>
      </c>
      <c r="J47">
        <v>0</v>
      </c>
      <c r="K47">
        <v>9</v>
      </c>
      <c r="L47" s="4">
        <v>9</v>
      </c>
      <c r="M47">
        <v>0</v>
      </c>
      <c r="N47" s="5">
        <v>0</v>
      </c>
      <c r="O47" s="6">
        <v>-3.7</v>
      </c>
      <c r="P47" s="7">
        <v>254</v>
      </c>
      <c r="Q47">
        <v>0</v>
      </c>
      <c r="R47">
        <v>1</v>
      </c>
      <c r="S47">
        <v>0</v>
      </c>
      <c r="T47">
        <v>1</v>
      </c>
      <c r="U47">
        <v>7</v>
      </c>
      <c r="V47" s="32">
        <v>19.7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>
        <v>1</v>
      </c>
      <c r="AD47">
        <v>90</v>
      </c>
      <c r="AE47" s="13">
        <v>8.2200000000000006</v>
      </c>
      <c r="AF47" s="14">
        <v>0.984375</v>
      </c>
    </row>
    <row r="48" spans="1:32" x14ac:dyDescent="0.25">
      <c r="A48">
        <v>0</v>
      </c>
      <c r="B48">
        <v>0</v>
      </c>
      <c r="C48">
        <v>47.87</v>
      </c>
      <c r="D48">
        <v>16</v>
      </c>
      <c r="E48">
        <v>2</v>
      </c>
      <c r="F48">
        <v>0</v>
      </c>
      <c r="G48">
        <v>1</v>
      </c>
      <c r="H48">
        <v>0</v>
      </c>
      <c r="I48">
        <v>0</v>
      </c>
      <c r="J48">
        <v>0</v>
      </c>
      <c r="K48">
        <v>24</v>
      </c>
      <c r="L48" s="4">
        <v>24</v>
      </c>
      <c r="M48">
        <v>0</v>
      </c>
      <c r="N48" s="5">
        <v>0</v>
      </c>
      <c r="O48" s="5">
        <v>-34.4</v>
      </c>
      <c r="P48">
        <v>53</v>
      </c>
      <c r="Q48">
        <v>0</v>
      </c>
      <c r="R48">
        <v>1</v>
      </c>
      <c r="S48">
        <v>1</v>
      </c>
      <c r="T48">
        <v>0</v>
      </c>
      <c r="U48">
        <v>7</v>
      </c>
      <c r="V48">
        <v>22.5</v>
      </c>
      <c r="W48">
        <v>1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1</v>
      </c>
      <c r="AE48" s="13">
        <v>1.6</v>
      </c>
      <c r="AF48" s="14">
        <v>0.97133220803855602</v>
      </c>
    </row>
    <row r="49" spans="1:32" x14ac:dyDescent="0.25">
      <c r="A49">
        <v>0</v>
      </c>
      <c r="B49">
        <v>0</v>
      </c>
      <c r="C49">
        <v>47.87</v>
      </c>
      <c r="D49">
        <v>16</v>
      </c>
      <c r="E49">
        <v>2</v>
      </c>
      <c r="F49">
        <v>0</v>
      </c>
      <c r="G49">
        <v>1</v>
      </c>
      <c r="H49">
        <v>0</v>
      </c>
      <c r="I49">
        <v>0</v>
      </c>
      <c r="J49">
        <v>0</v>
      </c>
      <c r="K49">
        <v>24</v>
      </c>
      <c r="L49" s="4">
        <v>24</v>
      </c>
      <c r="M49">
        <v>0</v>
      </c>
      <c r="N49" s="5">
        <v>0</v>
      </c>
      <c r="O49" s="5">
        <v>-34.4</v>
      </c>
      <c r="P49">
        <v>53</v>
      </c>
      <c r="Q49">
        <v>0</v>
      </c>
      <c r="R49">
        <v>1</v>
      </c>
      <c r="S49">
        <v>1</v>
      </c>
      <c r="T49">
        <v>0</v>
      </c>
      <c r="U49">
        <v>7</v>
      </c>
      <c r="V49">
        <v>22.5</v>
      </c>
      <c r="W49">
        <v>1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 s="13">
        <v>1.6</v>
      </c>
      <c r="AF49" s="14">
        <v>0.92320552849659498</v>
      </c>
    </row>
    <row r="50" spans="1:32" x14ac:dyDescent="0.25">
      <c r="A50">
        <v>0</v>
      </c>
      <c r="B50">
        <v>0</v>
      </c>
      <c r="C50">
        <v>47.87</v>
      </c>
      <c r="D50">
        <v>16</v>
      </c>
      <c r="E50">
        <v>2</v>
      </c>
      <c r="F50">
        <v>0</v>
      </c>
      <c r="G50">
        <v>1</v>
      </c>
      <c r="H50">
        <v>0</v>
      </c>
      <c r="I50">
        <v>0</v>
      </c>
      <c r="J50">
        <v>0</v>
      </c>
      <c r="K50">
        <v>24</v>
      </c>
      <c r="L50" s="4">
        <v>24</v>
      </c>
      <c r="M50">
        <v>0</v>
      </c>
      <c r="N50" s="5">
        <v>0</v>
      </c>
      <c r="O50" s="5">
        <v>-34.4</v>
      </c>
      <c r="P50">
        <v>53</v>
      </c>
      <c r="Q50">
        <v>0</v>
      </c>
      <c r="R50">
        <v>1</v>
      </c>
      <c r="S50">
        <v>1</v>
      </c>
      <c r="T50">
        <v>0</v>
      </c>
      <c r="U50">
        <v>7</v>
      </c>
      <c r="V50">
        <v>22.5</v>
      </c>
      <c r="W50">
        <v>1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1</v>
      </c>
      <c r="AE50" s="13">
        <v>1.6</v>
      </c>
      <c r="AF50" s="14">
        <v>-0.25988650231704402</v>
      </c>
    </row>
    <row r="51" spans="1:32" x14ac:dyDescent="0.25">
      <c r="A51">
        <v>0</v>
      </c>
      <c r="B51">
        <v>0</v>
      </c>
      <c r="C51">
        <v>47.87</v>
      </c>
      <c r="D51">
        <v>16</v>
      </c>
      <c r="E51">
        <v>2</v>
      </c>
      <c r="F51">
        <v>0</v>
      </c>
      <c r="G51">
        <v>1</v>
      </c>
      <c r="H51">
        <v>0</v>
      </c>
      <c r="I51">
        <v>0</v>
      </c>
      <c r="J51">
        <v>0</v>
      </c>
      <c r="K51">
        <v>24</v>
      </c>
      <c r="L51" s="4">
        <v>24</v>
      </c>
      <c r="M51">
        <v>0</v>
      </c>
      <c r="N51" s="5">
        <v>0</v>
      </c>
      <c r="O51" s="5">
        <v>-34.4</v>
      </c>
      <c r="P51">
        <v>53</v>
      </c>
      <c r="Q51">
        <v>0</v>
      </c>
      <c r="R51">
        <v>1</v>
      </c>
      <c r="S51">
        <v>1</v>
      </c>
      <c r="T51">
        <v>0</v>
      </c>
      <c r="U51">
        <v>7</v>
      </c>
      <c r="V51">
        <v>22.5</v>
      </c>
      <c r="W51">
        <v>1</v>
      </c>
      <c r="X51">
        <v>0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 s="13">
        <v>1.6</v>
      </c>
      <c r="AF51" s="14">
        <v>0.96366497756987501</v>
      </c>
    </row>
    <row r="52" spans="1:32" x14ac:dyDescent="0.25">
      <c r="A52">
        <v>0</v>
      </c>
      <c r="B52">
        <v>0</v>
      </c>
      <c r="C52">
        <v>47.87</v>
      </c>
      <c r="D52">
        <v>16</v>
      </c>
      <c r="E52">
        <v>2</v>
      </c>
      <c r="F52">
        <v>0</v>
      </c>
      <c r="G52">
        <v>1</v>
      </c>
      <c r="H52">
        <v>0</v>
      </c>
      <c r="I52">
        <v>0</v>
      </c>
      <c r="J52">
        <v>0</v>
      </c>
      <c r="K52">
        <v>28</v>
      </c>
      <c r="L52" s="4">
        <v>28</v>
      </c>
      <c r="M52">
        <v>0</v>
      </c>
      <c r="N52" s="5">
        <v>0</v>
      </c>
      <c r="O52" s="5">
        <v>-30.7</v>
      </c>
      <c r="P52">
        <v>173</v>
      </c>
      <c r="Q52">
        <v>0</v>
      </c>
      <c r="R52">
        <v>1</v>
      </c>
      <c r="S52">
        <v>1</v>
      </c>
      <c r="T52">
        <v>0</v>
      </c>
      <c r="U52">
        <v>7</v>
      </c>
      <c r="V52">
        <v>22.5</v>
      </c>
      <c r="W52">
        <v>1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 s="13">
        <v>1.6</v>
      </c>
      <c r="AF52" s="14">
        <v>0.82598684210526296</v>
      </c>
    </row>
    <row r="53" spans="1:32" x14ac:dyDescent="0.25">
      <c r="A53">
        <v>0</v>
      </c>
      <c r="B53">
        <v>0</v>
      </c>
      <c r="C53">
        <v>47.87</v>
      </c>
      <c r="D53">
        <v>16</v>
      </c>
      <c r="E53">
        <v>2</v>
      </c>
      <c r="F53">
        <v>0</v>
      </c>
      <c r="G53">
        <v>1</v>
      </c>
      <c r="H53">
        <v>0</v>
      </c>
      <c r="I53">
        <v>0</v>
      </c>
      <c r="J53">
        <v>0</v>
      </c>
      <c r="K53">
        <v>28</v>
      </c>
      <c r="L53" s="4">
        <v>28</v>
      </c>
      <c r="M53">
        <v>0</v>
      </c>
      <c r="N53" s="5">
        <v>0</v>
      </c>
      <c r="O53" s="5">
        <v>-30.7</v>
      </c>
      <c r="P53">
        <v>173</v>
      </c>
      <c r="Q53">
        <v>0</v>
      </c>
      <c r="R53">
        <v>1</v>
      </c>
      <c r="S53">
        <v>1</v>
      </c>
      <c r="T53">
        <v>0</v>
      </c>
      <c r="U53">
        <v>7</v>
      </c>
      <c r="V53">
        <v>22.5</v>
      </c>
      <c r="W53">
        <v>1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 s="13">
        <v>1.6</v>
      </c>
      <c r="AF53" s="14">
        <v>0.63699825479930205</v>
      </c>
    </row>
    <row r="54" spans="1:32" x14ac:dyDescent="0.25">
      <c r="A54">
        <v>0</v>
      </c>
      <c r="B54">
        <v>0</v>
      </c>
      <c r="C54">
        <v>47.87</v>
      </c>
      <c r="D54">
        <v>16</v>
      </c>
      <c r="E54">
        <v>2</v>
      </c>
      <c r="F54">
        <v>0</v>
      </c>
      <c r="G54">
        <v>1</v>
      </c>
      <c r="H54">
        <v>0</v>
      </c>
      <c r="I54">
        <v>0</v>
      </c>
      <c r="J54">
        <v>0</v>
      </c>
      <c r="K54">
        <v>28</v>
      </c>
      <c r="L54" s="4">
        <v>28</v>
      </c>
      <c r="M54">
        <v>0</v>
      </c>
      <c r="N54" s="5">
        <v>0</v>
      </c>
      <c r="O54" s="5">
        <v>-30.7</v>
      </c>
      <c r="P54">
        <v>173</v>
      </c>
      <c r="Q54">
        <v>0</v>
      </c>
      <c r="R54">
        <v>1</v>
      </c>
      <c r="S54">
        <v>1</v>
      </c>
      <c r="T54">
        <v>0</v>
      </c>
      <c r="U54">
        <v>7</v>
      </c>
      <c r="V54">
        <v>22.5</v>
      </c>
      <c r="W54">
        <v>1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 s="13">
        <v>1.6</v>
      </c>
      <c r="AF54" s="14">
        <v>0.78432032301480503</v>
      </c>
    </row>
    <row r="55" spans="1:32" x14ac:dyDescent="0.25">
      <c r="A55">
        <v>0</v>
      </c>
      <c r="B55">
        <v>0</v>
      </c>
      <c r="C55">
        <v>47.87</v>
      </c>
      <c r="D55">
        <v>16</v>
      </c>
      <c r="E55">
        <v>2</v>
      </c>
      <c r="F55">
        <v>0</v>
      </c>
      <c r="G55">
        <v>1</v>
      </c>
      <c r="H55">
        <v>0</v>
      </c>
      <c r="I55">
        <v>0</v>
      </c>
      <c r="J55">
        <v>0</v>
      </c>
      <c r="K55">
        <v>28</v>
      </c>
      <c r="L55" s="4">
        <v>28</v>
      </c>
      <c r="M55">
        <v>0</v>
      </c>
      <c r="N55" s="5">
        <v>0</v>
      </c>
      <c r="O55" s="5">
        <v>-30.7</v>
      </c>
      <c r="P55">
        <v>173</v>
      </c>
      <c r="Q55">
        <v>0</v>
      </c>
      <c r="R55">
        <v>1</v>
      </c>
      <c r="S55">
        <v>1</v>
      </c>
      <c r="T55">
        <v>0</v>
      </c>
      <c r="U55">
        <v>7</v>
      </c>
      <c r="V55">
        <v>22.5</v>
      </c>
      <c r="W55">
        <v>1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 s="13">
        <v>1.6</v>
      </c>
      <c r="AF55" s="14">
        <v>0.91059280855199198</v>
      </c>
    </row>
    <row r="56" spans="1:32" x14ac:dyDescent="0.25">
      <c r="A56">
        <v>0</v>
      </c>
      <c r="B56">
        <v>0</v>
      </c>
      <c r="C56">
        <v>47.87</v>
      </c>
      <c r="D56">
        <v>16</v>
      </c>
      <c r="E56">
        <v>2</v>
      </c>
      <c r="F56">
        <v>0</v>
      </c>
      <c r="G56">
        <v>0</v>
      </c>
      <c r="H56">
        <v>1</v>
      </c>
      <c r="I56">
        <v>0</v>
      </c>
      <c r="J56">
        <v>0</v>
      </c>
      <c r="K56">
        <v>200</v>
      </c>
      <c r="L56">
        <v>7000</v>
      </c>
      <c r="M56">
        <v>0</v>
      </c>
      <c r="N56" s="5">
        <v>0</v>
      </c>
      <c r="O56" s="5">
        <v>-30.3</v>
      </c>
      <c r="P56">
        <v>18</v>
      </c>
      <c r="Q56">
        <v>0</v>
      </c>
      <c r="R56">
        <v>1</v>
      </c>
      <c r="S56">
        <v>1</v>
      </c>
      <c r="T56">
        <v>0</v>
      </c>
      <c r="U56">
        <v>7</v>
      </c>
      <c r="V56">
        <v>22.5</v>
      </c>
      <c r="W56">
        <v>1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 s="13">
        <v>1.6</v>
      </c>
      <c r="AF56" s="14">
        <v>0.93426776220396301</v>
      </c>
    </row>
    <row r="57" spans="1:32" x14ac:dyDescent="0.25">
      <c r="A57">
        <v>0</v>
      </c>
      <c r="B57">
        <v>0</v>
      </c>
      <c r="C57">
        <v>47.87</v>
      </c>
      <c r="D57">
        <v>16</v>
      </c>
      <c r="E57">
        <v>2</v>
      </c>
      <c r="F57">
        <v>0</v>
      </c>
      <c r="G57">
        <v>0</v>
      </c>
      <c r="H57">
        <v>1</v>
      </c>
      <c r="I57">
        <v>0</v>
      </c>
      <c r="J57">
        <v>0</v>
      </c>
      <c r="K57">
        <v>200</v>
      </c>
      <c r="L57">
        <v>7000</v>
      </c>
      <c r="M57">
        <v>0</v>
      </c>
      <c r="N57" s="5">
        <v>0</v>
      </c>
      <c r="O57" s="5">
        <v>-30.3</v>
      </c>
      <c r="P57">
        <v>18</v>
      </c>
      <c r="Q57">
        <v>0</v>
      </c>
      <c r="R57">
        <v>1</v>
      </c>
      <c r="S57">
        <v>1</v>
      </c>
      <c r="T57">
        <v>0</v>
      </c>
      <c r="U57">
        <v>7</v>
      </c>
      <c r="V57">
        <v>22.5</v>
      </c>
      <c r="W57">
        <v>1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 s="13">
        <v>1.6</v>
      </c>
      <c r="AF57" s="14">
        <v>0.94357700496806196</v>
      </c>
    </row>
    <row r="58" spans="1:32" x14ac:dyDescent="0.25">
      <c r="A58">
        <v>0</v>
      </c>
      <c r="B58">
        <v>0</v>
      </c>
      <c r="C58">
        <v>47.87</v>
      </c>
      <c r="D58">
        <v>16</v>
      </c>
      <c r="E58">
        <v>2</v>
      </c>
      <c r="F58">
        <v>0</v>
      </c>
      <c r="G58">
        <v>0</v>
      </c>
      <c r="H58">
        <v>1</v>
      </c>
      <c r="I58">
        <v>0</v>
      </c>
      <c r="J58">
        <v>0</v>
      </c>
      <c r="K58">
        <v>200</v>
      </c>
      <c r="L58">
        <v>7000</v>
      </c>
      <c r="M58">
        <v>0</v>
      </c>
      <c r="N58" s="5">
        <v>0</v>
      </c>
      <c r="O58" s="5">
        <v>-30.3</v>
      </c>
      <c r="P58">
        <v>18</v>
      </c>
      <c r="Q58">
        <v>0</v>
      </c>
      <c r="R58">
        <v>1</v>
      </c>
      <c r="S58">
        <v>1</v>
      </c>
      <c r="T58">
        <v>0</v>
      </c>
      <c r="U58">
        <v>7</v>
      </c>
      <c r="V58">
        <v>22.5</v>
      </c>
      <c r="W58">
        <v>1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 s="13">
        <v>1.6</v>
      </c>
      <c r="AF58" s="14">
        <v>0.86537702329253896</v>
      </c>
    </row>
    <row r="59" spans="1:32" x14ac:dyDescent="0.25">
      <c r="A59">
        <v>0</v>
      </c>
      <c r="B59">
        <v>0</v>
      </c>
      <c r="C59">
        <v>47.87</v>
      </c>
      <c r="D59">
        <v>16</v>
      </c>
      <c r="E59">
        <v>2</v>
      </c>
      <c r="F59">
        <v>0</v>
      </c>
      <c r="G59">
        <v>0</v>
      </c>
      <c r="H59">
        <v>1</v>
      </c>
      <c r="I59">
        <v>0</v>
      </c>
      <c r="J59">
        <v>0</v>
      </c>
      <c r="K59">
        <v>200</v>
      </c>
      <c r="L59">
        <v>7000</v>
      </c>
      <c r="M59">
        <v>0</v>
      </c>
      <c r="N59" s="5">
        <v>0</v>
      </c>
      <c r="O59" s="5">
        <v>-30.3</v>
      </c>
      <c r="P59">
        <v>18</v>
      </c>
      <c r="Q59">
        <v>0</v>
      </c>
      <c r="R59">
        <v>1</v>
      </c>
      <c r="S59">
        <v>1</v>
      </c>
      <c r="T59">
        <v>0</v>
      </c>
      <c r="U59">
        <v>7</v>
      </c>
      <c r="V59">
        <v>22.5</v>
      </c>
      <c r="W59">
        <v>1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 s="13">
        <v>1.6</v>
      </c>
      <c r="AF59" s="14">
        <v>0.86018237082066895</v>
      </c>
    </row>
    <row r="60" spans="1:32" x14ac:dyDescent="0.25">
      <c r="A60">
        <v>1</v>
      </c>
      <c r="B60">
        <v>0</v>
      </c>
      <c r="C60">
        <v>12.01</v>
      </c>
      <c r="D60">
        <v>0</v>
      </c>
      <c r="E60">
        <v>0</v>
      </c>
      <c r="F60">
        <v>0</v>
      </c>
      <c r="G60">
        <v>0</v>
      </c>
      <c r="H60">
        <v>1</v>
      </c>
      <c r="I60">
        <v>0</v>
      </c>
      <c r="J60">
        <v>1</v>
      </c>
      <c r="K60">
        <v>25</v>
      </c>
      <c r="L60">
        <v>7500</v>
      </c>
      <c r="M60">
        <v>0</v>
      </c>
      <c r="N60" s="5">
        <v>0</v>
      </c>
      <c r="O60" s="5">
        <v>-12.1</v>
      </c>
      <c r="P60">
        <v>180</v>
      </c>
      <c r="Q60">
        <v>0</v>
      </c>
      <c r="R60">
        <v>1</v>
      </c>
      <c r="S60">
        <v>1</v>
      </c>
      <c r="T60">
        <v>0</v>
      </c>
      <c r="U60">
        <v>7</v>
      </c>
      <c r="V60">
        <v>22.5</v>
      </c>
      <c r="W60">
        <v>1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 s="13">
        <v>1.6</v>
      </c>
      <c r="AF60" s="14">
        <v>0.94829708658186296</v>
      </c>
    </row>
    <row r="61" spans="1:32" x14ac:dyDescent="0.25">
      <c r="A61">
        <v>1</v>
      </c>
      <c r="B61">
        <v>0</v>
      </c>
      <c r="C61">
        <v>12.01</v>
      </c>
      <c r="D61">
        <v>0</v>
      </c>
      <c r="E61">
        <v>0</v>
      </c>
      <c r="F61">
        <v>0</v>
      </c>
      <c r="G61">
        <v>0</v>
      </c>
      <c r="H61">
        <v>1</v>
      </c>
      <c r="I61">
        <v>0</v>
      </c>
      <c r="J61">
        <v>1</v>
      </c>
      <c r="K61">
        <v>25</v>
      </c>
      <c r="L61">
        <v>7500</v>
      </c>
      <c r="M61">
        <v>0</v>
      </c>
      <c r="N61" s="5">
        <v>0</v>
      </c>
      <c r="O61" s="5">
        <v>-12.1</v>
      </c>
      <c r="P61">
        <v>180</v>
      </c>
      <c r="Q61">
        <v>0</v>
      </c>
      <c r="R61">
        <v>1</v>
      </c>
      <c r="S61">
        <v>1</v>
      </c>
      <c r="T61">
        <v>0</v>
      </c>
      <c r="U61">
        <v>7</v>
      </c>
      <c r="V61">
        <v>22.5</v>
      </c>
      <c r="W61">
        <v>1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 s="13">
        <v>1.6</v>
      </c>
      <c r="AF61" s="14">
        <v>0.95065874451046195</v>
      </c>
    </row>
    <row r="62" spans="1:32" x14ac:dyDescent="0.25">
      <c r="A62">
        <v>1</v>
      </c>
      <c r="B62">
        <v>0</v>
      </c>
      <c r="C62">
        <v>12.01</v>
      </c>
      <c r="D62">
        <v>0</v>
      </c>
      <c r="E62">
        <v>0</v>
      </c>
      <c r="F62">
        <v>0</v>
      </c>
      <c r="G62">
        <v>0</v>
      </c>
      <c r="H62">
        <v>1</v>
      </c>
      <c r="I62">
        <v>0</v>
      </c>
      <c r="J62">
        <v>1</v>
      </c>
      <c r="K62">
        <v>25</v>
      </c>
      <c r="L62">
        <v>7500</v>
      </c>
      <c r="M62">
        <v>0</v>
      </c>
      <c r="N62" s="5">
        <v>0</v>
      </c>
      <c r="O62" s="5">
        <v>-12.1</v>
      </c>
      <c r="P62">
        <v>180</v>
      </c>
      <c r="Q62">
        <v>0</v>
      </c>
      <c r="R62">
        <v>1</v>
      </c>
      <c r="S62">
        <v>1</v>
      </c>
      <c r="T62">
        <v>0</v>
      </c>
      <c r="U62">
        <v>7</v>
      </c>
      <c r="V62">
        <v>22.5</v>
      </c>
      <c r="W62">
        <v>1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 s="13">
        <v>1.6</v>
      </c>
      <c r="AF62" s="14">
        <v>0.98331193838254205</v>
      </c>
    </row>
    <row r="63" spans="1:32" x14ac:dyDescent="0.25">
      <c r="A63">
        <v>1</v>
      </c>
      <c r="B63">
        <v>0</v>
      </c>
      <c r="C63">
        <v>12.01</v>
      </c>
      <c r="D63">
        <v>0</v>
      </c>
      <c r="E63">
        <v>0</v>
      </c>
      <c r="F63">
        <v>0</v>
      </c>
      <c r="G63">
        <v>0</v>
      </c>
      <c r="H63">
        <v>1</v>
      </c>
      <c r="I63">
        <v>0</v>
      </c>
      <c r="J63">
        <v>1</v>
      </c>
      <c r="K63">
        <v>25</v>
      </c>
      <c r="L63">
        <v>7500</v>
      </c>
      <c r="M63">
        <v>0</v>
      </c>
      <c r="N63" s="5">
        <v>0</v>
      </c>
      <c r="O63" s="5">
        <v>-12.1</v>
      </c>
      <c r="P63">
        <v>180</v>
      </c>
      <c r="Q63">
        <v>0</v>
      </c>
      <c r="R63">
        <v>1</v>
      </c>
      <c r="S63">
        <v>1</v>
      </c>
      <c r="T63">
        <v>0</v>
      </c>
      <c r="U63">
        <v>7</v>
      </c>
      <c r="V63">
        <v>22.5</v>
      </c>
      <c r="W63">
        <v>1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 s="13">
        <v>1.6</v>
      </c>
      <c r="AF63" s="14">
        <v>0.81551976573938501</v>
      </c>
    </row>
    <row r="64" spans="1:32" x14ac:dyDescent="0.25">
      <c r="A64">
        <v>1</v>
      </c>
      <c r="B64">
        <v>0</v>
      </c>
      <c r="C64">
        <v>12.01</v>
      </c>
      <c r="D64">
        <v>0</v>
      </c>
      <c r="E64">
        <v>0</v>
      </c>
      <c r="F64">
        <v>0</v>
      </c>
      <c r="G64">
        <v>0</v>
      </c>
      <c r="H64">
        <v>1</v>
      </c>
      <c r="I64">
        <v>0</v>
      </c>
      <c r="J64">
        <v>1</v>
      </c>
      <c r="K64">
        <v>25</v>
      </c>
      <c r="L64">
        <v>7500</v>
      </c>
      <c r="M64">
        <v>0</v>
      </c>
      <c r="N64" s="5">
        <v>0</v>
      </c>
      <c r="O64" s="5">
        <v>-11.8</v>
      </c>
      <c r="P64">
        <v>513</v>
      </c>
      <c r="Q64">
        <v>0</v>
      </c>
      <c r="R64">
        <v>1</v>
      </c>
      <c r="S64">
        <v>1</v>
      </c>
      <c r="T64">
        <v>0</v>
      </c>
      <c r="U64">
        <v>7</v>
      </c>
      <c r="V64">
        <v>22.5</v>
      </c>
      <c r="W64">
        <v>1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 s="13">
        <v>1.6</v>
      </c>
      <c r="AF64" s="14">
        <v>0.93007836045810699</v>
      </c>
    </row>
    <row r="65" spans="1:32" x14ac:dyDescent="0.25">
      <c r="A65">
        <v>1</v>
      </c>
      <c r="B65">
        <v>0</v>
      </c>
      <c r="C65">
        <v>12.01</v>
      </c>
      <c r="D65">
        <v>0</v>
      </c>
      <c r="E65">
        <v>0</v>
      </c>
      <c r="F65">
        <v>0</v>
      </c>
      <c r="G65">
        <v>0</v>
      </c>
      <c r="H65">
        <v>1</v>
      </c>
      <c r="I65">
        <v>0</v>
      </c>
      <c r="J65">
        <v>1</v>
      </c>
      <c r="K65">
        <v>25</v>
      </c>
      <c r="L65">
        <v>7500</v>
      </c>
      <c r="M65">
        <v>0</v>
      </c>
      <c r="N65" s="5">
        <v>0</v>
      </c>
      <c r="O65" s="5">
        <v>-11.8</v>
      </c>
      <c r="P65">
        <v>513</v>
      </c>
      <c r="Q65">
        <v>0</v>
      </c>
      <c r="R65">
        <v>1</v>
      </c>
      <c r="S65">
        <v>1</v>
      </c>
      <c r="T65">
        <v>0</v>
      </c>
      <c r="U65">
        <v>7</v>
      </c>
      <c r="V65">
        <v>22.5</v>
      </c>
      <c r="W65">
        <v>1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 s="13">
        <v>1.6</v>
      </c>
      <c r="AF65" s="14">
        <v>0.94086804544130498</v>
      </c>
    </row>
    <row r="66" spans="1:32" x14ac:dyDescent="0.25">
      <c r="A66">
        <v>1</v>
      </c>
      <c r="B66">
        <v>0</v>
      </c>
      <c r="C66">
        <v>12.01</v>
      </c>
      <c r="D66">
        <v>0</v>
      </c>
      <c r="E66">
        <v>0</v>
      </c>
      <c r="F66">
        <v>0</v>
      </c>
      <c r="G66">
        <v>0</v>
      </c>
      <c r="H66">
        <v>1</v>
      </c>
      <c r="I66">
        <v>0</v>
      </c>
      <c r="J66">
        <v>1</v>
      </c>
      <c r="K66">
        <v>25</v>
      </c>
      <c r="L66">
        <v>7500</v>
      </c>
      <c r="M66">
        <v>0</v>
      </c>
      <c r="N66" s="5">
        <v>0</v>
      </c>
      <c r="O66" s="5">
        <v>-11.8</v>
      </c>
      <c r="P66">
        <v>513</v>
      </c>
      <c r="Q66">
        <v>0</v>
      </c>
      <c r="R66">
        <v>1</v>
      </c>
      <c r="S66">
        <v>1</v>
      </c>
      <c r="T66">
        <v>0</v>
      </c>
      <c r="U66">
        <v>7</v>
      </c>
      <c r="V66">
        <v>22.5</v>
      </c>
      <c r="W66">
        <v>1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 s="13">
        <v>1.6</v>
      </c>
      <c r="AF66" s="14">
        <v>1</v>
      </c>
    </row>
    <row r="67" spans="1:32" x14ac:dyDescent="0.25">
      <c r="A67">
        <v>1</v>
      </c>
      <c r="B67">
        <v>0</v>
      </c>
      <c r="C67">
        <v>12.01</v>
      </c>
      <c r="D67">
        <v>0</v>
      </c>
      <c r="E67">
        <v>0</v>
      </c>
      <c r="F67">
        <v>0</v>
      </c>
      <c r="G67">
        <v>0</v>
      </c>
      <c r="H67">
        <v>1</v>
      </c>
      <c r="I67">
        <v>0</v>
      </c>
      <c r="J67">
        <v>1</v>
      </c>
      <c r="K67">
        <v>25</v>
      </c>
      <c r="L67">
        <v>7500</v>
      </c>
      <c r="M67">
        <v>0</v>
      </c>
      <c r="N67" s="5">
        <v>0</v>
      </c>
      <c r="O67" s="5">
        <v>-11.8</v>
      </c>
      <c r="P67">
        <v>513</v>
      </c>
      <c r="Q67">
        <v>0</v>
      </c>
      <c r="R67">
        <v>1</v>
      </c>
      <c r="S67">
        <v>1</v>
      </c>
      <c r="T67">
        <v>0</v>
      </c>
      <c r="U67">
        <v>7</v>
      </c>
      <c r="V67">
        <v>22.5</v>
      </c>
      <c r="W67">
        <v>1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 s="13">
        <v>1.6</v>
      </c>
      <c r="AF67" s="14">
        <v>0.82991202346041104</v>
      </c>
    </row>
    <row r="68" spans="1:32" x14ac:dyDescent="0.25">
      <c r="A68">
        <v>1</v>
      </c>
      <c r="B68">
        <v>0</v>
      </c>
      <c r="C68">
        <v>12.01</v>
      </c>
      <c r="D68">
        <v>0</v>
      </c>
      <c r="E68">
        <v>0</v>
      </c>
      <c r="F68">
        <v>0</v>
      </c>
      <c r="G68">
        <v>0</v>
      </c>
      <c r="H68">
        <v>1</v>
      </c>
      <c r="I68">
        <v>0</v>
      </c>
      <c r="J68">
        <v>1</v>
      </c>
      <c r="K68">
        <v>25</v>
      </c>
      <c r="L68">
        <v>7500</v>
      </c>
      <c r="M68">
        <v>0</v>
      </c>
      <c r="N68" s="5">
        <v>1</v>
      </c>
      <c r="O68" s="5">
        <v>-48.4</v>
      </c>
      <c r="P68">
        <v>26</v>
      </c>
      <c r="Q68">
        <v>0</v>
      </c>
      <c r="R68">
        <v>1</v>
      </c>
      <c r="S68">
        <v>1</v>
      </c>
      <c r="T68">
        <v>0</v>
      </c>
      <c r="U68">
        <v>7</v>
      </c>
      <c r="V68">
        <v>22.5</v>
      </c>
      <c r="W68">
        <v>1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 s="13">
        <v>1.6</v>
      </c>
      <c r="AF68" s="14">
        <v>0.94153414405986902</v>
      </c>
    </row>
    <row r="69" spans="1:32" x14ac:dyDescent="0.25">
      <c r="A69">
        <v>1</v>
      </c>
      <c r="B69">
        <v>0</v>
      </c>
      <c r="C69">
        <v>12.01</v>
      </c>
      <c r="D69">
        <v>0</v>
      </c>
      <c r="E69">
        <v>0</v>
      </c>
      <c r="F69">
        <v>0</v>
      </c>
      <c r="G69">
        <v>0</v>
      </c>
      <c r="H69">
        <v>1</v>
      </c>
      <c r="I69">
        <v>0</v>
      </c>
      <c r="J69">
        <v>1</v>
      </c>
      <c r="K69">
        <v>25</v>
      </c>
      <c r="L69">
        <v>7500</v>
      </c>
      <c r="M69">
        <v>0</v>
      </c>
      <c r="N69" s="5">
        <v>1</v>
      </c>
      <c r="O69" s="5">
        <v>-48.4</v>
      </c>
      <c r="P69">
        <v>26</v>
      </c>
      <c r="Q69">
        <v>0</v>
      </c>
      <c r="R69">
        <v>1</v>
      </c>
      <c r="S69">
        <v>1</v>
      </c>
      <c r="T69">
        <v>0</v>
      </c>
      <c r="U69">
        <v>7</v>
      </c>
      <c r="V69">
        <v>22.5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 s="13">
        <v>1.6</v>
      </c>
      <c r="AF69" s="14">
        <v>0.90557939914163099</v>
      </c>
    </row>
    <row r="70" spans="1:32" x14ac:dyDescent="0.25">
      <c r="A70">
        <v>1</v>
      </c>
      <c r="B70">
        <v>0</v>
      </c>
      <c r="C70">
        <v>12.01</v>
      </c>
      <c r="D70">
        <v>0</v>
      </c>
      <c r="E70">
        <v>0</v>
      </c>
      <c r="F70">
        <v>0</v>
      </c>
      <c r="G70">
        <v>0</v>
      </c>
      <c r="H70">
        <v>1</v>
      </c>
      <c r="I70">
        <v>0</v>
      </c>
      <c r="J70">
        <v>1</v>
      </c>
      <c r="K70">
        <v>25</v>
      </c>
      <c r="L70">
        <v>7500</v>
      </c>
      <c r="M70">
        <v>0</v>
      </c>
      <c r="N70" s="5">
        <v>1</v>
      </c>
      <c r="O70" s="5">
        <v>-48.4</v>
      </c>
      <c r="P70">
        <v>26</v>
      </c>
      <c r="Q70">
        <v>0</v>
      </c>
      <c r="R70">
        <v>1</v>
      </c>
      <c r="S70">
        <v>1</v>
      </c>
      <c r="T70">
        <v>0</v>
      </c>
      <c r="U70">
        <v>7</v>
      </c>
      <c r="V70">
        <v>22.5</v>
      </c>
      <c r="W70">
        <v>1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 s="13">
        <v>1.6</v>
      </c>
      <c r="AF70" s="14">
        <v>1</v>
      </c>
    </row>
    <row r="71" spans="1:32" x14ac:dyDescent="0.25">
      <c r="A71">
        <v>1</v>
      </c>
      <c r="B71">
        <v>0</v>
      </c>
      <c r="C71">
        <v>12.01</v>
      </c>
      <c r="D71">
        <v>0</v>
      </c>
      <c r="E71">
        <v>0</v>
      </c>
      <c r="F71">
        <v>0</v>
      </c>
      <c r="G71">
        <v>0</v>
      </c>
      <c r="H71">
        <v>1</v>
      </c>
      <c r="I71">
        <v>0</v>
      </c>
      <c r="J71">
        <v>1</v>
      </c>
      <c r="K71">
        <v>25</v>
      </c>
      <c r="L71">
        <v>7500</v>
      </c>
      <c r="M71">
        <v>0</v>
      </c>
      <c r="N71" s="5">
        <v>1</v>
      </c>
      <c r="O71" s="5">
        <v>-48.4</v>
      </c>
      <c r="P71">
        <v>26</v>
      </c>
      <c r="Q71">
        <v>0</v>
      </c>
      <c r="R71">
        <v>1</v>
      </c>
      <c r="S71">
        <v>1</v>
      </c>
      <c r="T71">
        <v>0</v>
      </c>
      <c r="U71">
        <v>7</v>
      </c>
      <c r="V71">
        <v>22.5</v>
      </c>
      <c r="W71">
        <v>1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 s="13">
        <v>1.6</v>
      </c>
      <c r="AF71" s="14">
        <v>0.88382899628252798</v>
      </c>
    </row>
    <row r="72" spans="1:32" x14ac:dyDescent="0.25">
      <c r="A72">
        <v>0</v>
      </c>
      <c r="B72">
        <v>0</v>
      </c>
      <c r="C72">
        <v>47.87</v>
      </c>
      <c r="D72">
        <v>16</v>
      </c>
      <c r="E72">
        <v>2</v>
      </c>
      <c r="F72">
        <v>0</v>
      </c>
      <c r="G72">
        <v>1</v>
      </c>
      <c r="H72">
        <v>0</v>
      </c>
      <c r="I72">
        <v>0</v>
      </c>
      <c r="J72">
        <v>0</v>
      </c>
      <c r="K72">
        <v>24</v>
      </c>
      <c r="L72" s="4">
        <v>24</v>
      </c>
      <c r="M72">
        <v>0</v>
      </c>
      <c r="N72" s="5">
        <v>0</v>
      </c>
      <c r="O72" s="5">
        <v>-34.4</v>
      </c>
      <c r="P72">
        <v>53</v>
      </c>
      <c r="Q72">
        <v>1</v>
      </c>
      <c r="R72">
        <v>0</v>
      </c>
      <c r="S72">
        <v>1</v>
      </c>
      <c r="T72">
        <v>0</v>
      </c>
      <c r="U72">
        <v>9</v>
      </c>
      <c r="V72">
        <v>385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1</v>
      </c>
      <c r="AD72">
        <v>1</v>
      </c>
      <c r="AE72" s="13">
        <v>0.05</v>
      </c>
      <c r="AF72" s="14">
        <v>0.61281337047353801</v>
      </c>
    </row>
    <row r="73" spans="1:32" x14ac:dyDescent="0.25">
      <c r="A73">
        <v>0</v>
      </c>
      <c r="B73">
        <v>0</v>
      </c>
      <c r="C73">
        <v>47.87</v>
      </c>
      <c r="D73">
        <v>16</v>
      </c>
      <c r="E73">
        <v>2</v>
      </c>
      <c r="F73">
        <v>0</v>
      </c>
      <c r="G73">
        <v>1</v>
      </c>
      <c r="H73">
        <v>0</v>
      </c>
      <c r="I73">
        <v>0</v>
      </c>
      <c r="J73">
        <v>0</v>
      </c>
      <c r="K73">
        <v>24</v>
      </c>
      <c r="L73" s="4">
        <v>24</v>
      </c>
      <c r="M73">
        <v>0</v>
      </c>
      <c r="N73" s="5">
        <v>0</v>
      </c>
      <c r="O73" s="5">
        <v>-34.4</v>
      </c>
      <c r="P73">
        <v>53</v>
      </c>
      <c r="Q73">
        <v>1</v>
      </c>
      <c r="R73">
        <v>0</v>
      </c>
      <c r="S73">
        <v>1</v>
      </c>
      <c r="T73">
        <v>0</v>
      </c>
      <c r="U73">
        <v>9</v>
      </c>
      <c r="V73">
        <v>385</v>
      </c>
      <c r="W73">
        <v>0</v>
      </c>
      <c r="X73">
        <v>0</v>
      </c>
      <c r="Y73">
        <v>0</v>
      </c>
      <c r="Z73">
        <v>0</v>
      </c>
      <c r="AA73">
        <v>1</v>
      </c>
      <c r="AB73">
        <v>0</v>
      </c>
      <c r="AC73">
        <v>1</v>
      </c>
      <c r="AD73">
        <v>1</v>
      </c>
      <c r="AE73" s="13">
        <v>0.17499999999999999</v>
      </c>
      <c r="AF73" s="14">
        <v>0.59450096634212202</v>
      </c>
    </row>
    <row r="74" spans="1:32" x14ac:dyDescent="0.25">
      <c r="A74">
        <v>0</v>
      </c>
      <c r="B74">
        <v>0</v>
      </c>
      <c r="C74">
        <v>47.87</v>
      </c>
      <c r="D74">
        <v>16</v>
      </c>
      <c r="E74">
        <v>2</v>
      </c>
      <c r="F74">
        <v>0</v>
      </c>
      <c r="G74">
        <v>1</v>
      </c>
      <c r="H74">
        <v>0</v>
      </c>
      <c r="I74">
        <v>0</v>
      </c>
      <c r="J74">
        <v>0</v>
      </c>
      <c r="K74">
        <v>24</v>
      </c>
      <c r="L74" s="4">
        <v>24</v>
      </c>
      <c r="M74">
        <v>0</v>
      </c>
      <c r="N74" s="5">
        <v>0</v>
      </c>
      <c r="O74" s="5">
        <v>-34.4</v>
      </c>
      <c r="P74">
        <v>53</v>
      </c>
      <c r="Q74">
        <v>1</v>
      </c>
      <c r="R74">
        <v>0</v>
      </c>
      <c r="S74">
        <v>1</v>
      </c>
      <c r="T74">
        <v>0</v>
      </c>
      <c r="U74">
        <v>9</v>
      </c>
      <c r="V74">
        <v>385</v>
      </c>
      <c r="W74">
        <v>0</v>
      </c>
      <c r="X74">
        <v>0</v>
      </c>
      <c r="Y74">
        <v>0</v>
      </c>
      <c r="Z74">
        <v>0</v>
      </c>
      <c r="AA74">
        <v>1</v>
      </c>
      <c r="AB74">
        <v>0</v>
      </c>
      <c r="AC74">
        <v>1</v>
      </c>
      <c r="AD74">
        <v>1</v>
      </c>
      <c r="AE74" s="13">
        <v>0.5</v>
      </c>
      <c r="AF74" s="14">
        <v>0.70159827399289398</v>
      </c>
    </row>
    <row r="75" spans="1:32" x14ac:dyDescent="0.25">
      <c r="A75">
        <v>0</v>
      </c>
      <c r="B75">
        <v>0</v>
      </c>
      <c r="C75">
        <v>47.87</v>
      </c>
      <c r="D75">
        <v>16</v>
      </c>
      <c r="E75">
        <v>2</v>
      </c>
      <c r="F75">
        <v>0</v>
      </c>
      <c r="G75">
        <v>1</v>
      </c>
      <c r="H75">
        <v>0</v>
      </c>
      <c r="I75">
        <v>0</v>
      </c>
      <c r="J75">
        <v>0</v>
      </c>
      <c r="K75">
        <v>24</v>
      </c>
      <c r="L75" s="4">
        <v>24</v>
      </c>
      <c r="M75">
        <v>0</v>
      </c>
      <c r="N75" s="5">
        <v>0</v>
      </c>
      <c r="O75" s="5">
        <v>-34.4</v>
      </c>
      <c r="P75">
        <v>53</v>
      </c>
      <c r="Q75">
        <v>1</v>
      </c>
      <c r="R75">
        <v>0</v>
      </c>
      <c r="S75">
        <v>1</v>
      </c>
      <c r="T75">
        <v>0</v>
      </c>
      <c r="U75">
        <v>9</v>
      </c>
      <c r="V75">
        <v>385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1</v>
      </c>
      <c r="AD75">
        <v>1</v>
      </c>
      <c r="AE75" s="13">
        <v>0.05</v>
      </c>
      <c r="AF75" s="14">
        <v>0.388489208633093</v>
      </c>
    </row>
    <row r="76" spans="1:32" x14ac:dyDescent="0.25">
      <c r="A76">
        <v>0</v>
      </c>
      <c r="B76">
        <v>0</v>
      </c>
      <c r="C76">
        <v>47.87</v>
      </c>
      <c r="D76">
        <v>16</v>
      </c>
      <c r="E76">
        <v>2</v>
      </c>
      <c r="F76">
        <v>0</v>
      </c>
      <c r="G76">
        <v>1</v>
      </c>
      <c r="H76">
        <v>0</v>
      </c>
      <c r="I76">
        <v>0</v>
      </c>
      <c r="J76">
        <v>0</v>
      </c>
      <c r="K76">
        <v>24</v>
      </c>
      <c r="L76" s="4">
        <v>24</v>
      </c>
      <c r="M76">
        <v>0</v>
      </c>
      <c r="N76" s="5">
        <v>0</v>
      </c>
      <c r="O76" s="5">
        <v>-34.4</v>
      </c>
      <c r="P76">
        <v>53</v>
      </c>
      <c r="Q76">
        <v>1</v>
      </c>
      <c r="R76">
        <v>0</v>
      </c>
      <c r="S76">
        <v>1</v>
      </c>
      <c r="T76">
        <v>0</v>
      </c>
      <c r="U76">
        <v>9</v>
      </c>
      <c r="V76">
        <v>385</v>
      </c>
      <c r="W76">
        <v>0</v>
      </c>
      <c r="X76">
        <v>0</v>
      </c>
      <c r="Y76">
        <v>0</v>
      </c>
      <c r="Z76">
        <v>0</v>
      </c>
      <c r="AA76">
        <v>1</v>
      </c>
      <c r="AB76">
        <v>0</v>
      </c>
      <c r="AC76">
        <v>1</v>
      </c>
      <c r="AD76">
        <v>1</v>
      </c>
      <c r="AE76" s="13">
        <v>0.17499999999999999</v>
      </c>
      <c r="AF76" s="14">
        <v>0.112670028081384</v>
      </c>
    </row>
    <row r="77" spans="1:32" x14ac:dyDescent="0.25">
      <c r="A77">
        <v>0</v>
      </c>
      <c r="B77">
        <v>0</v>
      </c>
      <c r="C77">
        <v>47.87</v>
      </c>
      <c r="D77">
        <v>16</v>
      </c>
      <c r="E77">
        <v>2</v>
      </c>
      <c r="F77">
        <v>0</v>
      </c>
      <c r="G77">
        <v>1</v>
      </c>
      <c r="H77">
        <v>0</v>
      </c>
      <c r="I77">
        <v>0</v>
      </c>
      <c r="J77">
        <v>0</v>
      </c>
      <c r="K77">
        <v>24</v>
      </c>
      <c r="L77" s="4">
        <v>24</v>
      </c>
      <c r="M77">
        <v>0</v>
      </c>
      <c r="N77" s="5">
        <v>0</v>
      </c>
      <c r="O77" s="5">
        <v>-34.4</v>
      </c>
      <c r="P77">
        <v>53</v>
      </c>
      <c r="Q77">
        <v>1</v>
      </c>
      <c r="R77">
        <v>0</v>
      </c>
      <c r="S77">
        <v>1</v>
      </c>
      <c r="T77">
        <v>0</v>
      </c>
      <c r="U77">
        <v>9</v>
      </c>
      <c r="V77">
        <v>385</v>
      </c>
      <c r="W77">
        <v>0</v>
      </c>
      <c r="X77">
        <v>0</v>
      </c>
      <c r="Y77">
        <v>0</v>
      </c>
      <c r="Z77">
        <v>0</v>
      </c>
      <c r="AA77">
        <v>1</v>
      </c>
      <c r="AB77">
        <v>0</v>
      </c>
      <c r="AC77">
        <v>1</v>
      </c>
      <c r="AD77">
        <v>1</v>
      </c>
      <c r="AE77" s="13">
        <v>0.5</v>
      </c>
      <c r="AF77" s="14">
        <v>0.77924887481853</v>
      </c>
    </row>
    <row r="78" spans="1:32" x14ac:dyDescent="0.25">
      <c r="A78">
        <v>0</v>
      </c>
      <c r="B78">
        <v>0</v>
      </c>
      <c r="C78">
        <v>47.87</v>
      </c>
      <c r="D78">
        <v>16</v>
      </c>
      <c r="E78">
        <v>2</v>
      </c>
      <c r="F78">
        <v>0</v>
      </c>
      <c r="G78">
        <v>1</v>
      </c>
      <c r="H78">
        <v>0</v>
      </c>
      <c r="I78">
        <v>0</v>
      </c>
      <c r="J78">
        <v>0</v>
      </c>
      <c r="K78">
        <v>28</v>
      </c>
      <c r="L78" s="4">
        <v>28</v>
      </c>
      <c r="M78">
        <v>0</v>
      </c>
      <c r="N78" s="5">
        <v>0</v>
      </c>
      <c r="O78" s="5">
        <v>-30.7</v>
      </c>
      <c r="P78">
        <v>173</v>
      </c>
      <c r="Q78">
        <v>1</v>
      </c>
      <c r="R78">
        <v>0</v>
      </c>
      <c r="S78">
        <v>1</v>
      </c>
      <c r="T78">
        <v>0</v>
      </c>
      <c r="U78">
        <v>9</v>
      </c>
      <c r="V78">
        <v>385</v>
      </c>
      <c r="W78">
        <v>0</v>
      </c>
      <c r="X78">
        <v>0</v>
      </c>
      <c r="Y78">
        <v>0</v>
      </c>
      <c r="Z78">
        <v>0</v>
      </c>
      <c r="AA78">
        <v>1</v>
      </c>
      <c r="AB78">
        <v>0</v>
      </c>
      <c r="AC78">
        <v>1</v>
      </c>
      <c r="AD78">
        <v>1</v>
      </c>
      <c r="AE78" s="13">
        <v>0.05</v>
      </c>
      <c r="AF78" s="14">
        <v>0.52143684820393998</v>
      </c>
    </row>
    <row r="79" spans="1:32" x14ac:dyDescent="0.25">
      <c r="A79">
        <v>0</v>
      </c>
      <c r="B79">
        <v>0</v>
      </c>
      <c r="C79">
        <v>47.87</v>
      </c>
      <c r="D79">
        <v>16</v>
      </c>
      <c r="E79">
        <v>2</v>
      </c>
      <c r="F79">
        <v>0</v>
      </c>
      <c r="G79">
        <v>1</v>
      </c>
      <c r="H79">
        <v>0</v>
      </c>
      <c r="I79">
        <v>0</v>
      </c>
      <c r="J79">
        <v>0</v>
      </c>
      <c r="K79">
        <v>28</v>
      </c>
      <c r="L79" s="4">
        <v>28</v>
      </c>
      <c r="M79">
        <v>0</v>
      </c>
      <c r="N79" s="5">
        <v>0</v>
      </c>
      <c r="O79" s="5">
        <v>-30.7</v>
      </c>
      <c r="P79">
        <v>173</v>
      </c>
      <c r="Q79">
        <v>1</v>
      </c>
      <c r="R79">
        <v>0</v>
      </c>
      <c r="S79">
        <v>1</v>
      </c>
      <c r="T79">
        <v>0</v>
      </c>
      <c r="U79">
        <v>9</v>
      </c>
      <c r="V79">
        <v>385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1</v>
      </c>
      <c r="AD79">
        <v>1</v>
      </c>
      <c r="AE79" s="13">
        <v>0.17499999999999999</v>
      </c>
      <c r="AF79" s="14">
        <v>0.55186437441134695</v>
      </c>
    </row>
    <row r="80" spans="1:32" x14ac:dyDescent="0.25">
      <c r="A80">
        <v>0</v>
      </c>
      <c r="B80">
        <v>0</v>
      </c>
      <c r="C80">
        <v>47.87</v>
      </c>
      <c r="D80">
        <v>16</v>
      </c>
      <c r="E80">
        <v>2</v>
      </c>
      <c r="F80">
        <v>0</v>
      </c>
      <c r="G80">
        <v>1</v>
      </c>
      <c r="H80">
        <v>0</v>
      </c>
      <c r="I80">
        <v>0</v>
      </c>
      <c r="J80">
        <v>0</v>
      </c>
      <c r="K80">
        <v>28</v>
      </c>
      <c r="L80" s="4">
        <v>28</v>
      </c>
      <c r="M80">
        <v>0</v>
      </c>
      <c r="N80" s="5">
        <v>0</v>
      </c>
      <c r="O80" s="5">
        <v>-30.7</v>
      </c>
      <c r="P80">
        <v>173</v>
      </c>
      <c r="Q80">
        <v>1</v>
      </c>
      <c r="R80">
        <v>0</v>
      </c>
      <c r="S80">
        <v>1</v>
      </c>
      <c r="T80">
        <v>0</v>
      </c>
      <c r="U80">
        <v>9</v>
      </c>
      <c r="V80">
        <v>385</v>
      </c>
      <c r="W80">
        <v>0</v>
      </c>
      <c r="X80">
        <v>0</v>
      </c>
      <c r="Y80">
        <v>0</v>
      </c>
      <c r="Z80">
        <v>0</v>
      </c>
      <c r="AA80">
        <v>1</v>
      </c>
      <c r="AB80">
        <v>0</v>
      </c>
      <c r="AC80">
        <v>1</v>
      </c>
      <c r="AD80">
        <v>1</v>
      </c>
      <c r="AE80" s="13">
        <v>0.5</v>
      </c>
      <c r="AF80" s="14">
        <v>0.60297394624670997</v>
      </c>
    </row>
    <row r="81" spans="1:32" x14ac:dyDescent="0.25">
      <c r="A81">
        <v>0</v>
      </c>
      <c r="B81">
        <v>0</v>
      </c>
      <c r="C81">
        <v>47.87</v>
      </c>
      <c r="D81">
        <v>16</v>
      </c>
      <c r="E81">
        <v>2</v>
      </c>
      <c r="F81">
        <v>0</v>
      </c>
      <c r="G81">
        <v>1</v>
      </c>
      <c r="H81">
        <v>0</v>
      </c>
      <c r="I81">
        <v>0</v>
      </c>
      <c r="J81">
        <v>0</v>
      </c>
      <c r="K81">
        <v>28</v>
      </c>
      <c r="L81" s="4">
        <v>28</v>
      </c>
      <c r="M81">
        <v>0</v>
      </c>
      <c r="N81" s="5">
        <v>0</v>
      </c>
      <c r="O81" s="5">
        <v>-30.7</v>
      </c>
      <c r="P81">
        <v>173</v>
      </c>
      <c r="Q81">
        <v>1</v>
      </c>
      <c r="R81">
        <v>0</v>
      </c>
      <c r="S81">
        <v>1</v>
      </c>
      <c r="T81">
        <v>0</v>
      </c>
      <c r="U81">
        <v>9</v>
      </c>
      <c r="V81">
        <v>385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>
        <v>1</v>
      </c>
      <c r="AD81">
        <v>1</v>
      </c>
      <c r="AE81" s="13">
        <v>0.05</v>
      </c>
      <c r="AF81" s="14">
        <v>0.50230414746543794</v>
      </c>
    </row>
    <row r="82" spans="1:32" x14ac:dyDescent="0.25">
      <c r="A82">
        <v>0</v>
      </c>
      <c r="B82">
        <v>0</v>
      </c>
      <c r="C82">
        <v>47.87</v>
      </c>
      <c r="D82">
        <v>16</v>
      </c>
      <c r="E82">
        <v>2</v>
      </c>
      <c r="F82">
        <v>0</v>
      </c>
      <c r="G82">
        <v>1</v>
      </c>
      <c r="H82">
        <v>0</v>
      </c>
      <c r="I82">
        <v>0</v>
      </c>
      <c r="J82">
        <v>0</v>
      </c>
      <c r="K82">
        <v>28</v>
      </c>
      <c r="L82" s="4">
        <v>28</v>
      </c>
      <c r="M82">
        <v>0</v>
      </c>
      <c r="N82" s="5">
        <v>0</v>
      </c>
      <c r="O82" s="5">
        <v>-30.7</v>
      </c>
      <c r="P82">
        <v>173</v>
      </c>
      <c r="Q82">
        <v>1</v>
      </c>
      <c r="R82">
        <v>0</v>
      </c>
      <c r="S82">
        <v>1</v>
      </c>
      <c r="T82">
        <v>0</v>
      </c>
      <c r="U82">
        <v>9</v>
      </c>
      <c r="V82">
        <v>385</v>
      </c>
      <c r="W82">
        <v>0</v>
      </c>
      <c r="X82">
        <v>0</v>
      </c>
      <c r="Y82">
        <v>0</v>
      </c>
      <c r="Z82">
        <v>0</v>
      </c>
      <c r="AA82">
        <v>1</v>
      </c>
      <c r="AB82">
        <v>0</v>
      </c>
      <c r="AC82">
        <v>1</v>
      </c>
      <c r="AD82">
        <v>1</v>
      </c>
      <c r="AE82" s="13">
        <v>0.17499999999999999</v>
      </c>
      <c r="AF82" s="14">
        <v>8.9667728720983206E-2</v>
      </c>
    </row>
    <row r="83" spans="1:32" x14ac:dyDescent="0.25">
      <c r="A83">
        <v>0</v>
      </c>
      <c r="B83">
        <v>0</v>
      </c>
      <c r="C83">
        <v>47.87</v>
      </c>
      <c r="D83">
        <v>16</v>
      </c>
      <c r="E83">
        <v>2</v>
      </c>
      <c r="F83">
        <v>0</v>
      </c>
      <c r="G83">
        <v>1</v>
      </c>
      <c r="H83">
        <v>0</v>
      </c>
      <c r="I83">
        <v>0</v>
      </c>
      <c r="J83">
        <v>0</v>
      </c>
      <c r="K83">
        <v>28</v>
      </c>
      <c r="L83" s="4">
        <v>28</v>
      </c>
      <c r="M83">
        <v>0</v>
      </c>
      <c r="N83" s="5">
        <v>0</v>
      </c>
      <c r="O83" s="5">
        <v>-30.7</v>
      </c>
      <c r="P83">
        <v>173</v>
      </c>
      <c r="Q83">
        <v>1</v>
      </c>
      <c r="R83">
        <v>0</v>
      </c>
      <c r="S83">
        <v>1</v>
      </c>
      <c r="T83">
        <v>0</v>
      </c>
      <c r="U83">
        <v>9</v>
      </c>
      <c r="V83">
        <v>385</v>
      </c>
      <c r="W83">
        <v>0</v>
      </c>
      <c r="X83">
        <v>0</v>
      </c>
      <c r="Y83">
        <v>0</v>
      </c>
      <c r="Z83">
        <v>0</v>
      </c>
      <c r="AA83">
        <v>1</v>
      </c>
      <c r="AB83">
        <v>0</v>
      </c>
      <c r="AC83">
        <v>1</v>
      </c>
      <c r="AD83">
        <v>1</v>
      </c>
      <c r="AE83" s="13">
        <v>0.5</v>
      </c>
      <c r="AF83" s="14">
        <v>8.9667728720983206E-2</v>
      </c>
    </row>
    <row r="84" spans="1:32" x14ac:dyDescent="0.25">
      <c r="A84">
        <v>0</v>
      </c>
      <c r="B84">
        <v>0</v>
      </c>
      <c r="C84">
        <v>47.87</v>
      </c>
      <c r="D84">
        <v>16</v>
      </c>
      <c r="E84">
        <v>2</v>
      </c>
      <c r="F84">
        <v>0</v>
      </c>
      <c r="G84">
        <v>0</v>
      </c>
      <c r="H84">
        <v>1</v>
      </c>
      <c r="I84">
        <v>0</v>
      </c>
      <c r="J84">
        <v>0</v>
      </c>
      <c r="K84">
        <v>200</v>
      </c>
      <c r="L84">
        <v>7000</v>
      </c>
      <c r="M84">
        <v>0</v>
      </c>
      <c r="N84" s="5">
        <v>0</v>
      </c>
      <c r="O84" s="5">
        <v>-30.3</v>
      </c>
      <c r="P84">
        <v>18</v>
      </c>
      <c r="Q84">
        <v>1</v>
      </c>
      <c r="R84">
        <v>0</v>
      </c>
      <c r="S84">
        <v>1</v>
      </c>
      <c r="T84">
        <v>0</v>
      </c>
      <c r="U84">
        <v>9</v>
      </c>
      <c r="V84">
        <v>385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1</v>
      </c>
      <c r="AD84">
        <v>1</v>
      </c>
      <c r="AE84" s="13">
        <v>0.05</v>
      </c>
      <c r="AF84" s="14">
        <v>-0.48722044728434499</v>
      </c>
    </row>
    <row r="85" spans="1:32" x14ac:dyDescent="0.25">
      <c r="A85">
        <v>0</v>
      </c>
      <c r="B85">
        <v>0</v>
      </c>
      <c r="C85">
        <v>47.87</v>
      </c>
      <c r="D85">
        <v>16</v>
      </c>
      <c r="E85">
        <v>2</v>
      </c>
      <c r="F85">
        <v>0</v>
      </c>
      <c r="G85">
        <v>0</v>
      </c>
      <c r="H85">
        <v>1</v>
      </c>
      <c r="I85">
        <v>0</v>
      </c>
      <c r="J85">
        <v>0</v>
      </c>
      <c r="K85">
        <v>200</v>
      </c>
      <c r="L85">
        <v>7000</v>
      </c>
      <c r="M85">
        <v>0</v>
      </c>
      <c r="N85" s="5">
        <v>0</v>
      </c>
      <c r="O85" s="5">
        <v>-30.3</v>
      </c>
      <c r="P85">
        <v>18</v>
      </c>
      <c r="Q85">
        <v>1</v>
      </c>
      <c r="R85">
        <v>0</v>
      </c>
      <c r="S85">
        <v>1</v>
      </c>
      <c r="T85">
        <v>0</v>
      </c>
      <c r="U85">
        <v>9</v>
      </c>
      <c r="V85">
        <v>385</v>
      </c>
      <c r="W85">
        <v>0</v>
      </c>
      <c r="X85">
        <v>0</v>
      </c>
      <c r="Y85">
        <v>0</v>
      </c>
      <c r="Z85">
        <v>0</v>
      </c>
      <c r="AA85">
        <v>1</v>
      </c>
      <c r="AB85">
        <v>0</v>
      </c>
      <c r="AC85">
        <v>1</v>
      </c>
      <c r="AD85">
        <v>1</v>
      </c>
      <c r="AE85" s="13">
        <v>0.17499999999999999</v>
      </c>
      <c r="AF85" s="14">
        <v>-0.17097124600638999</v>
      </c>
    </row>
    <row r="86" spans="1:32" x14ac:dyDescent="0.25">
      <c r="A86">
        <v>0</v>
      </c>
      <c r="B86">
        <v>0</v>
      </c>
      <c r="C86">
        <v>47.87</v>
      </c>
      <c r="D86">
        <v>16</v>
      </c>
      <c r="E86">
        <v>2</v>
      </c>
      <c r="F86">
        <v>0</v>
      </c>
      <c r="G86">
        <v>0</v>
      </c>
      <c r="H86">
        <v>1</v>
      </c>
      <c r="I86">
        <v>0</v>
      </c>
      <c r="J86">
        <v>0</v>
      </c>
      <c r="K86">
        <v>200</v>
      </c>
      <c r="L86">
        <v>7000</v>
      </c>
      <c r="M86">
        <v>0</v>
      </c>
      <c r="N86" s="5">
        <v>0</v>
      </c>
      <c r="O86" s="5">
        <v>-30.3</v>
      </c>
      <c r="P86">
        <v>18</v>
      </c>
      <c r="Q86">
        <v>1</v>
      </c>
      <c r="R86">
        <v>0</v>
      </c>
      <c r="S86">
        <v>1</v>
      </c>
      <c r="T86">
        <v>0</v>
      </c>
      <c r="U86">
        <v>9</v>
      </c>
      <c r="V86">
        <v>385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1</v>
      </c>
      <c r="AD86">
        <v>1</v>
      </c>
      <c r="AE86" s="13">
        <v>0.5</v>
      </c>
      <c r="AF86" s="14">
        <v>-0.24585676251331201</v>
      </c>
    </row>
    <row r="87" spans="1:32" x14ac:dyDescent="0.25">
      <c r="A87">
        <v>0</v>
      </c>
      <c r="B87">
        <v>0</v>
      </c>
      <c r="C87">
        <v>47.87</v>
      </c>
      <c r="D87">
        <v>16</v>
      </c>
      <c r="E87">
        <v>2</v>
      </c>
      <c r="F87">
        <v>0</v>
      </c>
      <c r="G87">
        <v>0</v>
      </c>
      <c r="H87">
        <v>1</v>
      </c>
      <c r="I87">
        <v>0</v>
      </c>
      <c r="J87">
        <v>0</v>
      </c>
      <c r="K87">
        <v>200</v>
      </c>
      <c r="L87">
        <v>7000</v>
      </c>
      <c r="M87">
        <v>0</v>
      </c>
      <c r="N87" s="5">
        <v>0</v>
      </c>
      <c r="O87" s="5">
        <v>-30.3</v>
      </c>
      <c r="P87">
        <v>18</v>
      </c>
      <c r="Q87">
        <v>1</v>
      </c>
      <c r="R87">
        <v>0</v>
      </c>
      <c r="S87">
        <v>1</v>
      </c>
      <c r="T87">
        <v>0</v>
      </c>
      <c r="U87">
        <v>9</v>
      </c>
      <c r="V87">
        <v>385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1</v>
      </c>
      <c r="AD87">
        <v>1</v>
      </c>
      <c r="AE87" s="13">
        <v>0.05</v>
      </c>
      <c r="AF87" s="14">
        <v>-0.7</v>
      </c>
    </row>
    <row r="88" spans="1:32" x14ac:dyDescent="0.25">
      <c r="A88">
        <v>0</v>
      </c>
      <c r="B88">
        <v>0</v>
      </c>
      <c r="C88">
        <v>47.87</v>
      </c>
      <c r="D88">
        <v>16</v>
      </c>
      <c r="E88">
        <v>2</v>
      </c>
      <c r="F88">
        <v>0</v>
      </c>
      <c r="G88">
        <v>0</v>
      </c>
      <c r="H88">
        <v>1</v>
      </c>
      <c r="I88">
        <v>0</v>
      </c>
      <c r="J88">
        <v>0</v>
      </c>
      <c r="K88">
        <v>200</v>
      </c>
      <c r="L88">
        <v>7000</v>
      </c>
      <c r="M88">
        <v>0</v>
      </c>
      <c r="N88" s="5">
        <v>0</v>
      </c>
      <c r="O88" s="5">
        <v>-30.3</v>
      </c>
      <c r="P88">
        <v>18</v>
      </c>
      <c r="Q88">
        <v>1</v>
      </c>
      <c r="R88">
        <v>0</v>
      </c>
      <c r="S88">
        <v>1</v>
      </c>
      <c r="T88">
        <v>0</v>
      </c>
      <c r="U88">
        <v>9</v>
      </c>
      <c r="V88">
        <v>385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1</v>
      </c>
      <c r="AD88">
        <v>1</v>
      </c>
      <c r="AE88" s="13">
        <v>0.17499999999999999</v>
      </c>
      <c r="AF88" s="14">
        <v>0.54168779199500405</v>
      </c>
    </row>
    <row r="89" spans="1:32" x14ac:dyDescent="0.25">
      <c r="A89">
        <v>0</v>
      </c>
      <c r="B89">
        <v>0</v>
      </c>
      <c r="C89">
        <v>47.87</v>
      </c>
      <c r="D89">
        <v>16</v>
      </c>
      <c r="E89">
        <v>2</v>
      </c>
      <c r="F89">
        <v>0</v>
      </c>
      <c r="G89">
        <v>0</v>
      </c>
      <c r="H89">
        <v>1</v>
      </c>
      <c r="I89">
        <v>0</v>
      </c>
      <c r="J89">
        <v>0</v>
      </c>
      <c r="K89">
        <v>200</v>
      </c>
      <c r="L89">
        <v>7000</v>
      </c>
      <c r="M89">
        <v>0</v>
      </c>
      <c r="N89" s="5">
        <v>0</v>
      </c>
      <c r="O89" s="5">
        <v>-30.3</v>
      </c>
      <c r="P89">
        <v>18</v>
      </c>
      <c r="Q89">
        <v>1</v>
      </c>
      <c r="R89">
        <v>0</v>
      </c>
      <c r="S89">
        <v>1</v>
      </c>
      <c r="T89">
        <v>0</v>
      </c>
      <c r="U89">
        <v>9</v>
      </c>
      <c r="V89">
        <v>385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1</v>
      </c>
      <c r="AD89">
        <v>1</v>
      </c>
      <c r="AE89" s="13">
        <v>0.5</v>
      </c>
      <c r="AF89" s="14">
        <v>0.81149325617123902</v>
      </c>
    </row>
    <row r="90" spans="1:32" x14ac:dyDescent="0.25">
      <c r="A90">
        <v>0</v>
      </c>
      <c r="B90">
        <v>0</v>
      </c>
      <c r="C90">
        <v>47.87</v>
      </c>
      <c r="D90">
        <v>16</v>
      </c>
      <c r="E90">
        <v>2</v>
      </c>
      <c r="F90">
        <v>0</v>
      </c>
      <c r="G90">
        <v>0</v>
      </c>
      <c r="H90">
        <v>1</v>
      </c>
      <c r="I90">
        <v>0</v>
      </c>
      <c r="J90">
        <v>0</v>
      </c>
      <c r="K90">
        <v>200</v>
      </c>
      <c r="L90">
        <v>7000</v>
      </c>
      <c r="M90">
        <v>0</v>
      </c>
      <c r="N90" s="5">
        <v>0</v>
      </c>
      <c r="O90" s="5">
        <v>-30.3</v>
      </c>
      <c r="P90">
        <v>18</v>
      </c>
      <c r="Q90">
        <v>1</v>
      </c>
      <c r="R90">
        <v>0</v>
      </c>
      <c r="S90">
        <v>1</v>
      </c>
      <c r="T90">
        <v>0</v>
      </c>
      <c r="U90">
        <v>9</v>
      </c>
      <c r="V90">
        <v>385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1</v>
      </c>
      <c r="AD90">
        <v>1</v>
      </c>
      <c r="AE90" s="13">
        <v>0.05</v>
      </c>
      <c r="AF90" s="14">
        <v>0.33668341708542698</v>
      </c>
    </row>
    <row r="91" spans="1:32" x14ac:dyDescent="0.25">
      <c r="A91">
        <v>0</v>
      </c>
      <c r="B91">
        <v>0</v>
      </c>
      <c r="C91">
        <v>47.87</v>
      </c>
      <c r="D91">
        <v>16</v>
      </c>
      <c r="E91">
        <v>2</v>
      </c>
      <c r="F91">
        <v>0</v>
      </c>
      <c r="G91">
        <v>0</v>
      </c>
      <c r="H91">
        <v>1</v>
      </c>
      <c r="I91">
        <v>0</v>
      </c>
      <c r="J91">
        <v>0</v>
      </c>
      <c r="K91">
        <v>200</v>
      </c>
      <c r="L91">
        <v>7000</v>
      </c>
      <c r="M91">
        <v>0</v>
      </c>
      <c r="N91" s="5">
        <v>0</v>
      </c>
      <c r="O91" s="5">
        <v>-30.3</v>
      </c>
      <c r="P91">
        <v>18</v>
      </c>
      <c r="Q91">
        <v>1</v>
      </c>
      <c r="R91">
        <v>0</v>
      </c>
      <c r="S91">
        <v>1</v>
      </c>
      <c r="T91">
        <v>0</v>
      </c>
      <c r="U91">
        <v>9</v>
      </c>
      <c r="V91">
        <v>385</v>
      </c>
      <c r="W91">
        <v>0</v>
      </c>
      <c r="X91">
        <v>0</v>
      </c>
      <c r="Y91">
        <v>0</v>
      </c>
      <c r="Z91">
        <v>0</v>
      </c>
      <c r="AA91">
        <v>1</v>
      </c>
      <c r="AB91">
        <v>0</v>
      </c>
      <c r="AC91">
        <v>1</v>
      </c>
      <c r="AD91">
        <v>1</v>
      </c>
      <c r="AE91" s="13">
        <v>0.17499999999999999</v>
      </c>
      <c r="AF91" s="14">
        <v>0.61271469395658895</v>
      </c>
    </row>
    <row r="92" spans="1:32" x14ac:dyDescent="0.25">
      <c r="A92">
        <v>0</v>
      </c>
      <c r="B92">
        <v>0</v>
      </c>
      <c r="C92">
        <v>47.87</v>
      </c>
      <c r="D92">
        <v>16</v>
      </c>
      <c r="E92">
        <v>2</v>
      </c>
      <c r="F92">
        <v>0</v>
      </c>
      <c r="G92">
        <v>0</v>
      </c>
      <c r="H92">
        <v>1</v>
      </c>
      <c r="I92">
        <v>0</v>
      </c>
      <c r="J92">
        <v>0</v>
      </c>
      <c r="K92">
        <v>200</v>
      </c>
      <c r="L92">
        <v>7000</v>
      </c>
      <c r="M92">
        <v>0</v>
      </c>
      <c r="N92" s="5">
        <v>0</v>
      </c>
      <c r="O92" s="5">
        <v>-30.3</v>
      </c>
      <c r="P92">
        <v>18</v>
      </c>
      <c r="Q92">
        <v>1</v>
      </c>
      <c r="R92">
        <v>0</v>
      </c>
      <c r="S92">
        <v>1</v>
      </c>
      <c r="T92">
        <v>0</v>
      </c>
      <c r="U92">
        <v>9</v>
      </c>
      <c r="V92">
        <v>385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1</v>
      </c>
      <c r="AD92">
        <v>1</v>
      </c>
      <c r="AE92" s="13">
        <v>0.5</v>
      </c>
      <c r="AF92" s="14">
        <v>0.88250248347023597</v>
      </c>
    </row>
    <row r="93" spans="1:32" x14ac:dyDescent="0.25">
      <c r="A93">
        <v>1</v>
      </c>
      <c r="B93">
        <v>0</v>
      </c>
      <c r="C93">
        <v>12.01</v>
      </c>
      <c r="D93">
        <v>0</v>
      </c>
      <c r="E93">
        <v>0</v>
      </c>
      <c r="F93">
        <v>0</v>
      </c>
      <c r="G93">
        <v>0</v>
      </c>
      <c r="H93">
        <v>1</v>
      </c>
      <c r="I93">
        <v>0</v>
      </c>
      <c r="J93">
        <v>1</v>
      </c>
      <c r="K93">
        <v>25</v>
      </c>
      <c r="L93">
        <v>7500</v>
      </c>
      <c r="M93">
        <v>0</v>
      </c>
      <c r="N93" s="5">
        <v>0</v>
      </c>
      <c r="O93" s="5">
        <v>-12.1</v>
      </c>
      <c r="P93">
        <v>180</v>
      </c>
      <c r="Q93">
        <v>1</v>
      </c>
      <c r="R93">
        <v>0</v>
      </c>
      <c r="S93">
        <v>1</v>
      </c>
      <c r="T93">
        <v>0</v>
      </c>
      <c r="U93">
        <v>9</v>
      </c>
      <c r="V93">
        <v>385</v>
      </c>
      <c r="W93">
        <v>0</v>
      </c>
      <c r="X93">
        <v>0</v>
      </c>
      <c r="Y93">
        <v>0</v>
      </c>
      <c r="Z93">
        <v>0</v>
      </c>
      <c r="AA93">
        <v>1</v>
      </c>
      <c r="AB93">
        <v>0</v>
      </c>
      <c r="AC93">
        <v>1</v>
      </c>
      <c r="AD93">
        <v>1</v>
      </c>
      <c r="AE93" s="13">
        <v>2.5000000000000001E-2</v>
      </c>
      <c r="AF93" s="14">
        <v>0.43657911595131299</v>
      </c>
    </row>
    <row r="94" spans="1:32" x14ac:dyDescent="0.25">
      <c r="A94">
        <v>1</v>
      </c>
      <c r="B94">
        <v>0</v>
      </c>
      <c r="C94">
        <v>12.01</v>
      </c>
      <c r="D94">
        <v>0</v>
      </c>
      <c r="E94">
        <v>0</v>
      </c>
      <c r="F94">
        <v>0</v>
      </c>
      <c r="G94">
        <v>0</v>
      </c>
      <c r="H94">
        <v>1</v>
      </c>
      <c r="I94">
        <v>0</v>
      </c>
      <c r="J94">
        <v>1</v>
      </c>
      <c r="K94">
        <v>25</v>
      </c>
      <c r="L94">
        <v>7500</v>
      </c>
      <c r="M94">
        <v>0</v>
      </c>
      <c r="N94" s="5">
        <v>0</v>
      </c>
      <c r="O94" s="5">
        <v>-12.1</v>
      </c>
      <c r="P94">
        <v>180</v>
      </c>
      <c r="Q94">
        <v>1</v>
      </c>
      <c r="R94">
        <v>0</v>
      </c>
      <c r="S94">
        <v>1</v>
      </c>
      <c r="T94">
        <v>0</v>
      </c>
      <c r="U94">
        <v>9</v>
      </c>
      <c r="V94">
        <v>385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  <c r="AC94">
        <v>1</v>
      </c>
      <c r="AD94">
        <v>1</v>
      </c>
      <c r="AE94" s="13">
        <v>0.125</v>
      </c>
      <c r="AF94" s="14">
        <v>0.56464706464706504</v>
      </c>
    </row>
    <row r="95" spans="1:32" x14ac:dyDescent="0.25">
      <c r="A95">
        <v>1</v>
      </c>
      <c r="B95">
        <v>0</v>
      </c>
      <c r="C95">
        <v>12.01</v>
      </c>
      <c r="D95">
        <v>0</v>
      </c>
      <c r="E95">
        <v>0</v>
      </c>
      <c r="F95">
        <v>0</v>
      </c>
      <c r="G95">
        <v>0</v>
      </c>
      <c r="H95">
        <v>1</v>
      </c>
      <c r="I95">
        <v>0</v>
      </c>
      <c r="J95">
        <v>1</v>
      </c>
      <c r="K95">
        <v>25</v>
      </c>
      <c r="L95">
        <v>7500</v>
      </c>
      <c r="M95">
        <v>0</v>
      </c>
      <c r="N95" s="5">
        <v>0</v>
      </c>
      <c r="O95" s="5">
        <v>-12.1</v>
      </c>
      <c r="P95">
        <v>180</v>
      </c>
      <c r="Q95">
        <v>1</v>
      </c>
      <c r="R95">
        <v>0</v>
      </c>
      <c r="S95">
        <v>1</v>
      </c>
      <c r="T95">
        <v>0</v>
      </c>
      <c r="U95">
        <v>9</v>
      </c>
      <c r="V95">
        <v>385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1</v>
      </c>
      <c r="AD95">
        <v>1</v>
      </c>
      <c r="AE95" s="13">
        <v>0.5</v>
      </c>
      <c r="AF95" s="14">
        <v>0.71813607665929602</v>
      </c>
    </row>
    <row r="96" spans="1:32" x14ac:dyDescent="0.25">
      <c r="A96">
        <v>1</v>
      </c>
      <c r="B96">
        <v>0</v>
      </c>
      <c r="C96">
        <v>12.01</v>
      </c>
      <c r="D96">
        <v>0</v>
      </c>
      <c r="E96">
        <v>0</v>
      </c>
      <c r="F96">
        <v>0</v>
      </c>
      <c r="G96">
        <v>0</v>
      </c>
      <c r="H96">
        <v>1</v>
      </c>
      <c r="I96">
        <v>0</v>
      </c>
      <c r="J96">
        <v>1</v>
      </c>
      <c r="K96">
        <v>25</v>
      </c>
      <c r="L96">
        <v>7500</v>
      </c>
      <c r="M96">
        <v>0</v>
      </c>
      <c r="N96" s="5">
        <v>0</v>
      </c>
      <c r="O96" s="5">
        <v>-12.1</v>
      </c>
      <c r="P96">
        <v>180</v>
      </c>
      <c r="Q96">
        <v>1</v>
      </c>
      <c r="R96">
        <v>0</v>
      </c>
      <c r="S96">
        <v>1</v>
      </c>
      <c r="T96">
        <v>0</v>
      </c>
      <c r="U96">
        <v>9</v>
      </c>
      <c r="V96">
        <v>385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1</v>
      </c>
      <c r="AD96">
        <v>1</v>
      </c>
      <c r="AE96" s="13">
        <v>2.5000000000000001E-2</v>
      </c>
      <c r="AF96" s="14">
        <v>0.84316185696361401</v>
      </c>
    </row>
    <row r="97" spans="1:32" x14ac:dyDescent="0.25">
      <c r="A97">
        <v>1</v>
      </c>
      <c r="B97">
        <v>0</v>
      </c>
      <c r="C97">
        <v>12.01</v>
      </c>
      <c r="D97">
        <v>0</v>
      </c>
      <c r="E97">
        <v>0</v>
      </c>
      <c r="F97">
        <v>0</v>
      </c>
      <c r="G97">
        <v>0</v>
      </c>
      <c r="H97">
        <v>1</v>
      </c>
      <c r="I97">
        <v>0</v>
      </c>
      <c r="J97">
        <v>1</v>
      </c>
      <c r="K97">
        <v>25</v>
      </c>
      <c r="L97">
        <v>7500</v>
      </c>
      <c r="M97">
        <v>0</v>
      </c>
      <c r="N97" s="5">
        <v>0</v>
      </c>
      <c r="O97" s="5">
        <v>-12.1</v>
      </c>
      <c r="P97">
        <v>180</v>
      </c>
      <c r="Q97">
        <v>1</v>
      </c>
      <c r="R97">
        <v>0</v>
      </c>
      <c r="S97">
        <v>1</v>
      </c>
      <c r="T97">
        <v>0</v>
      </c>
      <c r="U97">
        <v>9</v>
      </c>
      <c r="V97">
        <v>385</v>
      </c>
      <c r="W97">
        <v>0</v>
      </c>
      <c r="X97">
        <v>0</v>
      </c>
      <c r="Y97">
        <v>0</v>
      </c>
      <c r="Z97">
        <v>0</v>
      </c>
      <c r="AA97">
        <v>1</v>
      </c>
      <c r="AB97">
        <v>0</v>
      </c>
      <c r="AC97">
        <v>1</v>
      </c>
      <c r="AD97">
        <v>1</v>
      </c>
      <c r="AE97" s="13">
        <v>0.125</v>
      </c>
      <c r="AF97" s="14">
        <v>0.91340491860062301</v>
      </c>
    </row>
    <row r="98" spans="1:32" x14ac:dyDescent="0.25">
      <c r="A98">
        <v>1</v>
      </c>
      <c r="B98">
        <v>0</v>
      </c>
      <c r="C98">
        <v>12.01</v>
      </c>
      <c r="D98">
        <v>0</v>
      </c>
      <c r="E98">
        <v>0</v>
      </c>
      <c r="F98">
        <v>0</v>
      </c>
      <c r="G98">
        <v>0</v>
      </c>
      <c r="H98">
        <v>1</v>
      </c>
      <c r="I98">
        <v>0</v>
      </c>
      <c r="J98">
        <v>1</v>
      </c>
      <c r="K98">
        <v>25</v>
      </c>
      <c r="L98">
        <v>7500</v>
      </c>
      <c r="M98">
        <v>0</v>
      </c>
      <c r="N98" s="5">
        <v>0</v>
      </c>
      <c r="O98" s="5">
        <v>-12.1</v>
      </c>
      <c r="P98">
        <v>180</v>
      </c>
      <c r="Q98">
        <v>1</v>
      </c>
      <c r="R98">
        <v>0</v>
      </c>
      <c r="S98">
        <v>1</v>
      </c>
      <c r="T98">
        <v>0</v>
      </c>
      <c r="U98">
        <v>9</v>
      </c>
      <c r="V98">
        <v>385</v>
      </c>
      <c r="W98">
        <v>0</v>
      </c>
      <c r="X98">
        <v>0</v>
      </c>
      <c r="Y98">
        <v>0</v>
      </c>
      <c r="Z98">
        <v>0</v>
      </c>
      <c r="AA98">
        <v>1</v>
      </c>
      <c r="AB98">
        <v>0</v>
      </c>
      <c r="AC98">
        <v>1</v>
      </c>
      <c r="AD98">
        <v>1</v>
      </c>
      <c r="AE98" s="13">
        <v>0.5</v>
      </c>
      <c r="AF98" s="14">
        <v>0.974489275291332</v>
      </c>
    </row>
    <row r="99" spans="1:32" x14ac:dyDescent="0.25">
      <c r="A99">
        <v>1</v>
      </c>
      <c r="B99">
        <v>0</v>
      </c>
      <c r="C99">
        <v>12.01</v>
      </c>
      <c r="D99">
        <v>0</v>
      </c>
      <c r="E99">
        <v>0</v>
      </c>
      <c r="F99">
        <v>0</v>
      </c>
      <c r="G99">
        <v>0</v>
      </c>
      <c r="H99">
        <v>1</v>
      </c>
      <c r="I99">
        <v>0</v>
      </c>
      <c r="J99">
        <v>1</v>
      </c>
      <c r="K99">
        <v>25</v>
      </c>
      <c r="L99">
        <v>7500</v>
      </c>
      <c r="M99">
        <v>0</v>
      </c>
      <c r="N99" s="5">
        <v>0</v>
      </c>
      <c r="O99" s="5">
        <v>-12.1</v>
      </c>
      <c r="P99">
        <v>180</v>
      </c>
      <c r="Q99">
        <v>1</v>
      </c>
      <c r="R99">
        <v>0</v>
      </c>
      <c r="S99">
        <v>1</v>
      </c>
      <c r="T99">
        <v>0</v>
      </c>
      <c r="U99">
        <v>9</v>
      </c>
      <c r="V99">
        <v>385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>
        <v>1</v>
      </c>
      <c r="AD99">
        <v>1</v>
      </c>
      <c r="AE99" s="13">
        <v>2.5000000000000001E-2</v>
      </c>
      <c r="AF99" s="14">
        <v>8.0882352941176405E-2</v>
      </c>
    </row>
    <row r="100" spans="1:32" x14ac:dyDescent="0.25">
      <c r="A100">
        <v>1</v>
      </c>
      <c r="B100">
        <v>0</v>
      </c>
      <c r="C100">
        <v>12.01</v>
      </c>
      <c r="D100">
        <v>0</v>
      </c>
      <c r="E100">
        <v>0</v>
      </c>
      <c r="F100">
        <v>0</v>
      </c>
      <c r="G100">
        <v>0</v>
      </c>
      <c r="H100">
        <v>1</v>
      </c>
      <c r="I100">
        <v>0</v>
      </c>
      <c r="J100">
        <v>1</v>
      </c>
      <c r="K100">
        <v>25</v>
      </c>
      <c r="L100">
        <v>7500</v>
      </c>
      <c r="M100">
        <v>0</v>
      </c>
      <c r="N100" s="5">
        <v>0</v>
      </c>
      <c r="O100" s="5">
        <v>-12.1</v>
      </c>
      <c r="P100">
        <v>180</v>
      </c>
      <c r="Q100">
        <v>1</v>
      </c>
      <c r="R100">
        <v>0</v>
      </c>
      <c r="S100">
        <v>1</v>
      </c>
      <c r="T100">
        <v>0</v>
      </c>
      <c r="U100">
        <v>9</v>
      </c>
      <c r="V100">
        <v>385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1</v>
      </c>
      <c r="AD100">
        <v>1</v>
      </c>
      <c r="AE100" s="13">
        <v>0.125</v>
      </c>
      <c r="AF100" s="14">
        <v>0.77083142359519696</v>
      </c>
    </row>
    <row r="101" spans="1:32" x14ac:dyDescent="0.25">
      <c r="A101">
        <v>1</v>
      </c>
      <c r="B101">
        <v>0</v>
      </c>
      <c r="C101">
        <v>12.01</v>
      </c>
      <c r="D101">
        <v>0</v>
      </c>
      <c r="E101">
        <v>0</v>
      </c>
      <c r="F101">
        <v>0</v>
      </c>
      <c r="G101">
        <v>0</v>
      </c>
      <c r="H101">
        <v>1</v>
      </c>
      <c r="I101">
        <v>0</v>
      </c>
      <c r="J101">
        <v>1</v>
      </c>
      <c r="K101">
        <v>25</v>
      </c>
      <c r="L101">
        <v>7500</v>
      </c>
      <c r="M101">
        <v>0</v>
      </c>
      <c r="N101" s="5">
        <v>0</v>
      </c>
      <c r="O101" s="5">
        <v>-12.1</v>
      </c>
      <c r="P101">
        <v>180</v>
      </c>
      <c r="Q101">
        <v>1</v>
      </c>
      <c r="R101">
        <v>0</v>
      </c>
      <c r="S101">
        <v>1</v>
      </c>
      <c r="T101">
        <v>0</v>
      </c>
      <c r="U101">
        <v>9</v>
      </c>
      <c r="V101">
        <v>385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1</v>
      </c>
      <c r="AD101">
        <v>1</v>
      </c>
      <c r="AE101" s="13">
        <v>0.5</v>
      </c>
      <c r="AF101" s="14">
        <v>0.91351575742899604</v>
      </c>
    </row>
    <row r="102" spans="1:32" x14ac:dyDescent="0.25">
      <c r="A102">
        <v>1</v>
      </c>
      <c r="B102">
        <v>0</v>
      </c>
      <c r="C102">
        <v>12.01</v>
      </c>
      <c r="D102">
        <v>0</v>
      </c>
      <c r="E102">
        <v>0</v>
      </c>
      <c r="F102">
        <v>0</v>
      </c>
      <c r="G102">
        <v>0</v>
      </c>
      <c r="H102">
        <v>1</v>
      </c>
      <c r="I102">
        <v>0</v>
      </c>
      <c r="J102">
        <v>1</v>
      </c>
      <c r="K102">
        <v>25</v>
      </c>
      <c r="L102">
        <v>7500</v>
      </c>
      <c r="M102">
        <v>0</v>
      </c>
      <c r="N102" s="5">
        <v>0</v>
      </c>
      <c r="O102" s="5">
        <v>-11.8</v>
      </c>
      <c r="P102">
        <v>513</v>
      </c>
      <c r="Q102">
        <v>1</v>
      </c>
      <c r="R102">
        <v>0</v>
      </c>
      <c r="S102">
        <v>1</v>
      </c>
      <c r="T102">
        <v>0</v>
      </c>
      <c r="U102">
        <v>9</v>
      </c>
      <c r="V102">
        <v>385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1</v>
      </c>
      <c r="AD102">
        <v>1</v>
      </c>
      <c r="AE102" s="13">
        <v>2.5000000000000001E-2</v>
      </c>
      <c r="AF102" s="14">
        <v>-0.24419263456090701</v>
      </c>
    </row>
    <row r="103" spans="1:32" x14ac:dyDescent="0.25">
      <c r="A103">
        <v>1</v>
      </c>
      <c r="B103">
        <v>0</v>
      </c>
      <c r="C103">
        <v>12.01</v>
      </c>
      <c r="D103">
        <v>0</v>
      </c>
      <c r="E103">
        <v>0</v>
      </c>
      <c r="F103">
        <v>0</v>
      </c>
      <c r="G103">
        <v>0</v>
      </c>
      <c r="H103">
        <v>1</v>
      </c>
      <c r="I103">
        <v>0</v>
      </c>
      <c r="J103">
        <v>1</v>
      </c>
      <c r="K103">
        <v>25</v>
      </c>
      <c r="L103">
        <v>7500</v>
      </c>
      <c r="M103">
        <v>0</v>
      </c>
      <c r="N103" s="5">
        <v>0</v>
      </c>
      <c r="O103" s="5">
        <v>-11.8</v>
      </c>
      <c r="P103">
        <v>513</v>
      </c>
      <c r="Q103">
        <v>1</v>
      </c>
      <c r="R103">
        <v>0</v>
      </c>
      <c r="S103">
        <v>1</v>
      </c>
      <c r="T103">
        <v>0</v>
      </c>
      <c r="U103">
        <v>9</v>
      </c>
      <c r="V103">
        <v>385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1</v>
      </c>
      <c r="AD103">
        <v>1</v>
      </c>
      <c r="AE103" s="13">
        <v>0.125</v>
      </c>
      <c r="AF103" s="14">
        <v>0.17554185351270599</v>
      </c>
    </row>
    <row r="104" spans="1:32" x14ac:dyDescent="0.25">
      <c r="A104">
        <v>1</v>
      </c>
      <c r="B104">
        <v>0</v>
      </c>
      <c r="C104">
        <v>12.01</v>
      </c>
      <c r="D104">
        <v>0</v>
      </c>
      <c r="E104">
        <v>0</v>
      </c>
      <c r="F104">
        <v>0</v>
      </c>
      <c r="G104">
        <v>0</v>
      </c>
      <c r="H104">
        <v>1</v>
      </c>
      <c r="I104">
        <v>0</v>
      </c>
      <c r="J104">
        <v>1</v>
      </c>
      <c r="K104">
        <v>25</v>
      </c>
      <c r="L104">
        <v>7500</v>
      </c>
      <c r="M104">
        <v>0</v>
      </c>
      <c r="N104" s="5">
        <v>0</v>
      </c>
      <c r="O104" s="5">
        <v>-11.8</v>
      </c>
      <c r="P104">
        <v>513</v>
      </c>
      <c r="Q104">
        <v>1</v>
      </c>
      <c r="R104">
        <v>0</v>
      </c>
      <c r="S104">
        <v>1</v>
      </c>
      <c r="T104">
        <v>0</v>
      </c>
      <c r="U104">
        <v>9</v>
      </c>
      <c r="V104">
        <v>385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1</v>
      </c>
      <c r="AD104">
        <v>1</v>
      </c>
      <c r="AE104" s="13">
        <v>0.5</v>
      </c>
      <c r="AF104" s="14">
        <v>0.45372949551222502</v>
      </c>
    </row>
    <row r="105" spans="1:32" x14ac:dyDescent="0.25">
      <c r="A105">
        <v>1</v>
      </c>
      <c r="B105">
        <v>0</v>
      </c>
      <c r="C105">
        <v>12.01</v>
      </c>
      <c r="D105">
        <v>0</v>
      </c>
      <c r="E105">
        <v>0</v>
      </c>
      <c r="F105">
        <v>0</v>
      </c>
      <c r="G105">
        <v>0</v>
      </c>
      <c r="H105">
        <v>1</v>
      </c>
      <c r="I105">
        <v>0</v>
      </c>
      <c r="J105">
        <v>1</v>
      </c>
      <c r="K105">
        <v>25</v>
      </c>
      <c r="L105">
        <v>7500</v>
      </c>
      <c r="M105">
        <v>0</v>
      </c>
      <c r="N105" s="5">
        <v>0</v>
      </c>
      <c r="O105" s="5">
        <v>-11.8</v>
      </c>
      <c r="P105">
        <v>513</v>
      </c>
      <c r="Q105">
        <v>1</v>
      </c>
      <c r="R105">
        <v>0</v>
      </c>
      <c r="S105">
        <v>1</v>
      </c>
      <c r="T105">
        <v>0</v>
      </c>
      <c r="U105">
        <v>9</v>
      </c>
      <c r="V105">
        <v>385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1</v>
      </c>
      <c r="AD105">
        <v>1</v>
      </c>
      <c r="AE105" s="13">
        <v>2.5000000000000001E-2</v>
      </c>
      <c r="AF105" s="14">
        <v>0.71385083713850805</v>
      </c>
    </row>
    <row r="106" spans="1:32" x14ac:dyDescent="0.25">
      <c r="A106">
        <v>1</v>
      </c>
      <c r="B106">
        <v>0</v>
      </c>
      <c r="C106">
        <v>12.01</v>
      </c>
      <c r="D106">
        <v>0</v>
      </c>
      <c r="E106">
        <v>0</v>
      </c>
      <c r="F106">
        <v>0</v>
      </c>
      <c r="G106">
        <v>0</v>
      </c>
      <c r="H106">
        <v>1</v>
      </c>
      <c r="I106">
        <v>0</v>
      </c>
      <c r="J106">
        <v>1</v>
      </c>
      <c r="K106">
        <v>25</v>
      </c>
      <c r="L106">
        <v>7500</v>
      </c>
      <c r="M106">
        <v>0</v>
      </c>
      <c r="N106" s="5">
        <v>0</v>
      </c>
      <c r="O106" s="5">
        <v>-11.8</v>
      </c>
      <c r="P106">
        <v>513</v>
      </c>
      <c r="Q106">
        <v>1</v>
      </c>
      <c r="R106">
        <v>0</v>
      </c>
      <c r="S106">
        <v>1</v>
      </c>
      <c r="T106">
        <v>0</v>
      </c>
      <c r="U106">
        <v>9</v>
      </c>
      <c r="V106">
        <v>385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1</v>
      </c>
      <c r="AD106">
        <v>1</v>
      </c>
      <c r="AE106" s="13">
        <v>0.125</v>
      </c>
      <c r="AF106" s="14">
        <v>0.68721404209300396</v>
      </c>
    </row>
    <row r="107" spans="1:32" x14ac:dyDescent="0.25">
      <c r="A107">
        <v>1</v>
      </c>
      <c r="B107">
        <v>0</v>
      </c>
      <c r="C107">
        <v>12.01</v>
      </c>
      <c r="D107">
        <v>0</v>
      </c>
      <c r="E107">
        <v>0</v>
      </c>
      <c r="F107">
        <v>0</v>
      </c>
      <c r="G107">
        <v>0</v>
      </c>
      <c r="H107">
        <v>1</v>
      </c>
      <c r="I107">
        <v>0</v>
      </c>
      <c r="J107">
        <v>1</v>
      </c>
      <c r="K107">
        <v>25</v>
      </c>
      <c r="L107">
        <v>7500</v>
      </c>
      <c r="M107">
        <v>0</v>
      </c>
      <c r="N107" s="5">
        <v>0</v>
      </c>
      <c r="O107" s="5">
        <v>-11.8</v>
      </c>
      <c r="P107">
        <v>513</v>
      </c>
      <c r="Q107">
        <v>1</v>
      </c>
      <c r="R107">
        <v>0</v>
      </c>
      <c r="S107">
        <v>1</v>
      </c>
      <c r="T107">
        <v>0</v>
      </c>
      <c r="U107">
        <v>9</v>
      </c>
      <c r="V107">
        <v>385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1</v>
      </c>
      <c r="AD107">
        <v>1</v>
      </c>
      <c r="AE107" s="13">
        <v>0.5</v>
      </c>
      <c r="AF107" s="14">
        <v>0.88083164300202799</v>
      </c>
    </row>
    <row r="108" spans="1:32" x14ac:dyDescent="0.25">
      <c r="A108">
        <v>1</v>
      </c>
      <c r="B108">
        <v>0</v>
      </c>
      <c r="C108">
        <v>12.01</v>
      </c>
      <c r="D108">
        <v>0</v>
      </c>
      <c r="E108">
        <v>0</v>
      </c>
      <c r="F108">
        <v>0</v>
      </c>
      <c r="G108">
        <v>0</v>
      </c>
      <c r="H108">
        <v>1</v>
      </c>
      <c r="I108">
        <v>0</v>
      </c>
      <c r="J108">
        <v>1</v>
      </c>
      <c r="K108">
        <v>25</v>
      </c>
      <c r="L108">
        <v>7500</v>
      </c>
      <c r="M108">
        <v>0</v>
      </c>
      <c r="N108" s="5">
        <v>0</v>
      </c>
      <c r="O108" s="5">
        <v>-11.8</v>
      </c>
      <c r="P108">
        <v>513</v>
      </c>
      <c r="Q108">
        <v>1</v>
      </c>
      <c r="R108">
        <v>0</v>
      </c>
      <c r="S108">
        <v>1</v>
      </c>
      <c r="T108">
        <v>0</v>
      </c>
      <c r="U108">
        <v>9</v>
      </c>
      <c r="V108">
        <v>385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1</v>
      </c>
      <c r="AD108">
        <v>1</v>
      </c>
      <c r="AE108" s="13">
        <v>2.5000000000000001E-2</v>
      </c>
      <c r="AF108" s="14">
        <v>0.17499999999999999</v>
      </c>
    </row>
    <row r="109" spans="1:32" x14ac:dyDescent="0.25">
      <c r="A109">
        <v>1</v>
      </c>
      <c r="B109">
        <v>0</v>
      </c>
      <c r="C109">
        <v>12.01</v>
      </c>
      <c r="D109">
        <v>0</v>
      </c>
      <c r="E109">
        <v>0</v>
      </c>
      <c r="F109">
        <v>0</v>
      </c>
      <c r="G109">
        <v>0</v>
      </c>
      <c r="H109">
        <v>1</v>
      </c>
      <c r="I109">
        <v>0</v>
      </c>
      <c r="J109">
        <v>1</v>
      </c>
      <c r="K109">
        <v>25</v>
      </c>
      <c r="L109">
        <v>7500</v>
      </c>
      <c r="M109">
        <v>0</v>
      </c>
      <c r="N109" s="5">
        <v>0</v>
      </c>
      <c r="O109" s="5">
        <v>-11.8</v>
      </c>
      <c r="P109">
        <v>513</v>
      </c>
      <c r="Q109">
        <v>1</v>
      </c>
      <c r="R109">
        <v>0</v>
      </c>
      <c r="S109">
        <v>1</v>
      </c>
      <c r="T109">
        <v>0</v>
      </c>
      <c r="U109">
        <v>9</v>
      </c>
      <c r="V109">
        <v>385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1</v>
      </c>
      <c r="AD109">
        <v>1</v>
      </c>
      <c r="AE109" s="13">
        <v>0.125</v>
      </c>
      <c r="AF109" s="14">
        <v>0.60900473933649302</v>
      </c>
    </row>
    <row r="110" spans="1:32" x14ac:dyDescent="0.25">
      <c r="A110">
        <v>1</v>
      </c>
      <c r="B110">
        <v>0</v>
      </c>
      <c r="C110">
        <v>12.01</v>
      </c>
      <c r="D110">
        <v>0</v>
      </c>
      <c r="E110">
        <v>0</v>
      </c>
      <c r="F110">
        <v>0</v>
      </c>
      <c r="G110">
        <v>0</v>
      </c>
      <c r="H110">
        <v>1</v>
      </c>
      <c r="I110">
        <v>0</v>
      </c>
      <c r="J110">
        <v>1</v>
      </c>
      <c r="K110">
        <v>25</v>
      </c>
      <c r="L110">
        <v>7500</v>
      </c>
      <c r="M110">
        <v>0</v>
      </c>
      <c r="N110" s="5">
        <v>0</v>
      </c>
      <c r="O110" s="5">
        <v>-11.8</v>
      </c>
      <c r="P110">
        <v>513</v>
      </c>
      <c r="Q110">
        <v>1</v>
      </c>
      <c r="R110">
        <v>0</v>
      </c>
      <c r="S110">
        <v>1</v>
      </c>
      <c r="T110">
        <v>0</v>
      </c>
      <c r="U110">
        <v>9</v>
      </c>
      <c r="V110">
        <v>385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1</v>
      </c>
      <c r="AD110">
        <v>1</v>
      </c>
      <c r="AE110" s="13">
        <v>0.5</v>
      </c>
      <c r="AF110" s="14">
        <v>0.89019673085721396</v>
      </c>
    </row>
    <row r="111" spans="1:32" x14ac:dyDescent="0.25">
      <c r="A111">
        <v>1</v>
      </c>
      <c r="B111">
        <v>0</v>
      </c>
      <c r="C111">
        <v>12.01</v>
      </c>
      <c r="D111">
        <v>0</v>
      </c>
      <c r="E111">
        <v>0</v>
      </c>
      <c r="F111">
        <v>0</v>
      </c>
      <c r="G111">
        <v>0</v>
      </c>
      <c r="H111">
        <v>1</v>
      </c>
      <c r="I111">
        <v>0</v>
      </c>
      <c r="J111">
        <v>1</v>
      </c>
      <c r="K111">
        <v>25</v>
      </c>
      <c r="L111">
        <v>7500</v>
      </c>
      <c r="M111">
        <v>0</v>
      </c>
      <c r="N111" s="5">
        <v>1</v>
      </c>
      <c r="O111" s="5">
        <v>-48.4</v>
      </c>
      <c r="P111">
        <v>26</v>
      </c>
      <c r="Q111">
        <v>0</v>
      </c>
      <c r="R111">
        <v>1</v>
      </c>
      <c r="S111">
        <v>1</v>
      </c>
      <c r="T111">
        <v>0</v>
      </c>
      <c r="U111">
        <v>9</v>
      </c>
      <c r="V111">
        <v>22.5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1</v>
      </c>
      <c r="AD111">
        <v>1</v>
      </c>
      <c r="AE111" s="13">
        <v>2.5000000000000001E-2</v>
      </c>
      <c r="AF111" s="14">
        <v>0.29967689822294002</v>
      </c>
    </row>
    <row r="112" spans="1:32" x14ac:dyDescent="0.25">
      <c r="A112">
        <v>1</v>
      </c>
      <c r="B112">
        <v>0</v>
      </c>
      <c r="C112">
        <v>12.01</v>
      </c>
      <c r="D112">
        <v>0</v>
      </c>
      <c r="E112">
        <v>0</v>
      </c>
      <c r="F112">
        <v>0</v>
      </c>
      <c r="G112">
        <v>0</v>
      </c>
      <c r="H112">
        <v>1</v>
      </c>
      <c r="I112">
        <v>0</v>
      </c>
      <c r="J112">
        <v>1</v>
      </c>
      <c r="K112">
        <v>25</v>
      </c>
      <c r="L112">
        <v>7500</v>
      </c>
      <c r="M112">
        <v>0</v>
      </c>
      <c r="N112" s="5">
        <v>1</v>
      </c>
      <c r="O112" s="5">
        <v>-48.4</v>
      </c>
      <c r="P112">
        <v>26</v>
      </c>
      <c r="Q112">
        <v>0</v>
      </c>
      <c r="R112">
        <v>1</v>
      </c>
      <c r="S112">
        <v>1</v>
      </c>
      <c r="T112">
        <v>0</v>
      </c>
      <c r="U112">
        <v>9</v>
      </c>
      <c r="V112">
        <v>22.5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1</v>
      </c>
      <c r="AD112">
        <v>1</v>
      </c>
      <c r="AE112" s="13">
        <v>0.125</v>
      </c>
      <c r="AF112" s="14">
        <v>3.1879850371280202E-2</v>
      </c>
    </row>
    <row r="113" spans="1:32" x14ac:dyDescent="0.25">
      <c r="A113">
        <v>1</v>
      </c>
      <c r="B113">
        <v>0</v>
      </c>
      <c r="C113">
        <v>12.01</v>
      </c>
      <c r="D113">
        <v>0</v>
      </c>
      <c r="E113">
        <v>0</v>
      </c>
      <c r="F113">
        <v>0</v>
      </c>
      <c r="G113">
        <v>0</v>
      </c>
      <c r="H113">
        <v>1</v>
      </c>
      <c r="I113">
        <v>0</v>
      </c>
      <c r="J113">
        <v>1</v>
      </c>
      <c r="K113">
        <v>25</v>
      </c>
      <c r="L113">
        <v>7500</v>
      </c>
      <c r="M113">
        <v>0</v>
      </c>
      <c r="N113" s="5">
        <v>1</v>
      </c>
      <c r="O113" s="5">
        <v>-48.4</v>
      </c>
      <c r="P113">
        <v>26</v>
      </c>
      <c r="Q113">
        <v>0</v>
      </c>
      <c r="R113">
        <v>1</v>
      </c>
      <c r="S113">
        <v>1</v>
      </c>
      <c r="T113">
        <v>0</v>
      </c>
      <c r="U113">
        <v>9</v>
      </c>
      <c r="V113">
        <v>22.5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1</v>
      </c>
      <c r="AD113">
        <v>1</v>
      </c>
      <c r="AE113" s="13">
        <v>0.5</v>
      </c>
      <c r="AF113" s="14">
        <v>0.64434416982873599</v>
      </c>
    </row>
    <row r="114" spans="1:32" x14ac:dyDescent="0.25">
      <c r="A114">
        <v>1</v>
      </c>
      <c r="B114">
        <v>0</v>
      </c>
      <c r="C114">
        <v>12.01</v>
      </c>
      <c r="D114">
        <v>0</v>
      </c>
      <c r="E114">
        <v>0</v>
      </c>
      <c r="F114">
        <v>0</v>
      </c>
      <c r="G114">
        <v>0</v>
      </c>
      <c r="H114">
        <v>1</v>
      </c>
      <c r="I114">
        <v>0</v>
      </c>
      <c r="J114">
        <v>1</v>
      </c>
      <c r="K114">
        <v>25</v>
      </c>
      <c r="L114">
        <v>7500</v>
      </c>
      <c r="M114">
        <v>0</v>
      </c>
      <c r="N114" s="5">
        <v>1</v>
      </c>
      <c r="O114" s="5">
        <v>-48.4</v>
      </c>
      <c r="P114">
        <v>26</v>
      </c>
      <c r="Q114">
        <v>0</v>
      </c>
      <c r="R114">
        <v>1</v>
      </c>
      <c r="S114">
        <v>1</v>
      </c>
      <c r="T114">
        <v>0</v>
      </c>
      <c r="U114">
        <v>9</v>
      </c>
      <c r="V114">
        <v>22.5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1</v>
      </c>
      <c r="AD114">
        <v>1</v>
      </c>
      <c r="AE114" s="13">
        <v>2.5000000000000001E-2</v>
      </c>
      <c r="AF114" s="14">
        <v>0.79969992498124498</v>
      </c>
    </row>
    <row r="115" spans="1:32" x14ac:dyDescent="0.25">
      <c r="A115">
        <v>1</v>
      </c>
      <c r="B115">
        <v>0</v>
      </c>
      <c r="C115">
        <v>12.01</v>
      </c>
      <c r="D115">
        <v>0</v>
      </c>
      <c r="E115">
        <v>0</v>
      </c>
      <c r="F115">
        <v>0</v>
      </c>
      <c r="G115">
        <v>0</v>
      </c>
      <c r="H115">
        <v>1</v>
      </c>
      <c r="I115">
        <v>0</v>
      </c>
      <c r="J115">
        <v>1</v>
      </c>
      <c r="K115">
        <v>25</v>
      </c>
      <c r="L115">
        <v>7500</v>
      </c>
      <c r="M115">
        <v>0</v>
      </c>
      <c r="N115" s="5">
        <v>1</v>
      </c>
      <c r="O115" s="5">
        <v>-48.4</v>
      </c>
      <c r="P115">
        <v>26</v>
      </c>
      <c r="Q115">
        <v>0</v>
      </c>
      <c r="R115">
        <v>1</v>
      </c>
      <c r="S115">
        <v>1</v>
      </c>
      <c r="T115">
        <v>0</v>
      </c>
      <c r="U115">
        <v>9</v>
      </c>
      <c r="V115">
        <v>22.5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0</v>
      </c>
      <c r="AC115">
        <v>1</v>
      </c>
      <c r="AD115">
        <v>1</v>
      </c>
      <c r="AE115" s="13">
        <v>0.125</v>
      </c>
      <c r="AF115" s="14">
        <v>0.74057520404197397</v>
      </c>
    </row>
    <row r="116" spans="1:32" x14ac:dyDescent="0.25">
      <c r="A116">
        <v>1</v>
      </c>
      <c r="B116">
        <v>0</v>
      </c>
      <c r="C116">
        <v>12.01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  <c r="J116">
        <v>1</v>
      </c>
      <c r="K116">
        <v>25</v>
      </c>
      <c r="L116">
        <v>7500</v>
      </c>
      <c r="M116">
        <v>0</v>
      </c>
      <c r="N116" s="5">
        <v>1</v>
      </c>
      <c r="O116" s="5">
        <v>-48.4</v>
      </c>
      <c r="P116">
        <v>26</v>
      </c>
      <c r="Q116">
        <v>0</v>
      </c>
      <c r="R116">
        <v>1</v>
      </c>
      <c r="S116">
        <v>1</v>
      </c>
      <c r="T116">
        <v>0</v>
      </c>
      <c r="U116">
        <v>9</v>
      </c>
      <c r="V116">
        <v>22.5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1</v>
      </c>
      <c r="AD116">
        <v>1</v>
      </c>
      <c r="AE116" s="13">
        <v>0.5</v>
      </c>
      <c r="AF116" s="14">
        <v>0.91296410991948396</v>
      </c>
    </row>
    <row r="117" spans="1:32" x14ac:dyDescent="0.25">
      <c r="A117">
        <v>1</v>
      </c>
      <c r="B117">
        <v>0</v>
      </c>
      <c r="C117">
        <v>12.01</v>
      </c>
      <c r="D117">
        <v>0</v>
      </c>
      <c r="E117">
        <v>0</v>
      </c>
      <c r="F117">
        <v>0</v>
      </c>
      <c r="G117">
        <v>0</v>
      </c>
      <c r="H117">
        <v>1</v>
      </c>
      <c r="I117">
        <v>0</v>
      </c>
      <c r="J117">
        <v>1</v>
      </c>
      <c r="K117">
        <v>25</v>
      </c>
      <c r="L117">
        <v>7500</v>
      </c>
      <c r="M117">
        <v>0</v>
      </c>
      <c r="N117" s="5">
        <v>1</v>
      </c>
      <c r="O117" s="5">
        <v>-48.4</v>
      </c>
      <c r="P117">
        <v>26</v>
      </c>
      <c r="Q117">
        <v>0</v>
      </c>
      <c r="R117">
        <v>1</v>
      </c>
      <c r="S117">
        <v>1</v>
      </c>
      <c r="T117">
        <v>0</v>
      </c>
      <c r="U117">
        <v>9</v>
      </c>
      <c r="V117">
        <v>22.5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1</v>
      </c>
      <c r="AD117">
        <v>1</v>
      </c>
      <c r="AE117" s="13">
        <v>2.5000000000000001E-2</v>
      </c>
      <c r="AF117" s="14">
        <v>0.37119113573407198</v>
      </c>
    </row>
    <row r="118" spans="1:32" x14ac:dyDescent="0.25">
      <c r="A118">
        <v>1</v>
      </c>
      <c r="B118">
        <v>0</v>
      </c>
      <c r="C118">
        <v>12.01</v>
      </c>
      <c r="D118">
        <v>0</v>
      </c>
      <c r="E118">
        <v>0</v>
      </c>
      <c r="F118">
        <v>0</v>
      </c>
      <c r="G118">
        <v>0</v>
      </c>
      <c r="H118">
        <v>1</v>
      </c>
      <c r="I118">
        <v>0</v>
      </c>
      <c r="J118">
        <v>1</v>
      </c>
      <c r="K118">
        <v>25</v>
      </c>
      <c r="L118">
        <v>7500</v>
      </c>
      <c r="M118">
        <v>0</v>
      </c>
      <c r="N118" s="5">
        <v>1</v>
      </c>
      <c r="O118" s="5">
        <v>-48.4</v>
      </c>
      <c r="P118">
        <v>26</v>
      </c>
      <c r="Q118">
        <v>0</v>
      </c>
      <c r="R118">
        <v>1</v>
      </c>
      <c r="S118">
        <v>1</v>
      </c>
      <c r="T118">
        <v>0</v>
      </c>
      <c r="U118">
        <v>9</v>
      </c>
      <c r="V118">
        <v>22.5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1</v>
      </c>
      <c r="AD118">
        <v>1</v>
      </c>
      <c r="AE118" s="13">
        <v>0.125</v>
      </c>
      <c r="AF118" s="14">
        <v>0.52160168598524803</v>
      </c>
    </row>
    <row r="119" spans="1:32" x14ac:dyDescent="0.25">
      <c r="A119">
        <v>1</v>
      </c>
      <c r="B119">
        <v>0</v>
      </c>
      <c r="C119">
        <v>12.01</v>
      </c>
      <c r="D119">
        <v>0</v>
      </c>
      <c r="E119">
        <v>0</v>
      </c>
      <c r="F119">
        <v>0</v>
      </c>
      <c r="G119">
        <v>0</v>
      </c>
      <c r="H119">
        <v>1</v>
      </c>
      <c r="I119">
        <v>0</v>
      </c>
      <c r="J119">
        <v>1</v>
      </c>
      <c r="K119">
        <v>25</v>
      </c>
      <c r="L119">
        <v>7500</v>
      </c>
      <c r="M119">
        <v>0</v>
      </c>
      <c r="N119" s="5">
        <v>1</v>
      </c>
      <c r="O119" s="5">
        <v>-48.4</v>
      </c>
      <c r="P119">
        <v>26</v>
      </c>
      <c r="Q119">
        <v>0</v>
      </c>
      <c r="R119">
        <v>1</v>
      </c>
      <c r="S119">
        <v>1</v>
      </c>
      <c r="T119">
        <v>0</v>
      </c>
      <c r="U119">
        <v>9</v>
      </c>
      <c r="V119">
        <v>22.5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1</v>
      </c>
      <c r="AD119">
        <v>1</v>
      </c>
      <c r="AE119" s="13">
        <v>0.5</v>
      </c>
      <c r="AF119" s="14">
        <v>0.94971869047091695</v>
      </c>
    </row>
    <row r="120" spans="1:32" x14ac:dyDescent="0.25">
      <c r="A120">
        <v>1</v>
      </c>
      <c r="B120">
        <v>0</v>
      </c>
      <c r="C120">
        <v>12.01</v>
      </c>
      <c r="D120">
        <v>0</v>
      </c>
      <c r="E120">
        <v>0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21.1</v>
      </c>
      <c r="L120" s="4">
        <v>21.1</v>
      </c>
      <c r="M120">
        <v>0</v>
      </c>
      <c r="N120" s="5">
        <v>0</v>
      </c>
      <c r="O120" s="5">
        <v>-3.7</v>
      </c>
      <c r="P120" s="7">
        <v>254</v>
      </c>
      <c r="Q120">
        <v>0</v>
      </c>
      <c r="R120">
        <v>1</v>
      </c>
      <c r="S120">
        <v>1</v>
      </c>
      <c r="T120">
        <v>0</v>
      </c>
      <c r="U120">
        <v>9</v>
      </c>
      <c r="V120" s="31">
        <v>27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1</v>
      </c>
      <c r="AD120">
        <v>1</v>
      </c>
      <c r="AE120" s="13">
        <v>0.05</v>
      </c>
      <c r="AF120" s="14">
        <v>0</v>
      </c>
    </row>
    <row r="121" spans="1:32" x14ac:dyDescent="0.25">
      <c r="A121">
        <v>1</v>
      </c>
      <c r="B121">
        <v>0</v>
      </c>
      <c r="C121">
        <v>12.01</v>
      </c>
      <c r="D121">
        <v>0</v>
      </c>
      <c r="E121">
        <v>0</v>
      </c>
      <c r="F121">
        <v>0</v>
      </c>
      <c r="G121">
        <v>1</v>
      </c>
      <c r="H121">
        <v>0</v>
      </c>
      <c r="I121">
        <v>0</v>
      </c>
      <c r="J121">
        <v>0</v>
      </c>
      <c r="K121">
        <v>21.1</v>
      </c>
      <c r="L121" s="4">
        <v>21.1</v>
      </c>
      <c r="M121">
        <v>0</v>
      </c>
      <c r="N121" s="5">
        <v>0</v>
      </c>
      <c r="O121" s="5">
        <v>-3.7</v>
      </c>
      <c r="P121" s="7">
        <v>254</v>
      </c>
      <c r="Q121">
        <v>0</v>
      </c>
      <c r="R121">
        <v>1</v>
      </c>
      <c r="S121">
        <v>1</v>
      </c>
      <c r="T121">
        <v>0</v>
      </c>
      <c r="U121">
        <v>9</v>
      </c>
      <c r="V121" s="31">
        <v>27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1</v>
      </c>
      <c r="AD121">
        <v>1</v>
      </c>
      <c r="AE121" s="13">
        <v>0.5</v>
      </c>
      <c r="AF121" s="14">
        <v>0.850427241463935</v>
      </c>
    </row>
    <row r="122" spans="1:32" x14ac:dyDescent="0.25">
      <c r="A122">
        <v>0</v>
      </c>
      <c r="B122">
        <v>0</v>
      </c>
      <c r="C122">
        <v>107.9</v>
      </c>
      <c r="D122">
        <v>0</v>
      </c>
      <c r="E122">
        <v>0</v>
      </c>
      <c r="F122">
        <v>0</v>
      </c>
      <c r="G122">
        <v>1</v>
      </c>
      <c r="H122">
        <v>0</v>
      </c>
      <c r="I122">
        <v>0</v>
      </c>
      <c r="J122">
        <v>0</v>
      </c>
      <c r="K122">
        <v>14</v>
      </c>
      <c r="L122" s="4">
        <v>14</v>
      </c>
      <c r="M122">
        <v>0</v>
      </c>
      <c r="N122" s="5">
        <v>0</v>
      </c>
      <c r="O122" s="5">
        <v>-32.5</v>
      </c>
      <c r="P122" s="7">
        <v>5</v>
      </c>
      <c r="Q122">
        <v>0</v>
      </c>
      <c r="R122">
        <v>1</v>
      </c>
      <c r="S122">
        <v>1</v>
      </c>
      <c r="T122">
        <v>0</v>
      </c>
      <c r="U122">
        <v>9</v>
      </c>
      <c r="V122" s="31">
        <v>27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1</v>
      </c>
      <c r="AD122">
        <v>1</v>
      </c>
      <c r="AE122" s="13">
        <v>0.05</v>
      </c>
      <c r="AF122" s="14">
        <v>-0.65714174098026501</v>
      </c>
    </row>
    <row r="123" spans="1:32" x14ac:dyDescent="0.25">
      <c r="A123">
        <v>0</v>
      </c>
      <c r="B123">
        <v>0</v>
      </c>
      <c r="C123">
        <v>107.9</v>
      </c>
      <c r="D123">
        <v>0</v>
      </c>
      <c r="E123">
        <v>0</v>
      </c>
      <c r="F123">
        <v>0</v>
      </c>
      <c r="G123">
        <v>1</v>
      </c>
      <c r="H123">
        <v>0</v>
      </c>
      <c r="I123">
        <v>0</v>
      </c>
      <c r="J123">
        <v>0</v>
      </c>
      <c r="K123">
        <v>14</v>
      </c>
      <c r="L123" s="4">
        <v>14</v>
      </c>
      <c r="M123">
        <v>0</v>
      </c>
      <c r="N123" s="5">
        <v>0</v>
      </c>
      <c r="O123" s="5">
        <v>-32.5</v>
      </c>
      <c r="P123" s="7">
        <v>5</v>
      </c>
      <c r="Q123">
        <v>0</v>
      </c>
      <c r="R123">
        <v>1</v>
      </c>
      <c r="S123">
        <v>1</v>
      </c>
      <c r="T123">
        <v>0</v>
      </c>
      <c r="U123" s="32">
        <v>9</v>
      </c>
      <c r="V123" s="31">
        <v>27</v>
      </c>
      <c r="W123">
        <v>0</v>
      </c>
      <c r="X123">
        <v>0</v>
      </c>
      <c r="Y123">
        <v>0</v>
      </c>
      <c r="Z123">
        <v>0</v>
      </c>
      <c r="AA123">
        <v>1</v>
      </c>
      <c r="AB123">
        <v>0</v>
      </c>
      <c r="AC123">
        <v>1</v>
      </c>
      <c r="AD123">
        <v>1</v>
      </c>
      <c r="AE123" s="13">
        <v>0.5</v>
      </c>
      <c r="AF123" s="14">
        <v>-0.65714174098026501</v>
      </c>
    </row>
    <row r="124" spans="1:32" x14ac:dyDescent="0.25">
      <c r="A124">
        <v>1</v>
      </c>
      <c r="B124">
        <v>0</v>
      </c>
      <c r="C124">
        <v>12.01</v>
      </c>
      <c r="D124">
        <v>0</v>
      </c>
      <c r="E124">
        <v>0</v>
      </c>
      <c r="F124">
        <v>0</v>
      </c>
      <c r="G124">
        <v>1</v>
      </c>
      <c r="H124">
        <v>0</v>
      </c>
      <c r="I124">
        <v>0</v>
      </c>
      <c r="J124">
        <v>0</v>
      </c>
      <c r="K124">
        <v>21.1</v>
      </c>
      <c r="L124" s="4">
        <v>21.1</v>
      </c>
      <c r="M124">
        <v>0</v>
      </c>
      <c r="N124" s="5">
        <v>0</v>
      </c>
      <c r="O124" s="5">
        <v>-3.7</v>
      </c>
      <c r="P124" s="7">
        <v>254</v>
      </c>
      <c r="Q124">
        <v>0</v>
      </c>
      <c r="R124">
        <v>1</v>
      </c>
      <c r="S124">
        <v>1</v>
      </c>
      <c r="T124">
        <v>0</v>
      </c>
      <c r="U124">
        <v>9</v>
      </c>
      <c r="V124" s="31">
        <v>27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</v>
      </c>
      <c r="AC124">
        <v>1</v>
      </c>
      <c r="AD124">
        <v>3</v>
      </c>
      <c r="AE124" s="13">
        <v>0.5</v>
      </c>
      <c r="AF124" s="14">
        <v>0.75903640540721395</v>
      </c>
    </row>
    <row r="125" spans="1:32" x14ac:dyDescent="0.25">
      <c r="A125">
        <v>0</v>
      </c>
      <c r="B125">
        <v>0</v>
      </c>
      <c r="C125">
        <v>107.9</v>
      </c>
      <c r="D125">
        <v>0</v>
      </c>
      <c r="E125">
        <v>0</v>
      </c>
      <c r="F125">
        <v>0</v>
      </c>
      <c r="G125">
        <v>1</v>
      </c>
      <c r="H125">
        <v>0</v>
      </c>
      <c r="I125">
        <v>0</v>
      </c>
      <c r="J125">
        <v>0</v>
      </c>
      <c r="K125">
        <v>14</v>
      </c>
      <c r="L125" s="4">
        <v>14</v>
      </c>
      <c r="M125">
        <v>0</v>
      </c>
      <c r="N125" s="5">
        <v>0</v>
      </c>
      <c r="O125" s="5">
        <v>-32.5</v>
      </c>
      <c r="P125" s="7">
        <v>5</v>
      </c>
      <c r="Q125">
        <v>0</v>
      </c>
      <c r="R125">
        <v>1</v>
      </c>
      <c r="S125">
        <v>1</v>
      </c>
      <c r="T125">
        <v>0</v>
      </c>
      <c r="U125">
        <v>9</v>
      </c>
      <c r="V125" s="31">
        <v>27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1</v>
      </c>
      <c r="AD125">
        <v>3</v>
      </c>
      <c r="AE125" s="13">
        <v>0.5</v>
      </c>
      <c r="AF125" s="14">
        <v>0.42029074713269499</v>
      </c>
    </row>
    <row r="126" spans="1:32" x14ac:dyDescent="0.25">
      <c r="A126">
        <v>1</v>
      </c>
      <c r="B126">
        <v>0</v>
      </c>
      <c r="C126">
        <v>12.01</v>
      </c>
      <c r="D126">
        <v>0</v>
      </c>
      <c r="E126">
        <v>0</v>
      </c>
      <c r="F126">
        <v>0</v>
      </c>
      <c r="G126">
        <v>1</v>
      </c>
      <c r="H126">
        <v>0</v>
      </c>
      <c r="I126">
        <v>0</v>
      </c>
      <c r="J126">
        <v>0</v>
      </c>
      <c r="K126">
        <v>21.1</v>
      </c>
      <c r="L126" s="4">
        <v>21.1</v>
      </c>
      <c r="M126">
        <v>0</v>
      </c>
      <c r="N126" s="5">
        <v>0</v>
      </c>
      <c r="O126" s="5">
        <v>-3.7</v>
      </c>
      <c r="P126" s="7">
        <v>254</v>
      </c>
      <c r="Q126">
        <v>0</v>
      </c>
      <c r="R126">
        <v>1</v>
      </c>
      <c r="S126">
        <v>1</v>
      </c>
      <c r="T126">
        <v>0</v>
      </c>
      <c r="U126">
        <v>9</v>
      </c>
      <c r="V126" s="31">
        <v>27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1</v>
      </c>
      <c r="AD126">
        <v>7</v>
      </c>
      <c r="AE126" s="13">
        <v>0.5</v>
      </c>
      <c r="AF126" s="14">
        <v>-1</v>
      </c>
    </row>
    <row r="127" spans="1:32" x14ac:dyDescent="0.25">
      <c r="A127">
        <v>0</v>
      </c>
      <c r="B127">
        <v>0</v>
      </c>
      <c r="C127">
        <v>107.9</v>
      </c>
      <c r="D127">
        <v>0</v>
      </c>
      <c r="E127">
        <v>0</v>
      </c>
      <c r="F127">
        <v>0</v>
      </c>
      <c r="G127">
        <v>1</v>
      </c>
      <c r="H127">
        <v>0</v>
      </c>
      <c r="I127">
        <v>0</v>
      </c>
      <c r="J127">
        <v>0</v>
      </c>
      <c r="K127">
        <v>14</v>
      </c>
      <c r="L127" s="4">
        <v>14</v>
      </c>
      <c r="M127">
        <v>0</v>
      </c>
      <c r="N127" s="5">
        <v>0</v>
      </c>
      <c r="O127" s="5">
        <v>-32.5</v>
      </c>
      <c r="P127" s="7">
        <v>5</v>
      </c>
      <c r="Q127">
        <v>0</v>
      </c>
      <c r="R127">
        <v>1</v>
      </c>
      <c r="S127">
        <v>1</v>
      </c>
      <c r="T127">
        <v>0</v>
      </c>
      <c r="U127">
        <v>9</v>
      </c>
      <c r="V127" s="31">
        <v>27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1</v>
      </c>
      <c r="AD127">
        <v>7</v>
      </c>
      <c r="AE127" s="13">
        <v>0.5</v>
      </c>
      <c r="AF127" s="14">
        <v>-1</v>
      </c>
    </row>
    <row r="128" spans="1:32" x14ac:dyDescent="0.25">
      <c r="A128">
        <v>1</v>
      </c>
      <c r="B128">
        <v>0</v>
      </c>
      <c r="C128">
        <v>12.01</v>
      </c>
      <c r="D128">
        <v>0</v>
      </c>
      <c r="E128">
        <v>0</v>
      </c>
      <c r="F128">
        <v>0</v>
      </c>
      <c r="G128">
        <v>0</v>
      </c>
      <c r="H128">
        <v>1</v>
      </c>
      <c r="I128">
        <v>0</v>
      </c>
      <c r="J128">
        <v>0</v>
      </c>
      <c r="K128">
        <v>17.5</v>
      </c>
      <c r="L128">
        <v>650</v>
      </c>
      <c r="M128">
        <v>0</v>
      </c>
      <c r="N128" s="5">
        <v>0</v>
      </c>
      <c r="O128" s="5">
        <v>69.5</v>
      </c>
      <c r="P128" s="7">
        <v>40</v>
      </c>
      <c r="Q128">
        <v>0</v>
      </c>
      <c r="R128">
        <v>1</v>
      </c>
      <c r="S128">
        <v>0</v>
      </c>
      <c r="T128">
        <v>1</v>
      </c>
      <c r="U128">
        <v>8</v>
      </c>
      <c r="V128">
        <v>20</v>
      </c>
      <c r="W128">
        <v>1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 s="13">
        <v>0.5</v>
      </c>
      <c r="AF128" s="14">
        <v>1</v>
      </c>
    </row>
    <row r="129" spans="1:32" x14ac:dyDescent="0.25">
      <c r="A129">
        <v>1</v>
      </c>
      <c r="B129">
        <v>0</v>
      </c>
      <c r="C129">
        <v>12.01</v>
      </c>
      <c r="D129">
        <v>0</v>
      </c>
      <c r="E129">
        <v>0</v>
      </c>
      <c r="F129">
        <v>0</v>
      </c>
      <c r="G129">
        <v>0</v>
      </c>
      <c r="H129">
        <v>1</v>
      </c>
      <c r="I129">
        <v>0</v>
      </c>
      <c r="J129">
        <v>0</v>
      </c>
      <c r="K129">
        <v>17.5</v>
      </c>
      <c r="L129">
        <v>650</v>
      </c>
      <c r="M129">
        <v>0</v>
      </c>
      <c r="N129" s="5">
        <v>0</v>
      </c>
      <c r="O129" s="5">
        <v>69.5</v>
      </c>
      <c r="P129" s="7">
        <v>40</v>
      </c>
      <c r="Q129">
        <v>0</v>
      </c>
      <c r="R129">
        <v>1</v>
      </c>
      <c r="S129">
        <v>0</v>
      </c>
      <c r="T129">
        <v>1</v>
      </c>
      <c r="U129">
        <v>8</v>
      </c>
      <c r="V129">
        <v>20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 s="13">
        <v>2</v>
      </c>
      <c r="AF129" s="14">
        <v>1</v>
      </c>
    </row>
    <row r="130" spans="1:32" x14ac:dyDescent="0.25">
      <c r="A130">
        <v>1</v>
      </c>
      <c r="B130">
        <v>0</v>
      </c>
      <c r="C130">
        <v>12.01</v>
      </c>
      <c r="D130">
        <v>0</v>
      </c>
      <c r="E130">
        <v>0</v>
      </c>
      <c r="F130">
        <v>0</v>
      </c>
      <c r="G130">
        <v>0</v>
      </c>
      <c r="H130">
        <v>1</v>
      </c>
      <c r="I130">
        <v>0</v>
      </c>
      <c r="J130">
        <v>0</v>
      </c>
      <c r="K130">
        <v>17.5</v>
      </c>
      <c r="L130">
        <v>650</v>
      </c>
      <c r="M130">
        <v>0</v>
      </c>
      <c r="N130" s="5">
        <v>0</v>
      </c>
      <c r="O130" s="5">
        <v>69.5</v>
      </c>
      <c r="P130" s="7">
        <v>40</v>
      </c>
      <c r="Q130">
        <v>0</v>
      </c>
      <c r="R130">
        <v>1</v>
      </c>
      <c r="S130">
        <v>0</v>
      </c>
      <c r="T130">
        <v>1</v>
      </c>
      <c r="U130">
        <v>8</v>
      </c>
      <c r="V130">
        <v>20</v>
      </c>
      <c r="W130">
        <v>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 s="13">
        <v>4</v>
      </c>
      <c r="AF130" s="14">
        <v>1</v>
      </c>
    </row>
    <row r="131" spans="1:32" x14ac:dyDescent="0.25">
      <c r="A131">
        <v>1</v>
      </c>
      <c r="B131">
        <v>0</v>
      </c>
      <c r="C131">
        <v>12.01</v>
      </c>
      <c r="D131">
        <v>0</v>
      </c>
      <c r="E131">
        <v>0</v>
      </c>
      <c r="F131">
        <v>0</v>
      </c>
      <c r="G131">
        <v>0</v>
      </c>
      <c r="H131">
        <v>1</v>
      </c>
      <c r="I131">
        <v>0</v>
      </c>
      <c r="J131">
        <v>0</v>
      </c>
      <c r="K131">
        <v>17.5</v>
      </c>
      <c r="L131">
        <v>650</v>
      </c>
      <c r="M131">
        <v>0</v>
      </c>
      <c r="N131" s="5">
        <v>0</v>
      </c>
      <c r="O131" s="5">
        <v>69.5</v>
      </c>
      <c r="P131" s="7">
        <v>40</v>
      </c>
      <c r="Q131">
        <v>0</v>
      </c>
      <c r="R131">
        <v>1</v>
      </c>
      <c r="S131">
        <v>0</v>
      </c>
      <c r="T131">
        <v>1</v>
      </c>
      <c r="U131">
        <v>8</v>
      </c>
      <c r="V131">
        <v>20</v>
      </c>
      <c r="W131">
        <v>1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 s="13">
        <v>10</v>
      </c>
      <c r="AF131" s="14">
        <v>1</v>
      </c>
    </row>
    <row r="132" spans="1:32" x14ac:dyDescent="0.25">
      <c r="A132">
        <v>0</v>
      </c>
      <c r="B132">
        <v>0</v>
      </c>
      <c r="C132">
        <v>65.41</v>
      </c>
      <c r="D132">
        <v>16</v>
      </c>
      <c r="E132">
        <v>1</v>
      </c>
      <c r="F132">
        <v>0</v>
      </c>
      <c r="G132">
        <v>0</v>
      </c>
      <c r="H132">
        <v>1</v>
      </c>
      <c r="I132">
        <v>0</v>
      </c>
      <c r="J132">
        <v>0</v>
      </c>
      <c r="K132">
        <v>71</v>
      </c>
      <c r="L132" s="4">
        <v>350</v>
      </c>
      <c r="M132">
        <v>0</v>
      </c>
      <c r="N132" s="5">
        <v>0</v>
      </c>
      <c r="O132" s="5">
        <v>-19.3</v>
      </c>
      <c r="P132">
        <v>14.7</v>
      </c>
      <c r="Q132">
        <v>0</v>
      </c>
      <c r="R132">
        <v>1</v>
      </c>
      <c r="S132">
        <v>1</v>
      </c>
      <c r="T132">
        <v>0</v>
      </c>
      <c r="U132" s="7">
        <v>8</v>
      </c>
      <c r="V132" s="4">
        <v>30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1</v>
      </c>
      <c r="AD132">
        <v>2</v>
      </c>
      <c r="AE132" s="13">
        <v>2.67</v>
      </c>
      <c r="AF132" s="14">
        <v>0.98120908475975399</v>
      </c>
    </row>
    <row r="133" spans="1:32" x14ac:dyDescent="0.25">
      <c r="A133">
        <v>0</v>
      </c>
      <c r="B133">
        <v>0</v>
      </c>
      <c r="C133">
        <v>65.41</v>
      </c>
      <c r="D133">
        <v>16</v>
      </c>
      <c r="E133">
        <v>1</v>
      </c>
      <c r="F133">
        <v>0</v>
      </c>
      <c r="G133">
        <v>0</v>
      </c>
      <c r="H133">
        <v>1</v>
      </c>
      <c r="I133">
        <v>0</v>
      </c>
      <c r="J133">
        <v>0</v>
      </c>
      <c r="K133">
        <v>71</v>
      </c>
      <c r="L133" s="4">
        <v>350</v>
      </c>
      <c r="M133">
        <v>0</v>
      </c>
      <c r="N133" s="5">
        <v>0</v>
      </c>
      <c r="O133" s="5">
        <v>-19.3</v>
      </c>
      <c r="P133">
        <v>14.7</v>
      </c>
      <c r="Q133">
        <v>0</v>
      </c>
      <c r="R133">
        <v>1</v>
      </c>
      <c r="S133">
        <v>1</v>
      </c>
      <c r="T133">
        <v>0</v>
      </c>
      <c r="U133" s="7">
        <v>8</v>
      </c>
      <c r="V133" s="4">
        <v>30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1</v>
      </c>
      <c r="AD133">
        <v>7</v>
      </c>
      <c r="AE133" s="13">
        <v>2.67</v>
      </c>
      <c r="AF133" s="14">
        <v>1</v>
      </c>
    </row>
    <row r="134" spans="1:32" x14ac:dyDescent="0.25">
      <c r="A134">
        <v>0</v>
      </c>
      <c r="B134">
        <v>0</v>
      </c>
      <c r="C134">
        <v>65.41</v>
      </c>
      <c r="D134">
        <v>16</v>
      </c>
      <c r="E134">
        <v>1</v>
      </c>
      <c r="F134">
        <v>0</v>
      </c>
      <c r="G134">
        <v>0</v>
      </c>
      <c r="H134">
        <v>1</v>
      </c>
      <c r="I134">
        <v>0</v>
      </c>
      <c r="J134">
        <v>0</v>
      </c>
      <c r="K134">
        <v>71</v>
      </c>
      <c r="L134" s="4">
        <v>350</v>
      </c>
      <c r="M134">
        <v>0</v>
      </c>
      <c r="N134" s="5">
        <v>0</v>
      </c>
      <c r="O134" s="5">
        <v>-19.3</v>
      </c>
      <c r="P134">
        <v>14.7</v>
      </c>
      <c r="Q134">
        <v>0</v>
      </c>
      <c r="R134">
        <v>1</v>
      </c>
      <c r="S134">
        <v>1</v>
      </c>
      <c r="T134">
        <v>0</v>
      </c>
      <c r="U134" s="7">
        <v>8</v>
      </c>
      <c r="V134" s="4">
        <v>30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1</v>
      </c>
      <c r="AD134">
        <v>14</v>
      </c>
      <c r="AE134" s="13">
        <v>2.67</v>
      </c>
      <c r="AF134" s="14">
        <v>1</v>
      </c>
    </row>
    <row r="135" spans="1:32" x14ac:dyDescent="0.25">
      <c r="A135">
        <v>0</v>
      </c>
      <c r="B135">
        <v>0</v>
      </c>
      <c r="C135">
        <v>65.41</v>
      </c>
      <c r="D135">
        <v>16</v>
      </c>
      <c r="E135">
        <v>1</v>
      </c>
      <c r="F135">
        <v>0</v>
      </c>
      <c r="G135">
        <v>0</v>
      </c>
      <c r="H135">
        <v>1</v>
      </c>
      <c r="I135">
        <v>0</v>
      </c>
      <c r="J135">
        <v>0</v>
      </c>
      <c r="K135">
        <v>71</v>
      </c>
      <c r="L135" s="4">
        <v>350</v>
      </c>
      <c r="M135">
        <v>0</v>
      </c>
      <c r="N135" s="5">
        <v>0</v>
      </c>
      <c r="O135" s="5">
        <v>-19.3</v>
      </c>
      <c r="P135">
        <v>14.7</v>
      </c>
      <c r="Q135">
        <v>0</v>
      </c>
      <c r="R135">
        <v>1</v>
      </c>
      <c r="S135">
        <v>1</v>
      </c>
      <c r="T135">
        <v>0</v>
      </c>
      <c r="U135" s="7">
        <v>8</v>
      </c>
      <c r="V135" s="4">
        <v>30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0</v>
      </c>
      <c r="AC135">
        <v>1</v>
      </c>
      <c r="AD135">
        <v>28</v>
      </c>
      <c r="AE135" s="13">
        <v>2.67</v>
      </c>
      <c r="AF135" s="14">
        <v>0.58620618143357806</v>
      </c>
    </row>
    <row r="136" spans="1:32" x14ac:dyDescent="0.25">
      <c r="A136">
        <v>1</v>
      </c>
      <c r="B136">
        <v>0</v>
      </c>
      <c r="C136">
        <v>12.01</v>
      </c>
      <c r="D136">
        <v>0</v>
      </c>
      <c r="E136">
        <v>0</v>
      </c>
      <c r="F136">
        <v>0</v>
      </c>
      <c r="G136">
        <v>1</v>
      </c>
      <c r="H136">
        <v>0</v>
      </c>
      <c r="I136">
        <v>0</v>
      </c>
      <c r="J136">
        <v>0</v>
      </c>
      <c r="K136">
        <v>9.5</v>
      </c>
      <c r="L136" s="4">
        <v>9.5</v>
      </c>
      <c r="M136">
        <v>0</v>
      </c>
      <c r="N136" s="5">
        <v>0</v>
      </c>
      <c r="O136" s="6">
        <v>-11</v>
      </c>
      <c r="P136">
        <v>800</v>
      </c>
      <c r="Q136">
        <v>0</v>
      </c>
      <c r="R136">
        <v>1</v>
      </c>
      <c r="S136">
        <v>0</v>
      </c>
      <c r="T136">
        <v>1</v>
      </c>
      <c r="U136">
        <v>9</v>
      </c>
      <c r="V136" s="4">
        <v>20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1</v>
      </c>
      <c r="AD136">
        <v>0.125</v>
      </c>
      <c r="AE136" s="13">
        <v>1</v>
      </c>
      <c r="AF136" s="14">
        <v>1</v>
      </c>
    </row>
    <row r="137" spans="1:32" x14ac:dyDescent="0.25">
      <c r="A137">
        <v>1</v>
      </c>
      <c r="B137">
        <v>0</v>
      </c>
      <c r="C137">
        <v>12.01</v>
      </c>
      <c r="D137">
        <v>0</v>
      </c>
      <c r="E137">
        <v>0</v>
      </c>
      <c r="F137">
        <v>0</v>
      </c>
      <c r="G137">
        <v>1</v>
      </c>
      <c r="H137">
        <v>0</v>
      </c>
      <c r="I137">
        <v>0</v>
      </c>
      <c r="J137">
        <v>0</v>
      </c>
      <c r="K137">
        <v>9.5</v>
      </c>
      <c r="L137" s="4">
        <v>9.5</v>
      </c>
      <c r="M137">
        <v>0</v>
      </c>
      <c r="N137" s="5">
        <v>0</v>
      </c>
      <c r="O137" s="6">
        <v>-11</v>
      </c>
      <c r="P137">
        <v>800</v>
      </c>
      <c r="Q137">
        <v>0</v>
      </c>
      <c r="R137">
        <v>1</v>
      </c>
      <c r="S137">
        <v>0</v>
      </c>
      <c r="T137">
        <v>1</v>
      </c>
      <c r="U137">
        <v>9</v>
      </c>
      <c r="V137" s="4">
        <v>20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1</v>
      </c>
      <c r="AD137">
        <v>0.25</v>
      </c>
      <c r="AE137" s="13">
        <v>1</v>
      </c>
      <c r="AF137" s="14">
        <v>1</v>
      </c>
    </row>
    <row r="138" spans="1:32" x14ac:dyDescent="0.25">
      <c r="A138">
        <v>1</v>
      </c>
      <c r="B138">
        <v>0</v>
      </c>
      <c r="C138">
        <v>12.01</v>
      </c>
      <c r="D138">
        <v>0</v>
      </c>
      <c r="E138">
        <v>0</v>
      </c>
      <c r="F138">
        <v>0</v>
      </c>
      <c r="G138">
        <v>1</v>
      </c>
      <c r="H138">
        <v>0</v>
      </c>
      <c r="I138">
        <v>0</v>
      </c>
      <c r="J138">
        <v>0</v>
      </c>
      <c r="K138">
        <v>9.5</v>
      </c>
      <c r="L138" s="4">
        <v>9.5</v>
      </c>
      <c r="M138">
        <v>0</v>
      </c>
      <c r="N138" s="5">
        <v>0</v>
      </c>
      <c r="O138" s="6">
        <v>-11</v>
      </c>
      <c r="P138">
        <v>800</v>
      </c>
      <c r="Q138">
        <v>0</v>
      </c>
      <c r="R138">
        <v>1</v>
      </c>
      <c r="S138">
        <v>0</v>
      </c>
      <c r="T138">
        <v>1</v>
      </c>
      <c r="U138">
        <v>9</v>
      </c>
      <c r="V138" s="4">
        <v>20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1</v>
      </c>
      <c r="AD138">
        <v>0.5</v>
      </c>
      <c r="AE138" s="13">
        <v>1</v>
      </c>
      <c r="AF138" s="14">
        <v>1</v>
      </c>
    </row>
    <row r="139" spans="1:32" x14ac:dyDescent="0.25">
      <c r="A139">
        <v>1</v>
      </c>
      <c r="B139">
        <v>0</v>
      </c>
      <c r="C139">
        <v>12.01</v>
      </c>
      <c r="D139">
        <v>0</v>
      </c>
      <c r="E139">
        <v>0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9.5</v>
      </c>
      <c r="L139" s="4">
        <v>9.5</v>
      </c>
      <c r="M139">
        <v>0</v>
      </c>
      <c r="N139" s="5">
        <v>0</v>
      </c>
      <c r="O139" s="6">
        <v>-11</v>
      </c>
      <c r="P139">
        <v>800</v>
      </c>
      <c r="Q139">
        <v>0</v>
      </c>
      <c r="R139">
        <v>1</v>
      </c>
      <c r="S139">
        <v>0</v>
      </c>
      <c r="T139">
        <v>1</v>
      </c>
      <c r="U139">
        <v>9</v>
      </c>
      <c r="V139" s="4">
        <v>20</v>
      </c>
      <c r="W139">
        <v>0</v>
      </c>
      <c r="X139">
        <v>0</v>
      </c>
      <c r="Y139">
        <v>0</v>
      </c>
      <c r="Z139">
        <v>0</v>
      </c>
      <c r="AA139">
        <v>1</v>
      </c>
      <c r="AB139">
        <v>0</v>
      </c>
      <c r="AC139">
        <v>1</v>
      </c>
      <c r="AD139">
        <v>0.75</v>
      </c>
      <c r="AE139" s="13">
        <v>1</v>
      </c>
      <c r="AF139" s="14">
        <v>1</v>
      </c>
    </row>
    <row r="140" spans="1:32" x14ac:dyDescent="0.25">
      <c r="A140">
        <v>1</v>
      </c>
      <c r="B140">
        <v>0</v>
      </c>
      <c r="C140">
        <v>12.01</v>
      </c>
      <c r="D140">
        <v>0</v>
      </c>
      <c r="E140">
        <v>0</v>
      </c>
      <c r="F140">
        <v>0</v>
      </c>
      <c r="G140">
        <v>1</v>
      </c>
      <c r="H140">
        <v>0</v>
      </c>
      <c r="I140">
        <v>0</v>
      </c>
      <c r="J140">
        <v>0</v>
      </c>
      <c r="K140">
        <v>9.5</v>
      </c>
      <c r="L140" s="4">
        <v>9.5</v>
      </c>
      <c r="M140">
        <v>0</v>
      </c>
      <c r="N140" s="5">
        <v>0</v>
      </c>
      <c r="O140" s="6">
        <v>-11</v>
      </c>
      <c r="P140">
        <v>800</v>
      </c>
      <c r="Q140">
        <v>0</v>
      </c>
      <c r="R140">
        <v>1</v>
      </c>
      <c r="S140">
        <v>0</v>
      </c>
      <c r="T140">
        <v>1</v>
      </c>
      <c r="U140">
        <v>9</v>
      </c>
      <c r="V140" s="4">
        <v>20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0</v>
      </c>
      <c r="AC140">
        <v>1</v>
      </c>
      <c r="AD140">
        <v>1</v>
      </c>
      <c r="AE140" s="13">
        <v>1</v>
      </c>
      <c r="AF140" s="14">
        <v>1</v>
      </c>
    </row>
    <row r="141" spans="1:32" x14ac:dyDescent="0.25">
      <c r="A141">
        <v>1</v>
      </c>
      <c r="B141">
        <v>0</v>
      </c>
      <c r="C141">
        <v>12.01</v>
      </c>
      <c r="D141">
        <v>0</v>
      </c>
      <c r="E141">
        <v>0</v>
      </c>
      <c r="F141">
        <v>0</v>
      </c>
      <c r="G141">
        <v>1</v>
      </c>
      <c r="H141">
        <v>0</v>
      </c>
      <c r="I141">
        <v>0</v>
      </c>
      <c r="J141">
        <v>0</v>
      </c>
      <c r="K141">
        <v>9.5</v>
      </c>
      <c r="L141" s="4">
        <v>9.5</v>
      </c>
      <c r="M141">
        <v>0</v>
      </c>
      <c r="N141" s="5">
        <v>0</v>
      </c>
      <c r="O141" s="6">
        <v>-11</v>
      </c>
      <c r="P141">
        <v>800</v>
      </c>
      <c r="Q141">
        <v>0</v>
      </c>
      <c r="R141">
        <v>1</v>
      </c>
      <c r="S141">
        <v>0</v>
      </c>
      <c r="T141">
        <v>1</v>
      </c>
      <c r="U141">
        <v>9</v>
      </c>
      <c r="V141" s="4">
        <v>20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1</v>
      </c>
      <c r="AD141">
        <v>3</v>
      </c>
      <c r="AE141" s="13">
        <v>1</v>
      </c>
      <c r="AF141" s="14">
        <v>1</v>
      </c>
    </row>
    <row r="142" spans="1:32" x14ac:dyDescent="0.25">
      <c r="A142">
        <v>1</v>
      </c>
      <c r="B142">
        <v>0</v>
      </c>
      <c r="C142">
        <v>12.01</v>
      </c>
      <c r="D142">
        <v>0</v>
      </c>
      <c r="E142">
        <v>0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9.5</v>
      </c>
      <c r="L142" s="4">
        <v>9.5</v>
      </c>
      <c r="M142">
        <v>0</v>
      </c>
      <c r="N142" s="5">
        <v>0</v>
      </c>
      <c r="O142" s="6">
        <v>-11</v>
      </c>
      <c r="P142">
        <v>800</v>
      </c>
      <c r="Q142">
        <v>0</v>
      </c>
      <c r="R142">
        <v>1</v>
      </c>
      <c r="S142">
        <v>0</v>
      </c>
      <c r="T142">
        <v>1</v>
      </c>
      <c r="U142">
        <v>9</v>
      </c>
      <c r="V142" s="4">
        <v>20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1</v>
      </c>
      <c r="AD142">
        <v>7</v>
      </c>
      <c r="AE142" s="13">
        <v>1</v>
      </c>
      <c r="AF142" s="14">
        <v>1</v>
      </c>
    </row>
    <row r="143" spans="1:32" x14ac:dyDescent="0.25">
      <c r="A143">
        <v>0</v>
      </c>
      <c r="B143">
        <v>0</v>
      </c>
      <c r="C143">
        <v>58.69</v>
      </c>
      <c r="D143">
        <v>16</v>
      </c>
      <c r="E143">
        <v>1</v>
      </c>
      <c r="F143">
        <v>0</v>
      </c>
      <c r="G143">
        <v>1</v>
      </c>
      <c r="H143">
        <v>0</v>
      </c>
      <c r="I143">
        <v>0</v>
      </c>
      <c r="J143">
        <v>0</v>
      </c>
      <c r="K143">
        <v>15</v>
      </c>
      <c r="L143" s="4">
        <v>15</v>
      </c>
      <c r="M143">
        <v>0</v>
      </c>
      <c r="N143" s="5">
        <v>0</v>
      </c>
      <c r="O143" s="5">
        <v>-26</v>
      </c>
      <c r="P143">
        <v>91.8</v>
      </c>
      <c r="Q143">
        <v>1</v>
      </c>
      <c r="R143">
        <v>0</v>
      </c>
      <c r="S143">
        <v>0</v>
      </c>
      <c r="T143">
        <v>1</v>
      </c>
      <c r="U143">
        <v>6</v>
      </c>
      <c r="V143">
        <v>225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1</v>
      </c>
      <c r="AD143">
        <v>1</v>
      </c>
      <c r="AE143" s="22">
        <v>0.72666666666666702</v>
      </c>
      <c r="AF143" s="14">
        <v>1</v>
      </c>
    </row>
    <row r="144" spans="1:32" x14ac:dyDescent="0.25">
      <c r="A144">
        <v>0</v>
      </c>
      <c r="B144">
        <v>0</v>
      </c>
      <c r="C144">
        <v>65.41</v>
      </c>
      <c r="D144">
        <v>16</v>
      </c>
      <c r="E144">
        <v>1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10</v>
      </c>
      <c r="L144" s="4">
        <v>10</v>
      </c>
      <c r="M144">
        <v>0</v>
      </c>
      <c r="N144" s="5">
        <v>0</v>
      </c>
      <c r="O144" s="5">
        <v>-27.1</v>
      </c>
      <c r="P144">
        <v>48.2</v>
      </c>
      <c r="Q144">
        <v>1</v>
      </c>
      <c r="R144">
        <v>0</v>
      </c>
      <c r="S144">
        <v>0</v>
      </c>
      <c r="T144">
        <v>1</v>
      </c>
      <c r="U144">
        <v>6</v>
      </c>
      <c r="V144">
        <v>225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1</v>
      </c>
      <c r="AD144">
        <v>1</v>
      </c>
      <c r="AE144" s="22">
        <v>1.37777777777778</v>
      </c>
      <c r="AF144" s="14">
        <v>1</v>
      </c>
    </row>
    <row r="145" spans="1:32" x14ac:dyDescent="0.25">
      <c r="A145">
        <v>0</v>
      </c>
      <c r="B145">
        <v>0</v>
      </c>
      <c r="C145">
        <v>63.55</v>
      </c>
      <c r="D145">
        <v>16</v>
      </c>
      <c r="E145">
        <v>1</v>
      </c>
      <c r="F145">
        <v>0</v>
      </c>
      <c r="G145">
        <v>1</v>
      </c>
      <c r="H145">
        <v>0</v>
      </c>
      <c r="I145">
        <v>0</v>
      </c>
      <c r="J145">
        <v>0</v>
      </c>
      <c r="K145">
        <v>50</v>
      </c>
      <c r="L145" s="4">
        <v>50</v>
      </c>
      <c r="M145">
        <v>0</v>
      </c>
      <c r="N145" s="5">
        <v>0</v>
      </c>
      <c r="O145" s="5">
        <v>-26.7</v>
      </c>
      <c r="P145">
        <v>29</v>
      </c>
      <c r="Q145">
        <v>1</v>
      </c>
      <c r="R145">
        <v>0</v>
      </c>
      <c r="S145">
        <v>0</v>
      </c>
      <c r="T145">
        <v>1</v>
      </c>
      <c r="U145">
        <v>6</v>
      </c>
      <c r="V145">
        <v>225</v>
      </c>
      <c r="W145">
        <v>0</v>
      </c>
      <c r="X145">
        <v>0</v>
      </c>
      <c r="Y145">
        <v>0</v>
      </c>
      <c r="Z145">
        <v>0</v>
      </c>
      <c r="AA145">
        <v>1</v>
      </c>
      <c r="AB145">
        <v>0</v>
      </c>
      <c r="AC145">
        <v>1</v>
      </c>
      <c r="AD145">
        <v>1</v>
      </c>
      <c r="AE145" s="22">
        <v>2.2888888888888901</v>
      </c>
      <c r="AF145" s="14">
        <v>1</v>
      </c>
    </row>
    <row r="146" spans="1:32" x14ac:dyDescent="0.25">
      <c r="A146">
        <v>0</v>
      </c>
      <c r="B146">
        <v>0</v>
      </c>
      <c r="C146">
        <v>58.69</v>
      </c>
      <c r="D146">
        <v>16</v>
      </c>
      <c r="E146">
        <v>1</v>
      </c>
      <c r="F146">
        <v>0</v>
      </c>
      <c r="G146">
        <v>1</v>
      </c>
      <c r="H146">
        <v>0</v>
      </c>
      <c r="I146">
        <v>0</v>
      </c>
      <c r="J146">
        <v>0</v>
      </c>
      <c r="K146">
        <v>15</v>
      </c>
      <c r="L146" s="4">
        <v>15</v>
      </c>
      <c r="M146">
        <v>0</v>
      </c>
      <c r="N146" s="5">
        <v>0</v>
      </c>
      <c r="O146" s="5">
        <v>-26</v>
      </c>
      <c r="P146">
        <v>91.8</v>
      </c>
      <c r="Q146">
        <v>1</v>
      </c>
      <c r="R146">
        <v>0</v>
      </c>
      <c r="S146">
        <v>0</v>
      </c>
      <c r="T146">
        <v>1</v>
      </c>
      <c r="U146">
        <v>6</v>
      </c>
      <c r="V146">
        <v>225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1</v>
      </c>
      <c r="AD146">
        <v>28</v>
      </c>
      <c r="AE146" s="22">
        <v>0.72666666666666702</v>
      </c>
      <c r="AF146" s="14">
        <v>0.95692480074416997</v>
      </c>
    </row>
    <row r="147" spans="1:32" x14ac:dyDescent="0.25">
      <c r="A147">
        <v>0</v>
      </c>
      <c r="B147">
        <v>0</v>
      </c>
      <c r="C147">
        <v>65.41</v>
      </c>
      <c r="D147">
        <v>16</v>
      </c>
      <c r="E147">
        <v>1</v>
      </c>
      <c r="F147">
        <v>0</v>
      </c>
      <c r="G147">
        <v>1</v>
      </c>
      <c r="H147">
        <v>0</v>
      </c>
      <c r="I147">
        <v>0</v>
      </c>
      <c r="J147">
        <v>0</v>
      </c>
      <c r="K147">
        <v>10</v>
      </c>
      <c r="L147" s="4">
        <v>10</v>
      </c>
      <c r="M147">
        <v>0</v>
      </c>
      <c r="N147" s="5">
        <v>0</v>
      </c>
      <c r="O147" s="5">
        <v>-27.1</v>
      </c>
      <c r="P147">
        <v>48.2</v>
      </c>
      <c r="Q147">
        <v>1</v>
      </c>
      <c r="R147">
        <v>0</v>
      </c>
      <c r="S147">
        <v>0</v>
      </c>
      <c r="T147">
        <v>1</v>
      </c>
      <c r="U147">
        <v>6</v>
      </c>
      <c r="V147">
        <v>225</v>
      </c>
      <c r="W147">
        <v>0</v>
      </c>
      <c r="X147">
        <v>0</v>
      </c>
      <c r="Y147">
        <v>0</v>
      </c>
      <c r="Z147">
        <v>0</v>
      </c>
      <c r="AA147">
        <v>1</v>
      </c>
      <c r="AB147">
        <v>0</v>
      </c>
      <c r="AC147">
        <v>1</v>
      </c>
      <c r="AD147">
        <v>28</v>
      </c>
      <c r="AE147" s="22">
        <v>1.37777777777778</v>
      </c>
      <c r="AF147" s="14">
        <v>4.6895099988305503E-2</v>
      </c>
    </row>
    <row r="148" spans="1:32" x14ac:dyDescent="0.25">
      <c r="A148">
        <v>0</v>
      </c>
      <c r="B148">
        <v>0</v>
      </c>
      <c r="C148">
        <v>63.55</v>
      </c>
      <c r="D148">
        <v>16</v>
      </c>
      <c r="E148">
        <v>1</v>
      </c>
      <c r="F148">
        <v>0</v>
      </c>
      <c r="G148">
        <v>1</v>
      </c>
      <c r="H148">
        <v>0</v>
      </c>
      <c r="I148">
        <v>0</v>
      </c>
      <c r="J148">
        <v>0</v>
      </c>
      <c r="K148">
        <v>50</v>
      </c>
      <c r="L148" s="4">
        <v>50</v>
      </c>
      <c r="M148">
        <v>0</v>
      </c>
      <c r="N148" s="5">
        <v>0</v>
      </c>
      <c r="O148" s="5">
        <v>-26.7</v>
      </c>
      <c r="P148">
        <v>29</v>
      </c>
      <c r="Q148">
        <v>1</v>
      </c>
      <c r="R148">
        <v>0</v>
      </c>
      <c r="S148">
        <v>0</v>
      </c>
      <c r="T148">
        <v>1</v>
      </c>
      <c r="U148">
        <v>6</v>
      </c>
      <c r="V148">
        <v>225</v>
      </c>
      <c r="W148">
        <v>0</v>
      </c>
      <c r="X148">
        <v>0</v>
      </c>
      <c r="Y148">
        <v>0</v>
      </c>
      <c r="Z148">
        <v>0</v>
      </c>
      <c r="AA148">
        <v>1</v>
      </c>
      <c r="AB148">
        <v>0</v>
      </c>
      <c r="AC148">
        <v>1</v>
      </c>
      <c r="AD148">
        <v>28</v>
      </c>
      <c r="AE148" s="22">
        <v>2.2888888888888901</v>
      </c>
      <c r="AF148" s="14">
        <v>-0.34404907975460097</v>
      </c>
    </row>
    <row r="149" spans="1:32" x14ac:dyDescent="0.25">
      <c r="A149">
        <v>0</v>
      </c>
      <c r="B149">
        <v>0</v>
      </c>
      <c r="C149">
        <v>140.1</v>
      </c>
      <c r="D149">
        <v>16</v>
      </c>
      <c r="E149">
        <v>2</v>
      </c>
      <c r="F149">
        <v>0</v>
      </c>
      <c r="G149">
        <v>1</v>
      </c>
      <c r="H149">
        <v>0</v>
      </c>
      <c r="I149">
        <v>0</v>
      </c>
      <c r="J149">
        <v>0</v>
      </c>
      <c r="K149">
        <v>25</v>
      </c>
      <c r="L149" s="4">
        <v>25</v>
      </c>
      <c r="M149">
        <v>0</v>
      </c>
      <c r="N149" s="5">
        <v>0</v>
      </c>
      <c r="O149" s="5">
        <v>-32.4</v>
      </c>
      <c r="P149">
        <v>24.1</v>
      </c>
      <c r="Q149">
        <v>1</v>
      </c>
      <c r="R149">
        <v>0</v>
      </c>
      <c r="S149">
        <v>0</v>
      </c>
      <c r="T149">
        <v>1</v>
      </c>
      <c r="U149" s="7">
        <v>8</v>
      </c>
      <c r="V149">
        <v>225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0</v>
      </c>
      <c r="AC149">
        <v>1</v>
      </c>
      <c r="AD149">
        <v>1</v>
      </c>
      <c r="AE149" s="13">
        <v>0.92400000000000004</v>
      </c>
      <c r="AF149" s="14">
        <v>1</v>
      </c>
    </row>
    <row r="150" spans="1:32" x14ac:dyDescent="0.25">
      <c r="A150">
        <v>0</v>
      </c>
      <c r="B150">
        <v>0</v>
      </c>
      <c r="C150">
        <v>140.1</v>
      </c>
      <c r="D150">
        <v>16</v>
      </c>
      <c r="E150">
        <v>2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25</v>
      </c>
      <c r="L150" s="4">
        <v>25</v>
      </c>
      <c r="M150">
        <v>0</v>
      </c>
      <c r="N150" s="5">
        <v>0</v>
      </c>
      <c r="O150" s="5">
        <v>-32.4</v>
      </c>
      <c r="P150">
        <v>24.1</v>
      </c>
      <c r="Q150">
        <v>1</v>
      </c>
      <c r="R150">
        <v>0</v>
      </c>
      <c r="S150">
        <v>0</v>
      </c>
      <c r="T150">
        <v>1</v>
      </c>
      <c r="U150" s="7">
        <v>8</v>
      </c>
      <c r="V150">
        <v>225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1</v>
      </c>
      <c r="AD150">
        <v>1</v>
      </c>
      <c r="AE150" s="13">
        <v>2.778</v>
      </c>
      <c r="AF150" s="14">
        <v>1</v>
      </c>
    </row>
    <row r="151" spans="1:32" x14ac:dyDescent="0.25">
      <c r="A151">
        <v>0</v>
      </c>
      <c r="B151">
        <v>0</v>
      </c>
      <c r="C151">
        <v>47.87</v>
      </c>
      <c r="D151">
        <v>16</v>
      </c>
      <c r="E151">
        <v>2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35</v>
      </c>
      <c r="L151" s="4">
        <v>35</v>
      </c>
      <c r="M151">
        <v>0</v>
      </c>
      <c r="N151" s="5">
        <v>0</v>
      </c>
      <c r="O151" s="5">
        <v>-28.5</v>
      </c>
      <c r="P151">
        <v>27.5</v>
      </c>
      <c r="Q151">
        <v>1</v>
      </c>
      <c r="R151">
        <v>0</v>
      </c>
      <c r="S151">
        <v>0</v>
      </c>
      <c r="T151">
        <v>1</v>
      </c>
      <c r="U151" s="7">
        <v>8</v>
      </c>
      <c r="V151">
        <v>225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1</v>
      </c>
      <c r="AD151">
        <v>1</v>
      </c>
      <c r="AE151" s="13">
        <v>0.80900000000000005</v>
      </c>
      <c r="AF151" s="14">
        <v>1</v>
      </c>
    </row>
    <row r="152" spans="1:32" x14ac:dyDescent="0.25">
      <c r="A152">
        <v>0</v>
      </c>
      <c r="B152">
        <v>0</v>
      </c>
      <c r="C152">
        <v>47.87</v>
      </c>
      <c r="D152">
        <v>16</v>
      </c>
      <c r="E152">
        <v>2</v>
      </c>
      <c r="F152">
        <v>0</v>
      </c>
      <c r="G152">
        <v>1</v>
      </c>
      <c r="H152">
        <v>0</v>
      </c>
      <c r="I152">
        <v>0</v>
      </c>
      <c r="J152">
        <v>0</v>
      </c>
      <c r="K152">
        <v>35</v>
      </c>
      <c r="L152" s="4">
        <v>35</v>
      </c>
      <c r="M152">
        <v>0</v>
      </c>
      <c r="N152" s="5">
        <v>0</v>
      </c>
      <c r="O152" s="5">
        <v>-28.5</v>
      </c>
      <c r="P152">
        <v>27.5</v>
      </c>
      <c r="Q152">
        <v>1</v>
      </c>
      <c r="R152">
        <v>0</v>
      </c>
      <c r="S152">
        <v>0</v>
      </c>
      <c r="T152">
        <v>1</v>
      </c>
      <c r="U152" s="7">
        <v>8</v>
      </c>
      <c r="V152">
        <v>225</v>
      </c>
      <c r="W152">
        <v>0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1</v>
      </c>
      <c r="AD152">
        <v>1</v>
      </c>
      <c r="AE152" s="13">
        <v>2.4220000000000002</v>
      </c>
      <c r="AF152" s="14">
        <v>1</v>
      </c>
    </row>
    <row r="153" spans="1:32" x14ac:dyDescent="0.25">
      <c r="A153">
        <v>1</v>
      </c>
      <c r="B153">
        <v>0</v>
      </c>
      <c r="C153">
        <v>12.01</v>
      </c>
      <c r="D153">
        <v>0</v>
      </c>
      <c r="E153">
        <v>0</v>
      </c>
      <c r="F153">
        <v>0</v>
      </c>
      <c r="G153">
        <v>1</v>
      </c>
      <c r="H153">
        <v>0</v>
      </c>
      <c r="I153">
        <v>0</v>
      </c>
      <c r="J153">
        <v>0</v>
      </c>
      <c r="K153">
        <v>14</v>
      </c>
      <c r="L153" s="4">
        <v>14</v>
      </c>
      <c r="M153">
        <v>0</v>
      </c>
      <c r="N153" s="5">
        <v>0</v>
      </c>
      <c r="O153" s="5">
        <v>-25</v>
      </c>
      <c r="P153">
        <v>254</v>
      </c>
      <c r="Q153">
        <v>1</v>
      </c>
      <c r="R153">
        <v>0</v>
      </c>
      <c r="S153">
        <v>0</v>
      </c>
      <c r="T153">
        <v>1</v>
      </c>
      <c r="U153" s="7">
        <v>8</v>
      </c>
      <c r="V153">
        <v>225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1</v>
      </c>
      <c r="AD153">
        <v>1</v>
      </c>
      <c r="AE153" s="13">
        <v>8.7999999999999995E-2</v>
      </c>
      <c r="AF153" s="14">
        <v>1</v>
      </c>
    </row>
    <row r="154" spans="1:32" x14ac:dyDescent="0.25">
      <c r="A154">
        <v>1</v>
      </c>
      <c r="B154">
        <v>0</v>
      </c>
      <c r="C154">
        <v>12.01</v>
      </c>
      <c r="D154">
        <v>0</v>
      </c>
      <c r="E154">
        <v>0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14</v>
      </c>
      <c r="L154" s="4">
        <v>14</v>
      </c>
      <c r="M154">
        <v>0</v>
      </c>
      <c r="N154" s="5">
        <v>0</v>
      </c>
      <c r="O154" s="5">
        <v>-25</v>
      </c>
      <c r="P154">
        <v>254</v>
      </c>
      <c r="Q154">
        <v>1</v>
      </c>
      <c r="R154">
        <v>0</v>
      </c>
      <c r="S154">
        <v>0</v>
      </c>
      <c r="T154">
        <v>1</v>
      </c>
      <c r="U154" s="7">
        <v>8</v>
      </c>
      <c r="V154">
        <v>225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1</v>
      </c>
      <c r="AD154">
        <v>1</v>
      </c>
      <c r="AE154" s="13">
        <v>0.26200000000000001</v>
      </c>
      <c r="AF154" s="14">
        <v>1</v>
      </c>
    </row>
    <row r="155" spans="1:32" x14ac:dyDescent="0.25">
      <c r="A155">
        <v>0</v>
      </c>
      <c r="B155">
        <v>0</v>
      </c>
      <c r="C155">
        <v>28.09</v>
      </c>
      <c r="D155">
        <v>16</v>
      </c>
      <c r="E155">
        <v>2</v>
      </c>
      <c r="F155">
        <v>0</v>
      </c>
      <c r="G155">
        <v>1</v>
      </c>
      <c r="H155">
        <v>0</v>
      </c>
      <c r="I155">
        <v>0</v>
      </c>
      <c r="J155">
        <v>0</v>
      </c>
      <c r="K155">
        <v>10</v>
      </c>
      <c r="L155" s="4">
        <v>10</v>
      </c>
      <c r="M155">
        <v>0</v>
      </c>
      <c r="N155" s="5">
        <v>0</v>
      </c>
      <c r="O155" s="5">
        <v>-12.9</v>
      </c>
      <c r="P155">
        <v>523.4</v>
      </c>
      <c r="Q155">
        <v>1</v>
      </c>
      <c r="R155">
        <v>0</v>
      </c>
      <c r="S155">
        <v>0</v>
      </c>
      <c r="T155">
        <v>1</v>
      </c>
      <c r="U155" s="7">
        <v>8</v>
      </c>
      <c r="V155">
        <v>225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1</v>
      </c>
      <c r="AD155">
        <v>1</v>
      </c>
      <c r="AE155" s="13">
        <v>3.6999999999999998E-2</v>
      </c>
      <c r="AF155" s="14">
        <v>1</v>
      </c>
    </row>
    <row r="156" spans="1:32" x14ac:dyDescent="0.25">
      <c r="A156">
        <v>0</v>
      </c>
      <c r="B156">
        <v>0</v>
      </c>
      <c r="C156">
        <v>28.09</v>
      </c>
      <c r="D156">
        <v>16</v>
      </c>
      <c r="E156">
        <v>2</v>
      </c>
      <c r="F156">
        <v>0</v>
      </c>
      <c r="G156">
        <v>1</v>
      </c>
      <c r="H156">
        <v>0</v>
      </c>
      <c r="I156">
        <v>0</v>
      </c>
      <c r="J156">
        <v>0</v>
      </c>
      <c r="K156">
        <v>10</v>
      </c>
      <c r="L156" s="4">
        <v>10</v>
      </c>
      <c r="M156">
        <v>0</v>
      </c>
      <c r="N156" s="5">
        <v>0</v>
      </c>
      <c r="O156" s="5">
        <v>-12.9</v>
      </c>
      <c r="P156">
        <v>523.4</v>
      </c>
      <c r="Q156">
        <v>1</v>
      </c>
      <c r="R156">
        <v>0</v>
      </c>
      <c r="S156">
        <v>0</v>
      </c>
      <c r="T156">
        <v>1</v>
      </c>
      <c r="U156" s="7">
        <v>8</v>
      </c>
      <c r="V156">
        <v>225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1</v>
      </c>
      <c r="AD156">
        <v>1</v>
      </c>
      <c r="AE156" s="22">
        <v>0.11111111111111099</v>
      </c>
      <c r="AF156" s="14">
        <v>1</v>
      </c>
    </row>
    <row r="157" spans="1:32" x14ac:dyDescent="0.25">
      <c r="A157">
        <v>0</v>
      </c>
      <c r="B157">
        <v>0</v>
      </c>
      <c r="C157">
        <v>58.69</v>
      </c>
      <c r="D157">
        <v>16</v>
      </c>
      <c r="E157">
        <v>1</v>
      </c>
      <c r="F157">
        <v>0</v>
      </c>
      <c r="G157">
        <v>1</v>
      </c>
      <c r="H157">
        <v>0</v>
      </c>
      <c r="I157">
        <v>0</v>
      </c>
      <c r="J157">
        <v>0</v>
      </c>
      <c r="K157">
        <v>15</v>
      </c>
      <c r="L157" s="4">
        <v>15</v>
      </c>
      <c r="M157">
        <v>0</v>
      </c>
      <c r="N157" s="5">
        <v>0</v>
      </c>
      <c r="O157" s="5">
        <v>-26</v>
      </c>
      <c r="P157">
        <v>91.8</v>
      </c>
      <c r="Q157">
        <v>1</v>
      </c>
      <c r="R157">
        <v>0</v>
      </c>
      <c r="S157">
        <v>0</v>
      </c>
      <c r="T157">
        <v>1</v>
      </c>
      <c r="U157" s="7">
        <v>8</v>
      </c>
      <c r="V157">
        <v>225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0</v>
      </c>
      <c r="AC157">
        <v>1</v>
      </c>
      <c r="AD157">
        <v>1</v>
      </c>
      <c r="AE157" s="22">
        <v>0.24222222222222201</v>
      </c>
      <c r="AF157" s="14">
        <v>1</v>
      </c>
    </row>
    <row r="158" spans="1:32" x14ac:dyDescent="0.25">
      <c r="A158">
        <v>0</v>
      </c>
      <c r="B158">
        <v>0</v>
      </c>
      <c r="C158">
        <v>58.69</v>
      </c>
      <c r="D158">
        <v>16</v>
      </c>
      <c r="E158">
        <v>1</v>
      </c>
      <c r="F158">
        <v>0</v>
      </c>
      <c r="G158">
        <v>1</v>
      </c>
      <c r="H158">
        <v>0</v>
      </c>
      <c r="I158">
        <v>0</v>
      </c>
      <c r="J158">
        <v>0</v>
      </c>
      <c r="K158">
        <v>15</v>
      </c>
      <c r="L158" s="4">
        <v>15</v>
      </c>
      <c r="M158">
        <v>0</v>
      </c>
      <c r="N158" s="5">
        <v>0</v>
      </c>
      <c r="O158" s="5">
        <v>-26</v>
      </c>
      <c r="P158">
        <v>91.8</v>
      </c>
      <c r="Q158">
        <v>1</v>
      </c>
      <c r="R158">
        <v>0</v>
      </c>
      <c r="S158">
        <v>0</v>
      </c>
      <c r="T158">
        <v>1</v>
      </c>
      <c r="U158" s="7">
        <v>8</v>
      </c>
      <c r="V158">
        <v>225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1</v>
      </c>
      <c r="AD158">
        <v>1</v>
      </c>
      <c r="AE158" s="22">
        <v>0.72666666666666702</v>
      </c>
      <c r="AF158" s="14">
        <v>1</v>
      </c>
    </row>
    <row r="159" spans="1:32" x14ac:dyDescent="0.25">
      <c r="A159">
        <v>0</v>
      </c>
      <c r="B159">
        <v>0</v>
      </c>
      <c r="C159">
        <v>65.41</v>
      </c>
      <c r="D159">
        <v>16</v>
      </c>
      <c r="E159">
        <v>1</v>
      </c>
      <c r="F159">
        <v>0</v>
      </c>
      <c r="G159">
        <v>1</v>
      </c>
      <c r="H159">
        <v>0</v>
      </c>
      <c r="I159">
        <v>0</v>
      </c>
      <c r="J159">
        <v>0</v>
      </c>
      <c r="K159">
        <v>10</v>
      </c>
      <c r="L159" s="4">
        <v>10</v>
      </c>
      <c r="M159">
        <v>0</v>
      </c>
      <c r="N159" s="5">
        <v>0</v>
      </c>
      <c r="O159" s="5">
        <v>-27.1</v>
      </c>
      <c r="P159">
        <v>48.2</v>
      </c>
      <c r="Q159">
        <v>1</v>
      </c>
      <c r="R159">
        <v>0</v>
      </c>
      <c r="S159">
        <v>0</v>
      </c>
      <c r="T159">
        <v>1</v>
      </c>
      <c r="U159" s="7">
        <v>8</v>
      </c>
      <c r="V159">
        <v>225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1</v>
      </c>
      <c r="AD159">
        <v>1</v>
      </c>
      <c r="AE159" s="22">
        <v>0.45777777777777801</v>
      </c>
      <c r="AF159" s="14">
        <v>1</v>
      </c>
    </row>
    <row r="160" spans="1:32" x14ac:dyDescent="0.25">
      <c r="A160">
        <v>0</v>
      </c>
      <c r="B160">
        <v>0</v>
      </c>
      <c r="C160">
        <v>65.41</v>
      </c>
      <c r="D160">
        <v>16</v>
      </c>
      <c r="E160">
        <v>1</v>
      </c>
      <c r="F160">
        <v>0</v>
      </c>
      <c r="G160">
        <v>1</v>
      </c>
      <c r="H160">
        <v>0</v>
      </c>
      <c r="I160">
        <v>0</v>
      </c>
      <c r="J160">
        <v>0</v>
      </c>
      <c r="K160">
        <v>10</v>
      </c>
      <c r="L160" s="4">
        <v>10</v>
      </c>
      <c r="M160">
        <v>0</v>
      </c>
      <c r="N160" s="5">
        <v>0</v>
      </c>
      <c r="O160" s="5">
        <v>-27.1</v>
      </c>
      <c r="P160">
        <v>48.2</v>
      </c>
      <c r="Q160">
        <v>1</v>
      </c>
      <c r="R160">
        <v>0</v>
      </c>
      <c r="S160">
        <v>0</v>
      </c>
      <c r="T160">
        <v>1</v>
      </c>
      <c r="U160" s="7">
        <v>8</v>
      </c>
      <c r="V160">
        <v>225</v>
      </c>
      <c r="W160">
        <v>0</v>
      </c>
      <c r="X160">
        <v>0</v>
      </c>
      <c r="Y160">
        <v>0</v>
      </c>
      <c r="Z160">
        <v>0</v>
      </c>
      <c r="AA160">
        <v>1</v>
      </c>
      <c r="AB160">
        <v>0</v>
      </c>
      <c r="AC160">
        <v>1</v>
      </c>
      <c r="AD160">
        <v>1</v>
      </c>
      <c r="AE160" s="22">
        <v>1.37777777777778</v>
      </c>
      <c r="AF160" s="14">
        <v>1</v>
      </c>
    </row>
    <row r="161" spans="1:32" x14ac:dyDescent="0.25">
      <c r="A161">
        <v>0</v>
      </c>
      <c r="B161">
        <v>0</v>
      </c>
      <c r="C161">
        <v>63.55</v>
      </c>
      <c r="D161">
        <v>16</v>
      </c>
      <c r="E161">
        <v>1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50</v>
      </c>
      <c r="L161" s="4">
        <v>50</v>
      </c>
      <c r="M161">
        <v>0</v>
      </c>
      <c r="N161" s="5">
        <v>0</v>
      </c>
      <c r="O161" s="5">
        <v>-26.7</v>
      </c>
      <c r="P161">
        <v>29</v>
      </c>
      <c r="Q161">
        <v>1</v>
      </c>
      <c r="R161">
        <v>0</v>
      </c>
      <c r="S161">
        <v>0</v>
      </c>
      <c r="T161">
        <v>1</v>
      </c>
      <c r="U161" s="7">
        <v>8</v>
      </c>
      <c r="V161">
        <v>225</v>
      </c>
      <c r="W161">
        <v>0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1</v>
      </c>
      <c r="AD161">
        <v>1</v>
      </c>
      <c r="AE161" s="22">
        <v>0.76444444444444404</v>
      </c>
      <c r="AF161" s="14">
        <v>1</v>
      </c>
    </row>
    <row r="162" spans="1:32" x14ac:dyDescent="0.25">
      <c r="A162">
        <v>0</v>
      </c>
      <c r="B162">
        <v>0</v>
      </c>
      <c r="C162">
        <v>63.55</v>
      </c>
      <c r="D162">
        <v>16</v>
      </c>
      <c r="E162">
        <v>1</v>
      </c>
      <c r="F162">
        <v>0</v>
      </c>
      <c r="G162">
        <v>1</v>
      </c>
      <c r="H162">
        <v>0</v>
      </c>
      <c r="I162">
        <v>0</v>
      </c>
      <c r="J162">
        <v>0</v>
      </c>
      <c r="K162">
        <v>50</v>
      </c>
      <c r="L162" s="4">
        <v>50</v>
      </c>
      <c r="M162">
        <v>0</v>
      </c>
      <c r="N162" s="5">
        <v>0</v>
      </c>
      <c r="O162" s="5">
        <v>-26.7</v>
      </c>
      <c r="P162">
        <v>29</v>
      </c>
      <c r="Q162">
        <v>1</v>
      </c>
      <c r="R162">
        <v>0</v>
      </c>
      <c r="S162">
        <v>0</v>
      </c>
      <c r="T162">
        <v>1</v>
      </c>
      <c r="U162" s="7">
        <v>8</v>
      </c>
      <c r="V162">
        <v>225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1</v>
      </c>
      <c r="AD162">
        <v>1</v>
      </c>
      <c r="AE162" s="22">
        <v>2.2888888888888901</v>
      </c>
      <c r="AF162" s="14">
        <v>1</v>
      </c>
    </row>
    <row r="163" spans="1:32" x14ac:dyDescent="0.25">
      <c r="A163">
        <v>1</v>
      </c>
      <c r="B163">
        <v>1</v>
      </c>
      <c r="C163">
        <v>12.01</v>
      </c>
      <c r="D163">
        <v>1.008</v>
      </c>
      <c r="E163">
        <v>0</v>
      </c>
      <c r="F163">
        <v>0</v>
      </c>
      <c r="G163">
        <v>1</v>
      </c>
      <c r="H163">
        <v>0</v>
      </c>
      <c r="I163">
        <v>0</v>
      </c>
      <c r="J163">
        <v>0</v>
      </c>
      <c r="K163">
        <v>36</v>
      </c>
      <c r="L163" s="4">
        <v>36</v>
      </c>
      <c r="M163">
        <v>0</v>
      </c>
      <c r="N163" s="5">
        <v>0</v>
      </c>
      <c r="O163" s="5">
        <v>40.299999999999997</v>
      </c>
      <c r="P163" s="23">
        <v>89</v>
      </c>
      <c r="Q163">
        <v>1</v>
      </c>
      <c r="R163">
        <v>0</v>
      </c>
      <c r="S163">
        <v>0</v>
      </c>
      <c r="T163">
        <v>1</v>
      </c>
      <c r="U163" s="7">
        <v>8</v>
      </c>
      <c r="V163">
        <v>225</v>
      </c>
      <c r="W163">
        <v>0</v>
      </c>
      <c r="X163">
        <v>0</v>
      </c>
      <c r="Y163">
        <v>0</v>
      </c>
      <c r="Z163">
        <v>0</v>
      </c>
      <c r="AA163">
        <v>1</v>
      </c>
      <c r="AB163">
        <v>0</v>
      </c>
      <c r="AC163">
        <v>1</v>
      </c>
      <c r="AD163">
        <v>1</v>
      </c>
      <c r="AE163" s="22">
        <v>0.13911111111111099</v>
      </c>
      <c r="AF163" s="14">
        <v>1</v>
      </c>
    </row>
    <row r="164" spans="1:32" x14ac:dyDescent="0.25">
      <c r="A164">
        <v>1</v>
      </c>
      <c r="B164">
        <v>1</v>
      </c>
      <c r="C164">
        <v>12.01</v>
      </c>
      <c r="D164">
        <v>1.008</v>
      </c>
      <c r="E164">
        <v>0</v>
      </c>
      <c r="F164">
        <v>0</v>
      </c>
      <c r="G164">
        <v>1</v>
      </c>
      <c r="H164">
        <v>0</v>
      </c>
      <c r="I164">
        <v>0</v>
      </c>
      <c r="J164">
        <v>0</v>
      </c>
      <c r="K164">
        <v>36</v>
      </c>
      <c r="L164" s="4">
        <v>36</v>
      </c>
      <c r="M164">
        <v>0</v>
      </c>
      <c r="N164" s="5">
        <v>0</v>
      </c>
      <c r="O164" s="5">
        <v>40.299999999999997</v>
      </c>
      <c r="P164" s="23">
        <v>89</v>
      </c>
      <c r="Q164">
        <v>1</v>
      </c>
      <c r="R164">
        <v>0</v>
      </c>
      <c r="S164">
        <v>0</v>
      </c>
      <c r="T164">
        <v>1</v>
      </c>
      <c r="U164" s="7">
        <v>8</v>
      </c>
      <c r="V164">
        <v>225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1</v>
      </c>
      <c r="AD164">
        <v>1</v>
      </c>
      <c r="AE164" s="22">
        <v>0.41777777777777803</v>
      </c>
      <c r="AF164" s="14">
        <v>1</v>
      </c>
    </row>
    <row r="165" spans="1:32" x14ac:dyDescent="0.25">
      <c r="A165">
        <v>0</v>
      </c>
      <c r="B165">
        <v>0</v>
      </c>
      <c r="C165">
        <v>140.1</v>
      </c>
      <c r="D165">
        <v>16</v>
      </c>
      <c r="E165">
        <v>2</v>
      </c>
      <c r="F165">
        <v>0</v>
      </c>
      <c r="G165">
        <v>1</v>
      </c>
      <c r="H165">
        <v>0</v>
      </c>
      <c r="I165">
        <v>0</v>
      </c>
      <c r="J165">
        <v>0</v>
      </c>
      <c r="K165">
        <v>25</v>
      </c>
      <c r="L165" s="4">
        <v>25</v>
      </c>
      <c r="M165">
        <v>0</v>
      </c>
      <c r="N165" s="5">
        <v>0</v>
      </c>
      <c r="O165" s="5">
        <v>-32.4</v>
      </c>
      <c r="P165">
        <v>24.1</v>
      </c>
      <c r="Q165">
        <v>1</v>
      </c>
      <c r="R165">
        <v>0</v>
      </c>
      <c r="S165">
        <v>0</v>
      </c>
      <c r="T165">
        <v>1</v>
      </c>
      <c r="U165" s="7">
        <v>8</v>
      </c>
      <c r="V165">
        <v>225</v>
      </c>
      <c r="W165">
        <v>0</v>
      </c>
      <c r="X165">
        <v>0</v>
      </c>
      <c r="Y165">
        <v>0</v>
      </c>
      <c r="Z165">
        <v>0</v>
      </c>
      <c r="AA165">
        <v>1</v>
      </c>
      <c r="AB165">
        <v>0</v>
      </c>
      <c r="AC165">
        <v>1</v>
      </c>
      <c r="AD165">
        <v>28</v>
      </c>
      <c r="AE165" s="13">
        <v>0.92400000000000004</v>
      </c>
      <c r="AF165" s="14">
        <v>-0.41375380999309103</v>
      </c>
    </row>
    <row r="166" spans="1:32" x14ac:dyDescent="0.25">
      <c r="A166">
        <v>0</v>
      </c>
      <c r="B166">
        <v>0</v>
      </c>
      <c r="C166">
        <v>140.1</v>
      </c>
      <c r="D166">
        <v>16</v>
      </c>
      <c r="E166">
        <v>2</v>
      </c>
      <c r="F166">
        <v>0</v>
      </c>
      <c r="G166">
        <v>1</v>
      </c>
      <c r="H166">
        <v>0</v>
      </c>
      <c r="I166">
        <v>0</v>
      </c>
      <c r="J166">
        <v>0</v>
      </c>
      <c r="K166">
        <v>25</v>
      </c>
      <c r="L166" s="4">
        <v>25</v>
      </c>
      <c r="M166">
        <v>0</v>
      </c>
      <c r="N166" s="5">
        <v>0</v>
      </c>
      <c r="O166" s="5">
        <v>-32.4</v>
      </c>
      <c r="P166">
        <v>24.1</v>
      </c>
      <c r="Q166">
        <v>1</v>
      </c>
      <c r="R166">
        <v>0</v>
      </c>
      <c r="S166">
        <v>0</v>
      </c>
      <c r="T166">
        <v>1</v>
      </c>
      <c r="U166" s="7">
        <v>8</v>
      </c>
      <c r="V166">
        <v>225</v>
      </c>
      <c r="W166">
        <v>0</v>
      </c>
      <c r="X166">
        <v>0</v>
      </c>
      <c r="Y166">
        <v>0</v>
      </c>
      <c r="Z166">
        <v>0</v>
      </c>
      <c r="AA166">
        <v>1</v>
      </c>
      <c r="AB166">
        <v>0</v>
      </c>
      <c r="AC166">
        <v>1</v>
      </c>
      <c r="AD166">
        <v>28</v>
      </c>
      <c r="AE166" s="13">
        <v>2.778</v>
      </c>
      <c r="AF166" s="14">
        <v>0.78319261808756302</v>
      </c>
    </row>
    <row r="167" spans="1:32" x14ac:dyDescent="0.25">
      <c r="A167">
        <v>0</v>
      </c>
      <c r="B167">
        <v>0</v>
      </c>
      <c r="C167">
        <v>58.69</v>
      </c>
      <c r="D167">
        <v>16</v>
      </c>
      <c r="E167">
        <v>1</v>
      </c>
      <c r="F167">
        <v>0</v>
      </c>
      <c r="G167">
        <v>1</v>
      </c>
      <c r="H167">
        <v>0</v>
      </c>
      <c r="I167">
        <v>0</v>
      </c>
      <c r="J167">
        <v>0</v>
      </c>
      <c r="K167">
        <v>15</v>
      </c>
      <c r="L167" s="4">
        <v>15</v>
      </c>
      <c r="M167">
        <v>0</v>
      </c>
      <c r="N167" s="5">
        <v>0</v>
      </c>
      <c r="O167" s="5">
        <v>-26</v>
      </c>
      <c r="P167">
        <v>91.8</v>
      </c>
      <c r="Q167">
        <v>1</v>
      </c>
      <c r="R167">
        <v>0</v>
      </c>
      <c r="S167">
        <v>0</v>
      </c>
      <c r="T167">
        <v>1</v>
      </c>
      <c r="U167" s="7">
        <v>8</v>
      </c>
      <c r="V167">
        <v>225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1</v>
      </c>
      <c r="AD167">
        <v>28</v>
      </c>
      <c r="AE167" s="22">
        <v>0.24222222222222201</v>
      </c>
      <c r="AF167" s="14">
        <v>0.88049715373511495</v>
      </c>
    </row>
    <row r="168" spans="1:32" x14ac:dyDescent="0.25">
      <c r="A168">
        <v>0</v>
      </c>
      <c r="B168">
        <v>0</v>
      </c>
      <c r="C168">
        <v>58.69</v>
      </c>
      <c r="D168">
        <v>16</v>
      </c>
      <c r="E168">
        <v>1</v>
      </c>
      <c r="F168">
        <v>0</v>
      </c>
      <c r="G168">
        <v>1</v>
      </c>
      <c r="H168">
        <v>0</v>
      </c>
      <c r="I168">
        <v>0</v>
      </c>
      <c r="J168">
        <v>0</v>
      </c>
      <c r="K168">
        <v>15</v>
      </c>
      <c r="L168" s="4">
        <v>15</v>
      </c>
      <c r="M168">
        <v>0</v>
      </c>
      <c r="N168" s="5">
        <v>0</v>
      </c>
      <c r="O168" s="5">
        <v>-26</v>
      </c>
      <c r="P168">
        <v>91.8</v>
      </c>
      <c r="Q168">
        <v>1</v>
      </c>
      <c r="R168">
        <v>0</v>
      </c>
      <c r="S168">
        <v>0</v>
      </c>
      <c r="T168">
        <v>1</v>
      </c>
      <c r="U168" s="7">
        <v>8</v>
      </c>
      <c r="V168">
        <v>225</v>
      </c>
      <c r="W168">
        <v>0</v>
      </c>
      <c r="X168">
        <v>0</v>
      </c>
      <c r="Y168">
        <v>0</v>
      </c>
      <c r="Z168">
        <v>0</v>
      </c>
      <c r="AA168">
        <v>1</v>
      </c>
      <c r="AB168">
        <v>0</v>
      </c>
      <c r="AC168">
        <v>1</v>
      </c>
      <c r="AD168">
        <v>28</v>
      </c>
      <c r="AE168" s="22">
        <v>0.72666666666666702</v>
      </c>
      <c r="AF168" s="14">
        <v>0.95828344179495395</v>
      </c>
    </row>
    <row r="169" spans="1:32" x14ac:dyDescent="0.25">
      <c r="A169">
        <v>0</v>
      </c>
      <c r="B169">
        <v>0</v>
      </c>
      <c r="C169">
        <v>65.41</v>
      </c>
      <c r="D169">
        <v>16</v>
      </c>
      <c r="E169">
        <v>1</v>
      </c>
      <c r="F169">
        <v>0</v>
      </c>
      <c r="G169">
        <v>1</v>
      </c>
      <c r="H169">
        <v>0</v>
      </c>
      <c r="I169">
        <v>0</v>
      </c>
      <c r="J169">
        <v>0</v>
      </c>
      <c r="K169">
        <v>10</v>
      </c>
      <c r="L169" s="4">
        <v>10</v>
      </c>
      <c r="M169">
        <v>0</v>
      </c>
      <c r="N169" s="5">
        <v>0</v>
      </c>
      <c r="O169" s="5">
        <v>-27.1</v>
      </c>
      <c r="P169">
        <v>48.2</v>
      </c>
      <c r="Q169">
        <v>1</v>
      </c>
      <c r="R169">
        <v>0</v>
      </c>
      <c r="S169">
        <v>0</v>
      </c>
      <c r="T169">
        <v>1</v>
      </c>
      <c r="U169" s="7">
        <v>8</v>
      </c>
      <c r="V169">
        <v>225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1</v>
      </c>
      <c r="AD169">
        <v>28</v>
      </c>
      <c r="AE169" s="22">
        <v>0.45777777777777801</v>
      </c>
      <c r="AF169" s="14">
        <v>-0.27053155193253597</v>
      </c>
    </row>
    <row r="170" spans="1:32" x14ac:dyDescent="0.25">
      <c r="A170">
        <v>0</v>
      </c>
      <c r="B170">
        <v>0</v>
      </c>
      <c r="C170">
        <v>65.41</v>
      </c>
      <c r="D170">
        <v>16</v>
      </c>
      <c r="E170">
        <v>1</v>
      </c>
      <c r="F170">
        <v>0</v>
      </c>
      <c r="G170">
        <v>1</v>
      </c>
      <c r="H170">
        <v>0</v>
      </c>
      <c r="I170">
        <v>0</v>
      </c>
      <c r="J170">
        <v>0</v>
      </c>
      <c r="K170">
        <v>10</v>
      </c>
      <c r="L170" s="4">
        <v>10</v>
      </c>
      <c r="M170">
        <v>0</v>
      </c>
      <c r="N170" s="5">
        <v>0</v>
      </c>
      <c r="O170" s="5">
        <v>-27.1</v>
      </c>
      <c r="P170">
        <v>48.2</v>
      </c>
      <c r="Q170">
        <v>1</v>
      </c>
      <c r="R170">
        <v>0</v>
      </c>
      <c r="S170">
        <v>0</v>
      </c>
      <c r="T170">
        <v>1</v>
      </c>
      <c r="U170" s="7">
        <v>8</v>
      </c>
      <c r="V170">
        <v>225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0</v>
      </c>
      <c r="AC170">
        <v>1</v>
      </c>
      <c r="AD170">
        <v>28</v>
      </c>
      <c r="AE170" s="22">
        <v>1.37777777777778</v>
      </c>
      <c r="AF170" s="14">
        <v>8.7159085120472796E-2</v>
      </c>
    </row>
    <row r="171" spans="1:32" x14ac:dyDescent="0.25">
      <c r="A171">
        <v>0</v>
      </c>
      <c r="B171">
        <v>0</v>
      </c>
      <c r="C171">
        <v>63.55</v>
      </c>
      <c r="D171">
        <v>16</v>
      </c>
      <c r="E171">
        <v>1</v>
      </c>
      <c r="F171">
        <v>0</v>
      </c>
      <c r="G171">
        <v>1</v>
      </c>
      <c r="H171">
        <v>0</v>
      </c>
      <c r="I171">
        <v>0</v>
      </c>
      <c r="J171">
        <v>0</v>
      </c>
      <c r="K171">
        <v>50</v>
      </c>
      <c r="L171" s="4">
        <v>50</v>
      </c>
      <c r="M171">
        <v>0</v>
      </c>
      <c r="N171" s="5">
        <v>0</v>
      </c>
      <c r="O171" s="5">
        <v>-26.7</v>
      </c>
      <c r="P171">
        <v>29</v>
      </c>
      <c r="Q171">
        <v>1</v>
      </c>
      <c r="R171">
        <v>0</v>
      </c>
      <c r="S171">
        <v>0</v>
      </c>
      <c r="T171">
        <v>1</v>
      </c>
      <c r="U171" s="7">
        <v>8</v>
      </c>
      <c r="V171">
        <v>225</v>
      </c>
      <c r="W171">
        <v>0</v>
      </c>
      <c r="X171">
        <v>0</v>
      </c>
      <c r="Y171">
        <v>0</v>
      </c>
      <c r="Z171">
        <v>0</v>
      </c>
      <c r="AA171">
        <v>1</v>
      </c>
      <c r="AB171">
        <v>0</v>
      </c>
      <c r="AC171">
        <v>1</v>
      </c>
      <c r="AD171">
        <v>28</v>
      </c>
      <c r="AE171" s="22">
        <v>0.76444444444444404</v>
      </c>
      <c r="AF171" s="14">
        <v>-0.68428536192562694</v>
      </c>
    </row>
    <row r="172" spans="1:32" x14ac:dyDescent="0.25">
      <c r="A172">
        <v>0</v>
      </c>
      <c r="B172">
        <v>0</v>
      </c>
      <c r="C172">
        <v>63.55</v>
      </c>
      <c r="D172">
        <v>16</v>
      </c>
      <c r="E172">
        <v>1</v>
      </c>
      <c r="F172">
        <v>0</v>
      </c>
      <c r="G172">
        <v>1</v>
      </c>
      <c r="H172">
        <v>0</v>
      </c>
      <c r="I172">
        <v>0</v>
      </c>
      <c r="J172">
        <v>0</v>
      </c>
      <c r="K172">
        <v>50</v>
      </c>
      <c r="L172" s="4">
        <v>50</v>
      </c>
      <c r="M172">
        <v>0</v>
      </c>
      <c r="N172" s="5">
        <v>0</v>
      </c>
      <c r="O172" s="5">
        <v>-26.7</v>
      </c>
      <c r="P172">
        <v>29</v>
      </c>
      <c r="Q172">
        <v>1</v>
      </c>
      <c r="R172">
        <v>0</v>
      </c>
      <c r="S172">
        <v>0</v>
      </c>
      <c r="T172">
        <v>1</v>
      </c>
      <c r="U172" s="7">
        <v>8</v>
      </c>
      <c r="V172">
        <v>225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1</v>
      </c>
      <c r="AD172">
        <v>28</v>
      </c>
      <c r="AE172" s="22">
        <v>2.2888888888888901</v>
      </c>
      <c r="AF172" s="14">
        <v>-8.7524651255191099E-2</v>
      </c>
    </row>
    <row r="173" spans="1:32" x14ac:dyDescent="0.25">
      <c r="A173">
        <v>0</v>
      </c>
      <c r="B173">
        <v>0</v>
      </c>
      <c r="C173">
        <v>65.41</v>
      </c>
      <c r="D173">
        <v>16</v>
      </c>
      <c r="E173">
        <v>1</v>
      </c>
      <c r="F173">
        <v>0</v>
      </c>
      <c r="G173">
        <v>1</v>
      </c>
      <c r="H173">
        <v>0</v>
      </c>
      <c r="I173">
        <v>0</v>
      </c>
      <c r="J173">
        <v>0</v>
      </c>
      <c r="K173">
        <v>50</v>
      </c>
      <c r="L173" s="4">
        <v>50</v>
      </c>
      <c r="M173">
        <v>0</v>
      </c>
      <c r="N173" s="5">
        <v>0</v>
      </c>
      <c r="O173" s="5">
        <v>-26.5</v>
      </c>
      <c r="P173">
        <v>10.8</v>
      </c>
      <c r="Q173">
        <v>1</v>
      </c>
      <c r="R173">
        <v>0</v>
      </c>
      <c r="S173">
        <v>1</v>
      </c>
      <c r="T173">
        <v>0</v>
      </c>
      <c r="U173" s="7">
        <v>8</v>
      </c>
      <c r="V173">
        <v>225</v>
      </c>
      <c r="W173">
        <v>0</v>
      </c>
      <c r="X173">
        <v>0</v>
      </c>
      <c r="Y173">
        <v>0</v>
      </c>
      <c r="Z173">
        <v>0</v>
      </c>
      <c r="AA173">
        <v>1</v>
      </c>
      <c r="AB173">
        <v>0</v>
      </c>
      <c r="AC173">
        <v>1</v>
      </c>
      <c r="AD173">
        <v>0.25</v>
      </c>
      <c r="AE173" s="13">
        <v>36.36</v>
      </c>
      <c r="AF173" s="14">
        <v>0</v>
      </c>
    </row>
    <row r="174" spans="1:32" x14ac:dyDescent="0.25">
      <c r="A174">
        <v>0</v>
      </c>
      <c r="B174">
        <v>0</v>
      </c>
      <c r="C174">
        <v>65.41</v>
      </c>
      <c r="D174">
        <v>16</v>
      </c>
      <c r="E174">
        <v>1</v>
      </c>
      <c r="F174">
        <v>0</v>
      </c>
      <c r="G174">
        <v>1</v>
      </c>
      <c r="H174">
        <v>0</v>
      </c>
      <c r="I174">
        <v>0</v>
      </c>
      <c r="J174">
        <v>0</v>
      </c>
      <c r="K174">
        <v>50</v>
      </c>
      <c r="L174" s="4">
        <v>50</v>
      </c>
      <c r="M174">
        <v>0</v>
      </c>
      <c r="N174" s="5">
        <v>0</v>
      </c>
      <c r="O174" s="5">
        <v>-26.5</v>
      </c>
      <c r="P174">
        <v>10.8</v>
      </c>
      <c r="Q174">
        <v>1</v>
      </c>
      <c r="R174">
        <v>0</v>
      </c>
      <c r="S174">
        <v>1</v>
      </c>
      <c r="T174">
        <v>0</v>
      </c>
      <c r="U174" s="7">
        <v>8</v>
      </c>
      <c r="V174">
        <v>225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1</v>
      </c>
      <c r="AD174">
        <v>1</v>
      </c>
      <c r="AE174" s="13">
        <v>36.36</v>
      </c>
      <c r="AF174" s="14">
        <v>1</v>
      </c>
    </row>
    <row r="175" spans="1:32" x14ac:dyDescent="0.25">
      <c r="A175">
        <v>0</v>
      </c>
      <c r="B175">
        <v>0</v>
      </c>
      <c r="C175">
        <v>65.41</v>
      </c>
      <c r="D175">
        <v>16</v>
      </c>
      <c r="E175">
        <v>1</v>
      </c>
      <c r="F175">
        <v>0</v>
      </c>
      <c r="G175">
        <v>1</v>
      </c>
      <c r="H175">
        <v>0</v>
      </c>
      <c r="I175">
        <v>0</v>
      </c>
      <c r="J175">
        <v>0</v>
      </c>
      <c r="K175">
        <v>50</v>
      </c>
      <c r="L175" s="4">
        <v>50</v>
      </c>
      <c r="M175">
        <v>0</v>
      </c>
      <c r="N175" s="5">
        <v>0</v>
      </c>
      <c r="O175" s="5">
        <v>-26.5</v>
      </c>
      <c r="P175">
        <v>10.8</v>
      </c>
      <c r="Q175">
        <v>1</v>
      </c>
      <c r="R175">
        <v>0</v>
      </c>
      <c r="S175">
        <v>1</v>
      </c>
      <c r="T175">
        <v>0</v>
      </c>
      <c r="U175" s="7">
        <v>8</v>
      </c>
      <c r="V175">
        <v>225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1</v>
      </c>
      <c r="AD175">
        <v>2</v>
      </c>
      <c r="AE175" s="13">
        <v>36.36</v>
      </c>
      <c r="AF175" s="14">
        <v>1</v>
      </c>
    </row>
    <row r="176" spans="1:32" x14ac:dyDescent="0.25">
      <c r="A176">
        <v>0</v>
      </c>
      <c r="B176">
        <v>0</v>
      </c>
      <c r="C176">
        <v>65.41</v>
      </c>
      <c r="D176">
        <v>16</v>
      </c>
      <c r="E176">
        <v>1</v>
      </c>
      <c r="F176">
        <v>0</v>
      </c>
      <c r="G176">
        <v>1</v>
      </c>
      <c r="H176">
        <v>0</v>
      </c>
      <c r="I176">
        <v>0</v>
      </c>
      <c r="J176">
        <v>0</v>
      </c>
      <c r="K176">
        <v>50</v>
      </c>
      <c r="L176" s="4">
        <v>50</v>
      </c>
      <c r="M176">
        <v>0</v>
      </c>
      <c r="N176" s="5">
        <v>0</v>
      </c>
      <c r="O176" s="5">
        <v>-26.5</v>
      </c>
      <c r="P176">
        <v>10.8</v>
      </c>
      <c r="Q176">
        <v>1</v>
      </c>
      <c r="R176">
        <v>0</v>
      </c>
      <c r="S176">
        <v>1</v>
      </c>
      <c r="T176">
        <v>0</v>
      </c>
      <c r="U176" s="7">
        <v>8</v>
      </c>
      <c r="V176">
        <v>225</v>
      </c>
      <c r="W176">
        <v>0</v>
      </c>
      <c r="X176">
        <v>0</v>
      </c>
      <c r="Y176">
        <v>0</v>
      </c>
      <c r="Z176">
        <v>0</v>
      </c>
      <c r="AA176">
        <v>1</v>
      </c>
      <c r="AB176">
        <v>0</v>
      </c>
      <c r="AC176">
        <v>1</v>
      </c>
      <c r="AD176">
        <v>3</v>
      </c>
      <c r="AE176" s="13">
        <v>36.36</v>
      </c>
      <c r="AF176" s="14">
        <v>1</v>
      </c>
    </row>
    <row r="177" spans="1:32" x14ac:dyDescent="0.25">
      <c r="A177">
        <v>1</v>
      </c>
      <c r="B177">
        <v>0</v>
      </c>
      <c r="C177">
        <v>12.01</v>
      </c>
      <c r="D177">
        <v>0</v>
      </c>
      <c r="E177">
        <v>0</v>
      </c>
      <c r="F177">
        <v>0</v>
      </c>
      <c r="G177">
        <v>0</v>
      </c>
      <c r="H177">
        <v>1</v>
      </c>
      <c r="I177">
        <v>0</v>
      </c>
      <c r="J177">
        <v>1</v>
      </c>
      <c r="K177">
        <v>255.2182</v>
      </c>
      <c r="L177">
        <v>1209.2883300000001</v>
      </c>
      <c r="M177">
        <v>0</v>
      </c>
      <c r="N177" s="5">
        <v>0</v>
      </c>
      <c r="O177" s="6">
        <v>-11</v>
      </c>
      <c r="P177" s="7">
        <v>152</v>
      </c>
      <c r="Q177">
        <v>0</v>
      </c>
      <c r="R177">
        <v>1</v>
      </c>
      <c r="S177">
        <v>1</v>
      </c>
      <c r="T177">
        <v>0</v>
      </c>
      <c r="U177" s="7">
        <v>8</v>
      </c>
      <c r="V177" s="4">
        <v>25</v>
      </c>
      <c r="W177">
        <v>1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 s="13">
        <v>4</v>
      </c>
      <c r="AF177" s="14">
        <v>1</v>
      </c>
    </row>
    <row r="178" spans="1:32" x14ac:dyDescent="0.25">
      <c r="A178">
        <v>1</v>
      </c>
      <c r="B178">
        <v>0</v>
      </c>
      <c r="C178">
        <v>12.01</v>
      </c>
      <c r="D178">
        <v>0</v>
      </c>
      <c r="E178">
        <v>0</v>
      </c>
      <c r="F178">
        <v>0</v>
      </c>
      <c r="G178">
        <v>0</v>
      </c>
      <c r="H178">
        <v>1</v>
      </c>
      <c r="I178">
        <v>0</v>
      </c>
      <c r="J178">
        <v>1</v>
      </c>
      <c r="K178">
        <v>255.2182</v>
      </c>
      <c r="L178">
        <v>1209.2883300000001</v>
      </c>
      <c r="M178">
        <v>0</v>
      </c>
      <c r="N178" s="5">
        <v>0</v>
      </c>
      <c r="O178" s="6">
        <v>-11</v>
      </c>
      <c r="P178" s="7">
        <v>152</v>
      </c>
      <c r="Q178">
        <v>0</v>
      </c>
      <c r="R178">
        <v>1</v>
      </c>
      <c r="S178">
        <v>1</v>
      </c>
      <c r="T178">
        <v>0</v>
      </c>
      <c r="U178" s="7">
        <v>8</v>
      </c>
      <c r="V178" s="4">
        <v>25</v>
      </c>
      <c r="W178">
        <v>1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28</v>
      </c>
      <c r="AE178" s="13">
        <v>4</v>
      </c>
      <c r="AF178" s="14">
        <v>1</v>
      </c>
    </row>
    <row r="179" spans="1:32" x14ac:dyDescent="0.25">
      <c r="A179">
        <v>1</v>
      </c>
      <c r="B179">
        <v>0</v>
      </c>
      <c r="C179">
        <v>12.01</v>
      </c>
      <c r="D179">
        <v>0</v>
      </c>
      <c r="E179">
        <v>0</v>
      </c>
      <c r="F179">
        <v>0</v>
      </c>
      <c r="G179">
        <v>0</v>
      </c>
      <c r="H179">
        <v>1</v>
      </c>
      <c r="I179">
        <v>0</v>
      </c>
      <c r="J179">
        <v>1</v>
      </c>
      <c r="K179">
        <v>220.66682</v>
      </c>
      <c r="L179">
        <v>343.03588000000002</v>
      </c>
      <c r="M179">
        <v>1</v>
      </c>
      <c r="N179" s="5">
        <v>0</v>
      </c>
      <c r="O179" s="6">
        <v>-11</v>
      </c>
      <c r="P179" s="7">
        <v>152</v>
      </c>
      <c r="Q179">
        <v>0</v>
      </c>
      <c r="R179">
        <v>1</v>
      </c>
      <c r="S179">
        <v>1</v>
      </c>
      <c r="T179">
        <v>0</v>
      </c>
      <c r="U179" s="7">
        <v>8</v>
      </c>
      <c r="V179" s="4">
        <v>25</v>
      </c>
      <c r="W179">
        <v>1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 s="13">
        <v>10</v>
      </c>
      <c r="AF179" s="14">
        <v>1</v>
      </c>
    </row>
    <row r="180" spans="1:32" x14ac:dyDescent="0.25">
      <c r="A180">
        <v>1</v>
      </c>
      <c r="B180">
        <v>0</v>
      </c>
      <c r="C180">
        <v>12.01</v>
      </c>
      <c r="D180">
        <v>0</v>
      </c>
      <c r="E180">
        <v>0</v>
      </c>
      <c r="F180">
        <v>0</v>
      </c>
      <c r="G180">
        <v>0</v>
      </c>
      <c r="H180">
        <v>1</v>
      </c>
      <c r="I180">
        <v>0</v>
      </c>
      <c r="J180">
        <v>1</v>
      </c>
      <c r="K180">
        <v>220.66682</v>
      </c>
      <c r="L180">
        <v>343.03588000000002</v>
      </c>
      <c r="M180">
        <v>1</v>
      </c>
      <c r="N180" s="5">
        <v>0</v>
      </c>
      <c r="O180" s="6">
        <v>-11</v>
      </c>
      <c r="P180" s="7">
        <v>152</v>
      </c>
      <c r="Q180">
        <v>0</v>
      </c>
      <c r="R180">
        <v>1</v>
      </c>
      <c r="S180">
        <v>1</v>
      </c>
      <c r="T180">
        <v>0</v>
      </c>
      <c r="U180" s="7">
        <v>8</v>
      </c>
      <c r="V180" s="4">
        <v>25</v>
      </c>
      <c r="W180">
        <v>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28</v>
      </c>
      <c r="AE180" s="13">
        <v>10</v>
      </c>
      <c r="AF180" s="14">
        <v>0</v>
      </c>
    </row>
    <row r="181" spans="1:32" x14ac:dyDescent="0.25">
      <c r="A181">
        <v>1</v>
      </c>
      <c r="B181">
        <v>0</v>
      </c>
      <c r="C181">
        <v>12.01</v>
      </c>
      <c r="D181">
        <v>0</v>
      </c>
      <c r="E181">
        <v>0</v>
      </c>
      <c r="F181">
        <v>0</v>
      </c>
      <c r="G181">
        <v>0</v>
      </c>
      <c r="H181">
        <v>1</v>
      </c>
      <c r="I181">
        <v>0</v>
      </c>
      <c r="J181">
        <v>1</v>
      </c>
      <c r="K181">
        <v>49</v>
      </c>
      <c r="L181">
        <v>3860</v>
      </c>
      <c r="M181">
        <v>0</v>
      </c>
      <c r="N181" s="5">
        <v>0</v>
      </c>
      <c r="O181" s="5">
        <v>-11</v>
      </c>
      <c r="P181" s="7">
        <v>152</v>
      </c>
      <c r="Q181">
        <v>0</v>
      </c>
      <c r="R181">
        <v>1</v>
      </c>
      <c r="S181">
        <v>1</v>
      </c>
      <c r="T181">
        <v>0</v>
      </c>
      <c r="U181">
        <v>8</v>
      </c>
      <c r="V181" s="4">
        <v>25</v>
      </c>
      <c r="W181">
        <v>1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7</v>
      </c>
      <c r="AE181" s="13">
        <v>0.2</v>
      </c>
      <c r="AF181" s="14">
        <v>0.32140230309933998</v>
      </c>
    </row>
    <row r="182" spans="1:32" x14ac:dyDescent="0.25">
      <c r="A182">
        <v>1</v>
      </c>
      <c r="B182">
        <v>0</v>
      </c>
      <c r="C182">
        <v>12.01</v>
      </c>
      <c r="D182">
        <v>0</v>
      </c>
      <c r="E182">
        <v>0</v>
      </c>
      <c r="F182">
        <v>0</v>
      </c>
      <c r="G182">
        <v>0</v>
      </c>
      <c r="H182">
        <v>1</v>
      </c>
      <c r="I182">
        <v>0</v>
      </c>
      <c r="J182">
        <v>1</v>
      </c>
      <c r="K182">
        <v>49</v>
      </c>
      <c r="L182">
        <v>3860</v>
      </c>
      <c r="M182">
        <v>0</v>
      </c>
      <c r="N182" s="5">
        <v>0</v>
      </c>
      <c r="O182" s="5">
        <v>-11</v>
      </c>
      <c r="P182" s="7">
        <v>152</v>
      </c>
      <c r="Q182">
        <v>0</v>
      </c>
      <c r="R182">
        <v>1</v>
      </c>
      <c r="S182">
        <v>1</v>
      </c>
      <c r="T182">
        <v>0</v>
      </c>
      <c r="U182">
        <v>8</v>
      </c>
      <c r="V182" s="4">
        <v>25</v>
      </c>
      <c r="W182">
        <v>1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7</v>
      </c>
      <c r="AE182" s="13">
        <v>0.8</v>
      </c>
      <c r="AF182" s="14">
        <v>0.98450693618603802</v>
      </c>
    </row>
    <row r="183" spans="1:32" x14ac:dyDescent="0.25">
      <c r="A183">
        <v>1</v>
      </c>
      <c r="B183">
        <v>0</v>
      </c>
      <c r="C183">
        <v>12.01</v>
      </c>
      <c r="D183">
        <v>0</v>
      </c>
      <c r="E183">
        <v>0</v>
      </c>
      <c r="F183">
        <v>0</v>
      </c>
      <c r="G183">
        <v>0</v>
      </c>
      <c r="H183">
        <v>1</v>
      </c>
      <c r="I183">
        <v>0</v>
      </c>
      <c r="J183">
        <v>1</v>
      </c>
      <c r="K183">
        <v>49</v>
      </c>
      <c r="L183">
        <v>3860</v>
      </c>
      <c r="M183">
        <v>0</v>
      </c>
      <c r="N183" s="5">
        <v>0</v>
      </c>
      <c r="O183" s="5">
        <v>-11</v>
      </c>
      <c r="P183" s="7">
        <v>152</v>
      </c>
      <c r="Q183">
        <v>0</v>
      </c>
      <c r="R183">
        <v>1</v>
      </c>
      <c r="S183">
        <v>1</v>
      </c>
      <c r="T183">
        <v>0</v>
      </c>
      <c r="U183">
        <v>8</v>
      </c>
      <c r="V183" s="4">
        <v>25</v>
      </c>
      <c r="W183">
        <v>1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 s="13">
        <v>1.6</v>
      </c>
      <c r="AF183" s="14">
        <v>0.94091903736780202</v>
      </c>
    </row>
    <row r="184" spans="1:32" x14ac:dyDescent="0.25">
      <c r="A184">
        <v>1</v>
      </c>
      <c r="B184">
        <v>0</v>
      </c>
      <c r="C184">
        <v>12.01</v>
      </c>
      <c r="D184">
        <v>0</v>
      </c>
      <c r="E184">
        <v>0</v>
      </c>
      <c r="F184">
        <v>0</v>
      </c>
      <c r="G184">
        <v>0</v>
      </c>
      <c r="H184">
        <v>1</v>
      </c>
      <c r="I184">
        <v>0</v>
      </c>
      <c r="J184">
        <v>1</v>
      </c>
      <c r="K184">
        <v>49</v>
      </c>
      <c r="L184">
        <v>3860</v>
      </c>
      <c r="M184">
        <v>0</v>
      </c>
      <c r="N184" s="5">
        <v>0</v>
      </c>
      <c r="O184" s="5">
        <v>-11</v>
      </c>
      <c r="P184" s="7">
        <v>152</v>
      </c>
      <c r="Q184">
        <v>0</v>
      </c>
      <c r="R184">
        <v>1</v>
      </c>
      <c r="S184">
        <v>1</v>
      </c>
      <c r="T184">
        <v>0</v>
      </c>
      <c r="U184">
        <v>8</v>
      </c>
      <c r="V184" s="4">
        <v>25</v>
      </c>
      <c r="W184">
        <v>1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3</v>
      </c>
      <c r="AE184" s="13">
        <v>1.6</v>
      </c>
      <c r="AF184" s="14">
        <v>0.98512574756997295</v>
      </c>
    </row>
    <row r="185" spans="1:32" x14ac:dyDescent="0.25">
      <c r="A185">
        <v>1</v>
      </c>
      <c r="B185">
        <v>0</v>
      </c>
      <c r="C185">
        <v>12.01</v>
      </c>
      <c r="D185">
        <v>0</v>
      </c>
      <c r="E185">
        <v>0</v>
      </c>
      <c r="F185">
        <v>0</v>
      </c>
      <c r="G185">
        <v>0</v>
      </c>
      <c r="H185">
        <v>1</v>
      </c>
      <c r="I185">
        <v>0</v>
      </c>
      <c r="J185">
        <v>1</v>
      </c>
      <c r="K185">
        <v>49</v>
      </c>
      <c r="L185">
        <v>3860</v>
      </c>
      <c r="M185">
        <v>0</v>
      </c>
      <c r="N185" s="5">
        <v>0</v>
      </c>
      <c r="O185" s="5">
        <v>-11</v>
      </c>
      <c r="P185" s="7">
        <v>152</v>
      </c>
      <c r="Q185">
        <v>0</v>
      </c>
      <c r="R185">
        <v>1</v>
      </c>
      <c r="S185">
        <v>1</v>
      </c>
      <c r="T185">
        <v>0</v>
      </c>
      <c r="U185">
        <v>8</v>
      </c>
      <c r="V185" s="4">
        <v>25</v>
      </c>
      <c r="W185">
        <v>1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7</v>
      </c>
      <c r="AE185" s="13">
        <v>1.6</v>
      </c>
      <c r="AF185" s="14">
        <v>0.98658749724128603</v>
      </c>
    </row>
    <row r="186" spans="1:32" x14ac:dyDescent="0.25">
      <c r="A186">
        <v>1</v>
      </c>
      <c r="B186">
        <v>0</v>
      </c>
      <c r="C186">
        <v>12.01</v>
      </c>
      <c r="D186">
        <v>0</v>
      </c>
      <c r="E186">
        <v>0</v>
      </c>
      <c r="F186">
        <v>0</v>
      </c>
      <c r="G186">
        <v>0</v>
      </c>
      <c r="H186">
        <v>1</v>
      </c>
      <c r="I186">
        <v>0</v>
      </c>
      <c r="J186">
        <v>1</v>
      </c>
      <c r="K186">
        <v>49</v>
      </c>
      <c r="L186">
        <v>3860</v>
      </c>
      <c r="M186">
        <v>0</v>
      </c>
      <c r="N186" s="5">
        <v>0</v>
      </c>
      <c r="O186" s="5">
        <v>-11</v>
      </c>
      <c r="P186" s="7">
        <v>152</v>
      </c>
      <c r="Q186">
        <v>0</v>
      </c>
      <c r="R186">
        <v>1</v>
      </c>
      <c r="S186">
        <v>1</v>
      </c>
      <c r="T186">
        <v>0</v>
      </c>
      <c r="U186">
        <v>8</v>
      </c>
      <c r="V186" s="4">
        <v>25</v>
      </c>
      <c r="W186">
        <v>1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14</v>
      </c>
      <c r="AE186" s="13">
        <v>1.6</v>
      </c>
      <c r="AF186" s="14">
        <v>0.98242862762739702</v>
      </c>
    </row>
    <row r="187" spans="1:32" x14ac:dyDescent="0.25">
      <c r="A187">
        <v>1</v>
      </c>
      <c r="B187">
        <v>0</v>
      </c>
      <c r="C187">
        <v>12.01</v>
      </c>
      <c r="D187">
        <v>0</v>
      </c>
      <c r="E187">
        <v>0</v>
      </c>
      <c r="F187">
        <v>0</v>
      </c>
      <c r="G187">
        <v>0</v>
      </c>
      <c r="H187">
        <v>1</v>
      </c>
      <c r="I187">
        <v>0</v>
      </c>
      <c r="J187">
        <v>1</v>
      </c>
      <c r="K187">
        <v>49</v>
      </c>
      <c r="L187">
        <v>3860</v>
      </c>
      <c r="M187">
        <v>0</v>
      </c>
      <c r="N187" s="5">
        <v>0</v>
      </c>
      <c r="O187" s="5">
        <v>-11</v>
      </c>
      <c r="P187" s="7">
        <v>152</v>
      </c>
      <c r="Q187">
        <v>0</v>
      </c>
      <c r="R187">
        <v>1</v>
      </c>
      <c r="S187">
        <v>1</v>
      </c>
      <c r="T187">
        <v>0</v>
      </c>
      <c r="U187">
        <v>7</v>
      </c>
      <c r="V187" s="4">
        <v>24</v>
      </c>
      <c r="W187">
        <v>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 s="13">
        <v>0.42</v>
      </c>
      <c r="AF187" s="14">
        <v>0.85720466047537802</v>
      </c>
    </row>
    <row r="188" spans="1:32" x14ac:dyDescent="0.25">
      <c r="A188">
        <v>1</v>
      </c>
      <c r="B188">
        <v>0</v>
      </c>
      <c r="C188">
        <v>12.01</v>
      </c>
      <c r="D188">
        <v>0</v>
      </c>
      <c r="E188">
        <v>0</v>
      </c>
      <c r="F188">
        <v>0</v>
      </c>
      <c r="G188">
        <v>0</v>
      </c>
      <c r="H188">
        <v>1</v>
      </c>
      <c r="I188">
        <v>0</v>
      </c>
      <c r="J188">
        <v>1</v>
      </c>
      <c r="K188">
        <v>49</v>
      </c>
      <c r="L188">
        <v>3860</v>
      </c>
      <c r="M188">
        <v>0</v>
      </c>
      <c r="N188" s="5">
        <v>0</v>
      </c>
      <c r="O188" s="5">
        <v>-11</v>
      </c>
      <c r="P188" s="7">
        <v>152</v>
      </c>
      <c r="Q188">
        <v>0</v>
      </c>
      <c r="R188">
        <v>1</v>
      </c>
      <c r="S188">
        <v>1</v>
      </c>
      <c r="T188">
        <v>0</v>
      </c>
      <c r="U188">
        <v>7</v>
      </c>
      <c r="V188" s="4">
        <v>24</v>
      </c>
      <c r="W188">
        <v>1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 s="13">
        <v>0.83</v>
      </c>
      <c r="AF188" s="14">
        <v>0.89599748747464003</v>
      </c>
    </row>
    <row r="189" spans="1:32" x14ac:dyDescent="0.25">
      <c r="A189">
        <v>1</v>
      </c>
      <c r="B189">
        <v>0</v>
      </c>
      <c r="C189">
        <v>12.01</v>
      </c>
      <c r="D189">
        <v>0</v>
      </c>
      <c r="E189">
        <v>0</v>
      </c>
      <c r="F189">
        <v>0</v>
      </c>
      <c r="G189">
        <v>0</v>
      </c>
      <c r="H189">
        <v>1</v>
      </c>
      <c r="I189">
        <v>0</v>
      </c>
      <c r="J189">
        <v>1</v>
      </c>
      <c r="K189">
        <v>49</v>
      </c>
      <c r="L189">
        <v>3860</v>
      </c>
      <c r="M189">
        <v>0</v>
      </c>
      <c r="N189" s="5">
        <v>0</v>
      </c>
      <c r="O189" s="5">
        <v>-11</v>
      </c>
      <c r="P189" s="7">
        <v>152</v>
      </c>
      <c r="Q189">
        <v>0</v>
      </c>
      <c r="R189">
        <v>1</v>
      </c>
      <c r="S189">
        <v>1</v>
      </c>
      <c r="T189">
        <v>0</v>
      </c>
      <c r="U189">
        <v>7</v>
      </c>
      <c r="V189" s="4">
        <v>24</v>
      </c>
      <c r="W189">
        <v>1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 s="13">
        <v>1.67</v>
      </c>
      <c r="AF189" s="14">
        <v>0.91384434053653296</v>
      </c>
    </row>
    <row r="190" spans="1:32" x14ac:dyDescent="0.25">
      <c r="A190">
        <v>1</v>
      </c>
      <c r="B190">
        <v>0</v>
      </c>
      <c r="C190">
        <v>12.01</v>
      </c>
      <c r="D190">
        <v>0</v>
      </c>
      <c r="E190">
        <v>0</v>
      </c>
      <c r="F190">
        <v>0</v>
      </c>
      <c r="G190">
        <v>0</v>
      </c>
      <c r="H190">
        <v>1</v>
      </c>
      <c r="I190">
        <v>0</v>
      </c>
      <c r="J190">
        <v>1</v>
      </c>
      <c r="K190">
        <v>49</v>
      </c>
      <c r="L190">
        <v>3860</v>
      </c>
      <c r="M190">
        <v>0</v>
      </c>
      <c r="N190" s="5">
        <v>0</v>
      </c>
      <c r="O190" s="5">
        <v>-11</v>
      </c>
      <c r="P190" s="7">
        <v>152</v>
      </c>
      <c r="Q190">
        <v>0</v>
      </c>
      <c r="R190">
        <v>1</v>
      </c>
      <c r="S190">
        <v>1</v>
      </c>
      <c r="T190">
        <v>0</v>
      </c>
      <c r="U190">
        <v>7</v>
      </c>
      <c r="V190" s="4">
        <v>24</v>
      </c>
      <c r="W190">
        <v>1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7</v>
      </c>
      <c r="AE190" s="13">
        <v>0.42</v>
      </c>
      <c r="AF190" s="14">
        <v>0.480300520130996</v>
      </c>
    </row>
    <row r="191" spans="1:32" x14ac:dyDescent="0.25">
      <c r="A191">
        <v>1</v>
      </c>
      <c r="B191">
        <v>0</v>
      </c>
      <c r="C191">
        <v>12.01</v>
      </c>
      <c r="D191">
        <v>0</v>
      </c>
      <c r="E191">
        <v>0</v>
      </c>
      <c r="F191">
        <v>0</v>
      </c>
      <c r="G191">
        <v>0</v>
      </c>
      <c r="H191">
        <v>1</v>
      </c>
      <c r="I191">
        <v>0</v>
      </c>
      <c r="J191">
        <v>1</v>
      </c>
      <c r="K191">
        <v>49</v>
      </c>
      <c r="L191">
        <v>3860</v>
      </c>
      <c r="M191">
        <v>0</v>
      </c>
      <c r="N191" s="5">
        <v>0</v>
      </c>
      <c r="O191" s="5">
        <v>-11</v>
      </c>
      <c r="P191" s="7">
        <v>152</v>
      </c>
      <c r="Q191">
        <v>0</v>
      </c>
      <c r="R191">
        <v>1</v>
      </c>
      <c r="S191">
        <v>1</v>
      </c>
      <c r="T191">
        <v>0</v>
      </c>
      <c r="U191">
        <v>7</v>
      </c>
      <c r="V191" s="4">
        <v>24</v>
      </c>
      <c r="W191">
        <v>1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7</v>
      </c>
      <c r="AE191" s="13">
        <v>0.83</v>
      </c>
      <c r="AF191" s="14">
        <v>0.93658834701341698</v>
      </c>
    </row>
    <row r="192" spans="1:32" x14ac:dyDescent="0.25">
      <c r="A192">
        <v>1</v>
      </c>
      <c r="B192">
        <v>0</v>
      </c>
      <c r="C192">
        <v>12.01</v>
      </c>
      <c r="D192">
        <v>0</v>
      </c>
      <c r="E192">
        <v>0</v>
      </c>
      <c r="F192">
        <v>0</v>
      </c>
      <c r="G192">
        <v>0</v>
      </c>
      <c r="H192">
        <v>1</v>
      </c>
      <c r="I192">
        <v>0</v>
      </c>
      <c r="J192">
        <v>1</v>
      </c>
      <c r="K192">
        <v>49</v>
      </c>
      <c r="L192">
        <v>3860</v>
      </c>
      <c r="M192">
        <v>0</v>
      </c>
      <c r="N192" s="5">
        <v>0</v>
      </c>
      <c r="O192" s="5">
        <v>-11</v>
      </c>
      <c r="P192" s="7">
        <v>152</v>
      </c>
      <c r="Q192">
        <v>0</v>
      </c>
      <c r="R192">
        <v>1</v>
      </c>
      <c r="S192">
        <v>1</v>
      </c>
      <c r="T192">
        <v>0</v>
      </c>
      <c r="U192">
        <v>7</v>
      </c>
      <c r="V192" s="4">
        <v>24</v>
      </c>
      <c r="W192">
        <v>1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7</v>
      </c>
      <c r="AE192" s="13">
        <v>1.67</v>
      </c>
      <c r="AF192" s="14">
        <v>0.96465412817464202</v>
      </c>
    </row>
    <row r="193" spans="1:32" x14ac:dyDescent="0.25">
      <c r="A193">
        <v>1</v>
      </c>
      <c r="B193">
        <v>0</v>
      </c>
      <c r="C193">
        <v>12.01</v>
      </c>
      <c r="D193">
        <v>0</v>
      </c>
      <c r="E193">
        <v>0</v>
      </c>
      <c r="F193">
        <v>0</v>
      </c>
      <c r="G193">
        <v>0</v>
      </c>
      <c r="H193">
        <v>1</v>
      </c>
      <c r="I193">
        <v>0</v>
      </c>
      <c r="J193">
        <v>1</v>
      </c>
      <c r="K193">
        <v>49</v>
      </c>
      <c r="L193">
        <v>3860</v>
      </c>
      <c r="M193">
        <v>0</v>
      </c>
      <c r="N193" s="5">
        <v>0</v>
      </c>
      <c r="O193" s="5">
        <v>-11</v>
      </c>
      <c r="P193" s="7">
        <v>152</v>
      </c>
      <c r="Q193">
        <v>0</v>
      </c>
      <c r="R193">
        <v>1</v>
      </c>
      <c r="S193">
        <v>1</v>
      </c>
      <c r="T193">
        <v>0</v>
      </c>
      <c r="U193">
        <v>7</v>
      </c>
      <c r="V193" s="4">
        <v>24</v>
      </c>
      <c r="W193">
        <v>1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28</v>
      </c>
      <c r="AE193" s="13">
        <v>0.42</v>
      </c>
      <c r="AF193" s="14">
        <v>0.15330397203791099</v>
      </c>
    </row>
    <row r="194" spans="1:32" x14ac:dyDescent="0.25">
      <c r="A194">
        <v>1</v>
      </c>
      <c r="B194">
        <v>0</v>
      </c>
      <c r="C194">
        <v>12.01</v>
      </c>
      <c r="D194">
        <v>0</v>
      </c>
      <c r="E194">
        <v>0</v>
      </c>
      <c r="F194">
        <v>0</v>
      </c>
      <c r="G194">
        <v>0</v>
      </c>
      <c r="H194">
        <v>1</v>
      </c>
      <c r="I194">
        <v>0</v>
      </c>
      <c r="J194">
        <v>1</v>
      </c>
      <c r="K194">
        <v>49</v>
      </c>
      <c r="L194">
        <v>3860</v>
      </c>
      <c r="M194">
        <v>0</v>
      </c>
      <c r="N194" s="5">
        <v>0</v>
      </c>
      <c r="O194" s="5">
        <v>-11</v>
      </c>
      <c r="P194" s="7">
        <v>152</v>
      </c>
      <c r="Q194">
        <v>0</v>
      </c>
      <c r="R194">
        <v>1</v>
      </c>
      <c r="S194">
        <v>1</v>
      </c>
      <c r="T194">
        <v>0</v>
      </c>
      <c r="U194">
        <v>7</v>
      </c>
      <c r="V194" s="4">
        <v>24</v>
      </c>
      <c r="W194">
        <v>1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28</v>
      </c>
      <c r="AE194" s="13">
        <v>0.83</v>
      </c>
      <c r="AF194" s="14">
        <v>0.29895665857079301</v>
      </c>
    </row>
    <row r="195" spans="1:32" x14ac:dyDescent="0.25">
      <c r="A195">
        <v>1</v>
      </c>
      <c r="B195">
        <v>0</v>
      </c>
      <c r="C195">
        <v>12.01</v>
      </c>
      <c r="D195">
        <v>0</v>
      </c>
      <c r="E195">
        <v>0</v>
      </c>
      <c r="F195">
        <v>0</v>
      </c>
      <c r="G195">
        <v>0</v>
      </c>
      <c r="H195">
        <v>1</v>
      </c>
      <c r="I195">
        <v>0</v>
      </c>
      <c r="J195">
        <v>1</v>
      </c>
      <c r="K195">
        <v>49</v>
      </c>
      <c r="L195">
        <v>3860</v>
      </c>
      <c r="M195">
        <v>0</v>
      </c>
      <c r="N195" s="5">
        <v>0</v>
      </c>
      <c r="O195" s="5">
        <v>-11</v>
      </c>
      <c r="P195" s="7">
        <v>152</v>
      </c>
      <c r="Q195">
        <v>0</v>
      </c>
      <c r="R195">
        <v>1</v>
      </c>
      <c r="S195">
        <v>1</v>
      </c>
      <c r="T195">
        <v>0</v>
      </c>
      <c r="U195">
        <v>7</v>
      </c>
      <c r="V195" s="4">
        <v>24</v>
      </c>
      <c r="W195">
        <v>1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28</v>
      </c>
      <c r="AE195" s="13">
        <v>1.67</v>
      </c>
      <c r="AF195" s="14">
        <v>0.44920634067416698</v>
      </c>
    </row>
    <row r="196" spans="1:32" x14ac:dyDescent="0.25">
      <c r="A196">
        <v>1</v>
      </c>
      <c r="B196">
        <v>0</v>
      </c>
      <c r="C196">
        <v>12.01</v>
      </c>
      <c r="D196">
        <v>0</v>
      </c>
      <c r="E196">
        <v>0</v>
      </c>
      <c r="F196">
        <v>0</v>
      </c>
      <c r="G196">
        <v>0</v>
      </c>
      <c r="H196">
        <v>1</v>
      </c>
      <c r="I196">
        <v>0</v>
      </c>
      <c r="J196">
        <v>1</v>
      </c>
      <c r="K196">
        <v>49</v>
      </c>
      <c r="L196">
        <v>3860</v>
      </c>
      <c r="M196">
        <v>0</v>
      </c>
      <c r="N196" s="5">
        <v>0</v>
      </c>
      <c r="O196" s="5">
        <v>-11</v>
      </c>
      <c r="P196" s="7">
        <v>152</v>
      </c>
      <c r="Q196">
        <v>0</v>
      </c>
      <c r="R196">
        <v>1</v>
      </c>
      <c r="S196">
        <v>1</v>
      </c>
      <c r="T196">
        <v>0</v>
      </c>
      <c r="U196">
        <v>7</v>
      </c>
      <c r="V196" s="4">
        <v>24</v>
      </c>
      <c r="W196">
        <v>1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56</v>
      </c>
      <c r="AE196" s="13">
        <v>0.42</v>
      </c>
      <c r="AF196" s="14">
        <v>0</v>
      </c>
    </row>
    <row r="197" spans="1:32" x14ac:dyDescent="0.25">
      <c r="A197">
        <v>1</v>
      </c>
      <c r="B197">
        <v>0</v>
      </c>
      <c r="C197">
        <v>12.01</v>
      </c>
      <c r="D197">
        <v>0</v>
      </c>
      <c r="E197">
        <v>0</v>
      </c>
      <c r="F197">
        <v>0</v>
      </c>
      <c r="G197">
        <v>0</v>
      </c>
      <c r="H197">
        <v>1</v>
      </c>
      <c r="I197">
        <v>0</v>
      </c>
      <c r="J197">
        <v>1</v>
      </c>
      <c r="K197">
        <v>49</v>
      </c>
      <c r="L197">
        <v>3860</v>
      </c>
      <c r="M197">
        <v>0</v>
      </c>
      <c r="N197" s="5">
        <v>0</v>
      </c>
      <c r="O197" s="5">
        <v>-11</v>
      </c>
      <c r="P197" s="7">
        <v>152</v>
      </c>
      <c r="Q197">
        <v>0</v>
      </c>
      <c r="R197">
        <v>1</v>
      </c>
      <c r="S197">
        <v>1</v>
      </c>
      <c r="T197">
        <v>0</v>
      </c>
      <c r="U197">
        <v>7</v>
      </c>
      <c r="V197" s="4">
        <v>24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56</v>
      </c>
      <c r="AE197" s="13">
        <v>0.83</v>
      </c>
      <c r="AF197" s="14">
        <v>0.17833345419093899</v>
      </c>
    </row>
    <row r="198" spans="1:32" x14ac:dyDescent="0.25">
      <c r="A198">
        <v>1</v>
      </c>
      <c r="B198">
        <v>0</v>
      </c>
      <c r="C198">
        <v>12.01</v>
      </c>
      <c r="D198">
        <v>0</v>
      </c>
      <c r="E198">
        <v>0</v>
      </c>
      <c r="F198">
        <v>0</v>
      </c>
      <c r="G198">
        <v>0</v>
      </c>
      <c r="H198">
        <v>1</v>
      </c>
      <c r="I198">
        <v>0</v>
      </c>
      <c r="J198">
        <v>1</v>
      </c>
      <c r="K198">
        <v>49</v>
      </c>
      <c r="L198">
        <v>3860</v>
      </c>
      <c r="M198">
        <v>0</v>
      </c>
      <c r="N198" s="5">
        <v>0</v>
      </c>
      <c r="O198" s="5">
        <v>-11</v>
      </c>
      <c r="P198" s="7">
        <v>152</v>
      </c>
      <c r="Q198">
        <v>0</v>
      </c>
      <c r="R198">
        <v>1</v>
      </c>
      <c r="S198">
        <v>1</v>
      </c>
      <c r="T198">
        <v>0</v>
      </c>
      <c r="U198">
        <v>7</v>
      </c>
      <c r="V198" s="4">
        <v>24</v>
      </c>
      <c r="W198">
        <v>1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56</v>
      </c>
      <c r="AE198" s="13">
        <v>1.67</v>
      </c>
      <c r="AF198" s="14">
        <v>0.297997859151439</v>
      </c>
    </row>
    <row r="199" spans="1:32" x14ac:dyDescent="0.25">
      <c r="A199">
        <v>1</v>
      </c>
      <c r="B199">
        <v>0</v>
      </c>
      <c r="C199">
        <v>12.01</v>
      </c>
      <c r="D199">
        <v>0</v>
      </c>
      <c r="E199">
        <v>0</v>
      </c>
      <c r="F199">
        <v>0</v>
      </c>
      <c r="G199">
        <v>0</v>
      </c>
      <c r="H199">
        <v>1</v>
      </c>
      <c r="I199">
        <v>0</v>
      </c>
      <c r="J199">
        <v>1</v>
      </c>
      <c r="K199">
        <v>1.8</v>
      </c>
      <c r="L199">
        <v>400</v>
      </c>
      <c r="M199">
        <v>0</v>
      </c>
      <c r="N199" s="5">
        <v>0</v>
      </c>
      <c r="O199" s="6">
        <v>-27.6</v>
      </c>
      <c r="P199">
        <v>878</v>
      </c>
      <c r="Q199">
        <v>1</v>
      </c>
      <c r="R199">
        <v>0</v>
      </c>
      <c r="S199">
        <v>1</v>
      </c>
      <c r="T199">
        <v>0</v>
      </c>
      <c r="U199">
        <v>7</v>
      </c>
      <c r="V199" s="7">
        <v>279</v>
      </c>
      <c r="W199">
        <v>0</v>
      </c>
      <c r="X199">
        <v>0</v>
      </c>
      <c r="Y199">
        <v>0</v>
      </c>
      <c r="Z199">
        <v>0</v>
      </c>
      <c r="AA199">
        <v>1</v>
      </c>
      <c r="AB199">
        <v>0</v>
      </c>
      <c r="AC199">
        <v>1</v>
      </c>
      <c r="AD199">
        <v>7</v>
      </c>
      <c r="AE199" s="13">
        <v>1</v>
      </c>
      <c r="AF199" s="14">
        <v>0.894651866801211</v>
      </c>
    </row>
    <row r="200" spans="1:32" x14ac:dyDescent="0.25">
      <c r="A200">
        <v>1</v>
      </c>
      <c r="B200">
        <v>0</v>
      </c>
      <c r="C200">
        <v>12.01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0</v>
      </c>
      <c r="J200">
        <v>1</v>
      </c>
      <c r="K200">
        <v>1.8</v>
      </c>
      <c r="L200">
        <v>2770</v>
      </c>
      <c r="M200">
        <v>0</v>
      </c>
      <c r="N200" s="5">
        <v>0</v>
      </c>
      <c r="O200" s="6">
        <v>-27.6</v>
      </c>
      <c r="P200">
        <v>878</v>
      </c>
      <c r="Q200">
        <v>1</v>
      </c>
      <c r="R200">
        <v>0</v>
      </c>
      <c r="S200">
        <v>1</v>
      </c>
      <c r="T200">
        <v>0</v>
      </c>
      <c r="U200">
        <v>7</v>
      </c>
      <c r="V200" s="7">
        <v>279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0</v>
      </c>
      <c r="AC200">
        <v>1</v>
      </c>
      <c r="AD200">
        <v>7</v>
      </c>
      <c r="AE200" s="13">
        <v>1</v>
      </c>
      <c r="AF200" s="14">
        <v>0.81993790962400803</v>
      </c>
    </row>
    <row r="201" spans="1:32" x14ac:dyDescent="0.25">
      <c r="A201">
        <v>1</v>
      </c>
      <c r="B201">
        <v>0</v>
      </c>
      <c r="C201">
        <v>12.01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0</v>
      </c>
      <c r="J201">
        <v>1</v>
      </c>
      <c r="K201">
        <v>1.8</v>
      </c>
      <c r="L201">
        <v>400</v>
      </c>
      <c r="M201">
        <v>0</v>
      </c>
      <c r="N201" s="5">
        <v>0</v>
      </c>
      <c r="O201" s="6">
        <v>-27.6</v>
      </c>
      <c r="P201">
        <v>878</v>
      </c>
      <c r="Q201">
        <v>1</v>
      </c>
      <c r="R201">
        <v>0</v>
      </c>
      <c r="S201">
        <v>1</v>
      </c>
      <c r="T201">
        <v>0</v>
      </c>
      <c r="U201">
        <v>7</v>
      </c>
      <c r="V201" s="7">
        <v>279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0</v>
      </c>
      <c r="AC201">
        <v>1</v>
      </c>
      <c r="AD201">
        <v>28</v>
      </c>
      <c r="AE201" s="13">
        <v>1</v>
      </c>
      <c r="AF201" s="14">
        <v>0.90303808301240895</v>
      </c>
    </row>
    <row r="202" spans="1:32" x14ac:dyDescent="0.25">
      <c r="A202">
        <v>1</v>
      </c>
      <c r="B202">
        <v>0</v>
      </c>
      <c r="C202">
        <v>12.01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0</v>
      </c>
      <c r="J202">
        <v>1</v>
      </c>
      <c r="K202">
        <v>1.8</v>
      </c>
      <c r="L202">
        <v>2770</v>
      </c>
      <c r="M202">
        <v>0</v>
      </c>
      <c r="N202" s="5">
        <v>0</v>
      </c>
      <c r="O202" s="6">
        <v>-27.6</v>
      </c>
      <c r="P202">
        <v>878</v>
      </c>
      <c r="Q202">
        <v>1</v>
      </c>
      <c r="R202">
        <v>0</v>
      </c>
      <c r="S202">
        <v>1</v>
      </c>
      <c r="T202">
        <v>0</v>
      </c>
      <c r="U202">
        <v>7</v>
      </c>
      <c r="V202" s="7">
        <v>279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0</v>
      </c>
      <c r="AC202">
        <v>1</v>
      </c>
      <c r="AD202">
        <v>28</v>
      </c>
      <c r="AE202" s="13">
        <v>1</v>
      </c>
      <c r="AF202" s="14">
        <v>0.276500638569604</v>
      </c>
    </row>
    <row r="203" spans="1:32" x14ac:dyDescent="0.25">
      <c r="A203">
        <v>1</v>
      </c>
      <c r="B203">
        <v>0</v>
      </c>
      <c r="C203">
        <v>12.01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0</v>
      </c>
      <c r="J203">
        <v>1</v>
      </c>
      <c r="K203">
        <v>1.8</v>
      </c>
      <c r="L203">
        <v>400</v>
      </c>
      <c r="M203">
        <v>0</v>
      </c>
      <c r="N203" s="5">
        <v>0</v>
      </c>
      <c r="O203" s="6">
        <v>-27.6</v>
      </c>
      <c r="P203">
        <v>878</v>
      </c>
      <c r="Q203">
        <v>1</v>
      </c>
      <c r="R203">
        <v>0</v>
      </c>
      <c r="S203">
        <v>1</v>
      </c>
      <c r="T203">
        <v>0</v>
      </c>
      <c r="U203">
        <v>7</v>
      </c>
      <c r="V203" s="7">
        <v>279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0</v>
      </c>
      <c r="AC203">
        <v>1</v>
      </c>
      <c r="AD203">
        <v>91</v>
      </c>
      <c r="AE203" s="13">
        <v>1</v>
      </c>
      <c r="AF203" s="14">
        <v>1</v>
      </c>
    </row>
    <row r="204" spans="1:32" x14ac:dyDescent="0.25">
      <c r="A204">
        <v>1</v>
      </c>
      <c r="B204">
        <v>0</v>
      </c>
      <c r="C204">
        <v>12.01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0</v>
      </c>
      <c r="J204">
        <v>1</v>
      </c>
      <c r="K204">
        <v>1.8</v>
      </c>
      <c r="L204">
        <v>2770</v>
      </c>
      <c r="M204">
        <v>0</v>
      </c>
      <c r="N204" s="5">
        <v>0</v>
      </c>
      <c r="O204" s="6">
        <v>-27.6</v>
      </c>
      <c r="P204">
        <v>878</v>
      </c>
      <c r="Q204">
        <v>1</v>
      </c>
      <c r="R204">
        <v>0</v>
      </c>
      <c r="S204">
        <v>1</v>
      </c>
      <c r="T204">
        <v>0</v>
      </c>
      <c r="U204">
        <v>7</v>
      </c>
      <c r="V204" s="7">
        <v>279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0</v>
      </c>
      <c r="AC204">
        <v>1</v>
      </c>
      <c r="AD204">
        <v>91</v>
      </c>
      <c r="AE204" s="13">
        <v>1</v>
      </c>
      <c r="AF204" s="14">
        <v>1</v>
      </c>
    </row>
    <row r="205" spans="1:32" x14ac:dyDescent="0.25">
      <c r="A205">
        <v>1</v>
      </c>
      <c r="B205">
        <v>0</v>
      </c>
      <c r="C205">
        <v>12.01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0</v>
      </c>
      <c r="J205">
        <v>1</v>
      </c>
      <c r="K205">
        <v>1.8</v>
      </c>
      <c r="L205">
        <v>400</v>
      </c>
      <c r="M205">
        <v>0</v>
      </c>
      <c r="N205" s="5">
        <v>0</v>
      </c>
      <c r="O205" s="6">
        <v>-27.6</v>
      </c>
      <c r="P205">
        <v>878</v>
      </c>
      <c r="Q205">
        <v>1</v>
      </c>
      <c r="R205">
        <v>0</v>
      </c>
      <c r="S205">
        <v>1</v>
      </c>
      <c r="T205">
        <v>0</v>
      </c>
      <c r="U205">
        <v>7</v>
      </c>
      <c r="V205" s="7">
        <v>279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0</v>
      </c>
      <c r="AC205">
        <v>1</v>
      </c>
      <c r="AD205">
        <v>182</v>
      </c>
      <c r="AE205" s="13">
        <v>1</v>
      </c>
      <c r="AF205" s="14">
        <v>0.98774766159639005</v>
      </c>
    </row>
    <row r="206" spans="1:32" x14ac:dyDescent="0.25">
      <c r="A206">
        <v>1</v>
      </c>
      <c r="B206">
        <v>0</v>
      </c>
      <c r="C206">
        <v>12.01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0</v>
      </c>
      <c r="J206">
        <v>1</v>
      </c>
      <c r="K206">
        <v>1.8</v>
      </c>
      <c r="L206">
        <v>2770</v>
      </c>
      <c r="M206">
        <v>0</v>
      </c>
      <c r="N206" s="5">
        <v>0</v>
      </c>
      <c r="O206" s="6">
        <v>-27.6</v>
      </c>
      <c r="P206">
        <v>878</v>
      </c>
      <c r="Q206">
        <v>1</v>
      </c>
      <c r="R206">
        <v>0</v>
      </c>
      <c r="S206">
        <v>1</v>
      </c>
      <c r="T206">
        <v>0</v>
      </c>
      <c r="U206">
        <v>7</v>
      </c>
      <c r="V206" s="7">
        <v>279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0</v>
      </c>
      <c r="AC206">
        <v>1</v>
      </c>
      <c r="AD206">
        <v>182</v>
      </c>
      <c r="AE206" s="13">
        <v>1</v>
      </c>
      <c r="AF206" s="14">
        <v>0.738186462324393</v>
      </c>
    </row>
    <row r="207" spans="1:32" x14ac:dyDescent="0.25">
      <c r="A207">
        <v>1</v>
      </c>
      <c r="B207">
        <v>0</v>
      </c>
      <c r="C207">
        <v>12.01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0</v>
      </c>
      <c r="J207">
        <v>1</v>
      </c>
      <c r="K207" s="4">
        <v>23</v>
      </c>
      <c r="L207" s="4">
        <v>510</v>
      </c>
      <c r="M207">
        <v>0</v>
      </c>
      <c r="N207" s="5">
        <v>0</v>
      </c>
      <c r="O207" s="5">
        <v>-27.6</v>
      </c>
      <c r="P207">
        <v>1064</v>
      </c>
      <c r="Q207">
        <v>1</v>
      </c>
      <c r="R207">
        <v>0</v>
      </c>
      <c r="S207">
        <v>1</v>
      </c>
      <c r="T207">
        <v>0</v>
      </c>
      <c r="U207">
        <v>9</v>
      </c>
      <c r="V207">
        <v>220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</v>
      </c>
      <c r="AC207">
        <v>1</v>
      </c>
      <c r="AD207">
        <v>1</v>
      </c>
      <c r="AE207" s="13">
        <v>0.18</v>
      </c>
      <c r="AF207" s="14">
        <v>-0.69377655148250295</v>
      </c>
    </row>
    <row r="208" spans="1:32" x14ac:dyDescent="0.25">
      <c r="A208">
        <v>1</v>
      </c>
      <c r="B208">
        <v>0</v>
      </c>
      <c r="C208">
        <v>12.01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0</v>
      </c>
      <c r="J208">
        <v>1</v>
      </c>
      <c r="K208" s="4">
        <v>23</v>
      </c>
      <c r="L208" s="4">
        <v>510</v>
      </c>
      <c r="M208">
        <v>0</v>
      </c>
      <c r="N208" s="5">
        <v>0</v>
      </c>
      <c r="O208" s="5">
        <v>-27.6</v>
      </c>
      <c r="P208">
        <v>1064</v>
      </c>
      <c r="Q208">
        <v>1</v>
      </c>
      <c r="R208">
        <v>0</v>
      </c>
      <c r="S208">
        <v>1</v>
      </c>
      <c r="T208">
        <v>0</v>
      </c>
      <c r="U208">
        <v>9</v>
      </c>
      <c r="V208">
        <v>220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0</v>
      </c>
      <c r="AC208">
        <v>1</v>
      </c>
      <c r="AD208">
        <v>3</v>
      </c>
      <c r="AE208" s="13">
        <v>0.18</v>
      </c>
      <c r="AF208" s="14">
        <v>-0.205073431241656</v>
      </c>
    </row>
    <row r="209" spans="1:32" x14ac:dyDescent="0.25">
      <c r="A209">
        <v>1</v>
      </c>
      <c r="B209">
        <v>0</v>
      </c>
      <c r="C209">
        <v>12.01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0</v>
      </c>
      <c r="J209">
        <v>1</v>
      </c>
      <c r="K209" s="4">
        <v>23</v>
      </c>
      <c r="L209" s="4">
        <v>510</v>
      </c>
      <c r="M209">
        <v>0</v>
      </c>
      <c r="N209" s="5">
        <v>0</v>
      </c>
      <c r="O209" s="5">
        <v>-27.6</v>
      </c>
      <c r="P209">
        <v>1064</v>
      </c>
      <c r="Q209">
        <v>1</v>
      </c>
      <c r="R209">
        <v>0</v>
      </c>
      <c r="S209">
        <v>1</v>
      </c>
      <c r="T209">
        <v>0</v>
      </c>
      <c r="U209">
        <v>9</v>
      </c>
      <c r="V209">
        <v>220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</v>
      </c>
      <c r="AC209">
        <v>1</v>
      </c>
      <c r="AD209">
        <v>7</v>
      </c>
      <c r="AE209" s="13">
        <v>0.18</v>
      </c>
      <c r="AF209" s="14">
        <v>-0.12495801142089399</v>
      </c>
    </row>
    <row r="210" spans="1:32" x14ac:dyDescent="0.25">
      <c r="A210">
        <v>1</v>
      </c>
      <c r="B210">
        <v>0</v>
      </c>
      <c r="C210">
        <v>12.01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0</v>
      </c>
      <c r="J210">
        <v>1</v>
      </c>
      <c r="K210" s="4">
        <v>23</v>
      </c>
      <c r="L210" s="4">
        <v>510</v>
      </c>
      <c r="M210">
        <v>0</v>
      </c>
      <c r="N210" s="5">
        <v>0</v>
      </c>
      <c r="O210" s="5">
        <v>-27.6</v>
      </c>
      <c r="P210">
        <v>1064</v>
      </c>
      <c r="Q210">
        <v>1</v>
      </c>
      <c r="R210">
        <v>0</v>
      </c>
      <c r="S210">
        <v>1</v>
      </c>
      <c r="T210">
        <v>0</v>
      </c>
      <c r="U210">
        <v>9</v>
      </c>
      <c r="V210">
        <v>220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0</v>
      </c>
      <c r="AC210">
        <v>1</v>
      </c>
      <c r="AD210">
        <v>30</v>
      </c>
      <c r="AE210" s="13">
        <v>0.18</v>
      </c>
      <c r="AF210" s="14">
        <v>0.111690748733346</v>
      </c>
    </row>
    <row r="211" spans="1:32" x14ac:dyDescent="0.25">
      <c r="A211">
        <v>1</v>
      </c>
      <c r="B211">
        <v>0</v>
      </c>
      <c r="C211">
        <v>12.01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0</v>
      </c>
      <c r="J211">
        <v>1</v>
      </c>
      <c r="K211" s="4">
        <v>23</v>
      </c>
      <c r="L211" s="4">
        <v>510</v>
      </c>
      <c r="M211">
        <v>0</v>
      </c>
      <c r="N211" s="5">
        <v>0</v>
      </c>
      <c r="O211" s="5">
        <v>-27.6</v>
      </c>
      <c r="P211">
        <v>1064</v>
      </c>
      <c r="Q211">
        <v>1</v>
      </c>
      <c r="R211">
        <v>0</v>
      </c>
      <c r="S211">
        <v>1</v>
      </c>
      <c r="T211">
        <v>0</v>
      </c>
      <c r="U211">
        <v>9</v>
      </c>
      <c r="V211">
        <v>220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0</v>
      </c>
      <c r="AC211">
        <v>1</v>
      </c>
      <c r="AD211">
        <v>90</v>
      </c>
      <c r="AE211" s="13">
        <v>0.18</v>
      </c>
      <c r="AF211" s="14">
        <v>0.101487523992322</v>
      </c>
    </row>
    <row r="212" spans="1:32" x14ac:dyDescent="0.25">
      <c r="A212">
        <v>1</v>
      </c>
      <c r="B212">
        <v>0</v>
      </c>
      <c r="C212">
        <v>12.01</v>
      </c>
      <c r="D212">
        <v>0</v>
      </c>
      <c r="E212">
        <v>0</v>
      </c>
      <c r="F212">
        <v>0</v>
      </c>
      <c r="G212">
        <v>0</v>
      </c>
      <c r="H212">
        <v>1</v>
      </c>
      <c r="I212">
        <v>0</v>
      </c>
      <c r="J212">
        <v>1</v>
      </c>
      <c r="K212">
        <v>23</v>
      </c>
      <c r="L212">
        <v>510</v>
      </c>
      <c r="M212">
        <v>0</v>
      </c>
      <c r="N212" s="5">
        <v>0</v>
      </c>
      <c r="O212" s="6">
        <v>-27.6</v>
      </c>
      <c r="P212">
        <v>1064</v>
      </c>
      <c r="Q212">
        <v>1</v>
      </c>
      <c r="R212">
        <v>0</v>
      </c>
      <c r="S212">
        <v>1</v>
      </c>
      <c r="T212">
        <v>0</v>
      </c>
      <c r="U212">
        <v>9</v>
      </c>
      <c r="V212">
        <v>220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0</v>
      </c>
      <c r="AC212">
        <v>1</v>
      </c>
      <c r="AD212">
        <v>1</v>
      </c>
      <c r="AE212" s="13">
        <v>1.8</v>
      </c>
      <c r="AF212" s="14">
        <v>-0.83059606709586997</v>
      </c>
    </row>
    <row r="213" spans="1:32" x14ac:dyDescent="0.25">
      <c r="A213">
        <v>1</v>
      </c>
      <c r="B213">
        <v>0</v>
      </c>
      <c r="C213">
        <v>12.01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0</v>
      </c>
      <c r="J213">
        <v>1</v>
      </c>
      <c r="K213">
        <v>23</v>
      </c>
      <c r="L213">
        <v>510</v>
      </c>
      <c r="M213">
        <v>0</v>
      </c>
      <c r="N213" s="5">
        <v>0</v>
      </c>
      <c r="O213" s="6">
        <v>-27.6</v>
      </c>
      <c r="P213">
        <v>1064</v>
      </c>
      <c r="Q213">
        <v>1</v>
      </c>
      <c r="R213">
        <v>0</v>
      </c>
      <c r="S213">
        <v>1</v>
      </c>
      <c r="T213">
        <v>0</v>
      </c>
      <c r="U213">
        <v>9</v>
      </c>
      <c r="V213">
        <v>220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0</v>
      </c>
      <c r="AC213">
        <v>1</v>
      </c>
      <c r="AD213">
        <v>3</v>
      </c>
      <c r="AE213" s="13">
        <v>1.8</v>
      </c>
      <c r="AF213" s="14">
        <v>-0.108737576027296</v>
      </c>
    </row>
    <row r="214" spans="1:32" x14ac:dyDescent="0.25">
      <c r="A214">
        <v>1</v>
      </c>
      <c r="B214">
        <v>0</v>
      </c>
      <c r="C214">
        <v>12.01</v>
      </c>
      <c r="D214">
        <v>0</v>
      </c>
      <c r="E214">
        <v>0</v>
      </c>
      <c r="F214">
        <v>0</v>
      </c>
      <c r="G214">
        <v>0</v>
      </c>
      <c r="H214">
        <v>1</v>
      </c>
      <c r="I214">
        <v>0</v>
      </c>
      <c r="J214">
        <v>1</v>
      </c>
      <c r="K214">
        <v>23</v>
      </c>
      <c r="L214">
        <v>510</v>
      </c>
      <c r="M214">
        <v>0</v>
      </c>
      <c r="N214" s="5">
        <v>0</v>
      </c>
      <c r="O214" s="6">
        <v>-27.6</v>
      </c>
      <c r="P214">
        <v>1064</v>
      </c>
      <c r="Q214">
        <v>1</v>
      </c>
      <c r="R214">
        <v>0</v>
      </c>
      <c r="S214">
        <v>1</v>
      </c>
      <c r="T214">
        <v>0</v>
      </c>
      <c r="U214">
        <v>9</v>
      </c>
      <c r="V214">
        <v>220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0</v>
      </c>
      <c r="AC214">
        <v>1</v>
      </c>
      <c r="AD214">
        <v>7</v>
      </c>
      <c r="AE214" s="13">
        <v>1.8</v>
      </c>
      <c r="AF214" s="14">
        <v>-0.46267215317433702</v>
      </c>
    </row>
    <row r="215" spans="1:32" x14ac:dyDescent="0.25">
      <c r="A215">
        <v>1</v>
      </c>
      <c r="B215">
        <v>0</v>
      </c>
      <c r="C215">
        <v>12.01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0</v>
      </c>
      <c r="J215">
        <v>1</v>
      </c>
      <c r="K215">
        <v>23</v>
      </c>
      <c r="L215">
        <v>510</v>
      </c>
      <c r="M215">
        <v>0</v>
      </c>
      <c r="N215" s="5">
        <v>0</v>
      </c>
      <c r="O215" s="6">
        <v>-27.6</v>
      </c>
      <c r="P215">
        <v>1064</v>
      </c>
      <c r="Q215">
        <v>1</v>
      </c>
      <c r="R215">
        <v>0</v>
      </c>
      <c r="S215">
        <v>1</v>
      </c>
      <c r="T215">
        <v>0</v>
      </c>
      <c r="U215">
        <v>9</v>
      </c>
      <c r="V215">
        <v>220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0</v>
      </c>
      <c r="AC215">
        <v>1</v>
      </c>
      <c r="AD215">
        <v>30</v>
      </c>
      <c r="AE215" s="13">
        <v>1.8</v>
      </c>
      <c r="AF215" s="14">
        <v>0.60469971273966205</v>
      </c>
    </row>
    <row r="216" spans="1:32" x14ac:dyDescent="0.25">
      <c r="A216">
        <v>1</v>
      </c>
      <c r="B216">
        <v>0</v>
      </c>
      <c r="C216">
        <v>12.01</v>
      </c>
      <c r="D216">
        <v>0</v>
      </c>
      <c r="E216">
        <v>0</v>
      </c>
      <c r="F216">
        <v>0</v>
      </c>
      <c r="G216">
        <v>0</v>
      </c>
      <c r="H216">
        <v>1</v>
      </c>
      <c r="I216">
        <v>0</v>
      </c>
      <c r="J216">
        <v>1</v>
      </c>
      <c r="K216">
        <v>23</v>
      </c>
      <c r="L216">
        <v>510</v>
      </c>
      <c r="M216">
        <v>0</v>
      </c>
      <c r="N216" s="5">
        <v>0</v>
      </c>
      <c r="O216" s="6">
        <v>-27.6</v>
      </c>
      <c r="P216">
        <v>1064</v>
      </c>
      <c r="Q216">
        <v>1</v>
      </c>
      <c r="R216">
        <v>0</v>
      </c>
      <c r="S216">
        <v>1</v>
      </c>
      <c r="T216">
        <v>0</v>
      </c>
      <c r="U216">
        <v>9</v>
      </c>
      <c r="V216">
        <v>220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0</v>
      </c>
      <c r="AC216">
        <v>1</v>
      </c>
      <c r="AD216">
        <v>90</v>
      </c>
      <c r="AE216" s="13">
        <v>1.8</v>
      </c>
      <c r="AF216" s="14">
        <v>0.58155489508145397</v>
      </c>
    </row>
    <row r="217" spans="1:32" x14ac:dyDescent="0.25">
      <c r="A217">
        <v>1</v>
      </c>
      <c r="B217">
        <v>0</v>
      </c>
      <c r="C217">
        <v>12.01</v>
      </c>
      <c r="D217">
        <v>0</v>
      </c>
      <c r="E217">
        <v>0</v>
      </c>
      <c r="F217">
        <v>0</v>
      </c>
      <c r="G217">
        <v>0</v>
      </c>
      <c r="H217">
        <v>1</v>
      </c>
      <c r="I217">
        <v>0</v>
      </c>
      <c r="J217">
        <v>1</v>
      </c>
      <c r="K217" s="4">
        <v>95</v>
      </c>
      <c r="L217" s="4">
        <v>1670</v>
      </c>
      <c r="M217">
        <v>0</v>
      </c>
      <c r="N217" s="5">
        <v>0</v>
      </c>
      <c r="O217" s="5">
        <v>-29.9</v>
      </c>
      <c r="P217">
        <v>1064</v>
      </c>
      <c r="Q217">
        <v>1</v>
      </c>
      <c r="R217">
        <v>0</v>
      </c>
      <c r="S217">
        <v>1</v>
      </c>
      <c r="T217">
        <v>0</v>
      </c>
      <c r="U217">
        <v>9</v>
      </c>
      <c r="V217">
        <v>220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0</v>
      </c>
      <c r="AC217">
        <v>1</v>
      </c>
      <c r="AD217">
        <v>1</v>
      </c>
      <c r="AE217" s="13">
        <v>0.18</v>
      </c>
      <c r="AF217" s="14">
        <v>-0.66254981824552195</v>
      </c>
    </row>
    <row r="218" spans="1:32" x14ac:dyDescent="0.25">
      <c r="A218">
        <v>1</v>
      </c>
      <c r="B218">
        <v>0</v>
      </c>
      <c r="C218">
        <v>12.01</v>
      </c>
      <c r="D218">
        <v>0</v>
      </c>
      <c r="E218">
        <v>0</v>
      </c>
      <c r="F218">
        <v>0</v>
      </c>
      <c r="G218">
        <v>0</v>
      </c>
      <c r="H218">
        <v>1</v>
      </c>
      <c r="I218">
        <v>0</v>
      </c>
      <c r="J218">
        <v>1</v>
      </c>
      <c r="K218" s="4">
        <v>95</v>
      </c>
      <c r="L218" s="4">
        <v>1670</v>
      </c>
      <c r="M218">
        <v>0</v>
      </c>
      <c r="N218" s="5">
        <v>0</v>
      </c>
      <c r="O218" s="5">
        <v>-29.9</v>
      </c>
      <c r="P218">
        <v>1064</v>
      </c>
      <c r="Q218">
        <v>1</v>
      </c>
      <c r="R218">
        <v>0</v>
      </c>
      <c r="S218">
        <v>1</v>
      </c>
      <c r="T218">
        <v>0</v>
      </c>
      <c r="U218">
        <v>9</v>
      </c>
      <c r="V218">
        <v>220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0</v>
      </c>
      <c r="AC218">
        <v>1</v>
      </c>
      <c r="AD218">
        <v>3</v>
      </c>
      <c r="AE218" s="13">
        <v>0.18</v>
      </c>
      <c r="AF218" s="14">
        <v>0.105137395459976</v>
      </c>
    </row>
    <row r="219" spans="1:32" x14ac:dyDescent="0.25">
      <c r="A219">
        <v>1</v>
      </c>
      <c r="B219">
        <v>0</v>
      </c>
      <c r="C219">
        <v>12.01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0</v>
      </c>
      <c r="J219">
        <v>1</v>
      </c>
      <c r="K219" s="4">
        <v>95</v>
      </c>
      <c r="L219" s="4">
        <v>1670</v>
      </c>
      <c r="M219">
        <v>0</v>
      </c>
      <c r="N219" s="5">
        <v>0</v>
      </c>
      <c r="O219" s="5">
        <v>-29.9</v>
      </c>
      <c r="P219">
        <v>1064</v>
      </c>
      <c r="Q219">
        <v>1</v>
      </c>
      <c r="R219">
        <v>0</v>
      </c>
      <c r="S219">
        <v>1</v>
      </c>
      <c r="T219">
        <v>0</v>
      </c>
      <c r="U219">
        <v>9</v>
      </c>
      <c r="V219">
        <v>220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0</v>
      </c>
      <c r="AC219">
        <v>1</v>
      </c>
      <c r="AD219">
        <v>7</v>
      </c>
      <c r="AE219" s="13">
        <v>0.18</v>
      </c>
      <c r="AF219" s="14">
        <v>-9.49781659388646E-2</v>
      </c>
    </row>
    <row r="220" spans="1:32" x14ac:dyDescent="0.25">
      <c r="A220">
        <v>1</v>
      </c>
      <c r="B220">
        <v>0</v>
      </c>
      <c r="C220">
        <v>12.01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0</v>
      </c>
      <c r="J220">
        <v>1</v>
      </c>
      <c r="K220" s="4">
        <v>95</v>
      </c>
      <c r="L220" s="4">
        <v>1670</v>
      </c>
      <c r="M220">
        <v>0</v>
      </c>
      <c r="N220" s="5">
        <v>0</v>
      </c>
      <c r="O220" s="5">
        <v>-29.9</v>
      </c>
      <c r="P220">
        <v>1064</v>
      </c>
      <c r="Q220">
        <v>1</v>
      </c>
      <c r="R220">
        <v>0</v>
      </c>
      <c r="S220">
        <v>1</v>
      </c>
      <c r="T220">
        <v>0</v>
      </c>
      <c r="U220">
        <v>9</v>
      </c>
      <c r="V220">
        <v>220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0</v>
      </c>
      <c r="AC220">
        <v>1</v>
      </c>
      <c r="AD220">
        <v>30</v>
      </c>
      <c r="AE220" s="13">
        <v>0.18</v>
      </c>
      <c r="AF220" s="14">
        <v>-0.28683087582914402</v>
      </c>
    </row>
    <row r="221" spans="1:32" x14ac:dyDescent="0.25">
      <c r="A221">
        <v>1</v>
      </c>
      <c r="B221">
        <v>0</v>
      </c>
      <c r="C221">
        <v>12.01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0</v>
      </c>
      <c r="J221">
        <v>1</v>
      </c>
      <c r="K221" s="4">
        <v>95</v>
      </c>
      <c r="L221" s="4">
        <v>1670</v>
      </c>
      <c r="M221">
        <v>0</v>
      </c>
      <c r="N221" s="5">
        <v>0</v>
      </c>
      <c r="O221" s="5">
        <v>-29.9</v>
      </c>
      <c r="P221">
        <v>1064</v>
      </c>
      <c r="Q221">
        <v>1</v>
      </c>
      <c r="R221">
        <v>0</v>
      </c>
      <c r="S221">
        <v>1</v>
      </c>
      <c r="T221">
        <v>0</v>
      </c>
      <c r="U221">
        <v>9</v>
      </c>
      <c r="V221">
        <v>220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0</v>
      </c>
      <c r="AC221">
        <v>1</v>
      </c>
      <c r="AD221">
        <v>90</v>
      </c>
      <c r="AE221" s="13">
        <v>0.18</v>
      </c>
      <c r="AF221" s="14">
        <v>0.17456469032400301</v>
      </c>
    </row>
    <row r="222" spans="1:32" x14ac:dyDescent="0.25">
      <c r="A222">
        <v>1</v>
      </c>
      <c r="B222">
        <v>0</v>
      </c>
      <c r="C222">
        <v>12.01</v>
      </c>
      <c r="D222">
        <v>0</v>
      </c>
      <c r="E222">
        <v>0</v>
      </c>
      <c r="F222">
        <v>0</v>
      </c>
      <c r="G222">
        <v>0</v>
      </c>
      <c r="H222">
        <v>1</v>
      </c>
      <c r="I222">
        <v>0</v>
      </c>
      <c r="J222">
        <v>1</v>
      </c>
      <c r="K222">
        <v>95</v>
      </c>
      <c r="L222">
        <v>1670</v>
      </c>
      <c r="M222">
        <v>0</v>
      </c>
      <c r="N222" s="5">
        <v>0</v>
      </c>
      <c r="O222" s="6">
        <v>-27.6</v>
      </c>
      <c r="P222">
        <v>1064</v>
      </c>
      <c r="Q222">
        <v>1</v>
      </c>
      <c r="R222">
        <v>0</v>
      </c>
      <c r="S222">
        <v>1</v>
      </c>
      <c r="T222">
        <v>0</v>
      </c>
      <c r="U222">
        <v>9</v>
      </c>
      <c r="V222">
        <v>220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0</v>
      </c>
      <c r="AC222">
        <v>1</v>
      </c>
      <c r="AD222">
        <v>1</v>
      </c>
      <c r="AE222" s="13">
        <v>1.8</v>
      </c>
      <c r="AF222" s="14">
        <v>-0.743353917575439</v>
      </c>
    </row>
    <row r="223" spans="1:32" x14ac:dyDescent="0.25">
      <c r="A223">
        <v>1</v>
      </c>
      <c r="B223">
        <v>0</v>
      </c>
      <c r="C223">
        <v>12.01</v>
      </c>
      <c r="D223">
        <v>0</v>
      </c>
      <c r="E223">
        <v>0</v>
      </c>
      <c r="F223">
        <v>0</v>
      </c>
      <c r="G223">
        <v>0</v>
      </c>
      <c r="H223">
        <v>1</v>
      </c>
      <c r="I223">
        <v>0</v>
      </c>
      <c r="J223">
        <v>1</v>
      </c>
      <c r="K223">
        <v>95</v>
      </c>
      <c r="L223">
        <v>1670</v>
      </c>
      <c r="M223">
        <v>0</v>
      </c>
      <c r="N223" s="5">
        <v>0</v>
      </c>
      <c r="O223" s="6">
        <v>-27.6</v>
      </c>
      <c r="P223">
        <v>1064</v>
      </c>
      <c r="Q223">
        <v>1</v>
      </c>
      <c r="R223">
        <v>0</v>
      </c>
      <c r="S223">
        <v>1</v>
      </c>
      <c r="T223">
        <v>0</v>
      </c>
      <c r="U223">
        <v>9</v>
      </c>
      <c r="V223">
        <v>220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0</v>
      </c>
      <c r="AC223">
        <v>1</v>
      </c>
      <c r="AD223">
        <v>3</v>
      </c>
      <c r="AE223" s="13">
        <v>1.8</v>
      </c>
      <c r="AF223" s="14">
        <v>4.34243176178652E-3</v>
      </c>
    </row>
    <row r="224" spans="1:32" x14ac:dyDescent="0.25">
      <c r="A224">
        <v>1</v>
      </c>
      <c r="B224">
        <v>0</v>
      </c>
      <c r="C224">
        <v>12.01</v>
      </c>
      <c r="D224">
        <v>0</v>
      </c>
      <c r="E224">
        <v>0</v>
      </c>
      <c r="F224">
        <v>0</v>
      </c>
      <c r="G224">
        <v>0</v>
      </c>
      <c r="H224">
        <v>1</v>
      </c>
      <c r="I224">
        <v>0</v>
      </c>
      <c r="J224">
        <v>1</v>
      </c>
      <c r="K224">
        <v>95</v>
      </c>
      <c r="L224">
        <v>1670</v>
      </c>
      <c r="M224">
        <v>0</v>
      </c>
      <c r="N224" s="5">
        <v>0</v>
      </c>
      <c r="O224" s="6">
        <v>-27.6</v>
      </c>
      <c r="P224">
        <v>1064</v>
      </c>
      <c r="Q224">
        <v>1</v>
      </c>
      <c r="R224">
        <v>0</v>
      </c>
      <c r="S224">
        <v>1</v>
      </c>
      <c r="T224">
        <v>0</v>
      </c>
      <c r="U224">
        <v>9</v>
      </c>
      <c r="V224">
        <v>220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0</v>
      </c>
      <c r="AC224">
        <v>1</v>
      </c>
      <c r="AD224">
        <v>7</v>
      </c>
      <c r="AE224" s="13">
        <v>1.8</v>
      </c>
      <c r="AF224" s="14">
        <v>0.33282908927921101</v>
      </c>
    </row>
    <row r="225" spans="1:32" x14ac:dyDescent="0.25">
      <c r="A225">
        <v>1</v>
      </c>
      <c r="B225">
        <v>0</v>
      </c>
      <c r="C225">
        <v>12.01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0</v>
      </c>
      <c r="J225">
        <v>1</v>
      </c>
      <c r="K225">
        <v>95</v>
      </c>
      <c r="L225">
        <v>1670</v>
      </c>
      <c r="M225">
        <v>0</v>
      </c>
      <c r="N225" s="5">
        <v>0</v>
      </c>
      <c r="O225" s="6">
        <v>-27.6</v>
      </c>
      <c r="P225">
        <v>1064</v>
      </c>
      <c r="Q225">
        <v>1</v>
      </c>
      <c r="R225">
        <v>0</v>
      </c>
      <c r="S225">
        <v>1</v>
      </c>
      <c r="T225">
        <v>0</v>
      </c>
      <c r="U225">
        <v>9</v>
      </c>
      <c r="V225">
        <v>220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0</v>
      </c>
      <c r="AC225">
        <v>1</v>
      </c>
      <c r="AD225">
        <v>30</v>
      </c>
      <c r="AE225" s="13">
        <v>1.8</v>
      </c>
      <c r="AF225" s="14">
        <v>0.56679539506195398</v>
      </c>
    </row>
    <row r="226" spans="1:32" x14ac:dyDescent="0.25">
      <c r="A226">
        <v>1</v>
      </c>
      <c r="B226">
        <v>0</v>
      </c>
      <c r="C226">
        <v>12.01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0</v>
      </c>
      <c r="J226">
        <v>1</v>
      </c>
      <c r="K226">
        <v>95</v>
      </c>
      <c r="L226">
        <v>1670</v>
      </c>
      <c r="M226">
        <v>0</v>
      </c>
      <c r="N226" s="5">
        <v>0</v>
      </c>
      <c r="O226" s="6">
        <v>-27.6</v>
      </c>
      <c r="P226">
        <v>1064</v>
      </c>
      <c r="Q226">
        <v>1</v>
      </c>
      <c r="R226">
        <v>0</v>
      </c>
      <c r="S226">
        <v>1</v>
      </c>
      <c r="T226">
        <v>0</v>
      </c>
      <c r="U226">
        <v>9</v>
      </c>
      <c r="V226">
        <v>220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0</v>
      </c>
      <c r="AC226">
        <v>1</v>
      </c>
      <c r="AD226">
        <v>90</v>
      </c>
      <c r="AE226" s="13">
        <v>1.8</v>
      </c>
      <c r="AF226" s="14">
        <v>0.44444444444444398</v>
      </c>
    </row>
    <row r="227" spans="1:32" x14ac:dyDescent="0.25">
      <c r="A227">
        <v>1</v>
      </c>
      <c r="B227">
        <v>0</v>
      </c>
      <c r="C227">
        <v>12.01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0</v>
      </c>
      <c r="J227">
        <v>1</v>
      </c>
      <c r="K227">
        <v>1.9</v>
      </c>
      <c r="L227" s="4">
        <v>500</v>
      </c>
      <c r="M227">
        <v>0</v>
      </c>
      <c r="N227" s="5">
        <v>0</v>
      </c>
      <c r="O227" s="6">
        <v>-27.6</v>
      </c>
      <c r="P227" s="7">
        <v>1040</v>
      </c>
      <c r="Q227">
        <v>1</v>
      </c>
      <c r="R227">
        <v>0</v>
      </c>
      <c r="S227">
        <v>1</v>
      </c>
      <c r="T227">
        <v>0</v>
      </c>
      <c r="U227">
        <v>9</v>
      </c>
      <c r="V227">
        <v>220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0</v>
      </c>
      <c r="AC227">
        <v>1</v>
      </c>
      <c r="AD227">
        <v>1</v>
      </c>
      <c r="AE227" s="13">
        <v>0.15</v>
      </c>
      <c r="AF227" s="14">
        <v>0.98229617163874905</v>
      </c>
    </row>
    <row r="228" spans="1:32" x14ac:dyDescent="0.25">
      <c r="A228">
        <v>1</v>
      </c>
      <c r="B228">
        <v>0</v>
      </c>
      <c r="C228">
        <v>12.01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0</v>
      </c>
      <c r="J228">
        <v>1</v>
      </c>
      <c r="K228">
        <v>1.9</v>
      </c>
      <c r="L228" s="4">
        <v>500</v>
      </c>
      <c r="M228">
        <v>0</v>
      </c>
      <c r="N228" s="5">
        <v>0</v>
      </c>
      <c r="O228" s="6">
        <v>-27.6</v>
      </c>
      <c r="P228" s="7">
        <v>1040</v>
      </c>
      <c r="Q228">
        <v>1</v>
      </c>
      <c r="R228">
        <v>0</v>
      </c>
      <c r="S228">
        <v>1</v>
      </c>
      <c r="T228">
        <v>0</v>
      </c>
      <c r="U228">
        <v>9</v>
      </c>
      <c r="V228">
        <v>220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1</v>
      </c>
      <c r="AD228">
        <v>3</v>
      </c>
      <c r="AE228" s="13">
        <v>0.15</v>
      </c>
      <c r="AF228" s="14">
        <v>1</v>
      </c>
    </row>
    <row r="229" spans="1:32" x14ac:dyDescent="0.25">
      <c r="A229">
        <v>1</v>
      </c>
      <c r="B229">
        <v>0</v>
      </c>
      <c r="C229">
        <v>12.01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0</v>
      </c>
      <c r="J229">
        <v>1</v>
      </c>
      <c r="K229">
        <v>1.9</v>
      </c>
      <c r="L229" s="4">
        <v>500</v>
      </c>
      <c r="M229">
        <v>0</v>
      </c>
      <c r="N229" s="5">
        <v>0</v>
      </c>
      <c r="O229" s="6">
        <v>-27.6</v>
      </c>
      <c r="P229" s="7">
        <v>1040</v>
      </c>
      <c r="Q229">
        <v>1</v>
      </c>
      <c r="R229">
        <v>0</v>
      </c>
      <c r="S229">
        <v>1</v>
      </c>
      <c r="T229">
        <v>0</v>
      </c>
      <c r="U229">
        <v>9</v>
      </c>
      <c r="V229">
        <v>220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0</v>
      </c>
      <c r="AC229">
        <v>1</v>
      </c>
      <c r="AD229">
        <v>7</v>
      </c>
      <c r="AE229" s="13">
        <v>0.15</v>
      </c>
      <c r="AF229" s="14">
        <v>1</v>
      </c>
    </row>
    <row r="230" spans="1:32" x14ac:dyDescent="0.25">
      <c r="A230">
        <v>1</v>
      </c>
      <c r="B230">
        <v>0</v>
      </c>
      <c r="C230">
        <v>12.01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0</v>
      </c>
      <c r="J230">
        <v>1</v>
      </c>
      <c r="K230">
        <v>1.9</v>
      </c>
      <c r="L230" s="4">
        <v>500</v>
      </c>
      <c r="M230">
        <v>0</v>
      </c>
      <c r="N230" s="5">
        <v>0</v>
      </c>
      <c r="O230" s="6">
        <v>-27.6</v>
      </c>
      <c r="P230" s="7">
        <v>1040</v>
      </c>
      <c r="Q230">
        <v>1</v>
      </c>
      <c r="R230">
        <v>0</v>
      </c>
      <c r="S230">
        <v>1</v>
      </c>
      <c r="T230">
        <v>0</v>
      </c>
      <c r="U230">
        <v>9</v>
      </c>
      <c r="V230">
        <v>220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0</v>
      </c>
      <c r="AC230">
        <v>1</v>
      </c>
      <c r="AD230">
        <v>30</v>
      </c>
      <c r="AE230" s="13">
        <v>0.15</v>
      </c>
      <c r="AF230" s="14">
        <v>1</v>
      </c>
    </row>
    <row r="231" spans="1:32" x14ac:dyDescent="0.25">
      <c r="A231">
        <v>1</v>
      </c>
      <c r="B231">
        <v>0</v>
      </c>
      <c r="C231">
        <v>12.01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0</v>
      </c>
      <c r="J231">
        <v>1</v>
      </c>
      <c r="K231">
        <v>1.9</v>
      </c>
      <c r="L231" s="4">
        <v>500</v>
      </c>
      <c r="M231">
        <v>0</v>
      </c>
      <c r="N231" s="5">
        <v>0</v>
      </c>
      <c r="O231" s="6">
        <v>-27.6</v>
      </c>
      <c r="P231" s="7">
        <v>1040</v>
      </c>
      <c r="Q231">
        <v>1</v>
      </c>
      <c r="R231">
        <v>0</v>
      </c>
      <c r="S231">
        <v>1</v>
      </c>
      <c r="T231">
        <v>0</v>
      </c>
      <c r="U231">
        <v>9</v>
      </c>
      <c r="V231">
        <v>220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0</v>
      </c>
      <c r="AC231">
        <v>1</v>
      </c>
      <c r="AD231">
        <v>90</v>
      </c>
      <c r="AE231" s="13">
        <v>0.15</v>
      </c>
      <c r="AF231" s="14">
        <v>1</v>
      </c>
    </row>
    <row r="232" spans="1:32" x14ac:dyDescent="0.25">
      <c r="A232">
        <v>1</v>
      </c>
      <c r="B232">
        <v>0</v>
      </c>
      <c r="C232">
        <v>12.01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0</v>
      </c>
      <c r="J232">
        <v>1</v>
      </c>
      <c r="K232" s="4">
        <v>1.9</v>
      </c>
      <c r="L232">
        <v>500</v>
      </c>
      <c r="M232">
        <v>0</v>
      </c>
      <c r="N232" s="5">
        <v>0</v>
      </c>
      <c r="O232" s="6">
        <v>-27.6</v>
      </c>
      <c r="P232" s="7">
        <v>1040</v>
      </c>
      <c r="Q232">
        <v>1</v>
      </c>
      <c r="R232">
        <v>0</v>
      </c>
      <c r="S232">
        <v>1</v>
      </c>
      <c r="T232">
        <v>0</v>
      </c>
      <c r="U232">
        <v>9</v>
      </c>
      <c r="V232">
        <v>220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</v>
      </c>
      <c r="AC232">
        <v>1</v>
      </c>
      <c r="AD232">
        <v>1</v>
      </c>
      <c r="AE232" s="13">
        <v>1.5</v>
      </c>
      <c r="AF232" s="14">
        <v>0.97129154519149996</v>
      </c>
    </row>
    <row r="233" spans="1:32" x14ac:dyDescent="0.25">
      <c r="A233">
        <v>1</v>
      </c>
      <c r="B233">
        <v>0</v>
      </c>
      <c r="C233">
        <v>12.01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0</v>
      </c>
      <c r="J233">
        <v>1</v>
      </c>
      <c r="K233" s="4">
        <v>1.9</v>
      </c>
      <c r="L233">
        <v>500</v>
      </c>
      <c r="M233">
        <v>0</v>
      </c>
      <c r="N233" s="5">
        <v>0</v>
      </c>
      <c r="O233" s="6">
        <v>-27.6</v>
      </c>
      <c r="P233" s="7">
        <v>1040</v>
      </c>
      <c r="Q233">
        <v>1</v>
      </c>
      <c r="R233">
        <v>0</v>
      </c>
      <c r="S233">
        <v>1</v>
      </c>
      <c r="T233">
        <v>0</v>
      </c>
      <c r="U233">
        <v>9</v>
      </c>
      <c r="V233">
        <v>220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0</v>
      </c>
      <c r="AC233">
        <v>1</v>
      </c>
      <c r="AD233">
        <v>3</v>
      </c>
      <c r="AE233" s="13">
        <v>1.5</v>
      </c>
      <c r="AF233" s="14">
        <v>1</v>
      </c>
    </row>
    <row r="234" spans="1:32" x14ac:dyDescent="0.25">
      <c r="A234">
        <v>1</v>
      </c>
      <c r="B234">
        <v>0</v>
      </c>
      <c r="C234">
        <v>12.01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0</v>
      </c>
      <c r="J234">
        <v>1</v>
      </c>
      <c r="K234" s="4">
        <v>1.9</v>
      </c>
      <c r="L234">
        <v>500</v>
      </c>
      <c r="M234">
        <v>0</v>
      </c>
      <c r="N234" s="5">
        <v>0</v>
      </c>
      <c r="O234" s="6">
        <v>-27.6</v>
      </c>
      <c r="P234" s="7">
        <v>1040</v>
      </c>
      <c r="Q234">
        <v>1</v>
      </c>
      <c r="R234">
        <v>0</v>
      </c>
      <c r="S234">
        <v>1</v>
      </c>
      <c r="T234">
        <v>0</v>
      </c>
      <c r="U234">
        <v>9</v>
      </c>
      <c r="V234">
        <v>220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1</v>
      </c>
      <c r="AD234">
        <v>7</v>
      </c>
      <c r="AE234" s="13">
        <v>1.5</v>
      </c>
      <c r="AF234" s="14">
        <v>1</v>
      </c>
    </row>
    <row r="235" spans="1:32" x14ac:dyDescent="0.25">
      <c r="A235">
        <v>1</v>
      </c>
      <c r="B235">
        <v>0</v>
      </c>
      <c r="C235">
        <v>12.01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0</v>
      </c>
      <c r="J235">
        <v>1</v>
      </c>
      <c r="K235" s="4">
        <v>1.9</v>
      </c>
      <c r="L235">
        <v>500</v>
      </c>
      <c r="M235">
        <v>0</v>
      </c>
      <c r="N235" s="5">
        <v>0</v>
      </c>
      <c r="O235" s="6">
        <v>-27.6</v>
      </c>
      <c r="P235" s="7">
        <v>1040</v>
      </c>
      <c r="Q235">
        <v>1</v>
      </c>
      <c r="R235">
        <v>0</v>
      </c>
      <c r="S235">
        <v>1</v>
      </c>
      <c r="T235">
        <v>0</v>
      </c>
      <c r="U235">
        <v>9</v>
      </c>
      <c r="V235">
        <v>220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</v>
      </c>
      <c r="AC235">
        <v>1</v>
      </c>
      <c r="AD235">
        <v>30</v>
      </c>
      <c r="AE235" s="13">
        <v>1.5</v>
      </c>
      <c r="AF235" s="14">
        <v>1</v>
      </c>
    </row>
    <row r="236" spans="1:32" x14ac:dyDescent="0.25">
      <c r="A236">
        <v>1</v>
      </c>
      <c r="B236">
        <v>0</v>
      </c>
      <c r="C236">
        <v>12.01</v>
      </c>
      <c r="D236">
        <v>0</v>
      </c>
      <c r="E236">
        <v>0</v>
      </c>
      <c r="F236">
        <v>0</v>
      </c>
      <c r="G236">
        <v>0</v>
      </c>
      <c r="H236">
        <v>1</v>
      </c>
      <c r="I236">
        <v>0</v>
      </c>
      <c r="J236">
        <v>1</v>
      </c>
      <c r="K236" s="4">
        <v>1.9</v>
      </c>
      <c r="L236">
        <v>500</v>
      </c>
      <c r="M236">
        <v>0</v>
      </c>
      <c r="N236" s="5">
        <v>0</v>
      </c>
      <c r="O236" s="6">
        <v>-27.6</v>
      </c>
      <c r="P236" s="7">
        <v>1040</v>
      </c>
      <c r="Q236">
        <v>1</v>
      </c>
      <c r="R236">
        <v>0</v>
      </c>
      <c r="S236">
        <v>1</v>
      </c>
      <c r="T236">
        <v>0</v>
      </c>
      <c r="U236">
        <v>9</v>
      </c>
      <c r="V236">
        <v>220</v>
      </c>
      <c r="W236">
        <v>0</v>
      </c>
      <c r="X236">
        <v>0</v>
      </c>
      <c r="Y236">
        <v>0</v>
      </c>
      <c r="Z236">
        <v>0</v>
      </c>
      <c r="AA236">
        <v>1</v>
      </c>
      <c r="AB236">
        <v>0</v>
      </c>
      <c r="AC236">
        <v>1</v>
      </c>
      <c r="AD236">
        <v>90</v>
      </c>
      <c r="AE236" s="13">
        <v>1.5</v>
      </c>
      <c r="AF236" s="14">
        <v>1</v>
      </c>
    </row>
    <row r="237" spans="1:32" x14ac:dyDescent="0.25">
      <c r="A237">
        <v>1</v>
      </c>
      <c r="B237">
        <v>0</v>
      </c>
      <c r="C237">
        <v>12.01</v>
      </c>
      <c r="D237">
        <v>0</v>
      </c>
      <c r="E237">
        <v>0</v>
      </c>
      <c r="F237">
        <v>0</v>
      </c>
      <c r="G237">
        <v>0</v>
      </c>
      <c r="H237">
        <v>1</v>
      </c>
      <c r="I237">
        <v>0</v>
      </c>
      <c r="J237">
        <v>1</v>
      </c>
      <c r="K237">
        <v>80</v>
      </c>
      <c r="L237" s="4">
        <v>1810</v>
      </c>
      <c r="M237">
        <v>0</v>
      </c>
      <c r="N237" s="5">
        <v>0</v>
      </c>
      <c r="O237" s="6">
        <v>-11</v>
      </c>
      <c r="P237">
        <v>23</v>
      </c>
      <c r="Q237">
        <v>1</v>
      </c>
      <c r="R237">
        <v>0</v>
      </c>
      <c r="S237">
        <v>1</v>
      </c>
      <c r="T237">
        <v>0</v>
      </c>
      <c r="U237">
        <v>9</v>
      </c>
      <c r="V237">
        <v>220</v>
      </c>
      <c r="W237">
        <v>0</v>
      </c>
      <c r="X237">
        <v>0</v>
      </c>
      <c r="Y237">
        <v>0</v>
      </c>
      <c r="Z237">
        <v>0</v>
      </c>
      <c r="AA237">
        <v>1</v>
      </c>
      <c r="AB237">
        <v>0</v>
      </c>
      <c r="AC237">
        <v>1</v>
      </c>
      <c r="AD237">
        <v>1</v>
      </c>
      <c r="AE237" s="13">
        <v>0.15</v>
      </c>
      <c r="AF237" s="14">
        <v>0.94098652194356203</v>
      </c>
    </row>
    <row r="238" spans="1:32" x14ac:dyDescent="0.25">
      <c r="A238">
        <v>1</v>
      </c>
      <c r="B238">
        <v>0</v>
      </c>
      <c r="C238">
        <v>12.01</v>
      </c>
      <c r="D238">
        <v>0</v>
      </c>
      <c r="E238">
        <v>0</v>
      </c>
      <c r="F238">
        <v>0</v>
      </c>
      <c r="G238">
        <v>0</v>
      </c>
      <c r="H238">
        <v>1</v>
      </c>
      <c r="I238">
        <v>0</v>
      </c>
      <c r="J238">
        <v>1</v>
      </c>
      <c r="K238">
        <v>80</v>
      </c>
      <c r="L238" s="4">
        <v>1810</v>
      </c>
      <c r="M238">
        <v>0</v>
      </c>
      <c r="N238" s="5">
        <v>0</v>
      </c>
      <c r="O238" s="6">
        <v>-11</v>
      </c>
      <c r="P238">
        <v>23</v>
      </c>
      <c r="Q238">
        <v>1</v>
      </c>
      <c r="R238">
        <v>0</v>
      </c>
      <c r="S238">
        <v>1</v>
      </c>
      <c r="T238">
        <v>0</v>
      </c>
      <c r="U238">
        <v>9</v>
      </c>
      <c r="V238">
        <v>220</v>
      </c>
      <c r="W238">
        <v>0</v>
      </c>
      <c r="X238">
        <v>0</v>
      </c>
      <c r="Y238">
        <v>0</v>
      </c>
      <c r="Z238">
        <v>0</v>
      </c>
      <c r="AA238">
        <v>1</v>
      </c>
      <c r="AB238">
        <v>0</v>
      </c>
      <c r="AC238">
        <v>1</v>
      </c>
      <c r="AD238">
        <v>3</v>
      </c>
      <c r="AE238" s="13">
        <v>0.15</v>
      </c>
      <c r="AF238" s="14">
        <v>1</v>
      </c>
    </row>
    <row r="239" spans="1:32" x14ac:dyDescent="0.25">
      <c r="A239">
        <v>1</v>
      </c>
      <c r="B239">
        <v>0</v>
      </c>
      <c r="C239">
        <v>12.01</v>
      </c>
      <c r="D239">
        <v>0</v>
      </c>
      <c r="E239">
        <v>0</v>
      </c>
      <c r="F239">
        <v>0</v>
      </c>
      <c r="G239">
        <v>0</v>
      </c>
      <c r="H239">
        <v>1</v>
      </c>
      <c r="I239">
        <v>0</v>
      </c>
      <c r="J239">
        <v>1</v>
      </c>
      <c r="K239">
        <v>80</v>
      </c>
      <c r="L239" s="4">
        <v>1810</v>
      </c>
      <c r="M239">
        <v>0</v>
      </c>
      <c r="N239" s="5">
        <v>0</v>
      </c>
      <c r="O239" s="6">
        <v>-11</v>
      </c>
      <c r="P239">
        <v>23</v>
      </c>
      <c r="Q239">
        <v>1</v>
      </c>
      <c r="R239">
        <v>0</v>
      </c>
      <c r="S239">
        <v>1</v>
      </c>
      <c r="T239">
        <v>0</v>
      </c>
      <c r="U239">
        <v>9</v>
      </c>
      <c r="V239">
        <v>220</v>
      </c>
      <c r="W239">
        <v>0</v>
      </c>
      <c r="X239">
        <v>0</v>
      </c>
      <c r="Y239">
        <v>0</v>
      </c>
      <c r="Z239">
        <v>0</v>
      </c>
      <c r="AA239">
        <v>1</v>
      </c>
      <c r="AB239">
        <v>0</v>
      </c>
      <c r="AC239">
        <v>1</v>
      </c>
      <c r="AD239">
        <v>7</v>
      </c>
      <c r="AE239" s="13">
        <v>0.15</v>
      </c>
      <c r="AF239" s="14">
        <v>1</v>
      </c>
    </row>
    <row r="240" spans="1:32" x14ac:dyDescent="0.25">
      <c r="A240">
        <v>1</v>
      </c>
      <c r="B240">
        <v>0</v>
      </c>
      <c r="C240">
        <v>12.01</v>
      </c>
      <c r="D240">
        <v>0</v>
      </c>
      <c r="E240">
        <v>0</v>
      </c>
      <c r="F240">
        <v>0</v>
      </c>
      <c r="G240">
        <v>0</v>
      </c>
      <c r="H240">
        <v>1</v>
      </c>
      <c r="I240">
        <v>0</v>
      </c>
      <c r="J240">
        <v>1</v>
      </c>
      <c r="K240">
        <v>80</v>
      </c>
      <c r="L240" s="4">
        <v>1810</v>
      </c>
      <c r="M240">
        <v>0</v>
      </c>
      <c r="N240" s="5">
        <v>0</v>
      </c>
      <c r="O240" s="6">
        <v>-11</v>
      </c>
      <c r="P240">
        <v>23</v>
      </c>
      <c r="Q240">
        <v>1</v>
      </c>
      <c r="R240">
        <v>0</v>
      </c>
      <c r="S240">
        <v>1</v>
      </c>
      <c r="T240">
        <v>0</v>
      </c>
      <c r="U240">
        <v>9</v>
      </c>
      <c r="V240">
        <v>220</v>
      </c>
      <c r="W240">
        <v>0</v>
      </c>
      <c r="X240">
        <v>0</v>
      </c>
      <c r="Y240">
        <v>0</v>
      </c>
      <c r="Z240">
        <v>0</v>
      </c>
      <c r="AA240">
        <v>1</v>
      </c>
      <c r="AB240">
        <v>0</v>
      </c>
      <c r="AC240">
        <v>1</v>
      </c>
      <c r="AD240">
        <v>30</v>
      </c>
      <c r="AE240" s="13">
        <v>0.15</v>
      </c>
      <c r="AF240" s="14">
        <v>1</v>
      </c>
    </row>
    <row r="241" spans="1:32" x14ac:dyDescent="0.25">
      <c r="A241">
        <v>1</v>
      </c>
      <c r="B241">
        <v>0</v>
      </c>
      <c r="C241">
        <v>12.01</v>
      </c>
      <c r="D241">
        <v>0</v>
      </c>
      <c r="E241">
        <v>0</v>
      </c>
      <c r="F241">
        <v>0</v>
      </c>
      <c r="G241">
        <v>0</v>
      </c>
      <c r="H241">
        <v>1</v>
      </c>
      <c r="I241">
        <v>0</v>
      </c>
      <c r="J241">
        <v>1</v>
      </c>
      <c r="K241">
        <v>80</v>
      </c>
      <c r="L241" s="4">
        <v>1810</v>
      </c>
      <c r="M241">
        <v>0</v>
      </c>
      <c r="N241" s="5">
        <v>0</v>
      </c>
      <c r="O241" s="6">
        <v>-11</v>
      </c>
      <c r="P241">
        <v>23</v>
      </c>
      <c r="Q241">
        <v>1</v>
      </c>
      <c r="R241">
        <v>0</v>
      </c>
      <c r="S241">
        <v>1</v>
      </c>
      <c r="T241">
        <v>0</v>
      </c>
      <c r="U241">
        <v>9</v>
      </c>
      <c r="V241">
        <v>220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0</v>
      </c>
      <c r="AC241">
        <v>1</v>
      </c>
      <c r="AD241">
        <v>90</v>
      </c>
      <c r="AE241" s="13">
        <v>0.15</v>
      </c>
      <c r="AF241" s="14">
        <v>0</v>
      </c>
    </row>
    <row r="242" spans="1:32" x14ac:dyDescent="0.25">
      <c r="A242">
        <v>1</v>
      </c>
      <c r="B242">
        <v>0</v>
      </c>
      <c r="C242">
        <v>12.01</v>
      </c>
      <c r="D242">
        <v>0</v>
      </c>
      <c r="E242">
        <v>0</v>
      </c>
      <c r="F242">
        <v>0</v>
      </c>
      <c r="G242">
        <v>0</v>
      </c>
      <c r="H242">
        <v>1</v>
      </c>
      <c r="I242">
        <v>0</v>
      </c>
      <c r="J242">
        <v>1</v>
      </c>
      <c r="K242" s="4">
        <v>80</v>
      </c>
      <c r="L242">
        <v>1810</v>
      </c>
      <c r="M242">
        <v>0</v>
      </c>
      <c r="N242" s="5">
        <v>0</v>
      </c>
      <c r="O242" s="6">
        <v>-11</v>
      </c>
      <c r="P242">
        <v>23</v>
      </c>
      <c r="Q242">
        <v>1</v>
      </c>
      <c r="R242">
        <v>0</v>
      </c>
      <c r="S242">
        <v>1</v>
      </c>
      <c r="T242">
        <v>0</v>
      </c>
      <c r="U242">
        <v>9</v>
      </c>
      <c r="V242">
        <v>220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0</v>
      </c>
      <c r="AC242">
        <v>1</v>
      </c>
      <c r="AD242">
        <v>1</v>
      </c>
      <c r="AE242" s="13">
        <v>1.5</v>
      </c>
      <c r="AF242" s="14">
        <v>0.96437076857082804</v>
      </c>
    </row>
    <row r="243" spans="1:32" x14ac:dyDescent="0.25">
      <c r="A243">
        <v>1</v>
      </c>
      <c r="B243">
        <v>0</v>
      </c>
      <c r="C243">
        <v>12.01</v>
      </c>
      <c r="D243">
        <v>0</v>
      </c>
      <c r="E243">
        <v>0</v>
      </c>
      <c r="F243">
        <v>0</v>
      </c>
      <c r="G243">
        <v>0</v>
      </c>
      <c r="H243">
        <v>1</v>
      </c>
      <c r="I243">
        <v>0</v>
      </c>
      <c r="J243">
        <v>1</v>
      </c>
      <c r="K243" s="4">
        <v>80</v>
      </c>
      <c r="L243">
        <v>1810</v>
      </c>
      <c r="M243">
        <v>0</v>
      </c>
      <c r="N243" s="5">
        <v>0</v>
      </c>
      <c r="O243" s="6">
        <v>-11</v>
      </c>
      <c r="P243">
        <v>23</v>
      </c>
      <c r="Q243">
        <v>1</v>
      </c>
      <c r="R243">
        <v>0</v>
      </c>
      <c r="S243">
        <v>1</v>
      </c>
      <c r="T243">
        <v>0</v>
      </c>
      <c r="U243">
        <v>9</v>
      </c>
      <c r="V243">
        <v>220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1</v>
      </c>
      <c r="AD243">
        <v>3</v>
      </c>
      <c r="AE243" s="13">
        <v>1.5</v>
      </c>
      <c r="AF243" s="14">
        <v>1</v>
      </c>
    </row>
    <row r="244" spans="1:32" x14ac:dyDescent="0.25">
      <c r="A244">
        <v>1</v>
      </c>
      <c r="B244">
        <v>0</v>
      </c>
      <c r="C244">
        <v>12.01</v>
      </c>
      <c r="D244">
        <v>0</v>
      </c>
      <c r="E244">
        <v>0</v>
      </c>
      <c r="F244">
        <v>0</v>
      </c>
      <c r="G244">
        <v>0</v>
      </c>
      <c r="H244">
        <v>1</v>
      </c>
      <c r="I244">
        <v>0</v>
      </c>
      <c r="J244">
        <v>1</v>
      </c>
      <c r="K244" s="4">
        <v>80</v>
      </c>
      <c r="L244">
        <v>1810</v>
      </c>
      <c r="M244">
        <v>0</v>
      </c>
      <c r="N244" s="5">
        <v>0</v>
      </c>
      <c r="O244" s="6">
        <v>-11</v>
      </c>
      <c r="P244">
        <v>23</v>
      </c>
      <c r="Q244">
        <v>1</v>
      </c>
      <c r="R244">
        <v>0</v>
      </c>
      <c r="S244">
        <v>1</v>
      </c>
      <c r="T244">
        <v>0</v>
      </c>
      <c r="U244">
        <v>9</v>
      </c>
      <c r="V244">
        <v>220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1</v>
      </c>
      <c r="AD244">
        <v>7</v>
      </c>
      <c r="AE244" s="13">
        <v>1.5</v>
      </c>
      <c r="AF244" s="14">
        <v>1</v>
      </c>
    </row>
    <row r="245" spans="1:32" x14ac:dyDescent="0.25">
      <c r="A245">
        <v>1</v>
      </c>
      <c r="B245">
        <v>0</v>
      </c>
      <c r="C245">
        <v>12.01</v>
      </c>
      <c r="D245">
        <v>0</v>
      </c>
      <c r="E245">
        <v>0</v>
      </c>
      <c r="F245">
        <v>0</v>
      </c>
      <c r="G245">
        <v>0</v>
      </c>
      <c r="H245">
        <v>1</v>
      </c>
      <c r="I245">
        <v>0</v>
      </c>
      <c r="J245">
        <v>1</v>
      </c>
      <c r="K245" s="4">
        <v>80</v>
      </c>
      <c r="L245">
        <v>1810</v>
      </c>
      <c r="M245">
        <v>0</v>
      </c>
      <c r="N245" s="5">
        <v>0</v>
      </c>
      <c r="O245" s="6">
        <v>-11</v>
      </c>
      <c r="P245">
        <v>23</v>
      </c>
      <c r="Q245">
        <v>1</v>
      </c>
      <c r="R245">
        <v>0</v>
      </c>
      <c r="S245">
        <v>1</v>
      </c>
      <c r="T245">
        <v>0</v>
      </c>
      <c r="U245">
        <v>9</v>
      </c>
      <c r="V245">
        <v>220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</v>
      </c>
      <c r="AC245">
        <v>1</v>
      </c>
      <c r="AD245">
        <v>30</v>
      </c>
      <c r="AE245" s="13">
        <v>1.5</v>
      </c>
      <c r="AF245" s="14">
        <v>1</v>
      </c>
    </row>
    <row r="246" spans="1:32" x14ac:dyDescent="0.25">
      <c r="A246">
        <v>1</v>
      </c>
      <c r="B246">
        <v>0</v>
      </c>
      <c r="C246">
        <v>12.01</v>
      </c>
      <c r="D246">
        <v>0</v>
      </c>
      <c r="E246">
        <v>0</v>
      </c>
      <c r="F246">
        <v>0</v>
      </c>
      <c r="G246">
        <v>0</v>
      </c>
      <c r="H246">
        <v>1</v>
      </c>
      <c r="I246">
        <v>0</v>
      </c>
      <c r="J246">
        <v>1</v>
      </c>
      <c r="K246" s="4">
        <v>80</v>
      </c>
      <c r="L246">
        <v>1810</v>
      </c>
      <c r="M246">
        <v>0</v>
      </c>
      <c r="N246" s="5">
        <v>0</v>
      </c>
      <c r="O246" s="6">
        <v>-11</v>
      </c>
      <c r="P246">
        <v>23</v>
      </c>
      <c r="Q246">
        <v>1</v>
      </c>
      <c r="R246">
        <v>0</v>
      </c>
      <c r="S246">
        <v>1</v>
      </c>
      <c r="T246">
        <v>0</v>
      </c>
      <c r="U246">
        <v>9</v>
      </c>
      <c r="V246">
        <v>220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0</v>
      </c>
      <c r="AC246">
        <v>1</v>
      </c>
      <c r="AD246">
        <v>90</v>
      </c>
      <c r="AE246" s="13">
        <v>1.5</v>
      </c>
      <c r="AF246" s="14">
        <v>1</v>
      </c>
    </row>
    <row r="247" spans="1:32" x14ac:dyDescent="0.25">
      <c r="A247">
        <v>1</v>
      </c>
      <c r="B247">
        <v>0</v>
      </c>
      <c r="C247">
        <v>12.01</v>
      </c>
      <c r="D247">
        <v>0</v>
      </c>
      <c r="E247">
        <v>0</v>
      </c>
      <c r="F247">
        <v>0</v>
      </c>
      <c r="G247">
        <v>1</v>
      </c>
      <c r="H247">
        <v>0</v>
      </c>
      <c r="I247">
        <v>0</v>
      </c>
      <c r="J247">
        <v>0</v>
      </c>
      <c r="K247">
        <v>14</v>
      </c>
      <c r="L247" s="4">
        <v>14</v>
      </c>
      <c r="M247">
        <v>0</v>
      </c>
      <c r="N247" s="5">
        <v>0</v>
      </c>
      <c r="O247" s="6">
        <v>-3.7</v>
      </c>
      <c r="P247">
        <v>272</v>
      </c>
      <c r="Q247">
        <v>0</v>
      </c>
      <c r="R247">
        <v>1</v>
      </c>
      <c r="S247">
        <v>0</v>
      </c>
      <c r="T247">
        <v>1</v>
      </c>
      <c r="U247">
        <v>13</v>
      </c>
      <c r="V247" s="4">
        <v>25</v>
      </c>
      <c r="W247">
        <v>0</v>
      </c>
      <c r="X247">
        <v>0</v>
      </c>
      <c r="Y247">
        <v>0</v>
      </c>
      <c r="Z247">
        <v>0</v>
      </c>
      <c r="AA247">
        <v>1</v>
      </c>
      <c r="AB247">
        <v>0</v>
      </c>
      <c r="AC247">
        <v>1</v>
      </c>
      <c r="AD247">
        <v>1</v>
      </c>
      <c r="AE247" s="13">
        <v>0.2</v>
      </c>
      <c r="AF247" s="14">
        <v>9.2358861575463497E-2</v>
      </c>
    </row>
    <row r="248" spans="1:32" x14ac:dyDescent="0.25">
      <c r="A248">
        <v>1</v>
      </c>
      <c r="B248">
        <v>0</v>
      </c>
      <c r="C248">
        <v>12.01</v>
      </c>
      <c r="D248">
        <v>0</v>
      </c>
      <c r="E248">
        <v>0</v>
      </c>
      <c r="F248">
        <v>0</v>
      </c>
      <c r="G248">
        <v>1</v>
      </c>
      <c r="H248">
        <v>0</v>
      </c>
      <c r="I248">
        <v>0</v>
      </c>
      <c r="J248">
        <v>0</v>
      </c>
      <c r="K248">
        <v>14</v>
      </c>
      <c r="L248" s="4">
        <v>14</v>
      </c>
      <c r="M248">
        <v>0</v>
      </c>
      <c r="N248" s="5">
        <v>0</v>
      </c>
      <c r="O248" s="5">
        <v>30</v>
      </c>
      <c r="P248">
        <v>272</v>
      </c>
      <c r="Q248">
        <v>0</v>
      </c>
      <c r="R248">
        <v>1</v>
      </c>
      <c r="S248">
        <v>0</v>
      </c>
      <c r="T248">
        <v>1</v>
      </c>
      <c r="U248">
        <v>13</v>
      </c>
      <c r="V248" s="4">
        <v>25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0</v>
      </c>
      <c r="AC248">
        <v>1</v>
      </c>
      <c r="AD248">
        <v>1</v>
      </c>
      <c r="AE248" s="13">
        <v>0.8</v>
      </c>
      <c r="AF248" s="14">
        <v>0.92114833652713102</v>
      </c>
    </row>
    <row r="249" spans="1:32" x14ac:dyDescent="0.25">
      <c r="A249">
        <v>1</v>
      </c>
      <c r="B249">
        <v>0</v>
      </c>
      <c r="C249">
        <v>12.01</v>
      </c>
      <c r="D249">
        <v>0</v>
      </c>
      <c r="E249">
        <v>0</v>
      </c>
      <c r="F249">
        <v>0</v>
      </c>
      <c r="G249">
        <v>1</v>
      </c>
      <c r="H249">
        <v>0</v>
      </c>
      <c r="I249">
        <v>0</v>
      </c>
      <c r="J249">
        <v>0</v>
      </c>
      <c r="K249">
        <v>14</v>
      </c>
      <c r="L249" s="4">
        <v>14</v>
      </c>
      <c r="M249">
        <v>0</v>
      </c>
      <c r="N249" s="5">
        <v>0</v>
      </c>
      <c r="O249" s="6">
        <v>-3.7</v>
      </c>
      <c r="P249">
        <v>272</v>
      </c>
      <c r="Q249">
        <v>0</v>
      </c>
      <c r="R249">
        <v>1</v>
      </c>
      <c r="S249">
        <v>0</v>
      </c>
      <c r="T249">
        <v>1</v>
      </c>
      <c r="U249">
        <v>13</v>
      </c>
      <c r="V249" s="4">
        <v>25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</v>
      </c>
      <c r="AC249">
        <v>1</v>
      </c>
      <c r="AD249">
        <v>1</v>
      </c>
      <c r="AE249" s="13">
        <v>2</v>
      </c>
      <c r="AF249" s="14">
        <v>0.97658146005699098</v>
      </c>
    </row>
    <row r="250" spans="1:32" x14ac:dyDescent="0.25">
      <c r="A250">
        <v>1</v>
      </c>
      <c r="B250">
        <v>0</v>
      </c>
      <c r="C250">
        <v>12.01</v>
      </c>
      <c r="D250">
        <v>0</v>
      </c>
      <c r="E250">
        <v>0</v>
      </c>
      <c r="F250">
        <v>0</v>
      </c>
      <c r="G250">
        <v>1</v>
      </c>
      <c r="H250">
        <v>0</v>
      </c>
      <c r="I250">
        <v>0</v>
      </c>
      <c r="J250">
        <v>0</v>
      </c>
      <c r="K250">
        <v>14</v>
      </c>
      <c r="L250" s="4">
        <v>14</v>
      </c>
      <c r="M250">
        <v>0</v>
      </c>
      <c r="N250" s="5">
        <v>0</v>
      </c>
      <c r="O250" s="5">
        <v>30</v>
      </c>
      <c r="P250">
        <v>272</v>
      </c>
      <c r="Q250">
        <v>0</v>
      </c>
      <c r="R250">
        <v>1</v>
      </c>
      <c r="S250">
        <v>0</v>
      </c>
      <c r="T250">
        <v>1</v>
      </c>
      <c r="U250">
        <v>13</v>
      </c>
      <c r="V250" s="4">
        <v>25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1</v>
      </c>
      <c r="AD250">
        <v>3</v>
      </c>
      <c r="AE250" s="13">
        <v>0.8</v>
      </c>
      <c r="AF250" s="14">
        <v>0.66376902330957399</v>
      </c>
    </row>
    <row r="251" spans="1:32" x14ac:dyDescent="0.25">
      <c r="A251">
        <v>1</v>
      </c>
      <c r="B251">
        <v>0</v>
      </c>
      <c r="C251">
        <v>12.01</v>
      </c>
      <c r="D251">
        <v>0</v>
      </c>
      <c r="E251">
        <v>0</v>
      </c>
      <c r="F251">
        <v>0</v>
      </c>
      <c r="G251">
        <v>1</v>
      </c>
      <c r="H251">
        <v>0</v>
      </c>
      <c r="I251">
        <v>0</v>
      </c>
      <c r="J251">
        <v>0</v>
      </c>
      <c r="K251">
        <v>14</v>
      </c>
      <c r="L251" s="4">
        <v>14</v>
      </c>
      <c r="M251">
        <v>0</v>
      </c>
      <c r="N251" s="5">
        <v>0</v>
      </c>
      <c r="O251" s="5">
        <v>30</v>
      </c>
      <c r="P251">
        <v>272</v>
      </c>
      <c r="Q251">
        <v>0</v>
      </c>
      <c r="R251">
        <v>1</v>
      </c>
      <c r="S251">
        <v>0</v>
      </c>
      <c r="T251">
        <v>1</v>
      </c>
      <c r="U251">
        <v>13</v>
      </c>
      <c r="V251" s="4">
        <v>25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0</v>
      </c>
      <c r="AC251">
        <v>1</v>
      </c>
      <c r="AD251">
        <v>7</v>
      </c>
      <c r="AE251" s="13">
        <v>0.8</v>
      </c>
      <c r="AF251" s="14">
        <v>-0.93618849817374505</v>
      </c>
    </row>
    <row r="252" spans="1:32" x14ac:dyDescent="0.25">
      <c r="A252">
        <v>1</v>
      </c>
      <c r="B252">
        <v>0</v>
      </c>
      <c r="C252">
        <v>12.01</v>
      </c>
      <c r="D252">
        <v>0</v>
      </c>
      <c r="E252">
        <v>0</v>
      </c>
      <c r="F252">
        <v>0</v>
      </c>
      <c r="G252">
        <v>0</v>
      </c>
      <c r="H252">
        <v>1</v>
      </c>
      <c r="I252">
        <v>0</v>
      </c>
      <c r="J252">
        <v>1</v>
      </c>
      <c r="K252" s="4">
        <v>106</v>
      </c>
      <c r="L252" s="21">
        <v>3860</v>
      </c>
      <c r="M252">
        <v>0</v>
      </c>
      <c r="N252" s="5">
        <v>0</v>
      </c>
      <c r="O252" s="5">
        <v>-11.3</v>
      </c>
      <c r="P252" s="7">
        <v>152</v>
      </c>
      <c r="Q252">
        <v>0</v>
      </c>
      <c r="R252">
        <v>1</v>
      </c>
      <c r="S252">
        <v>1</v>
      </c>
      <c r="T252">
        <v>1</v>
      </c>
      <c r="U252">
        <v>8</v>
      </c>
      <c r="V252" s="4">
        <v>25</v>
      </c>
      <c r="W252">
        <v>0</v>
      </c>
      <c r="X252">
        <v>0</v>
      </c>
      <c r="Y252">
        <v>0</v>
      </c>
      <c r="Z252">
        <v>0</v>
      </c>
      <c r="AA252">
        <v>1</v>
      </c>
      <c r="AB252">
        <v>0</v>
      </c>
      <c r="AC252">
        <v>1</v>
      </c>
      <c r="AD252">
        <v>1</v>
      </c>
      <c r="AE252" s="13">
        <v>2</v>
      </c>
      <c r="AF252" s="14">
        <v>1</v>
      </c>
    </row>
    <row r="253" spans="1:32" x14ac:dyDescent="0.25">
      <c r="A253">
        <v>1</v>
      </c>
      <c r="B253">
        <v>0</v>
      </c>
      <c r="C253">
        <v>12.01</v>
      </c>
      <c r="D253">
        <v>0</v>
      </c>
      <c r="E253">
        <v>0</v>
      </c>
      <c r="F253">
        <v>0</v>
      </c>
      <c r="G253">
        <v>0</v>
      </c>
      <c r="H253">
        <v>1</v>
      </c>
      <c r="I253">
        <v>0</v>
      </c>
      <c r="J253">
        <v>1</v>
      </c>
      <c r="K253" s="4">
        <v>52.5</v>
      </c>
      <c r="L253" s="21">
        <v>3860</v>
      </c>
      <c r="M253">
        <v>0</v>
      </c>
      <c r="N253" s="5">
        <v>0</v>
      </c>
      <c r="O253" s="5">
        <v>-12</v>
      </c>
      <c r="P253" s="7">
        <v>152</v>
      </c>
      <c r="Q253">
        <v>0</v>
      </c>
      <c r="R253">
        <v>1</v>
      </c>
      <c r="S253">
        <v>1</v>
      </c>
      <c r="T253">
        <v>1</v>
      </c>
      <c r="U253">
        <v>8</v>
      </c>
      <c r="V253" s="4">
        <v>25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</v>
      </c>
      <c r="AC253">
        <v>1</v>
      </c>
      <c r="AD253">
        <v>1</v>
      </c>
      <c r="AE253" s="13">
        <v>2</v>
      </c>
      <c r="AF253" s="14">
        <v>1</v>
      </c>
    </row>
    <row r="254" spans="1:32" x14ac:dyDescent="0.25">
      <c r="A254">
        <v>0</v>
      </c>
      <c r="B254">
        <v>0</v>
      </c>
      <c r="C254">
        <v>65.41</v>
      </c>
      <c r="D254">
        <v>16</v>
      </c>
      <c r="E254">
        <v>1</v>
      </c>
      <c r="F254">
        <v>0</v>
      </c>
      <c r="G254">
        <v>1</v>
      </c>
      <c r="H254">
        <v>0</v>
      </c>
      <c r="I254">
        <v>0</v>
      </c>
      <c r="J254">
        <v>0</v>
      </c>
      <c r="K254" s="8">
        <v>100</v>
      </c>
      <c r="L254" s="4">
        <v>100</v>
      </c>
      <c r="M254">
        <v>0</v>
      </c>
      <c r="N254" s="5">
        <v>0</v>
      </c>
      <c r="O254" s="5">
        <v>-26.5</v>
      </c>
      <c r="P254">
        <v>14</v>
      </c>
      <c r="Q254">
        <v>0</v>
      </c>
      <c r="R254">
        <v>1</v>
      </c>
      <c r="S254">
        <v>0</v>
      </c>
      <c r="T254">
        <v>1</v>
      </c>
      <c r="U254">
        <v>8</v>
      </c>
      <c r="V254">
        <v>20</v>
      </c>
      <c r="W254">
        <v>0</v>
      </c>
      <c r="X254">
        <v>0</v>
      </c>
      <c r="Y254">
        <v>0</v>
      </c>
      <c r="Z254">
        <v>0</v>
      </c>
      <c r="AA254">
        <v>1</v>
      </c>
      <c r="AB254">
        <v>0</v>
      </c>
      <c r="AC254">
        <v>1</v>
      </c>
      <c r="AD254">
        <v>1</v>
      </c>
      <c r="AE254" s="13">
        <v>0.05</v>
      </c>
      <c r="AF254" s="14">
        <v>1</v>
      </c>
    </row>
    <row r="255" spans="1:32" x14ac:dyDescent="0.25">
      <c r="A255">
        <v>0</v>
      </c>
      <c r="B255">
        <v>0</v>
      </c>
      <c r="C255">
        <v>65.41</v>
      </c>
      <c r="D255">
        <v>16</v>
      </c>
      <c r="E255">
        <v>1</v>
      </c>
      <c r="F255">
        <v>0</v>
      </c>
      <c r="G255">
        <v>1</v>
      </c>
      <c r="H255">
        <v>0</v>
      </c>
      <c r="I255">
        <v>0</v>
      </c>
      <c r="J255">
        <v>0</v>
      </c>
      <c r="K255" s="8">
        <v>100</v>
      </c>
      <c r="L255" s="4">
        <v>100</v>
      </c>
      <c r="M255">
        <v>0</v>
      </c>
      <c r="N255" s="5">
        <v>0</v>
      </c>
      <c r="O255" s="5">
        <v>-26.5</v>
      </c>
      <c r="P255">
        <v>14</v>
      </c>
      <c r="Q255">
        <v>0</v>
      </c>
      <c r="R255">
        <v>1</v>
      </c>
      <c r="S255">
        <v>0</v>
      </c>
      <c r="T255">
        <v>1</v>
      </c>
      <c r="U255">
        <v>8</v>
      </c>
      <c r="V255">
        <v>20</v>
      </c>
      <c r="W255">
        <v>0</v>
      </c>
      <c r="X255">
        <v>0</v>
      </c>
      <c r="Y255">
        <v>0</v>
      </c>
      <c r="Z255">
        <v>0</v>
      </c>
      <c r="AA255">
        <v>1</v>
      </c>
      <c r="AB255">
        <v>0</v>
      </c>
      <c r="AC255">
        <v>1</v>
      </c>
      <c r="AD255">
        <v>1</v>
      </c>
      <c r="AE255" s="13">
        <v>0.2</v>
      </c>
      <c r="AF255" s="14">
        <v>1</v>
      </c>
    </row>
    <row r="256" spans="1:32" x14ac:dyDescent="0.25">
      <c r="A256">
        <v>0</v>
      </c>
      <c r="B256">
        <v>0</v>
      </c>
      <c r="C256">
        <v>65.41</v>
      </c>
      <c r="D256">
        <v>16</v>
      </c>
      <c r="E256">
        <v>1</v>
      </c>
      <c r="F256">
        <v>0</v>
      </c>
      <c r="G256">
        <v>1</v>
      </c>
      <c r="H256">
        <v>0</v>
      </c>
      <c r="I256">
        <v>0</v>
      </c>
      <c r="J256">
        <v>0</v>
      </c>
      <c r="K256" s="8">
        <v>100</v>
      </c>
      <c r="L256" s="4">
        <v>100</v>
      </c>
      <c r="M256">
        <v>0</v>
      </c>
      <c r="N256" s="5">
        <v>0</v>
      </c>
      <c r="O256" s="5">
        <v>-26.5</v>
      </c>
      <c r="P256">
        <v>14</v>
      </c>
      <c r="Q256">
        <v>0</v>
      </c>
      <c r="R256">
        <v>1</v>
      </c>
      <c r="S256">
        <v>0</v>
      </c>
      <c r="T256">
        <v>1</v>
      </c>
      <c r="U256">
        <v>8</v>
      </c>
      <c r="V256">
        <v>20</v>
      </c>
      <c r="W256">
        <v>0</v>
      </c>
      <c r="X256">
        <v>0</v>
      </c>
      <c r="Y256">
        <v>0</v>
      </c>
      <c r="Z256">
        <v>0</v>
      </c>
      <c r="AA256">
        <v>1</v>
      </c>
      <c r="AB256">
        <v>0</v>
      </c>
      <c r="AC256">
        <v>1</v>
      </c>
      <c r="AD256">
        <v>1</v>
      </c>
      <c r="AE256" s="13">
        <v>0.4</v>
      </c>
      <c r="AF256" s="14">
        <v>1</v>
      </c>
    </row>
    <row r="257" spans="1:32" x14ac:dyDescent="0.25">
      <c r="A257">
        <v>0</v>
      </c>
      <c r="B257">
        <v>0</v>
      </c>
      <c r="C257">
        <v>65.41</v>
      </c>
      <c r="D257">
        <v>16</v>
      </c>
      <c r="E257">
        <v>1</v>
      </c>
      <c r="F257">
        <v>0</v>
      </c>
      <c r="G257">
        <v>1</v>
      </c>
      <c r="H257">
        <v>0</v>
      </c>
      <c r="I257">
        <v>0</v>
      </c>
      <c r="J257">
        <v>0</v>
      </c>
      <c r="K257" s="8">
        <v>100</v>
      </c>
      <c r="L257" s="4">
        <v>100</v>
      </c>
      <c r="M257">
        <v>0</v>
      </c>
      <c r="N257" s="5">
        <v>0</v>
      </c>
      <c r="O257" s="5">
        <v>-26.5</v>
      </c>
      <c r="P257">
        <v>14</v>
      </c>
      <c r="Q257">
        <v>0</v>
      </c>
      <c r="R257">
        <v>1</v>
      </c>
      <c r="S257">
        <v>0</v>
      </c>
      <c r="T257">
        <v>1</v>
      </c>
      <c r="U257">
        <v>8</v>
      </c>
      <c r="V257">
        <v>20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0</v>
      </c>
      <c r="AC257">
        <v>1</v>
      </c>
      <c r="AD257">
        <v>1</v>
      </c>
      <c r="AE257" s="13">
        <v>0.8</v>
      </c>
      <c r="AF257" s="14">
        <v>1</v>
      </c>
    </row>
    <row r="258" spans="1:32" x14ac:dyDescent="0.25">
      <c r="A258">
        <v>0</v>
      </c>
      <c r="B258">
        <v>0</v>
      </c>
      <c r="C258">
        <v>65.41</v>
      </c>
      <c r="D258">
        <v>16</v>
      </c>
      <c r="E258">
        <v>1</v>
      </c>
      <c r="F258">
        <v>0</v>
      </c>
      <c r="G258">
        <v>1</v>
      </c>
      <c r="H258">
        <v>0</v>
      </c>
      <c r="I258">
        <v>0</v>
      </c>
      <c r="J258">
        <v>0</v>
      </c>
      <c r="K258" s="8">
        <v>100</v>
      </c>
      <c r="L258" s="4">
        <v>100</v>
      </c>
      <c r="M258">
        <v>0</v>
      </c>
      <c r="N258" s="5">
        <v>0</v>
      </c>
      <c r="O258" s="5">
        <v>-26.5</v>
      </c>
      <c r="P258">
        <v>14</v>
      </c>
      <c r="Q258">
        <v>0</v>
      </c>
      <c r="R258">
        <v>1</v>
      </c>
      <c r="S258">
        <v>0</v>
      </c>
      <c r="T258">
        <v>1</v>
      </c>
      <c r="U258">
        <v>8</v>
      </c>
      <c r="V258">
        <v>20</v>
      </c>
      <c r="W258">
        <v>0</v>
      </c>
      <c r="X258">
        <v>0</v>
      </c>
      <c r="Y258">
        <v>0</v>
      </c>
      <c r="Z258">
        <v>0</v>
      </c>
      <c r="AA258">
        <v>1</v>
      </c>
      <c r="AB258">
        <v>0</v>
      </c>
      <c r="AC258">
        <v>1</v>
      </c>
      <c r="AD258">
        <v>1</v>
      </c>
      <c r="AE258" s="13">
        <v>1.6</v>
      </c>
      <c r="AF258" s="14">
        <v>1</v>
      </c>
    </row>
    <row r="259" spans="1:32" x14ac:dyDescent="0.25">
      <c r="A259">
        <v>0</v>
      </c>
      <c r="B259">
        <v>0</v>
      </c>
      <c r="C259">
        <v>65.41</v>
      </c>
      <c r="D259">
        <v>16</v>
      </c>
      <c r="E259">
        <v>1</v>
      </c>
      <c r="F259">
        <v>0</v>
      </c>
      <c r="G259">
        <v>1</v>
      </c>
      <c r="H259">
        <v>0</v>
      </c>
      <c r="I259">
        <v>0</v>
      </c>
      <c r="J259">
        <v>0</v>
      </c>
      <c r="K259" s="8">
        <v>100</v>
      </c>
      <c r="L259" s="4">
        <v>100</v>
      </c>
      <c r="M259">
        <v>0</v>
      </c>
      <c r="N259" s="5">
        <v>0</v>
      </c>
      <c r="O259" s="5">
        <v>-26.5</v>
      </c>
      <c r="P259">
        <v>14</v>
      </c>
      <c r="Q259">
        <v>0</v>
      </c>
      <c r="R259">
        <v>1</v>
      </c>
      <c r="S259">
        <v>0</v>
      </c>
      <c r="T259">
        <v>1</v>
      </c>
      <c r="U259">
        <v>8</v>
      </c>
      <c r="V259">
        <v>20</v>
      </c>
      <c r="W259">
        <v>0</v>
      </c>
      <c r="X259">
        <v>0</v>
      </c>
      <c r="Y259">
        <v>0</v>
      </c>
      <c r="Z259">
        <v>0</v>
      </c>
      <c r="AA259">
        <v>1</v>
      </c>
      <c r="AB259">
        <v>0</v>
      </c>
      <c r="AC259">
        <v>1</v>
      </c>
      <c r="AD259">
        <v>1</v>
      </c>
      <c r="AE259" s="13">
        <v>3.2</v>
      </c>
      <c r="AF259" s="14">
        <v>1</v>
      </c>
    </row>
    <row r="260" spans="1:32" x14ac:dyDescent="0.25">
      <c r="A260">
        <v>0</v>
      </c>
      <c r="B260">
        <v>0</v>
      </c>
      <c r="C260">
        <v>65.41</v>
      </c>
      <c r="D260">
        <v>16</v>
      </c>
      <c r="E260">
        <v>1</v>
      </c>
      <c r="F260">
        <v>0</v>
      </c>
      <c r="G260">
        <v>1</v>
      </c>
      <c r="H260">
        <v>0</v>
      </c>
      <c r="I260">
        <v>0</v>
      </c>
      <c r="J260">
        <v>0</v>
      </c>
      <c r="K260" s="8">
        <v>100</v>
      </c>
      <c r="L260" s="4">
        <v>100</v>
      </c>
      <c r="M260">
        <v>0</v>
      </c>
      <c r="N260" s="5">
        <v>0</v>
      </c>
      <c r="O260" s="5">
        <v>-26.5</v>
      </c>
      <c r="P260">
        <v>14</v>
      </c>
      <c r="Q260">
        <v>0</v>
      </c>
      <c r="R260">
        <v>1</v>
      </c>
      <c r="S260">
        <v>0</v>
      </c>
      <c r="T260">
        <v>1</v>
      </c>
      <c r="U260">
        <v>8</v>
      </c>
      <c r="V260">
        <v>20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0</v>
      </c>
      <c r="AC260">
        <v>1</v>
      </c>
      <c r="AD260">
        <v>1</v>
      </c>
      <c r="AE260" s="13">
        <v>6.4</v>
      </c>
      <c r="AF260" s="14">
        <v>1</v>
      </c>
    </row>
    <row r="261" spans="1:32" x14ac:dyDescent="0.25">
      <c r="A261">
        <v>0</v>
      </c>
      <c r="B261">
        <v>0</v>
      </c>
      <c r="C261">
        <v>65.41</v>
      </c>
      <c r="D261">
        <v>16</v>
      </c>
      <c r="E261">
        <v>1</v>
      </c>
      <c r="F261">
        <v>0</v>
      </c>
      <c r="G261">
        <v>1</v>
      </c>
      <c r="H261">
        <v>0</v>
      </c>
      <c r="I261">
        <v>0</v>
      </c>
      <c r="J261">
        <v>0</v>
      </c>
      <c r="K261" s="8">
        <v>130</v>
      </c>
      <c r="L261" s="4">
        <v>130</v>
      </c>
      <c r="M261">
        <v>1</v>
      </c>
      <c r="N261" s="5">
        <v>0</v>
      </c>
      <c r="O261" s="5">
        <v>-26.5</v>
      </c>
      <c r="P261">
        <v>18</v>
      </c>
      <c r="Q261">
        <v>0</v>
      </c>
      <c r="R261">
        <v>1</v>
      </c>
      <c r="S261">
        <v>0</v>
      </c>
      <c r="T261">
        <v>1</v>
      </c>
      <c r="U261">
        <v>8</v>
      </c>
      <c r="V261">
        <v>20</v>
      </c>
      <c r="W261">
        <v>0</v>
      </c>
      <c r="X261">
        <v>0</v>
      </c>
      <c r="Y261">
        <v>0</v>
      </c>
      <c r="Z261">
        <v>0</v>
      </c>
      <c r="AA261">
        <v>1</v>
      </c>
      <c r="AB261">
        <v>0</v>
      </c>
      <c r="AC261">
        <v>1</v>
      </c>
      <c r="AD261">
        <v>1</v>
      </c>
      <c r="AE261" s="13">
        <v>0.05</v>
      </c>
      <c r="AF261" s="14">
        <v>0</v>
      </c>
    </row>
    <row r="262" spans="1:32" x14ac:dyDescent="0.25">
      <c r="A262">
        <v>0</v>
      </c>
      <c r="B262">
        <v>0</v>
      </c>
      <c r="C262">
        <v>65.41</v>
      </c>
      <c r="D262">
        <v>16</v>
      </c>
      <c r="E262">
        <v>1</v>
      </c>
      <c r="F262">
        <v>0</v>
      </c>
      <c r="G262">
        <v>1</v>
      </c>
      <c r="H262">
        <v>0</v>
      </c>
      <c r="I262">
        <v>0</v>
      </c>
      <c r="J262">
        <v>0</v>
      </c>
      <c r="K262" s="8">
        <v>130</v>
      </c>
      <c r="L262" s="4">
        <v>130</v>
      </c>
      <c r="M262">
        <v>1</v>
      </c>
      <c r="N262" s="5">
        <v>0</v>
      </c>
      <c r="O262" s="5">
        <v>-26.5</v>
      </c>
      <c r="P262">
        <v>18</v>
      </c>
      <c r="Q262">
        <v>0</v>
      </c>
      <c r="R262">
        <v>1</v>
      </c>
      <c r="S262">
        <v>0</v>
      </c>
      <c r="T262">
        <v>1</v>
      </c>
      <c r="U262">
        <v>8</v>
      </c>
      <c r="V262">
        <v>20</v>
      </c>
      <c r="W262">
        <v>0</v>
      </c>
      <c r="X262">
        <v>0</v>
      </c>
      <c r="Y262">
        <v>0</v>
      </c>
      <c r="Z262">
        <v>0</v>
      </c>
      <c r="AA262">
        <v>1</v>
      </c>
      <c r="AB262">
        <v>0</v>
      </c>
      <c r="AC262">
        <v>1</v>
      </c>
      <c r="AD262">
        <v>1</v>
      </c>
      <c r="AE262" s="13">
        <v>0.2</v>
      </c>
      <c r="AF262" s="14">
        <v>1</v>
      </c>
    </row>
    <row r="263" spans="1:32" x14ac:dyDescent="0.25">
      <c r="A263">
        <v>0</v>
      </c>
      <c r="B263">
        <v>0</v>
      </c>
      <c r="C263">
        <v>65.41</v>
      </c>
      <c r="D263">
        <v>16</v>
      </c>
      <c r="E263">
        <v>1</v>
      </c>
      <c r="F263">
        <v>0</v>
      </c>
      <c r="G263">
        <v>1</v>
      </c>
      <c r="H263">
        <v>0</v>
      </c>
      <c r="I263">
        <v>0</v>
      </c>
      <c r="J263">
        <v>0</v>
      </c>
      <c r="K263" s="8">
        <v>130</v>
      </c>
      <c r="L263" s="4">
        <v>130</v>
      </c>
      <c r="M263">
        <v>1</v>
      </c>
      <c r="N263" s="5">
        <v>0</v>
      </c>
      <c r="O263" s="5">
        <v>-26.5</v>
      </c>
      <c r="P263">
        <v>18</v>
      </c>
      <c r="Q263">
        <v>0</v>
      </c>
      <c r="R263">
        <v>1</v>
      </c>
      <c r="S263">
        <v>0</v>
      </c>
      <c r="T263">
        <v>1</v>
      </c>
      <c r="U263">
        <v>8</v>
      </c>
      <c r="V263">
        <v>20</v>
      </c>
      <c r="W263">
        <v>0</v>
      </c>
      <c r="X263">
        <v>0</v>
      </c>
      <c r="Y263">
        <v>0</v>
      </c>
      <c r="Z263">
        <v>0</v>
      </c>
      <c r="AA263">
        <v>1</v>
      </c>
      <c r="AB263">
        <v>0</v>
      </c>
      <c r="AC263">
        <v>1</v>
      </c>
      <c r="AD263">
        <v>1</v>
      </c>
      <c r="AE263" s="13">
        <v>0.4</v>
      </c>
      <c r="AF263" s="14">
        <v>1</v>
      </c>
    </row>
    <row r="264" spans="1:32" x14ac:dyDescent="0.25">
      <c r="A264">
        <v>0</v>
      </c>
      <c r="B264">
        <v>0</v>
      </c>
      <c r="C264">
        <v>65.41</v>
      </c>
      <c r="D264">
        <v>16</v>
      </c>
      <c r="E264">
        <v>1</v>
      </c>
      <c r="F264">
        <v>0</v>
      </c>
      <c r="G264">
        <v>1</v>
      </c>
      <c r="H264">
        <v>0</v>
      </c>
      <c r="I264">
        <v>0</v>
      </c>
      <c r="J264">
        <v>0</v>
      </c>
      <c r="K264" s="8">
        <v>130</v>
      </c>
      <c r="L264" s="4">
        <v>130</v>
      </c>
      <c r="M264">
        <v>1</v>
      </c>
      <c r="N264" s="5">
        <v>0</v>
      </c>
      <c r="O264" s="5">
        <v>-26.5</v>
      </c>
      <c r="P264">
        <v>18</v>
      </c>
      <c r="Q264">
        <v>0</v>
      </c>
      <c r="R264">
        <v>1</v>
      </c>
      <c r="S264">
        <v>0</v>
      </c>
      <c r="T264">
        <v>1</v>
      </c>
      <c r="U264">
        <v>8</v>
      </c>
      <c r="V264">
        <v>20</v>
      </c>
      <c r="W264">
        <v>0</v>
      </c>
      <c r="X264">
        <v>0</v>
      </c>
      <c r="Y264">
        <v>0</v>
      </c>
      <c r="Z264">
        <v>0</v>
      </c>
      <c r="AA264">
        <v>1</v>
      </c>
      <c r="AB264">
        <v>0</v>
      </c>
      <c r="AC264">
        <v>1</v>
      </c>
      <c r="AD264">
        <v>1</v>
      </c>
      <c r="AE264" s="13">
        <v>0.8</v>
      </c>
      <c r="AF264" s="14">
        <v>1</v>
      </c>
    </row>
    <row r="265" spans="1:32" x14ac:dyDescent="0.25">
      <c r="A265">
        <v>0</v>
      </c>
      <c r="B265">
        <v>0</v>
      </c>
      <c r="C265">
        <v>65.41</v>
      </c>
      <c r="D265">
        <v>16</v>
      </c>
      <c r="E265">
        <v>1</v>
      </c>
      <c r="F265">
        <v>0</v>
      </c>
      <c r="G265">
        <v>1</v>
      </c>
      <c r="H265">
        <v>0</v>
      </c>
      <c r="I265">
        <v>0</v>
      </c>
      <c r="J265">
        <v>0</v>
      </c>
      <c r="K265" s="8">
        <v>130</v>
      </c>
      <c r="L265" s="4">
        <v>130</v>
      </c>
      <c r="M265">
        <v>1</v>
      </c>
      <c r="N265" s="5">
        <v>0</v>
      </c>
      <c r="O265" s="5">
        <v>-26.5</v>
      </c>
      <c r="P265">
        <v>18</v>
      </c>
      <c r="Q265">
        <v>0</v>
      </c>
      <c r="R265">
        <v>1</v>
      </c>
      <c r="S265">
        <v>0</v>
      </c>
      <c r="T265">
        <v>1</v>
      </c>
      <c r="U265">
        <v>8</v>
      </c>
      <c r="V265">
        <v>20</v>
      </c>
      <c r="W265">
        <v>0</v>
      </c>
      <c r="X265">
        <v>0</v>
      </c>
      <c r="Y265">
        <v>0</v>
      </c>
      <c r="Z265">
        <v>0</v>
      </c>
      <c r="AA265">
        <v>1</v>
      </c>
      <c r="AB265">
        <v>0</v>
      </c>
      <c r="AC265">
        <v>1</v>
      </c>
      <c r="AD265">
        <v>1</v>
      </c>
      <c r="AE265" s="13">
        <v>1.6</v>
      </c>
      <c r="AF265" s="14">
        <v>1</v>
      </c>
    </row>
    <row r="266" spans="1:32" x14ac:dyDescent="0.25">
      <c r="A266">
        <v>0</v>
      </c>
      <c r="B266">
        <v>0</v>
      </c>
      <c r="C266">
        <v>65.41</v>
      </c>
      <c r="D266">
        <v>16</v>
      </c>
      <c r="E266">
        <v>1</v>
      </c>
      <c r="F266">
        <v>0</v>
      </c>
      <c r="G266">
        <v>1</v>
      </c>
      <c r="H266">
        <v>0</v>
      </c>
      <c r="I266">
        <v>0</v>
      </c>
      <c r="J266">
        <v>0</v>
      </c>
      <c r="K266" s="8">
        <v>130</v>
      </c>
      <c r="L266" s="4">
        <v>130</v>
      </c>
      <c r="M266">
        <v>1</v>
      </c>
      <c r="N266" s="5">
        <v>0</v>
      </c>
      <c r="O266" s="5">
        <v>-26.5</v>
      </c>
      <c r="P266">
        <v>18</v>
      </c>
      <c r="Q266">
        <v>0</v>
      </c>
      <c r="R266">
        <v>1</v>
      </c>
      <c r="S266">
        <v>0</v>
      </c>
      <c r="T266">
        <v>1</v>
      </c>
      <c r="U266">
        <v>8</v>
      </c>
      <c r="V266">
        <v>20</v>
      </c>
      <c r="W266">
        <v>0</v>
      </c>
      <c r="X266">
        <v>0</v>
      </c>
      <c r="Y266">
        <v>0</v>
      </c>
      <c r="Z266">
        <v>0</v>
      </c>
      <c r="AA266">
        <v>1</v>
      </c>
      <c r="AB266">
        <v>0</v>
      </c>
      <c r="AC266">
        <v>1</v>
      </c>
      <c r="AD266">
        <v>1</v>
      </c>
      <c r="AE266" s="13">
        <v>3.2</v>
      </c>
      <c r="AF266" s="14">
        <v>1</v>
      </c>
    </row>
    <row r="267" spans="1:32" x14ac:dyDescent="0.25">
      <c r="A267">
        <v>0</v>
      </c>
      <c r="B267">
        <v>0</v>
      </c>
      <c r="C267">
        <v>65.41</v>
      </c>
      <c r="D267">
        <v>16</v>
      </c>
      <c r="E267">
        <v>1</v>
      </c>
      <c r="F267">
        <v>0</v>
      </c>
      <c r="G267">
        <v>1</v>
      </c>
      <c r="H267">
        <v>0</v>
      </c>
      <c r="I267">
        <v>0</v>
      </c>
      <c r="J267">
        <v>0</v>
      </c>
      <c r="K267" s="8">
        <v>130</v>
      </c>
      <c r="L267" s="4">
        <v>130</v>
      </c>
      <c r="M267">
        <v>1</v>
      </c>
      <c r="N267" s="5">
        <v>0</v>
      </c>
      <c r="O267" s="5">
        <v>-26.5</v>
      </c>
      <c r="P267">
        <v>18</v>
      </c>
      <c r="Q267">
        <v>0</v>
      </c>
      <c r="R267">
        <v>1</v>
      </c>
      <c r="S267">
        <v>0</v>
      </c>
      <c r="T267">
        <v>1</v>
      </c>
      <c r="U267">
        <v>8</v>
      </c>
      <c r="V267">
        <v>20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1</v>
      </c>
      <c r="AD267">
        <v>1</v>
      </c>
      <c r="AE267" s="13">
        <v>6.4</v>
      </c>
      <c r="AF267" s="14">
        <v>1</v>
      </c>
    </row>
    <row r="268" spans="1:32" x14ac:dyDescent="0.25">
      <c r="A268">
        <v>0</v>
      </c>
      <c r="B268">
        <v>0</v>
      </c>
      <c r="C268">
        <v>107.9</v>
      </c>
      <c r="D268">
        <v>0</v>
      </c>
      <c r="E268">
        <v>0</v>
      </c>
      <c r="F268">
        <v>0</v>
      </c>
      <c r="G268">
        <v>1</v>
      </c>
      <c r="H268">
        <v>0</v>
      </c>
      <c r="I268">
        <v>0</v>
      </c>
      <c r="J268">
        <v>0</v>
      </c>
      <c r="K268">
        <v>27.5</v>
      </c>
      <c r="L268" s="4">
        <v>27.5</v>
      </c>
      <c r="M268">
        <v>0</v>
      </c>
      <c r="N268" s="5">
        <v>0</v>
      </c>
      <c r="O268" s="6">
        <v>-42.5</v>
      </c>
      <c r="P268" s="7">
        <v>5</v>
      </c>
      <c r="Q268">
        <v>0</v>
      </c>
      <c r="R268">
        <v>1</v>
      </c>
      <c r="S268">
        <v>0</v>
      </c>
      <c r="T268">
        <v>1</v>
      </c>
      <c r="U268">
        <v>8</v>
      </c>
      <c r="V268">
        <v>20</v>
      </c>
      <c r="W268">
        <v>0</v>
      </c>
      <c r="X268">
        <v>0</v>
      </c>
      <c r="Y268">
        <v>0</v>
      </c>
      <c r="Z268">
        <v>0</v>
      </c>
      <c r="AA268">
        <v>1</v>
      </c>
      <c r="AB268">
        <v>0</v>
      </c>
      <c r="AC268">
        <v>1</v>
      </c>
      <c r="AD268">
        <v>1</v>
      </c>
      <c r="AE268" s="13">
        <v>0.05</v>
      </c>
      <c r="AF268" s="14">
        <v>0</v>
      </c>
    </row>
    <row r="269" spans="1:32" x14ac:dyDescent="0.25">
      <c r="A269">
        <v>0</v>
      </c>
      <c r="B269">
        <v>0</v>
      </c>
      <c r="C269">
        <v>107.9</v>
      </c>
      <c r="D269">
        <v>0</v>
      </c>
      <c r="E269">
        <v>0</v>
      </c>
      <c r="F269">
        <v>0</v>
      </c>
      <c r="G269">
        <v>1</v>
      </c>
      <c r="H269">
        <v>0</v>
      </c>
      <c r="I269">
        <v>0</v>
      </c>
      <c r="J269">
        <v>0</v>
      </c>
      <c r="K269">
        <v>27.5</v>
      </c>
      <c r="L269" s="4">
        <v>27.5</v>
      </c>
      <c r="M269">
        <v>0</v>
      </c>
      <c r="N269" s="5">
        <v>0</v>
      </c>
      <c r="O269" s="6">
        <v>-42.5</v>
      </c>
      <c r="P269" s="7">
        <v>5</v>
      </c>
      <c r="Q269">
        <v>0</v>
      </c>
      <c r="R269">
        <v>1</v>
      </c>
      <c r="S269">
        <v>0</v>
      </c>
      <c r="T269">
        <v>1</v>
      </c>
      <c r="U269">
        <v>8</v>
      </c>
      <c r="V269">
        <v>20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1</v>
      </c>
      <c r="AD269">
        <v>1</v>
      </c>
      <c r="AE269" s="13">
        <v>0.2</v>
      </c>
      <c r="AF269" s="14">
        <v>1</v>
      </c>
    </row>
    <row r="270" spans="1:32" x14ac:dyDescent="0.25">
      <c r="A270">
        <v>0</v>
      </c>
      <c r="B270">
        <v>0</v>
      </c>
      <c r="C270">
        <v>107.9</v>
      </c>
      <c r="D270">
        <v>0</v>
      </c>
      <c r="E270">
        <v>0</v>
      </c>
      <c r="F270">
        <v>0</v>
      </c>
      <c r="G270">
        <v>1</v>
      </c>
      <c r="H270">
        <v>0</v>
      </c>
      <c r="I270">
        <v>0</v>
      </c>
      <c r="J270">
        <v>0</v>
      </c>
      <c r="K270">
        <v>27.5</v>
      </c>
      <c r="L270" s="4">
        <v>27.5</v>
      </c>
      <c r="M270">
        <v>0</v>
      </c>
      <c r="N270" s="5">
        <v>0</v>
      </c>
      <c r="O270" s="6">
        <v>-42.5</v>
      </c>
      <c r="P270" s="7">
        <v>5</v>
      </c>
      <c r="Q270">
        <v>0</v>
      </c>
      <c r="R270">
        <v>1</v>
      </c>
      <c r="S270">
        <v>0</v>
      </c>
      <c r="T270">
        <v>1</v>
      </c>
      <c r="U270">
        <v>8</v>
      </c>
      <c r="V270">
        <v>20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0</v>
      </c>
      <c r="AC270">
        <v>1</v>
      </c>
      <c r="AD270">
        <v>1</v>
      </c>
      <c r="AE270" s="13">
        <v>0.4</v>
      </c>
      <c r="AF270" s="14">
        <v>1</v>
      </c>
    </row>
    <row r="271" spans="1:32" x14ac:dyDescent="0.25">
      <c r="A271">
        <v>0</v>
      </c>
      <c r="B271">
        <v>0</v>
      </c>
      <c r="C271">
        <v>107.9</v>
      </c>
      <c r="D271">
        <v>0</v>
      </c>
      <c r="E271">
        <v>0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27.5</v>
      </c>
      <c r="L271" s="4">
        <v>27.5</v>
      </c>
      <c r="M271">
        <v>0</v>
      </c>
      <c r="N271" s="5">
        <v>0</v>
      </c>
      <c r="O271" s="6">
        <v>-42.5</v>
      </c>
      <c r="P271" s="7">
        <v>5</v>
      </c>
      <c r="Q271">
        <v>0</v>
      </c>
      <c r="R271">
        <v>1</v>
      </c>
      <c r="S271">
        <v>0</v>
      </c>
      <c r="T271">
        <v>1</v>
      </c>
      <c r="U271">
        <v>8</v>
      </c>
      <c r="V271">
        <v>20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1</v>
      </c>
      <c r="AD271">
        <v>1</v>
      </c>
      <c r="AE271" s="13">
        <v>0.8</v>
      </c>
      <c r="AF271" s="14">
        <v>0</v>
      </c>
    </row>
    <row r="272" spans="1:32" x14ac:dyDescent="0.25">
      <c r="A272">
        <v>0</v>
      </c>
      <c r="B272">
        <v>0</v>
      </c>
      <c r="C272">
        <v>107.9</v>
      </c>
      <c r="D272">
        <v>0</v>
      </c>
      <c r="E272">
        <v>0</v>
      </c>
      <c r="F272">
        <v>0</v>
      </c>
      <c r="G272">
        <v>1</v>
      </c>
      <c r="H272">
        <v>0</v>
      </c>
      <c r="I272">
        <v>0</v>
      </c>
      <c r="J272">
        <v>0</v>
      </c>
      <c r="K272">
        <v>27.5</v>
      </c>
      <c r="L272" s="4">
        <v>27.5</v>
      </c>
      <c r="M272">
        <v>0</v>
      </c>
      <c r="N272" s="5">
        <v>0</v>
      </c>
      <c r="O272" s="6">
        <v>-42.5</v>
      </c>
      <c r="P272" s="7">
        <v>5</v>
      </c>
      <c r="Q272">
        <v>0</v>
      </c>
      <c r="R272">
        <v>1</v>
      </c>
      <c r="S272">
        <v>0</v>
      </c>
      <c r="T272">
        <v>1</v>
      </c>
      <c r="U272">
        <v>8</v>
      </c>
      <c r="V272">
        <v>20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0</v>
      </c>
      <c r="AC272">
        <v>1</v>
      </c>
      <c r="AD272">
        <v>1</v>
      </c>
      <c r="AE272" s="13">
        <v>1.6</v>
      </c>
      <c r="AF272" s="14">
        <v>0</v>
      </c>
    </row>
    <row r="273" spans="1:32" x14ac:dyDescent="0.25">
      <c r="A273">
        <v>0</v>
      </c>
      <c r="B273">
        <v>0</v>
      </c>
      <c r="C273">
        <v>107.9</v>
      </c>
      <c r="D273">
        <v>0</v>
      </c>
      <c r="E273">
        <v>0</v>
      </c>
      <c r="F273">
        <v>0</v>
      </c>
      <c r="G273">
        <v>1</v>
      </c>
      <c r="H273">
        <v>0</v>
      </c>
      <c r="I273">
        <v>0</v>
      </c>
      <c r="J273">
        <v>0</v>
      </c>
      <c r="K273">
        <v>27.5</v>
      </c>
      <c r="L273" s="4">
        <v>27.5</v>
      </c>
      <c r="M273">
        <v>0</v>
      </c>
      <c r="N273" s="5">
        <v>0</v>
      </c>
      <c r="O273" s="6">
        <v>-42.5</v>
      </c>
      <c r="P273" s="7">
        <v>5</v>
      </c>
      <c r="Q273">
        <v>0</v>
      </c>
      <c r="R273">
        <v>1</v>
      </c>
      <c r="S273">
        <v>0</v>
      </c>
      <c r="T273">
        <v>1</v>
      </c>
      <c r="U273">
        <v>8</v>
      </c>
      <c r="V273">
        <v>20</v>
      </c>
      <c r="W273">
        <v>0</v>
      </c>
      <c r="X273">
        <v>0</v>
      </c>
      <c r="Y273">
        <v>0</v>
      </c>
      <c r="Z273">
        <v>0</v>
      </c>
      <c r="AA273">
        <v>1</v>
      </c>
      <c r="AB273">
        <v>0</v>
      </c>
      <c r="AC273">
        <v>1</v>
      </c>
      <c r="AD273">
        <v>1</v>
      </c>
      <c r="AE273" s="13">
        <v>3.2</v>
      </c>
      <c r="AF273" s="14">
        <v>1</v>
      </c>
    </row>
    <row r="274" spans="1:32" x14ac:dyDescent="0.25">
      <c r="A274">
        <v>0</v>
      </c>
      <c r="B274">
        <v>0</v>
      </c>
      <c r="C274">
        <v>107.9</v>
      </c>
      <c r="D274">
        <v>0</v>
      </c>
      <c r="E274">
        <v>0</v>
      </c>
      <c r="F274">
        <v>0</v>
      </c>
      <c r="G274">
        <v>1</v>
      </c>
      <c r="H274">
        <v>0</v>
      </c>
      <c r="I274">
        <v>0</v>
      </c>
      <c r="J274">
        <v>0</v>
      </c>
      <c r="K274">
        <v>27.5</v>
      </c>
      <c r="L274" s="4">
        <v>27.5</v>
      </c>
      <c r="M274">
        <v>0</v>
      </c>
      <c r="N274" s="5">
        <v>0</v>
      </c>
      <c r="O274" s="6">
        <v>-42.5</v>
      </c>
      <c r="P274" s="7">
        <v>5</v>
      </c>
      <c r="Q274">
        <v>0</v>
      </c>
      <c r="R274">
        <v>1</v>
      </c>
      <c r="S274">
        <v>0</v>
      </c>
      <c r="T274">
        <v>1</v>
      </c>
      <c r="U274">
        <v>8</v>
      </c>
      <c r="V274">
        <v>20</v>
      </c>
      <c r="W274">
        <v>0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1</v>
      </c>
      <c r="AD274">
        <v>1</v>
      </c>
      <c r="AE274" s="13">
        <v>6.4</v>
      </c>
      <c r="AF274" s="14">
        <v>0</v>
      </c>
    </row>
    <row r="275" spans="1:32" x14ac:dyDescent="0.25">
      <c r="A275">
        <v>0</v>
      </c>
      <c r="B275">
        <v>0</v>
      </c>
      <c r="C275">
        <v>197</v>
      </c>
      <c r="D275">
        <v>0</v>
      </c>
      <c r="E275">
        <v>0</v>
      </c>
      <c r="F275">
        <v>0</v>
      </c>
      <c r="G275">
        <v>1</v>
      </c>
      <c r="H275">
        <v>0</v>
      </c>
      <c r="I275">
        <v>0</v>
      </c>
      <c r="J275">
        <v>0</v>
      </c>
      <c r="K275">
        <v>50</v>
      </c>
      <c r="L275" s="4">
        <v>50</v>
      </c>
      <c r="M275">
        <v>0</v>
      </c>
      <c r="N275" s="5">
        <v>0</v>
      </c>
      <c r="O275" s="5">
        <v>-56</v>
      </c>
      <c r="P275" s="7">
        <v>5</v>
      </c>
      <c r="Q275">
        <v>1</v>
      </c>
      <c r="R275">
        <v>0</v>
      </c>
      <c r="S275">
        <v>1</v>
      </c>
      <c r="T275">
        <v>0</v>
      </c>
      <c r="U275">
        <v>8</v>
      </c>
      <c r="V275">
        <v>250</v>
      </c>
      <c r="W275">
        <v>0</v>
      </c>
      <c r="X275">
        <v>0</v>
      </c>
      <c r="Y275">
        <v>0</v>
      </c>
      <c r="Z275">
        <v>0</v>
      </c>
      <c r="AA275">
        <v>1</v>
      </c>
      <c r="AB275">
        <v>0</v>
      </c>
      <c r="AC275">
        <v>1</v>
      </c>
      <c r="AD275">
        <v>0.125</v>
      </c>
      <c r="AE275" s="13">
        <v>1.6</v>
      </c>
      <c r="AF275" s="14">
        <v>0.35714285714285698</v>
      </c>
    </row>
    <row r="276" spans="1:32" x14ac:dyDescent="0.25">
      <c r="A276">
        <v>0</v>
      </c>
      <c r="B276">
        <v>0</v>
      </c>
      <c r="C276">
        <v>197</v>
      </c>
      <c r="D276">
        <v>0</v>
      </c>
      <c r="E276">
        <v>0</v>
      </c>
      <c r="F276">
        <v>0</v>
      </c>
      <c r="G276">
        <v>1</v>
      </c>
      <c r="H276">
        <v>0</v>
      </c>
      <c r="I276">
        <v>0</v>
      </c>
      <c r="J276">
        <v>0</v>
      </c>
      <c r="K276">
        <v>50</v>
      </c>
      <c r="L276" s="4">
        <v>50</v>
      </c>
      <c r="M276">
        <v>0</v>
      </c>
      <c r="N276" s="5">
        <v>0</v>
      </c>
      <c r="O276" s="5">
        <v>-56</v>
      </c>
      <c r="P276" s="7">
        <v>5</v>
      </c>
      <c r="Q276">
        <v>1</v>
      </c>
      <c r="R276">
        <v>0</v>
      </c>
      <c r="S276">
        <v>1</v>
      </c>
      <c r="T276">
        <v>0</v>
      </c>
      <c r="U276">
        <v>8</v>
      </c>
      <c r="V276">
        <v>250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0</v>
      </c>
      <c r="AC276">
        <v>1</v>
      </c>
      <c r="AD276">
        <v>1</v>
      </c>
      <c r="AE276" s="13">
        <v>1.6</v>
      </c>
      <c r="AF276" s="14">
        <v>0.42424242424242398</v>
      </c>
    </row>
    <row r="277" spans="1:32" x14ac:dyDescent="0.25">
      <c r="A277">
        <v>0</v>
      </c>
      <c r="B277">
        <v>0</v>
      </c>
      <c r="C277">
        <v>197</v>
      </c>
      <c r="D277">
        <v>0</v>
      </c>
      <c r="E277">
        <v>0</v>
      </c>
      <c r="F277">
        <v>0</v>
      </c>
      <c r="G277">
        <v>1</v>
      </c>
      <c r="H277">
        <v>0</v>
      </c>
      <c r="I277">
        <v>0</v>
      </c>
      <c r="J277">
        <v>0</v>
      </c>
      <c r="K277">
        <v>250</v>
      </c>
      <c r="L277" s="4">
        <v>250</v>
      </c>
      <c r="M277">
        <v>0</v>
      </c>
      <c r="N277" s="5">
        <v>0</v>
      </c>
      <c r="O277" s="5">
        <v>-53</v>
      </c>
      <c r="P277" s="7">
        <v>5</v>
      </c>
      <c r="Q277">
        <v>1</v>
      </c>
      <c r="R277">
        <v>0</v>
      </c>
      <c r="S277">
        <v>1</v>
      </c>
      <c r="T277">
        <v>0</v>
      </c>
      <c r="U277">
        <v>8</v>
      </c>
      <c r="V277">
        <v>250</v>
      </c>
      <c r="W277">
        <v>0</v>
      </c>
      <c r="X277">
        <v>0</v>
      </c>
      <c r="Y277">
        <v>0</v>
      </c>
      <c r="Z277">
        <v>0</v>
      </c>
      <c r="AA277">
        <v>1</v>
      </c>
      <c r="AB277">
        <v>0</v>
      </c>
      <c r="AC277">
        <v>1</v>
      </c>
      <c r="AD277">
        <v>0.125</v>
      </c>
      <c r="AE277" s="13">
        <v>1.6</v>
      </c>
      <c r="AF277" s="14">
        <v>0.59090909090909105</v>
      </c>
    </row>
    <row r="278" spans="1:32" x14ac:dyDescent="0.25">
      <c r="A278">
        <v>0</v>
      </c>
      <c r="B278">
        <v>0</v>
      </c>
      <c r="C278">
        <v>197</v>
      </c>
      <c r="D278">
        <v>0</v>
      </c>
      <c r="E278">
        <v>0</v>
      </c>
      <c r="F278">
        <v>0</v>
      </c>
      <c r="G278">
        <v>1</v>
      </c>
      <c r="H278">
        <v>0</v>
      </c>
      <c r="I278">
        <v>0</v>
      </c>
      <c r="J278">
        <v>0</v>
      </c>
      <c r="K278">
        <v>250</v>
      </c>
      <c r="L278" s="4">
        <v>250</v>
      </c>
      <c r="M278">
        <v>0</v>
      </c>
      <c r="N278" s="5">
        <v>0</v>
      </c>
      <c r="O278" s="5">
        <v>-53</v>
      </c>
      <c r="P278" s="7">
        <v>5</v>
      </c>
      <c r="Q278">
        <v>1</v>
      </c>
      <c r="R278">
        <v>0</v>
      </c>
      <c r="S278">
        <v>1</v>
      </c>
      <c r="T278">
        <v>0</v>
      </c>
      <c r="U278">
        <v>8</v>
      </c>
      <c r="V278">
        <v>250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0</v>
      </c>
      <c r="AC278">
        <v>1</v>
      </c>
      <c r="AD278">
        <v>1</v>
      </c>
      <c r="AE278" s="13">
        <v>1.6</v>
      </c>
      <c r="AF278" s="14">
        <v>0.62</v>
      </c>
    </row>
    <row r="279" spans="1:32" x14ac:dyDescent="0.25">
      <c r="A279">
        <v>0</v>
      </c>
      <c r="B279">
        <v>0</v>
      </c>
      <c r="C279">
        <v>197</v>
      </c>
      <c r="D279">
        <v>0</v>
      </c>
      <c r="E279">
        <v>0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50</v>
      </c>
      <c r="L279" s="4">
        <v>50</v>
      </c>
      <c r="M279">
        <v>0</v>
      </c>
      <c r="N279" s="5">
        <v>0</v>
      </c>
      <c r="O279" s="5">
        <v>-54</v>
      </c>
      <c r="P279" s="7">
        <v>5</v>
      </c>
      <c r="Q279">
        <v>1</v>
      </c>
      <c r="R279">
        <v>0</v>
      </c>
      <c r="S279">
        <v>1</v>
      </c>
      <c r="T279">
        <v>0</v>
      </c>
      <c r="U279">
        <v>8</v>
      </c>
      <c r="V279">
        <v>250</v>
      </c>
      <c r="W279">
        <v>0</v>
      </c>
      <c r="X279">
        <v>0</v>
      </c>
      <c r="Y279">
        <v>0</v>
      </c>
      <c r="Z279">
        <v>0</v>
      </c>
      <c r="AA279">
        <v>1</v>
      </c>
      <c r="AB279">
        <v>0</v>
      </c>
      <c r="AC279">
        <v>1</v>
      </c>
      <c r="AD279">
        <v>0.125</v>
      </c>
      <c r="AE279" s="13">
        <v>1.6</v>
      </c>
      <c r="AF279" s="14">
        <v>0.47058823529411797</v>
      </c>
    </row>
    <row r="280" spans="1:32" x14ac:dyDescent="0.25">
      <c r="A280">
        <v>0</v>
      </c>
      <c r="B280">
        <v>0</v>
      </c>
      <c r="C280">
        <v>197</v>
      </c>
      <c r="D280">
        <v>0</v>
      </c>
      <c r="E280">
        <v>0</v>
      </c>
      <c r="F280">
        <v>0</v>
      </c>
      <c r="G280">
        <v>1</v>
      </c>
      <c r="H280">
        <v>0</v>
      </c>
      <c r="I280">
        <v>0</v>
      </c>
      <c r="J280">
        <v>0</v>
      </c>
      <c r="K280">
        <v>50</v>
      </c>
      <c r="L280" s="4">
        <v>50</v>
      </c>
      <c r="M280">
        <v>0</v>
      </c>
      <c r="N280" s="5">
        <v>0</v>
      </c>
      <c r="O280" s="5">
        <v>-54</v>
      </c>
      <c r="P280" s="7">
        <v>5</v>
      </c>
      <c r="Q280">
        <v>1</v>
      </c>
      <c r="R280">
        <v>0</v>
      </c>
      <c r="S280">
        <v>1</v>
      </c>
      <c r="T280">
        <v>0</v>
      </c>
      <c r="U280">
        <v>8</v>
      </c>
      <c r="V280">
        <v>250</v>
      </c>
      <c r="W280">
        <v>0</v>
      </c>
      <c r="X280">
        <v>0</v>
      </c>
      <c r="Y280">
        <v>0</v>
      </c>
      <c r="Z280">
        <v>0</v>
      </c>
      <c r="AA280">
        <v>1</v>
      </c>
      <c r="AB280">
        <v>0</v>
      </c>
      <c r="AC280">
        <v>1</v>
      </c>
      <c r="AD280">
        <v>1</v>
      </c>
      <c r="AE280" s="13">
        <v>1.6</v>
      </c>
      <c r="AF280" s="14">
        <v>0.43</v>
      </c>
    </row>
    <row r="281" spans="1:32" x14ac:dyDescent="0.25">
      <c r="A281">
        <v>0</v>
      </c>
      <c r="B281">
        <v>0</v>
      </c>
      <c r="C281">
        <v>197</v>
      </c>
      <c r="D281">
        <v>0</v>
      </c>
      <c r="E281">
        <v>0</v>
      </c>
      <c r="F281">
        <v>0</v>
      </c>
      <c r="G281">
        <v>1</v>
      </c>
      <c r="H281">
        <v>0</v>
      </c>
      <c r="I281">
        <v>0</v>
      </c>
      <c r="J281">
        <v>0</v>
      </c>
      <c r="K281">
        <v>250</v>
      </c>
      <c r="L281" s="4">
        <v>250</v>
      </c>
      <c r="M281">
        <v>0</v>
      </c>
      <c r="N281" s="5">
        <v>0</v>
      </c>
      <c r="O281" s="5">
        <v>-61</v>
      </c>
      <c r="P281" s="7">
        <v>5</v>
      </c>
      <c r="Q281">
        <v>1</v>
      </c>
      <c r="R281">
        <v>0</v>
      </c>
      <c r="S281">
        <v>1</v>
      </c>
      <c r="T281">
        <v>0</v>
      </c>
      <c r="U281">
        <v>8</v>
      </c>
      <c r="V281">
        <v>250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0</v>
      </c>
      <c r="AC281">
        <v>1</v>
      </c>
      <c r="AD281">
        <v>0.125</v>
      </c>
      <c r="AE281" s="13">
        <v>1.6</v>
      </c>
      <c r="AF281" s="14">
        <v>0.52631578947368396</v>
      </c>
    </row>
    <row r="282" spans="1:32" x14ac:dyDescent="0.25">
      <c r="A282">
        <v>0</v>
      </c>
      <c r="B282">
        <v>0</v>
      </c>
      <c r="C282">
        <v>197</v>
      </c>
      <c r="D282">
        <v>0</v>
      </c>
      <c r="E282">
        <v>0</v>
      </c>
      <c r="F282">
        <v>0</v>
      </c>
      <c r="G282">
        <v>1</v>
      </c>
      <c r="H282">
        <v>0</v>
      </c>
      <c r="I282">
        <v>0</v>
      </c>
      <c r="J282">
        <v>0</v>
      </c>
      <c r="K282">
        <v>250</v>
      </c>
      <c r="L282" s="4">
        <v>250</v>
      </c>
      <c r="M282">
        <v>0</v>
      </c>
      <c r="N282" s="5">
        <v>0</v>
      </c>
      <c r="O282" s="5">
        <v>-61</v>
      </c>
      <c r="P282" s="7">
        <v>5</v>
      </c>
      <c r="Q282">
        <v>1</v>
      </c>
      <c r="R282">
        <v>0</v>
      </c>
      <c r="S282">
        <v>1</v>
      </c>
      <c r="T282">
        <v>0</v>
      </c>
      <c r="U282">
        <v>8</v>
      </c>
      <c r="V282">
        <v>250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0</v>
      </c>
      <c r="AC282">
        <v>1</v>
      </c>
      <c r="AD282">
        <v>1</v>
      </c>
      <c r="AE282" s="13">
        <v>1.6</v>
      </c>
      <c r="AF282" s="14">
        <v>0.43</v>
      </c>
    </row>
    <row r="283" spans="1:32" x14ac:dyDescent="0.25">
      <c r="A283">
        <v>0</v>
      </c>
      <c r="B283">
        <v>0</v>
      </c>
      <c r="C283">
        <v>28.09</v>
      </c>
      <c r="D283">
        <v>16</v>
      </c>
      <c r="E283">
        <v>2</v>
      </c>
      <c r="F283">
        <v>0</v>
      </c>
      <c r="G283">
        <v>1</v>
      </c>
      <c r="H283">
        <v>0</v>
      </c>
      <c r="I283">
        <v>0</v>
      </c>
      <c r="J283">
        <v>0</v>
      </c>
      <c r="K283">
        <v>18.3</v>
      </c>
      <c r="L283" s="4">
        <v>18.3</v>
      </c>
      <c r="M283">
        <v>0</v>
      </c>
      <c r="N283" s="5">
        <v>0</v>
      </c>
      <c r="O283" s="6">
        <v>-28.4</v>
      </c>
      <c r="P283">
        <v>189</v>
      </c>
      <c r="Q283">
        <v>1</v>
      </c>
      <c r="R283">
        <v>0</v>
      </c>
      <c r="S283">
        <v>1</v>
      </c>
      <c r="T283">
        <v>0</v>
      </c>
      <c r="U283">
        <v>7</v>
      </c>
      <c r="V283" s="7">
        <v>279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1.875</v>
      </c>
      <c r="AC283">
        <v>3</v>
      </c>
      <c r="AD283">
        <v>0.125</v>
      </c>
      <c r="AE283" s="13">
        <v>3</v>
      </c>
      <c r="AF283" s="14">
        <v>0.74835499994672805</v>
      </c>
    </row>
    <row r="284" spans="1:32" x14ac:dyDescent="0.25">
      <c r="A284">
        <v>0</v>
      </c>
      <c r="B284">
        <v>0</v>
      </c>
      <c r="C284">
        <v>28.09</v>
      </c>
      <c r="D284">
        <v>16</v>
      </c>
      <c r="E284">
        <v>2</v>
      </c>
      <c r="F284">
        <v>0</v>
      </c>
      <c r="G284">
        <v>1</v>
      </c>
      <c r="H284">
        <v>0</v>
      </c>
      <c r="I284">
        <v>0</v>
      </c>
      <c r="J284">
        <v>0</v>
      </c>
      <c r="K284">
        <v>18.3</v>
      </c>
      <c r="L284" s="4">
        <v>18.3</v>
      </c>
      <c r="M284">
        <v>0</v>
      </c>
      <c r="N284" s="5">
        <v>0</v>
      </c>
      <c r="O284" s="6">
        <v>-28.4</v>
      </c>
      <c r="P284">
        <v>189</v>
      </c>
      <c r="Q284">
        <v>1</v>
      </c>
      <c r="R284">
        <v>0</v>
      </c>
      <c r="S284">
        <v>1</v>
      </c>
      <c r="T284">
        <v>0</v>
      </c>
      <c r="U284">
        <v>7</v>
      </c>
      <c r="V284" s="7">
        <v>279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1.875</v>
      </c>
      <c r="AC284">
        <v>3</v>
      </c>
      <c r="AD284">
        <v>0.125</v>
      </c>
      <c r="AE284" s="13">
        <v>6</v>
      </c>
      <c r="AF284" s="14">
        <v>0.82206695662728402</v>
      </c>
    </row>
    <row r="285" spans="1:32" x14ac:dyDescent="0.25">
      <c r="A285">
        <v>0</v>
      </c>
      <c r="B285">
        <v>0</v>
      </c>
      <c r="C285">
        <v>28.09</v>
      </c>
      <c r="D285">
        <v>16</v>
      </c>
      <c r="E285">
        <v>2</v>
      </c>
      <c r="F285">
        <v>0</v>
      </c>
      <c r="G285">
        <v>1</v>
      </c>
      <c r="H285">
        <v>0</v>
      </c>
      <c r="I285">
        <v>0</v>
      </c>
      <c r="J285">
        <v>0</v>
      </c>
      <c r="K285">
        <v>18.3</v>
      </c>
      <c r="L285" s="4">
        <v>18.3</v>
      </c>
      <c r="M285">
        <v>0</v>
      </c>
      <c r="N285" s="5">
        <v>0</v>
      </c>
      <c r="O285" s="6">
        <v>-28.4</v>
      </c>
      <c r="P285">
        <v>189</v>
      </c>
      <c r="Q285">
        <v>1</v>
      </c>
      <c r="R285">
        <v>0</v>
      </c>
      <c r="S285">
        <v>1</v>
      </c>
      <c r="T285">
        <v>0</v>
      </c>
      <c r="U285">
        <v>7</v>
      </c>
      <c r="V285" s="7">
        <v>279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1.875</v>
      </c>
      <c r="AC285">
        <v>3</v>
      </c>
      <c r="AD285">
        <v>0.125</v>
      </c>
      <c r="AE285" s="13">
        <v>12</v>
      </c>
      <c r="AF285" s="14">
        <v>0.87431959222995503</v>
      </c>
    </row>
    <row r="286" spans="1:32" x14ac:dyDescent="0.25">
      <c r="A286">
        <v>0</v>
      </c>
      <c r="B286">
        <v>0</v>
      </c>
      <c r="C286">
        <v>28.09</v>
      </c>
      <c r="D286">
        <v>16</v>
      </c>
      <c r="E286">
        <v>2</v>
      </c>
      <c r="F286">
        <v>0</v>
      </c>
      <c r="G286">
        <v>1</v>
      </c>
      <c r="H286">
        <v>0</v>
      </c>
      <c r="I286">
        <v>0</v>
      </c>
      <c r="J286">
        <v>0</v>
      </c>
      <c r="K286">
        <v>18</v>
      </c>
      <c r="L286" s="4">
        <v>18</v>
      </c>
      <c r="M286">
        <v>0</v>
      </c>
      <c r="N286" s="5">
        <v>0</v>
      </c>
      <c r="O286" s="6">
        <v>-28.4</v>
      </c>
      <c r="P286">
        <v>140</v>
      </c>
      <c r="Q286">
        <v>1</v>
      </c>
      <c r="R286">
        <v>0</v>
      </c>
      <c r="S286">
        <v>1</v>
      </c>
      <c r="T286">
        <v>0</v>
      </c>
      <c r="U286">
        <v>7</v>
      </c>
      <c r="V286" s="7">
        <v>279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1.875</v>
      </c>
      <c r="AC286">
        <v>3</v>
      </c>
      <c r="AD286">
        <v>0.125</v>
      </c>
      <c r="AE286" s="13">
        <v>3</v>
      </c>
      <c r="AF286" s="14">
        <v>0.81973886922917605</v>
      </c>
    </row>
    <row r="287" spans="1:32" x14ac:dyDescent="0.25">
      <c r="A287">
        <v>0</v>
      </c>
      <c r="B287">
        <v>0</v>
      </c>
      <c r="C287">
        <v>28.09</v>
      </c>
      <c r="D287">
        <v>16</v>
      </c>
      <c r="E287">
        <v>2</v>
      </c>
      <c r="F287">
        <v>0</v>
      </c>
      <c r="G287">
        <v>1</v>
      </c>
      <c r="H287">
        <v>0</v>
      </c>
      <c r="I287">
        <v>0</v>
      </c>
      <c r="J287">
        <v>0</v>
      </c>
      <c r="K287">
        <v>18</v>
      </c>
      <c r="L287" s="4">
        <v>18</v>
      </c>
      <c r="M287">
        <v>0</v>
      </c>
      <c r="N287" s="5">
        <v>0</v>
      </c>
      <c r="O287" s="6">
        <v>-28.4</v>
      </c>
      <c r="P287">
        <v>140</v>
      </c>
      <c r="Q287">
        <v>1</v>
      </c>
      <c r="R287">
        <v>0</v>
      </c>
      <c r="S287">
        <v>1</v>
      </c>
      <c r="T287">
        <v>0</v>
      </c>
      <c r="U287">
        <v>7</v>
      </c>
      <c r="V287" s="7">
        <v>279</v>
      </c>
      <c r="W287">
        <v>0</v>
      </c>
      <c r="X287">
        <v>0</v>
      </c>
      <c r="Y287">
        <v>0</v>
      </c>
      <c r="Z287">
        <v>0</v>
      </c>
      <c r="AA287">
        <v>1</v>
      </c>
      <c r="AB287">
        <v>1.875</v>
      </c>
      <c r="AC287">
        <v>3</v>
      </c>
      <c r="AD287">
        <v>0.125</v>
      </c>
      <c r="AE287" s="13">
        <v>6</v>
      </c>
      <c r="AF287" s="14">
        <v>0.84906052696847001</v>
      </c>
    </row>
    <row r="288" spans="1:32" x14ac:dyDescent="0.25">
      <c r="A288">
        <v>0</v>
      </c>
      <c r="B288">
        <v>0</v>
      </c>
      <c r="C288">
        <v>28.09</v>
      </c>
      <c r="D288">
        <v>16</v>
      </c>
      <c r="E288">
        <v>2</v>
      </c>
      <c r="F288">
        <v>0</v>
      </c>
      <c r="G288">
        <v>1</v>
      </c>
      <c r="H288">
        <v>0</v>
      </c>
      <c r="I288">
        <v>0</v>
      </c>
      <c r="J288">
        <v>0</v>
      </c>
      <c r="K288">
        <v>18</v>
      </c>
      <c r="L288" s="4">
        <v>18</v>
      </c>
      <c r="M288">
        <v>0</v>
      </c>
      <c r="N288" s="5">
        <v>0</v>
      </c>
      <c r="O288" s="6">
        <v>-28.4</v>
      </c>
      <c r="P288">
        <v>140</v>
      </c>
      <c r="Q288">
        <v>1</v>
      </c>
      <c r="R288">
        <v>0</v>
      </c>
      <c r="S288">
        <v>1</v>
      </c>
      <c r="T288">
        <v>0</v>
      </c>
      <c r="U288">
        <v>7</v>
      </c>
      <c r="V288" s="7">
        <v>279</v>
      </c>
      <c r="W288">
        <v>0</v>
      </c>
      <c r="X288">
        <v>0</v>
      </c>
      <c r="Y288">
        <v>0</v>
      </c>
      <c r="Z288">
        <v>0</v>
      </c>
      <c r="AA288">
        <v>1</v>
      </c>
      <c r="AB288">
        <v>1.875</v>
      </c>
      <c r="AC288">
        <v>3</v>
      </c>
      <c r="AD288">
        <v>0.125</v>
      </c>
      <c r="AE288" s="13">
        <v>12</v>
      </c>
      <c r="AF288" s="14">
        <v>0.880299335450626</v>
      </c>
    </row>
    <row r="289" spans="1:32" x14ac:dyDescent="0.25">
      <c r="A289">
        <v>0</v>
      </c>
      <c r="B289">
        <v>0</v>
      </c>
      <c r="C289">
        <v>28.09</v>
      </c>
      <c r="D289">
        <v>16</v>
      </c>
      <c r="E289">
        <v>2</v>
      </c>
      <c r="F289">
        <v>0</v>
      </c>
      <c r="G289">
        <v>1</v>
      </c>
      <c r="H289">
        <v>0</v>
      </c>
      <c r="I289">
        <v>0</v>
      </c>
      <c r="J289">
        <v>0</v>
      </c>
      <c r="K289">
        <v>17.7</v>
      </c>
      <c r="L289" s="4">
        <v>17.7</v>
      </c>
      <c r="M289">
        <v>0</v>
      </c>
      <c r="N289" s="5">
        <v>0</v>
      </c>
      <c r="O289" s="6">
        <v>-28.4</v>
      </c>
      <c r="P289">
        <v>204</v>
      </c>
      <c r="Q289">
        <v>1</v>
      </c>
      <c r="R289">
        <v>0</v>
      </c>
      <c r="S289">
        <v>1</v>
      </c>
      <c r="T289">
        <v>0</v>
      </c>
      <c r="U289">
        <v>7</v>
      </c>
      <c r="V289" s="7">
        <v>279</v>
      </c>
      <c r="W289">
        <v>0</v>
      </c>
      <c r="X289">
        <v>0</v>
      </c>
      <c r="Y289">
        <v>0</v>
      </c>
      <c r="Z289">
        <v>0</v>
      </c>
      <c r="AA289">
        <v>1</v>
      </c>
      <c r="AB289">
        <v>1.875</v>
      </c>
      <c r="AC289">
        <v>3</v>
      </c>
      <c r="AD289">
        <v>0.125</v>
      </c>
      <c r="AE289" s="13">
        <v>3</v>
      </c>
      <c r="AF289" s="14">
        <v>0.79137702311172797</v>
      </c>
    </row>
    <row r="290" spans="1:32" x14ac:dyDescent="0.25">
      <c r="A290">
        <v>0</v>
      </c>
      <c r="B290">
        <v>0</v>
      </c>
      <c r="C290">
        <v>28.09</v>
      </c>
      <c r="D290">
        <v>16</v>
      </c>
      <c r="E290">
        <v>2</v>
      </c>
      <c r="F290">
        <v>0</v>
      </c>
      <c r="G290">
        <v>1</v>
      </c>
      <c r="H290">
        <v>0</v>
      </c>
      <c r="I290">
        <v>0</v>
      </c>
      <c r="J290">
        <v>0</v>
      </c>
      <c r="K290">
        <v>17.7</v>
      </c>
      <c r="L290" s="4">
        <v>17.7</v>
      </c>
      <c r="M290">
        <v>0</v>
      </c>
      <c r="N290" s="5">
        <v>0</v>
      </c>
      <c r="O290" s="6">
        <v>-28.4</v>
      </c>
      <c r="P290">
        <v>204</v>
      </c>
      <c r="Q290">
        <v>1</v>
      </c>
      <c r="R290">
        <v>0</v>
      </c>
      <c r="S290">
        <v>1</v>
      </c>
      <c r="T290">
        <v>0</v>
      </c>
      <c r="U290">
        <v>7</v>
      </c>
      <c r="V290" s="7">
        <v>279</v>
      </c>
      <c r="W290">
        <v>0</v>
      </c>
      <c r="X290">
        <v>0</v>
      </c>
      <c r="Y290">
        <v>0</v>
      </c>
      <c r="Z290">
        <v>0</v>
      </c>
      <c r="AA290">
        <v>1</v>
      </c>
      <c r="AB290">
        <v>1.875</v>
      </c>
      <c r="AC290">
        <v>3</v>
      </c>
      <c r="AD290">
        <v>0.125</v>
      </c>
      <c r="AE290" s="13">
        <v>6</v>
      </c>
      <c r="AF290" s="14">
        <v>0.875032528325977</v>
      </c>
    </row>
    <row r="291" spans="1:32" x14ac:dyDescent="0.25">
      <c r="A291">
        <v>0</v>
      </c>
      <c r="B291">
        <v>0</v>
      </c>
      <c r="C291">
        <v>28.09</v>
      </c>
      <c r="D291">
        <v>16</v>
      </c>
      <c r="E291">
        <v>2</v>
      </c>
      <c r="F291">
        <v>0</v>
      </c>
      <c r="G291">
        <v>1</v>
      </c>
      <c r="H291">
        <v>0</v>
      </c>
      <c r="I291">
        <v>0</v>
      </c>
      <c r="J291">
        <v>0</v>
      </c>
      <c r="K291">
        <v>17.7</v>
      </c>
      <c r="L291" s="4">
        <v>17.7</v>
      </c>
      <c r="M291">
        <v>0</v>
      </c>
      <c r="N291" s="5">
        <v>0</v>
      </c>
      <c r="O291" s="6">
        <v>-28.4</v>
      </c>
      <c r="P291">
        <v>204</v>
      </c>
      <c r="Q291">
        <v>1</v>
      </c>
      <c r="R291">
        <v>0</v>
      </c>
      <c r="S291">
        <v>1</v>
      </c>
      <c r="T291">
        <v>0</v>
      </c>
      <c r="U291">
        <v>7</v>
      </c>
      <c r="V291" s="7">
        <v>279</v>
      </c>
      <c r="W291">
        <v>0</v>
      </c>
      <c r="X291">
        <v>0</v>
      </c>
      <c r="Y291">
        <v>0</v>
      </c>
      <c r="Z291">
        <v>0</v>
      </c>
      <c r="AA291">
        <v>1</v>
      </c>
      <c r="AB291">
        <v>1.875</v>
      </c>
      <c r="AC291">
        <v>3</v>
      </c>
      <c r="AD291">
        <v>0.125</v>
      </c>
      <c r="AE291" s="13">
        <v>12</v>
      </c>
      <c r="AF291" s="14">
        <v>0.90780932702542605</v>
      </c>
    </row>
    <row r="292" spans="1:32" x14ac:dyDescent="0.25">
      <c r="A292">
        <v>0</v>
      </c>
      <c r="B292">
        <v>0</v>
      </c>
      <c r="C292">
        <v>28.09</v>
      </c>
      <c r="D292">
        <v>16</v>
      </c>
      <c r="E292">
        <v>2</v>
      </c>
      <c r="F292">
        <v>0</v>
      </c>
      <c r="G292">
        <v>1</v>
      </c>
      <c r="H292">
        <v>0</v>
      </c>
      <c r="I292">
        <v>0</v>
      </c>
      <c r="J292">
        <v>0</v>
      </c>
      <c r="K292">
        <v>24.7</v>
      </c>
      <c r="L292" s="4">
        <v>24.7</v>
      </c>
      <c r="M292">
        <v>0</v>
      </c>
      <c r="N292" s="5">
        <v>0</v>
      </c>
      <c r="O292" s="6">
        <v>-28.4</v>
      </c>
      <c r="P292">
        <v>204</v>
      </c>
      <c r="Q292">
        <v>1</v>
      </c>
      <c r="R292">
        <v>0</v>
      </c>
      <c r="S292">
        <v>1</v>
      </c>
      <c r="T292">
        <v>0</v>
      </c>
      <c r="U292">
        <v>7</v>
      </c>
      <c r="V292" s="7">
        <v>279</v>
      </c>
      <c r="W292">
        <v>0</v>
      </c>
      <c r="X292">
        <v>0</v>
      </c>
      <c r="Y292">
        <v>0</v>
      </c>
      <c r="Z292">
        <v>0</v>
      </c>
      <c r="AA292">
        <v>1</v>
      </c>
      <c r="AB292">
        <v>1.875</v>
      </c>
      <c r="AC292">
        <v>3</v>
      </c>
      <c r="AD292">
        <v>0.125</v>
      </c>
      <c r="AE292" s="13">
        <v>3</v>
      </c>
      <c r="AF292" s="14">
        <v>0.85990383025718797</v>
      </c>
    </row>
    <row r="293" spans="1:32" x14ac:dyDescent="0.25">
      <c r="A293">
        <v>0</v>
      </c>
      <c r="B293">
        <v>0</v>
      </c>
      <c r="C293">
        <v>28.09</v>
      </c>
      <c r="D293">
        <v>16</v>
      </c>
      <c r="E293">
        <v>2</v>
      </c>
      <c r="F293">
        <v>0</v>
      </c>
      <c r="G293">
        <v>1</v>
      </c>
      <c r="H293">
        <v>0</v>
      </c>
      <c r="I293">
        <v>0</v>
      </c>
      <c r="J293">
        <v>0</v>
      </c>
      <c r="K293">
        <v>24.7</v>
      </c>
      <c r="L293" s="4">
        <v>24.7</v>
      </c>
      <c r="M293">
        <v>0</v>
      </c>
      <c r="N293" s="5">
        <v>0</v>
      </c>
      <c r="O293" s="6">
        <v>-28.4</v>
      </c>
      <c r="P293">
        <v>204</v>
      </c>
      <c r="Q293">
        <v>1</v>
      </c>
      <c r="R293">
        <v>0</v>
      </c>
      <c r="S293">
        <v>1</v>
      </c>
      <c r="T293">
        <v>0</v>
      </c>
      <c r="U293">
        <v>7</v>
      </c>
      <c r="V293" s="7">
        <v>279</v>
      </c>
      <c r="W293">
        <v>0</v>
      </c>
      <c r="X293">
        <v>0</v>
      </c>
      <c r="Y293">
        <v>0</v>
      </c>
      <c r="Z293">
        <v>0</v>
      </c>
      <c r="AA293">
        <v>1</v>
      </c>
      <c r="AB293">
        <v>1.875</v>
      </c>
      <c r="AC293">
        <v>3</v>
      </c>
      <c r="AD293">
        <v>0.125</v>
      </c>
      <c r="AE293" s="13">
        <v>6</v>
      </c>
      <c r="AF293" s="14">
        <v>0.91451645971473805</v>
      </c>
    </row>
    <row r="294" spans="1:32" x14ac:dyDescent="0.25">
      <c r="A294">
        <v>0</v>
      </c>
      <c r="B294">
        <v>0</v>
      </c>
      <c r="C294">
        <v>28.09</v>
      </c>
      <c r="D294">
        <v>16</v>
      </c>
      <c r="E294">
        <v>2</v>
      </c>
      <c r="F294">
        <v>0</v>
      </c>
      <c r="G294">
        <v>1</v>
      </c>
      <c r="H294">
        <v>0</v>
      </c>
      <c r="I294">
        <v>0</v>
      </c>
      <c r="J294">
        <v>0</v>
      </c>
      <c r="K294">
        <v>24.7</v>
      </c>
      <c r="L294" s="4">
        <v>24.7</v>
      </c>
      <c r="M294">
        <v>0</v>
      </c>
      <c r="N294" s="5">
        <v>0</v>
      </c>
      <c r="O294" s="6">
        <v>-28.4</v>
      </c>
      <c r="P294">
        <v>204</v>
      </c>
      <c r="Q294">
        <v>1</v>
      </c>
      <c r="R294">
        <v>0</v>
      </c>
      <c r="S294">
        <v>1</v>
      </c>
      <c r="T294">
        <v>0</v>
      </c>
      <c r="U294">
        <v>7</v>
      </c>
      <c r="V294" s="7">
        <v>279</v>
      </c>
      <c r="W294">
        <v>0</v>
      </c>
      <c r="X294">
        <v>0</v>
      </c>
      <c r="Y294">
        <v>0</v>
      </c>
      <c r="Z294">
        <v>0</v>
      </c>
      <c r="AA294">
        <v>1</v>
      </c>
      <c r="AB294">
        <v>1.875</v>
      </c>
      <c r="AC294">
        <v>3</v>
      </c>
      <c r="AD294">
        <v>0.125</v>
      </c>
      <c r="AE294" s="13">
        <v>12</v>
      </c>
      <c r="AF294" s="14">
        <v>0.94422046978944196</v>
      </c>
    </row>
    <row r="295" spans="1:32" x14ac:dyDescent="0.25">
      <c r="A295">
        <v>1</v>
      </c>
      <c r="B295">
        <v>0</v>
      </c>
      <c r="C295">
        <v>12.01</v>
      </c>
      <c r="D295">
        <v>0</v>
      </c>
      <c r="E295">
        <v>0</v>
      </c>
      <c r="F295">
        <v>0</v>
      </c>
      <c r="G295">
        <v>0</v>
      </c>
      <c r="H295">
        <v>1</v>
      </c>
      <c r="I295">
        <v>0</v>
      </c>
      <c r="J295">
        <v>1</v>
      </c>
      <c r="K295">
        <v>1.3</v>
      </c>
      <c r="L295">
        <v>3500</v>
      </c>
      <c r="M295">
        <v>0</v>
      </c>
      <c r="N295" s="5">
        <v>0</v>
      </c>
      <c r="O295" s="6">
        <v>-27.6</v>
      </c>
      <c r="P295">
        <v>1700</v>
      </c>
      <c r="Q295">
        <v>0</v>
      </c>
      <c r="R295">
        <v>1</v>
      </c>
      <c r="S295">
        <v>1</v>
      </c>
      <c r="T295">
        <v>0</v>
      </c>
      <c r="U295">
        <v>9</v>
      </c>
      <c r="V295" s="4">
        <v>27</v>
      </c>
      <c r="W295">
        <v>0</v>
      </c>
      <c r="X295">
        <v>0</v>
      </c>
      <c r="Y295">
        <v>0</v>
      </c>
      <c r="Z295">
        <v>1</v>
      </c>
      <c r="AA295">
        <v>0</v>
      </c>
      <c r="AB295">
        <v>0</v>
      </c>
      <c r="AC295">
        <v>1</v>
      </c>
      <c r="AD295">
        <v>1</v>
      </c>
      <c r="AE295" s="13">
        <v>5.56</v>
      </c>
      <c r="AF295" s="14">
        <v>0</v>
      </c>
    </row>
    <row r="296" spans="1:32" x14ac:dyDescent="0.25">
      <c r="A296">
        <v>1</v>
      </c>
      <c r="B296">
        <v>0</v>
      </c>
      <c r="C296">
        <v>12.01</v>
      </c>
      <c r="D296">
        <v>0</v>
      </c>
      <c r="E296">
        <v>0</v>
      </c>
      <c r="F296">
        <v>0</v>
      </c>
      <c r="G296">
        <v>0</v>
      </c>
      <c r="H296">
        <v>1</v>
      </c>
      <c r="I296">
        <v>0</v>
      </c>
      <c r="J296">
        <v>1</v>
      </c>
      <c r="K296">
        <v>11</v>
      </c>
      <c r="L296">
        <v>1050</v>
      </c>
      <c r="M296">
        <v>0</v>
      </c>
      <c r="N296" s="5">
        <v>0</v>
      </c>
      <c r="O296" s="6">
        <v>-11</v>
      </c>
      <c r="P296">
        <v>130</v>
      </c>
      <c r="Q296">
        <v>0</v>
      </c>
      <c r="R296">
        <v>1</v>
      </c>
      <c r="S296">
        <v>1</v>
      </c>
      <c r="T296">
        <v>0</v>
      </c>
      <c r="U296">
        <v>9</v>
      </c>
      <c r="V296" s="4">
        <v>27</v>
      </c>
      <c r="W296">
        <v>0</v>
      </c>
      <c r="X296">
        <v>0</v>
      </c>
      <c r="Y296">
        <v>0</v>
      </c>
      <c r="Z296">
        <v>1</v>
      </c>
      <c r="AA296">
        <v>0</v>
      </c>
      <c r="AB296">
        <v>0</v>
      </c>
      <c r="AC296">
        <v>1</v>
      </c>
      <c r="AD296">
        <v>1</v>
      </c>
      <c r="AE296" s="13">
        <v>5.56</v>
      </c>
      <c r="AF296" s="14">
        <v>-0.65655807154730295</v>
      </c>
    </row>
    <row r="297" spans="1:32" x14ac:dyDescent="0.25">
      <c r="A297">
        <v>1</v>
      </c>
      <c r="B297">
        <v>0</v>
      </c>
      <c r="C297">
        <v>12.01</v>
      </c>
      <c r="D297">
        <v>0</v>
      </c>
      <c r="E297">
        <v>0</v>
      </c>
      <c r="F297">
        <v>0</v>
      </c>
      <c r="G297">
        <v>1</v>
      </c>
      <c r="H297">
        <v>0</v>
      </c>
      <c r="I297">
        <v>0</v>
      </c>
      <c r="J297">
        <v>1</v>
      </c>
      <c r="K297">
        <v>15</v>
      </c>
      <c r="L297" s="4">
        <v>15</v>
      </c>
      <c r="M297">
        <v>0</v>
      </c>
      <c r="N297" s="5">
        <v>0</v>
      </c>
      <c r="O297" s="6">
        <v>-30</v>
      </c>
      <c r="P297">
        <v>300</v>
      </c>
      <c r="Q297">
        <v>0</v>
      </c>
      <c r="R297">
        <v>1</v>
      </c>
      <c r="S297">
        <v>1</v>
      </c>
      <c r="T297">
        <v>0</v>
      </c>
      <c r="U297">
        <v>9</v>
      </c>
      <c r="V297" s="4">
        <v>27</v>
      </c>
      <c r="W297">
        <v>0</v>
      </c>
      <c r="X297">
        <v>0</v>
      </c>
      <c r="Y297">
        <v>0</v>
      </c>
      <c r="Z297">
        <v>1</v>
      </c>
      <c r="AA297">
        <v>0</v>
      </c>
      <c r="AB297">
        <v>0</v>
      </c>
      <c r="AC297">
        <v>1</v>
      </c>
      <c r="AD297">
        <v>1</v>
      </c>
      <c r="AE297" s="13">
        <v>5.56</v>
      </c>
      <c r="AF297" s="14">
        <v>0</v>
      </c>
    </row>
    <row r="298" spans="1:32" x14ac:dyDescent="0.25">
      <c r="A298">
        <v>1</v>
      </c>
      <c r="B298">
        <v>0</v>
      </c>
      <c r="C298">
        <v>12.01</v>
      </c>
      <c r="D298">
        <v>0</v>
      </c>
      <c r="E298">
        <v>0</v>
      </c>
      <c r="F298">
        <v>0</v>
      </c>
      <c r="G298">
        <v>0</v>
      </c>
      <c r="H298">
        <v>1</v>
      </c>
      <c r="I298">
        <v>0</v>
      </c>
      <c r="J298">
        <v>1</v>
      </c>
      <c r="K298">
        <v>75</v>
      </c>
      <c r="L298">
        <v>5000</v>
      </c>
      <c r="M298">
        <v>0</v>
      </c>
      <c r="N298" s="5">
        <v>0</v>
      </c>
      <c r="O298" s="5">
        <v>11.83</v>
      </c>
      <c r="P298">
        <v>50</v>
      </c>
      <c r="Q298">
        <v>0</v>
      </c>
      <c r="R298">
        <v>1</v>
      </c>
      <c r="S298">
        <v>1</v>
      </c>
      <c r="T298">
        <v>0</v>
      </c>
      <c r="U298">
        <v>6</v>
      </c>
      <c r="V298" s="4">
        <v>22.5</v>
      </c>
      <c r="W298">
        <v>1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1</v>
      </c>
      <c r="AE298" s="13">
        <v>0.11</v>
      </c>
      <c r="AF298" s="14">
        <v>-0.86449298726422696</v>
      </c>
    </row>
    <row r="299" spans="1:32" x14ac:dyDescent="0.25">
      <c r="A299">
        <v>1</v>
      </c>
      <c r="B299">
        <v>0</v>
      </c>
      <c r="C299">
        <v>12.01</v>
      </c>
      <c r="D299">
        <v>0</v>
      </c>
      <c r="E299">
        <v>0</v>
      </c>
      <c r="F299">
        <v>0</v>
      </c>
      <c r="G299">
        <v>0</v>
      </c>
      <c r="H299">
        <v>1</v>
      </c>
      <c r="I299">
        <v>0</v>
      </c>
      <c r="J299">
        <v>1</v>
      </c>
      <c r="K299">
        <v>75</v>
      </c>
      <c r="L299">
        <v>5000</v>
      </c>
      <c r="M299">
        <v>0</v>
      </c>
      <c r="N299" s="5">
        <v>0</v>
      </c>
      <c r="O299" s="5">
        <v>11.5</v>
      </c>
      <c r="P299">
        <v>50</v>
      </c>
      <c r="Q299">
        <v>0</v>
      </c>
      <c r="R299">
        <v>1</v>
      </c>
      <c r="S299">
        <v>1</v>
      </c>
      <c r="T299">
        <v>0</v>
      </c>
      <c r="U299">
        <v>6</v>
      </c>
      <c r="V299" s="4">
        <v>22.5</v>
      </c>
      <c r="W299">
        <v>1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1</v>
      </c>
      <c r="AE299" s="13">
        <v>0.11</v>
      </c>
      <c r="AF299" s="14">
        <v>-0.61691236343896305</v>
      </c>
    </row>
    <row r="300" spans="1:32" x14ac:dyDescent="0.25">
      <c r="A300">
        <v>1</v>
      </c>
      <c r="B300">
        <v>0</v>
      </c>
      <c r="C300">
        <v>12.01</v>
      </c>
      <c r="D300">
        <v>0</v>
      </c>
      <c r="E300">
        <v>0</v>
      </c>
      <c r="F300">
        <v>0</v>
      </c>
      <c r="G300">
        <v>0</v>
      </c>
      <c r="H300">
        <v>1</v>
      </c>
      <c r="I300">
        <v>0</v>
      </c>
      <c r="J300">
        <v>1</v>
      </c>
      <c r="K300">
        <v>75</v>
      </c>
      <c r="L300">
        <v>1000</v>
      </c>
      <c r="M300">
        <v>0</v>
      </c>
      <c r="N300" s="5">
        <v>0</v>
      </c>
      <c r="O300" s="5">
        <v>12.1</v>
      </c>
      <c r="P300">
        <v>70</v>
      </c>
      <c r="Q300">
        <v>0</v>
      </c>
      <c r="R300">
        <v>1</v>
      </c>
      <c r="S300">
        <v>1</v>
      </c>
      <c r="T300">
        <v>0</v>
      </c>
      <c r="U300">
        <v>6</v>
      </c>
      <c r="V300" s="4">
        <v>22.5</v>
      </c>
      <c r="W300">
        <v>1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1</v>
      </c>
      <c r="AE300" s="13">
        <v>0.11</v>
      </c>
      <c r="AF300" s="14">
        <v>-0.38164992875076298</v>
      </c>
    </row>
    <row r="301" spans="1:32" x14ac:dyDescent="0.25">
      <c r="A301">
        <v>1</v>
      </c>
      <c r="B301">
        <v>0</v>
      </c>
      <c r="C301">
        <v>12.01</v>
      </c>
      <c r="D301">
        <v>0</v>
      </c>
      <c r="E301">
        <v>0</v>
      </c>
      <c r="F301">
        <v>0</v>
      </c>
      <c r="G301">
        <v>0</v>
      </c>
      <c r="H301">
        <v>1</v>
      </c>
      <c r="I301">
        <v>0</v>
      </c>
      <c r="J301">
        <v>1</v>
      </c>
      <c r="K301">
        <v>75</v>
      </c>
      <c r="L301">
        <v>5000</v>
      </c>
      <c r="M301">
        <v>0</v>
      </c>
      <c r="N301" s="5">
        <v>0</v>
      </c>
      <c r="O301" s="5">
        <v>11.83</v>
      </c>
      <c r="P301">
        <v>50</v>
      </c>
      <c r="Q301">
        <v>0</v>
      </c>
      <c r="R301">
        <v>1</v>
      </c>
      <c r="S301">
        <v>1</v>
      </c>
      <c r="T301">
        <v>0</v>
      </c>
      <c r="U301">
        <v>6</v>
      </c>
      <c r="V301" s="4">
        <v>22.5</v>
      </c>
      <c r="W301">
        <v>1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1</v>
      </c>
      <c r="AE301" s="13">
        <v>0.44</v>
      </c>
      <c r="AF301" s="14">
        <v>0.44897732572342303</v>
      </c>
    </row>
    <row r="302" spans="1:32" x14ac:dyDescent="0.25">
      <c r="A302">
        <v>1</v>
      </c>
      <c r="B302">
        <v>0</v>
      </c>
      <c r="C302">
        <v>12.01</v>
      </c>
      <c r="D302">
        <v>0</v>
      </c>
      <c r="E302">
        <v>0</v>
      </c>
      <c r="F302">
        <v>0</v>
      </c>
      <c r="G302">
        <v>0</v>
      </c>
      <c r="H302">
        <v>1</v>
      </c>
      <c r="I302">
        <v>0</v>
      </c>
      <c r="J302">
        <v>1</v>
      </c>
      <c r="K302">
        <v>75</v>
      </c>
      <c r="L302">
        <v>5000</v>
      </c>
      <c r="M302">
        <v>0</v>
      </c>
      <c r="N302" s="5">
        <v>0</v>
      </c>
      <c r="O302" s="5">
        <v>11.5</v>
      </c>
      <c r="P302">
        <v>50</v>
      </c>
      <c r="Q302">
        <v>0</v>
      </c>
      <c r="R302">
        <v>1</v>
      </c>
      <c r="S302">
        <v>1</v>
      </c>
      <c r="T302">
        <v>0</v>
      </c>
      <c r="U302">
        <v>6</v>
      </c>
      <c r="V302" s="4">
        <v>22.5</v>
      </c>
      <c r="W302">
        <v>1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1</v>
      </c>
      <c r="AE302" s="13">
        <v>0.44</v>
      </c>
      <c r="AF302" s="14">
        <v>0.61918420610617997</v>
      </c>
    </row>
    <row r="303" spans="1:32" x14ac:dyDescent="0.25">
      <c r="A303">
        <v>1</v>
      </c>
      <c r="B303">
        <v>0</v>
      </c>
      <c r="C303">
        <v>12.01</v>
      </c>
      <c r="D303">
        <v>0</v>
      </c>
      <c r="E303">
        <v>0</v>
      </c>
      <c r="F303">
        <v>0</v>
      </c>
      <c r="G303">
        <v>0</v>
      </c>
      <c r="H303">
        <v>1</v>
      </c>
      <c r="I303">
        <v>0</v>
      </c>
      <c r="J303">
        <v>1</v>
      </c>
      <c r="K303">
        <v>75</v>
      </c>
      <c r="L303">
        <v>1000</v>
      </c>
      <c r="M303">
        <v>0</v>
      </c>
      <c r="N303" s="5">
        <v>0</v>
      </c>
      <c r="O303" s="5">
        <v>12.1</v>
      </c>
      <c r="P303">
        <v>70</v>
      </c>
      <c r="Q303">
        <v>0</v>
      </c>
      <c r="R303">
        <v>1</v>
      </c>
      <c r="S303">
        <v>1</v>
      </c>
      <c r="T303">
        <v>0</v>
      </c>
      <c r="U303">
        <v>6</v>
      </c>
      <c r="V303" s="4">
        <v>22.5</v>
      </c>
      <c r="W303">
        <v>1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1</v>
      </c>
      <c r="AE303" s="13">
        <v>0.44</v>
      </c>
      <c r="AF303" s="14">
        <v>-0.188208251340164</v>
      </c>
    </row>
    <row r="304" spans="1:32" x14ac:dyDescent="0.25">
      <c r="A304">
        <v>1</v>
      </c>
      <c r="B304">
        <v>0</v>
      </c>
      <c r="C304">
        <v>12.01</v>
      </c>
      <c r="D304">
        <v>0</v>
      </c>
      <c r="E304">
        <v>0</v>
      </c>
      <c r="F304">
        <v>0</v>
      </c>
      <c r="G304">
        <v>0</v>
      </c>
      <c r="H304">
        <v>1</v>
      </c>
      <c r="I304">
        <v>0</v>
      </c>
      <c r="J304">
        <v>1</v>
      </c>
      <c r="K304">
        <v>75</v>
      </c>
      <c r="L304">
        <v>5000</v>
      </c>
      <c r="M304">
        <v>0</v>
      </c>
      <c r="N304" s="5">
        <v>0</v>
      </c>
      <c r="O304" s="5">
        <v>11.83</v>
      </c>
      <c r="P304">
        <v>50</v>
      </c>
      <c r="Q304">
        <v>0</v>
      </c>
      <c r="R304">
        <v>1</v>
      </c>
      <c r="S304">
        <v>1</v>
      </c>
      <c r="T304">
        <v>0</v>
      </c>
      <c r="U304">
        <v>6</v>
      </c>
      <c r="V304" s="4">
        <v>22.5</v>
      </c>
      <c r="W304">
        <v>1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1</v>
      </c>
      <c r="AE304" s="13">
        <v>1.78</v>
      </c>
      <c r="AF304" s="14">
        <v>0.90211695942422099</v>
      </c>
    </row>
    <row r="305" spans="1:32" x14ac:dyDescent="0.25">
      <c r="A305">
        <v>1</v>
      </c>
      <c r="B305">
        <v>0</v>
      </c>
      <c r="C305">
        <v>12.01</v>
      </c>
      <c r="D305">
        <v>0</v>
      </c>
      <c r="E305">
        <v>0</v>
      </c>
      <c r="F305">
        <v>0</v>
      </c>
      <c r="G305">
        <v>0</v>
      </c>
      <c r="H305">
        <v>1</v>
      </c>
      <c r="I305">
        <v>0</v>
      </c>
      <c r="J305">
        <v>1</v>
      </c>
      <c r="K305">
        <v>75</v>
      </c>
      <c r="L305">
        <v>5000</v>
      </c>
      <c r="M305">
        <v>0</v>
      </c>
      <c r="N305" s="5">
        <v>0</v>
      </c>
      <c r="O305" s="5">
        <v>11.5</v>
      </c>
      <c r="P305">
        <v>50</v>
      </c>
      <c r="Q305">
        <v>0</v>
      </c>
      <c r="R305">
        <v>1</v>
      </c>
      <c r="S305">
        <v>1</v>
      </c>
      <c r="T305">
        <v>0</v>
      </c>
      <c r="U305">
        <v>6</v>
      </c>
      <c r="V305" s="4">
        <v>22.5</v>
      </c>
      <c r="W305">
        <v>1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1</v>
      </c>
      <c r="AE305" s="13">
        <v>1.78</v>
      </c>
      <c r="AF305" s="14">
        <v>0.81805513008573605</v>
      </c>
    </row>
    <row r="306" spans="1:32" x14ac:dyDescent="0.25">
      <c r="A306">
        <v>1</v>
      </c>
      <c r="B306">
        <v>0</v>
      </c>
      <c r="C306">
        <v>12.01</v>
      </c>
      <c r="D306">
        <v>0</v>
      </c>
      <c r="E306">
        <v>0</v>
      </c>
      <c r="F306">
        <v>0</v>
      </c>
      <c r="G306">
        <v>0</v>
      </c>
      <c r="H306">
        <v>1</v>
      </c>
      <c r="I306">
        <v>0</v>
      </c>
      <c r="J306">
        <v>1</v>
      </c>
      <c r="K306">
        <v>75</v>
      </c>
      <c r="L306">
        <v>1000</v>
      </c>
      <c r="M306">
        <v>0</v>
      </c>
      <c r="N306" s="5">
        <v>0</v>
      </c>
      <c r="O306" s="5">
        <v>12.1</v>
      </c>
      <c r="P306">
        <v>70</v>
      </c>
      <c r="Q306">
        <v>0</v>
      </c>
      <c r="R306">
        <v>1</v>
      </c>
      <c r="S306">
        <v>1</v>
      </c>
      <c r="T306">
        <v>0</v>
      </c>
      <c r="U306">
        <v>6</v>
      </c>
      <c r="V306" s="4">
        <v>22.5</v>
      </c>
      <c r="W306">
        <v>1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1</v>
      </c>
      <c r="AE306" s="13">
        <v>1.78</v>
      </c>
      <c r="AF306" s="14">
        <v>0.51239727528775303</v>
      </c>
    </row>
    <row r="307" spans="1:32" x14ac:dyDescent="0.25">
      <c r="A307">
        <v>0</v>
      </c>
      <c r="B307">
        <v>0</v>
      </c>
      <c r="C307">
        <v>47.87</v>
      </c>
      <c r="D307">
        <v>16</v>
      </c>
      <c r="E307">
        <v>2</v>
      </c>
      <c r="F307">
        <v>0</v>
      </c>
      <c r="G307">
        <v>1</v>
      </c>
      <c r="H307">
        <v>0</v>
      </c>
      <c r="I307">
        <v>0</v>
      </c>
      <c r="J307">
        <v>0</v>
      </c>
      <c r="K307" s="7">
        <v>35.85</v>
      </c>
      <c r="L307" s="4">
        <v>35.85</v>
      </c>
      <c r="M307">
        <v>0</v>
      </c>
      <c r="N307" s="5">
        <v>0</v>
      </c>
      <c r="O307" s="5">
        <v>-11.53</v>
      </c>
      <c r="P307" s="7">
        <v>57.13</v>
      </c>
      <c r="Q307">
        <v>0</v>
      </c>
      <c r="R307">
        <v>1</v>
      </c>
      <c r="S307">
        <v>1</v>
      </c>
      <c r="T307">
        <v>0</v>
      </c>
      <c r="U307">
        <v>6</v>
      </c>
      <c r="V307" s="4">
        <v>22.5</v>
      </c>
      <c r="W307">
        <v>1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0.16800000000000001</v>
      </c>
      <c r="AE307" s="13">
        <v>1.33</v>
      </c>
      <c r="AF307" s="14">
        <v>0.55000000000000004</v>
      </c>
    </row>
    <row r="308" spans="1:32" x14ac:dyDescent="0.25">
      <c r="A308">
        <v>0</v>
      </c>
      <c r="B308">
        <v>0</v>
      </c>
      <c r="C308">
        <v>47.87</v>
      </c>
      <c r="D308">
        <v>16</v>
      </c>
      <c r="E308">
        <v>2</v>
      </c>
      <c r="F308">
        <v>0</v>
      </c>
      <c r="G308">
        <v>1</v>
      </c>
      <c r="H308">
        <v>0</v>
      </c>
      <c r="I308">
        <v>0</v>
      </c>
      <c r="J308">
        <v>0</v>
      </c>
      <c r="K308" s="7">
        <v>35.85</v>
      </c>
      <c r="L308" s="4">
        <v>35.85</v>
      </c>
      <c r="M308">
        <v>0</v>
      </c>
      <c r="N308" s="5">
        <v>0</v>
      </c>
      <c r="O308" s="5">
        <v>-11.53</v>
      </c>
      <c r="P308" s="7">
        <v>57.13</v>
      </c>
      <c r="Q308">
        <v>0</v>
      </c>
      <c r="R308">
        <v>1</v>
      </c>
      <c r="S308">
        <v>1</v>
      </c>
      <c r="T308">
        <v>0</v>
      </c>
      <c r="U308">
        <v>6</v>
      </c>
      <c r="V308" s="4">
        <v>22.5</v>
      </c>
      <c r="W308">
        <v>1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1</v>
      </c>
      <c r="AE308" s="13">
        <v>1.33</v>
      </c>
      <c r="AF308" s="14">
        <v>-6.0975609756097601E-2</v>
      </c>
    </row>
    <row r="309" spans="1:32" x14ac:dyDescent="0.25">
      <c r="A309">
        <v>0</v>
      </c>
      <c r="B309">
        <v>0</v>
      </c>
      <c r="C309">
        <v>47.87</v>
      </c>
      <c r="D309">
        <v>16</v>
      </c>
      <c r="E309">
        <v>2</v>
      </c>
      <c r="F309">
        <v>0</v>
      </c>
      <c r="G309">
        <v>0</v>
      </c>
      <c r="H309">
        <v>1</v>
      </c>
      <c r="I309">
        <v>0</v>
      </c>
      <c r="J309">
        <v>0</v>
      </c>
      <c r="K309">
        <v>100</v>
      </c>
      <c r="L309">
        <v>7000</v>
      </c>
      <c r="M309">
        <v>0</v>
      </c>
      <c r="N309" s="5">
        <v>0</v>
      </c>
      <c r="O309" s="5">
        <v>-13.2</v>
      </c>
      <c r="P309" s="7">
        <v>57.13</v>
      </c>
      <c r="Q309">
        <v>0</v>
      </c>
      <c r="R309">
        <v>1</v>
      </c>
      <c r="S309">
        <v>1</v>
      </c>
      <c r="T309">
        <v>0</v>
      </c>
      <c r="U309">
        <v>6</v>
      </c>
      <c r="V309" s="4">
        <v>22.5</v>
      </c>
      <c r="W309">
        <v>1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0.16800000000000001</v>
      </c>
      <c r="AE309" s="13">
        <v>1.33</v>
      </c>
      <c r="AF309" s="14">
        <v>0.943037974683544</v>
      </c>
    </row>
    <row r="310" spans="1:32" x14ac:dyDescent="0.25">
      <c r="A310">
        <v>0</v>
      </c>
      <c r="B310">
        <v>0</v>
      </c>
      <c r="C310">
        <v>47.87</v>
      </c>
      <c r="D310">
        <v>16</v>
      </c>
      <c r="E310">
        <v>2</v>
      </c>
      <c r="F310">
        <v>0</v>
      </c>
      <c r="G310">
        <v>0</v>
      </c>
      <c r="H310">
        <v>1</v>
      </c>
      <c r="I310">
        <v>0</v>
      </c>
      <c r="J310">
        <v>0</v>
      </c>
      <c r="K310">
        <v>100</v>
      </c>
      <c r="L310">
        <v>7000</v>
      </c>
      <c r="M310">
        <v>0</v>
      </c>
      <c r="N310" s="5">
        <v>0</v>
      </c>
      <c r="O310" s="5">
        <v>-13.2</v>
      </c>
      <c r="P310" s="7">
        <v>57.13</v>
      </c>
      <c r="Q310">
        <v>0</v>
      </c>
      <c r="R310">
        <v>1</v>
      </c>
      <c r="S310">
        <v>1</v>
      </c>
      <c r="T310">
        <v>0</v>
      </c>
      <c r="U310">
        <v>6</v>
      </c>
      <c r="V310" s="4">
        <v>22.5</v>
      </c>
      <c r="W310">
        <v>1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1</v>
      </c>
      <c r="AE310" s="13">
        <v>1.33</v>
      </c>
      <c r="AF310" s="14">
        <v>0.94689119170984404</v>
      </c>
    </row>
    <row r="311" spans="1:32" x14ac:dyDescent="0.25">
      <c r="A311">
        <v>0</v>
      </c>
      <c r="B311">
        <v>0</v>
      </c>
      <c r="C311">
        <v>47.87</v>
      </c>
      <c r="D311">
        <v>16</v>
      </c>
      <c r="E311">
        <v>2</v>
      </c>
      <c r="F311">
        <v>0</v>
      </c>
      <c r="G311">
        <v>0</v>
      </c>
      <c r="H311">
        <v>1</v>
      </c>
      <c r="I311">
        <v>0</v>
      </c>
      <c r="J311">
        <v>0</v>
      </c>
      <c r="K311">
        <v>100</v>
      </c>
      <c r="L311">
        <v>7000</v>
      </c>
      <c r="M311">
        <v>0</v>
      </c>
      <c r="N311" s="5">
        <v>1</v>
      </c>
      <c r="O311" s="5">
        <v>-12.1</v>
      </c>
      <c r="P311" s="7">
        <v>57.13</v>
      </c>
      <c r="Q311">
        <v>0</v>
      </c>
      <c r="R311">
        <v>1</v>
      </c>
      <c r="S311">
        <v>1</v>
      </c>
      <c r="T311">
        <v>0</v>
      </c>
      <c r="U311">
        <v>6</v>
      </c>
      <c r="V311" s="4">
        <v>22.5</v>
      </c>
      <c r="W311">
        <v>1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0.16800000000000001</v>
      </c>
      <c r="AE311" s="13">
        <v>1.33</v>
      </c>
      <c r="AF311" s="14">
        <v>0.95508982035928103</v>
      </c>
    </row>
    <row r="312" spans="1:32" x14ac:dyDescent="0.25">
      <c r="A312">
        <v>0</v>
      </c>
      <c r="B312">
        <v>0</v>
      </c>
      <c r="C312">
        <v>47.87</v>
      </c>
      <c r="D312">
        <v>16</v>
      </c>
      <c r="E312">
        <v>2</v>
      </c>
      <c r="F312">
        <v>0</v>
      </c>
      <c r="G312">
        <v>0</v>
      </c>
      <c r="H312">
        <v>1</v>
      </c>
      <c r="I312">
        <v>0</v>
      </c>
      <c r="J312">
        <v>0</v>
      </c>
      <c r="K312">
        <v>100</v>
      </c>
      <c r="L312">
        <v>7000</v>
      </c>
      <c r="M312">
        <v>0</v>
      </c>
      <c r="N312" s="5">
        <v>1</v>
      </c>
      <c r="O312" s="5">
        <v>-12.1</v>
      </c>
      <c r="P312" s="7">
        <v>57.13</v>
      </c>
      <c r="Q312">
        <v>0</v>
      </c>
      <c r="R312">
        <v>1</v>
      </c>
      <c r="S312">
        <v>1</v>
      </c>
      <c r="T312">
        <v>0</v>
      </c>
      <c r="U312">
        <v>6</v>
      </c>
      <c r="V312" s="4">
        <v>22.5</v>
      </c>
      <c r="W312">
        <v>1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1</v>
      </c>
      <c r="AE312" s="13">
        <v>1.33</v>
      </c>
      <c r="AF312" s="14">
        <v>0.95083932853717001</v>
      </c>
    </row>
    <row r="313" spans="1:32" x14ac:dyDescent="0.25">
      <c r="A313">
        <v>0</v>
      </c>
      <c r="B313">
        <v>0</v>
      </c>
      <c r="C313">
        <v>47.87</v>
      </c>
      <c r="D313">
        <v>16</v>
      </c>
      <c r="E313">
        <v>2</v>
      </c>
      <c r="F313">
        <v>0</v>
      </c>
      <c r="G313">
        <v>0</v>
      </c>
      <c r="H313">
        <v>1</v>
      </c>
      <c r="I313">
        <v>0</v>
      </c>
      <c r="J313">
        <v>0</v>
      </c>
      <c r="K313">
        <v>100</v>
      </c>
      <c r="L313">
        <v>7000</v>
      </c>
      <c r="M313">
        <v>0</v>
      </c>
      <c r="N313" s="5">
        <v>1</v>
      </c>
      <c r="O313" s="5">
        <v>-12.6</v>
      </c>
      <c r="P313" s="7">
        <v>57.13</v>
      </c>
      <c r="Q313">
        <v>0</v>
      </c>
      <c r="R313">
        <v>1</v>
      </c>
      <c r="S313">
        <v>1</v>
      </c>
      <c r="T313">
        <v>0</v>
      </c>
      <c r="U313">
        <v>6</v>
      </c>
      <c r="V313" s="4">
        <v>22.5</v>
      </c>
      <c r="W313">
        <v>1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0.16800000000000001</v>
      </c>
      <c r="AE313" s="13">
        <v>1.33</v>
      </c>
      <c r="AF313" s="14">
        <v>0.91758241758241799</v>
      </c>
    </row>
    <row r="314" spans="1:32" x14ac:dyDescent="0.25">
      <c r="A314">
        <v>0</v>
      </c>
      <c r="B314">
        <v>0</v>
      </c>
      <c r="C314">
        <v>47.87</v>
      </c>
      <c r="D314">
        <v>16</v>
      </c>
      <c r="E314">
        <v>2</v>
      </c>
      <c r="F314">
        <v>0</v>
      </c>
      <c r="G314">
        <v>0</v>
      </c>
      <c r="H314">
        <v>1</v>
      </c>
      <c r="I314">
        <v>0</v>
      </c>
      <c r="J314">
        <v>0</v>
      </c>
      <c r="K314">
        <v>100</v>
      </c>
      <c r="L314">
        <v>7000</v>
      </c>
      <c r="M314">
        <v>0</v>
      </c>
      <c r="N314" s="5">
        <v>1</v>
      </c>
      <c r="O314" s="5">
        <v>-12.6</v>
      </c>
      <c r="P314" s="7">
        <v>57.13</v>
      </c>
      <c r="Q314">
        <v>0</v>
      </c>
      <c r="R314">
        <v>1</v>
      </c>
      <c r="S314">
        <v>1</v>
      </c>
      <c r="T314">
        <v>0</v>
      </c>
      <c r="U314">
        <v>6</v>
      </c>
      <c r="V314" s="4">
        <v>22.5</v>
      </c>
      <c r="W314">
        <v>1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1</v>
      </c>
      <c r="AE314" s="13">
        <v>1.33</v>
      </c>
      <c r="AF314" s="14">
        <v>0.92168099331423103</v>
      </c>
    </row>
    <row r="315" spans="1:32" x14ac:dyDescent="0.25">
      <c r="A315">
        <v>1</v>
      </c>
      <c r="B315">
        <v>0</v>
      </c>
      <c r="C315">
        <v>12.01</v>
      </c>
      <c r="D315">
        <v>0</v>
      </c>
      <c r="E315">
        <v>0</v>
      </c>
      <c r="F315">
        <v>0</v>
      </c>
      <c r="G315">
        <v>0</v>
      </c>
      <c r="H315">
        <v>1</v>
      </c>
      <c r="I315">
        <v>0</v>
      </c>
      <c r="J315">
        <v>1</v>
      </c>
      <c r="K315">
        <v>17.78</v>
      </c>
      <c r="L315">
        <v>1108.45</v>
      </c>
      <c r="M315">
        <v>0</v>
      </c>
      <c r="N315" s="5">
        <v>0</v>
      </c>
      <c r="O315" s="5">
        <v>-15.27</v>
      </c>
      <c r="P315">
        <v>140.6</v>
      </c>
      <c r="Q315">
        <v>0</v>
      </c>
      <c r="R315">
        <v>1</v>
      </c>
      <c r="S315">
        <v>1</v>
      </c>
      <c r="T315">
        <v>0</v>
      </c>
      <c r="U315">
        <v>8</v>
      </c>
      <c r="V315" s="4">
        <v>25</v>
      </c>
      <c r="W315">
        <v>1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1</v>
      </c>
      <c r="AE315" s="13">
        <v>2</v>
      </c>
      <c r="AF315" s="14">
        <v>0.97838135600935205</v>
      </c>
    </row>
    <row r="316" spans="1:32" x14ac:dyDescent="0.25">
      <c r="A316">
        <v>1</v>
      </c>
      <c r="B316">
        <v>0</v>
      </c>
      <c r="C316">
        <v>12.01</v>
      </c>
      <c r="D316">
        <v>0</v>
      </c>
      <c r="E316">
        <v>0</v>
      </c>
      <c r="F316">
        <v>0</v>
      </c>
      <c r="G316">
        <v>0</v>
      </c>
      <c r="H316">
        <v>1</v>
      </c>
      <c r="I316">
        <v>0</v>
      </c>
      <c r="J316">
        <v>1</v>
      </c>
      <c r="K316">
        <v>31.67</v>
      </c>
      <c r="L316">
        <v>1198.58</v>
      </c>
      <c r="M316">
        <v>0</v>
      </c>
      <c r="N316" s="5">
        <v>0</v>
      </c>
      <c r="O316" s="5">
        <v>-14.4</v>
      </c>
      <c r="P316">
        <v>204.9</v>
      </c>
      <c r="Q316">
        <v>0</v>
      </c>
      <c r="R316">
        <v>1</v>
      </c>
      <c r="S316">
        <v>1</v>
      </c>
      <c r="T316">
        <v>0</v>
      </c>
      <c r="U316">
        <v>8</v>
      </c>
      <c r="V316" s="4">
        <v>25</v>
      </c>
      <c r="W316">
        <v>1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1</v>
      </c>
      <c r="AE316" s="13">
        <v>2</v>
      </c>
      <c r="AF316" s="14">
        <v>0.98789172378141898</v>
      </c>
    </row>
    <row r="317" spans="1:32" x14ac:dyDescent="0.25">
      <c r="A317">
        <v>1</v>
      </c>
      <c r="B317">
        <v>0</v>
      </c>
      <c r="C317">
        <v>12.01</v>
      </c>
      <c r="D317">
        <v>0</v>
      </c>
      <c r="E317">
        <v>0</v>
      </c>
      <c r="F317">
        <v>0</v>
      </c>
      <c r="G317">
        <v>0</v>
      </c>
      <c r="H317">
        <v>1</v>
      </c>
      <c r="I317">
        <v>0</v>
      </c>
      <c r="J317">
        <v>1</v>
      </c>
      <c r="K317">
        <v>15.49</v>
      </c>
      <c r="L317" s="21">
        <v>3860</v>
      </c>
      <c r="M317">
        <v>0</v>
      </c>
      <c r="N317" s="5">
        <v>0</v>
      </c>
      <c r="O317" s="5">
        <v>-14.07</v>
      </c>
      <c r="P317">
        <v>217.3</v>
      </c>
      <c r="Q317">
        <v>0</v>
      </c>
      <c r="R317">
        <v>1</v>
      </c>
      <c r="S317">
        <v>1</v>
      </c>
      <c r="T317">
        <v>0</v>
      </c>
      <c r="U317">
        <v>8</v>
      </c>
      <c r="V317" s="4">
        <v>25</v>
      </c>
      <c r="W317">
        <v>1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1</v>
      </c>
      <c r="AE317" s="13">
        <v>2</v>
      </c>
      <c r="AF317" s="14">
        <v>0.96117797575775499</v>
      </c>
    </row>
    <row r="318" spans="1:32" x14ac:dyDescent="0.25">
      <c r="A318">
        <v>0</v>
      </c>
      <c r="B318">
        <v>0</v>
      </c>
      <c r="C318">
        <v>28.09</v>
      </c>
      <c r="D318">
        <v>16</v>
      </c>
      <c r="E318">
        <v>2</v>
      </c>
      <c r="F318">
        <v>0</v>
      </c>
      <c r="G318">
        <v>1</v>
      </c>
      <c r="H318">
        <v>0</v>
      </c>
      <c r="I318">
        <v>0</v>
      </c>
      <c r="J318">
        <v>0</v>
      </c>
      <c r="K318" s="4">
        <v>107</v>
      </c>
      <c r="L318" s="4">
        <v>107</v>
      </c>
      <c r="M318">
        <v>0</v>
      </c>
      <c r="N318" s="5">
        <v>0</v>
      </c>
      <c r="O318" s="6">
        <v>-28.4</v>
      </c>
      <c r="P318">
        <v>12.7</v>
      </c>
      <c r="Q318">
        <v>0</v>
      </c>
      <c r="R318">
        <v>1</v>
      </c>
      <c r="S318">
        <v>0</v>
      </c>
      <c r="T318">
        <v>1</v>
      </c>
      <c r="U318">
        <v>6</v>
      </c>
      <c r="V318" s="4">
        <v>18</v>
      </c>
      <c r="W318">
        <v>0</v>
      </c>
      <c r="X318">
        <v>0</v>
      </c>
      <c r="Y318">
        <v>1</v>
      </c>
      <c r="Z318">
        <v>0</v>
      </c>
      <c r="AA318">
        <v>0</v>
      </c>
      <c r="AB318">
        <v>12</v>
      </c>
      <c r="AC318">
        <v>6</v>
      </c>
      <c r="AD318">
        <v>3</v>
      </c>
      <c r="AE318" s="13">
        <v>5</v>
      </c>
      <c r="AF318" s="14">
        <v>1</v>
      </c>
    </row>
    <row r="319" spans="1:32" x14ac:dyDescent="0.25">
      <c r="A319">
        <v>0</v>
      </c>
      <c r="B319">
        <v>0</v>
      </c>
      <c r="C319">
        <v>28.09</v>
      </c>
      <c r="D319">
        <v>16</v>
      </c>
      <c r="E319">
        <v>2</v>
      </c>
      <c r="F319">
        <v>0</v>
      </c>
      <c r="G319">
        <v>1</v>
      </c>
      <c r="H319">
        <v>0</v>
      </c>
      <c r="I319">
        <v>0</v>
      </c>
      <c r="J319">
        <v>0</v>
      </c>
      <c r="K319" s="4">
        <v>92.3</v>
      </c>
      <c r="L319" s="4">
        <v>92.3</v>
      </c>
      <c r="M319">
        <v>0</v>
      </c>
      <c r="N319" s="5">
        <v>0</v>
      </c>
      <c r="O319" s="6">
        <v>-28.4</v>
      </c>
      <c r="P319">
        <v>70.599999999999994</v>
      </c>
      <c r="Q319">
        <v>0</v>
      </c>
      <c r="R319">
        <v>1</v>
      </c>
      <c r="S319">
        <v>0</v>
      </c>
      <c r="T319">
        <v>1</v>
      </c>
      <c r="U319">
        <v>6</v>
      </c>
      <c r="V319" s="4">
        <v>18</v>
      </c>
      <c r="W319">
        <v>0</v>
      </c>
      <c r="X319">
        <v>0</v>
      </c>
      <c r="Y319">
        <v>1</v>
      </c>
      <c r="Z319">
        <v>0</v>
      </c>
      <c r="AA319">
        <v>0</v>
      </c>
      <c r="AB319">
        <v>12</v>
      </c>
      <c r="AC319">
        <v>6</v>
      </c>
      <c r="AD319">
        <v>3</v>
      </c>
      <c r="AE319" s="13">
        <v>5</v>
      </c>
      <c r="AF319" s="14">
        <v>1</v>
      </c>
    </row>
    <row r="320" spans="1:32" x14ac:dyDescent="0.25">
      <c r="A320">
        <v>0</v>
      </c>
      <c r="B320">
        <v>0</v>
      </c>
      <c r="C320">
        <v>28.09</v>
      </c>
      <c r="D320">
        <v>16</v>
      </c>
      <c r="E320">
        <v>2</v>
      </c>
      <c r="F320">
        <v>0</v>
      </c>
      <c r="G320">
        <v>1</v>
      </c>
      <c r="H320">
        <v>0</v>
      </c>
      <c r="I320">
        <v>0</v>
      </c>
      <c r="J320">
        <v>0</v>
      </c>
      <c r="K320" s="4">
        <v>114</v>
      </c>
      <c r="L320" s="4">
        <v>114</v>
      </c>
      <c r="M320">
        <v>0</v>
      </c>
      <c r="N320" s="5">
        <v>1</v>
      </c>
      <c r="O320" s="6">
        <v>-28.4</v>
      </c>
      <c r="P320">
        <v>12.7</v>
      </c>
      <c r="Q320">
        <v>0</v>
      </c>
      <c r="R320">
        <v>1</v>
      </c>
      <c r="S320">
        <v>0</v>
      </c>
      <c r="T320">
        <v>1</v>
      </c>
      <c r="U320">
        <v>6</v>
      </c>
      <c r="V320" s="4">
        <v>18</v>
      </c>
      <c r="W320">
        <v>0</v>
      </c>
      <c r="X320">
        <v>0</v>
      </c>
      <c r="Y320">
        <v>1</v>
      </c>
      <c r="Z320">
        <v>0</v>
      </c>
      <c r="AA320">
        <v>0</v>
      </c>
      <c r="AB320">
        <v>12</v>
      </c>
      <c r="AC320">
        <v>6</v>
      </c>
      <c r="AD320">
        <v>3</v>
      </c>
      <c r="AE320" s="13">
        <v>5</v>
      </c>
      <c r="AF320" s="14">
        <v>1</v>
      </c>
    </row>
    <row r="321" spans="1:32" x14ac:dyDescent="0.25">
      <c r="A321">
        <v>1</v>
      </c>
      <c r="B321">
        <v>0</v>
      </c>
      <c r="C321">
        <v>12.01</v>
      </c>
      <c r="D321">
        <v>0</v>
      </c>
      <c r="E321">
        <v>0</v>
      </c>
      <c r="F321">
        <v>0</v>
      </c>
      <c r="G321">
        <v>0</v>
      </c>
      <c r="H321">
        <v>1</v>
      </c>
      <c r="I321">
        <v>0</v>
      </c>
      <c r="J321">
        <v>1</v>
      </c>
      <c r="K321">
        <v>25</v>
      </c>
      <c r="L321">
        <v>50000</v>
      </c>
      <c r="M321">
        <v>0</v>
      </c>
      <c r="N321" s="5">
        <v>0</v>
      </c>
      <c r="O321" s="6">
        <v>-11</v>
      </c>
      <c r="P321" s="7">
        <v>152</v>
      </c>
      <c r="Q321">
        <v>0</v>
      </c>
      <c r="R321">
        <v>1</v>
      </c>
      <c r="S321">
        <v>0</v>
      </c>
      <c r="T321">
        <v>1</v>
      </c>
      <c r="U321">
        <v>10</v>
      </c>
      <c r="V321" s="4">
        <v>20</v>
      </c>
      <c r="W321">
        <v>1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0.96</v>
      </c>
      <c r="AE321" s="13">
        <v>1</v>
      </c>
      <c r="AF321" s="14">
        <v>0.66256748650269903</v>
      </c>
    </row>
    <row r="322" spans="1:32" x14ac:dyDescent="0.25">
      <c r="A322">
        <v>1</v>
      </c>
      <c r="B322">
        <v>0</v>
      </c>
      <c r="C322">
        <v>12.01</v>
      </c>
      <c r="D322">
        <v>0</v>
      </c>
      <c r="E322">
        <v>0</v>
      </c>
      <c r="F322">
        <v>0</v>
      </c>
      <c r="G322">
        <v>0</v>
      </c>
      <c r="H322">
        <v>1</v>
      </c>
      <c r="I322">
        <v>0</v>
      </c>
      <c r="J322">
        <v>1</v>
      </c>
      <c r="K322">
        <v>25</v>
      </c>
      <c r="L322">
        <v>50000</v>
      </c>
      <c r="M322">
        <v>0</v>
      </c>
      <c r="N322" s="5">
        <v>0</v>
      </c>
      <c r="O322" s="6">
        <v>-11</v>
      </c>
      <c r="P322" s="7">
        <v>152</v>
      </c>
      <c r="Q322">
        <v>0</v>
      </c>
      <c r="R322">
        <v>1</v>
      </c>
      <c r="S322">
        <v>0</v>
      </c>
      <c r="T322">
        <v>1</v>
      </c>
      <c r="U322">
        <v>10</v>
      </c>
      <c r="V322" s="4">
        <v>20</v>
      </c>
      <c r="W322">
        <v>1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1.75</v>
      </c>
      <c r="AE322" s="13">
        <v>1</v>
      </c>
      <c r="AF322" s="14">
        <v>0.92778993435448598</v>
      </c>
    </row>
    <row r="323" spans="1:32" x14ac:dyDescent="0.25">
      <c r="A323">
        <v>0</v>
      </c>
      <c r="B323">
        <v>0</v>
      </c>
      <c r="C323">
        <v>112.4</v>
      </c>
      <c r="D323">
        <v>65.41</v>
      </c>
      <c r="E323">
        <v>0</v>
      </c>
      <c r="F323">
        <v>0</v>
      </c>
      <c r="G323">
        <v>1</v>
      </c>
      <c r="H323">
        <v>0</v>
      </c>
      <c r="I323">
        <v>0</v>
      </c>
      <c r="J323">
        <v>0</v>
      </c>
      <c r="K323">
        <v>10.199999999999999</v>
      </c>
      <c r="L323" s="4">
        <v>10.199999999999999</v>
      </c>
      <c r="M323">
        <v>0</v>
      </c>
      <c r="N323" s="5">
        <v>1</v>
      </c>
      <c r="O323" s="5">
        <v>-6.4</v>
      </c>
      <c r="P323" s="23">
        <v>89</v>
      </c>
      <c r="Q323">
        <v>0</v>
      </c>
      <c r="R323">
        <v>1</v>
      </c>
      <c r="S323">
        <v>1</v>
      </c>
      <c r="T323">
        <v>0</v>
      </c>
      <c r="U323">
        <v>8</v>
      </c>
      <c r="V323">
        <v>30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0</v>
      </c>
      <c r="AC323">
        <v>1</v>
      </c>
      <c r="AD323">
        <v>2</v>
      </c>
      <c r="AE323" s="13">
        <v>2</v>
      </c>
      <c r="AF323" s="14">
        <v>0.95939086294416198</v>
      </c>
    </row>
    <row r="324" spans="1:32" x14ac:dyDescent="0.25">
      <c r="A324">
        <v>0</v>
      </c>
      <c r="B324">
        <v>0</v>
      </c>
      <c r="C324">
        <v>112.4</v>
      </c>
      <c r="D324">
        <v>65.41</v>
      </c>
      <c r="E324">
        <v>0</v>
      </c>
      <c r="F324">
        <v>0</v>
      </c>
      <c r="G324">
        <v>1</v>
      </c>
      <c r="H324">
        <v>0</v>
      </c>
      <c r="I324">
        <v>0</v>
      </c>
      <c r="J324">
        <v>0</v>
      </c>
      <c r="K324">
        <v>9.6</v>
      </c>
      <c r="L324" s="4">
        <v>9.6</v>
      </c>
      <c r="M324">
        <v>0</v>
      </c>
      <c r="N324" s="5">
        <v>1</v>
      </c>
      <c r="O324" s="5">
        <v>-22.7</v>
      </c>
      <c r="P324" s="23">
        <v>89</v>
      </c>
      <c r="Q324">
        <v>0</v>
      </c>
      <c r="R324">
        <v>1</v>
      </c>
      <c r="S324">
        <v>1</v>
      </c>
      <c r="T324">
        <v>0</v>
      </c>
      <c r="U324">
        <v>8</v>
      </c>
      <c r="V324">
        <v>30</v>
      </c>
      <c r="W324">
        <v>0</v>
      </c>
      <c r="X324">
        <v>0</v>
      </c>
      <c r="Y324">
        <v>0</v>
      </c>
      <c r="Z324">
        <v>0</v>
      </c>
      <c r="AA324">
        <v>1</v>
      </c>
      <c r="AB324">
        <v>0</v>
      </c>
      <c r="AC324">
        <v>1</v>
      </c>
      <c r="AD324">
        <v>2</v>
      </c>
      <c r="AE324" s="13">
        <v>2</v>
      </c>
      <c r="AF324" s="14">
        <v>0.97833333333333306</v>
      </c>
    </row>
    <row r="325" spans="1:32" x14ac:dyDescent="0.25">
      <c r="A325">
        <v>0</v>
      </c>
      <c r="B325">
        <v>0</v>
      </c>
      <c r="C325">
        <v>112.4</v>
      </c>
      <c r="D325">
        <v>65.41</v>
      </c>
      <c r="E325">
        <v>0</v>
      </c>
      <c r="F325">
        <v>0</v>
      </c>
      <c r="G325">
        <v>1</v>
      </c>
      <c r="H325">
        <v>0</v>
      </c>
      <c r="I325">
        <v>0</v>
      </c>
      <c r="J325">
        <v>0</v>
      </c>
      <c r="K325">
        <v>10.199999999999999</v>
      </c>
      <c r="L325" s="4">
        <v>10.199999999999999</v>
      </c>
      <c r="M325">
        <v>0</v>
      </c>
      <c r="N325" s="5">
        <v>1</v>
      </c>
      <c r="O325" s="5">
        <v>-6.4</v>
      </c>
      <c r="P325" s="23">
        <v>89</v>
      </c>
      <c r="Q325">
        <v>0</v>
      </c>
      <c r="R325">
        <v>1</v>
      </c>
      <c r="S325">
        <v>1</v>
      </c>
      <c r="T325">
        <v>0</v>
      </c>
      <c r="U325">
        <v>8</v>
      </c>
      <c r="V325">
        <v>30</v>
      </c>
      <c r="W325">
        <v>0</v>
      </c>
      <c r="X325">
        <v>0</v>
      </c>
      <c r="Y325">
        <v>0</v>
      </c>
      <c r="Z325">
        <v>0</v>
      </c>
      <c r="AA325">
        <v>1</v>
      </c>
      <c r="AB325">
        <v>0</v>
      </c>
      <c r="AC325">
        <v>1</v>
      </c>
      <c r="AD325">
        <v>17</v>
      </c>
      <c r="AE325" s="13">
        <v>0.4</v>
      </c>
      <c r="AF325" s="14">
        <v>0.99456521739130399</v>
      </c>
    </row>
    <row r="326" spans="1:32" x14ac:dyDescent="0.25">
      <c r="A326">
        <v>0</v>
      </c>
      <c r="B326">
        <v>0</v>
      </c>
      <c r="C326">
        <v>112.4</v>
      </c>
      <c r="D326">
        <v>65.41</v>
      </c>
      <c r="E326">
        <v>0</v>
      </c>
      <c r="F326">
        <v>0</v>
      </c>
      <c r="G326">
        <v>1</v>
      </c>
      <c r="H326">
        <v>0</v>
      </c>
      <c r="I326">
        <v>0</v>
      </c>
      <c r="J326">
        <v>0</v>
      </c>
      <c r="K326">
        <v>10.199999999999999</v>
      </c>
      <c r="L326" s="4">
        <v>10.199999999999999</v>
      </c>
      <c r="M326">
        <v>0</v>
      </c>
      <c r="N326" s="5">
        <v>1</v>
      </c>
      <c r="O326" s="5">
        <v>-6.4</v>
      </c>
      <c r="P326" s="23">
        <v>89</v>
      </c>
      <c r="Q326">
        <v>0</v>
      </c>
      <c r="R326">
        <v>1</v>
      </c>
      <c r="S326">
        <v>1</v>
      </c>
      <c r="T326">
        <v>0</v>
      </c>
      <c r="U326">
        <v>8</v>
      </c>
      <c r="V326">
        <v>30</v>
      </c>
      <c r="W326">
        <v>0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1</v>
      </c>
      <c r="AD326">
        <v>17</v>
      </c>
      <c r="AE326" s="13">
        <v>2</v>
      </c>
      <c r="AF326" s="14">
        <v>0.993506493506494</v>
      </c>
    </row>
    <row r="327" spans="1:32" x14ac:dyDescent="0.25">
      <c r="A327">
        <v>0</v>
      </c>
      <c r="B327">
        <v>0</v>
      </c>
      <c r="C327">
        <v>112.4</v>
      </c>
      <c r="D327">
        <v>65.41</v>
      </c>
      <c r="E327">
        <v>0</v>
      </c>
      <c r="F327">
        <v>0</v>
      </c>
      <c r="G327">
        <v>1</v>
      </c>
      <c r="H327">
        <v>0</v>
      </c>
      <c r="I327">
        <v>0</v>
      </c>
      <c r="J327">
        <v>0</v>
      </c>
      <c r="K327">
        <v>9.6</v>
      </c>
      <c r="L327" s="4">
        <v>9.6</v>
      </c>
      <c r="M327">
        <v>0</v>
      </c>
      <c r="N327" s="5">
        <v>1</v>
      </c>
      <c r="O327" s="5">
        <v>-22.7</v>
      </c>
      <c r="P327" s="23">
        <v>89</v>
      </c>
      <c r="Q327">
        <v>0</v>
      </c>
      <c r="R327">
        <v>1</v>
      </c>
      <c r="S327">
        <v>1</v>
      </c>
      <c r="T327">
        <v>0</v>
      </c>
      <c r="U327">
        <v>8</v>
      </c>
      <c r="V327">
        <v>30</v>
      </c>
      <c r="W327">
        <v>0</v>
      </c>
      <c r="X327">
        <v>0</v>
      </c>
      <c r="Y327">
        <v>0</v>
      </c>
      <c r="Z327">
        <v>0</v>
      </c>
      <c r="AA327">
        <v>1</v>
      </c>
      <c r="AB327">
        <v>0</v>
      </c>
      <c r="AC327">
        <v>1</v>
      </c>
      <c r="AD327">
        <v>17</v>
      </c>
      <c r="AE327" s="13">
        <v>0.4</v>
      </c>
      <c r="AF327" s="14">
        <v>0.99720670391061395</v>
      </c>
    </row>
    <row r="328" spans="1:32" x14ac:dyDescent="0.25">
      <c r="A328">
        <v>0</v>
      </c>
      <c r="B328">
        <v>0</v>
      </c>
      <c r="C328">
        <v>112.4</v>
      </c>
      <c r="D328">
        <v>65.41</v>
      </c>
      <c r="E328">
        <v>0</v>
      </c>
      <c r="F328">
        <v>0</v>
      </c>
      <c r="G328">
        <v>1</v>
      </c>
      <c r="H328">
        <v>0</v>
      </c>
      <c r="I328">
        <v>0</v>
      </c>
      <c r="J328">
        <v>0</v>
      </c>
      <c r="K328">
        <v>9.6</v>
      </c>
      <c r="L328" s="4">
        <v>9.6</v>
      </c>
      <c r="M328">
        <v>0</v>
      </c>
      <c r="N328" s="5">
        <v>1</v>
      </c>
      <c r="O328" s="5">
        <v>-22.7</v>
      </c>
      <c r="P328" s="23">
        <v>89</v>
      </c>
      <c r="Q328">
        <v>0</v>
      </c>
      <c r="R328">
        <v>1</v>
      </c>
      <c r="S328">
        <v>1</v>
      </c>
      <c r="T328">
        <v>0</v>
      </c>
      <c r="U328">
        <v>8</v>
      </c>
      <c r="V328">
        <v>30</v>
      </c>
      <c r="W328">
        <v>0</v>
      </c>
      <c r="X328">
        <v>0</v>
      </c>
      <c r="Y328">
        <v>0</v>
      </c>
      <c r="Z328">
        <v>0</v>
      </c>
      <c r="AA328">
        <v>1</v>
      </c>
      <c r="AB328">
        <v>0</v>
      </c>
      <c r="AC328">
        <v>1</v>
      </c>
      <c r="AD328">
        <v>17</v>
      </c>
      <c r="AE328" s="13">
        <v>2</v>
      </c>
      <c r="AF328" s="14">
        <v>0.99729241877256303</v>
      </c>
    </row>
    <row r="329" spans="1:32" x14ac:dyDescent="0.25">
      <c r="A329">
        <v>0</v>
      </c>
      <c r="B329">
        <v>0</v>
      </c>
      <c r="C329">
        <v>47.87</v>
      </c>
      <c r="D329">
        <v>16</v>
      </c>
      <c r="E329">
        <v>2</v>
      </c>
      <c r="F329">
        <v>0</v>
      </c>
      <c r="G329">
        <v>1</v>
      </c>
      <c r="H329">
        <v>0</v>
      </c>
      <c r="I329">
        <v>0</v>
      </c>
      <c r="J329">
        <v>0</v>
      </c>
      <c r="K329">
        <v>21.7</v>
      </c>
      <c r="L329" s="4">
        <v>21.7</v>
      </c>
      <c r="M329">
        <v>0</v>
      </c>
      <c r="N329" s="5">
        <v>0</v>
      </c>
      <c r="O329" s="5">
        <v>31.2</v>
      </c>
      <c r="P329" s="7">
        <v>57.13</v>
      </c>
      <c r="Q329">
        <v>0</v>
      </c>
      <c r="R329">
        <v>1</v>
      </c>
      <c r="S329">
        <v>1</v>
      </c>
      <c r="T329">
        <v>0</v>
      </c>
      <c r="U329">
        <v>8</v>
      </c>
      <c r="V329">
        <v>30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0</v>
      </c>
      <c r="AC329">
        <v>1</v>
      </c>
      <c r="AD329">
        <v>17</v>
      </c>
      <c r="AE329" s="13">
        <v>16.68</v>
      </c>
      <c r="AF329" s="14">
        <v>0.71428571428571397</v>
      </c>
    </row>
    <row r="330" spans="1:32" x14ac:dyDescent="0.25">
      <c r="A330">
        <v>0</v>
      </c>
      <c r="B330">
        <v>0</v>
      </c>
      <c r="C330">
        <v>28.09</v>
      </c>
      <c r="D330">
        <v>16</v>
      </c>
      <c r="E330">
        <v>2</v>
      </c>
      <c r="F330">
        <v>0</v>
      </c>
      <c r="G330">
        <v>1</v>
      </c>
      <c r="H330">
        <v>0</v>
      </c>
      <c r="I330">
        <v>0</v>
      </c>
      <c r="J330">
        <v>0</v>
      </c>
      <c r="K330">
        <v>40.200000000000003</v>
      </c>
      <c r="L330" s="4">
        <v>40.200000000000003</v>
      </c>
      <c r="M330">
        <v>0</v>
      </c>
      <c r="N330" s="5">
        <v>0</v>
      </c>
      <c r="O330" s="5">
        <v>-39.4</v>
      </c>
      <c r="P330" s="7">
        <v>26.5</v>
      </c>
      <c r="Q330">
        <v>0</v>
      </c>
      <c r="R330">
        <v>1</v>
      </c>
      <c r="S330">
        <v>1</v>
      </c>
      <c r="T330">
        <v>0</v>
      </c>
      <c r="U330">
        <v>8</v>
      </c>
      <c r="V330">
        <v>30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0</v>
      </c>
      <c r="AC330">
        <v>1</v>
      </c>
      <c r="AD330">
        <v>17</v>
      </c>
      <c r="AE330" s="13">
        <v>3.33</v>
      </c>
      <c r="AF330" s="14">
        <v>0.63636363636363602</v>
      </c>
    </row>
    <row r="331" spans="1:32" x14ac:dyDescent="0.25">
      <c r="A331">
        <v>0</v>
      </c>
      <c r="B331">
        <v>0</v>
      </c>
      <c r="C331">
        <v>112.4</v>
      </c>
      <c r="D331">
        <v>65.41</v>
      </c>
      <c r="E331">
        <v>0</v>
      </c>
      <c r="F331">
        <v>0</v>
      </c>
      <c r="G331">
        <v>1</v>
      </c>
      <c r="H331">
        <v>0</v>
      </c>
      <c r="I331">
        <v>0</v>
      </c>
      <c r="J331">
        <v>0</v>
      </c>
      <c r="K331">
        <v>10.199999999999999</v>
      </c>
      <c r="L331" s="4">
        <v>10.199999999999999</v>
      </c>
      <c r="M331">
        <v>0</v>
      </c>
      <c r="N331" s="5">
        <v>1</v>
      </c>
      <c r="O331" s="5">
        <v>-6.4</v>
      </c>
      <c r="P331" s="23">
        <v>89</v>
      </c>
      <c r="Q331">
        <v>0</v>
      </c>
      <c r="R331">
        <v>1</v>
      </c>
      <c r="S331">
        <v>1</v>
      </c>
      <c r="T331">
        <v>0</v>
      </c>
      <c r="U331">
        <v>8</v>
      </c>
      <c r="V331">
        <v>30</v>
      </c>
      <c r="W331">
        <v>0</v>
      </c>
      <c r="X331">
        <v>0</v>
      </c>
      <c r="Y331">
        <v>0</v>
      </c>
      <c r="Z331">
        <v>0</v>
      </c>
      <c r="AA331">
        <v>1</v>
      </c>
      <c r="AB331">
        <v>0</v>
      </c>
      <c r="AC331">
        <v>1</v>
      </c>
      <c r="AD331">
        <v>90</v>
      </c>
      <c r="AE331" s="13">
        <v>2</v>
      </c>
      <c r="AF331" s="14">
        <v>0.99224806201550397</v>
      </c>
    </row>
    <row r="332" spans="1:32" x14ac:dyDescent="0.25">
      <c r="A332">
        <v>0</v>
      </c>
      <c r="B332">
        <v>0</v>
      </c>
      <c r="C332">
        <v>112.4</v>
      </c>
      <c r="D332">
        <v>65.41</v>
      </c>
      <c r="E332">
        <v>0</v>
      </c>
      <c r="F332">
        <v>0</v>
      </c>
      <c r="G332">
        <v>1</v>
      </c>
      <c r="H332">
        <v>0</v>
      </c>
      <c r="I332">
        <v>0</v>
      </c>
      <c r="J332">
        <v>0</v>
      </c>
      <c r="K332">
        <v>9.6</v>
      </c>
      <c r="L332" s="4">
        <v>9.6</v>
      </c>
      <c r="M332">
        <v>0</v>
      </c>
      <c r="N332" s="5">
        <v>1</v>
      </c>
      <c r="O332" s="5">
        <v>-22.7</v>
      </c>
      <c r="P332" s="23">
        <v>89</v>
      </c>
      <c r="Q332">
        <v>0</v>
      </c>
      <c r="R332">
        <v>1</v>
      </c>
      <c r="S332">
        <v>1</v>
      </c>
      <c r="T332">
        <v>0</v>
      </c>
      <c r="U332">
        <v>8</v>
      </c>
      <c r="V332">
        <v>30</v>
      </c>
      <c r="W332">
        <v>0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1</v>
      </c>
      <c r="AD332">
        <v>90</v>
      </c>
      <c r="AE332" s="13">
        <v>2</v>
      </c>
      <c r="AF332" s="14">
        <v>0.99107142857142905</v>
      </c>
    </row>
    <row r="333" spans="1:32" x14ac:dyDescent="0.25">
      <c r="A333">
        <v>0</v>
      </c>
      <c r="B333">
        <v>0</v>
      </c>
      <c r="C333">
        <v>65.41</v>
      </c>
      <c r="D333">
        <v>16</v>
      </c>
      <c r="E333">
        <v>1</v>
      </c>
      <c r="F333">
        <v>0</v>
      </c>
      <c r="G333">
        <v>0</v>
      </c>
      <c r="H333">
        <v>1</v>
      </c>
      <c r="I333">
        <v>0</v>
      </c>
      <c r="J333">
        <v>0</v>
      </c>
      <c r="K333">
        <v>9.1</v>
      </c>
      <c r="L333" s="7">
        <v>50</v>
      </c>
      <c r="M333">
        <v>0</v>
      </c>
      <c r="N333" s="5">
        <v>0</v>
      </c>
      <c r="O333" s="5">
        <v>27.1</v>
      </c>
      <c r="P333">
        <v>88</v>
      </c>
      <c r="Q333">
        <v>0</v>
      </c>
      <c r="R333">
        <v>1</v>
      </c>
      <c r="S333">
        <v>1</v>
      </c>
      <c r="T333">
        <v>0</v>
      </c>
      <c r="U333" s="7">
        <v>8</v>
      </c>
      <c r="V333" s="4">
        <v>25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2</v>
      </c>
      <c r="AE333" s="13">
        <v>3.2</v>
      </c>
      <c r="AF333" s="14">
        <v>0.99976180318167396</v>
      </c>
    </row>
    <row r="334" spans="1:32" x14ac:dyDescent="0.25">
      <c r="A334">
        <v>0</v>
      </c>
      <c r="B334">
        <v>0</v>
      </c>
      <c r="C334">
        <v>47.87</v>
      </c>
      <c r="D334">
        <v>16</v>
      </c>
      <c r="E334">
        <v>2</v>
      </c>
      <c r="F334">
        <v>0</v>
      </c>
      <c r="G334">
        <v>1</v>
      </c>
      <c r="H334">
        <v>0</v>
      </c>
      <c r="I334">
        <v>0</v>
      </c>
      <c r="J334">
        <v>0</v>
      </c>
      <c r="K334">
        <v>5.5</v>
      </c>
      <c r="L334" s="4">
        <v>5.5</v>
      </c>
      <c r="M334">
        <v>0</v>
      </c>
      <c r="N334" s="5">
        <v>0</v>
      </c>
      <c r="O334" s="5">
        <v>9.2799999999999994</v>
      </c>
      <c r="P334">
        <v>174.8</v>
      </c>
      <c r="Q334">
        <v>0</v>
      </c>
      <c r="R334">
        <v>1</v>
      </c>
      <c r="S334">
        <v>1</v>
      </c>
      <c r="T334">
        <v>0</v>
      </c>
      <c r="U334">
        <v>4</v>
      </c>
      <c r="V334">
        <v>22</v>
      </c>
      <c r="W334">
        <v>0</v>
      </c>
      <c r="X334">
        <v>0</v>
      </c>
      <c r="Y334">
        <v>0</v>
      </c>
      <c r="Z334">
        <v>1</v>
      </c>
      <c r="AA334">
        <v>0</v>
      </c>
      <c r="AB334">
        <v>270</v>
      </c>
      <c r="AC334">
        <v>270</v>
      </c>
      <c r="AD334">
        <v>0</v>
      </c>
      <c r="AE334" s="13">
        <v>1.25</v>
      </c>
      <c r="AF334" s="14">
        <v>0.49528712263831298</v>
      </c>
    </row>
    <row r="335" spans="1:32" x14ac:dyDescent="0.25">
      <c r="A335">
        <v>0</v>
      </c>
      <c r="B335">
        <v>0</v>
      </c>
      <c r="C335">
        <v>47.87</v>
      </c>
      <c r="D335">
        <v>16</v>
      </c>
      <c r="E335">
        <v>2</v>
      </c>
      <c r="F335">
        <v>0</v>
      </c>
      <c r="G335">
        <v>1</v>
      </c>
      <c r="H335">
        <v>0</v>
      </c>
      <c r="I335">
        <v>0</v>
      </c>
      <c r="J335">
        <v>0</v>
      </c>
      <c r="K335">
        <v>5.5</v>
      </c>
      <c r="L335" s="4">
        <v>5.5</v>
      </c>
      <c r="M335">
        <v>0</v>
      </c>
      <c r="N335" s="5">
        <v>0</v>
      </c>
      <c r="O335" s="5">
        <v>9.2799999999999994</v>
      </c>
      <c r="P335">
        <v>174.8</v>
      </c>
      <c r="Q335">
        <v>0</v>
      </c>
      <c r="R335">
        <v>1</v>
      </c>
      <c r="S335">
        <v>1</v>
      </c>
      <c r="T335">
        <v>0</v>
      </c>
      <c r="U335">
        <v>4</v>
      </c>
      <c r="V335">
        <v>22</v>
      </c>
      <c r="W335">
        <v>0</v>
      </c>
      <c r="X335">
        <v>0</v>
      </c>
      <c r="Y335">
        <v>0</v>
      </c>
      <c r="Z335">
        <v>1</v>
      </c>
      <c r="AA335">
        <v>0</v>
      </c>
      <c r="AB335">
        <v>270</v>
      </c>
      <c r="AC335">
        <v>270</v>
      </c>
      <c r="AD335">
        <v>0</v>
      </c>
      <c r="AE335" s="13">
        <v>2.5</v>
      </c>
      <c r="AF335" s="14">
        <v>0.710197842473551</v>
      </c>
    </row>
    <row r="336" spans="1:32" x14ac:dyDescent="0.25">
      <c r="A336">
        <v>0</v>
      </c>
      <c r="B336">
        <v>0</v>
      </c>
      <c r="C336">
        <v>47.87</v>
      </c>
      <c r="D336">
        <v>16</v>
      </c>
      <c r="E336">
        <v>2</v>
      </c>
      <c r="F336">
        <v>0</v>
      </c>
      <c r="G336">
        <v>1</v>
      </c>
      <c r="H336">
        <v>0</v>
      </c>
      <c r="I336">
        <v>0</v>
      </c>
      <c r="J336">
        <v>0</v>
      </c>
      <c r="K336">
        <v>5.5</v>
      </c>
      <c r="L336" s="4">
        <v>5.5</v>
      </c>
      <c r="M336">
        <v>0</v>
      </c>
      <c r="N336" s="5">
        <v>0</v>
      </c>
      <c r="O336" s="5">
        <v>9.2799999999999994</v>
      </c>
      <c r="P336">
        <v>174.8</v>
      </c>
      <c r="Q336">
        <v>0</v>
      </c>
      <c r="R336">
        <v>1</v>
      </c>
      <c r="S336">
        <v>1</v>
      </c>
      <c r="T336">
        <v>0</v>
      </c>
      <c r="U336">
        <v>4</v>
      </c>
      <c r="V336">
        <v>22</v>
      </c>
      <c r="W336">
        <v>0</v>
      </c>
      <c r="X336">
        <v>0</v>
      </c>
      <c r="Y336">
        <v>0</v>
      </c>
      <c r="Z336">
        <v>1</v>
      </c>
      <c r="AA336">
        <v>0</v>
      </c>
      <c r="AB336">
        <v>270</v>
      </c>
      <c r="AC336">
        <v>270</v>
      </c>
      <c r="AD336">
        <v>0</v>
      </c>
      <c r="AE336" s="13">
        <v>5</v>
      </c>
      <c r="AF336" s="14">
        <v>0.82612058131435595</v>
      </c>
    </row>
    <row r="337" spans="1:32" x14ac:dyDescent="0.25">
      <c r="A337">
        <v>0</v>
      </c>
      <c r="B337">
        <v>0</v>
      </c>
      <c r="C337">
        <v>65.41</v>
      </c>
      <c r="D337">
        <v>16</v>
      </c>
      <c r="E337">
        <v>1</v>
      </c>
      <c r="F337">
        <v>0</v>
      </c>
      <c r="G337">
        <v>1</v>
      </c>
      <c r="H337">
        <v>0</v>
      </c>
      <c r="I337">
        <v>0</v>
      </c>
      <c r="J337">
        <v>0</v>
      </c>
      <c r="K337">
        <v>50</v>
      </c>
      <c r="L337" s="4">
        <v>50</v>
      </c>
      <c r="M337">
        <v>0</v>
      </c>
      <c r="N337" s="5">
        <v>0</v>
      </c>
      <c r="O337" s="5">
        <v>-15</v>
      </c>
      <c r="P337">
        <v>10.8</v>
      </c>
      <c r="Q337">
        <v>0</v>
      </c>
      <c r="R337">
        <v>1</v>
      </c>
      <c r="S337">
        <v>0</v>
      </c>
      <c r="T337">
        <v>1</v>
      </c>
      <c r="U337">
        <v>8</v>
      </c>
      <c r="V337">
        <v>20</v>
      </c>
      <c r="W337">
        <v>1</v>
      </c>
      <c r="X337">
        <v>0</v>
      </c>
      <c r="Y337">
        <v>0</v>
      </c>
      <c r="Z337">
        <v>0</v>
      </c>
      <c r="AA337">
        <v>0</v>
      </c>
      <c r="AB337">
        <v>7</v>
      </c>
      <c r="AC337">
        <v>2</v>
      </c>
      <c r="AD337">
        <v>1</v>
      </c>
      <c r="AE337" s="13">
        <v>0.1</v>
      </c>
      <c r="AF337" s="14">
        <v>0.51342362606300496</v>
      </c>
    </row>
    <row r="338" spans="1:32" x14ac:dyDescent="0.25">
      <c r="A338">
        <v>0</v>
      </c>
      <c r="B338">
        <v>0</v>
      </c>
      <c r="C338">
        <v>65.41</v>
      </c>
      <c r="D338">
        <v>16</v>
      </c>
      <c r="E338">
        <v>1</v>
      </c>
      <c r="F338">
        <v>0</v>
      </c>
      <c r="G338">
        <v>1</v>
      </c>
      <c r="H338">
        <v>0</v>
      </c>
      <c r="I338">
        <v>0</v>
      </c>
      <c r="J338">
        <v>0</v>
      </c>
      <c r="K338">
        <v>50</v>
      </c>
      <c r="L338" s="4">
        <v>50</v>
      </c>
      <c r="M338">
        <v>0</v>
      </c>
      <c r="N338" s="5">
        <v>0</v>
      </c>
      <c r="O338" s="5">
        <v>-15</v>
      </c>
      <c r="P338">
        <v>10.8</v>
      </c>
      <c r="Q338">
        <v>0</v>
      </c>
      <c r="R338">
        <v>1</v>
      </c>
      <c r="S338">
        <v>0</v>
      </c>
      <c r="T338">
        <v>1</v>
      </c>
      <c r="U338">
        <v>8</v>
      </c>
      <c r="V338">
        <v>20</v>
      </c>
      <c r="W338">
        <v>1</v>
      </c>
      <c r="X338">
        <v>0</v>
      </c>
      <c r="Y338">
        <v>0</v>
      </c>
      <c r="Z338">
        <v>0</v>
      </c>
      <c r="AA338">
        <v>0</v>
      </c>
      <c r="AB338">
        <v>7</v>
      </c>
      <c r="AC338">
        <v>2</v>
      </c>
      <c r="AD338">
        <v>7</v>
      </c>
      <c r="AE338" s="13">
        <v>0.1</v>
      </c>
      <c r="AF338" s="14">
        <v>-0.77059956245148198</v>
      </c>
    </row>
    <row r="339" spans="1:32" x14ac:dyDescent="0.25">
      <c r="A339">
        <v>0</v>
      </c>
      <c r="B339">
        <v>0</v>
      </c>
      <c r="C339">
        <v>65.41</v>
      </c>
      <c r="D339">
        <v>16</v>
      </c>
      <c r="E339">
        <v>1</v>
      </c>
      <c r="F339">
        <v>0</v>
      </c>
      <c r="G339">
        <v>1</v>
      </c>
      <c r="H339">
        <v>0</v>
      </c>
      <c r="I339">
        <v>0</v>
      </c>
      <c r="J339">
        <v>0</v>
      </c>
      <c r="K339">
        <v>50</v>
      </c>
      <c r="L339" s="4">
        <v>50</v>
      </c>
      <c r="M339">
        <v>0</v>
      </c>
      <c r="N339" s="5">
        <v>0</v>
      </c>
      <c r="O339" s="5">
        <v>-15</v>
      </c>
      <c r="P339">
        <v>10.8</v>
      </c>
      <c r="Q339">
        <v>0</v>
      </c>
      <c r="R339">
        <v>1</v>
      </c>
      <c r="S339">
        <v>0</v>
      </c>
      <c r="T339">
        <v>1</v>
      </c>
      <c r="U339">
        <v>8</v>
      </c>
      <c r="V339">
        <v>20</v>
      </c>
      <c r="W339">
        <v>1</v>
      </c>
      <c r="X339">
        <v>0</v>
      </c>
      <c r="Y339">
        <v>0</v>
      </c>
      <c r="Z339">
        <v>0</v>
      </c>
      <c r="AA339">
        <v>0</v>
      </c>
      <c r="AB339">
        <v>7</v>
      </c>
      <c r="AC339">
        <v>2</v>
      </c>
      <c r="AD339">
        <v>14</v>
      </c>
      <c r="AE339" s="13">
        <v>0.1</v>
      </c>
      <c r="AF339" s="14">
        <v>-0.31992177199613298</v>
      </c>
    </row>
    <row r="340" spans="1:32" x14ac:dyDescent="0.25">
      <c r="A340">
        <v>0</v>
      </c>
      <c r="B340">
        <v>0</v>
      </c>
      <c r="C340">
        <v>65.41</v>
      </c>
      <c r="D340">
        <v>16</v>
      </c>
      <c r="E340">
        <v>1</v>
      </c>
      <c r="F340">
        <v>0</v>
      </c>
      <c r="G340">
        <v>1</v>
      </c>
      <c r="H340">
        <v>0</v>
      </c>
      <c r="I340">
        <v>0</v>
      </c>
      <c r="J340">
        <v>0</v>
      </c>
      <c r="K340">
        <v>50</v>
      </c>
      <c r="L340" s="4">
        <v>50</v>
      </c>
      <c r="M340">
        <v>0</v>
      </c>
      <c r="N340" s="5">
        <v>0</v>
      </c>
      <c r="O340" s="5">
        <v>-16.7</v>
      </c>
      <c r="P340">
        <v>10.8</v>
      </c>
      <c r="Q340">
        <v>0</v>
      </c>
      <c r="R340">
        <v>1</v>
      </c>
      <c r="S340">
        <v>0</v>
      </c>
      <c r="T340">
        <v>1</v>
      </c>
      <c r="U340">
        <v>8</v>
      </c>
      <c r="V340">
        <v>20</v>
      </c>
      <c r="W340">
        <v>1</v>
      </c>
      <c r="X340">
        <v>0</v>
      </c>
      <c r="Y340">
        <v>0</v>
      </c>
      <c r="Z340">
        <v>0</v>
      </c>
      <c r="AA340">
        <v>0</v>
      </c>
      <c r="AB340">
        <v>7</v>
      </c>
      <c r="AC340">
        <v>2</v>
      </c>
      <c r="AD340">
        <v>1</v>
      </c>
      <c r="AE340" s="13">
        <v>0.5</v>
      </c>
      <c r="AF340" s="14">
        <v>0.87093804074619596</v>
      </c>
    </row>
    <row r="341" spans="1:32" x14ac:dyDescent="0.25">
      <c r="A341">
        <v>0</v>
      </c>
      <c r="B341">
        <v>0</v>
      </c>
      <c r="C341">
        <v>65.41</v>
      </c>
      <c r="D341">
        <v>16</v>
      </c>
      <c r="E341">
        <v>1</v>
      </c>
      <c r="F341">
        <v>0</v>
      </c>
      <c r="G341">
        <v>1</v>
      </c>
      <c r="H341">
        <v>0</v>
      </c>
      <c r="I341">
        <v>0</v>
      </c>
      <c r="J341">
        <v>0</v>
      </c>
      <c r="K341">
        <v>50</v>
      </c>
      <c r="L341" s="4">
        <v>50</v>
      </c>
      <c r="M341">
        <v>0</v>
      </c>
      <c r="N341" s="5">
        <v>0</v>
      </c>
      <c r="O341" s="5">
        <v>-16.7</v>
      </c>
      <c r="P341">
        <v>10.8</v>
      </c>
      <c r="Q341">
        <v>0</v>
      </c>
      <c r="R341">
        <v>1</v>
      </c>
      <c r="S341">
        <v>0</v>
      </c>
      <c r="T341">
        <v>1</v>
      </c>
      <c r="U341">
        <v>8</v>
      </c>
      <c r="V341">
        <v>20</v>
      </c>
      <c r="W341">
        <v>1</v>
      </c>
      <c r="X341">
        <v>0</v>
      </c>
      <c r="Y341">
        <v>0</v>
      </c>
      <c r="Z341">
        <v>0</v>
      </c>
      <c r="AA341">
        <v>0</v>
      </c>
      <c r="AB341">
        <v>7</v>
      </c>
      <c r="AC341">
        <v>2</v>
      </c>
      <c r="AD341">
        <v>7</v>
      </c>
      <c r="AE341" s="13">
        <v>0.5</v>
      </c>
      <c r="AF341" s="14">
        <v>-0.77059956245148198</v>
      </c>
    </row>
    <row r="342" spans="1:32" x14ac:dyDescent="0.25">
      <c r="A342">
        <v>0</v>
      </c>
      <c r="B342">
        <v>0</v>
      </c>
      <c r="C342">
        <v>65.41</v>
      </c>
      <c r="D342">
        <v>16</v>
      </c>
      <c r="E342">
        <v>1</v>
      </c>
      <c r="F342">
        <v>0</v>
      </c>
      <c r="G342">
        <v>1</v>
      </c>
      <c r="H342">
        <v>0</v>
      </c>
      <c r="I342">
        <v>0</v>
      </c>
      <c r="J342">
        <v>0</v>
      </c>
      <c r="K342">
        <v>50</v>
      </c>
      <c r="L342" s="4">
        <v>50</v>
      </c>
      <c r="M342">
        <v>0</v>
      </c>
      <c r="N342" s="5">
        <v>0</v>
      </c>
      <c r="O342" s="5">
        <v>-16.7</v>
      </c>
      <c r="P342">
        <v>10.8</v>
      </c>
      <c r="Q342">
        <v>0</v>
      </c>
      <c r="R342">
        <v>1</v>
      </c>
      <c r="S342">
        <v>0</v>
      </c>
      <c r="T342">
        <v>1</v>
      </c>
      <c r="U342">
        <v>8</v>
      </c>
      <c r="V342">
        <v>20</v>
      </c>
      <c r="W342">
        <v>1</v>
      </c>
      <c r="X342">
        <v>0</v>
      </c>
      <c r="Y342">
        <v>0</v>
      </c>
      <c r="Z342">
        <v>0</v>
      </c>
      <c r="AA342">
        <v>0</v>
      </c>
      <c r="AB342">
        <v>7</v>
      </c>
      <c r="AC342">
        <v>2</v>
      </c>
      <c r="AD342">
        <v>14</v>
      </c>
      <c r="AE342" s="13">
        <v>0.5</v>
      </c>
      <c r="AF342" s="14">
        <v>0.226764535970367</v>
      </c>
    </row>
    <row r="343" spans="1:32" x14ac:dyDescent="0.25">
      <c r="A343">
        <v>0</v>
      </c>
      <c r="B343">
        <v>0</v>
      </c>
      <c r="C343">
        <v>47.87</v>
      </c>
      <c r="D343">
        <v>16</v>
      </c>
      <c r="E343">
        <v>2</v>
      </c>
      <c r="F343">
        <v>0</v>
      </c>
      <c r="G343">
        <v>0</v>
      </c>
      <c r="H343">
        <v>1</v>
      </c>
      <c r="I343">
        <v>0</v>
      </c>
      <c r="J343">
        <v>0</v>
      </c>
      <c r="K343">
        <v>50</v>
      </c>
      <c r="L343">
        <v>500</v>
      </c>
      <c r="M343">
        <v>0</v>
      </c>
      <c r="N343" s="5">
        <v>0</v>
      </c>
      <c r="O343" s="5">
        <v>-6.7</v>
      </c>
      <c r="P343" s="7">
        <v>57.13</v>
      </c>
      <c r="Q343">
        <v>1</v>
      </c>
      <c r="R343">
        <v>0</v>
      </c>
      <c r="S343">
        <v>1</v>
      </c>
      <c r="T343">
        <v>1</v>
      </c>
      <c r="U343" s="7">
        <v>8</v>
      </c>
      <c r="V343" s="7">
        <v>225</v>
      </c>
      <c r="W343">
        <v>0</v>
      </c>
      <c r="X343">
        <v>0</v>
      </c>
      <c r="Y343">
        <v>0</v>
      </c>
      <c r="Z343">
        <v>0</v>
      </c>
      <c r="AA343">
        <v>1</v>
      </c>
      <c r="AB343">
        <v>0</v>
      </c>
      <c r="AC343">
        <v>1</v>
      </c>
      <c r="AD343">
        <v>2</v>
      </c>
      <c r="AE343" s="13">
        <v>16</v>
      </c>
      <c r="AF343" s="14">
        <v>0.942349793237655</v>
      </c>
    </row>
    <row r="344" spans="1:32" x14ac:dyDescent="0.25">
      <c r="A344">
        <v>0</v>
      </c>
      <c r="B344">
        <v>0</v>
      </c>
      <c r="C344">
        <v>47.87</v>
      </c>
      <c r="D344">
        <v>16</v>
      </c>
      <c r="E344">
        <v>2</v>
      </c>
      <c r="F344">
        <v>0</v>
      </c>
      <c r="G344">
        <v>0</v>
      </c>
      <c r="H344">
        <v>1</v>
      </c>
      <c r="I344">
        <v>0</v>
      </c>
      <c r="J344">
        <v>0</v>
      </c>
      <c r="K344">
        <v>50</v>
      </c>
      <c r="L344">
        <v>500</v>
      </c>
      <c r="M344">
        <v>0</v>
      </c>
      <c r="N344" s="5">
        <v>0</v>
      </c>
      <c r="O344" s="5">
        <v>-6.7</v>
      </c>
      <c r="P344" s="7">
        <v>57.13</v>
      </c>
      <c r="Q344">
        <v>1</v>
      </c>
      <c r="R344">
        <v>0</v>
      </c>
      <c r="S344">
        <v>1</v>
      </c>
      <c r="T344">
        <v>1</v>
      </c>
      <c r="U344" s="7">
        <v>8</v>
      </c>
      <c r="V344" s="7">
        <v>225</v>
      </c>
      <c r="W344">
        <v>0</v>
      </c>
      <c r="X344">
        <v>0</v>
      </c>
      <c r="Y344">
        <v>0</v>
      </c>
      <c r="Z344">
        <v>0</v>
      </c>
      <c r="AA344">
        <v>1</v>
      </c>
      <c r="AB344">
        <v>0</v>
      </c>
      <c r="AC344">
        <v>1</v>
      </c>
      <c r="AD344">
        <v>14</v>
      </c>
      <c r="AE344" s="13">
        <v>16</v>
      </c>
      <c r="AF344" s="14">
        <v>0.57413249211356499</v>
      </c>
    </row>
    <row r="345" spans="1:32" x14ac:dyDescent="0.25">
      <c r="A345">
        <v>0</v>
      </c>
      <c r="B345">
        <v>0</v>
      </c>
      <c r="C345">
        <v>47.87</v>
      </c>
      <c r="D345">
        <v>16</v>
      </c>
      <c r="E345">
        <v>2</v>
      </c>
      <c r="F345">
        <v>0</v>
      </c>
      <c r="G345">
        <v>1</v>
      </c>
      <c r="H345">
        <v>0</v>
      </c>
      <c r="I345">
        <v>0</v>
      </c>
      <c r="J345">
        <v>0</v>
      </c>
      <c r="K345">
        <v>15</v>
      </c>
      <c r="L345" s="4">
        <v>15</v>
      </c>
      <c r="M345">
        <v>0</v>
      </c>
      <c r="N345" s="5">
        <v>0</v>
      </c>
      <c r="O345" s="5">
        <v>-6.7</v>
      </c>
      <c r="P345" s="7">
        <v>57.13</v>
      </c>
      <c r="Q345">
        <v>0</v>
      </c>
      <c r="R345">
        <v>1</v>
      </c>
      <c r="S345">
        <v>1</v>
      </c>
      <c r="T345">
        <v>0</v>
      </c>
      <c r="U345">
        <v>6</v>
      </c>
      <c r="V345">
        <v>31</v>
      </c>
      <c r="W345">
        <v>0</v>
      </c>
      <c r="X345">
        <v>0</v>
      </c>
      <c r="Y345">
        <v>0</v>
      </c>
      <c r="Z345">
        <v>0</v>
      </c>
      <c r="AA345">
        <v>1</v>
      </c>
      <c r="AB345">
        <v>0</v>
      </c>
      <c r="AC345">
        <v>1</v>
      </c>
      <c r="AD345">
        <v>1</v>
      </c>
      <c r="AE345" s="13">
        <v>8</v>
      </c>
      <c r="AF345" s="14">
        <v>0.42933333333333301</v>
      </c>
    </row>
    <row r="346" spans="1:32" x14ac:dyDescent="0.25">
      <c r="A346">
        <v>0</v>
      </c>
      <c r="B346">
        <v>0</v>
      </c>
      <c r="C346">
        <v>47.87</v>
      </c>
      <c r="D346">
        <v>16</v>
      </c>
      <c r="E346">
        <v>2</v>
      </c>
      <c r="F346">
        <v>0</v>
      </c>
      <c r="G346">
        <v>1</v>
      </c>
      <c r="H346">
        <v>0</v>
      </c>
      <c r="I346">
        <v>0</v>
      </c>
      <c r="J346">
        <v>0</v>
      </c>
      <c r="K346">
        <v>50</v>
      </c>
      <c r="L346" s="4">
        <v>50</v>
      </c>
      <c r="M346">
        <v>0</v>
      </c>
      <c r="N346" s="5">
        <v>0</v>
      </c>
      <c r="O346" s="5">
        <v>-6.7</v>
      </c>
      <c r="P346" s="7">
        <v>57.13</v>
      </c>
      <c r="Q346">
        <v>0</v>
      </c>
      <c r="R346">
        <v>1</v>
      </c>
      <c r="S346">
        <v>1</v>
      </c>
      <c r="T346">
        <v>0</v>
      </c>
      <c r="U346">
        <v>6</v>
      </c>
      <c r="V346">
        <v>31</v>
      </c>
      <c r="W346">
        <v>0</v>
      </c>
      <c r="X346">
        <v>0</v>
      </c>
      <c r="Y346">
        <v>0</v>
      </c>
      <c r="Z346">
        <v>0</v>
      </c>
      <c r="AA346">
        <v>1</v>
      </c>
      <c r="AB346">
        <v>0</v>
      </c>
      <c r="AC346">
        <v>1</v>
      </c>
      <c r="AD346">
        <v>1</v>
      </c>
      <c r="AE346" s="13">
        <v>8</v>
      </c>
      <c r="AF346" s="14">
        <v>0.52017937219730903</v>
      </c>
    </row>
    <row r="347" spans="1:32" x14ac:dyDescent="0.25">
      <c r="A347">
        <v>0</v>
      </c>
      <c r="B347">
        <v>0</v>
      </c>
      <c r="C347">
        <v>47.87</v>
      </c>
      <c r="D347">
        <v>16</v>
      </c>
      <c r="E347">
        <v>2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100</v>
      </c>
      <c r="L347" s="4">
        <v>100</v>
      </c>
      <c r="M347">
        <v>0</v>
      </c>
      <c r="N347" s="5">
        <v>0</v>
      </c>
      <c r="O347" s="5">
        <v>-6.7</v>
      </c>
      <c r="P347" s="7">
        <v>57.13</v>
      </c>
      <c r="Q347">
        <v>0</v>
      </c>
      <c r="R347">
        <v>1</v>
      </c>
      <c r="S347">
        <v>1</v>
      </c>
      <c r="T347">
        <v>0</v>
      </c>
      <c r="U347">
        <v>6</v>
      </c>
      <c r="V347">
        <v>31</v>
      </c>
      <c r="W347">
        <v>0</v>
      </c>
      <c r="X347">
        <v>0</v>
      </c>
      <c r="Y347">
        <v>0</v>
      </c>
      <c r="Z347">
        <v>0</v>
      </c>
      <c r="AA347">
        <v>1</v>
      </c>
      <c r="AB347">
        <v>0</v>
      </c>
      <c r="AC347">
        <v>1</v>
      </c>
      <c r="AD347">
        <v>1</v>
      </c>
      <c r="AE347" s="13">
        <v>8</v>
      </c>
      <c r="AF347" s="14">
        <v>0.73612823674476002</v>
      </c>
    </row>
    <row r="348" spans="1:32" x14ac:dyDescent="0.25">
      <c r="A348">
        <v>1</v>
      </c>
      <c r="B348">
        <v>0</v>
      </c>
      <c r="C348">
        <v>12.01</v>
      </c>
      <c r="D348">
        <v>0</v>
      </c>
      <c r="E348">
        <v>0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14</v>
      </c>
      <c r="L348" s="4">
        <v>14</v>
      </c>
      <c r="M348">
        <v>0</v>
      </c>
      <c r="N348" s="5">
        <v>0</v>
      </c>
      <c r="O348" s="6">
        <v>-3.7</v>
      </c>
      <c r="P348">
        <v>300</v>
      </c>
      <c r="Q348">
        <v>0</v>
      </c>
      <c r="R348">
        <v>1</v>
      </c>
      <c r="S348">
        <v>1</v>
      </c>
      <c r="T348">
        <v>0</v>
      </c>
      <c r="U348">
        <v>6</v>
      </c>
      <c r="V348">
        <v>31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42</v>
      </c>
      <c r="AC348">
        <v>7</v>
      </c>
      <c r="AD348">
        <v>1</v>
      </c>
      <c r="AE348" s="13">
        <v>1.6</v>
      </c>
      <c r="AF348" s="14">
        <v>0.99556213017751505</v>
      </c>
    </row>
    <row r="349" spans="1:32" x14ac:dyDescent="0.25">
      <c r="A349">
        <v>1</v>
      </c>
      <c r="B349">
        <v>0</v>
      </c>
      <c r="C349">
        <v>12.01</v>
      </c>
      <c r="D349">
        <v>0</v>
      </c>
      <c r="E349">
        <v>0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56</v>
      </c>
      <c r="L349" s="4">
        <v>56</v>
      </c>
      <c r="M349">
        <v>0</v>
      </c>
      <c r="N349" s="5">
        <v>0</v>
      </c>
      <c r="O349" s="6">
        <v>-3.7</v>
      </c>
      <c r="P349">
        <v>45</v>
      </c>
      <c r="Q349">
        <v>0</v>
      </c>
      <c r="R349">
        <v>1</v>
      </c>
      <c r="S349">
        <v>1</v>
      </c>
      <c r="T349">
        <v>0</v>
      </c>
      <c r="U349">
        <v>6</v>
      </c>
      <c r="V349">
        <v>31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42</v>
      </c>
      <c r="AC349">
        <v>7</v>
      </c>
      <c r="AD349">
        <v>1</v>
      </c>
      <c r="AE349" s="13">
        <v>1.6</v>
      </c>
      <c r="AF349" s="14">
        <v>0.98516687268232395</v>
      </c>
    </row>
    <row r="350" spans="1:32" x14ac:dyDescent="0.25">
      <c r="A350">
        <v>1</v>
      </c>
      <c r="B350">
        <v>0</v>
      </c>
      <c r="C350">
        <v>12.01</v>
      </c>
      <c r="D350">
        <v>0</v>
      </c>
      <c r="E350">
        <v>0</v>
      </c>
      <c r="F350">
        <v>0</v>
      </c>
      <c r="G350">
        <v>0</v>
      </c>
      <c r="H350">
        <v>1</v>
      </c>
      <c r="I350">
        <v>0</v>
      </c>
      <c r="J350">
        <v>1</v>
      </c>
      <c r="K350">
        <v>67</v>
      </c>
      <c r="L350">
        <v>16500</v>
      </c>
      <c r="M350">
        <v>0</v>
      </c>
      <c r="N350" s="5">
        <v>0</v>
      </c>
      <c r="O350" s="6">
        <v>-11</v>
      </c>
      <c r="P350">
        <v>26</v>
      </c>
      <c r="Q350">
        <v>0</v>
      </c>
      <c r="R350">
        <v>1</v>
      </c>
      <c r="S350">
        <v>1</v>
      </c>
      <c r="T350">
        <v>0</v>
      </c>
      <c r="U350">
        <v>6</v>
      </c>
      <c r="V350">
        <v>31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42</v>
      </c>
      <c r="AC350">
        <v>7</v>
      </c>
      <c r="AD350">
        <v>1</v>
      </c>
      <c r="AE350" s="13">
        <v>1.6</v>
      </c>
      <c r="AF350" s="14">
        <v>0.93706295510450499</v>
      </c>
    </row>
    <row r="351" spans="1:32" x14ac:dyDescent="0.25">
      <c r="A351">
        <v>1</v>
      </c>
      <c r="B351">
        <v>0</v>
      </c>
      <c r="C351">
        <v>12.01</v>
      </c>
      <c r="D351">
        <v>0</v>
      </c>
      <c r="E351">
        <v>0</v>
      </c>
      <c r="F351">
        <v>0</v>
      </c>
      <c r="G351">
        <v>0</v>
      </c>
      <c r="H351">
        <v>1</v>
      </c>
      <c r="I351">
        <v>0</v>
      </c>
      <c r="J351">
        <v>1</v>
      </c>
      <c r="K351">
        <v>1.3</v>
      </c>
      <c r="L351">
        <v>3500</v>
      </c>
      <c r="M351">
        <v>0</v>
      </c>
      <c r="N351" s="5">
        <v>0</v>
      </c>
      <c r="O351" s="6">
        <v>-27.6</v>
      </c>
      <c r="P351" s="7">
        <v>1040</v>
      </c>
      <c r="Q351">
        <v>0</v>
      </c>
      <c r="R351">
        <v>1</v>
      </c>
      <c r="S351">
        <v>1</v>
      </c>
      <c r="T351">
        <v>0</v>
      </c>
      <c r="U351">
        <v>6</v>
      </c>
      <c r="V351">
        <v>30</v>
      </c>
      <c r="W351">
        <v>0</v>
      </c>
      <c r="X351">
        <v>0</v>
      </c>
      <c r="Y351">
        <v>0</v>
      </c>
      <c r="Z351">
        <v>0</v>
      </c>
      <c r="AA351">
        <v>1</v>
      </c>
      <c r="AB351">
        <v>0</v>
      </c>
      <c r="AC351">
        <v>1</v>
      </c>
      <c r="AD351">
        <v>1</v>
      </c>
      <c r="AE351" s="13">
        <v>4</v>
      </c>
      <c r="AF351" s="14">
        <v>0.95530726256983201</v>
      </c>
    </row>
    <row r="352" spans="1:32" x14ac:dyDescent="0.25">
      <c r="A352">
        <v>1</v>
      </c>
      <c r="B352">
        <v>0</v>
      </c>
      <c r="C352">
        <v>12.01</v>
      </c>
      <c r="D352">
        <v>0</v>
      </c>
      <c r="E352">
        <v>0</v>
      </c>
      <c r="F352">
        <v>0</v>
      </c>
      <c r="G352">
        <v>0</v>
      </c>
      <c r="H352">
        <v>1</v>
      </c>
      <c r="I352">
        <v>0</v>
      </c>
      <c r="J352">
        <v>1</v>
      </c>
      <c r="K352">
        <v>11</v>
      </c>
      <c r="L352">
        <v>1000</v>
      </c>
      <c r="M352">
        <v>0</v>
      </c>
      <c r="N352" s="5">
        <v>0</v>
      </c>
      <c r="O352" s="6">
        <v>-11</v>
      </c>
      <c r="P352" s="7">
        <v>152</v>
      </c>
      <c r="Q352">
        <v>0</v>
      </c>
      <c r="R352">
        <v>1</v>
      </c>
      <c r="S352">
        <v>1</v>
      </c>
      <c r="T352">
        <v>0</v>
      </c>
      <c r="U352">
        <v>6</v>
      </c>
      <c r="V352">
        <v>30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1</v>
      </c>
      <c r="AD352">
        <v>1</v>
      </c>
      <c r="AE352" s="13">
        <v>4</v>
      </c>
      <c r="AF352" s="14">
        <v>0.92825112107623298</v>
      </c>
    </row>
    <row r="353" spans="1:32" x14ac:dyDescent="0.25">
      <c r="A353">
        <v>1</v>
      </c>
      <c r="B353">
        <v>0</v>
      </c>
      <c r="C353">
        <v>12.01</v>
      </c>
      <c r="D353">
        <v>0</v>
      </c>
      <c r="E353">
        <v>0</v>
      </c>
      <c r="F353">
        <v>0</v>
      </c>
      <c r="G353">
        <v>1</v>
      </c>
      <c r="H353">
        <v>0</v>
      </c>
      <c r="I353">
        <v>0</v>
      </c>
      <c r="J353">
        <v>0</v>
      </c>
      <c r="K353">
        <v>14</v>
      </c>
      <c r="L353" s="4">
        <v>14</v>
      </c>
      <c r="M353">
        <v>0</v>
      </c>
      <c r="N353" s="5">
        <v>0</v>
      </c>
      <c r="O353" s="6">
        <v>-3.7</v>
      </c>
      <c r="P353">
        <v>300</v>
      </c>
      <c r="Q353">
        <v>0</v>
      </c>
      <c r="R353">
        <v>1</v>
      </c>
      <c r="S353">
        <v>1</v>
      </c>
      <c r="T353">
        <v>0</v>
      </c>
      <c r="U353">
        <v>6</v>
      </c>
      <c r="V353">
        <v>31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0</v>
      </c>
      <c r="AC353">
        <v>1</v>
      </c>
      <c r="AD353">
        <v>1</v>
      </c>
      <c r="AE353" s="13">
        <v>4</v>
      </c>
      <c r="AF353" s="14">
        <v>0.90518417462482903</v>
      </c>
    </row>
    <row r="354" spans="1:32" x14ac:dyDescent="0.25">
      <c r="A354">
        <v>1</v>
      </c>
      <c r="B354">
        <v>0</v>
      </c>
      <c r="C354">
        <v>12.01</v>
      </c>
      <c r="D354">
        <v>0</v>
      </c>
      <c r="E354">
        <v>0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56</v>
      </c>
      <c r="L354" s="4">
        <v>56</v>
      </c>
      <c r="M354">
        <v>0</v>
      </c>
      <c r="N354" s="5">
        <v>0</v>
      </c>
      <c r="O354" s="6">
        <v>-3.7</v>
      </c>
      <c r="P354">
        <v>45</v>
      </c>
      <c r="Q354">
        <v>0</v>
      </c>
      <c r="R354">
        <v>1</v>
      </c>
      <c r="S354">
        <v>1</v>
      </c>
      <c r="T354">
        <v>0</v>
      </c>
      <c r="U354">
        <v>6</v>
      </c>
      <c r="V354">
        <v>31</v>
      </c>
      <c r="W354">
        <v>0</v>
      </c>
      <c r="X354">
        <v>0</v>
      </c>
      <c r="Y354">
        <v>0</v>
      </c>
      <c r="Z354">
        <v>0</v>
      </c>
      <c r="AA354">
        <v>1</v>
      </c>
      <c r="AB354">
        <v>0</v>
      </c>
      <c r="AC354">
        <v>1</v>
      </c>
      <c r="AD354">
        <v>1</v>
      </c>
      <c r="AE354" s="13">
        <v>4</v>
      </c>
      <c r="AF354" s="14">
        <v>0.89533132530120496</v>
      </c>
    </row>
    <row r="355" spans="1:32" x14ac:dyDescent="0.25">
      <c r="A355">
        <v>1</v>
      </c>
      <c r="B355">
        <v>0</v>
      </c>
      <c r="C355">
        <v>12.01</v>
      </c>
      <c r="D355">
        <v>0</v>
      </c>
      <c r="E355">
        <v>0</v>
      </c>
      <c r="F355">
        <v>0</v>
      </c>
      <c r="G355">
        <v>1</v>
      </c>
      <c r="H355">
        <v>0</v>
      </c>
      <c r="I355">
        <v>0</v>
      </c>
      <c r="J355">
        <v>0</v>
      </c>
      <c r="K355">
        <v>14</v>
      </c>
      <c r="L355" s="4">
        <v>14</v>
      </c>
      <c r="M355">
        <v>0</v>
      </c>
      <c r="N355" s="5">
        <v>0</v>
      </c>
      <c r="O355" s="6">
        <v>-3.7</v>
      </c>
      <c r="P355">
        <v>300</v>
      </c>
      <c r="Q355">
        <v>0</v>
      </c>
      <c r="R355">
        <v>1</v>
      </c>
      <c r="S355">
        <v>1</v>
      </c>
      <c r="T355">
        <v>0</v>
      </c>
      <c r="U355">
        <v>6</v>
      </c>
      <c r="V355">
        <v>31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0</v>
      </c>
      <c r="AC355">
        <v>1</v>
      </c>
      <c r="AD355">
        <v>1</v>
      </c>
      <c r="AE355" s="13">
        <v>4</v>
      </c>
      <c r="AF355" s="14">
        <v>0.97271815446339005</v>
      </c>
    </row>
    <row r="356" spans="1:32" x14ac:dyDescent="0.25">
      <c r="A356">
        <v>1</v>
      </c>
      <c r="B356">
        <v>0</v>
      </c>
      <c r="C356">
        <v>12.01</v>
      </c>
      <c r="D356">
        <v>0</v>
      </c>
      <c r="E356">
        <v>0</v>
      </c>
      <c r="F356">
        <v>0</v>
      </c>
      <c r="G356">
        <v>1</v>
      </c>
      <c r="H356">
        <v>0</v>
      </c>
      <c r="I356">
        <v>0</v>
      </c>
      <c r="J356">
        <v>0</v>
      </c>
      <c r="K356">
        <v>56</v>
      </c>
      <c r="L356" s="4">
        <v>56</v>
      </c>
      <c r="M356">
        <v>0</v>
      </c>
      <c r="N356" s="5">
        <v>0</v>
      </c>
      <c r="O356" s="6">
        <v>-3.7</v>
      </c>
      <c r="P356">
        <v>45</v>
      </c>
      <c r="Q356">
        <v>0</v>
      </c>
      <c r="R356">
        <v>1</v>
      </c>
      <c r="S356">
        <v>1</v>
      </c>
      <c r="T356">
        <v>0</v>
      </c>
      <c r="U356">
        <v>6</v>
      </c>
      <c r="V356">
        <v>31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1</v>
      </c>
      <c r="AD356">
        <v>1</v>
      </c>
      <c r="AE356" s="13">
        <v>4</v>
      </c>
      <c r="AF356" s="14">
        <v>0.46403940886699502</v>
      </c>
    </row>
    <row r="357" spans="1:32" x14ac:dyDescent="0.25">
      <c r="A357">
        <v>1</v>
      </c>
      <c r="B357">
        <v>0</v>
      </c>
      <c r="C357">
        <v>12.01</v>
      </c>
      <c r="D357">
        <v>0</v>
      </c>
      <c r="E357">
        <v>0</v>
      </c>
      <c r="F357">
        <v>0</v>
      </c>
      <c r="G357">
        <v>1</v>
      </c>
      <c r="H357">
        <v>0</v>
      </c>
      <c r="I357">
        <v>0</v>
      </c>
      <c r="J357">
        <v>0</v>
      </c>
      <c r="K357">
        <v>14</v>
      </c>
      <c r="L357" s="4">
        <v>14</v>
      </c>
      <c r="M357">
        <v>0</v>
      </c>
      <c r="N357" s="5">
        <v>0</v>
      </c>
      <c r="O357" s="6">
        <v>-3.7</v>
      </c>
      <c r="P357">
        <v>300</v>
      </c>
      <c r="Q357">
        <v>0</v>
      </c>
      <c r="R357">
        <v>1</v>
      </c>
      <c r="S357">
        <v>1</v>
      </c>
      <c r="T357">
        <v>0</v>
      </c>
      <c r="U357">
        <v>6</v>
      </c>
      <c r="V357">
        <v>31</v>
      </c>
      <c r="W357">
        <v>0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1</v>
      </c>
      <c r="AD357">
        <v>7</v>
      </c>
      <c r="AE357" s="13">
        <v>4</v>
      </c>
      <c r="AF357" s="14">
        <v>0.976518401445021</v>
      </c>
    </row>
    <row r="358" spans="1:32" x14ac:dyDescent="0.25">
      <c r="A358">
        <v>1</v>
      </c>
      <c r="B358">
        <v>0</v>
      </c>
      <c r="C358">
        <v>12.01</v>
      </c>
      <c r="D358">
        <v>0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0</v>
      </c>
      <c r="K358">
        <v>56</v>
      </c>
      <c r="L358" s="4">
        <v>56</v>
      </c>
      <c r="M358">
        <v>0</v>
      </c>
      <c r="N358" s="5">
        <v>0</v>
      </c>
      <c r="O358" s="6">
        <v>-3.7</v>
      </c>
      <c r="P358">
        <v>45</v>
      </c>
      <c r="Q358">
        <v>0</v>
      </c>
      <c r="R358">
        <v>1</v>
      </c>
      <c r="S358">
        <v>1</v>
      </c>
      <c r="T358">
        <v>0</v>
      </c>
      <c r="U358">
        <v>6</v>
      </c>
      <c r="V358">
        <v>31</v>
      </c>
      <c r="W358">
        <v>0</v>
      </c>
      <c r="X358">
        <v>0</v>
      </c>
      <c r="Y358">
        <v>0</v>
      </c>
      <c r="Z358">
        <v>0</v>
      </c>
      <c r="AA358">
        <v>1</v>
      </c>
      <c r="AB358">
        <v>0</v>
      </c>
      <c r="AC358">
        <v>1</v>
      </c>
      <c r="AD358">
        <v>7</v>
      </c>
      <c r="AE358" s="13">
        <v>4</v>
      </c>
      <c r="AF358" s="14">
        <v>0.52511415525114202</v>
      </c>
    </row>
    <row r="359" spans="1:32" x14ac:dyDescent="0.25">
      <c r="A359">
        <v>1</v>
      </c>
      <c r="B359">
        <v>0</v>
      </c>
      <c r="C359">
        <v>12.01</v>
      </c>
      <c r="D359">
        <v>0</v>
      </c>
      <c r="E359">
        <v>0</v>
      </c>
      <c r="F359">
        <v>0</v>
      </c>
      <c r="G359">
        <v>0</v>
      </c>
      <c r="H359">
        <v>1</v>
      </c>
      <c r="I359">
        <v>0</v>
      </c>
      <c r="J359">
        <v>1</v>
      </c>
      <c r="K359">
        <v>1</v>
      </c>
      <c r="L359">
        <v>550</v>
      </c>
      <c r="M359">
        <v>0</v>
      </c>
      <c r="N359" s="5">
        <v>0</v>
      </c>
      <c r="O359" s="6">
        <v>-27.6</v>
      </c>
      <c r="P359" s="7">
        <v>1040</v>
      </c>
      <c r="Q359">
        <v>0</v>
      </c>
      <c r="R359">
        <v>1</v>
      </c>
      <c r="S359">
        <v>1</v>
      </c>
      <c r="T359">
        <v>0</v>
      </c>
      <c r="U359">
        <v>6</v>
      </c>
      <c r="V359">
        <v>31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42</v>
      </c>
      <c r="AC359">
        <v>7</v>
      </c>
      <c r="AD359">
        <v>1</v>
      </c>
      <c r="AE359" s="13">
        <v>1.6</v>
      </c>
      <c r="AF359" s="14">
        <v>1</v>
      </c>
    </row>
    <row r="360" spans="1:32" x14ac:dyDescent="0.25">
      <c r="A360">
        <v>1</v>
      </c>
      <c r="B360">
        <v>0</v>
      </c>
      <c r="C360">
        <v>12.01</v>
      </c>
      <c r="D360">
        <v>0</v>
      </c>
      <c r="E360">
        <v>0</v>
      </c>
      <c r="F360">
        <v>0</v>
      </c>
      <c r="G360">
        <v>1</v>
      </c>
      <c r="H360">
        <v>0</v>
      </c>
      <c r="I360">
        <v>0</v>
      </c>
      <c r="J360">
        <v>0</v>
      </c>
      <c r="K360">
        <v>14</v>
      </c>
      <c r="L360" s="4">
        <v>14</v>
      </c>
      <c r="M360">
        <v>0</v>
      </c>
      <c r="N360" s="5">
        <v>0</v>
      </c>
      <c r="O360" s="6">
        <v>-3.7</v>
      </c>
      <c r="P360">
        <v>338</v>
      </c>
      <c r="Q360">
        <v>0</v>
      </c>
      <c r="R360">
        <v>1</v>
      </c>
      <c r="S360">
        <v>0</v>
      </c>
      <c r="T360">
        <v>1</v>
      </c>
      <c r="U360">
        <v>8</v>
      </c>
      <c r="V360">
        <v>18</v>
      </c>
      <c r="W360">
        <v>0</v>
      </c>
      <c r="X360">
        <v>0</v>
      </c>
      <c r="Y360">
        <v>0</v>
      </c>
      <c r="Z360">
        <v>0</v>
      </c>
      <c r="AA360">
        <v>1</v>
      </c>
      <c r="AB360">
        <v>0</v>
      </c>
      <c r="AC360">
        <v>1</v>
      </c>
      <c r="AD360">
        <v>0.125</v>
      </c>
      <c r="AE360" s="13">
        <v>3</v>
      </c>
      <c r="AF360" s="14">
        <v>0.17777777777777801</v>
      </c>
    </row>
    <row r="361" spans="1:32" x14ac:dyDescent="0.25">
      <c r="A361">
        <v>1</v>
      </c>
      <c r="B361">
        <v>0</v>
      </c>
      <c r="C361">
        <v>12.01</v>
      </c>
      <c r="D361">
        <v>0</v>
      </c>
      <c r="E361">
        <v>0</v>
      </c>
      <c r="F361">
        <v>0</v>
      </c>
      <c r="G361">
        <v>1</v>
      </c>
      <c r="H361">
        <v>0</v>
      </c>
      <c r="I361">
        <v>0</v>
      </c>
      <c r="J361">
        <v>0</v>
      </c>
      <c r="K361">
        <v>14</v>
      </c>
      <c r="L361" s="4">
        <v>14</v>
      </c>
      <c r="M361">
        <v>0</v>
      </c>
      <c r="N361" s="5">
        <v>0</v>
      </c>
      <c r="O361" s="6">
        <v>-3.7</v>
      </c>
      <c r="P361">
        <v>338</v>
      </c>
      <c r="Q361">
        <v>0</v>
      </c>
      <c r="R361">
        <v>1</v>
      </c>
      <c r="S361">
        <v>0</v>
      </c>
      <c r="T361">
        <v>1</v>
      </c>
      <c r="U361">
        <v>8</v>
      </c>
      <c r="V361">
        <v>18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0</v>
      </c>
      <c r="AC361">
        <v>1</v>
      </c>
      <c r="AD361">
        <v>1</v>
      </c>
      <c r="AE361" s="13">
        <v>3</v>
      </c>
      <c r="AF361" s="14">
        <v>0.89803921568627498</v>
      </c>
    </row>
    <row r="362" spans="1:32" x14ac:dyDescent="0.25">
      <c r="A362">
        <v>0</v>
      </c>
      <c r="B362">
        <v>0</v>
      </c>
      <c r="C362">
        <v>58.93</v>
      </c>
      <c r="D362">
        <v>16</v>
      </c>
      <c r="E362">
        <v>4</v>
      </c>
      <c r="F362">
        <v>0</v>
      </c>
      <c r="G362">
        <v>1</v>
      </c>
      <c r="H362">
        <v>0</v>
      </c>
      <c r="I362">
        <v>0</v>
      </c>
      <c r="J362">
        <v>0</v>
      </c>
      <c r="K362">
        <v>20.2</v>
      </c>
      <c r="L362" s="4">
        <v>20.2</v>
      </c>
      <c r="M362">
        <v>0</v>
      </c>
      <c r="N362" s="5">
        <v>0</v>
      </c>
      <c r="O362" s="5">
        <v>-26.4</v>
      </c>
      <c r="P362">
        <v>35.799999999999997</v>
      </c>
      <c r="Q362">
        <v>1</v>
      </c>
      <c r="R362">
        <v>0</v>
      </c>
      <c r="S362">
        <v>0</v>
      </c>
      <c r="T362">
        <v>1</v>
      </c>
      <c r="U362">
        <v>6</v>
      </c>
      <c r="V362">
        <v>166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1</v>
      </c>
      <c r="AD362">
        <v>1</v>
      </c>
      <c r="AE362" s="13">
        <v>0.24</v>
      </c>
      <c r="AF362" s="14">
        <v>-0.22448979591836701</v>
      </c>
    </row>
    <row r="363" spans="1:32" x14ac:dyDescent="0.25">
      <c r="A363">
        <v>0</v>
      </c>
      <c r="B363">
        <v>0</v>
      </c>
      <c r="C363">
        <v>58.93</v>
      </c>
      <c r="D363">
        <v>16</v>
      </c>
      <c r="E363">
        <v>4</v>
      </c>
      <c r="F363">
        <v>0</v>
      </c>
      <c r="G363">
        <v>1</v>
      </c>
      <c r="H363">
        <v>0</v>
      </c>
      <c r="I363">
        <v>0</v>
      </c>
      <c r="J363">
        <v>0</v>
      </c>
      <c r="K363">
        <v>20.2</v>
      </c>
      <c r="L363" s="4">
        <v>20.2</v>
      </c>
      <c r="M363">
        <v>0</v>
      </c>
      <c r="N363" s="5">
        <v>0</v>
      </c>
      <c r="O363" s="5">
        <v>-26.4</v>
      </c>
      <c r="P363">
        <v>35.799999999999997</v>
      </c>
      <c r="Q363">
        <v>1</v>
      </c>
      <c r="R363">
        <v>0</v>
      </c>
      <c r="S363">
        <v>0</v>
      </c>
      <c r="T363">
        <v>1</v>
      </c>
      <c r="U363">
        <v>6</v>
      </c>
      <c r="V363">
        <v>166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1</v>
      </c>
      <c r="AD363">
        <v>1</v>
      </c>
      <c r="AE363" s="13">
        <v>0.6</v>
      </c>
      <c r="AF363" s="14">
        <v>0.87071240105540904</v>
      </c>
    </row>
    <row r="364" spans="1:32" x14ac:dyDescent="0.25">
      <c r="A364">
        <v>0</v>
      </c>
      <c r="B364">
        <v>0</v>
      </c>
      <c r="C364">
        <v>58.93</v>
      </c>
      <c r="D364">
        <v>16</v>
      </c>
      <c r="E364">
        <v>4</v>
      </c>
      <c r="F364">
        <v>0</v>
      </c>
      <c r="G364">
        <v>1</v>
      </c>
      <c r="H364">
        <v>0</v>
      </c>
      <c r="I364">
        <v>0</v>
      </c>
      <c r="J364">
        <v>0</v>
      </c>
      <c r="K364">
        <v>20.2</v>
      </c>
      <c r="L364" s="4">
        <v>20.2</v>
      </c>
      <c r="M364">
        <v>0</v>
      </c>
      <c r="N364" s="5">
        <v>0</v>
      </c>
      <c r="O364" s="5">
        <v>-26.4</v>
      </c>
      <c r="P364">
        <v>35.799999999999997</v>
      </c>
      <c r="Q364">
        <v>1</v>
      </c>
      <c r="R364">
        <v>0</v>
      </c>
      <c r="S364">
        <v>0</v>
      </c>
      <c r="T364">
        <v>1</v>
      </c>
      <c r="U364">
        <v>6</v>
      </c>
      <c r="V364">
        <v>166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0</v>
      </c>
      <c r="AC364">
        <v>1</v>
      </c>
      <c r="AD364">
        <v>1</v>
      </c>
      <c r="AE364" s="13">
        <v>2.4</v>
      </c>
      <c r="AF364" s="14">
        <v>0.98089668615984404</v>
      </c>
    </row>
    <row r="365" spans="1:32" x14ac:dyDescent="0.25">
      <c r="A365">
        <v>0</v>
      </c>
      <c r="B365">
        <v>0</v>
      </c>
      <c r="C365">
        <v>58.93</v>
      </c>
      <c r="D365">
        <v>16</v>
      </c>
      <c r="E365">
        <v>1</v>
      </c>
      <c r="F365">
        <v>0</v>
      </c>
      <c r="G365">
        <v>1</v>
      </c>
      <c r="H365">
        <v>0</v>
      </c>
      <c r="I365">
        <v>0</v>
      </c>
      <c r="J365">
        <v>0</v>
      </c>
      <c r="K365">
        <v>65.400000000000006</v>
      </c>
      <c r="L365" s="4">
        <v>65.400000000000006</v>
      </c>
      <c r="M365">
        <v>0</v>
      </c>
      <c r="N365" s="5">
        <v>0</v>
      </c>
      <c r="O365" s="5">
        <v>-21.8</v>
      </c>
      <c r="P365">
        <v>8.5</v>
      </c>
      <c r="Q365">
        <v>1</v>
      </c>
      <c r="R365">
        <v>0</v>
      </c>
      <c r="S365">
        <v>0</v>
      </c>
      <c r="T365">
        <v>1</v>
      </c>
      <c r="U365">
        <v>6</v>
      </c>
      <c r="V365">
        <v>166</v>
      </c>
      <c r="W365">
        <v>0</v>
      </c>
      <c r="X365">
        <v>0</v>
      </c>
      <c r="Y365">
        <v>0</v>
      </c>
      <c r="Z365">
        <v>0</v>
      </c>
      <c r="AA365">
        <v>1</v>
      </c>
      <c r="AB365">
        <v>0</v>
      </c>
      <c r="AC365">
        <v>1</v>
      </c>
      <c r="AD365">
        <v>1</v>
      </c>
      <c r="AE365" s="13">
        <v>0.24</v>
      </c>
      <c r="AF365" s="14">
        <v>0.58474576271186396</v>
      </c>
    </row>
    <row r="366" spans="1:32" x14ac:dyDescent="0.25">
      <c r="A366">
        <v>0</v>
      </c>
      <c r="B366">
        <v>0</v>
      </c>
      <c r="C366">
        <v>58.93</v>
      </c>
      <c r="D366">
        <v>16</v>
      </c>
      <c r="E366">
        <v>1</v>
      </c>
      <c r="F366">
        <v>0</v>
      </c>
      <c r="G366">
        <v>1</v>
      </c>
      <c r="H366">
        <v>0</v>
      </c>
      <c r="I366">
        <v>0</v>
      </c>
      <c r="J366">
        <v>0</v>
      </c>
      <c r="K366">
        <v>65.400000000000006</v>
      </c>
      <c r="L366" s="4">
        <v>65.400000000000006</v>
      </c>
      <c r="M366">
        <v>0</v>
      </c>
      <c r="N366" s="5">
        <v>0</v>
      </c>
      <c r="O366" s="5">
        <v>-21.8</v>
      </c>
      <c r="P366">
        <v>8.5</v>
      </c>
      <c r="Q366">
        <v>1</v>
      </c>
      <c r="R366">
        <v>0</v>
      </c>
      <c r="S366">
        <v>0</v>
      </c>
      <c r="T366">
        <v>1</v>
      </c>
      <c r="U366">
        <v>6</v>
      </c>
      <c r="V366">
        <v>166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1</v>
      </c>
      <c r="AD366">
        <v>1</v>
      </c>
      <c r="AE366" s="13">
        <v>0.6</v>
      </c>
      <c r="AF366" s="14">
        <v>0.90020366598778001</v>
      </c>
    </row>
    <row r="367" spans="1:32" x14ac:dyDescent="0.25">
      <c r="A367">
        <v>0</v>
      </c>
      <c r="B367">
        <v>0</v>
      </c>
      <c r="C367">
        <v>58.93</v>
      </c>
      <c r="D367">
        <v>16</v>
      </c>
      <c r="E367">
        <v>1</v>
      </c>
      <c r="F367">
        <v>0</v>
      </c>
      <c r="G367">
        <v>1</v>
      </c>
      <c r="H367">
        <v>0</v>
      </c>
      <c r="I367">
        <v>0</v>
      </c>
      <c r="J367">
        <v>0</v>
      </c>
      <c r="K367">
        <v>65.400000000000006</v>
      </c>
      <c r="L367" s="4">
        <v>65.400000000000006</v>
      </c>
      <c r="M367">
        <v>0</v>
      </c>
      <c r="N367" s="5">
        <v>0</v>
      </c>
      <c r="O367" s="5">
        <v>-21.8</v>
      </c>
      <c r="P367">
        <v>8.5</v>
      </c>
      <c r="Q367">
        <v>1</v>
      </c>
      <c r="R367">
        <v>0</v>
      </c>
      <c r="S367">
        <v>0</v>
      </c>
      <c r="T367">
        <v>1</v>
      </c>
      <c r="U367">
        <v>6</v>
      </c>
      <c r="V367">
        <v>166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0</v>
      </c>
      <c r="AC367">
        <v>1</v>
      </c>
      <c r="AD367">
        <v>1</v>
      </c>
      <c r="AE367" s="13">
        <v>2.4</v>
      </c>
      <c r="AF367" s="14">
        <v>0.93890274314214495</v>
      </c>
    </row>
    <row r="368" spans="1:32" x14ac:dyDescent="0.25">
      <c r="A368">
        <v>0</v>
      </c>
      <c r="B368">
        <v>0</v>
      </c>
      <c r="C368">
        <v>114.8</v>
      </c>
      <c r="D368">
        <v>16</v>
      </c>
      <c r="E368">
        <v>3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35.799999999999997</v>
      </c>
      <c r="L368" s="4">
        <v>35.799999999999997</v>
      </c>
      <c r="M368">
        <v>0</v>
      </c>
      <c r="N368" s="5">
        <v>0</v>
      </c>
      <c r="O368" s="5">
        <v>57.2</v>
      </c>
      <c r="P368">
        <v>15</v>
      </c>
      <c r="Q368">
        <v>1</v>
      </c>
      <c r="R368">
        <v>0</v>
      </c>
      <c r="S368">
        <v>0</v>
      </c>
      <c r="T368">
        <v>1</v>
      </c>
      <c r="U368">
        <v>6</v>
      </c>
      <c r="V368">
        <v>166</v>
      </c>
      <c r="W368">
        <v>1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1</v>
      </c>
      <c r="AE368" s="13">
        <v>0.3</v>
      </c>
      <c r="AF368" s="14">
        <v>0.30801511009974802</v>
      </c>
    </row>
    <row r="369" spans="1:32" x14ac:dyDescent="0.25">
      <c r="A369">
        <v>0</v>
      </c>
      <c r="B369">
        <v>0</v>
      </c>
      <c r="C369">
        <v>114.8</v>
      </c>
      <c r="D369">
        <v>16</v>
      </c>
      <c r="E369">
        <v>3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35.799999999999997</v>
      </c>
      <c r="L369" s="4">
        <v>35.799999999999997</v>
      </c>
      <c r="M369">
        <v>0</v>
      </c>
      <c r="N369" s="5">
        <v>0</v>
      </c>
      <c r="O369" s="5">
        <v>57.2</v>
      </c>
      <c r="P369">
        <v>15</v>
      </c>
      <c r="Q369">
        <v>1</v>
      </c>
      <c r="R369">
        <v>0</v>
      </c>
      <c r="S369">
        <v>0</v>
      </c>
      <c r="T369">
        <v>1</v>
      </c>
      <c r="U369">
        <v>6</v>
      </c>
      <c r="V369">
        <v>166</v>
      </c>
      <c r="W369">
        <v>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1</v>
      </c>
      <c r="AE369" s="13">
        <v>1.2</v>
      </c>
      <c r="AF369" s="14">
        <v>0.84678758460143599</v>
      </c>
    </row>
    <row r="370" spans="1:32" x14ac:dyDescent="0.25">
      <c r="A370">
        <v>0</v>
      </c>
      <c r="B370">
        <v>0</v>
      </c>
      <c r="C370">
        <v>114.8</v>
      </c>
      <c r="D370">
        <v>16</v>
      </c>
      <c r="E370">
        <v>3</v>
      </c>
      <c r="F370">
        <v>0</v>
      </c>
      <c r="G370">
        <v>1</v>
      </c>
      <c r="H370">
        <v>0</v>
      </c>
      <c r="I370">
        <v>0</v>
      </c>
      <c r="J370">
        <v>0</v>
      </c>
      <c r="K370">
        <v>35.799999999999997</v>
      </c>
      <c r="L370" s="4">
        <v>35.799999999999997</v>
      </c>
      <c r="M370">
        <v>0</v>
      </c>
      <c r="N370" s="5">
        <v>0</v>
      </c>
      <c r="O370" s="5">
        <v>57.2</v>
      </c>
      <c r="P370">
        <v>15</v>
      </c>
      <c r="Q370">
        <v>1</v>
      </c>
      <c r="R370">
        <v>0</v>
      </c>
      <c r="S370">
        <v>0</v>
      </c>
      <c r="T370">
        <v>1</v>
      </c>
      <c r="U370">
        <v>6</v>
      </c>
      <c r="V370">
        <v>166</v>
      </c>
      <c r="W370">
        <v>1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1</v>
      </c>
      <c r="AE370" s="13">
        <v>3.6</v>
      </c>
      <c r="AF370" s="14">
        <v>0.89976498246325498</v>
      </c>
    </row>
    <row r="371" spans="1:32" x14ac:dyDescent="0.25">
      <c r="A371">
        <v>0</v>
      </c>
      <c r="B371">
        <v>0</v>
      </c>
      <c r="C371">
        <v>58.69</v>
      </c>
      <c r="D371">
        <v>16</v>
      </c>
      <c r="E371">
        <v>1</v>
      </c>
      <c r="F371">
        <v>0</v>
      </c>
      <c r="G371">
        <v>1</v>
      </c>
      <c r="H371">
        <v>0</v>
      </c>
      <c r="I371">
        <v>0</v>
      </c>
      <c r="J371">
        <v>0</v>
      </c>
      <c r="K371">
        <v>5.3</v>
      </c>
      <c r="L371" s="4">
        <v>5.3</v>
      </c>
      <c r="M371">
        <v>0</v>
      </c>
      <c r="N371" s="5">
        <v>0</v>
      </c>
      <c r="O371" s="5">
        <v>48.9</v>
      </c>
      <c r="P371">
        <v>91.8</v>
      </c>
      <c r="Q371">
        <v>1</v>
      </c>
      <c r="R371">
        <v>0</v>
      </c>
      <c r="S371">
        <v>0</v>
      </c>
      <c r="T371">
        <v>1</v>
      </c>
      <c r="U371">
        <v>6</v>
      </c>
      <c r="V371">
        <v>166</v>
      </c>
      <c r="W371">
        <v>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1</v>
      </c>
      <c r="AE371" s="13">
        <v>3.6</v>
      </c>
      <c r="AF371" s="14">
        <v>0.97795582751756904</v>
      </c>
    </row>
    <row r="372" spans="1:32" x14ac:dyDescent="0.25">
      <c r="A372">
        <v>0</v>
      </c>
      <c r="B372">
        <v>0</v>
      </c>
      <c r="C372">
        <v>114.8</v>
      </c>
      <c r="D372">
        <v>16</v>
      </c>
      <c r="E372">
        <v>3</v>
      </c>
      <c r="F372">
        <v>0</v>
      </c>
      <c r="G372">
        <v>1</v>
      </c>
      <c r="H372">
        <v>0</v>
      </c>
      <c r="I372">
        <v>0</v>
      </c>
      <c r="J372">
        <v>0</v>
      </c>
      <c r="K372">
        <v>35.799999999999997</v>
      </c>
      <c r="L372" s="4">
        <v>35.799999999999997</v>
      </c>
      <c r="M372">
        <v>0</v>
      </c>
      <c r="N372" s="5">
        <v>0</v>
      </c>
      <c r="O372" s="5">
        <v>57.2</v>
      </c>
      <c r="P372">
        <v>15</v>
      </c>
      <c r="Q372">
        <v>1</v>
      </c>
      <c r="R372">
        <v>0</v>
      </c>
      <c r="S372">
        <v>0</v>
      </c>
      <c r="T372">
        <v>1</v>
      </c>
      <c r="U372">
        <v>6</v>
      </c>
      <c r="V372">
        <v>166</v>
      </c>
      <c r="W372">
        <v>1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28</v>
      </c>
      <c r="AE372" s="13">
        <v>0.3</v>
      </c>
      <c r="AF372" s="14">
        <v>0.96646043363060197</v>
      </c>
    </row>
    <row r="373" spans="1:32" x14ac:dyDescent="0.25">
      <c r="A373">
        <v>0</v>
      </c>
      <c r="B373">
        <v>0</v>
      </c>
      <c r="C373">
        <v>114.8</v>
      </c>
      <c r="D373">
        <v>16</v>
      </c>
      <c r="E373">
        <v>3</v>
      </c>
      <c r="F373">
        <v>0</v>
      </c>
      <c r="G373">
        <v>1</v>
      </c>
      <c r="H373">
        <v>0</v>
      </c>
      <c r="I373">
        <v>0</v>
      </c>
      <c r="J373">
        <v>0</v>
      </c>
      <c r="K373">
        <v>35.799999999999997</v>
      </c>
      <c r="L373" s="4">
        <v>35.799999999999997</v>
      </c>
      <c r="M373">
        <v>0</v>
      </c>
      <c r="N373" s="5">
        <v>0</v>
      </c>
      <c r="O373" s="5">
        <v>57.2</v>
      </c>
      <c r="P373">
        <v>15</v>
      </c>
      <c r="Q373">
        <v>1</v>
      </c>
      <c r="R373">
        <v>0</v>
      </c>
      <c r="S373">
        <v>0</v>
      </c>
      <c r="T373">
        <v>1</v>
      </c>
      <c r="U373">
        <v>6</v>
      </c>
      <c r="V373">
        <v>166</v>
      </c>
      <c r="W373">
        <v>1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28</v>
      </c>
      <c r="AE373" s="13">
        <v>1.2</v>
      </c>
      <c r="AF373" s="14">
        <v>0.98890185773957395</v>
      </c>
    </row>
    <row r="374" spans="1:32" x14ac:dyDescent="0.25">
      <c r="A374">
        <v>0</v>
      </c>
      <c r="B374">
        <v>0</v>
      </c>
      <c r="C374">
        <v>114.8</v>
      </c>
      <c r="D374">
        <v>16</v>
      </c>
      <c r="E374">
        <v>3</v>
      </c>
      <c r="F374">
        <v>0</v>
      </c>
      <c r="G374">
        <v>1</v>
      </c>
      <c r="H374">
        <v>0</v>
      </c>
      <c r="I374">
        <v>0</v>
      </c>
      <c r="J374">
        <v>0</v>
      </c>
      <c r="K374">
        <v>35.799999999999997</v>
      </c>
      <c r="L374" s="4">
        <v>35.799999999999997</v>
      </c>
      <c r="M374">
        <v>0</v>
      </c>
      <c r="N374" s="5">
        <v>0</v>
      </c>
      <c r="O374" s="5">
        <v>57.2</v>
      </c>
      <c r="P374">
        <v>15</v>
      </c>
      <c r="Q374">
        <v>1</v>
      </c>
      <c r="R374">
        <v>0</v>
      </c>
      <c r="S374">
        <v>0</v>
      </c>
      <c r="T374">
        <v>1</v>
      </c>
      <c r="U374">
        <v>6</v>
      </c>
      <c r="V374">
        <v>166</v>
      </c>
      <c r="W374">
        <v>1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28</v>
      </c>
      <c r="AE374" s="13">
        <v>3.6</v>
      </c>
      <c r="AF374" s="14">
        <v>0.99147421499789501</v>
      </c>
    </row>
    <row r="375" spans="1:32" x14ac:dyDescent="0.25">
      <c r="A375">
        <v>0</v>
      </c>
      <c r="B375">
        <v>0</v>
      </c>
      <c r="C375">
        <v>58.69</v>
      </c>
      <c r="D375">
        <v>16</v>
      </c>
      <c r="E375">
        <v>1</v>
      </c>
      <c r="F375">
        <v>0</v>
      </c>
      <c r="G375">
        <v>1</v>
      </c>
      <c r="H375">
        <v>0</v>
      </c>
      <c r="I375">
        <v>0</v>
      </c>
      <c r="J375">
        <v>0</v>
      </c>
      <c r="K375">
        <v>5.3</v>
      </c>
      <c r="L375" s="4">
        <v>5.3</v>
      </c>
      <c r="M375">
        <v>0</v>
      </c>
      <c r="N375" s="5">
        <v>0</v>
      </c>
      <c r="O375" s="5">
        <v>48.9</v>
      </c>
      <c r="P375">
        <v>91.8</v>
      </c>
      <c r="Q375">
        <v>1</v>
      </c>
      <c r="R375">
        <v>0</v>
      </c>
      <c r="S375">
        <v>0</v>
      </c>
      <c r="T375">
        <v>1</v>
      </c>
      <c r="U375">
        <v>6</v>
      </c>
      <c r="V375">
        <v>166</v>
      </c>
      <c r="W375">
        <v>1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28</v>
      </c>
      <c r="AE375" s="13">
        <v>3.6</v>
      </c>
      <c r="AF375" s="14">
        <v>0.81089349587902904</v>
      </c>
    </row>
    <row r="376" spans="1:32" x14ac:dyDescent="0.25">
      <c r="A376">
        <v>1</v>
      </c>
      <c r="B376">
        <v>1</v>
      </c>
      <c r="C376">
        <v>12.01</v>
      </c>
      <c r="D376">
        <v>16</v>
      </c>
      <c r="E376">
        <v>0</v>
      </c>
      <c r="F376">
        <v>0</v>
      </c>
      <c r="G376">
        <v>1</v>
      </c>
      <c r="H376">
        <v>0</v>
      </c>
      <c r="I376">
        <v>0</v>
      </c>
      <c r="J376">
        <v>0</v>
      </c>
      <c r="K376">
        <v>50</v>
      </c>
      <c r="L376" s="4">
        <v>50</v>
      </c>
      <c r="M376">
        <v>0</v>
      </c>
      <c r="N376" s="5">
        <v>0</v>
      </c>
      <c r="O376" s="5">
        <v>-7</v>
      </c>
      <c r="P376" s="23">
        <v>89</v>
      </c>
      <c r="Q376">
        <v>0</v>
      </c>
      <c r="R376">
        <v>1</v>
      </c>
      <c r="S376">
        <v>1</v>
      </c>
      <c r="T376">
        <v>0</v>
      </c>
      <c r="U376">
        <v>7</v>
      </c>
      <c r="V376">
        <v>24</v>
      </c>
      <c r="W376">
        <v>0</v>
      </c>
      <c r="X376">
        <v>1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1</v>
      </c>
      <c r="AE376" s="13">
        <v>0.8</v>
      </c>
      <c r="AF376" s="14">
        <v>-0.579189302131216</v>
      </c>
    </row>
    <row r="377" spans="1:32" x14ac:dyDescent="0.25">
      <c r="A377">
        <v>1</v>
      </c>
      <c r="B377">
        <v>1</v>
      </c>
      <c r="C377">
        <v>12.01</v>
      </c>
      <c r="D377">
        <v>16</v>
      </c>
      <c r="E377">
        <v>0</v>
      </c>
      <c r="F377">
        <v>0</v>
      </c>
      <c r="G377">
        <v>1</v>
      </c>
      <c r="H377">
        <v>0</v>
      </c>
      <c r="I377">
        <v>0</v>
      </c>
      <c r="J377">
        <v>0</v>
      </c>
      <c r="K377">
        <v>50</v>
      </c>
      <c r="L377" s="4">
        <v>50</v>
      </c>
      <c r="M377">
        <v>0</v>
      </c>
      <c r="N377" s="5">
        <v>0</v>
      </c>
      <c r="O377" s="5">
        <v>-7</v>
      </c>
      <c r="P377" s="23">
        <v>89</v>
      </c>
      <c r="Q377">
        <v>0</v>
      </c>
      <c r="R377">
        <v>1</v>
      </c>
      <c r="S377">
        <v>1</v>
      </c>
      <c r="T377">
        <v>0</v>
      </c>
      <c r="U377">
        <v>7</v>
      </c>
      <c r="V377">
        <v>24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1</v>
      </c>
      <c r="AE377" s="13">
        <v>8</v>
      </c>
      <c r="AF377" s="14">
        <v>-0.33695500766123399</v>
      </c>
    </row>
    <row r="378" spans="1:32" x14ac:dyDescent="0.25">
      <c r="A378">
        <v>1</v>
      </c>
      <c r="B378">
        <v>1</v>
      </c>
      <c r="C378">
        <v>12.01</v>
      </c>
      <c r="D378">
        <v>16</v>
      </c>
      <c r="E378">
        <v>0</v>
      </c>
      <c r="F378">
        <v>0</v>
      </c>
      <c r="G378">
        <v>1</v>
      </c>
      <c r="H378">
        <v>0</v>
      </c>
      <c r="I378">
        <v>0</v>
      </c>
      <c r="J378">
        <v>0</v>
      </c>
      <c r="K378">
        <v>150</v>
      </c>
      <c r="L378" s="4">
        <v>150</v>
      </c>
      <c r="M378">
        <v>0</v>
      </c>
      <c r="N378" s="5">
        <v>0</v>
      </c>
      <c r="O378" s="5">
        <v>-4</v>
      </c>
      <c r="P378" s="23">
        <v>89</v>
      </c>
      <c r="Q378">
        <v>0</v>
      </c>
      <c r="R378">
        <v>1</v>
      </c>
      <c r="S378">
        <v>1</v>
      </c>
      <c r="T378">
        <v>0</v>
      </c>
      <c r="U378">
        <v>7</v>
      </c>
      <c r="V378">
        <v>24</v>
      </c>
      <c r="W378">
        <v>0</v>
      </c>
      <c r="X378">
        <v>1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1</v>
      </c>
      <c r="AE378" s="13">
        <v>2</v>
      </c>
      <c r="AF378" s="14">
        <v>-0.75712823512209404</v>
      </c>
    </row>
    <row r="379" spans="1:32" x14ac:dyDescent="0.25">
      <c r="A379">
        <v>1</v>
      </c>
      <c r="B379">
        <v>1</v>
      </c>
      <c r="C379">
        <v>12.01</v>
      </c>
      <c r="D379">
        <v>16</v>
      </c>
      <c r="E379">
        <v>0</v>
      </c>
      <c r="F379">
        <v>0</v>
      </c>
      <c r="G379">
        <v>1</v>
      </c>
      <c r="H379">
        <v>0</v>
      </c>
      <c r="I379">
        <v>0</v>
      </c>
      <c r="J379">
        <v>0</v>
      </c>
      <c r="K379">
        <v>150</v>
      </c>
      <c r="L379" s="4">
        <v>150</v>
      </c>
      <c r="M379">
        <v>0</v>
      </c>
      <c r="N379" s="5">
        <v>0</v>
      </c>
      <c r="O379" s="5">
        <v>-4</v>
      </c>
      <c r="P379" s="23">
        <v>89</v>
      </c>
      <c r="Q379">
        <v>0</v>
      </c>
      <c r="R379">
        <v>1</v>
      </c>
      <c r="S379">
        <v>1</v>
      </c>
      <c r="T379">
        <v>0</v>
      </c>
      <c r="U379">
        <v>7</v>
      </c>
      <c r="V379">
        <v>24</v>
      </c>
      <c r="W379">
        <v>0</v>
      </c>
      <c r="X379">
        <v>1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1</v>
      </c>
      <c r="AE379" s="13">
        <v>20</v>
      </c>
      <c r="AF379" s="14">
        <v>0.41431874625331799</v>
      </c>
    </row>
    <row r="380" spans="1:32" x14ac:dyDescent="0.25">
      <c r="A380">
        <v>1</v>
      </c>
      <c r="B380">
        <v>1</v>
      </c>
      <c r="C380">
        <v>12.01</v>
      </c>
      <c r="D380">
        <v>17.007999999999999</v>
      </c>
      <c r="E380">
        <v>0</v>
      </c>
      <c r="F380">
        <v>0</v>
      </c>
      <c r="G380">
        <v>1</v>
      </c>
      <c r="H380">
        <v>0</v>
      </c>
      <c r="I380">
        <v>0</v>
      </c>
      <c r="J380">
        <v>0</v>
      </c>
      <c r="K380" s="4">
        <v>160</v>
      </c>
      <c r="L380" s="4">
        <v>160</v>
      </c>
      <c r="M380">
        <v>0</v>
      </c>
      <c r="N380" s="5">
        <v>0</v>
      </c>
      <c r="O380" s="5">
        <v>-3</v>
      </c>
      <c r="P380" s="23">
        <v>89</v>
      </c>
      <c r="Q380">
        <v>0</v>
      </c>
      <c r="R380">
        <v>1</v>
      </c>
      <c r="S380">
        <v>1</v>
      </c>
      <c r="T380">
        <v>0</v>
      </c>
      <c r="U380">
        <v>7</v>
      </c>
      <c r="V380">
        <v>24</v>
      </c>
      <c r="W380">
        <v>0</v>
      </c>
      <c r="X380">
        <v>1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1</v>
      </c>
      <c r="AE380" s="13">
        <v>2</v>
      </c>
      <c r="AF380" s="14">
        <v>-0.20232073787563201</v>
      </c>
    </row>
    <row r="381" spans="1:32" x14ac:dyDescent="0.25">
      <c r="A381">
        <v>1</v>
      </c>
      <c r="B381">
        <v>1</v>
      </c>
      <c r="C381">
        <v>12.01</v>
      </c>
      <c r="D381">
        <v>17.007999999999999</v>
      </c>
      <c r="E381">
        <v>0</v>
      </c>
      <c r="F381">
        <v>0</v>
      </c>
      <c r="G381">
        <v>1</v>
      </c>
      <c r="H381">
        <v>0</v>
      </c>
      <c r="I381">
        <v>0</v>
      </c>
      <c r="J381">
        <v>0</v>
      </c>
      <c r="K381" s="4">
        <v>160</v>
      </c>
      <c r="L381" s="4">
        <v>160</v>
      </c>
      <c r="M381">
        <v>0</v>
      </c>
      <c r="N381" s="5">
        <v>0</v>
      </c>
      <c r="O381" s="5">
        <v>-3</v>
      </c>
      <c r="P381" s="23">
        <v>89</v>
      </c>
      <c r="Q381">
        <v>0</v>
      </c>
      <c r="R381">
        <v>1</v>
      </c>
      <c r="S381">
        <v>1</v>
      </c>
      <c r="T381">
        <v>0</v>
      </c>
      <c r="U381">
        <v>7</v>
      </c>
      <c r="V381">
        <v>24</v>
      </c>
      <c r="W381">
        <v>0</v>
      </c>
      <c r="X381">
        <v>1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1</v>
      </c>
      <c r="AE381" s="13">
        <v>20</v>
      </c>
      <c r="AF381" s="14">
        <v>0.34098039215686299</v>
      </c>
    </row>
    <row r="382" spans="1:32" x14ac:dyDescent="0.25">
      <c r="A382">
        <v>1</v>
      </c>
      <c r="B382">
        <v>1</v>
      </c>
      <c r="C382">
        <v>12.01</v>
      </c>
      <c r="D382">
        <v>17.007999999999999</v>
      </c>
      <c r="E382">
        <v>0</v>
      </c>
      <c r="F382">
        <v>0</v>
      </c>
      <c r="G382">
        <v>1</v>
      </c>
      <c r="H382">
        <v>0</v>
      </c>
      <c r="I382">
        <v>0</v>
      </c>
      <c r="J382">
        <v>0</v>
      </c>
      <c r="K382" s="4">
        <v>172</v>
      </c>
      <c r="L382" s="4">
        <v>172</v>
      </c>
      <c r="M382">
        <v>0</v>
      </c>
      <c r="N382" s="5">
        <v>0</v>
      </c>
      <c r="O382" s="5">
        <v>-4</v>
      </c>
      <c r="P382" s="23">
        <v>89</v>
      </c>
      <c r="Q382">
        <v>0</v>
      </c>
      <c r="R382">
        <v>1</v>
      </c>
      <c r="S382">
        <v>1</v>
      </c>
      <c r="T382">
        <v>0</v>
      </c>
      <c r="U382">
        <v>7</v>
      </c>
      <c r="V382">
        <v>24</v>
      </c>
      <c r="W382">
        <v>0</v>
      </c>
      <c r="X382">
        <v>1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1</v>
      </c>
      <c r="AE382" s="13">
        <v>2</v>
      </c>
      <c r="AF382" s="14">
        <v>0.81549187527448397</v>
      </c>
    </row>
    <row r="383" spans="1:32" x14ac:dyDescent="0.25">
      <c r="A383">
        <v>1</v>
      </c>
      <c r="B383">
        <v>1</v>
      </c>
      <c r="C383">
        <v>12.01</v>
      </c>
      <c r="D383">
        <v>17.007999999999999</v>
      </c>
      <c r="E383">
        <v>0</v>
      </c>
      <c r="F383">
        <v>0</v>
      </c>
      <c r="G383">
        <v>1</v>
      </c>
      <c r="H383">
        <v>0</v>
      </c>
      <c r="I383">
        <v>0</v>
      </c>
      <c r="J383">
        <v>0</v>
      </c>
      <c r="K383" s="4">
        <v>172</v>
      </c>
      <c r="L383" s="4">
        <v>172</v>
      </c>
      <c r="M383">
        <v>0</v>
      </c>
      <c r="N383" s="5">
        <v>0</v>
      </c>
      <c r="O383" s="5">
        <v>-4</v>
      </c>
      <c r="P383" s="23">
        <v>89</v>
      </c>
      <c r="Q383">
        <v>0</v>
      </c>
      <c r="R383">
        <v>1</v>
      </c>
      <c r="S383">
        <v>1</v>
      </c>
      <c r="T383">
        <v>0</v>
      </c>
      <c r="U383">
        <v>7</v>
      </c>
      <c r="V383">
        <v>24</v>
      </c>
      <c r="W383">
        <v>0</v>
      </c>
      <c r="X383">
        <v>1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1</v>
      </c>
      <c r="AE383" s="13">
        <v>20</v>
      </c>
      <c r="AF383" s="14">
        <v>0.926079880355415</v>
      </c>
    </row>
    <row r="384" spans="1:32" x14ac:dyDescent="0.25">
      <c r="A384">
        <v>1</v>
      </c>
      <c r="B384">
        <v>1</v>
      </c>
      <c r="C384">
        <v>12.01</v>
      </c>
      <c r="D384">
        <v>1.008</v>
      </c>
      <c r="E384">
        <v>0</v>
      </c>
      <c r="F384">
        <v>0</v>
      </c>
      <c r="G384">
        <v>1</v>
      </c>
      <c r="H384">
        <v>0</v>
      </c>
      <c r="I384">
        <v>0</v>
      </c>
      <c r="J384">
        <v>0</v>
      </c>
      <c r="K384">
        <v>50</v>
      </c>
      <c r="L384" s="4">
        <v>50</v>
      </c>
      <c r="M384">
        <v>0</v>
      </c>
      <c r="N384" s="5">
        <v>0</v>
      </c>
      <c r="O384" s="5">
        <v>-25</v>
      </c>
      <c r="P384" s="23">
        <v>89</v>
      </c>
      <c r="Q384">
        <v>0</v>
      </c>
      <c r="R384">
        <v>1</v>
      </c>
      <c r="S384">
        <v>1</v>
      </c>
      <c r="T384">
        <v>0</v>
      </c>
      <c r="U384">
        <v>7</v>
      </c>
      <c r="V384">
        <v>24</v>
      </c>
      <c r="W384">
        <v>0</v>
      </c>
      <c r="X384">
        <v>1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1</v>
      </c>
      <c r="AE384" s="13">
        <v>0.8</v>
      </c>
      <c r="AF384" s="14">
        <v>0.78386260531432295</v>
      </c>
    </row>
    <row r="385" spans="1:32" x14ac:dyDescent="0.25">
      <c r="A385">
        <v>1</v>
      </c>
      <c r="B385">
        <v>1</v>
      </c>
      <c r="C385">
        <v>12.01</v>
      </c>
      <c r="D385">
        <v>1.008</v>
      </c>
      <c r="E385">
        <v>0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50</v>
      </c>
      <c r="L385" s="4">
        <v>50</v>
      </c>
      <c r="M385">
        <v>0</v>
      </c>
      <c r="N385" s="5">
        <v>0</v>
      </c>
      <c r="O385" s="5">
        <v>-25</v>
      </c>
      <c r="P385" s="23">
        <v>89</v>
      </c>
      <c r="Q385">
        <v>0</v>
      </c>
      <c r="R385">
        <v>1</v>
      </c>
      <c r="S385">
        <v>1</v>
      </c>
      <c r="T385">
        <v>0</v>
      </c>
      <c r="U385">
        <v>7</v>
      </c>
      <c r="V385">
        <v>24</v>
      </c>
      <c r="W385">
        <v>0</v>
      </c>
      <c r="X385">
        <v>1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1</v>
      </c>
      <c r="AE385" s="13">
        <v>8</v>
      </c>
      <c r="AF385" s="14">
        <v>0.93079237713139396</v>
      </c>
    </row>
    <row r="386" spans="1:32" x14ac:dyDescent="0.25">
      <c r="A386">
        <v>0</v>
      </c>
      <c r="B386">
        <v>0</v>
      </c>
      <c r="C386">
        <v>28.09</v>
      </c>
      <c r="D386">
        <v>16</v>
      </c>
      <c r="E386">
        <v>2</v>
      </c>
      <c r="F386">
        <v>0</v>
      </c>
      <c r="G386">
        <v>1</v>
      </c>
      <c r="H386">
        <v>0</v>
      </c>
      <c r="I386">
        <v>0</v>
      </c>
      <c r="J386">
        <v>0</v>
      </c>
      <c r="K386">
        <v>14</v>
      </c>
      <c r="L386" s="4">
        <v>14</v>
      </c>
      <c r="M386">
        <v>0</v>
      </c>
      <c r="N386" s="5">
        <v>0</v>
      </c>
      <c r="O386" s="6">
        <v>-28.4</v>
      </c>
      <c r="P386">
        <v>194</v>
      </c>
      <c r="Q386">
        <v>0</v>
      </c>
      <c r="R386">
        <v>1</v>
      </c>
      <c r="S386">
        <v>1</v>
      </c>
      <c r="T386">
        <v>0</v>
      </c>
      <c r="U386">
        <v>7</v>
      </c>
      <c r="V386">
        <v>36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1</v>
      </c>
      <c r="AD386">
        <v>3</v>
      </c>
      <c r="AE386" s="13">
        <v>8.0000000000000002E-3</v>
      </c>
      <c r="AF386" s="14">
        <v>0.92857142857142905</v>
      </c>
    </row>
    <row r="387" spans="1:32" x14ac:dyDescent="0.25">
      <c r="A387">
        <v>0</v>
      </c>
      <c r="B387">
        <v>0</v>
      </c>
      <c r="C387">
        <v>28.09</v>
      </c>
      <c r="D387">
        <v>16</v>
      </c>
      <c r="E387">
        <v>2</v>
      </c>
      <c r="F387">
        <v>0</v>
      </c>
      <c r="G387">
        <v>1</v>
      </c>
      <c r="H387">
        <v>0</v>
      </c>
      <c r="I387">
        <v>0</v>
      </c>
      <c r="J387">
        <v>0</v>
      </c>
      <c r="K387">
        <v>14</v>
      </c>
      <c r="L387" s="4">
        <v>14</v>
      </c>
      <c r="M387">
        <v>0</v>
      </c>
      <c r="N387" s="5">
        <v>0</v>
      </c>
      <c r="O387" s="6">
        <v>-28.4</v>
      </c>
      <c r="P387">
        <v>194</v>
      </c>
      <c r="Q387">
        <v>0</v>
      </c>
      <c r="R387">
        <v>1</v>
      </c>
      <c r="S387">
        <v>1</v>
      </c>
      <c r="T387">
        <v>0</v>
      </c>
      <c r="U387">
        <v>7</v>
      </c>
      <c r="V387">
        <v>36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1</v>
      </c>
      <c r="AD387">
        <v>3</v>
      </c>
      <c r="AE387" s="13">
        <v>8.3000000000000004E-2</v>
      </c>
      <c r="AF387" s="14">
        <v>0.66666666666666696</v>
      </c>
    </row>
    <row r="388" spans="1:32" x14ac:dyDescent="0.25">
      <c r="A388">
        <v>0</v>
      </c>
      <c r="B388">
        <v>0</v>
      </c>
      <c r="C388">
        <v>28.09</v>
      </c>
      <c r="D388">
        <v>16</v>
      </c>
      <c r="E388">
        <v>2</v>
      </c>
      <c r="F388">
        <v>0</v>
      </c>
      <c r="G388">
        <v>1</v>
      </c>
      <c r="H388">
        <v>0</v>
      </c>
      <c r="I388">
        <v>0</v>
      </c>
      <c r="J388">
        <v>0</v>
      </c>
      <c r="K388">
        <v>14</v>
      </c>
      <c r="L388" s="4">
        <v>14</v>
      </c>
      <c r="M388">
        <v>0</v>
      </c>
      <c r="N388" s="5">
        <v>0</v>
      </c>
      <c r="O388" s="6">
        <v>-28.4</v>
      </c>
      <c r="P388">
        <v>194</v>
      </c>
      <c r="Q388">
        <v>0</v>
      </c>
      <c r="R388">
        <v>1</v>
      </c>
      <c r="S388">
        <v>1</v>
      </c>
      <c r="T388">
        <v>0</v>
      </c>
      <c r="U388">
        <v>7</v>
      </c>
      <c r="V388">
        <v>36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1</v>
      </c>
      <c r="AD388">
        <v>3</v>
      </c>
      <c r="AE388" s="13">
        <v>0.27800000000000002</v>
      </c>
      <c r="AF388" s="14">
        <v>0.8</v>
      </c>
    </row>
    <row r="389" spans="1:32" x14ac:dyDescent="0.25">
      <c r="A389">
        <v>0</v>
      </c>
      <c r="B389">
        <v>0</v>
      </c>
      <c r="C389">
        <v>28.09</v>
      </c>
      <c r="D389">
        <v>16</v>
      </c>
      <c r="E389">
        <v>2</v>
      </c>
      <c r="F389">
        <v>0</v>
      </c>
      <c r="G389">
        <v>1</v>
      </c>
      <c r="H389">
        <v>0</v>
      </c>
      <c r="I389">
        <v>0</v>
      </c>
      <c r="J389">
        <v>0</v>
      </c>
      <c r="K389">
        <v>14</v>
      </c>
      <c r="L389" s="4">
        <v>14</v>
      </c>
      <c r="M389">
        <v>0</v>
      </c>
      <c r="N389" s="5">
        <v>0</v>
      </c>
      <c r="O389" s="6">
        <v>-28.4</v>
      </c>
      <c r="P389">
        <v>194</v>
      </c>
      <c r="Q389">
        <v>0</v>
      </c>
      <c r="R389">
        <v>1</v>
      </c>
      <c r="S389">
        <v>1</v>
      </c>
      <c r="T389">
        <v>0</v>
      </c>
      <c r="U389">
        <v>7</v>
      </c>
      <c r="V389">
        <v>36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0</v>
      </c>
      <c r="AC389">
        <v>1</v>
      </c>
      <c r="AD389">
        <v>3</v>
      </c>
      <c r="AE389" s="13">
        <v>0.83299999999999996</v>
      </c>
      <c r="AF389" s="14">
        <v>0.99159663865546199</v>
      </c>
    </row>
    <row r="390" spans="1:32" x14ac:dyDescent="0.25">
      <c r="A390">
        <v>0</v>
      </c>
      <c r="B390">
        <v>0</v>
      </c>
      <c r="C390">
        <v>28.09</v>
      </c>
      <c r="D390">
        <v>16</v>
      </c>
      <c r="E390">
        <v>2</v>
      </c>
      <c r="F390">
        <v>0</v>
      </c>
      <c r="G390">
        <v>1</v>
      </c>
      <c r="H390">
        <v>0</v>
      </c>
      <c r="I390">
        <v>0</v>
      </c>
      <c r="J390">
        <v>0</v>
      </c>
      <c r="K390">
        <v>14</v>
      </c>
      <c r="L390" s="4">
        <v>14</v>
      </c>
      <c r="M390">
        <v>0</v>
      </c>
      <c r="N390" s="5">
        <v>0</v>
      </c>
      <c r="O390" s="6">
        <v>-28.4</v>
      </c>
      <c r="P390">
        <v>194</v>
      </c>
      <c r="Q390">
        <v>0</v>
      </c>
      <c r="R390">
        <v>1</v>
      </c>
      <c r="S390">
        <v>1</v>
      </c>
      <c r="T390">
        <v>0</v>
      </c>
      <c r="U390">
        <v>7</v>
      </c>
      <c r="V390">
        <v>36</v>
      </c>
      <c r="W390">
        <v>0</v>
      </c>
      <c r="X390">
        <v>0</v>
      </c>
      <c r="Y390">
        <v>0</v>
      </c>
      <c r="Z390">
        <v>0</v>
      </c>
      <c r="AA390">
        <v>1</v>
      </c>
      <c r="AB390">
        <v>0</v>
      </c>
      <c r="AC390">
        <v>1</v>
      </c>
      <c r="AD390">
        <v>3</v>
      </c>
      <c r="AE390" s="13">
        <v>2.778</v>
      </c>
      <c r="AF390" s="14">
        <v>0.99481865284974103</v>
      </c>
    </row>
    <row r="391" spans="1:32" x14ac:dyDescent="0.25">
      <c r="A391">
        <v>0</v>
      </c>
      <c r="B391">
        <v>0</v>
      </c>
      <c r="C391">
        <v>28.09</v>
      </c>
      <c r="D391">
        <v>16</v>
      </c>
      <c r="E391">
        <v>2</v>
      </c>
      <c r="F391">
        <v>0</v>
      </c>
      <c r="G391">
        <v>1</v>
      </c>
      <c r="H391">
        <v>0</v>
      </c>
      <c r="I391">
        <v>0</v>
      </c>
      <c r="J391">
        <v>0</v>
      </c>
      <c r="K391">
        <v>14</v>
      </c>
      <c r="L391" s="4">
        <v>14</v>
      </c>
      <c r="M391">
        <v>0</v>
      </c>
      <c r="N391" s="5">
        <v>0</v>
      </c>
      <c r="O391" s="6">
        <v>-28.4</v>
      </c>
      <c r="P391">
        <v>194</v>
      </c>
      <c r="Q391">
        <v>0</v>
      </c>
      <c r="R391">
        <v>1</v>
      </c>
      <c r="S391">
        <v>1</v>
      </c>
      <c r="T391">
        <v>0</v>
      </c>
      <c r="U391">
        <v>7</v>
      </c>
      <c r="V391">
        <v>36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1</v>
      </c>
      <c r="AD391">
        <v>1</v>
      </c>
      <c r="AE391" s="13">
        <v>0.83299999999999996</v>
      </c>
      <c r="AF391" s="14">
        <v>0.99948979591836695</v>
      </c>
    </row>
    <row r="392" spans="1:32" x14ac:dyDescent="0.25">
      <c r="A392">
        <v>0</v>
      </c>
      <c r="B392">
        <v>0</v>
      </c>
      <c r="C392">
        <v>28.09</v>
      </c>
      <c r="D392">
        <v>16</v>
      </c>
      <c r="E392">
        <v>2</v>
      </c>
      <c r="F392">
        <v>0</v>
      </c>
      <c r="G392">
        <v>1</v>
      </c>
      <c r="H392">
        <v>0</v>
      </c>
      <c r="I392">
        <v>0</v>
      </c>
      <c r="J392">
        <v>0</v>
      </c>
      <c r="K392">
        <v>14</v>
      </c>
      <c r="L392" s="4">
        <v>14</v>
      </c>
      <c r="M392">
        <v>0</v>
      </c>
      <c r="N392" s="5">
        <v>0</v>
      </c>
      <c r="O392" s="6">
        <v>-28.4</v>
      </c>
      <c r="P392">
        <v>194</v>
      </c>
      <c r="Q392">
        <v>0</v>
      </c>
      <c r="R392">
        <v>1</v>
      </c>
      <c r="S392">
        <v>1</v>
      </c>
      <c r="T392">
        <v>0</v>
      </c>
      <c r="U392">
        <v>7</v>
      </c>
      <c r="V392">
        <v>36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1</v>
      </c>
      <c r="AD392">
        <v>7</v>
      </c>
      <c r="AE392" s="13">
        <v>0.83299999999999996</v>
      </c>
      <c r="AF392" s="14">
        <v>0.99606299212598404</v>
      </c>
    </row>
    <row r="393" spans="1:32" x14ac:dyDescent="0.25">
      <c r="A393">
        <v>0</v>
      </c>
      <c r="B393">
        <v>0</v>
      </c>
      <c r="C393">
        <v>28.09</v>
      </c>
      <c r="D393">
        <v>16</v>
      </c>
      <c r="E393">
        <v>2</v>
      </c>
      <c r="F393">
        <v>0</v>
      </c>
      <c r="G393">
        <v>1</v>
      </c>
      <c r="H393">
        <v>0</v>
      </c>
      <c r="I393">
        <v>0</v>
      </c>
      <c r="J393">
        <v>0</v>
      </c>
      <c r="K393">
        <v>14</v>
      </c>
      <c r="L393" s="4">
        <v>14</v>
      </c>
      <c r="M393">
        <v>0</v>
      </c>
      <c r="N393" s="5">
        <v>0</v>
      </c>
      <c r="O393" s="6">
        <v>-28.4</v>
      </c>
      <c r="P393">
        <v>194</v>
      </c>
      <c r="Q393">
        <v>0</v>
      </c>
      <c r="R393">
        <v>1</v>
      </c>
      <c r="S393">
        <v>1</v>
      </c>
      <c r="T393">
        <v>0</v>
      </c>
      <c r="U393">
        <v>7</v>
      </c>
      <c r="V393">
        <v>36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0</v>
      </c>
      <c r="AC393">
        <v>1</v>
      </c>
      <c r="AD393">
        <v>3</v>
      </c>
      <c r="AE393" s="13">
        <v>0.83299999999999996</v>
      </c>
      <c r="AF393" s="14">
        <v>1</v>
      </c>
    </row>
    <row r="394" spans="1:32" x14ac:dyDescent="0.25">
      <c r="A394">
        <v>0</v>
      </c>
      <c r="B394">
        <v>0</v>
      </c>
      <c r="C394">
        <v>28.09</v>
      </c>
      <c r="D394">
        <v>16</v>
      </c>
      <c r="E394">
        <v>2</v>
      </c>
      <c r="F394">
        <v>0</v>
      </c>
      <c r="G394">
        <v>1</v>
      </c>
      <c r="H394">
        <v>0</v>
      </c>
      <c r="I394">
        <v>0</v>
      </c>
      <c r="J394">
        <v>0</v>
      </c>
      <c r="K394">
        <v>14</v>
      </c>
      <c r="L394" s="4">
        <v>14</v>
      </c>
      <c r="M394">
        <v>0</v>
      </c>
      <c r="N394" s="5">
        <v>0</v>
      </c>
      <c r="O394" s="6">
        <v>-28.4</v>
      </c>
      <c r="P394">
        <v>194</v>
      </c>
      <c r="Q394">
        <v>0</v>
      </c>
      <c r="R394">
        <v>1</v>
      </c>
      <c r="S394">
        <v>1</v>
      </c>
      <c r="T394">
        <v>0</v>
      </c>
      <c r="U394">
        <v>7</v>
      </c>
      <c r="V394">
        <v>36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0</v>
      </c>
      <c r="AC394">
        <v>1</v>
      </c>
      <c r="AD394">
        <v>15</v>
      </c>
      <c r="AE394" s="13">
        <v>0.83299999999999996</v>
      </c>
      <c r="AF394" s="14">
        <v>1</v>
      </c>
    </row>
    <row r="395" spans="1:32" x14ac:dyDescent="0.25">
      <c r="A395">
        <v>0</v>
      </c>
      <c r="B395">
        <v>0</v>
      </c>
      <c r="C395">
        <v>28.09</v>
      </c>
      <c r="D395">
        <v>16</v>
      </c>
      <c r="E395">
        <v>2</v>
      </c>
      <c r="F395">
        <v>0</v>
      </c>
      <c r="G395">
        <v>1</v>
      </c>
      <c r="H395">
        <v>0</v>
      </c>
      <c r="I395">
        <v>0</v>
      </c>
      <c r="J395">
        <v>0</v>
      </c>
      <c r="K395">
        <v>14</v>
      </c>
      <c r="L395" s="4">
        <v>14</v>
      </c>
      <c r="M395">
        <v>0</v>
      </c>
      <c r="N395" s="5">
        <v>0</v>
      </c>
      <c r="O395" s="6">
        <v>-28.4</v>
      </c>
      <c r="P395">
        <v>194</v>
      </c>
      <c r="Q395">
        <v>0</v>
      </c>
      <c r="R395">
        <v>1</v>
      </c>
      <c r="S395">
        <v>1</v>
      </c>
      <c r="T395">
        <v>0</v>
      </c>
      <c r="U395">
        <v>7</v>
      </c>
      <c r="V395">
        <v>36</v>
      </c>
      <c r="W395">
        <v>0</v>
      </c>
      <c r="X395">
        <v>0</v>
      </c>
      <c r="Y395">
        <v>0</v>
      </c>
      <c r="Z395">
        <v>0</v>
      </c>
      <c r="AA395">
        <v>1</v>
      </c>
      <c r="AB395">
        <v>0</v>
      </c>
      <c r="AC395">
        <v>1</v>
      </c>
      <c r="AD395">
        <v>30</v>
      </c>
      <c r="AE395" s="13">
        <v>0.83299999999999996</v>
      </c>
      <c r="AF395" s="14">
        <v>0</v>
      </c>
    </row>
    <row r="396" spans="1:32" x14ac:dyDescent="0.25">
      <c r="A396">
        <v>1</v>
      </c>
      <c r="B396">
        <v>0</v>
      </c>
      <c r="C396">
        <v>12.01</v>
      </c>
      <c r="D396">
        <v>0</v>
      </c>
      <c r="E396">
        <v>0</v>
      </c>
      <c r="F396">
        <v>0</v>
      </c>
      <c r="G396">
        <v>1</v>
      </c>
      <c r="H396">
        <v>0</v>
      </c>
      <c r="I396">
        <v>0</v>
      </c>
      <c r="J396">
        <v>0</v>
      </c>
      <c r="K396">
        <v>14</v>
      </c>
      <c r="L396" s="4">
        <v>14</v>
      </c>
      <c r="M396">
        <v>0</v>
      </c>
      <c r="N396" s="5">
        <v>0</v>
      </c>
      <c r="O396" s="6">
        <v>-3.7</v>
      </c>
      <c r="P396" s="7">
        <v>254</v>
      </c>
      <c r="Q396">
        <v>0</v>
      </c>
      <c r="R396">
        <v>1</v>
      </c>
      <c r="S396">
        <v>0</v>
      </c>
      <c r="T396">
        <v>1</v>
      </c>
      <c r="U396">
        <v>8</v>
      </c>
      <c r="V396">
        <v>20</v>
      </c>
      <c r="W396">
        <v>0</v>
      </c>
      <c r="X396">
        <v>0</v>
      </c>
      <c r="Y396">
        <v>0</v>
      </c>
      <c r="Z396">
        <v>0</v>
      </c>
      <c r="AA396">
        <v>1</v>
      </c>
      <c r="AB396">
        <v>0</v>
      </c>
      <c r="AC396">
        <v>1</v>
      </c>
      <c r="AD396">
        <v>2</v>
      </c>
      <c r="AE396" s="13">
        <v>0.5</v>
      </c>
      <c r="AF396" s="14">
        <v>0.453125</v>
      </c>
    </row>
    <row r="397" spans="1:32" x14ac:dyDescent="0.25">
      <c r="A397">
        <v>1</v>
      </c>
      <c r="B397">
        <v>0</v>
      </c>
      <c r="C397">
        <v>12.01</v>
      </c>
      <c r="D397">
        <v>0</v>
      </c>
      <c r="E397">
        <v>0</v>
      </c>
      <c r="F397">
        <v>0</v>
      </c>
      <c r="G397">
        <v>1</v>
      </c>
      <c r="H397">
        <v>0</v>
      </c>
      <c r="I397">
        <v>0</v>
      </c>
      <c r="J397">
        <v>0</v>
      </c>
      <c r="K397">
        <v>14</v>
      </c>
      <c r="L397" s="4">
        <v>14</v>
      </c>
      <c r="M397">
        <v>0</v>
      </c>
      <c r="N397" s="5">
        <v>0</v>
      </c>
      <c r="O397" s="6">
        <v>-3.7</v>
      </c>
      <c r="P397" s="7">
        <v>254</v>
      </c>
      <c r="Q397">
        <v>0</v>
      </c>
      <c r="R397">
        <v>1</v>
      </c>
      <c r="S397">
        <v>0</v>
      </c>
      <c r="T397">
        <v>1</v>
      </c>
      <c r="U397">
        <v>8</v>
      </c>
      <c r="V397">
        <v>20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0</v>
      </c>
      <c r="AC397">
        <v>1</v>
      </c>
      <c r="AD397">
        <v>7</v>
      </c>
      <c r="AE397" s="13">
        <v>0.5</v>
      </c>
      <c r="AF397" s="14">
        <v>-0.22891566265060201</v>
      </c>
    </row>
    <row r="398" spans="1:32" x14ac:dyDescent="0.25">
      <c r="A398">
        <v>1</v>
      </c>
      <c r="B398">
        <v>0</v>
      </c>
      <c r="C398">
        <v>12.01</v>
      </c>
      <c r="D398">
        <v>0</v>
      </c>
      <c r="E398">
        <v>0</v>
      </c>
      <c r="F398">
        <v>0</v>
      </c>
      <c r="G398">
        <v>1</v>
      </c>
      <c r="H398">
        <v>0</v>
      </c>
      <c r="I398">
        <v>0</v>
      </c>
      <c r="J398">
        <v>0</v>
      </c>
      <c r="K398">
        <v>14</v>
      </c>
      <c r="L398" s="4">
        <v>14</v>
      </c>
      <c r="M398">
        <v>0</v>
      </c>
      <c r="N398" s="5">
        <v>0</v>
      </c>
      <c r="O398" s="6">
        <v>-3.7</v>
      </c>
      <c r="P398" s="7">
        <v>254</v>
      </c>
      <c r="Q398">
        <v>0</v>
      </c>
      <c r="R398">
        <v>1</v>
      </c>
      <c r="S398">
        <v>0</v>
      </c>
      <c r="T398">
        <v>1</v>
      </c>
      <c r="U398">
        <v>8</v>
      </c>
      <c r="V398">
        <v>20</v>
      </c>
      <c r="W398">
        <v>0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1</v>
      </c>
      <c r="AD398">
        <v>14</v>
      </c>
      <c r="AE398" s="13">
        <v>0.5</v>
      </c>
      <c r="AF398" s="14">
        <v>0.4</v>
      </c>
    </row>
    <row r="399" spans="1:32" x14ac:dyDescent="0.25">
      <c r="A399">
        <v>1</v>
      </c>
      <c r="B399">
        <v>0</v>
      </c>
      <c r="C399">
        <v>12.01</v>
      </c>
      <c r="D399">
        <v>0</v>
      </c>
      <c r="E399">
        <v>0</v>
      </c>
      <c r="F399">
        <v>0</v>
      </c>
      <c r="G399">
        <v>1</v>
      </c>
      <c r="H399">
        <v>0</v>
      </c>
      <c r="I399">
        <v>0</v>
      </c>
      <c r="J399">
        <v>0</v>
      </c>
      <c r="K399">
        <v>14</v>
      </c>
      <c r="L399" s="4">
        <v>14</v>
      </c>
      <c r="M399">
        <v>0</v>
      </c>
      <c r="N399" s="5">
        <v>0</v>
      </c>
      <c r="O399" s="6">
        <v>-3.7</v>
      </c>
      <c r="P399" s="7">
        <v>254</v>
      </c>
      <c r="Q399">
        <v>0</v>
      </c>
      <c r="R399">
        <v>1</v>
      </c>
      <c r="S399">
        <v>0</v>
      </c>
      <c r="T399">
        <v>1</v>
      </c>
      <c r="U399">
        <v>8</v>
      </c>
      <c r="V399">
        <v>20</v>
      </c>
      <c r="W399">
        <v>0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1</v>
      </c>
      <c r="AD399">
        <v>21</v>
      </c>
      <c r="AE399" s="13">
        <v>0.5</v>
      </c>
      <c r="AF399" s="14">
        <v>0</v>
      </c>
    </row>
    <row r="400" spans="1:32" x14ac:dyDescent="0.25">
      <c r="A400">
        <v>0</v>
      </c>
      <c r="B400">
        <v>0</v>
      </c>
      <c r="C400">
        <v>55.85</v>
      </c>
      <c r="D400">
        <v>16</v>
      </c>
      <c r="E400">
        <v>3</v>
      </c>
      <c r="F400">
        <v>0</v>
      </c>
      <c r="G400">
        <v>1</v>
      </c>
      <c r="H400">
        <v>0</v>
      </c>
      <c r="I400">
        <v>0</v>
      </c>
      <c r="J400">
        <v>0</v>
      </c>
      <c r="K400">
        <v>10</v>
      </c>
      <c r="L400" s="4">
        <v>10</v>
      </c>
      <c r="M400">
        <v>0</v>
      </c>
      <c r="N400" s="5">
        <v>0</v>
      </c>
      <c r="O400" s="6">
        <v>-16.899999999999999</v>
      </c>
      <c r="P400" s="7">
        <v>22.5</v>
      </c>
      <c r="Q400">
        <v>1</v>
      </c>
      <c r="R400">
        <v>0</v>
      </c>
      <c r="S400">
        <v>0</v>
      </c>
      <c r="T400">
        <v>1</v>
      </c>
      <c r="U400" s="7">
        <v>8</v>
      </c>
      <c r="V400">
        <v>185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0</v>
      </c>
      <c r="AC400">
        <v>1</v>
      </c>
      <c r="AD400">
        <v>1</v>
      </c>
      <c r="AE400" s="13">
        <v>10.8</v>
      </c>
      <c r="AF400" s="14">
        <v>0.97998665777184801</v>
      </c>
    </row>
    <row r="401" spans="1:32" x14ac:dyDescent="0.25">
      <c r="A401">
        <v>0</v>
      </c>
      <c r="B401">
        <v>0</v>
      </c>
      <c r="C401">
        <v>55.85</v>
      </c>
      <c r="D401">
        <v>16</v>
      </c>
      <c r="E401">
        <v>3</v>
      </c>
      <c r="F401">
        <v>0</v>
      </c>
      <c r="G401">
        <v>1</v>
      </c>
      <c r="H401">
        <v>0</v>
      </c>
      <c r="I401">
        <v>0</v>
      </c>
      <c r="J401">
        <v>0</v>
      </c>
      <c r="K401">
        <v>50</v>
      </c>
      <c r="L401" s="4">
        <v>50</v>
      </c>
      <c r="M401">
        <v>0</v>
      </c>
      <c r="N401" s="5">
        <v>0</v>
      </c>
      <c r="O401" s="6">
        <v>-16.899999999999999</v>
      </c>
      <c r="P401" s="7">
        <v>22.5</v>
      </c>
      <c r="Q401">
        <v>1</v>
      </c>
      <c r="R401">
        <v>0</v>
      </c>
      <c r="S401">
        <v>0</v>
      </c>
      <c r="T401">
        <v>1</v>
      </c>
      <c r="U401" s="7">
        <v>8</v>
      </c>
      <c r="V401">
        <v>185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1</v>
      </c>
      <c r="AD401">
        <v>1</v>
      </c>
      <c r="AE401" s="13">
        <v>10.8</v>
      </c>
      <c r="AF401" s="14">
        <v>0.98547215496368001</v>
      </c>
    </row>
    <row r="402" spans="1:32" x14ac:dyDescent="0.25">
      <c r="A402">
        <v>1</v>
      </c>
      <c r="B402">
        <v>0</v>
      </c>
      <c r="C402">
        <v>12.01</v>
      </c>
      <c r="D402">
        <v>0</v>
      </c>
      <c r="E402">
        <v>0</v>
      </c>
      <c r="F402">
        <v>0</v>
      </c>
      <c r="G402">
        <v>0</v>
      </c>
      <c r="H402">
        <v>1</v>
      </c>
      <c r="I402">
        <v>0</v>
      </c>
      <c r="J402">
        <v>1</v>
      </c>
      <c r="K402">
        <v>2.5</v>
      </c>
      <c r="L402">
        <v>550</v>
      </c>
      <c r="M402">
        <v>0</v>
      </c>
      <c r="N402" s="5">
        <v>0</v>
      </c>
      <c r="O402" s="6">
        <v>-27.6</v>
      </c>
      <c r="P402">
        <v>1040</v>
      </c>
      <c r="Q402">
        <v>0</v>
      </c>
      <c r="R402">
        <v>1</v>
      </c>
      <c r="S402">
        <v>0</v>
      </c>
      <c r="T402">
        <v>1</v>
      </c>
      <c r="U402">
        <v>7</v>
      </c>
      <c r="V402">
        <v>20</v>
      </c>
      <c r="W402">
        <v>1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1</v>
      </c>
      <c r="AE402" s="13">
        <v>2</v>
      </c>
      <c r="AF402" s="14">
        <v>0.99439686636907298</v>
      </c>
    </row>
    <row r="403" spans="1:32" x14ac:dyDescent="0.25">
      <c r="A403">
        <v>1</v>
      </c>
      <c r="B403">
        <v>0</v>
      </c>
      <c r="C403">
        <v>12.01</v>
      </c>
      <c r="D403">
        <v>0</v>
      </c>
      <c r="E403">
        <v>0</v>
      </c>
      <c r="F403">
        <v>0</v>
      </c>
      <c r="G403">
        <v>0</v>
      </c>
      <c r="H403">
        <v>1</v>
      </c>
      <c r="I403">
        <v>0</v>
      </c>
      <c r="J403">
        <v>1</v>
      </c>
      <c r="K403">
        <v>2.5</v>
      </c>
      <c r="L403">
        <v>550</v>
      </c>
      <c r="M403">
        <v>0</v>
      </c>
      <c r="N403" s="5">
        <v>0</v>
      </c>
      <c r="O403" s="6">
        <v>-27.6</v>
      </c>
      <c r="P403">
        <v>1040</v>
      </c>
      <c r="Q403">
        <v>0</v>
      </c>
      <c r="R403">
        <v>1</v>
      </c>
      <c r="S403">
        <v>0</v>
      </c>
      <c r="T403">
        <v>1</v>
      </c>
      <c r="U403">
        <v>7</v>
      </c>
      <c r="V403">
        <v>20</v>
      </c>
      <c r="W403">
        <v>1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7</v>
      </c>
      <c r="AE403" s="13">
        <v>2</v>
      </c>
      <c r="AF403" s="14">
        <v>0.87215611272762605</v>
      </c>
    </row>
    <row r="404" spans="1:32" x14ac:dyDescent="0.25">
      <c r="A404">
        <v>1</v>
      </c>
      <c r="B404">
        <v>0</v>
      </c>
      <c r="C404">
        <v>12.01</v>
      </c>
      <c r="D404">
        <v>0</v>
      </c>
      <c r="E404">
        <v>0</v>
      </c>
      <c r="F404">
        <v>0</v>
      </c>
      <c r="G404">
        <v>0</v>
      </c>
      <c r="H404">
        <v>1</v>
      </c>
      <c r="I404">
        <v>0</v>
      </c>
      <c r="J404">
        <v>1</v>
      </c>
      <c r="K404">
        <v>2.5</v>
      </c>
      <c r="L404">
        <v>550</v>
      </c>
      <c r="M404">
        <v>0</v>
      </c>
      <c r="N404" s="5">
        <v>0</v>
      </c>
      <c r="O404" s="6">
        <v>-27.6</v>
      </c>
      <c r="P404">
        <v>1040</v>
      </c>
      <c r="Q404">
        <v>0</v>
      </c>
      <c r="R404">
        <v>1</v>
      </c>
      <c r="S404">
        <v>0</v>
      </c>
      <c r="T404">
        <v>1</v>
      </c>
      <c r="U404">
        <v>7</v>
      </c>
      <c r="V404">
        <v>20</v>
      </c>
      <c r="W404">
        <v>1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28</v>
      </c>
      <c r="AE404" s="13">
        <v>2</v>
      </c>
      <c r="AF404" s="14">
        <v>0.96502191551883199</v>
      </c>
    </row>
    <row r="405" spans="1:32" x14ac:dyDescent="0.25">
      <c r="A405">
        <v>0</v>
      </c>
      <c r="B405">
        <v>0</v>
      </c>
      <c r="C405">
        <v>63.55</v>
      </c>
      <c r="D405">
        <v>0</v>
      </c>
      <c r="E405">
        <v>0</v>
      </c>
      <c r="F405">
        <v>0</v>
      </c>
      <c r="G405">
        <v>1</v>
      </c>
      <c r="H405">
        <v>0</v>
      </c>
      <c r="I405">
        <v>0</v>
      </c>
      <c r="J405">
        <v>0</v>
      </c>
      <c r="K405">
        <v>12</v>
      </c>
      <c r="L405" s="4">
        <v>12</v>
      </c>
      <c r="M405">
        <v>0</v>
      </c>
      <c r="N405" s="5">
        <v>0</v>
      </c>
      <c r="O405" s="6">
        <v>-55</v>
      </c>
      <c r="P405">
        <v>12</v>
      </c>
      <c r="Q405">
        <v>0</v>
      </c>
      <c r="R405">
        <v>1</v>
      </c>
      <c r="S405">
        <v>1</v>
      </c>
      <c r="T405">
        <v>0</v>
      </c>
      <c r="U405">
        <v>6</v>
      </c>
      <c r="V405">
        <v>23.5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1</v>
      </c>
      <c r="AD405">
        <v>1</v>
      </c>
      <c r="AE405" s="13">
        <v>0.13</v>
      </c>
      <c r="AF405" s="14">
        <v>0.96639511201629302</v>
      </c>
    </row>
    <row r="406" spans="1:32" x14ac:dyDescent="0.25">
      <c r="A406">
        <v>0</v>
      </c>
      <c r="B406">
        <v>0</v>
      </c>
      <c r="C406">
        <v>63.55</v>
      </c>
      <c r="D406">
        <v>0</v>
      </c>
      <c r="E406">
        <v>0</v>
      </c>
      <c r="F406">
        <v>0</v>
      </c>
      <c r="G406">
        <v>1</v>
      </c>
      <c r="H406">
        <v>0</v>
      </c>
      <c r="I406">
        <v>0</v>
      </c>
      <c r="J406">
        <v>0</v>
      </c>
      <c r="K406">
        <v>12</v>
      </c>
      <c r="L406" s="4">
        <v>12</v>
      </c>
      <c r="M406">
        <v>0</v>
      </c>
      <c r="N406" s="5">
        <v>0</v>
      </c>
      <c r="O406" s="6">
        <v>-55</v>
      </c>
      <c r="P406">
        <v>12</v>
      </c>
      <c r="Q406">
        <v>0</v>
      </c>
      <c r="R406">
        <v>1</v>
      </c>
      <c r="S406">
        <v>1</v>
      </c>
      <c r="T406">
        <v>0</v>
      </c>
      <c r="U406">
        <v>6</v>
      </c>
      <c r="V406">
        <v>23.5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0</v>
      </c>
      <c r="AC406">
        <v>1</v>
      </c>
      <c r="AD406">
        <v>1</v>
      </c>
      <c r="AE406" s="13">
        <v>1.49</v>
      </c>
      <c r="AF406" s="14">
        <v>0.99857730003161504</v>
      </c>
    </row>
    <row r="407" spans="1:32" x14ac:dyDescent="0.25">
      <c r="A407">
        <v>0</v>
      </c>
      <c r="B407">
        <v>0</v>
      </c>
      <c r="C407">
        <v>63.55</v>
      </c>
      <c r="D407">
        <v>0</v>
      </c>
      <c r="E407">
        <v>0</v>
      </c>
      <c r="F407">
        <v>0</v>
      </c>
      <c r="G407">
        <v>1</v>
      </c>
      <c r="H407">
        <v>0</v>
      </c>
      <c r="I407">
        <v>0</v>
      </c>
      <c r="J407">
        <v>0</v>
      </c>
      <c r="K407">
        <v>12</v>
      </c>
      <c r="L407" s="4">
        <v>12</v>
      </c>
      <c r="M407">
        <v>0</v>
      </c>
      <c r="N407" s="5">
        <v>0</v>
      </c>
      <c r="O407" s="6">
        <v>-55</v>
      </c>
      <c r="P407">
        <v>12</v>
      </c>
      <c r="Q407">
        <v>0</v>
      </c>
      <c r="R407">
        <v>1</v>
      </c>
      <c r="S407">
        <v>1</v>
      </c>
      <c r="T407">
        <v>0</v>
      </c>
      <c r="U407">
        <v>6</v>
      </c>
      <c r="V407">
        <v>23.5</v>
      </c>
      <c r="W407">
        <v>0</v>
      </c>
      <c r="X407">
        <v>0</v>
      </c>
      <c r="Y407">
        <v>0</v>
      </c>
      <c r="Z407">
        <v>0</v>
      </c>
      <c r="AA407">
        <v>1</v>
      </c>
      <c r="AB407">
        <v>0</v>
      </c>
      <c r="AC407">
        <v>1</v>
      </c>
      <c r="AD407">
        <v>1</v>
      </c>
      <c r="AE407" s="13">
        <v>4.26</v>
      </c>
      <c r="AF407" s="14">
        <v>0.99831904236352798</v>
      </c>
    </row>
    <row r="408" spans="1:32" x14ac:dyDescent="0.25">
      <c r="A408">
        <v>0</v>
      </c>
      <c r="B408">
        <v>0</v>
      </c>
      <c r="C408">
        <v>28.09</v>
      </c>
      <c r="D408">
        <v>16</v>
      </c>
      <c r="E408">
        <v>2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10</v>
      </c>
      <c r="L408" s="4">
        <v>10</v>
      </c>
      <c r="M408">
        <v>0</v>
      </c>
      <c r="N408" s="5">
        <v>0</v>
      </c>
      <c r="O408" s="6">
        <v>-28.4</v>
      </c>
      <c r="P408">
        <v>640</v>
      </c>
      <c r="Q408">
        <v>0</v>
      </c>
      <c r="R408">
        <v>1</v>
      </c>
      <c r="S408">
        <v>0</v>
      </c>
      <c r="T408">
        <v>1</v>
      </c>
      <c r="U408" s="7">
        <v>8</v>
      </c>
      <c r="V408">
        <v>22.5</v>
      </c>
      <c r="W408">
        <v>1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</v>
      </c>
      <c r="AD408">
        <v>0.16700000000000001</v>
      </c>
      <c r="AE408" s="13">
        <v>4.4400000000000004</v>
      </c>
      <c r="AF408" s="14">
        <v>-0.22077922077922099</v>
      </c>
    </row>
    <row r="409" spans="1:32" x14ac:dyDescent="0.25">
      <c r="A409">
        <v>0</v>
      </c>
      <c r="B409">
        <v>0</v>
      </c>
      <c r="C409">
        <v>140.1</v>
      </c>
      <c r="D409">
        <v>16</v>
      </c>
      <c r="E409">
        <v>2</v>
      </c>
      <c r="F409">
        <v>0</v>
      </c>
      <c r="G409">
        <v>1</v>
      </c>
      <c r="H409">
        <v>0</v>
      </c>
      <c r="I409">
        <v>0</v>
      </c>
      <c r="J409">
        <v>0</v>
      </c>
      <c r="K409">
        <v>23</v>
      </c>
      <c r="L409" s="4">
        <v>23</v>
      </c>
      <c r="M409">
        <v>0</v>
      </c>
      <c r="N409" s="5">
        <v>0</v>
      </c>
      <c r="O409" s="6">
        <v>37.799999999999997</v>
      </c>
      <c r="P409">
        <v>40</v>
      </c>
      <c r="Q409">
        <v>0</v>
      </c>
      <c r="R409">
        <v>1</v>
      </c>
      <c r="S409">
        <v>0</v>
      </c>
      <c r="T409">
        <v>1</v>
      </c>
      <c r="U409" s="7">
        <v>8</v>
      </c>
      <c r="V409">
        <v>22.5</v>
      </c>
      <c r="W409">
        <v>1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0.16700000000000001</v>
      </c>
      <c r="AE409" s="13">
        <v>4.4400000000000004</v>
      </c>
      <c r="AF409" s="14">
        <v>0.96028880866426003</v>
      </c>
    </row>
    <row r="410" spans="1:32" x14ac:dyDescent="0.25">
      <c r="A410">
        <v>0</v>
      </c>
      <c r="B410">
        <v>0</v>
      </c>
      <c r="C410">
        <v>140.1</v>
      </c>
      <c r="D410">
        <v>16</v>
      </c>
      <c r="E410">
        <v>2</v>
      </c>
      <c r="F410">
        <v>0</v>
      </c>
      <c r="G410">
        <v>1</v>
      </c>
      <c r="H410">
        <v>0</v>
      </c>
      <c r="I410">
        <v>0</v>
      </c>
      <c r="J410">
        <v>0</v>
      </c>
      <c r="K410">
        <v>88</v>
      </c>
      <c r="L410" s="4">
        <v>88</v>
      </c>
      <c r="M410">
        <v>0</v>
      </c>
      <c r="N410" s="5">
        <v>0</v>
      </c>
      <c r="O410" s="6">
        <v>37.799999999999997</v>
      </c>
      <c r="P410">
        <v>10</v>
      </c>
      <c r="Q410">
        <v>0</v>
      </c>
      <c r="R410">
        <v>1</v>
      </c>
      <c r="S410">
        <v>0</v>
      </c>
      <c r="T410">
        <v>1</v>
      </c>
      <c r="U410" s="7">
        <v>8</v>
      </c>
      <c r="V410">
        <v>22.5</v>
      </c>
      <c r="W410">
        <v>1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0.16700000000000001</v>
      </c>
      <c r="AE410" s="13">
        <v>4.4400000000000004</v>
      </c>
      <c r="AF410" s="14">
        <v>0.70097087378640799</v>
      </c>
    </row>
    <row r="411" spans="1:32" x14ac:dyDescent="0.25">
      <c r="A411">
        <v>0</v>
      </c>
      <c r="B411">
        <v>0</v>
      </c>
      <c r="C411">
        <v>47.87</v>
      </c>
      <c r="D411">
        <v>16</v>
      </c>
      <c r="E411">
        <v>2</v>
      </c>
      <c r="F411">
        <v>0</v>
      </c>
      <c r="G411">
        <v>1</v>
      </c>
      <c r="H411">
        <v>0</v>
      </c>
      <c r="I411">
        <v>0</v>
      </c>
      <c r="J411">
        <v>0</v>
      </c>
      <c r="K411">
        <v>10</v>
      </c>
      <c r="L411" s="4">
        <v>10</v>
      </c>
      <c r="M411">
        <v>0</v>
      </c>
      <c r="N411" s="5">
        <v>0</v>
      </c>
      <c r="O411" s="6">
        <v>-26</v>
      </c>
      <c r="P411">
        <v>115</v>
      </c>
      <c r="Q411">
        <v>0</v>
      </c>
      <c r="R411">
        <v>1</v>
      </c>
      <c r="S411">
        <v>0</v>
      </c>
      <c r="T411">
        <v>1</v>
      </c>
      <c r="U411" s="7">
        <v>8</v>
      </c>
      <c r="V411">
        <v>22.5</v>
      </c>
      <c r="W411">
        <v>1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0.16700000000000001</v>
      </c>
      <c r="AE411" s="13">
        <v>4.4400000000000004</v>
      </c>
      <c r="AF411" s="14">
        <v>0.76197836166924304</v>
      </c>
    </row>
    <row r="412" spans="1:32" x14ac:dyDescent="0.25">
      <c r="A412">
        <v>0</v>
      </c>
      <c r="B412">
        <v>0</v>
      </c>
      <c r="C412">
        <v>47.87</v>
      </c>
      <c r="D412">
        <v>16</v>
      </c>
      <c r="E412">
        <v>2</v>
      </c>
      <c r="F412">
        <v>0</v>
      </c>
      <c r="G412">
        <v>1</v>
      </c>
      <c r="H412">
        <v>0</v>
      </c>
      <c r="I412">
        <v>0</v>
      </c>
      <c r="J412">
        <v>0</v>
      </c>
      <c r="K412">
        <v>200</v>
      </c>
      <c r="L412" s="4">
        <v>200</v>
      </c>
      <c r="M412">
        <v>0</v>
      </c>
      <c r="N412" s="5">
        <v>0</v>
      </c>
      <c r="O412" s="6">
        <v>-26</v>
      </c>
      <c r="P412">
        <v>6.99</v>
      </c>
      <c r="Q412">
        <v>0</v>
      </c>
      <c r="R412">
        <v>1</v>
      </c>
      <c r="S412">
        <v>0</v>
      </c>
      <c r="T412">
        <v>1</v>
      </c>
      <c r="U412" s="7">
        <v>8</v>
      </c>
      <c r="V412">
        <v>22.5</v>
      </c>
      <c r="W412">
        <v>1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0.16700000000000001</v>
      </c>
      <c r="AE412" s="13">
        <v>4.4400000000000004</v>
      </c>
      <c r="AF412" s="14">
        <v>-0.668831168831169</v>
      </c>
    </row>
    <row r="413" spans="1:32" x14ac:dyDescent="0.25">
      <c r="A413">
        <v>0</v>
      </c>
      <c r="B413">
        <v>0</v>
      </c>
      <c r="C413">
        <v>28.09</v>
      </c>
      <c r="D413">
        <v>16</v>
      </c>
      <c r="E413">
        <v>2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10</v>
      </c>
      <c r="L413" s="4">
        <v>10</v>
      </c>
      <c r="M413">
        <v>0</v>
      </c>
      <c r="N413" s="5">
        <v>0</v>
      </c>
      <c r="O413" s="6">
        <v>-28.4</v>
      </c>
      <c r="P413">
        <v>640</v>
      </c>
      <c r="Q413">
        <v>0</v>
      </c>
      <c r="R413">
        <v>1</v>
      </c>
      <c r="S413">
        <v>0</v>
      </c>
      <c r="T413">
        <v>1</v>
      </c>
      <c r="U413" s="7">
        <v>8</v>
      </c>
      <c r="V413">
        <v>22.5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1</v>
      </c>
      <c r="AE413" s="13">
        <v>4.4400000000000004</v>
      </c>
      <c r="AF413" s="14">
        <v>1</v>
      </c>
    </row>
    <row r="414" spans="1:32" x14ac:dyDescent="0.25">
      <c r="A414">
        <v>0</v>
      </c>
      <c r="B414">
        <v>0</v>
      </c>
      <c r="C414">
        <v>140.1</v>
      </c>
      <c r="D414">
        <v>16</v>
      </c>
      <c r="E414">
        <v>2</v>
      </c>
      <c r="F414">
        <v>0</v>
      </c>
      <c r="G414">
        <v>1</v>
      </c>
      <c r="H414">
        <v>0</v>
      </c>
      <c r="I414">
        <v>0</v>
      </c>
      <c r="J414">
        <v>0</v>
      </c>
      <c r="K414">
        <v>23</v>
      </c>
      <c r="L414" s="4">
        <v>23</v>
      </c>
      <c r="M414">
        <v>0</v>
      </c>
      <c r="N414" s="5">
        <v>0</v>
      </c>
      <c r="O414" s="6">
        <v>37.799999999999997</v>
      </c>
      <c r="P414">
        <v>40</v>
      </c>
      <c r="Q414">
        <v>0</v>
      </c>
      <c r="R414">
        <v>1</v>
      </c>
      <c r="S414">
        <v>0</v>
      </c>
      <c r="T414">
        <v>1</v>
      </c>
      <c r="U414" s="7">
        <v>8</v>
      </c>
      <c r="V414">
        <v>22.5</v>
      </c>
      <c r="W414">
        <v>1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1</v>
      </c>
      <c r="AE414" s="13">
        <v>4.4400000000000004</v>
      </c>
      <c r="AF414" s="14">
        <v>1</v>
      </c>
    </row>
    <row r="415" spans="1:32" x14ac:dyDescent="0.25">
      <c r="A415">
        <v>0</v>
      </c>
      <c r="B415">
        <v>0</v>
      </c>
      <c r="C415">
        <v>140.1</v>
      </c>
      <c r="D415">
        <v>16</v>
      </c>
      <c r="E415">
        <v>2</v>
      </c>
      <c r="F415">
        <v>0</v>
      </c>
      <c r="G415">
        <v>1</v>
      </c>
      <c r="H415">
        <v>0</v>
      </c>
      <c r="I415">
        <v>0</v>
      </c>
      <c r="J415">
        <v>0</v>
      </c>
      <c r="K415">
        <v>88</v>
      </c>
      <c r="L415" s="4">
        <v>88</v>
      </c>
      <c r="M415">
        <v>0</v>
      </c>
      <c r="N415" s="5">
        <v>0</v>
      </c>
      <c r="O415" s="6">
        <v>37.799999999999997</v>
      </c>
      <c r="P415">
        <v>10</v>
      </c>
      <c r="Q415">
        <v>0</v>
      </c>
      <c r="R415">
        <v>1</v>
      </c>
      <c r="S415">
        <v>0</v>
      </c>
      <c r="T415">
        <v>1</v>
      </c>
      <c r="U415" s="7">
        <v>8</v>
      </c>
      <c r="V415">
        <v>22.5</v>
      </c>
      <c r="W415">
        <v>1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1</v>
      </c>
      <c r="AE415" s="13">
        <v>4.4400000000000004</v>
      </c>
      <c r="AF415" s="14">
        <v>1</v>
      </c>
    </row>
    <row r="416" spans="1:32" x14ac:dyDescent="0.25">
      <c r="A416">
        <v>0</v>
      </c>
      <c r="B416">
        <v>0</v>
      </c>
      <c r="C416">
        <v>47.87</v>
      </c>
      <c r="D416">
        <v>16</v>
      </c>
      <c r="E416">
        <v>2</v>
      </c>
      <c r="F416">
        <v>0</v>
      </c>
      <c r="G416">
        <v>1</v>
      </c>
      <c r="H416">
        <v>0</v>
      </c>
      <c r="I416">
        <v>0</v>
      </c>
      <c r="J416">
        <v>0</v>
      </c>
      <c r="K416">
        <v>10</v>
      </c>
      <c r="L416" s="4">
        <v>10</v>
      </c>
      <c r="M416">
        <v>0</v>
      </c>
      <c r="N416" s="5">
        <v>0</v>
      </c>
      <c r="O416" s="6">
        <v>-26</v>
      </c>
      <c r="P416">
        <v>115</v>
      </c>
      <c r="Q416">
        <v>0</v>
      </c>
      <c r="R416">
        <v>1</v>
      </c>
      <c r="S416">
        <v>0</v>
      </c>
      <c r="T416">
        <v>1</v>
      </c>
      <c r="U416" s="7">
        <v>8</v>
      </c>
      <c r="V416">
        <v>22.5</v>
      </c>
      <c r="W416">
        <v>1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1</v>
      </c>
      <c r="AE416" s="13">
        <v>4.4400000000000004</v>
      </c>
      <c r="AF416" s="14">
        <v>1</v>
      </c>
    </row>
    <row r="417" spans="1:32" x14ac:dyDescent="0.25">
      <c r="A417">
        <v>0</v>
      </c>
      <c r="B417">
        <v>0</v>
      </c>
      <c r="C417">
        <v>47.87</v>
      </c>
      <c r="D417">
        <v>16</v>
      </c>
      <c r="E417">
        <v>2</v>
      </c>
      <c r="F417">
        <v>0</v>
      </c>
      <c r="G417">
        <v>1</v>
      </c>
      <c r="H417">
        <v>0</v>
      </c>
      <c r="I417">
        <v>0</v>
      </c>
      <c r="J417">
        <v>0</v>
      </c>
      <c r="K417">
        <v>200</v>
      </c>
      <c r="L417" s="4">
        <v>200</v>
      </c>
      <c r="M417">
        <v>0</v>
      </c>
      <c r="N417" s="5">
        <v>0</v>
      </c>
      <c r="O417" s="6">
        <v>-26</v>
      </c>
      <c r="P417">
        <v>6.99</v>
      </c>
      <c r="Q417">
        <v>0</v>
      </c>
      <c r="R417">
        <v>1</v>
      </c>
      <c r="S417">
        <v>0</v>
      </c>
      <c r="T417">
        <v>1</v>
      </c>
      <c r="U417" s="7">
        <v>8</v>
      </c>
      <c r="V417">
        <v>22.5</v>
      </c>
      <c r="W417">
        <v>1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1</v>
      </c>
      <c r="AE417" s="13">
        <v>4.4400000000000004</v>
      </c>
      <c r="AF417" s="14">
        <v>1</v>
      </c>
    </row>
    <row r="418" spans="1:32" x14ac:dyDescent="0.25">
      <c r="A418">
        <v>1</v>
      </c>
      <c r="B418">
        <v>0</v>
      </c>
      <c r="C418">
        <v>12.01</v>
      </c>
      <c r="D418">
        <v>0</v>
      </c>
      <c r="E418">
        <v>0</v>
      </c>
      <c r="F418">
        <v>0</v>
      </c>
      <c r="G418">
        <v>0</v>
      </c>
      <c r="H418">
        <v>1</v>
      </c>
      <c r="I418">
        <v>0</v>
      </c>
      <c r="J418">
        <v>1</v>
      </c>
      <c r="K418">
        <v>3</v>
      </c>
      <c r="L418">
        <v>320</v>
      </c>
      <c r="M418">
        <v>0</v>
      </c>
      <c r="N418" s="5">
        <v>0</v>
      </c>
      <c r="O418" s="6">
        <v>-27.6</v>
      </c>
      <c r="P418">
        <v>1064</v>
      </c>
      <c r="Q418">
        <v>1</v>
      </c>
      <c r="R418">
        <v>0</v>
      </c>
      <c r="S418">
        <v>1</v>
      </c>
      <c r="T418">
        <v>0</v>
      </c>
      <c r="U418">
        <v>8</v>
      </c>
      <c r="V418">
        <v>302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1</v>
      </c>
      <c r="AD418">
        <v>1</v>
      </c>
      <c r="AE418" s="13">
        <v>0.2</v>
      </c>
      <c r="AF418" s="14">
        <v>0.80672268907563005</v>
      </c>
    </row>
    <row r="419" spans="1:32" x14ac:dyDescent="0.25">
      <c r="A419">
        <v>1</v>
      </c>
      <c r="B419">
        <v>0</v>
      </c>
      <c r="C419">
        <v>12.01</v>
      </c>
      <c r="D419">
        <v>0</v>
      </c>
      <c r="E419">
        <v>0</v>
      </c>
      <c r="F419">
        <v>0</v>
      </c>
      <c r="G419">
        <v>0</v>
      </c>
      <c r="H419">
        <v>1</v>
      </c>
      <c r="I419">
        <v>0</v>
      </c>
      <c r="J419">
        <v>1</v>
      </c>
      <c r="K419">
        <v>3</v>
      </c>
      <c r="L419">
        <v>320</v>
      </c>
      <c r="M419">
        <v>0</v>
      </c>
      <c r="N419" s="5">
        <v>0</v>
      </c>
      <c r="O419" s="6">
        <v>-27.6</v>
      </c>
      <c r="P419">
        <v>1064</v>
      </c>
      <c r="Q419">
        <v>1</v>
      </c>
      <c r="R419">
        <v>0</v>
      </c>
      <c r="S419">
        <v>1</v>
      </c>
      <c r="T419">
        <v>0</v>
      </c>
      <c r="U419">
        <v>8</v>
      </c>
      <c r="V419">
        <v>302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1</v>
      </c>
      <c r="AD419">
        <v>3</v>
      </c>
      <c r="AE419" s="13">
        <v>0.2</v>
      </c>
      <c r="AF419" s="14">
        <v>1</v>
      </c>
    </row>
    <row r="420" spans="1:32" x14ac:dyDescent="0.25">
      <c r="A420">
        <v>1</v>
      </c>
      <c r="B420">
        <v>0</v>
      </c>
      <c r="C420">
        <v>12.01</v>
      </c>
      <c r="D420">
        <v>0</v>
      </c>
      <c r="E420">
        <v>0</v>
      </c>
      <c r="F420">
        <v>0</v>
      </c>
      <c r="G420">
        <v>0</v>
      </c>
      <c r="H420">
        <v>1</v>
      </c>
      <c r="I420">
        <v>0</v>
      </c>
      <c r="J420">
        <v>1</v>
      </c>
      <c r="K420">
        <v>3</v>
      </c>
      <c r="L420">
        <v>320</v>
      </c>
      <c r="M420">
        <v>0</v>
      </c>
      <c r="N420" s="5">
        <v>0</v>
      </c>
      <c r="O420" s="6">
        <v>-27.6</v>
      </c>
      <c r="P420">
        <v>1064</v>
      </c>
      <c r="Q420">
        <v>1</v>
      </c>
      <c r="R420">
        <v>0</v>
      </c>
      <c r="S420">
        <v>1</v>
      </c>
      <c r="T420">
        <v>0</v>
      </c>
      <c r="U420">
        <v>8</v>
      </c>
      <c r="V420">
        <v>302</v>
      </c>
      <c r="W420">
        <v>0</v>
      </c>
      <c r="X420">
        <v>0</v>
      </c>
      <c r="Y420">
        <v>0</v>
      </c>
      <c r="Z420">
        <v>0</v>
      </c>
      <c r="AA420">
        <v>1</v>
      </c>
      <c r="AB420">
        <v>0</v>
      </c>
      <c r="AC420">
        <v>1</v>
      </c>
      <c r="AD420">
        <v>7</v>
      </c>
      <c r="AE420" s="13">
        <v>0.2</v>
      </c>
      <c r="AF420" s="14">
        <v>0.98148148148148195</v>
      </c>
    </row>
    <row r="421" spans="1:32" x14ac:dyDescent="0.25">
      <c r="A421">
        <v>1</v>
      </c>
      <c r="B421">
        <v>0</v>
      </c>
      <c r="C421">
        <v>12.01</v>
      </c>
      <c r="D421">
        <v>0</v>
      </c>
      <c r="E421">
        <v>0</v>
      </c>
      <c r="F421">
        <v>0</v>
      </c>
      <c r="G421">
        <v>0</v>
      </c>
      <c r="H421">
        <v>1</v>
      </c>
      <c r="I421">
        <v>0</v>
      </c>
      <c r="J421">
        <v>1</v>
      </c>
      <c r="K421">
        <v>3</v>
      </c>
      <c r="L421">
        <v>320</v>
      </c>
      <c r="M421">
        <v>0</v>
      </c>
      <c r="N421" s="5">
        <v>0</v>
      </c>
      <c r="O421" s="6">
        <v>-27.6</v>
      </c>
      <c r="P421">
        <v>1064</v>
      </c>
      <c r="Q421">
        <v>1</v>
      </c>
      <c r="R421">
        <v>0</v>
      </c>
      <c r="S421">
        <v>1</v>
      </c>
      <c r="T421">
        <v>0</v>
      </c>
      <c r="U421">
        <v>8</v>
      </c>
      <c r="V421">
        <v>302</v>
      </c>
      <c r="W421">
        <v>0</v>
      </c>
      <c r="X421">
        <v>0</v>
      </c>
      <c r="Y421">
        <v>0</v>
      </c>
      <c r="Z421">
        <v>0</v>
      </c>
      <c r="AA421">
        <v>1</v>
      </c>
      <c r="AB421">
        <v>0</v>
      </c>
      <c r="AC421">
        <v>1</v>
      </c>
      <c r="AD421">
        <v>30</v>
      </c>
      <c r="AE421" s="13">
        <v>0.2</v>
      </c>
      <c r="AF421" s="14">
        <v>0.88235294117647101</v>
      </c>
    </row>
    <row r="422" spans="1:32" x14ac:dyDescent="0.25">
      <c r="A422">
        <v>1</v>
      </c>
      <c r="B422">
        <v>0</v>
      </c>
      <c r="C422">
        <v>12.01</v>
      </c>
      <c r="D422">
        <v>0</v>
      </c>
      <c r="E422">
        <v>0</v>
      </c>
      <c r="F422">
        <v>0</v>
      </c>
      <c r="G422">
        <v>0</v>
      </c>
      <c r="H422">
        <v>1</v>
      </c>
      <c r="I422">
        <v>0</v>
      </c>
      <c r="J422">
        <v>1</v>
      </c>
      <c r="K422">
        <v>3</v>
      </c>
      <c r="L422">
        <v>320</v>
      </c>
      <c r="M422">
        <v>0</v>
      </c>
      <c r="N422" s="5">
        <v>0</v>
      </c>
      <c r="O422" s="6">
        <v>-27.6</v>
      </c>
      <c r="P422">
        <v>1064</v>
      </c>
      <c r="Q422">
        <v>1</v>
      </c>
      <c r="R422">
        <v>0</v>
      </c>
      <c r="S422">
        <v>1</v>
      </c>
      <c r="T422">
        <v>0</v>
      </c>
      <c r="U422">
        <v>8</v>
      </c>
      <c r="V422">
        <v>302</v>
      </c>
      <c r="W422">
        <v>0</v>
      </c>
      <c r="X422">
        <v>0</v>
      </c>
      <c r="Y422">
        <v>0</v>
      </c>
      <c r="Z422">
        <v>0</v>
      </c>
      <c r="AA422">
        <v>1</v>
      </c>
      <c r="AB422">
        <v>0</v>
      </c>
      <c r="AC422">
        <v>1</v>
      </c>
      <c r="AD422">
        <v>90</v>
      </c>
      <c r="AE422" s="13">
        <v>0.2</v>
      </c>
      <c r="AF422" s="14">
        <v>0.76190476190476197</v>
      </c>
    </row>
    <row r="423" spans="1:32" x14ac:dyDescent="0.25">
      <c r="A423">
        <v>1</v>
      </c>
      <c r="B423">
        <v>0</v>
      </c>
      <c r="C423">
        <v>12.01</v>
      </c>
      <c r="D423">
        <v>0</v>
      </c>
      <c r="E423">
        <v>0</v>
      </c>
      <c r="F423">
        <v>0</v>
      </c>
      <c r="G423">
        <v>0</v>
      </c>
      <c r="H423">
        <v>1</v>
      </c>
      <c r="I423">
        <v>0</v>
      </c>
      <c r="J423">
        <v>1</v>
      </c>
      <c r="K423">
        <v>3</v>
      </c>
      <c r="L423">
        <v>320</v>
      </c>
      <c r="M423">
        <v>0</v>
      </c>
      <c r="N423" s="5">
        <v>0</v>
      </c>
      <c r="O423" s="6">
        <v>-27.6</v>
      </c>
      <c r="P423">
        <v>1064</v>
      </c>
      <c r="Q423">
        <v>1</v>
      </c>
      <c r="R423">
        <v>0</v>
      </c>
      <c r="S423">
        <v>1</v>
      </c>
      <c r="T423">
        <v>0</v>
      </c>
      <c r="U423">
        <v>8</v>
      </c>
      <c r="V423">
        <v>302</v>
      </c>
      <c r="W423">
        <v>0</v>
      </c>
      <c r="X423">
        <v>0</v>
      </c>
      <c r="Y423">
        <v>0</v>
      </c>
      <c r="Z423">
        <v>0</v>
      </c>
      <c r="AA423">
        <v>1</v>
      </c>
      <c r="AB423">
        <v>0</v>
      </c>
      <c r="AC423">
        <v>1</v>
      </c>
      <c r="AD423">
        <v>1</v>
      </c>
      <c r="AE423" s="13">
        <v>2</v>
      </c>
      <c r="AF423" s="14">
        <v>0.75</v>
      </c>
    </row>
    <row r="424" spans="1:32" x14ac:dyDescent="0.25">
      <c r="A424">
        <v>1</v>
      </c>
      <c r="B424">
        <v>0</v>
      </c>
      <c r="C424">
        <v>12.01</v>
      </c>
      <c r="D424">
        <v>0</v>
      </c>
      <c r="E424">
        <v>0</v>
      </c>
      <c r="F424">
        <v>0</v>
      </c>
      <c r="G424">
        <v>0</v>
      </c>
      <c r="H424">
        <v>1</v>
      </c>
      <c r="I424">
        <v>0</v>
      </c>
      <c r="J424">
        <v>1</v>
      </c>
      <c r="K424">
        <v>3</v>
      </c>
      <c r="L424">
        <v>320</v>
      </c>
      <c r="M424">
        <v>0</v>
      </c>
      <c r="N424" s="5">
        <v>0</v>
      </c>
      <c r="O424" s="6">
        <v>-27.6</v>
      </c>
      <c r="P424">
        <v>1064</v>
      </c>
      <c r="Q424">
        <v>1</v>
      </c>
      <c r="R424">
        <v>0</v>
      </c>
      <c r="S424">
        <v>1</v>
      </c>
      <c r="T424">
        <v>0</v>
      </c>
      <c r="U424">
        <v>8</v>
      </c>
      <c r="V424">
        <v>302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0</v>
      </c>
      <c r="AC424">
        <v>1</v>
      </c>
      <c r="AD424">
        <v>3</v>
      </c>
      <c r="AE424" s="13">
        <v>2</v>
      </c>
      <c r="AF424" s="14">
        <v>1</v>
      </c>
    </row>
    <row r="425" spans="1:32" x14ac:dyDescent="0.25">
      <c r="A425">
        <v>1</v>
      </c>
      <c r="B425">
        <v>0</v>
      </c>
      <c r="C425">
        <v>12.01</v>
      </c>
      <c r="D425">
        <v>0</v>
      </c>
      <c r="E425">
        <v>0</v>
      </c>
      <c r="F425">
        <v>0</v>
      </c>
      <c r="G425">
        <v>0</v>
      </c>
      <c r="H425">
        <v>1</v>
      </c>
      <c r="I425">
        <v>0</v>
      </c>
      <c r="J425">
        <v>1</v>
      </c>
      <c r="K425">
        <v>3</v>
      </c>
      <c r="L425">
        <v>320</v>
      </c>
      <c r="M425">
        <v>0</v>
      </c>
      <c r="N425" s="5">
        <v>0</v>
      </c>
      <c r="O425" s="6">
        <v>-27.6</v>
      </c>
      <c r="P425">
        <v>1064</v>
      </c>
      <c r="Q425">
        <v>1</v>
      </c>
      <c r="R425">
        <v>0</v>
      </c>
      <c r="S425">
        <v>1</v>
      </c>
      <c r="T425">
        <v>0</v>
      </c>
      <c r="U425">
        <v>8</v>
      </c>
      <c r="V425">
        <v>302</v>
      </c>
      <c r="W425">
        <v>0</v>
      </c>
      <c r="X425">
        <v>0</v>
      </c>
      <c r="Y425">
        <v>0</v>
      </c>
      <c r="Z425">
        <v>0</v>
      </c>
      <c r="AA425">
        <v>1</v>
      </c>
      <c r="AB425">
        <v>0</v>
      </c>
      <c r="AC425">
        <v>1</v>
      </c>
      <c r="AD425">
        <v>7</v>
      </c>
      <c r="AE425" s="13">
        <v>2</v>
      </c>
      <c r="AF425" s="14">
        <v>0.98888888888888904</v>
      </c>
    </row>
    <row r="426" spans="1:32" x14ac:dyDescent="0.25">
      <c r="A426">
        <v>1</v>
      </c>
      <c r="B426">
        <v>0</v>
      </c>
      <c r="C426">
        <v>12.01</v>
      </c>
      <c r="D426">
        <v>0</v>
      </c>
      <c r="E426">
        <v>0</v>
      </c>
      <c r="F426">
        <v>0</v>
      </c>
      <c r="G426">
        <v>0</v>
      </c>
      <c r="H426">
        <v>1</v>
      </c>
      <c r="I426">
        <v>0</v>
      </c>
      <c r="J426">
        <v>1</v>
      </c>
      <c r="K426">
        <v>3</v>
      </c>
      <c r="L426">
        <v>320</v>
      </c>
      <c r="M426">
        <v>0</v>
      </c>
      <c r="N426" s="5">
        <v>0</v>
      </c>
      <c r="O426" s="6">
        <v>-27.6</v>
      </c>
      <c r="P426">
        <v>1064</v>
      </c>
      <c r="Q426">
        <v>1</v>
      </c>
      <c r="R426">
        <v>0</v>
      </c>
      <c r="S426">
        <v>1</v>
      </c>
      <c r="T426">
        <v>0</v>
      </c>
      <c r="U426">
        <v>8</v>
      </c>
      <c r="V426">
        <v>302</v>
      </c>
      <c r="W426">
        <v>0</v>
      </c>
      <c r="X426">
        <v>0</v>
      </c>
      <c r="Y426">
        <v>0</v>
      </c>
      <c r="Z426">
        <v>0</v>
      </c>
      <c r="AA426">
        <v>1</v>
      </c>
      <c r="AB426">
        <v>0</v>
      </c>
      <c r="AC426">
        <v>1</v>
      </c>
      <c r="AD426">
        <v>30</v>
      </c>
      <c r="AE426" s="13">
        <v>2</v>
      </c>
      <c r="AF426" s="14">
        <v>0.97419354838709704</v>
      </c>
    </row>
    <row r="427" spans="1:32" x14ac:dyDescent="0.25">
      <c r="A427">
        <v>1</v>
      </c>
      <c r="B427">
        <v>0</v>
      </c>
      <c r="C427">
        <v>12.01</v>
      </c>
      <c r="D427">
        <v>0</v>
      </c>
      <c r="E427">
        <v>0</v>
      </c>
      <c r="F427">
        <v>0</v>
      </c>
      <c r="G427">
        <v>0</v>
      </c>
      <c r="H427">
        <v>1</v>
      </c>
      <c r="I427">
        <v>0</v>
      </c>
      <c r="J427">
        <v>1</v>
      </c>
      <c r="K427">
        <v>3</v>
      </c>
      <c r="L427">
        <v>320</v>
      </c>
      <c r="M427">
        <v>0</v>
      </c>
      <c r="N427" s="5">
        <v>0</v>
      </c>
      <c r="O427" s="6">
        <v>-27.6</v>
      </c>
      <c r="P427">
        <v>1064</v>
      </c>
      <c r="Q427">
        <v>1</v>
      </c>
      <c r="R427">
        <v>0</v>
      </c>
      <c r="S427">
        <v>1</v>
      </c>
      <c r="T427">
        <v>0</v>
      </c>
      <c r="U427">
        <v>8</v>
      </c>
      <c r="V427">
        <v>302</v>
      </c>
      <c r="W427">
        <v>0</v>
      </c>
      <c r="X427">
        <v>0</v>
      </c>
      <c r="Y427">
        <v>0</v>
      </c>
      <c r="Z427">
        <v>0</v>
      </c>
      <c r="AA427">
        <v>1</v>
      </c>
      <c r="AB427">
        <v>0</v>
      </c>
      <c r="AC427">
        <v>1</v>
      </c>
      <c r="AD427">
        <v>90</v>
      </c>
      <c r="AE427" s="13">
        <v>2</v>
      </c>
      <c r="AF427" s="14">
        <v>0.98214285714285698</v>
      </c>
    </row>
    <row r="428" spans="1:32" x14ac:dyDescent="0.25">
      <c r="A428">
        <v>0</v>
      </c>
      <c r="B428">
        <v>0</v>
      </c>
      <c r="C428">
        <v>28.09</v>
      </c>
      <c r="D428">
        <v>16</v>
      </c>
      <c r="E428">
        <v>2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1800</v>
      </c>
      <c r="L428" s="4">
        <v>1800</v>
      </c>
      <c r="M428">
        <v>0</v>
      </c>
      <c r="N428" s="5">
        <v>0</v>
      </c>
      <c r="O428" s="6">
        <v>-28.4</v>
      </c>
      <c r="P428">
        <v>25</v>
      </c>
      <c r="Q428">
        <v>1</v>
      </c>
      <c r="R428">
        <v>0</v>
      </c>
      <c r="S428">
        <v>1</v>
      </c>
      <c r="T428">
        <v>0</v>
      </c>
      <c r="U428">
        <v>8</v>
      </c>
      <c r="V428">
        <v>302</v>
      </c>
      <c r="W428">
        <v>0</v>
      </c>
      <c r="X428">
        <v>0</v>
      </c>
      <c r="Y428">
        <v>0</v>
      </c>
      <c r="Z428">
        <v>0</v>
      </c>
      <c r="AA428">
        <v>1</v>
      </c>
      <c r="AB428">
        <v>0</v>
      </c>
      <c r="AC428">
        <v>1</v>
      </c>
      <c r="AD428">
        <v>1</v>
      </c>
      <c r="AE428" s="13">
        <v>5</v>
      </c>
      <c r="AF428" s="14">
        <v>0.81451612903225801</v>
      </c>
    </row>
    <row r="429" spans="1:32" x14ac:dyDescent="0.25">
      <c r="A429">
        <v>0</v>
      </c>
      <c r="B429">
        <v>0</v>
      </c>
      <c r="C429">
        <v>28.09</v>
      </c>
      <c r="D429">
        <v>16</v>
      </c>
      <c r="E429">
        <v>2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1800</v>
      </c>
      <c r="L429" s="4">
        <v>1800</v>
      </c>
      <c r="M429">
        <v>0</v>
      </c>
      <c r="N429" s="5">
        <v>0</v>
      </c>
      <c r="O429" s="6">
        <v>-28.4</v>
      </c>
      <c r="P429">
        <v>25</v>
      </c>
      <c r="Q429">
        <v>1</v>
      </c>
      <c r="R429">
        <v>0</v>
      </c>
      <c r="S429">
        <v>1</v>
      </c>
      <c r="T429">
        <v>0</v>
      </c>
      <c r="U429">
        <v>8</v>
      </c>
      <c r="V429">
        <v>302</v>
      </c>
      <c r="W429">
        <v>0</v>
      </c>
      <c r="X429">
        <v>0</v>
      </c>
      <c r="Y429">
        <v>0</v>
      </c>
      <c r="Z429">
        <v>0</v>
      </c>
      <c r="AA429">
        <v>1</v>
      </c>
      <c r="AB429">
        <v>0</v>
      </c>
      <c r="AC429">
        <v>1</v>
      </c>
      <c r="AD429">
        <v>3</v>
      </c>
      <c r="AE429" s="13">
        <v>5</v>
      </c>
      <c r="AF429" s="14">
        <v>1</v>
      </c>
    </row>
    <row r="430" spans="1:32" x14ac:dyDescent="0.25">
      <c r="A430">
        <v>0</v>
      </c>
      <c r="B430">
        <v>0</v>
      </c>
      <c r="C430">
        <v>28.09</v>
      </c>
      <c r="D430">
        <v>16</v>
      </c>
      <c r="E430">
        <v>2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1800</v>
      </c>
      <c r="L430" s="4">
        <v>1800</v>
      </c>
      <c r="M430">
        <v>0</v>
      </c>
      <c r="N430" s="5">
        <v>0</v>
      </c>
      <c r="O430" s="6">
        <v>-28.4</v>
      </c>
      <c r="P430">
        <v>25</v>
      </c>
      <c r="Q430">
        <v>1</v>
      </c>
      <c r="R430">
        <v>0</v>
      </c>
      <c r="S430">
        <v>1</v>
      </c>
      <c r="T430">
        <v>0</v>
      </c>
      <c r="U430">
        <v>8</v>
      </c>
      <c r="V430">
        <v>302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1</v>
      </c>
      <c r="AD430">
        <v>7</v>
      </c>
      <c r="AE430" s="13">
        <v>5</v>
      </c>
      <c r="AF430" s="14">
        <v>0.88888888888888895</v>
      </c>
    </row>
    <row r="431" spans="1:32" x14ac:dyDescent="0.25">
      <c r="A431">
        <v>0</v>
      </c>
      <c r="B431">
        <v>0</v>
      </c>
      <c r="C431">
        <v>28.09</v>
      </c>
      <c r="D431">
        <v>16</v>
      </c>
      <c r="E431">
        <v>2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1800</v>
      </c>
      <c r="L431" s="4">
        <v>1800</v>
      </c>
      <c r="M431">
        <v>0</v>
      </c>
      <c r="N431" s="5">
        <v>0</v>
      </c>
      <c r="O431" s="6">
        <v>-28.4</v>
      </c>
      <c r="P431">
        <v>25</v>
      </c>
      <c r="Q431">
        <v>1</v>
      </c>
      <c r="R431">
        <v>0</v>
      </c>
      <c r="S431">
        <v>1</v>
      </c>
      <c r="T431">
        <v>0</v>
      </c>
      <c r="U431">
        <v>8</v>
      </c>
      <c r="V431">
        <v>302</v>
      </c>
      <c r="W431">
        <v>0</v>
      </c>
      <c r="X431">
        <v>0</v>
      </c>
      <c r="Y431">
        <v>0</v>
      </c>
      <c r="Z431">
        <v>0</v>
      </c>
      <c r="AA431">
        <v>1</v>
      </c>
      <c r="AB431">
        <v>0</v>
      </c>
      <c r="AC431">
        <v>1</v>
      </c>
      <c r="AD431">
        <v>30</v>
      </c>
      <c r="AE431" s="13">
        <v>5</v>
      </c>
      <c r="AF431" s="14">
        <v>0.81818181818181801</v>
      </c>
    </row>
    <row r="432" spans="1:32" x14ac:dyDescent="0.25">
      <c r="A432">
        <v>0</v>
      </c>
      <c r="B432">
        <v>0</v>
      </c>
      <c r="C432">
        <v>28.09</v>
      </c>
      <c r="D432">
        <v>16</v>
      </c>
      <c r="E432">
        <v>2</v>
      </c>
      <c r="F432">
        <v>0</v>
      </c>
      <c r="G432">
        <v>1</v>
      </c>
      <c r="H432">
        <v>0</v>
      </c>
      <c r="I432">
        <v>0</v>
      </c>
      <c r="J432">
        <v>0</v>
      </c>
      <c r="K432">
        <v>1800</v>
      </c>
      <c r="L432" s="4">
        <v>1800</v>
      </c>
      <c r="M432">
        <v>0</v>
      </c>
      <c r="N432" s="5">
        <v>0</v>
      </c>
      <c r="O432" s="6">
        <v>-28.4</v>
      </c>
      <c r="P432">
        <v>25</v>
      </c>
      <c r="Q432">
        <v>1</v>
      </c>
      <c r="R432">
        <v>0</v>
      </c>
      <c r="S432">
        <v>1</v>
      </c>
      <c r="T432">
        <v>0</v>
      </c>
      <c r="U432">
        <v>8</v>
      </c>
      <c r="V432">
        <v>302</v>
      </c>
      <c r="W432">
        <v>0</v>
      </c>
      <c r="X432">
        <v>0</v>
      </c>
      <c r="Y432">
        <v>0</v>
      </c>
      <c r="Z432">
        <v>0</v>
      </c>
      <c r="AA432">
        <v>1</v>
      </c>
      <c r="AB432">
        <v>0</v>
      </c>
      <c r="AC432">
        <v>1</v>
      </c>
      <c r="AD432">
        <v>90</v>
      </c>
      <c r="AE432" s="13">
        <v>5</v>
      </c>
      <c r="AF432" s="14">
        <v>0.95283018867924496</v>
      </c>
    </row>
    <row r="433" spans="1:32" x14ac:dyDescent="0.25">
      <c r="A433">
        <v>1</v>
      </c>
      <c r="B433">
        <v>0</v>
      </c>
      <c r="C433">
        <v>12.01</v>
      </c>
      <c r="D433">
        <v>0</v>
      </c>
      <c r="E433">
        <v>0</v>
      </c>
      <c r="F433">
        <v>0</v>
      </c>
      <c r="G433">
        <v>0</v>
      </c>
      <c r="H433">
        <v>1</v>
      </c>
      <c r="I433">
        <v>0</v>
      </c>
      <c r="J433">
        <v>1</v>
      </c>
      <c r="K433">
        <v>3</v>
      </c>
      <c r="L433">
        <v>320</v>
      </c>
      <c r="M433">
        <v>0</v>
      </c>
      <c r="N433" s="5">
        <v>0</v>
      </c>
      <c r="O433" s="6">
        <v>-27.6</v>
      </c>
      <c r="P433">
        <v>1064</v>
      </c>
      <c r="Q433">
        <v>1</v>
      </c>
      <c r="R433">
        <v>0</v>
      </c>
      <c r="S433">
        <v>1</v>
      </c>
      <c r="T433">
        <v>0</v>
      </c>
      <c r="U433">
        <v>8</v>
      </c>
      <c r="V433">
        <v>302</v>
      </c>
      <c r="W433">
        <v>0</v>
      </c>
      <c r="X433">
        <v>0</v>
      </c>
      <c r="Y433">
        <v>0</v>
      </c>
      <c r="Z433">
        <v>0</v>
      </c>
      <c r="AA433">
        <v>1</v>
      </c>
      <c r="AB433">
        <v>0</v>
      </c>
      <c r="AC433">
        <v>1</v>
      </c>
      <c r="AD433">
        <v>3</v>
      </c>
      <c r="AE433" s="13">
        <v>0.04</v>
      </c>
      <c r="AF433" s="14">
        <v>0.9</v>
      </c>
    </row>
    <row r="434" spans="1:32" x14ac:dyDescent="0.25">
      <c r="A434">
        <v>1</v>
      </c>
      <c r="B434">
        <v>0</v>
      </c>
      <c r="C434">
        <v>12.01</v>
      </c>
      <c r="D434">
        <v>0</v>
      </c>
      <c r="E434">
        <v>0</v>
      </c>
      <c r="F434">
        <v>0</v>
      </c>
      <c r="G434">
        <v>0</v>
      </c>
      <c r="H434">
        <v>1</v>
      </c>
      <c r="I434">
        <v>0</v>
      </c>
      <c r="J434">
        <v>1</v>
      </c>
      <c r="K434">
        <v>3</v>
      </c>
      <c r="L434">
        <v>320</v>
      </c>
      <c r="M434">
        <v>0</v>
      </c>
      <c r="N434" s="5">
        <v>0</v>
      </c>
      <c r="O434" s="6">
        <v>-27.6</v>
      </c>
      <c r="P434">
        <v>1064</v>
      </c>
      <c r="Q434">
        <v>1</v>
      </c>
      <c r="R434">
        <v>0</v>
      </c>
      <c r="S434">
        <v>1</v>
      </c>
      <c r="T434">
        <v>0</v>
      </c>
      <c r="U434">
        <v>8</v>
      </c>
      <c r="V434">
        <v>302</v>
      </c>
      <c r="W434">
        <v>0</v>
      </c>
      <c r="X434">
        <v>0</v>
      </c>
      <c r="Y434">
        <v>0</v>
      </c>
      <c r="Z434">
        <v>0</v>
      </c>
      <c r="AA434">
        <v>1</v>
      </c>
      <c r="AB434">
        <v>0</v>
      </c>
      <c r="AC434">
        <v>1</v>
      </c>
      <c r="AD434">
        <v>7</v>
      </c>
      <c r="AE434" s="13">
        <v>0.04</v>
      </c>
      <c r="AF434" s="14">
        <v>0.71428571428571397</v>
      </c>
    </row>
    <row r="435" spans="1:32" x14ac:dyDescent="0.25">
      <c r="A435">
        <v>1</v>
      </c>
      <c r="B435">
        <v>0</v>
      </c>
      <c r="C435">
        <v>12.01</v>
      </c>
      <c r="D435">
        <v>0</v>
      </c>
      <c r="E435">
        <v>0</v>
      </c>
      <c r="F435">
        <v>0</v>
      </c>
      <c r="G435">
        <v>0</v>
      </c>
      <c r="H435">
        <v>1</v>
      </c>
      <c r="I435">
        <v>0</v>
      </c>
      <c r="J435">
        <v>1</v>
      </c>
      <c r="K435">
        <v>3</v>
      </c>
      <c r="L435">
        <v>320</v>
      </c>
      <c r="M435">
        <v>0</v>
      </c>
      <c r="N435" s="5">
        <v>0</v>
      </c>
      <c r="O435" s="6">
        <v>-27.6</v>
      </c>
      <c r="P435">
        <v>1064</v>
      </c>
      <c r="Q435">
        <v>1</v>
      </c>
      <c r="R435">
        <v>0</v>
      </c>
      <c r="S435">
        <v>1</v>
      </c>
      <c r="T435">
        <v>0</v>
      </c>
      <c r="U435">
        <v>8</v>
      </c>
      <c r="V435">
        <v>302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0</v>
      </c>
      <c r="AC435">
        <v>1</v>
      </c>
      <c r="AD435">
        <v>30</v>
      </c>
      <c r="AE435" s="13">
        <v>0.04</v>
      </c>
      <c r="AF435" s="14">
        <v>0.66666666666666696</v>
      </c>
    </row>
    <row r="436" spans="1:32" x14ac:dyDescent="0.25">
      <c r="A436">
        <v>1</v>
      </c>
      <c r="B436">
        <v>0</v>
      </c>
      <c r="C436">
        <v>12.01</v>
      </c>
      <c r="D436">
        <v>0</v>
      </c>
      <c r="E436">
        <v>0</v>
      </c>
      <c r="F436">
        <v>0</v>
      </c>
      <c r="G436">
        <v>0</v>
      </c>
      <c r="H436">
        <v>1</v>
      </c>
      <c r="I436">
        <v>0</v>
      </c>
      <c r="J436">
        <v>1</v>
      </c>
      <c r="K436">
        <v>3</v>
      </c>
      <c r="L436">
        <v>320</v>
      </c>
      <c r="M436">
        <v>0</v>
      </c>
      <c r="N436" s="5">
        <v>0</v>
      </c>
      <c r="O436" s="6">
        <v>-27.6</v>
      </c>
      <c r="P436">
        <v>1064</v>
      </c>
      <c r="Q436">
        <v>1</v>
      </c>
      <c r="R436">
        <v>0</v>
      </c>
      <c r="S436">
        <v>1</v>
      </c>
      <c r="T436">
        <v>0</v>
      </c>
      <c r="U436">
        <v>8</v>
      </c>
      <c r="V436">
        <v>302</v>
      </c>
      <c r="W436">
        <v>0</v>
      </c>
      <c r="X436">
        <v>0</v>
      </c>
      <c r="Y436">
        <v>0</v>
      </c>
      <c r="Z436">
        <v>0</v>
      </c>
      <c r="AA436">
        <v>1</v>
      </c>
      <c r="AB436">
        <v>0</v>
      </c>
      <c r="AC436">
        <v>1</v>
      </c>
      <c r="AD436">
        <v>90</v>
      </c>
      <c r="AE436" s="13">
        <v>0.04</v>
      </c>
      <c r="AF436" s="14">
        <v>0.875</v>
      </c>
    </row>
    <row r="437" spans="1:32" x14ac:dyDescent="0.25">
      <c r="A437">
        <v>1</v>
      </c>
      <c r="B437">
        <v>0</v>
      </c>
      <c r="C437">
        <v>12.01</v>
      </c>
      <c r="D437">
        <v>0</v>
      </c>
      <c r="E437">
        <v>0</v>
      </c>
      <c r="F437">
        <v>0</v>
      </c>
      <c r="G437">
        <v>0</v>
      </c>
      <c r="H437">
        <v>1</v>
      </c>
      <c r="I437">
        <v>0</v>
      </c>
      <c r="J437">
        <v>1</v>
      </c>
      <c r="K437">
        <v>3</v>
      </c>
      <c r="L437">
        <v>320</v>
      </c>
      <c r="M437">
        <v>0</v>
      </c>
      <c r="N437" s="5">
        <v>0</v>
      </c>
      <c r="O437" s="6">
        <v>-27.6</v>
      </c>
      <c r="P437">
        <v>1064</v>
      </c>
      <c r="Q437">
        <v>1</v>
      </c>
      <c r="R437">
        <v>0</v>
      </c>
      <c r="S437">
        <v>1</v>
      </c>
      <c r="T437">
        <v>0</v>
      </c>
      <c r="U437">
        <v>8</v>
      </c>
      <c r="V437">
        <v>302</v>
      </c>
      <c r="W437">
        <v>0</v>
      </c>
      <c r="X437">
        <v>0</v>
      </c>
      <c r="Y437">
        <v>0</v>
      </c>
      <c r="Z437">
        <v>0</v>
      </c>
      <c r="AA437">
        <v>1</v>
      </c>
      <c r="AB437">
        <v>0</v>
      </c>
      <c r="AC437">
        <v>1</v>
      </c>
      <c r="AD437">
        <v>180</v>
      </c>
      <c r="AE437" s="13">
        <v>0.04</v>
      </c>
      <c r="AF437" s="14">
        <v>0.25</v>
      </c>
    </row>
    <row r="438" spans="1:32" x14ac:dyDescent="0.25">
      <c r="A438">
        <v>1</v>
      </c>
      <c r="B438">
        <v>0</v>
      </c>
      <c r="C438">
        <v>12.01</v>
      </c>
      <c r="D438">
        <v>0</v>
      </c>
      <c r="E438">
        <v>0</v>
      </c>
      <c r="F438">
        <v>0</v>
      </c>
      <c r="G438">
        <v>0</v>
      </c>
      <c r="H438">
        <v>1</v>
      </c>
      <c r="I438">
        <v>0</v>
      </c>
      <c r="J438">
        <v>1</v>
      </c>
      <c r="K438">
        <v>3</v>
      </c>
      <c r="L438">
        <v>320</v>
      </c>
      <c r="M438">
        <v>0</v>
      </c>
      <c r="N438" s="5">
        <v>0</v>
      </c>
      <c r="O438" s="6">
        <v>-27.6</v>
      </c>
      <c r="P438">
        <v>1064</v>
      </c>
      <c r="Q438">
        <v>1</v>
      </c>
      <c r="R438">
        <v>0</v>
      </c>
      <c r="S438">
        <v>1</v>
      </c>
      <c r="T438">
        <v>0</v>
      </c>
      <c r="U438">
        <v>8</v>
      </c>
      <c r="V438">
        <v>302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1</v>
      </c>
      <c r="AD438">
        <v>3</v>
      </c>
      <c r="AE438" s="13">
        <v>0.2</v>
      </c>
      <c r="AF438" s="14">
        <v>0.97142857142857097</v>
      </c>
    </row>
    <row r="439" spans="1:32" x14ac:dyDescent="0.25">
      <c r="A439">
        <v>1</v>
      </c>
      <c r="B439">
        <v>0</v>
      </c>
      <c r="C439">
        <v>12.01</v>
      </c>
      <c r="D439">
        <v>0</v>
      </c>
      <c r="E439">
        <v>0</v>
      </c>
      <c r="F439">
        <v>0</v>
      </c>
      <c r="G439">
        <v>0</v>
      </c>
      <c r="H439">
        <v>1</v>
      </c>
      <c r="I439">
        <v>0</v>
      </c>
      <c r="J439">
        <v>1</v>
      </c>
      <c r="K439">
        <v>3</v>
      </c>
      <c r="L439">
        <v>320</v>
      </c>
      <c r="M439">
        <v>0</v>
      </c>
      <c r="N439" s="5">
        <v>0</v>
      </c>
      <c r="O439" s="6">
        <v>-27.6</v>
      </c>
      <c r="P439">
        <v>1064</v>
      </c>
      <c r="Q439">
        <v>1</v>
      </c>
      <c r="R439">
        <v>0</v>
      </c>
      <c r="S439">
        <v>1</v>
      </c>
      <c r="T439">
        <v>0</v>
      </c>
      <c r="U439">
        <v>8</v>
      </c>
      <c r="V439">
        <v>302</v>
      </c>
      <c r="W439">
        <v>0</v>
      </c>
      <c r="X439">
        <v>0</v>
      </c>
      <c r="Y439">
        <v>0</v>
      </c>
      <c r="Z439">
        <v>0</v>
      </c>
      <c r="AA439">
        <v>1</v>
      </c>
      <c r="AB439">
        <v>0</v>
      </c>
      <c r="AC439">
        <v>1</v>
      </c>
      <c r="AD439">
        <v>7</v>
      </c>
      <c r="AE439" s="13">
        <v>0.2</v>
      </c>
      <c r="AF439" s="14">
        <v>0.96363636363636396</v>
      </c>
    </row>
    <row r="440" spans="1:32" x14ac:dyDescent="0.25">
      <c r="A440">
        <v>1</v>
      </c>
      <c r="B440">
        <v>0</v>
      </c>
      <c r="C440">
        <v>12.01</v>
      </c>
      <c r="D440">
        <v>0</v>
      </c>
      <c r="E440">
        <v>0</v>
      </c>
      <c r="F440">
        <v>0</v>
      </c>
      <c r="G440">
        <v>0</v>
      </c>
      <c r="H440">
        <v>1</v>
      </c>
      <c r="I440">
        <v>0</v>
      </c>
      <c r="J440">
        <v>1</v>
      </c>
      <c r="K440">
        <v>3</v>
      </c>
      <c r="L440">
        <v>320</v>
      </c>
      <c r="M440">
        <v>0</v>
      </c>
      <c r="N440" s="5">
        <v>0</v>
      </c>
      <c r="O440" s="6">
        <v>-27.6</v>
      </c>
      <c r="P440">
        <v>1064</v>
      </c>
      <c r="Q440">
        <v>1</v>
      </c>
      <c r="R440">
        <v>0</v>
      </c>
      <c r="S440">
        <v>1</v>
      </c>
      <c r="T440">
        <v>0</v>
      </c>
      <c r="U440">
        <v>8</v>
      </c>
      <c r="V440">
        <v>302</v>
      </c>
      <c r="W440">
        <v>0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1</v>
      </c>
      <c r="AD440">
        <v>30</v>
      </c>
      <c r="AE440" s="13">
        <v>0.2</v>
      </c>
      <c r="AF440" s="14">
        <v>0.96969696969696995</v>
      </c>
    </row>
    <row r="441" spans="1:32" x14ac:dyDescent="0.25">
      <c r="A441">
        <v>1</v>
      </c>
      <c r="B441">
        <v>0</v>
      </c>
      <c r="C441">
        <v>12.01</v>
      </c>
      <c r="D441">
        <v>0</v>
      </c>
      <c r="E441">
        <v>0</v>
      </c>
      <c r="F441">
        <v>0</v>
      </c>
      <c r="G441">
        <v>0</v>
      </c>
      <c r="H441">
        <v>1</v>
      </c>
      <c r="I441">
        <v>0</v>
      </c>
      <c r="J441">
        <v>1</v>
      </c>
      <c r="K441">
        <v>3</v>
      </c>
      <c r="L441">
        <v>320</v>
      </c>
      <c r="M441">
        <v>0</v>
      </c>
      <c r="N441" s="5">
        <v>0</v>
      </c>
      <c r="O441" s="6">
        <v>-27.6</v>
      </c>
      <c r="P441">
        <v>1064</v>
      </c>
      <c r="Q441">
        <v>1</v>
      </c>
      <c r="R441">
        <v>0</v>
      </c>
      <c r="S441">
        <v>1</v>
      </c>
      <c r="T441">
        <v>0</v>
      </c>
      <c r="U441">
        <v>8</v>
      </c>
      <c r="V441">
        <v>302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1</v>
      </c>
      <c r="AD441">
        <v>90</v>
      </c>
      <c r="AE441" s="13">
        <v>0.2</v>
      </c>
      <c r="AF441" s="14">
        <v>0.88888888888888895</v>
      </c>
    </row>
    <row r="442" spans="1:32" x14ac:dyDescent="0.25">
      <c r="A442">
        <v>1</v>
      </c>
      <c r="B442">
        <v>0</v>
      </c>
      <c r="C442">
        <v>12.01</v>
      </c>
      <c r="D442">
        <v>0</v>
      </c>
      <c r="E442">
        <v>0</v>
      </c>
      <c r="F442">
        <v>0</v>
      </c>
      <c r="G442">
        <v>0</v>
      </c>
      <c r="H442">
        <v>1</v>
      </c>
      <c r="I442">
        <v>0</v>
      </c>
      <c r="J442">
        <v>1</v>
      </c>
      <c r="K442">
        <v>3</v>
      </c>
      <c r="L442">
        <v>320</v>
      </c>
      <c r="M442">
        <v>0</v>
      </c>
      <c r="N442" s="5">
        <v>0</v>
      </c>
      <c r="O442" s="6">
        <v>-27.6</v>
      </c>
      <c r="P442">
        <v>1064</v>
      </c>
      <c r="Q442">
        <v>1</v>
      </c>
      <c r="R442">
        <v>0</v>
      </c>
      <c r="S442">
        <v>1</v>
      </c>
      <c r="T442">
        <v>0</v>
      </c>
      <c r="U442">
        <v>8</v>
      </c>
      <c r="V442">
        <v>302</v>
      </c>
      <c r="W442">
        <v>0</v>
      </c>
      <c r="X442">
        <v>0</v>
      </c>
      <c r="Y442">
        <v>0</v>
      </c>
      <c r="Z442">
        <v>0</v>
      </c>
      <c r="AA442">
        <v>1</v>
      </c>
      <c r="AB442">
        <v>0</v>
      </c>
      <c r="AC442">
        <v>1</v>
      </c>
      <c r="AD442">
        <v>180</v>
      </c>
      <c r="AE442" s="13">
        <v>0.2</v>
      </c>
      <c r="AF442" s="14">
        <v>0.90322580645161299</v>
      </c>
    </row>
    <row r="443" spans="1:32" x14ac:dyDescent="0.25">
      <c r="A443">
        <v>1</v>
      </c>
      <c r="B443">
        <v>0</v>
      </c>
      <c r="C443">
        <v>12.01</v>
      </c>
      <c r="D443">
        <v>0</v>
      </c>
      <c r="E443">
        <v>0</v>
      </c>
      <c r="F443">
        <v>0</v>
      </c>
      <c r="G443">
        <v>0</v>
      </c>
      <c r="H443">
        <v>1</v>
      </c>
      <c r="I443">
        <v>0</v>
      </c>
      <c r="J443">
        <v>1</v>
      </c>
      <c r="K443">
        <v>3</v>
      </c>
      <c r="L443">
        <v>320</v>
      </c>
      <c r="M443">
        <v>0</v>
      </c>
      <c r="N443" s="5">
        <v>0</v>
      </c>
      <c r="O443" s="6">
        <v>-27.6</v>
      </c>
      <c r="P443">
        <v>1064</v>
      </c>
      <c r="Q443">
        <v>1</v>
      </c>
      <c r="R443">
        <v>0</v>
      </c>
      <c r="S443">
        <v>1</v>
      </c>
      <c r="T443">
        <v>0</v>
      </c>
      <c r="U443">
        <v>8</v>
      </c>
      <c r="V443">
        <v>302</v>
      </c>
      <c r="W443">
        <v>0</v>
      </c>
      <c r="X443">
        <v>0</v>
      </c>
      <c r="Y443">
        <v>0</v>
      </c>
      <c r="Z443">
        <v>0</v>
      </c>
      <c r="AA443">
        <v>1</v>
      </c>
      <c r="AB443">
        <v>0</v>
      </c>
      <c r="AC443">
        <v>1</v>
      </c>
      <c r="AD443">
        <v>3</v>
      </c>
      <c r="AE443" s="13">
        <v>1</v>
      </c>
      <c r="AF443" s="14">
        <v>0.98181818181818203</v>
      </c>
    </row>
    <row r="444" spans="1:32" x14ac:dyDescent="0.25">
      <c r="A444">
        <v>1</v>
      </c>
      <c r="B444">
        <v>0</v>
      </c>
      <c r="C444">
        <v>12.01</v>
      </c>
      <c r="D444">
        <v>0</v>
      </c>
      <c r="E444">
        <v>0</v>
      </c>
      <c r="F444">
        <v>0</v>
      </c>
      <c r="G444">
        <v>0</v>
      </c>
      <c r="H444">
        <v>1</v>
      </c>
      <c r="I444">
        <v>0</v>
      </c>
      <c r="J444">
        <v>1</v>
      </c>
      <c r="K444">
        <v>3</v>
      </c>
      <c r="L444">
        <v>320</v>
      </c>
      <c r="M444">
        <v>0</v>
      </c>
      <c r="N444" s="5">
        <v>0</v>
      </c>
      <c r="O444" s="6">
        <v>-27.6</v>
      </c>
      <c r="P444">
        <v>1064</v>
      </c>
      <c r="Q444">
        <v>1</v>
      </c>
      <c r="R444">
        <v>0</v>
      </c>
      <c r="S444">
        <v>1</v>
      </c>
      <c r="T444">
        <v>0</v>
      </c>
      <c r="U444">
        <v>8</v>
      </c>
      <c r="V444">
        <v>302</v>
      </c>
      <c r="W444">
        <v>0</v>
      </c>
      <c r="X444">
        <v>0</v>
      </c>
      <c r="Y444">
        <v>0</v>
      </c>
      <c r="Z444">
        <v>0</v>
      </c>
      <c r="AA444">
        <v>1</v>
      </c>
      <c r="AB444">
        <v>0</v>
      </c>
      <c r="AC444">
        <v>1</v>
      </c>
      <c r="AD444">
        <v>7</v>
      </c>
      <c r="AE444" s="13">
        <v>1</v>
      </c>
      <c r="AF444" s="14">
        <v>0.97142857142857097</v>
      </c>
    </row>
    <row r="445" spans="1:32" x14ac:dyDescent="0.25">
      <c r="A445">
        <v>1</v>
      </c>
      <c r="B445">
        <v>0</v>
      </c>
      <c r="C445">
        <v>12.01</v>
      </c>
      <c r="D445">
        <v>0</v>
      </c>
      <c r="E445">
        <v>0</v>
      </c>
      <c r="F445">
        <v>0</v>
      </c>
      <c r="G445">
        <v>0</v>
      </c>
      <c r="H445">
        <v>1</v>
      </c>
      <c r="I445">
        <v>0</v>
      </c>
      <c r="J445">
        <v>1</v>
      </c>
      <c r="K445">
        <v>3</v>
      </c>
      <c r="L445">
        <v>320</v>
      </c>
      <c r="M445">
        <v>0</v>
      </c>
      <c r="N445" s="5">
        <v>0</v>
      </c>
      <c r="O445" s="6">
        <v>-27.6</v>
      </c>
      <c r="P445">
        <v>1064</v>
      </c>
      <c r="Q445">
        <v>1</v>
      </c>
      <c r="R445">
        <v>0</v>
      </c>
      <c r="S445">
        <v>1</v>
      </c>
      <c r="T445">
        <v>0</v>
      </c>
      <c r="U445">
        <v>8</v>
      </c>
      <c r="V445">
        <v>302</v>
      </c>
      <c r="W445">
        <v>0</v>
      </c>
      <c r="X445">
        <v>0</v>
      </c>
      <c r="Y445">
        <v>0</v>
      </c>
      <c r="Z445">
        <v>0</v>
      </c>
      <c r="AA445">
        <v>1</v>
      </c>
      <c r="AB445">
        <v>0</v>
      </c>
      <c r="AC445">
        <v>1</v>
      </c>
      <c r="AD445">
        <v>30</v>
      </c>
      <c r="AE445" s="13">
        <v>1</v>
      </c>
      <c r="AF445" s="14">
        <v>0.99137931034482796</v>
      </c>
    </row>
    <row r="446" spans="1:32" x14ac:dyDescent="0.25">
      <c r="A446">
        <v>1</v>
      </c>
      <c r="B446">
        <v>0</v>
      </c>
      <c r="C446">
        <v>12.01</v>
      </c>
      <c r="D446">
        <v>0</v>
      </c>
      <c r="E446">
        <v>0</v>
      </c>
      <c r="F446">
        <v>0</v>
      </c>
      <c r="G446">
        <v>0</v>
      </c>
      <c r="H446">
        <v>1</v>
      </c>
      <c r="I446">
        <v>0</v>
      </c>
      <c r="J446">
        <v>1</v>
      </c>
      <c r="K446">
        <v>3</v>
      </c>
      <c r="L446">
        <v>320</v>
      </c>
      <c r="M446">
        <v>0</v>
      </c>
      <c r="N446" s="5">
        <v>0</v>
      </c>
      <c r="O446" s="6">
        <v>-27.6</v>
      </c>
      <c r="P446">
        <v>1064</v>
      </c>
      <c r="Q446">
        <v>1</v>
      </c>
      <c r="R446">
        <v>0</v>
      </c>
      <c r="S446">
        <v>1</v>
      </c>
      <c r="T446">
        <v>0</v>
      </c>
      <c r="U446">
        <v>8</v>
      </c>
      <c r="V446">
        <v>302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1</v>
      </c>
      <c r="AD446">
        <v>90</v>
      </c>
      <c r="AE446" s="13">
        <v>1</v>
      </c>
      <c r="AF446" s="14">
        <v>0.97777777777777797</v>
      </c>
    </row>
    <row r="447" spans="1:32" x14ac:dyDescent="0.25">
      <c r="A447">
        <v>1</v>
      </c>
      <c r="B447">
        <v>0</v>
      </c>
      <c r="C447">
        <v>12.01</v>
      </c>
      <c r="D447">
        <v>0</v>
      </c>
      <c r="E447">
        <v>0</v>
      </c>
      <c r="F447">
        <v>0</v>
      </c>
      <c r="G447">
        <v>0</v>
      </c>
      <c r="H447">
        <v>1</v>
      </c>
      <c r="I447">
        <v>0</v>
      </c>
      <c r="J447">
        <v>1</v>
      </c>
      <c r="K447">
        <v>3</v>
      </c>
      <c r="L447">
        <v>320</v>
      </c>
      <c r="M447">
        <v>0</v>
      </c>
      <c r="N447" s="5">
        <v>0</v>
      </c>
      <c r="O447" s="6">
        <v>-27.6</v>
      </c>
      <c r="P447">
        <v>1064</v>
      </c>
      <c r="Q447">
        <v>1</v>
      </c>
      <c r="R447">
        <v>0</v>
      </c>
      <c r="S447">
        <v>1</v>
      </c>
      <c r="T447">
        <v>0</v>
      </c>
      <c r="U447">
        <v>8</v>
      </c>
      <c r="V447">
        <v>302</v>
      </c>
      <c r="W447">
        <v>0</v>
      </c>
      <c r="X447">
        <v>0</v>
      </c>
      <c r="Y447">
        <v>0</v>
      </c>
      <c r="Z447">
        <v>0</v>
      </c>
      <c r="AA447">
        <v>1</v>
      </c>
      <c r="AB447">
        <v>0</v>
      </c>
      <c r="AC447">
        <v>1</v>
      </c>
      <c r="AD447">
        <v>180</v>
      </c>
      <c r="AE447" s="13">
        <v>1</v>
      </c>
      <c r="AF447" s="14">
        <v>0.97794117647058798</v>
      </c>
    </row>
    <row r="448" spans="1:32" x14ac:dyDescent="0.25">
      <c r="A448">
        <v>0</v>
      </c>
      <c r="B448">
        <v>0</v>
      </c>
      <c r="C448">
        <v>137.30000000000001</v>
      </c>
      <c r="D448">
        <v>96</v>
      </c>
      <c r="E448">
        <v>0</v>
      </c>
      <c r="F448">
        <v>1</v>
      </c>
      <c r="G448">
        <v>1</v>
      </c>
      <c r="H448">
        <v>0</v>
      </c>
      <c r="I448">
        <v>0</v>
      </c>
      <c r="J448">
        <v>0</v>
      </c>
      <c r="K448">
        <v>25</v>
      </c>
      <c r="L448" s="4">
        <v>25</v>
      </c>
      <c r="M448">
        <v>0</v>
      </c>
      <c r="N448" s="5">
        <v>0</v>
      </c>
      <c r="O448" s="5">
        <v>-18.5</v>
      </c>
      <c r="P448" s="23">
        <v>89</v>
      </c>
      <c r="Q448">
        <v>1</v>
      </c>
      <c r="R448">
        <v>0</v>
      </c>
      <c r="S448">
        <v>1</v>
      </c>
      <c r="T448">
        <v>0</v>
      </c>
      <c r="U448">
        <v>8</v>
      </c>
      <c r="V448">
        <v>280</v>
      </c>
      <c r="W448">
        <v>0</v>
      </c>
      <c r="X448">
        <v>0</v>
      </c>
      <c r="Y448">
        <v>0</v>
      </c>
      <c r="Z448">
        <v>0</v>
      </c>
      <c r="AA448">
        <v>1</v>
      </c>
      <c r="AB448">
        <v>0</v>
      </c>
      <c r="AC448">
        <v>1</v>
      </c>
      <c r="AD448">
        <v>1</v>
      </c>
      <c r="AE448" s="13">
        <v>1</v>
      </c>
      <c r="AF448" s="14">
        <v>0.99655172413793103</v>
      </c>
    </row>
    <row r="449" spans="1:32" x14ac:dyDescent="0.25">
      <c r="A449">
        <v>0</v>
      </c>
      <c r="B449">
        <v>0</v>
      </c>
      <c r="C449">
        <v>137.30000000000001</v>
      </c>
      <c r="D449">
        <v>96</v>
      </c>
      <c r="E449">
        <v>0</v>
      </c>
      <c r="F449">
        <v>1</v>
      </c>
      <c r="G449">
        <v>1</v>
      </c>
      <c r="H449">
        <v>0</v>
      </c>
      <c r="I449">
        <v>0</v>
      </c>
      <c r="J449">
        <v>0</v>
      </c>
      <c r="K449">
        <v>25</v>
      </c>
      <c r="L449" s="4">
        <v>25</v>
      </c>
      <c r="M449">
        <v>0</v>
      </c>
      <c r="N449" s="5">
        <v>0</v>
      </c>
      <c r="O449" s="5">
        <v>-18.7</v>
      </c>
      <c r="P449" s="23">
        <v>89</v>
      </c>
      <c r="Q449">
        <v>1</v>
      </c>
      <c r="R449">
        <v>0</v>
      </c>
      <c r="S449">
        <v>1</v>
      </c>
      <c r="T449">
        <v>0</v>
      </c>
      <c r="U449">
        <v>8</v>
      </c>
      <c r="V449">
        <v>280</v>
      </c>
      <c r="W449">
        <v>0</v>
      </c>
      <c r="X449">
        <v>0</v>
      </c>
      <c r="Y449">
        <v>0</v>
      </c>
      <c r="Z449">
        <v>0</v>
      </c>
      <c r="AA449">
        <v>1</v>
      </c>
      <c r="AB449">
        <v>0</v>
      </c>
      <c r="AC449">
        <v>1</v>
      </c>
      <c r="AD449">
        <v>1</v>
      </c>
      <c r="AE449" s="13">
        <v>2</v>
      </c>
      <c r="AF449" s="14">
        <v>0.99964912280701701</v>
      </c>
    </row>
    <row r="450" spans="1:32" x14ac:dyDescent="0.25">
      <c r="A450">
        <v>0</v>
      </c>
      <c r="B450">
        <v>0</v>
      </c>
      <c r="C450">
        <v>137.30000000000001</v>
      </c>
      <c r="D450">
        <v>96</v>
      </c>
      <c r="E450">
        <v>0</v>
      </c>
      <c r="F450">
        <v>1</v>
      </c>
      <c r="G450">
        <v>1</v>
      </c>
      <c r="H450">
        <v>0</v>
      </c>
      <c r="I450">
        <v>0</v>
      </c>
      <c r="J450">
        <v>0</v>
      </c>
      <c r="K450">
        <v>25</v>
      </c>
      <c r="L450" s="4">
        <v>25</v>
      </c>
      <c r="M450">
        <v>0</v>
      </c>
      <c r="N450" s="5">
        <v>0</v>
      </c>
      <c r="O450" s="6">
        <v>-18.600000000000001</v>
      </c>
      <c r="P450" s="23">
        <v>89</v>
      </c>
      <c r="Q450">
        <v>1</v>
      </c>
      <c r="R450">
        <v>0</v>
      </c>
      <c r="S450">
        <v>1</v>
      </c>
      <c r="T450">
        <v>0</v>
      </c>
      <c r="U450">
        <v>8</v>
      </c>
      <c r="V450">
        <v>280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1</v>
      </c>
      <c r="AD450">
        <v>1</v>
      </c>
      <c r="AE450" s="13">
        <v>5</v>
      </c>
      <c r="AF450" s="14">
        <v>0.99984496124030997</v>
      </c>
    </row>
    <row r="451" spans="1:32" x14ac:dyDescent="0.25">
      <c r="A451">
        <v>1</v>
      </c>
      <c r="B451">
        <v>1</v>
      </c>
      <c r="C451">
        <v>12.01</v>
      </c>
      <c r="D451">
        <v>1.008</v>
      </c>
      <c r="E451">
        <v>0</v>
      </c>
      <c r="F451">
        <v>0</v>
      </c>
      <c r="G451">
        <v>1</v>
      </c>
      <c r="H451">
        <v>0</v>
      </c>
      <c r="I451">
        <v>0</v>
      </c>
      <c r="J451">
        <v>0</v>
      </c>
      <c r="K451">
        <v>218</v>
      </c>
      <c r="L451" s="4">
        <v>218</v>
      </c>
      <c r="M451">
        <v>1</v>
      </c>
      <c r="N451" s="5">
        <v>0</v>
      </c>
      <c r="O451" s="5">
        <v>31</v>
      </c>
      <c r="P451" s="23">
        <v>89</v>
      </c>
      <c r="Q451">
        <v>1</v>
      </c>
      <c r="R451">
        <v>0</v>
      </c>
      <c r="S451">
        <v>0</v>
      </c>
      <c r="T451">
        <v>1</v>
      </c>
      <c r="U451">
        <v>7</v>
      </c>
      <c r="V451" s="4">
        <v>150</v>
      </c>
      <c r="W451">
        <v>1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1</v>
      </c>
      <c r="AE451" s="13">
        <v>0.67</v>
      </c>
      <c r="AF451" s="14">
        <v>0.89285714285714302</v>
      </c>
    </row>
    <row r="452" spans="1:32" x14ac:dyDescent="0.25">
      <c r="A452">
        <v>1</v>
      </c>
      <c r="B452">
        <v>1</v>
      </c>
      <c r="C452">
        <v>12.01</v>
      </c>
      <c r="D452">
        <v>1.008</v>
      </c>
      <c r="E452">
        <v>0</v>
      </c>
      <c r="F452">
        <v>0</v>
      </c>
      <c r="G452">
        <v>1</v>
      </c>
      <c r="H452">
        <v>0</v>
      </c>
      <c r="I452">
        <v>0</v>
      </c>
      <c r="J452">
        <v>0</v>
      </c>
      <c r="K452">
        <v>194</v>
      </c>
      <c r="L452" s="4">
        <v>194</v>
      </c>
      <c r="M452">
        <v>1</v>
      </c>
      <c r="N452" s="5">
        <v>0</v>
      </c>
      <c r="O452" s="5">
        <v>19.8</v>
      </c>
      <c r="P452" s="23">
        <v>89</v>
      </c>
      <c r="Q452">
        <v>1</v>
      </c>
      <c r="R452">
        <v>0</v>
      </c>
      <c r="S452">
        <v>0</v>
      </c>
      <c r="T452">
        <v>1</v>
      </c>
      <c r="U452">
        <v>7</v>
      </c>
      <c r="V452" s="4">
        <v>150</v>
      </c>
      <c r="W452">
        <v>1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1</v>
      </c>
      <c r="AE452" s="13">
        <v>0.67</v>
      </c>
      <c r="AF452" s="14">
        <v>0.91666666666666696</v>
      </c>
    </row>
    <row r="453" spans="1:32" x14ac:dyDescent="0.25">
      <c r="A453">
        <v>1</v>
      </c>
      <c r="B453">
        <v>1</v>
      </c>
      <c r="C453">
        <v>12.01</v>
      </c>
      <c r="D453">
        <v>1.008</v>
      </c>
      <c r="E453">
        <v>0</v>
      </c>
      <c r="F453">
        <v>0</v>
      </c>
      <c r="G453">
        <v>1</v>
      </c>
      <c r="H453">
        <v>0</v>
      </c>
      <c r="I453">
        <v>0</v>
      </c>
      <c r="J453">
        <v>0</v>
      </c>
      <c r="K453">
        <v>320</v>
      </c>
      <c r="L453" s="4">
        <v>320</v>
      </c>
      <c r="M453">
        <v>0</v>
      </c>
      <c r="N453" s="5">
        <v>1</v>
      </c>
      <c r="O453" s="5">
        <v>-10.3</v>
      </c>
      <c r="P453" s="23">
        <v>89</v>
      </c>
      <c r="Q453">
        <v>1</v>
      </c>
      <c r="R453">
        <v>0</v>
      </c>
      <c r="S453">
        <v>0</v>
      </c>
      <c r="T453">
        <v>1</v>
      </c>
      <c r="U453">
        <v>7</v>
      </c>
      <c r="V453" s="4">
        <v>150</v>
      </c>
      <c r="W453">
        <v>1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1</v>
      </c>
      <c r="AE453" s="13">
        <v>0.67</v>
      </c>
      <c r="AF453" s="14">
        <v>0.8</v>
      </c>
    </row>
    <row r="454" spans="1:32" x14ac:dyDescent="0.25">
      <c r="A454">
        <v>1</v>
      </c>
      <c r="B454">
        <v>1</v>
      </c>
      <c r="C454">
        <v>12.01</v>
      </c>
      <c r="D454">
        <v>1.008</v>
      </c>
      <c r="E454">
        <v>0</v>
      </c>
      <c r="F454">
        <v>0</v>
      </c>
      <c r="G454">
        <v>1</v>
      </c>
      <c r="H454">
        <v>0</v>
      </c>
      <c r="I454">
        <v>0</v>
      </c>
      <c r="J454">
        <v>0</v>
      </c>
      <c r="K454">
        <v>216</v>
      </c>
      <c r="L454" s="4">
        <v>216</v>
      </c>
      <c r="M454">
        <v>0</v>
      </c>
      <c r="N454" s="5">
        <v>1</v>
      </c>
      <c r="O454" s="5">
        <v>-15</v>
      </c>
      <c r="P454" s="23">
        <v>89</v>
      </c>
      <c r="Q454">
        <v>1</v>
      </c>
      <c r="R454">
        <v>0</v>
      </c>
      <c r="S454">
        <v>0</v>
      </c>
      <c r="T454">
        <v>1</v>
      </c>
      <c r="U454">
        <v>7</v>
      </c>
      <c r="V454" s="4">
        <v>150</v>
      </c>
      <c r="W454">
        <v>1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1</v>
      </c>
      <c r="AE454" s="13">
        <v>0.67</v>
      </c>
      <c r="AF454" s="14">
        <v>0.85714285714285698</v>
      </c>
    </row>
    <row r="455" spans="1:32" x14ac:dyDescent="0.25">
      <c r="A455">
        <v>1</v>
      </c>
      <c r="B455">
        <v>1</v>
      </c>
      <c r="C455">
        <v>12.01</v>
      </c>
      <c r="D455">
        <v>1.008</v>
      </c>
      <c r="E455">
        <v>0</v>
      </c>
      <c r="F455">
        <v>0</v>
      </c>
      <c r="G455">
        <v>1</v>
      </c>
      <c r="H455">
        <v>0</v>
      </c>
      <c r="I455">
        <v>0</v>
      </c>
      <c r="J455">
        <v>0</v>
      </c>
      <c r="K455">
        <v>224</v>
      </c>
      <c r="L455" s="4">
        <v>224</v>
      </c>
      <c r="M455">
        <v>0</v>
      </c>
      <c r="N455" s="5">
        <v>1</v>
      </c>
      <c r="O455" s="5">
        <v>-17.899999999999999</v>
      </c>
      <c r="P455" s="23">
        <v>89</v>
      </c>
      <c r="Q455">
        <v>1</v>
      </c>
      <c r="R455">
        <v>0</v>
      </c>
      <c r="S455">
        <v>0</v>
      </c>
      <c r="T455">
        <v>1</v>
      </c>
      <c r="U455">
        <v>7</v>
      </c>
      <c r="V455" s="4">
        <v>150</v>
      </c>
      <c r="W455">
        <v>1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1</v>
      </c>
      <c r="AE455" s="13">
        <v>0.67</v>
      </c>
      <c r="AF455" s="14">
        <v>0.72727272727272696</v>
      </c>
    </row>
    <row r="456" spans="1:32" x14ac:dyDescent="0.25">
      <c r="A456">
        <v>1</v>
      </c>
      <c r="B456">
        <v>1</v>
      </c>
      <c r="C456">
        <v>12.01</v>
      </c>
      <c r="D456">
        <v>1.008</v>
      </c>
      <c r="E456">
        <v>0</v>
      </c>
      <c r="F456">
        <v>0</v>
      </c>
      <c r="G456">
        <v>1</v>
      </c>
      <c r="H456">
        <v>0</v>
      </c>
      <c r="I456">
        <v>0</v>
      </c>
      <c r="J456">
        <v>0</v>
      </c>
      <c r="K456">
        <v>209</v>
      </c>
      <c r="L456" s="4">
        <v>209</v>
      </c>
      <c r="M456">
        <v>0</v>
      </c>
      <c r="N456" s="5">
        <v>1</v>
      </c>
      <c r="O456" s="5">
        <v>-20.3</v>
      </c>
      <c r="P456" s="23">
        <v>89</v>
      </c>
      <c r="Q456">
        <v>1</v>
      </c>
      <c r="R456">
        <v>0</v>
      </c>
      <c r="S456">
        <v>0</v>
      </c>
      <c r="T456">
        <v>1</v>
      </c>
      <c r="U456">
        <v>7</v>
      </c>
      <c r="V456" s="4">
        <v>150</v>
      </c>
      <c r="W456">
        <v>1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1</v>
      </c>
      <c r="AE456" s="13">
        <v>0.67</v>
      </c>
      <c r="AF456" s="14">
        <v>0.78571428571428603</v>
      </c>
    </row>
    <row r="457" spans="1:32" x14ac:dyDescent="0.25">
      <c r="A457">
        <v>1</v>
      </c>
      <c r="B457">
        <v>1</v>
      </c>
      <c r="C457">
        <v>12.01</v>
      </c>
      <c r="D457">
        <v>1.008</v>
      </c>
      <c r="E457">
        <v>0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214</v>
      </c>
      <c r="L457" s="4">
        <v>214</v>
      </c>
      <c r="M457">
        <v>0</v>
      </c>
      <c r="N457" s="5">
        <v>1</v>
      </c>
      <c r="O457" s="5">
        <v>-28</v>
      </c>
      <c r="P457" s="23">
        <v>89</v>
      </c>
      <c r="Q457">
        <v>1</v>
      </c>
      <c r="R457">
        <v>0</v>
      </c>
      <c r="S457">
        <v>0</v>
      </c>
      <c r="T457">
        <v>1</v>
      </c>
      <c r="U457">
        <v>7</v>
      </c>
      <c r="V457" s="4">
        <v>150</v>
      </c>
      <c r="W457">
        <v>1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1</v>
      </c>
      <c r="AE457" s="13">
        <v>0.67</v>
      </c>
      <c r="AF457" s="14">
        <v>0.4</v>
      </c>
    </row>
    <row r="458" spans="1:32" x14ac:dyDescent="0.25">
      <c r="A458">
        <v>1</v>
      </c>
      <c r="B458">
        <v>1</v>
      </c>
      <c r="C458">
        <v>12.01</v>
      </c>
      <c r="D458">
        <v>1.008</v>
      </c>
      <c r="E458">
        <v>0</v>
      </c>
      <c r="F458">
        <v>0</v>
      </c>
      <c r="G458">
        <v>1</v>
      </c>
      <c r="H458">
        <v>0</v>
      </c>
      <c r="I458">
        <v>0</v>
      </c>
      <c r="J458">
        <v>0</v>
      </c>
      <c r="K458">
        <v>220</v>
      </c>
      <c r="L458" s="4">
        <v>220</v>
      </c>
      <c r="M458">
        <v>0</v>
      </c>
      <c r="N458" s="5">
        <v>1</v>
      </c>
      <c r="O458" s="5">
        <v>-41.2</v>
      </c>
      <c r="P458" s="23">
        <v>89</v>
      </c>
      <c r="Q458">
        <v>1</v>
      </c>
      <c r="R458">
        <v>0</v>
      </c>
      <c r="S458">
        <v>0</v>
      </c>
      <c r="T458">
        <v>1</v>
      </c>
      <c r="U458">
        <v>7</v>
      </c>
      <c r="V458" s="4">
        <v>150</v>
      </c>
      <c r="W458">
        <v>1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1</v>
      </c>
      <c r="AE458" s="13">
        <v>0.67</v>
      </c>
      <c r="AF458" s="14">
        <v>0.5</v>
      </c>
    </row>
    <row r="459" spans="1:32" x14ac:dyDescent="0.25">
      <c r="A459">
        <v>1</v>
      </c>
      <c r="B459">
        <v>0</v>
      </c>
      <c r="C459">
        <v>12.01</v>
      </c>
      <c r="D459">
        <v>0</v>
      </c>
      <c r="E459">
        <v>0</v>
      </c>
      <c r="F459">
        <v>0</v>
      </c>
      <c r="G459">
        <v>0</v>
      </c>
      <c r="H459">
        <v>1</v>
      </c>
      <c r="I459">
        <v>0</v>
      </c>
      <c r="J459">
        <v>1</v>
      </c>
      <c r="K459">
        <v>49</v>
      </c>
      <c r="L459">
        <v>3860</v>
      </c>
      <c r="M459">
        <v>0</v>
      </c>
      <c r="N459" s="5">
        <v>0</v>
      </c>
      <c r="O459" s="5">
        <v>-4.3</v>
      </c>
      <c r="P459" s="7">
        <v>152</v>
      </c>
      <c r="Q459">
        <v>0</v>
      </c>
      <c r="R459">
        <v>1</v>
      </c>
      <c r="S459">
        <v>1</v>
      </c>
      <c r="T459">
        <v>0</v>
      </c>
      <c r="U459" s="7">
        <v>8</v>
      </c>
      <c r="V459" s="4">
        <v>25</v>
      </c>
      <c r="W459">
        <v>1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1</v>
      </c>
      <c r="AE459" s="13">
        <v>2</v>
      </c>
      <c r="AF459" s="14">
        <v>1</v>
      </c>
    </row>
    <row r="460" spans="1:32" x14ac:dyDescent="0.25">
      <c r="A460">
        <v>0</v>
      </c>
      <c r="B460">
        <v>0</v>
      </c>
      <c r="C460">
        <v>10.81</v>
      </c>
      <c r="D460">
        <v>14.01</v>
      </c>
      <c r="E460">
        <v>0</v>
      </c>
      <c r="F460">
        <v>0</v>
      </c>
      <c r="G460">
        <v>0</v>
      </c>
      <c r="H460">
        <v>1</v>
      </c>
      <c r="I460">
        <v>0</v>
      </c>
      <c r="J460">
        <v>1</v>
      </c>
      <c r="K460">
        <v>18</v>
      </c>
      <c r="L460">
        <v>1100</v>
      </c>
      <c r="M460">
        <v>0</v>
      </c>
      <c r="N460" s="5">
        <v>0</v>
      </c>
      <c r="O460" s="5">
        <v>-11.1</v>
      </c>
      <c r="P460" s="23">
        <v>89</v>
      </c>
      <c r="Q460">
        <v>0</v>
      </c>
      <c r="R460">
        <v>1</v>
      </c>
      <c r="S460">
        <v>1</v>
      </c>
      <c r="T460">
        <v>0</v>
      </c>
      <c r="U460" s="7">
        <v>8</v>
      </c>
      <c r="V460" s="4">
        <v>25</v>
      </c>
      <c r="W460">
        <v>1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1</v>
      </c>
      <c r="AE460" s="13">
        <v>2</v>
      </c>
      <c r="AF460" s="14">
        <v>1</v>
      </c>
    </row>
    <row r="461" spans="1:32" x14ac:dyDescent="0.25">
      <c r="A461">
        <v>1</v>
      </c>
      <c r="B461">
        <v>1</v>
      </c>
      <c r="C461">
        <v>74.92</v>
      </c>
      <c r="D461">
        <v>65.41</v>
      </c>
      <c r="E461">
        <v>1</v>
      </c>
      <c r="F461">
        <v>1</v>
      </c>
      <c r="G461">
        <v>1</v>
      </c>
      <c r="H461">
        <v>0</v>
      </c>
      <c r="I461">
        <v>0</v>
      </c>
      <c r="J461">
        <v>0</v>
      </c>
      <c r="K461" s="4">
        <v>91.3</v>
      </c>
      <c r="L461" s="4">
        <v>91.3</v>
      </c>
      <c r="M461">
        <v>0</v>
      </c>
      <c r="N461" s="5">
        <v>0</v>
      </c>
      <c r="O461" s="24">
        <v>-16.899999999999999</v>
      </c>
      <c r="P461">
        <v>108</v>
      </c>
      <c r="Q461">
        <v>0</v>
      </c>
      <c r="R461">
        <v>1</v>
      </c>
      <c r="S461">
        <v>0</v>
      </c>
      <c r="T461">
        <v>1</v>
      </c>
      <c r="U461">
        <v>8</v>
      </c>
      <c r="V461">
        <v>19.100000000000001</v>
      </c>
      <c r="W461">
        <v>0</v>
      </c>
      <c r="X461">
        <v>0</v>
      </c>
      <c r="Y461">
        <v>0</v>
      </c>
      <c r="Z461">
        <v>0</v>
      </c>
      <c r="AA461">
        <v>1</v>
      </c>
      <c r="AB461">
        <v>0</v>
      </c>
      <c r="AC461">
        <v>1</v>
      </c>
      <c r="AD461">
        <v>1</v>
      </c>
      <c r="AE461" s="13">
        <v>0.94</v>
      </c>
      <c r="AF461" s="14">
        <v>0.42201834862385301</v>
      </c>
    </row>
    <row r="462" spans="1:32" x14ac:dyDescent="0.25">
      <c r="A462">
        <v>1</v>
      </c>
      <c r="B462">
        <v>1</v>
      </c>
      <c r="C462">
        <v>74.92</v>
      </c>
      <c r="D462">
        <v>65.41</v>
      </c>
      <c r="E462">
        <v>1</v>
      </c>
      <c r="F462">
        <v>1</v>
      </c>
      <c r="G462">
        <v>1</v>
      </c>
      <c r="H462">
        <v>0</v>
      </c>
      <c r="I462">
        <v>0</v>
      </c>
      <c r="J462">
        <v>0</v>
      </c>
      <c r="K462" s="4">
        <v>91.3</v>
      </c>
      <c r="L462" s="4">
        <v>91.3</v>
      </c>
      <c r="M462">
        <v>0</v>
      </c>
      <c r="N462" s="5">
        <v>0</v>
      </c>
      <c r="O462" s="24">
        <v>-16.899999999999999</v>
      </c>
      <c r="P462">
        <v>108</v>
      </c>
      <c r="Q462">
        <v>0</v>
      </c>
      <c r="R462">
        <v>1</v>
      </c>
      <c r="S462">
        <v>0</v>
      </c>
      <c r="T462">
        <v>1</v>
      </c>
      <c r="U462">
        <v>8</v>
      </c>
      <c r="V462">
        <v>19.100000000000001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1</v>
      </c>
      <c r="AD462">
        <v>1</v>
      </c>
      <c r="AE462" s="13">
        <v>2.83</v>
      </c>
      <c r="AF462" s="14">
        <v>0.47933884297520701</v>
      </c>
    </row>
    <row r="463" spans="1:32" x14ac:dyDescent="0.25">
      <c r="A463">
        <v>1</v>
      </c>
      <c r="B463">
        <v>1</v>
      </c>
      <c r="C463">
        <v>74.92</v>
      </c>
      <c r="D463">
        <v>65.41</v>
      </c>
      <c r="E463">
        <v>1</v>
      </c>
      <c r="F463">
        <v>1</v>
      </c>
      <c r="G463">
        <v>1</v>
      </c>
      <c r="H463">
        <v>0</v>
      </c>
      <c r="I463">
        <v>0</v>
      </c>
      <c r="J463">
        <v>0</v>
      </c>
      <c r="K463" s="4">
        <v>91.3</v>
      </c>
      <c r="L463" s="4">
        <v>91.3</v>
      </c>
      <c r="M463">
        <v>0</v>
      </c>
      <c r="N463" s="5">
        <v>0</v>
      </c>
      <c r="O463" s="24">
        <v>-16.899999999999999</v>
      </c>
      <c r="P463">
        <v>108</v>
      </c>
      <c r="Q463">
        <v>0</v>
      </c>
      <c r="R463">
        <v>1</v>
      </c>
      <c r="S463">
        <v>0</v>
      </c>
      <c r="T463">
        <v>1</v>
      </c>
      <c r="U463">
        <v>8</v>
      </c>
      <c r="V463">
        <v>19.100000000000001</v>
      </c>
      <c r="W463">
        <v>0</v>
      </c>
      <c r="X463">
        <v>0</v>
      </c>
      <c r="Y463">
        <v>0</v>
      </c>
      <c r="Z463">
        <v>0</v>
      </c>
      <c r="AA463">
        <v>1</v>
      </c>
      <c r="AB463">
        <v>0</v>
      </c>
      <c r="AC463">
        <v>1</v>
      </c>
      <c r="AD463">
        <v>1</v>
      </c>
      <c r="AE463" s="13">
        <v>8.48</v>
      </c>
      <c r="AF463" s="14">
        <v>0.94771784232365197</v>
      </c>
    </row>
    <row r="464" spans="1:32" x14ac:dyDescent="0.25">
      <c r="A464">
        <v>1</v>
      </c>
      <c r="B464">
        <v>0</v>
      </c>
      <c r="C464">
        <v>12.01</v>
      </c>
      <c r="D464">
        <v>0</v>
      </c>
      <c r="E464">
        <v>0</v>
      </c>
      <c r="F464">
        <v>0</v>
      </c>
      <c r="G464">
        <v>1</v>
      </c>
      <c r="H464">
        <v>0</v>
      </c>
      <c r="I464">
        <v>0</v>
      </c>
      <c r="J464">
        <v>0</v>
      </c>
      <c r="K464" s="7">
        <v>14.3</v>
      </c>
      <c r="L464" s="4">
        <v>14.3</v>
      </c>
      <c r="M464">
        <v>0</v>
      </c>
      <c r="N464" s="5">
        <v>0</v>
      </c>
      <c r="O464" s="6">
        <v>-3.7</v>
      </c>
      <c r="P464">
        <v>316.5</v>
      </c>
      <c r="Q464">
        <v>0</v>
      </c>
      <c r="R464">
        <v>1</v>
      </c>
      <c r="S464">
        <v>0</v>
      </c>
      <c r="T464">
        <v>1</v>
      </c>
      <c r="U464">
        <v>8</v>
      </c>
      <c r="V464">
        <v>19.100000000000001</v>
      </c>
      <c r="W464">
        <v>0</v>
      </c>
      <c r="X464">
        <v>0</v>
      </c>
      <c r="Y464">
        <v>0</v>
      </c>
      <c r="Z464">
        <v>0</v>
      </c>
      <c r="AA464">
        <v>1</v>
      </c>
      <c r="AB464">
        <v>0</v>
      </c>
      <c r="AC464">
        <v>1</v>
      </c>
      <c r="AD464">
        <v>1</v>
      </c>
      <c r="AE464" s="13">
        <v>8.48</v>
      </c>
      <c r="AF464" s="14">
        <v>0.95104895104895104</v>
      </c>
    </row>
    <row r="465" spans="1:32" x14ac:dyDescent="0.25">
      <c r="A465">
        <v>1</v>
      </c>
      <c r="B465">
        <v>1</v>
      </c>
      <c r="C465">
        <v>74.92</v>
      </c>
      <c r="D465">
        <v>65.41</v>
      </c>
      <c r="E465">
        <v>1</v>
      </c>
      <c r="F465">
        <v>1</v>
      </c>
      <c r="G465">
        <v>1</v>
      </c>
      <c r="H465">
        <v>0</v>
      </c>
      <c r="I465">
        <v>0</v>
      </c>
      <c r="J465">
        <v>0</v>
      </c>
      <c r="K465" s="4">
        <v>91.3</v>
      </c>
      <c r="L465" s="4">
        <v>91.3</v>
      </c>
      <c r="M465">
        <v>0</v>
      </c>
      <c r="N465" s="5">
        <v>0</v>
      </c>
      <c r="O465" s="24">
        <v>-16.899999999999999</v>
      </c>
      <c r="P465">
        <v>108</v>
      </c>
      <c r="Q465">
        <v>0</v>
      </c>
      <c r="R465">
        <v>1</v>
      </c>
      <c r="S465">
        <v>0</v>
      </c>
      <c r="T465">
        <v>1</v>
      </c>
      <c r="U465">
        <v>8</v>
      </c>
      <c r="V465">
        <v>19.100000000000001</v>
      </c>
      <c r="W465">
        <v>0</v>
      </c>
      <c r="X465">
        <v>0</v>
      </c>
      <c r="Y465">
        <v>0</v>
      </c>
      <c r="Z465">
        <v>0</v>
      </c>
      <c r="AA465">
        <v>1</v>
      </c>
      <c r="AB465">
        <v>0</v>
      </c>
      <c r="AC465">
        <v>1</v>
      </c>
      <c r="AD465">
        <v>3</v>
      </c>
      <c r="AE465" s="13">
        <v>0.94</v>
      </c>
      <c r="AF465" s="14">
        <v>0.58888888888888902</v>
      </c>
    </row>
    <row r="466" spans="1:32" x14ac:dyDescent="0.25">
      <c r="A466">
        <v>1</v>
      </c>
      <c r="B466">
        <v>1</v>
      </c>
      <c r="C466">
        <v>74.92</v>
      </c>
      <c r="D466">
        <v>65.41</v>
      </c>
      <c r="E466">
        <v>1</v>
      </c>
      <c r="F466">
        <v>1</v>
      </c>
      <c r="G466">
        <v>1</v>
      </c>
      <c r="H466">
        <v>0</v>
      </c>
      <c r="I466">
        <v>0</v>
      </c>
      <c r="J466">
        <v>0</v>
      </c>
      <c r="K466" s="4">
        <v>91.3</v>
      </c>
      <c r="L466" s="4">
        <v>91.3</v>
      </c>
      <c r="M466">
        <v>0</v>
      </c>
      <c r="N466" s="5">
        <v>0</v>
      </c>
      <c r="O466" s="24">
        <v>-16.899999999999999</v>
      </c>
      <c r="P466">
        <v>108</v>
      </c>
      <c r="Q466">
        <v>0</v>
      </c>
      <c r="R466">
        <v>1</v>
      </c>
      <c r="S466">
        <v>0</v>
      </c>
      <c r="T466">
        <v>1</v>
      </c>
      <c r="U466">
        <v>8</v>
      </c>
      <c r="V466">
        <v>19.100000000000001</v>
      </c>
      <c r="W466">
        <v>0</v>
      </c>
      <c r="X466">
        <v>0</v>
      </c>
      <c r="Y466">
        <v>0</v>
      </c>
      <c r="Z466">
        <v>0</v>
      </c>
      <c r="AA466">
        <v>1</v>
      </c>
      <c r="AB466">
        <v>0</v>
      </c>
      <c r="AC466">
        <v>1</v>
      </c>
      <c r="AD466">
        <v>3</v>
      </c>
      <c r="AE466" s="13">
        <v>2.83</v>
      </c>
      <c r="AF466" s="14">
        <v>0.88787878787878804</v>
      </c>
    </row>
    <row r="467" spans="1:32" x14ac:dyDescent="0.25">
      <c r="A467">
        <v>1</v>
      </c>
      <c r="B467">
        <v>1</v>
      </c>
      <c r="C467">
        <v>74.92</v>
      </c>
      <c r="D467">
        <v>65.41</v>
      </c>
      <c r="E467">
        <v>1</v>
      </c>
      <c r="F467">
        <v>1</v>
      </c>
      <c r="G467">
        <v>1</v>
      </c>
      <c r="H467">
        <v>0</v>
      </c>
      <c r="I467">
        <v>0</v>
      </c>
      <c r="J467">
        <v>0</v>
      </c>
      <c r="K467" s="4">
        <v>91.3</v>
      </c>
      <c r="L467" s="4">
        <v>91.3</v>
      </c>
      <c r="M467">
        <v>0</v>
      </c>
      <c r="N467" s="5">
        <v>0</v>
      </c>
      <c r="O467" s="24">
        <v>-16.899999999999999</v>
      </c>
      <c r="P467">
        <v>108</v>
      </c>
      <c r="Q467">
        <v>0</v>
      </c>
      <c r="R467">
        <v>1</v>
      </c>
      <c r="S467">
        <v>0</v>
      </c>
      <c r="T467">
        <v>1</v>
      </c>
      <c r="U467">
        <v>8</v>
      </c>
      <c r="V467">
        <v>19.100000000000001</v>
      </c>
      <c r="W467">
        <v>0</v>
      </c>
      <c r="X467">
        <v>0</v>
      </c>
      <c r="Y467">
        <v>0</v>
      </c>
      <c r="Z467">
        <v>0</v>
      </c>
      <c r="AA467">
        <v>1</v>
      </c>
      <c r="AB467">
        <v>0</v>
      </c>
      <c r="AC467">
        <v>1</v>
      </c>
      <c r="AD467">
        <v>3</v>
      </c>
      <c r="AE467" s="13">
        <v>8.48</v>
      </c>
      <c r="AF467" s="14">
        <v>0.99287090558766899</v>
      </c>
    </row>
    <row r="468" spans="1:32" x14ac:dyDescent="0.25">
      <c r="A468">
        <v>1</v>
      </c>
      <c r="B468">
        <v>0</v>
      </c>
      <c r="C468">
        <v>12.01</v>
      </c>
      <c r="D468">
        <v>0</v>
      </c>
      <c r="E468">
        <v>0</v>
      </c>
      <c r="F468">
        <v>0</v>
      </c>
      <c r="G468">
        <v>1</v>
      </c>
      <c r="H468">
        <v>0</v>
      </c>
      <c r="I468">
        <v>0</v>
      </c>
      <c r="J468">
        <v>0</v>
      </c>
      <c r="K468" s="7">
        <v>14.3</v>
      </c>
      <c r="L468" s="4">
        <v>14.3</v>
      </c>
      <c r="M468">
        <v>0</v>
      </c>
      <c r="N468" s="5">
        <v>0</v>
      </c>
      <c r="O468" s="6">
        <v>-3.7</v>
      </c>
      <c r="P468">
        <v>316.5</v>
      </c>
      <c r="Q468">
        <v>0</v>
      </c>
      <c r="R468">
        <v>1</v>
      </c>
      <c r="S468">
        <v>0</v>
      </c>
      <c r="T468">
        <v>1</v>
      </c>
      <c r="U468">
        <v>8</v>
      </c>
      <c r="V468">
        <v>19.100000000000001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1</v>
      </c>
      <c r="AD468">
        <v>3</v>
      </c>
      <c r="AE468" s="13">
        <v>8.48</v>
      </c>
      <c r="AF468" s="14">
        <v>0.99661791590493598</v>
      </c>
    </row>
    <row r="469" spans="1:32" x14ac:dyDescent="0.25">
      <c r="A469">
        <v>1</v>
      </c>
      <c r="B469">
        <v>1</v>
      </c>
      <c r="C469">
        <v>74.92</v>
      </c>
      <c r="D469">
        <v>65.41</v>
      </c>
      <c r="E469">
        <v>1</v>
      </c>
      <c r="F469">
        <v>1</v>
      </c>
      <c r="G469">
        <v>1</v>
      </c>
      <c r="H469">
        <v>0</v>
      </c>
      <c r="I469">
        <v>0</v>
      </c>
      <c r="J469">
        <v>0</v>
      </c>
      <c r="K469" s="4">
        <v>91.3</v>
      </c>
      <c r="L469" s="4">
        <v>91.3</v>
      </c>
      <c r="M469">
        <v>0</v>
      </c>
      <c r="N469" s="5">
        <v>0</v>
      </c>
      <c r="O469" s="24">
        <v>-16.899999999999999</v>
      </c>
      <c r="P469">
        <v>108</v>
      </c>
      <c r="Q469">
        <v>0</v>
      </c>
      <c r="R469">
        <v>1</v>
      </c>
      <c r="S469">
        <v>0</v>
      </c>
      <c r="T469">
        <v>1</v>
      </c>
      <c r="U469">
        <v>8</v>
      </c>
      <c r="V469">
        <v>19.100000000000001</v>
      </c>
      <c r="W469">
        <v>0</v>
      </c>
      <c r="X469">
        <v>0</v>
      </c>
      <c r="Y469">
        <v>0</v>
      </c>
      <c r="Z469">
        <v>0</v>
      </c>
      <c r="AA469">
        <v>1</v>
      </c>
      <c r="AB469">
        <v>0</v>
      </c>
      <c r="AC469">
        <v>1</v>
      </c>
      <c r="AD469">
        <v>28</v>
      </c>
      <c r="AE469" s="13">
        <v>0.94</v>
      </c>
      <c r="AF469" s="14">
        <v>-0.2</v>
      </c>
    </row>
    <row r="470" spans="1:32" x14ac:dyDescent="0.25">
      <c r="A470">
        <v>1</v>
      </c>
      <c r="B470">
        <v>1</v>
      </c>
      <c r="C470">
        <v>74.92</v>
      </c>
      <c r="D470">
        <v>65.41</v>
      </c>
      <c r="E470">
        <v>1</v>
      </c>
      <c r="F470">
        <v>1</v>
      </c>
      <c r="G470">
        <v>1</v>
      </c>
      <c r="H470">
        <v>0</v>
      </c>
      <c r="I470">
        <v>0</v>
      </c>
      <c r="J470">
        <v>0</v>
      </c>
      <c r="K470" s="4">
        <v>91.3</v>
      </c>
      <c r="L470" s="4">
        <v>91.3</v>
      </c>
      <c r="M470">
        <v>0</v>
      </c>
      <c r="N470" s="5">
        <v>0</v>
      </c>
      <c r="O470" s="24">
        <v>-16.899999999999999</v>
      </c>
      <c r="P470">
        <v>108</v>
      </c>
      <c r="Q470">
        <v>0</v>
      </c>
      <c r="R470">
        <v>1</v>
      </c>
      <c r="S470">
        <v>0</v>
      </c>
      <c r="T470">
        <v>1</v>
      </c>
      <c r="U470">
        <v>8</v>
      </c>
      <c r="V470">
        <v>19.100000000000001</v>
      </c>
      <c r="W470">
        <v>0</v>
      </c>
      <c r="X470">
        <v>0</v>
      </c>
      <c r="Y470">
        <v>0</v>
      </c>
      <c r="Z470">
        <v>0</v>
      </c>
      <c r="AA470">
        <v>1</v>
      </c>
      <c r="AB470">
        <v>0</v>
      </c>
      <c r="AC470">
        <v>1</v>
      </c>
      <c r="AD470">
        <v>28</v>
      </c>
      <c r="AE470" s="13">
        <v>2.83</v>
      </c>
      <c r="AF470" s="14">
        <v>-0.6</v>
      </c>
    </row>
    <row r="471" spans="1:32" x14ac:dyDescent="0.25">
      <c r="A471">
        <v>1</v>
      </c>
      <c r="B471">
        <v>1</v>
      </c>
      <c r="C471">
        <v>74.92</v>
      </c>
      <c r="D471">
        <v>65.41</v>
      </c>
      <c r="E471">
        <v>1</v>
      </c>
      <c r="F471">
        <v>1</v>
      </c>
      <c r="G471">
        <v>1</v>
      </c>
      <c r="H471">
        <v>0</v>
      </c>
      <c r="I471">
        <v>0</v>
      </c>
      <c r="J471">
        <v>0</v>
      </c>
      <c r="K471" s="4">
        <v>91.3</v>
      </c>
      <c r="L471" s="4">
        <v>91.3</v>
      </c>
      <c r="M471">
        <v>0</v>
      </c>
      <c r="N471" s="5">
        <v>0</v>
      </c>
      <c r="O471" s="24">
        <v>-16.899999999999999</v>
      </c>
      <c r="P471">
        <v>108</v>
      </c>
      <c r="Q471">
        <v>0</v>
      </c>
      <c r="R471">
        <v>1</v>
      </c>
      <c r="S471">
        <v>0</v>
      </c>
      <c r="T471">
        <v>1</v>
      </c>
      <c r="U471">
        <v>8</v>
      </c>
      <c r="V471">
        <v>19.100000000000001</v>
      </c>
      <c r="W471">
        <v>0</v>
      </c>
      <c r="X471">
        <v>0</v>
      </c>
      <c r="Y471">
        <v>0</v>
      </c>
      <c r="Z471">
        <v>0</v>
      </c>
      <c r="AA471">
        <v>1</v>
      </c>
      <c r="AB471">
        <v>0</v>
      </c>
      <c r="AC471">
        <v>1</v>
      </c>
      <c r="AD471">
        <v>28</v>
      </c>
      <c r="AE471" s="13">
        <v>8.48</v>
      </c>
      <c r="AF471" s="14">
        <v>0.73684210526315796</v>
      </c>
    </row>
    <row r="472" spans="1:32" x14ac:dyDescent="0.25">
      <c r="A472">
        <v>1</v>
      </c>
      <c r="B472">
        <v>0</v>
      </c>
      <c r="C472">
        <v>12.01</v>
      </c>
      <c r="D472">
        <v>0</v>
      </c>
      <c r="E472">
        <v>0</v>
      </c>
      <c r="F472">
        <v>0</v>
      </c>
      <c r="G472">
        <v>1</v>
      </c>
      <c r="H472">
        <v>0</v>
      </c>
      <c r="I472">
        <v>0</v>
      </c>
      <c r="J472">
        <v>0</v>
      </c>
      <c r="K472" s="7">
        <v>14.3</v>
      </c>
      <c r="L472" s="4">
        <v>14.3</v>
      </c>
      <c r="M472">
        <v>0</v>
      </c>
      <c r="N472" s="5">
        <v>0</v>
      </c>
      <c r="O472" s="6">
        <v>-3.7</v>
      </c>
      <c r="P472">
        <v>316.5</v>
      </c>
      <c r="Q472">
        <v>0</v>
      </c>
      <c r="R472">
        <v>1</v>
      </c>
      <c r="S472">
        <v>0</v>
      </c>
      <c r="T472">
        <v>1</v>
      </c>
      <c r="U472">
        <v>8</v>
      </c>
      <c r="V472">
        <v>19.100000000000001</v>
      </c>
      <c r="W472">
        <v>0</v>
      </c>
      <c r="X472">
        <v>0</v>
      </c>
      <c r="Y472">
        <v>0</v>
      </c>
      <c r="Z472">
        <v>0</v>
      </c>
      <c r="AA472">
        <v>1</v>
      </c>
      <c r="AB472">
        <v>0</v>
      </c>
      <c r="AC472">
        <v>1</v>
      </c>
      <c r="AD472">
        <v>28</v>
      </c>
      <c r="AE472" s="13">
        <v>8.48</v>
      </c>
      <c r="AF472" s="14">
        <v>0.97596153846153799</v>
      </c>
    </row>
    <row r="473" spans="1:32" x14ac:dyDescent="0.25">
      <c r="A473">
        <v>1</v>
      </c>
      <c r="B473">
        <v>0</v>
      </c>
      <c r="C473">
        <v>12.01</v>
      </c>
      <c r="D473">
        <v>0</v>
      </c>
      <c r="E473">
        <v>0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13</v>
      </c>
      <c r="L473" s="4">
        <v>13</v>
      </c>
      <c r="M473">
        <v>0</v>
      </c>
      <c r="N473" s="5">
        <v>0</v>
      </c>
      <c r="O473" s="6">
        <v>-11</v>
      </c>
      <c r="P473" s="7">
        <v>800</v>
      </c>
      <c r="Q473">
        <v>1</v>
      </c>
      <c r="R473">
        <v>0</v>
      </c>
      <c r="S473">
        <v>1</v>
      </c>
      <c r="T473">
        <v>0</v>
      </c>
      <c r="U473">
        <v>7</v>
      </c>
      <c r="V473">
        <v>150</v>
      </c>
      <c r="W473">
        <v>0</v>
      </c>
      <c r="X473">
        <v>0</v>
      </c>
      <c r="Y473">
        <v>0</v>
      </c>
      <c r="Z473">
        <v>0</v>
      </c>
      <c r="AA473">
        <v>1</v>
      </c>
      <c r="AB473">
        <v>14</v>
      </c>
      <c r="AC473">
        <v>3</v>
      </c>
      <c r="AD473">
        <v>11</v>
      </c>
      <c r="AE473" s="13">
        <v>0.5</v>
      </c>
      <c r="AF473" s="14">
        <v>0.95890410958904104</v>
      </c>
    </row>
    <row r="474" spans="1:32" x14ac:dyDescent="0.25">
      <c r="A474">
        <v>0</v>
      </c>
      <c r="B474">
        <v>0</v>
      </c>
      <c r="C474">
        <v>58.69</v>
      </c>
      <c r="D474">
        <v>16</v>
      </c>
      <c r="E474">
        <v>1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5.3</v>
      </c>
      <c r="L474" s="4">
        <v>5.3</v>
      </c>
      <c r="M474">
        <v>0</v>
      </c>
      <c r="N474" s="5">
        <v>0</v>
      </c>
      <c r="O474" s="5">
        <v>-30</v>
      </c>
      <c r="P474">
        <v>91.8</v>
      </c>
      <c r="Q474">
        <v>1</v>
      </c>
      <c r="R474">
        <v>0</v>
      </c>
      <c r="S474">
        <v>0</v>
      </c>
      <c r="T474">
        <v>1</v>
      </c>
      <c r="U474">
        <v>7</v>
      </c>
      <c r="V474" s="4">
        <v>150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0</v>
      </c>
      <c r="AC474">
        <v>1</v>
      </c>
      <c r="AD474">
        <v>1</v>
      </c>
      <c r="AE474" s="13">
        <v>1.0900000000000001</v>
      </c>
      <c r="AF474" s="14">
        <v>1</v>
      </c>
    </row>
    <row r="475" spans="1:32" x14ac:dyDescent="0.25">
      <c r="A475">
        <v>0</v>
      </c>
      <c r="B475">
        <v>0</v>
      </c>
      <c r="C475">
        <v>58.69</v>
      </c>
      <c r="D475">
        <v>16</v>
      </c>
      <c r="E475">
        <v>1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5.3</v>
      </c>
      <c r="L475" s="4">
        <v>5.3</v>
      </c>
      <c r="M475">
        <v>0</v>
      </c>
      <c r="N475" s="5">
        <v>0</v>
      </c>
      <c r="O475" s="5">
        <v>-30</v>
      </c>
      <c r="P475">
        <v>91.8</v>
      </c>
      <c r="Q475">
        <v>1</v>
      </c>
      <c r="R475">
        <v>0</v>
      </c>
      <c r="S475">
        <v>0</v>
      </c>
      <c r="T475">
        <v>1</v>
      </c>
      <c r="U475">
        <v>7</v>
      </c>
      <c r="V475" s="4">
        <v>150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1</v>
      </c>
      <c r="AD475">
        <v>2</v>
      </c>
      <c r="AE475" s="13">
        <v>1.0900000000000001</v>
      </c>
      <c r="AF475" s="14">
        <v>1</v>
      </c>
    </row>
    <row r="476" spans="1:32" x14ac:dyDescent="0.25">
      <c r="A476">
        <v>0</v>
      </c>
      <c r="B476">
        <v>0</v>
      </c>
      <c r="C476">
        <v>58.69</v>
      </c>
      <c r="D476">
        <v>16</v>
      </c>
      <c r="E476">
        <v>1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5.3</v>
      </c>
      <c r="L476" s="4">
        <v>5.3</v>
      </c>
      <c r="M476">
        <v>0</v>
      </c>
      <c r="N476" s="5">
        <v>0</v>
      </c>
      <c r="O476" s="5">
        <v>-30</v>
      </c>
      <c r="P476">
        <v>91.8</v>
      </c>
      <c r="Q476">
        <v>1</v>
      </c>
      <c r="R476">
        <v>0</v>
      </c>
      <c r="S476">
        <v>0</v>
      </c>
      <c r="T476">
        <v>1</v>
      </c>
      <c r="U476">
        <v>7</v>
      </c>
      <c r="V476" s="4">
        <v>150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0</v>
      </c>
      <c r="AC476">
        <v>1</v>
      </c>
      <c r="AD476">
        <v>3</v>
      </c>
      <c r="AE476" s="13">
        <v>1.0900000000000001</v>
      </c>
      <c r="AF476" s="14">
        <v>1</v>
      </c>
    </row>
    <row r="477" spans="1:32" x14ac:dyDescent="0.25">
      <c r="A477">
        <v>0</v>
      </c>
      <c r="B477">
        <v>0</v>
      </c>
      <c r="C477">
        <v>58.69</v>
      </c>
      <c r="D477">
        <v>16</v>
      </c>
      <c r="E477">
        <v>1</v>
      </c>
      <c r="F477">
        <v>0</v>
      </c>
      <c r="G477">
        <v>1</v>
      </c>
      <c r="H477">
        <v>0</v>
      </c>
      <c r="I477">
        <v>0</v>
      </c>
      <c r="J477">
        <v>0</v>
      </c>
      <c r="K477">
        <v>5.3</v>
      </c>
      <c r="L477" s="4">
        <v>5.3</v>
      </c>
      <c r="M477">
        <v>0</v>
      </c>
      <c r="N477" s="5">
        <v>0</v>
      </c>
      <c r="O477" s="5">
        <v>-30</v>
      </c>
      <c r="P477">
        <v>91.8</v>
      </c>
      <c r="Q477">
        <v>1</v>
      </c>
      <c r="R477">
        <v>0</v>
      </c>
      <c r="S477">
        <v>0</v>
      </c>
      <c r="T477">
        <v>1</v>
      </c>
      <c r="U477">
        <v>7</v>
      </c>
      <c r="V477" s="4">
        <v>150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1</v>
      </c>
      <c r="AD477">
        <v>4</v>
      </c>
      <c r="AE477" s="13">
        <v>1.0900000000000001</v>
      </c>
      <c r="AF477" s="14">
        <v>1</v>
      </c>
    </row>
    <row r="478" spans="1:32" x14ac:dyDescent="0.25">
      <c r="A478">
        <v>0</v>
      </c>
      <c r="B478">
        <v>0</v>
      </c>
      <c r="C478">
        <v>58.69</v>
      </c>
      <c r="D478">
        <v>16</v>
      </c>
      <c r="E478">
        <v>1</v>
      </c>
      <c r="F478">
        <v>0</v>
      </c>
      <c r="G478">
        <v>1</v>
      </c>
      <c r="H478">
        <v>0</v>
      </c>
      <c r="I478">
        <v>0</v>
      </c>
      <c r="J478">
        <v>0</v>
      </c>
      <c r="K478">
        <v>5.3</v>
      </c>
      <c r="L478" s="4">
        <v>5.3</v>
      </c>
      <c r="M478">
        <v>0</v>
      </c>
      <c r="N478" s="5">
        <v>0</v>
      </c>
      <c r="O478" s="5">
        <v>-30</v>
      </c>
      <c r="P478">
        <v>91.8</v>
      </c>
      <c r="Q478">
        <v>1</v>
      </c>
      <c r="R478">
        <v>0</v>
      </c>
      <c r="S478">
        <v>0</v>
      </c>
      <c r="T478">
        <v>1</v>
      </c>
      <c r="U478">
        <v>7</v>
      </c>
      <c r="V478" s="4">
        <v>150</v>
      </c>
      <c r="W478">
        <v>0</v>
      </c>
      <c r="X478">
        <v>0</v>
      </c>
      <c r="Y478">
        <v>0</v>
      </c>
      <c r="Z478">
        <v>0</v>
      </c>
      <c r="AA478">
        <v>1</v>
      </c>
      <c r="AB478">
        <v>0</v>
      </c>
      <c r="AC478">
        <v>1</v>
      </c>
      <c r="AD478">
        <v>1</v>
      </c>
      <c r="AE478" s="13">
        <v>0.27250000000000002</v>
      </c>
      <c r="AF478" s="14">
        <v>0.88941648200907497</v>
      </c>
    </row>
    <row r="479" spans="1:32" x14ac:dyDescent="0.25">
      <c r="A479">
        <v>0</v>
      </c>
      <c r="B479">
        <v>0</v>
      </c>
      <c r="C479">
        <v>58.69</v>
      </c>
      <c r="D479">
        <v>16</v>
      </c>
      <c r="E479">
        <v>1</v>
      </c>
      <c r="F479">
        <v>0</v>
      </c>
      <c r="G479">
        <v>1</v>
      </c>
      <c r="H479">
        <v>0</v>
      </c>
      <c r="I479">
        <v>0</v>
      </c>
      <c r="J479">
        <v>0</v>
      </c>
      <c r="K479">
        <v>5.3</v>
      </c>
      <c r="L479" s="4">
        <v>5.3</v>
      </c>
      <c r="M479">
        <v>0</v>
      </c>
      <c r="N479" s="5">
        <v>0</v>
      </c>
      <c r="O479" s="5">
        <v>-30</v>
      </c>
      <c r="P479">
        <v>91.8</v>
      </c>
      <c r="Q479">
        <v>1</v>
      </c>
      <c r="R479">
        <v>0</v>
      </c>
      <c r="S479">
        <v>0</v>
      </c>
      <c r="T479">
        <v>1</v>
      </c>
      <c r="U479">
        <v>7</v>
      </c>
      <c r="V479" s="4">
        <v>150</v>
      </c>
      <c r="W479">
        <v>0</v>
      </c>
      <c r="X479">
        <v>0</v>
      </c>
      <c r="Y479">
        <v>0</v>
      </c>
      <c r="Z479">
        <v>0</v>
      </c>
      <c r="AA479">
        <v>1</v>
      </c>
      <c r="AB479">
        <v>0</v>
      </c>
      <c r="AC479">
        <v>1</v>
      </c>
      <c r="AD479">
        <v>2</v>
      </c>
      <c r="AE479" s="13">
        <v>0.27250000000000002</v>
      </c>
      <c r="AF479" s="14">
        <v>0.71629669734704904</v>
      </c>
    </row>
    <row r="480" spans="1:32" x14ac:dyDescent="0.25">
      <c r="A480">
        <v>0</v>
      </c>
      <c r="B480">
        <v>0</v>
      </c>
      <c r="C480">
        <v>58.69</v>
      </c>
      <c r="D480">
        <v>16</v>
      </c>
      <c r="E480">
        <v>1</v>
      </c>
      <c r="F480">
        <v>0</v>
      </c>
      <c r="G480">
        <v>1</v>
      </c>
      <c r="H480">
        <v>0</v>
      </c>
      <c r="I480">
        <v>0</v>
      </c>
      <c r="J480">
        <v>0</v>
      </c>
      <c r="K480">
        <v>5.3</v>
      </c>
      <c r="L480" s="4">
        <v>5.3</v>
      </c>
      <c r="M480">
        <v>0</v>
      </c>
      <c r="N480" s="5">
        <v>0</v>
      </c>
      <c r="O480" s="5">
        <v>-30</v>
      </c>
      <c r="P480">
        <v>91.8</v>
      </c>
      <c r="Q480">
        <v>1</v>
      </c>
      <c r="R480">
        <v>0</v>
      </c>
      <c r="S480">
        <v>0</v>
      </c>
      <c r="T480">
        <v>1</v>
      </c>
      <c r="U480">
        <v>7</v>
      </c>
      <c r="V480" s="4">
        <v>150</v>
      </c>
      <c r="W480">
        <v>0</v>
      </c>
      <c r="X480">
        <v>0</v>
      </c>
      <c r="Y480">
        <v>0</v>
      </c>
      <c r="Z480">
        <v>0</v>
      </c>
      <c r="AA480">
        <v>1</v>
      </c>
      <c r="AB480">
        <v>0</v>
      </c>
      <c r="AC480">
        <v>1</v>
      </c>
      <c r="AD480">
        <v>3</v>
      </c>
      <c r="AE480" s="13">
        <v>0.27250000000000002</v>
      </c>
      <c r="AF480" s="14">
        <v>0.66709021601016505</v>
      </c>
    </row>
    <row r="481" spans="1:32" x14ac:dyDescent="0.25">
      <c r="A481">
        <v>0</v>
      </c>
      <c r="B481">
        <v>0</v>
      </c>
      <c r="C481">
        <v>58.69</v>
      </c>
      <c r="D481">
        <v>16</v>
      </c>
      <c r="E481">
        <v>1</v>
      </c>
      <c r="F481">
        <v>0</v>
      </c>
      <c r="G481">
        <v>1</v>
      </c>
      <c r="H481">
        <v>0</v>
      </c>
      <c r="I481">
        <v>0</v>
      </c>
      <c r="J481">
        <v>0</v>
      </c>
      <c r="K481">
        <v>5.3</v>
      </c>
      <c r="L481" s="4">
        <v>5.3</v>
      </c>
      <c r="M481">
        <v>0</v>
      </c>
      <c r="N481" s="5">
        <v>0</v>
      </c>
      <c r="O481" s="5">
        <v>-30</v>
      </c>
      <c r="P481">
        <v>91.8</v>
      </c>
      <c r="Q481">
        <v>1</v>
      </c>
      <c r="R481">
        <v>0</v>
      </c>
      <c r="S481">
        <v>0</v>
      </c>
      <c r="T481">
        <v>1</v>
      </c>
      <c r="U481">
        <v>7</v>
      </c>
      <c r="V481" s="4">
        <v>150</v>
      </c>
      <c r="W481">
        <v>0</v>
      </c>
      <c r="X481">
        <v>0</v>
      </c>
      <c r="Y481">
        <v>0</v>
      </c>
      <c r="Z481">
        <v>0</v>
      </c>
      <c r="AA481">
        <v>1</v>
      </c>
      <c r="AB481">
        <v>0</v>
      </c>
      <c r="AC481">
        <v>1</v>
      </c>
      <c r="AD481">
        <v>4</v>
      </c>
      <c r="AE481" s="13">
        <v>0.27250000000000002</v>
      </c>
      <c r="AF481" s="14">
        <v>0.93963133640552998</v>
      </c>
    </row>
    <row r="482" spans="1:32" x14ac:dyDescent="0.25">
      <c r="A482">
        <v>0</v>
      </c>
      <c r="B482">
        <v>0</v>
      </c>
      <c r="C482">
        <v>58.69</v>
      </c>
      <c r="D482">
        <v>16</v>
      </c>
      <c r="E482">
        <v>1</v>
      </c>
      <c r="F482">
        <v>0</v>
      </c>
      <c r="G482">
        <v>1</v>
      </c>
      <c r="H482">
        <v>0</v>
      </c>
      <c r="I482">
        <v>0</v>
      </c>
      <c r="J482">
        <v>0</v>
      </c>
      <c r="K482">
        <v>5.3</v>
      </c>
      <c r="L482" s="4">
        <v>5.3</v>
      </c>
      <c r="M482">
        <v>0</v>
      </c>
      <c r="N482" s="5">
        <v>0</v>
      </c>
      <c r="O482" s="5">
        <v>-30</v>
      </c>
      <c r="P482">
        <v>91.8</v>
      </c>
      <c r="Q482">
        <v>1</v>
      </c>
      <c r="R482">
        <v>0</v>
      </c>
      <c r="S482">
        <v>0</v>
      </c>
      <c r="T482">
        <v>1</v>
      </c>
      <c r="U482">
        <v>7</v>
      </c>
      <c r="V482" s="4">
        <v>150</v>
      </c>
      <c r="W482">
        <v>0</v>
      </c>
      <c r="X482">
        <v>0</v>
      </c>
      <c r="Y482">
        <v>0</v>
      </c>
      <c r="Z482">
        <v>0</v>
      </c>
      <c r="AA482">
        <v>1</v>
      </c>
      <c r="AB482">
        <v>0</v>
      </c>
      <c r="AC482">
        <v>1</v>
      </c>
      <c r="AD482">
        <v>1</v>
      </c>
      <c r="AE482" s="13">
        <v>0.54500000000000004</v>
      </c>
      <c r="AF482" s="14">
        <v>0.96016269433990997</v>
      </c>
    </row>
    <row r="483" spans="1:32" x14ac:dyDescent="0.25">
      <c r="A483">
        <v>0</v>
      </c>
      <c r="B483">
        <v>0</v>
      </c>
      <c r="C483">
        <v>58.69</v>
      </c>
      <c r="D483">
        <v>16</v>
      </c>
      <c r="E483">
        <v>1</v>
      </c>
      <c r="F483">
        <v>0</v>
      </c>
      <c r="G483">
        <v>1</v>
      </c>
      <c r="H483">
        <v>0</v>
      </c>
      <c r="I483">
        <v>0</v>
      </c>
      <c r="J483">
        <v>0</v>
      </c>
      <c r="K483">
        <v>5.3</v>
      </c>
      <c r="L483" s="4">
        <v>5.3</v>
      </c>
      <c r="M483">
        <v>0</v>
      </c>
      <c r="N483" s="5">
        <v>0</v>
      </c>
      <c r="O483" s="5">
        <v>-30</v>
      </c>
      <c r="P483">
        <v>91.8</v>
      </c>
      <c r="Q483">
        <v>1</v>
      </c>
      <c r="R483">
        <v>0</v>
      </c>
      <c r="S483">
        <v>0</v>
      </c>
      <c r="T483">
        <v>1</v>
      </c>
      <c r="U483">
        <v>7</v>
      </c>
      <c r="V483" s="4">
        <v>150</v>
      </c>
      <c r="W483">
        <v>0</v>
      </c>
      <c r="X483">
        <v>0</v>
      </c>
      <c r="Y483">
        <v>0</v>
      </c>
      <c r="Z483">
        <v>0</v>
      </c>
      <c r="AA483">
        <v>1</v>
      </c>
      <c r="AB483">
        <v>0</v>
      </c>
      <c r="AC483">
        <v>1</v>
      </c>
      <c r="AD483">
        <v>2</v>
      </c>
      <c r="AE483" s="13">
        <v>0.54500000000000004</v>
      </c>
      <c r="AF483" s="14">
        <v>0.98274698319147902</v>
      </c>
    </row>
    <row r="484" spans="1:32" x14ac:dyDescent="0.25">
      <c r="A484">
        <v>0</v>
      </c>
      <c r="B484">
        <v>0</v>
      </c>
      <c r="C484">
        <v>58.69</v>
      </c>
      <c r="D484">
        <v>16</v>
      </c>
      <c r="E484">
        <v>1</v>
      </c>
      <c r="F484">
        <v>0</v>
      </c>
      <c r="G484">
        <v>1</v>
      </c>
      <c r="H484">
        <v>0</v>
      </c>
      <c r="I484">
        <v>0</v>
      </c>
      <c r="J484">
        <v>0</v>
      </c>
      <c r="K484">
        <v>5.3</v>
      </c>
      <c r="L484" s="4">
        <v>5.3</v>
      </c>
      <c r="M484">
        <v>0</v>
      </c>
      <c r="N484" s="5">
        <v>0</v>
      </c>
      <c r="O484" s="5">
        <v>-30</v>
      </c>
      <c r="P484">
        <v>91.8</v>
      </c>
      <c r="Q484">
        <v>1</v>
      </c>
      <c r="R484">
        <v>0</v>
      </c>
      <c r="S484">
        <v>0</v>
      </c>
      <c r="T484">
        <v>1</v>
      </c>
      <c r="U484">
        <v>7</v>
      </c>
      <c r="V484" s="4">
        <v>150</v>
      </c>
      <c r="W484">
        <v>0</v>
      </c>
      <c r="X484">
        <v>0</v>
      </c>
      <c r="Y484">
        <v>0</v>
      </c>
      <c r="Z484">
        <v>0</v>
      </c>
      <c r="AA484">
        <v>1</v>
      </c>
      <c r="AB484">
        <v>0</v>
      </c>
      <c r="AC484">
        <v>1</v>
      </c>
      <c r="AD484">
        <v>3</v>
      </c>
      <c r="AE484" s="13">
        <v>0.54500000000000004</v>
      </c>
      <c r="AF484" s="14">
        <v>0.96785966203575902</v>
      </c>
    </row>
    <row r="485" spans="1:32" x14ac:dyDescent="0.25">
      <c r="A485">
        <v>0</v>
      </c>
      <c r="B485">
        <v>0</v>
      </c>
      <c r="C485">
        <v>58.69</v>
      </c>
      <c r="D485">
        <v>16</v>
      </c>
      <c r="E485">
        <v>1</v>
      </c>
      <c r="F485">
        <v>0</v>
      </c>
      <c r="G485">
        <v>1</v>
      </c>
      <c r="H485">
        <v>0</v>
      </c>
      <c r="I485">
        <v>0</v>
      </c>
      <c r="J485">
        <v>0</v>
      </c>
      <c r="K485">
        <v>5.3</v>
      </c>
      <c r="L485" s="4">
        <v>5.3</v>
      </c>
      <c r="M485">
        <v>0</v>
      </c>
      <c r="N485" s="5">
        <v>0</v>
      </c>
      <c r="O485" s="5">
        <v>-30</v>
      </c>
      <c r="P485">
        <v>91.8</v>
      </c>
      <c r="Q485">
        <v>1</v>
      </c>
      <c r="R485">
        <v>0</v>
      </c>
      <c r="S485">
        <v>0</v>
      </c>
      <c r="T485">
        <v>1</v>
      </c>
      <c r="U485">
        <v>7</v>
      </c>
      <c r="V485" s="4">
        <v>150</v>
      </c>
      <c r="W485">
        <v>0</v>
      </c>
      <c r="X485">
        <v>0</v>
      </c>
      <c r="Y485">
        <v>0</v>
      </c>
      <c r="Z485">
        <v>0</v>
      </c>
      <c r="AA485">
        <v>1</v>
      </c>
      <c r="AB485">
        <v>0</v>
      </c>
      <c r="AC485">
        <v>1</v>
      </c>
      <c r="AD485">
        <v>4</v>
      </c>
      <c r="AE485" s="13">
        <v>0.54500000000000004</v>
      </c>
      <c r="AF485" s="14">
        <v>0.98922697368421098</v>
      </c>
    </row>
    <row r="486" spans="1:32" x14ac:dyDescent="0.25">
      <c r="A486">
        <v>0</v>
      </c>
      <c r="B486">
        <v>0</v>
      </c>
      <c r="C486">
        <v>47.87</v>
      </c>
      <c r="D486">
        <v>16</v>
      </c>
      <c r="E486">
        <v>2</v>
      </c>
      <c r="F486">
        <v>0</v>
      </c>
      <c r="G486">
        <v>1</v>
      </c>
      <c r="H486">
        <v>0</v>
      </c>
      <c r="I486">
        <v>0</v>
      </c>
      <c r="J486">
        <v>0</v>
      </c>
      <c r="K486">
        <v>5.5</v>
      </c>
      <c r="L486" s="4">
        <v>5.5</v>
      </c>
      <c r="M486">
        <v>0</v>
      </c>
      <c r="N486" s="5">
        <v>0</v>
      </c>
      <c r="O486" s="5">
        <v>9.2799999999999994</v>
      </c>
      <c r="P486">
        <v>174.8</v>
      </c>
      <c r="Q486">
        <v>0</v>
      </c>
      <c r="R486">
        <v>1</v>
      </c>
      <c r="S486">
        <v>0</v>
      </c>
      <c r="T486">
        <v>1</v>
      </c>
      <c r="U486">
        <v>5</v>
      </c>
      <c r="V486">
        <v>23</v>
      </c>
      <c r="W486">
        <v>0</v>
      </c>
      <c r="X486">
        <v>0</v>
      </c>
      <c r="Y486">
        <v>0</v>
      </c>
      <c r="Z486">
        <v>1</v>
      </c>
      <c r="AA486">
        <v>0</v>
      </c>
      <c r="AB486">
        <v>90</v>
      </c>
      <c r="AC486">
        <v>90</v>
      </c>
      <c r="AD486">
        <v>1</v>
      </c>
      <c r="AE486" s="13">
        <v>2.5</v>
      </c>
      <c r="AF486" s="14">
        <v>0.57142857142857095</v>
      </c>
    </row>
    <row r="487" spans="1:32" x14ac:dyDescent="0.25">
      <c r="A487">
        <v>0</v>
      </c>
      <c r="B487">
        <v>0</v>
      </c>
      <c r="C487">
        <v>47.87</v>
      </c>
      <c r="D487">
        <v>16</v>
      </c>
      <c r="E487">
        <v>2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5.5</v>
      </c>
      <c r="L487" s="4">
        <v>5.5</v>
      </c>
      <c r="M487">
        <v>0</v>
      </c>
      <c r="N487" s="5">
        <v>0</v>
      </c>
      <c r="O487" s="5">
        <v>9.2799999999999994</v>
      </c>
      <c r="P487">
        <v>174.8</v>
      </c>
      <c r="Q487">
        <v>0</v>
      </c>
      <c r="R487">
        <v>1</v>
      </c>
      <c r="S487">
        <v>0</v>
      </c>
      <c r="T487">
        <v>1</v>
      </c>
      <c r="U487">
        <v>5</v>
      </c>
      <c r="V487">
        <v>23</v>
      </c>
      <c r="W487">
        <v>0</v>
      </c>
      <c r="X487">
        <v>0</v>
      </c>
      <c r="Y487">
        <v>0</v>
      </c>
      <c r="Z487">
        <v>1</v>
      </c>
      <c r="AA487">
        <v>0</v>
      </c>
      <c r="AB487">
        <v>90</v>
      </c>
      <c r="AC487">
        <v>90</v>
      </c>
      <c r="AD487">
        <v>1</v>
      </c>
      <c r="AE487" s="13">
        <v>5</v>
      </c>
      <c r="AF487" s="14">
        <v>0.72727272727272696</v>
      </c>
    </row>
    <row r="488" spans="1:32" x14ac:dyDescent="0.25">
      <c r="A488">
        <v>0</v>
      </c>
      <c r="B488">
        <v>0</v>
      </c>
      <c r="C488">
        <v>47.87</v>
      </c>
      <c r="D488">
        <v>16</v>
      </c>
      <c r="E488">
        <v>2</v>
      </c>
      <c r="F488">
        <v>0</v>
      </c>
      <c r="G488">
        <v>1</v>
      </c>
      <c r="H488">
        <v>0</v>
      </c>
      <c r="I488">
        <v>0</v>
      </c>
      <c r="J488">
        <v>0</v>
      </c>
      <c r="K488">
        <v>5.5</v>
      </c>
      <c r="L488" s="4">
        <v>5.5</v>
      </c>
      <c r="M488">
        <v>0</v>
      </c>
      <c r="N488" s="5">
        <v>0</v>
      </c>
      <c r="O488" s="5">
        <v>9.2799999999999994</v>
      </c>
      <c r="P488">
        <v>174.8</v>
      </c>
      <c r="Q488">
        <v>0</v>
      </c>
      <c r="R488">
        <v>1</v>
      </c>
      <c r="S488">
        <v>0</v>
      </c>
      <c r="T488">
        <v>1</v>
      </c>
      <c r="U488">
        <v>5</v>
      </c>
      <c r="V488">
        <v>23</v>
      </c>
      <c r="W488">
        <v>0</v>
      </c>
      <c r="X488">
        <v>0</v>
      </c>
      <c r="Y488">
        <v>0</v>
      </c>
      <c r="Z488">
        <v>1</v>
      </c>
      <c r="AA488">
        <v>0</v>
      </c>
      <c r="AB488">
        <v>90</v>
      </c>
      <c r="AC488">
        <v>90</v>
      </c>
      <c r="AD488">
        <v>1</v>
      </c>
      <c r="AE488" s="13">
        <v>10</v>
      </c>
      <c r="AF488" s="14">
        <v>0.83333333333333304</v>
      </c>
    </row>
    <row r="489" spans="1:32" x14ac:dyDescent="0.25">
      <c r="A489">
        <v>1</v>
      </c>
      <c r="B489">
        <v>0</v>
      </c>
      <c r="C489">
        <v>12.01</v>
      </c>
      <c r="D489">
        <v>0</v>
      </c>
      <c r="E489">
        <v>0</v>
      </c>
      <c r="F489">
        <v>0</v>
      </c>
      <c r="G489">
        <v>0</v>
      </c>
      <c r="H489">
        <v>1</v>
      </c>
      <c r="I489">
        <v>0</v>
      </c>
      <c r="J489">
        <v>1</v>
      </c>
      <c r="K489">
        <v>13</v>
      </c>
      <c r="L489" s="21">
        <v>3860</v>
      </c>
      <c r="M489">
        <v>0</v>
      </c>
      <c r="N489" s="5">
        <v>0</v>
      </c>
      <c r="O489" s="6">
        <v>-11</v>
      </c>
      <c r="P489">
        <v>225</v>
      </c>
      <c r="Q489">
        <v>0</v>
      </c>
      <c r="R489">
        <v>1</v>
      </c>
      <c r="S489">
        <v>0</v>
      </c>
      <c r="T489">
        <v>1</v>
      </c>
      <c r="U489">
        <v>8</v>
      </c>
      <c r="V489" s="4">
        <v>18</v>
      </c>
      <c r="W489">
        <v>1</v>
      </c>
      <c r="X489">
        <v>0</v>
      </c>
      <c r="Y489">
        <v>0</v>
      </c>
      <c r="Z489">
        <v>0</v>
      </c>
      <c r="AA489">
        <v>0</v>
      </c>
      <c r="AB489">
        <v>35</v>
      </c>
      <c r="AC489">
        <v>5</v>
      </c>
      <c r="AD489">
        <v>1</v>
      </c>
      <c r="AE489" s="13">
        <v>0.35555555555555601</v>
      </c>
      <c r="AF489" s="14">
        <v>0.94473963868225297</v>
      </c>
    </row>
    <row r="490" spans="1:32" x14ac:dyDescent="0.25">
      <c r="A490">
        <v>1</v>
      </c>
      <c r="B490">
        <v>0</v>
      </c>
      <c r="C490">
        <v>12.01</v>
      </c>
      <c r="D490">
        <v>0</v>
      </c>
      <c r="E490">
        <v>0</v>
      </c>
      <c r="F490">
        <v>0</v>
      </c>
      <c r="G490">
        <v>0</v>
      </c>
      <c r="H490">
        <v>1</v>
      </c>
      <c r="I490">
        <v>0</v>
      </c>
      <c r="J490">
        <v>1</v>
      </c>
      <c r="K490">
        <v>13</v>
      </c>
      <c r="L490" s="21">
        <v>3860</v>
      </c>
      <c r="M490">
        <v>0</v>
      </c>
      <c r="N490" s="5">
        <v>0</v>
      </c>
      <c r="O490" s="6">
        <v>-11</v>
      </c>
      <c r="P490">
        <v>225</v>
      </c>
      <c r="Q490">
        <v>0</v>
      </c>
      <c r="R490">
        <v>1</v>
      </c>
      <c r="S490">
        <v>0</v>
      </c>
      <c r="T490">
        <v>1</v>
      </c>
      <c r="U490">
        <v>8</v>
      </c>
      <c r="V490" s="4">
        <v>18</v>
      </c>
      <c r="W490">
        <v>1</v>
      </c>
      <c r="X490">
        <v>0</v>
      </c>
      <c r="Y490">
        <v>0</v>
      </c>
      <c r="Z490">
        <v>0</v>
      </c>
      <c r="AA490">
        <v>0</v>
      </c>
      <c r="AB490">
        <v>35</v>
      </c>
      <c r="AC490">
        <v>5</v>
      </c>
      <c r="AD490">
        <v>56</v>
      </c>
      <c r="AE490" s="13">
        <v>1.4222222222222201</v>
      </c>
      <c r="AF490" s="14">
        <v>0.81428571428571395</v>
      </c>
    </row>
    <row r="491" spans="1:32" x14ac:dyDescent="0.25">
      <c r="A491">
        <v>1</v>
      </c>
      <c r="B491">
        <v>0</v>
      </c>
      <c r="C491">
        <v>12.01</v>
      </c>
      <c r="D491">
        <v>0</v>
      </c>
      <c r="E491">
        <v>0</v>
      </c>
      <c r="F491">
        <v>0</v>
      </c>
      <c r="G491">
        <v>0</v>
      </c>
      <c r="H491">
        <v>1</v>
      </c>
      <c r="I491">
        <v>0</v>
      </c>
      <c r="J491">
        <v>1</v>
      </c>
      <c r="K491">
        <v>13</v>
      </c>
      <c r="L491" s="21">
        <v>3860</v>
      </c>
      <c r="M491">
        <v>0</v>
      </c>
      <c r="N491" s="5">
        <v>0</v>
      </c>
      <c r="O491" s="6">
        <v>-11</v>
      </c>
      <c r="P491">
        <v>225</v>
      </c>
      <c r="Q491">
        <v>0</v>
      </c>
      <c r="R491">
        <v>1</v>
      </c>
      <c r="S491">
        <v>0</v>
      </c>
      <c r="T491">
        <v>1</v>
      </c>
      <c r="U491">
        <v>8</v>
      </c>
      <c r="V491" s="4">
        <v>18</v>
      </c>
      <c r="W491">
        <v>1</v>
      </c>
      <c r="X491">
        <v>0</v>
      </c>
      <c r="Y491">
        <v>0</v>
      </c>
      <c r="Z491">
        <v>0</v>
      </c>
      <c r="AA491">
        <v>0</v>
      </c>
      <c r="AB491">
        <v>35</v>
      </c>
      <c r="AC491">
        <v>5</v>
      </c>
      <c r="AD491">
        <v>1</v>
      </c>
      <c r="AE491" s="13">
        <v>0.35555555555555601</v>
      </c>
      <c r="AF491" s="14">
        <v>0.89763779527559096</v>
      </c>
    </row>
    <row r="492" spans="1:32" x14ac:dyDescent="0.25">
      <c r="A492">
        <v>1</v>
      </c>
      <c r="B492">
        <v>0</v>
      </c>
      <c r="C492">
        <v>12.01</v>
      </c>
      <c r="D492">
        <v>0</v>
      </c>
      <c r="E492">
        <v>0</v>
      </c>
      <c r="F492">
        <v>0</v>
      </c>
      <c r="G492">
        <v>0</v>
      </c>
      <c r="H492">
        <v>1</v>
      </c>
      <c r="I492">
        <v>0</v>
      </c>
      <c r="J492">
        <v>1</v>
      </c>
      <c r="K492">
        <v>13</v>
      </c>
      <c r="L492" s="21">
        <v>3860</v>
      </c>
      <c r="M492">
        <v>0</v>
      </c>
      <c r="N492" s="5">
        <v>0</v>
      </c>
      <c r="O492" s="6">
        <v>-11</v>
      </c>
      <c r="P492">
        <v>225</v>
      </c>
      <c r="Q492">
        <v>0</v>
      </c>
      <c r="R492">
        <v>1</v>
      </c>
      <c r="S492">
        <v>0</v>
      </c>
      <c r="T492">
        <v>1</v>
      </c>
      <c r="U492">
        <v>8</v>
      </c>
      <c r="V492" s="4">
        <v>18</v>
      </c>
      <c r="W492">
        <v>1</v>
      </c>
      <c r="X492">
        <v>0</v>
      </c>
      <c r="Y492">
        <v>0</v>
      </c>
      <c r="Z492">
        <v>0</v>
      </c>
      <c r="AA492">
        <v>0</v>
      </c>
      <c r="AB492">
        <v>35</v>
      </c>
      <c r="AC492">
        <v>5</v>
      </c>
      <c r="AD492">
        <v>56</v>
      </c>
      <c r="AE492" s="13">
        <v>1.4222222222222201</v>
      </c>
      <c r="AF492" s="14">
        <v>0.66451612903225799</v>
      </c>
    </row>
    <row r="493" spans="1:32" x14ac:dyDescent="0.25">
      <c r="A493">
        <v>0</v>
      </c>
      <c r="B493">
        <v>0</v>
      </c>
      <c r="C493">
        <v>65.41</v>
      </c>
      <c r="D493">
        <v>16</v>
      </c>
      <c r="E493">
        <v>1</v>
      </c>
      <c r="F493">
        <v>0</v>
      </c>
      <c r="G493">
        <v>1</v>
      </c>
      <c r="H493">
        <v>0</v>
      </c>
      <c r="I493">
        <v>0</v>
      </c>
      <c r="J493">
        <v>0</v>
      </c>
      <c r="K493">
        <v>175</v>
      </c>
      <c r="L493" s="4">
        <v>175</v>
      </c>
      <c r="M493">
        <v>0</v>
      </c>
      <c r="N493" s="5">
        <v>0</v>
      </c>
      <c r="O493" s="5">
        <v>-26.5</v>
      </c>
      <c r="P493">
        <v>14</v>
      </c>
      <c r="Q493">
        <v>0</v>
      </c>
      <c r="R493">
        <v>1</v>
      </c>
      <c r="S493">
        <v>0</v>
      </c>
      <c r="T493">
        <v>1</v>
      </c>
      <c r="U493">
        <v>8</v>
      </c>
      <c r="V493" s="4">
        <v>18</v>
      </c>
      <c r="W493">
        <v>1</v>
      </c>
      <c r="X493">
        <v>0</v>
      </c>
      <c r="Y493">
        <v>0</v>
      </c>
      <c r="Z493">
        <v>0</v>
      </c>
      <c r="AA493">
        <v>0</v>
      </c>
      <c r="AB493">
        <v>35</v>
      </c>
      <c r="AC493">
        <v>5</v>
      </c>
      <c r="AD493">
        <v>1</v>
      </c>
      <c r="AE493" s="13">
        <v>0.35555555555555601</v>
      </c>
      <c r="AF493" s="14">
        <v>0.89684813753581705</v>
      </c>
    </row>
    <row r="494" spans="1:32" x14ac:dyDescent="0.25">
      <c r="A494">
        <v>0</v>
      </c>
      <c r="B494">
        <v>0</v>
      </c>
      <c r="C494">
        <v>65.41</v>
      </c>
      <c r="D494">
        <v>16</v>
      </c>
      <c r="E494">
        <v>1</v>
      </c>
      <c r="F494">
        <v>0</v>
      </c>
      <c r="G494">
        <v>1</v>
      </c>
      <c r="H494">
        <v>0</v>
      </c>
      <c r="I494">
        <v>0</v>
      </c>
      <c r="J494">
        <v>0</v>
      </c>
      <c r="K494">
        <v>175</v>
      </c>
      <c r="L494" s="4">
        <v>175</v>
      </c>
      <c r="M494">
        <v>0</v>
      </c>
      <c r="N494" s="5">
        <v>0</v>
      </c>
      <c r="O494" s="5">
        <v>-26.5</v>
      </c>
      <c r="P494">
        <v>14</v>
      </c>
      <c r="Q494">
        <v>0</v>
      </c>
      <c r="R494">
        <v>1</v>
      </c>
      <c r="S494">
        <v>0</v>
      </c>
      <c r="T494">
        <v>1</v>
      </c>
      <c r="U494">
        <v>8</v>
      </c>
      <c r="V494" s="4">
        <v>18</v>
      </c>
      <c r="W494">
        <v>1</v>
      </c>
      <c r="X494">
        <v>0</v>
      </c>
      <c r="Y494">
        <v>0</v>
      </c>
      <c r="Z494">
        <v>0</v>
      </c>
      <c r="AA494">
        <v>0</v>
      </c>
      <c r="AB494">
        <v>35</v>
      </c>
      <c r="AC494">
        <v>5</v>
      </c>
      <c r="AD494">
        <v>56</v>
      </c>
      <c r="AE494" s="13">
        <v>0.71111111111111103</v>
      </c>
      <c r="AF494" s="14">
        <v>-1</v>
      </c>
    </row>
    <row r="495" spans="1:32" x14ac:dyDescent="0.25">
      <c r="A495">
        <v>0</v>
      </c>
      <c r="B495">
        <v>0</v>
      </c>
      <c r="C495">
        <v>65.41</v>
      </c>
      <c r="D495">
        <v>16</v>
      </c>
      <c r="E495">
        <v>1</v>
      </c>
      <c r="F495">
        <v>0</v>
      </c>
      <c r="G495">
        <v>1</v>
      </c>
      <c r="H495">
        <v>0</v>
      </c>
      <c r="I495">
        <v>0</v>
      </c>
      <c r="J495">
        <v>0</v>
      </c>
      <c r="K495">
        <v>175</v>
      </c>
      <c r="L495" s="4">
        <v>175</v>
      </c>
      <c r="M495">
        <v>0</v>
      </c>
      <c r="N495" s="5">
        <v>0</v>
      </c>
      <c r="O495" s="5">
        <v>-26.5</v>
      </c>
      <c r="P495">
        <v>14</v>
      </c>
      <c r="Q495">
        <v>0</v>
      </c>
      <c r="R495">
        <v>1</v>
      </c>
      <c r="S495">
        <v>0</v>
      </c>
      <c r="T495">
        <v>1</v>
      </c>
      <c r="U495">
        <v>8</v>
      </c>
      <c r="V495" s="4">
        <v>18</v>
      </c>
      <c r="W495">
        <v>1</v>
      </c>
      <c r="X495">
        <v>0</v>
      </c>
      <c r="Y495">
        <v>0</v>
      </c>
      <c r="Z495">
        <v>0</v>
      </c>
      <c r="AA495">
        <v>0</v>
      </c>
      <c r="AB495">
        <v>35</v>
      </c>
      <c r="AC495">
        <v>5</v>
      </c>
      <c r="AD495">
        <v>1</v>
      </c>
      <c r="AE495" s="13">
        <v>0.35555555555555601</v>
      </c>
      <c r="AF495" s="14">
        <v>0.79369627507163298</v>
      </c>
    </row>
    <row r="496" spans="1:32" x14ac:dyDescent="0.25">
      <c r="A496">
        <v>0</v>
      </c>
      <c r="B496">
        <v>0</v>
      </c>
      <c r="C496">
        <v>65.41</v>
      </c>
      <c r="D496">
        <v>16</v>
      </c>
      <c r="E496">
        <v>1</v>
      </c>
      <c r="F496">
        <v>0</v>
      </c>
      <c r="G496">
        <v>1</v>
      </c>
      <c r="H496">
        <v>0</v>
      </c>
      <c r="I496">
        <v>0</v>
      </c>
      <c r="J496">
        <v>0</v>
      </c>
      <c r="K496">
        <v>175</v>
      </c>
      <c r="L496" s="4">
        <v>175</v>
      </c>
      <c r="M496">
        <v>0</v>
      </c>
      <c r="N496" s="5">
        <v>0</v>
      </c>
      <c r="O496" s="5">
        <v>-26.5</v>
      </c>
      <c r="P496">
        <v>14</v>
      </c>
      <c r="Q496">
        <v>0</v>
      </c>
      <c r="R496">
        <v>1</v>
      </c>
      <c r="S496">
        <v>0</v>
      </c>
      <c r="T496">
        <v>1</v>
      </c>
      <c r="U496">
        <v>8</v>
      </c>
      <c r="V496" s="4">
        <v>18</v>
      </c>
      <c r="W496">
        <v>1</v>
      </c>
      <c r="X496">
        <v>0</v>
      </c>
      <c r="Y496">
        <v>0</v>
      </c>
      <c r="Z496">
        <v>0</v>
      </c>
      <c r="AA496">
        <v>0</v>
      </c>
      <c r="AB496">
        <v>35</v>
      </c>
      <c r="AC496">
        <v>5</v>
      </c>
      <c r="AD496">
        <v>56</v>
      </c>
      <c r="AE496" s="13">
        <v>0.71111111111111103</v>
      </c>
      <c r="AF496" s="14">
        <v>-0.80327868852458995</v>
      </c>
    </row>
    <row r="497" spans="1:32" x14ac:dyDescent="0.25">
      <c r="A497">
        <v>0</v>
      </c>
      <c r="B497">
        <v>0</v>
      </c>
      <c r="C497">
        <v>140.1</v>
      </c>
      <c r="D497">
        <v>16</v>
      </c>
      <c r="E497">
        <v>2</v>
      </c>
      <c r="F497">
        <v>0</v>
      </c>
      <c r="G497">
        <v>1</v>
      </c>
      <c r="H497">
        <v>0</v>
      </c>
      <c r="I497">
        <v>0</v>
      </c>
      <c r="J497">
        <v>0</v>
      </c>
      <c r="K497">
        <v>17.3</v>
      </c>
      <c r="L497" s="4">
        <v>17.3</v>
      </c>
      <c r="M497">
        <v>0</v>
      </c>
      <c r="N497" s="5">
        <v>0</v>
      </c>
      <c r="O497" s="5">
        <v>37.799999999999997</v>
      </c>
      <c r="P497">
        <v>61</v>
      </c>
      <c r="Q497">
        <v>1</v>
      </c>
      <c r="R497">
        <v>0</v>
      </c>
      <c r="S497">
        <v>1</v>
      </c>
      <c r="T497">
        <v>0</v>
      </c>
      <c r="U497">
        <v>7</v>
      </c>
      <c r="V497" s="7">
        <v>279</v>
      </c>
      <c r="W497">
        <v>0</v>
      </c>
      <c r="X497">
        <v>0</v>
      </c>
      <c r="Y497">
        <v>0</v>
      </c>
      <c r="Z497">
        <v>0</v>
      </c>
      <c r="AA497">
        <v>1</v>
      </c>
      <c r="AB497">
        <v>0</v>
      </c>
      <c r="AC497">
        <v>1</v>
      </c>
      <c r="AD497">
        <v>1</v>
      </c>
      <c r="AE497" s="13">
        <v>0.15</v>
      </c>
      <c r="AF497" s="14">
        <v>0.55725429488064004</v>
      </c>
    </row>
    <row r="498" spans="1:32" x14ac:dyDescent="0.25">
      <c r="A498">
        <v>0</v>
      </c>
      <c r="B498">
        <v>0</v>
      </c>
      <c r="C498">
        <v>140.1</v>
      </c>
      <c r="D498">
        <v>16</v>
      </c>
      <c r="E498">
        <v>2</v>
      </c>
      <c r="F498">
        <v>0</v>
      </c>
      <c r="G498">
        <v>1</v>
      </c>
      <c r="H498">
        <v>0</v>
      </c>
      <c r="I498">
        <v>0</v>
      </c>
      <c r="J498">
        <v>0</v>
      </c>
      <c r="K498">
        <v>17.3</v>
      </c>
      <c r="L498" s="4">
        <v>17.3</v>
      </c>
      <c r="M498">
        <v>0</v>
      </c>
      <c r="N498" s="5">
        <v>0</v>
      </c>
      <c r="O498" s="5">
        <v>37.799999999999997</v>
      </c>
      <c r="P498">
        <v>61</v>
      </c>
      <c r="Q498">
        <v>1</v>
      </c>
      <c r="R498">
        <v>0</v>
      </c>
      <c r="S498">
        <v>1</v>
      </c>
      <c r="T498">
        <v>0</v>
      </c>
      <c r="U498">
        <v>7</v>
      </c>
      <c r="V498" s="7">
        <v>279</v>
      </c>
      <c r="W498">
        <v>0</v>
      </c>
      <c r="X498">
        <v>0</v>
      </c>
      <c r="Y498">
        <v>0</v>
      </c>
      <c r="Z498">
        <v>0</v>
      </c>
      <c r="AA498">
        <v>1</v>
      </c>
      <c r="AB498">
        <v>0</v>
      </c>
      <c r="AC498">
        <v>1</v>
      </c>
      <c r="AD498">
        <v>28</v>
      </c>
      <c r="AE498" s="13">
        <v>0.15</v>
      </c>
      <c r="AF498" s="14">
        <v>0.307086747020475</v>
      </c>
    </row>
    <row r="499" spans="1:32" x14ac:dyDescent="0.25">
      <c r="A499">
        <v>0</v>
      </c>
      <c r="B499">
        <v>0</v>
      </c>
      <c r="C499">
        <v>140.1</v>
      </c>
      <c r="D499">
        <v>16</v>
      </c>
      <c r="E499">
        <v>2</v>
      </c>
      <c r="F499">
        <v>0</v>
      </c>
      <c r="G499">
        <v>1</v>
      </c>
      <c r="H499">
        <v>0</v>
      </c>
      <c r="I499">
        <v>0</v>
      </c>
      <c r="J499">
        <v>0</v>
      </c>
      <c r="K499">
        <v>17.3</v>
      </c>
      <c r="L499" s="4">
        <v>17.3</v>
      </c>
      <c r="M499">
        <v>0</v>
      </c>
      <c r="N499" s="5">
        <v>0</v>
      </c>
      <c r="O499" s="5">
        <v>37.799999999999997</v>
      </c>
      <c r="P499">
        <v>61</v>
      </c>
      <c r="Q499">
        <v>1</v>
      </c>
      <c r="R499">
        <v>0</v>
      </c>
      <c r="S499">
        <v>1</v>
      </c>
      <c r="T499">
        <v>0</v>
      </c>
      <c r="U499">
        <v>7</v>
      </c>
      <c r="V499" s="7">
        <v>279</v>
      </c>
      <c r="W499">
        <v>0</v>
      </c>
      <c r="X499">
        <v>0</v>
      </c>
      <c r="Y499">
        <v>0</v>
      </c>
      <c r="Z499">
        <v>0</v>
      </c>
      <c r="AA499">
        <v>1</v>
      </c>
      <c r="AB499">
        <v>0</v>
      </c>
      <c r="AC499">
        <v>1</v>
      </c>
      <c r="AD499">
        <v>1</v>
      </c>
      <c r="AE499" s="13">
        <v>1</v>
      </c>
      <c r="AF499" s="14">
        <v>0.79492887137928103</v>
      </c>
    </row>
    <row r="500" spans="1:32" x14ac:dyDescent="0.25">
      <c r="A500">
        <v>0</v>
      </c>
      <c r="B500">
        <v>0</v>
      </c>
      <c r="C500">
        <v>140.1</v>
      </c>
      <c r="D500">
        <v>16</v>
      </c>
      <c r="E500">
        <v>2</v>
      </c>
      <c r="F500">
        <v>0</v>
      </c>
      <c r="G500">
        <v>1</v>
      </c>
      <c r="H500">
        <v>0</v>
      </c>
      <c r="I500">
        <v>0</v>
      </c>
      <c r="J500">
        <v>0</v>
      </c>
      <c r="K500">
        <v>17.3</v>
      </c>
      <c r="L500" s="4">
        <v>17.3</v>
      </c>
      <c r="M500">
        <v>0</v>
      </c>
      <c r="N500" s="5">
        <v>0</v>
      </c>
      <c r="O500" s="5">
        <v>37.799999999999997</v>
      </c>
      <c r="P500">
        <v>61</v>
      </c>
      <c r="Q500">
        <v>1</v>
      </c>
      <c r="R500">
        <v>0</v>
      </c>
      <c r="S500">
        <v>1</v>
      </c>
      <c r="T500">
        <v>0</v>
      </c>
      <c r="U500">
        <v>7</v>
      </c>
      <c r="V500" s="7">
        <v>279</v>
      </c>
      <c r="W500">
        <v>0</v>
      </c>
      <c r="X500">
        <v>0</v>
      </c>
      <c r="Y500">
        <v>0</v>
      </c>
      <c r="Z500">
        <v>0</v>
      </c>
      <c r="AA500">
        <v>1</v>
      </c>
      <c r="AB500">
        <v>0</v>
      </c>
      <c r="AC500">
        <v>1</v>
      </c>
      <c r="AD500">
        <v>28</v>
      </c>
      <c r="AE500" s="13">
        <v>1</v>
      </c>
      <c r="AF500" s="14">
        <v>0.86528670422169296</v>
      </c>
    </row>
    <row r="501" spans="1:32" x14ac:dyDescent="0.25">
      <c r="A501">
        <v>0</v>
      </c>
      <c r="B501">
        <v>0</v>
      </c>
      <c r="C501">
        <v>140.1</v>
      </c>
      <c r="D501">
        <v>16</v>
      </c>
      <c r="E501">
        <v>2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17.3</v>
      </c>
      <c r="L501" s="4">
        <v>17.3</v>
      </c>
      <c r="M501">
        <v>0</v>
      </c>
      <c r="N501" s="5">
        <v>0</v>
      </c>
      <c r="O501" s="5">
        <v>37.799999999999997</v>
      </c>
      <c r="P501">
        <v>61</v>
      </c>
      <c r="Q501">
        <v>1</v>
      </c>
      <c r="R501">
        <v>0</v>
      </c>
      <c r="S501">
        <v>1</v>
      </c>
      <c r="T501">
        <v>0</v>
      </c>
      <c r="U501">
        <v>7</v>
      </c>
      <c r="V501" s="7">
        <v>279</v>
      </c>
      <c r="W501">
        <v>0</v>
      </c>
      <c r="X501">
        <v>0</v>
      </c>
      <c r="Y501">
        <v>0</v>
      </c>
      <c r="Z501">
        <v>0</v>
      </c>
      <c r="AA501">
        <v>1</v>
      </c>
      <c r="AB501">
        <v>0</v>
      </c>
      <c r="AC501">
        <v>1</v>
      </c>
      <c r="AD501">
        <v>1</v>
      </c>
      <c r="AE501" s="13">
        <v>3.5</v>
      </c>
      <c r="AF501" s="14">
        <v>0.88567256150383999</v>
      </c>
    </row>
    <row r="502" spans="1:32" x14ac:dyDescent="0.25">
      <c r="A502">
        <v>0</v>
      </c>
      <c r="B502">
        <v>0</v>
      </c>
      <c r="C502">
        <v>140.1</v>
      </c>
      <c r="D502">
        <v>16</v>
      </c>
      <c r="E502">
        <v>2</v>
      </c>
      <c r="F502">
        <v>0</v>
      </c>
      <c r="G502">
        <v>1</v>
      </c>
      <c r="H502">
        <v>0</v>
      </c>
      <c r="I502">
        <v>0</v>
      </c>
      <c r="J502">
        <v>0</v>
      </c>
      <c r="K502">
        <v>17.3</v>
      </c>
      <c r="L502" s="4">
        <v>17.3</v>
      </c>
      <c r="M502">
        <v>0</v>
      </c>
      <c r="N502" s="5">
        <v>0</v>
      </c>
      <c r="O502" s="5">
        <v>37.799999999999997</v>
      </c>
      <c r="P502">
        <v>61</v>
      </c>
      <c r="Q502">
        <v>1</v>
      </c>
      <c r="R502">
        <v>0</v>
      </c>
      <c r="S502">
        <v>1</v>
      </c>
      <c r="T502">
        <v>0</v>
      </c>
      <c r="U502">
        <v>7</v>
      </c>
      <c r="V502" s="7">
        <v>279</v>
      </c>
      <c r="W502">
        <v>0</v>
      </c>
      <c r="X502">
        <v>0</v>
      </c>
      <c r="Y502">
        <v>0</v>
      </c>
      <c r="Z502">
        <v>0</v>
      </c>
      <c r="AA502">
        <v>1</v>
      </c>
      <c r="AB502">
        <v>0</v>
      </c>
      <c r="AC502">
        <v>1</v>
      </c>
      <c r="AD502">
        <v>28</v>
      </c>
      <c r="AE502" s="13">
        <v>3.5</v>
      </c>
      <c r="AF502" s="14">
        <v>0.93001865156002805</v>
      </c>
    </row>
    <row r="503" spans="1:32" x14ac:dyDescent="0.25">
      <c r="A503">
        <v>0</v>
      </c>
      <c r="B503">
        <v>0</v>
      </c>
      <c r="C503">
        <v>28.09</v>
      </c>
      <c r="D503">
        <v>16</v>
      </c>
      <c r="E503">
        <v>2</v>
      </c>
      <c r="F503">
        <v>0</v>
      </c>
      <c r="G503">
        <v>1</v>
      </c>
      <c r="H503">
        <v>0</v>
      </c>
      <c r="I503">
        <v>0</v>
      </c>
      <c r="J503">
        <v>0</v>
      </c>
      <c r="K503">
        <v>21</v>
      </c>
      <c r="L503" s="4">
        <v>21</v>
      </c>
      <c r="M503">
        <v>0</v>
      </c>
      <c r="N503" s="5">
        <v>0</v>
      </c>
      <c r="O503" s="5">
        <v>-28.4</v>
      </c>
      <c r="P503">
        <v>147</v>
      </c>
      <c r="Q503">
        <v>1</v>
      </c>
      <c r="R503">
        <v>0</v>
      </c>
      <c r="S503">
        <v>1</v>
      </c>
      <c r="T503">
        <v>0</v>
      </c>
      <c r="U503">
        <v>7</v>
      </c>
      <c r="V503" s="7">
        <v>279</v>
      </c>
      <c r="W503">
        <v>0</v>
      </c>
      <c r="X503">
        <v>0</v>
      </c>
      <c r="Y503">
        <v>0</v>
      </c>
      <c r="Z503">
        <v>0</v>
      </c>
      <c r="AA503">
        <v>1</v>
      </c>
      <c r="AB503">
        <v>0</v>
      </c>
      <c r="AC503">
        <v>1</v>
      </c>
      <c r="AD503">
        <v>1</v>
      </c>
      <c r="AE503" s="13">
        <v>0.15</v>
      </c>
      <c r="AF503" s="14">
        <v>0.56963969854722596</v>
      </c>
    </row>
    <row r="504" spans="1:32" x14ac:dyDescent="0.25">
      <c r="A504">
        <v>0</v>
      </c>
      <c r="B504">
        <v>0</v>
      </c>
      <c r="C504">
        <v>28.09</v>
      </c>
      <c r="D504">
        <v>16</v>
      </c>
      <c r="E504">
        <v>2</v>
      </c>
      <c r="F504">
        <v>0</v>
      </c>
      <c r="G504">
        <v>1</v>
      </c>
      <c r="H504">
        <v>0</v>
      </c>
      <c r="I504">
        <v>0</v>
      </c>
      <c r="J504">
        <v>0</v>
      </c>
      <c r="K504">
        <v>21</v>
      </c>
      <c r="L504" s="4">
        <v>21</v>
      </c>
      <c r="M504">
        <v>0</v>
      </c>
      <c r="N504" s="5">
        <v>0</v>
      </c>
      <c r="O504" s="5">
        <v>-28.4</v>
      </c>
      <c r="P504">
        <v>147</v>
      </c>
      <c r="Q504">
        <v>1</v>
      </c>
      <c r="R504">
        <v>0</v>
      </c>
      <c r="S504">
        <v>1</v>
      </c>
      <c r="T504">
        <v>0</v>
      </c>
      <c r="U504">
        <v>7</v>
      </c>
      <c r="V504" s="7">
        <v>279</v>
      </c>
      <c r="W504">
        <v>0</v>
      </c>
      <c r="X504">
        <v>0</v>
      </c>
      <c r="Y504">
        <v>0</v>
      </c>
      <c r="Z504">
        <v>0</v>
      </c>
      <c r="AA504">
        <v>1</v>
      </c>
      <c r="AB504">
        <v>0</v>
      </c>
      <c r="AC504">
        <v>1</v>
      </c>
      <c r="AD504">
        <v>28</v>
      </c>
      <c r="AE504" s="13">
        <v>0.15</v>
      </c>
      <c r="AF504" s="14">
        <v>-7.0908550808623197E-2</v>
      </c>
    </row>
    <row r="505" spans="1:32" x14ac:dyDescent="0.25">
      <c r="A505">
        <v>0</v>
      </c>
      <c r="B505">
        <v>0</v>
      </c>
      <c r="C505">
        <v>28.09</v>
      </c>
      <c r="D505">
        <v>16</v>
      </c>
      <c r="E505">
        <v>2</v>
      </c>
      <c r="F505">
        <v>0</v>
      </c>
      <c r="G505">
        <v>1</v>
      </c>
      <c r="H505">
        <v>0</v>
      </c>
      <c r="I505">
        <v>0</v>
      </c>
      <c r="J505">
        <v>0</v>
      </c>
      <c r="K505">
        <v>21</v>
      </c>
      <c r="L505" s="4">
        <v>21</v>
      </c>
      <c r="M505">
        <v>0</v>
      </c>
      <c r="N505" s="5">
        <v>0</v>
      </c>
      <c r="O505" s="5">
        <v>-28.4</v>
      </c>
      <c r="P505">
        <v>147</v>
      </c>
      <c r="Q505">
        <v>1</v>
      </c>
      <c r="R505">
        <v>0</v>
      </c>
      <c r="S505">
        <v>1</v>
      </c>
      <c r="T505">
        <v>0</v>
      </c>
      <c r="U505">
        <v>7</v>
      </c>
      <c r="V505" s="7">
        <v>279</v>
      </c>
      <c r="W505">
        <v>0</v>
      </c>
      <c r="X505">
        <v>0</v>
      </c>
      <c r="Y505">
        <v>0</v>
      </c>
      <c r="Z505">
        <v>0</v>
      </c>
      <c r="AA505">
        <v>1</v>
      </c>
      <c r="AB505">
        <v>0</v>
      </c>
      <c r="AC505">
        <v>1</v>
      </c>
      <c r="AD505">
        <v>1</v>
      </c>
      <c r="AE505" s="13">
        <v>1</v>
      </c>
      <c r="AF505" s="14">
        <v>0.87447920996396</v>
      </c>
    </row>
    <row r="506" spans="1:32" x14ac:dyDescent="0.25">
      <c r="A506">
        <v>0</v>
      </c>
      <c r="B506">
        <v>0</v>
      </c>
      <c r="C506">
        <v>28.09</v>
      </c>
      <c r="D506">
        <v>16</v>
      </c>
      <c r="E506">
        <v>2</v>
      </c>
      <c r="F506">
        <v>0</v>
      </c>
      <c r="G506">
        <v>1</v>
      </c>
      <c r="H506">
        <v>0</v>
      </c>
      <c r="I506">
        <v>0</v>
      </c>
      <c r="J506">
        <v>0</v>
      </c>
      <c r="K506">
        <v>21</v>
      </c>
      <c r="L506" s="4">
        <v>21</v>
      </c>
      <c r="M506">
        <v>0</v>
      </c>
      <c r="N506" s="5">
        <v>0</v>
      </c>
      <c r="O506" s="5">
        <v>-28.4</v>
      </c>
      <c r="P506">
        <v>147</v>
      </c>
      <c r="Q506">
        <v>1</v>
      </c>
      <c r="R506">
        <v>0</v>
      </c>
      <c r="S506">
        <v>1</v>
      </c>
      <c r="T506">
        <v>0</v>
      </c>
      <c r="U506">
        <v>7</v>
      </c>
      <c r="V506" s="7">
        <v>279</v>
      </c>
      <c r="W506">
        <v>0</v>
      </c>
      <c r="X506">
        <v>0</v>
      </c>
      <c r="Y506">
        <v>0</v>
      </c>
      <c r="Z506">
        <v>0</v>
      </c>
      <c r="AA506">
        <v>1</v>
      </c>
      <c r="AB506">
        <v>0</v>
      </c>
      <c r="AC506">
        <v>1</v>
      </c>
      <c r="AD506">
        <v>28</v>
      </c>
      <c r="AE506" s="13">
        <v>1</v>
      </c>
      <c r="AF506" s="14">
        <v>-0.135910084782492</v>
      </c>
    </row>
    <row r="507" spans="1:32" x14ac:dyDescent="0.25">
      <c r="A507">
        <v>0</v>
      </c>
      <c r="B507">
        <v>0</v>
      </c>
      <c r="C507">
        <v>28.09</v>
      </c>
      <c r="D507">
        <v>16</v>
      </c>
      <c r="E507">
        <v>2</v>
      </c>
      <c r="F507">
        <v>0</v>
      </c>
      <c r="G507">
        <v>1</v>
      </c>
      <c r="H507">
        <v>0</v>
      </c>
      <c r="I507">
        <v>0</v>
      </c>
      <c r="J507">
        <v>0</v>
      </c>
      <c r="K507">
        <v>21</v>
      </c>
      <c r="L507" s="4">
        <v>21</v>
      </c>
      <c r="M507">
        <v>0</v>
      </c>
      <c r="N507" s="5">
        <v>0</v>
      </c>
      <c r="O507" s="5">
        <v>-28.4</v>
      </c>
      <c r="P507">
        <v>147</v>
      </c>
      <c r="Q507">
        <v>1</v>
      </c>
      <c r="R507">
        <v>0</v>
      </c>
      <c r="S507">
        <v>1</v>
      </c>
      <c r="T507">
        <v>0</v>
      </c>
      <c r="U507">
        <v>7</v>
      </c>
      <c r="V507" s="7">
        <v>279</v>
      </c>
      <c r="W507">
        <v>0</v>
      </c>
      <c r="X507">
        <v>0</v>
      </c>
      <c r="Y507">
        <v>0</v>
      </c>
      <c r="Z507">
        <v>0</v>
      </c>
      <c r="AA507">
        <v>1</v>
      </c>
      <c r="AB507">
        <v>0</v>
      </c>
      <c r="AC507">
        <v>1</v>
      </c>
      <c r="AD507">
        <v>1</v>
      </c>
      <c r="AE507" s="13">
        <v>3.5</v>
      </c>
      <c r="AF507" s="14">
        <v>0.92759335865491899</v>
      </c>
    </row>
    <row r="508" spans="1:32" x14ac:dyDescent="0.25">
      <c r="A508">
        <v>0</v>
      </c>
      <c r="B508">
        <v>0</v>
      </c>
      <c r="C508">
        <v>28.09</v>
      </c>
      <c r="D508">
        <v>16</v>
      </c>
      <c r="E508">
        <v>2</v>
      </c>
      <c r="F508">
        <v>0</v>
      </c>
      <c r="G508">
        <v>1</v>
      </c>
      <c r="H508">
        <v>0</v>
      </c>
      <c r="I508">
        <v>0</v>
      </c>
      <c r="J508">
        <v>0</v>
      </c>
      <c r="K508">
        <v>21</v>
      </c>
      <c r="L508" s="4">
        <v>21</v>
      </c>
      <c r="M508">
        <v>0</v>
      </c>
      <c r="N508" s="5">
        <v>0</v>
      </c>
      <c r="O508" s="5">
        <v>-28.4</v>
      </c>
      <c r="P508">
        <v>147</v>
      </c>
      <c r="Q508">
        <v>1</v>
      </c>
      <c r="R508">
        <v>0</v>
      </c>
      <c r="S508">
        <v>1</v>
      </c>
      <c r="T508">
        <v>0</v>
      </c>
      <c r="U508">
        <v>7</v>
      </c>
      <c r="V508" s="7">
        <v>279</v>
      </c>
      <c r="W508">
        <v>0</v>
      </c>
      <c r="X508">
        <v>0</v>
      </c>
      <c r="Y508">
        <v>0</v>
      </c>
      <c r="Z508">
        <v>0</v>
      </c>
      <c r="AA508">
        <v>1</v>
      </c>
      <c r="AB508">
        <v>0</v>
      </c>
      <c r="AC508">
        <v>1</v>
      </c>
      <c r="AD508">
        <v>28</v>
      </c>
      <c r="AE508" s="13">
        <v>3.5</v>
      </c>
      <c r="AF508" s="14">
        <v>-0.17136192530764699</v>
      </c>
    </row>
    <row r="509" spans="1:32" x14ac:dyDescent="0.25">
      <c r="A509">
        <v>0</v>
      </c>
      <c r="B509">
        <v>0</v>
      </c>
      <c r="C509">
        <v>140.1</v>
      </c>
      <c r="D509">
        <v>16</v>
      </c>
      <c r="E509">
        <v>2</v>
      </c>
      <c r="F509">
        <v>0</v>
      </c>
      <c r="G509">
        <v>1</v>
      </c>
      <c r="H509">
        <v>0</v>
      </c>
      <c r="I509">
        <v>0</v>
      </c>
      <c r="J509">
        <v>0</v>
      </c>
      <c r="K509">
        <v>25</v>
      </c>
      <c r="L509" s="4">
        <v>25</v>
      </c>
      <c r="M509">
        <v>0</v>
      </c>
      <c r="N509" s="5">
        <v>0</v>
      </c>
      <c r="O509" s="5">
        <v>-8.2799999999999994</v>
      </c>
      <c r="P509" s="7">
        <v>33.5</v>
      </c>
      <c r="Q509">
        <v>0</v>
      </c>
      <c r="R509">
        <v>1</v>
      </c>
      <c r="S509">
        <v>0</v>
      </c>
      <c r="T509">
        <v>1</v>
      </c>
      <c r="U509">
        <v>7</v>
      </c>
      <c r="V509" s="4">
        <v>20</v>
      </c>
      <c r="W509">
        <v>0</v>
      </c>
      <c r="X509">
        <v>0</v>
      </c>
      <c r="Y509">
        <v>0</v>
      </c>
      <c r="Z509">
        <v>1</v>
      </c>
      <c r="AA509">
        <v>0</v>
      </c>
      <c r="AB509">
        <v>19</v>
      </c>
      <c r="AC509">
        <v>9</v>
      </c>
      <c r="AD509">
        <v>1</v>
      </c>
      <c r="AE509" s="13">
        <v>7.4999999999999997E-2</v>
      </c>
      <c r="AF509" s="14">
        <v>0.684310018903592</v>
      </c>
    </row>
    <row r="510" spans="1:32" x14ac:dyDescent="0.25">
      <c r="A510">
        <v>0</v>
      </c>
      <c r="B510">
        <v>0</v>
      </c>
      <c r="C510">
        <v>140.1</v>
      </c>
      <c r="D510">
        <v>16</v>
      </c>
      <c r="E510">
        <v>2</v>
      </c>
      <c r="F510">
        <v>0</v>
      </c>
      <c r="G510">
        <v>1</v>
      </c>
      <c r="H510">
        <v>0</v>
      </c>
      <c r="I510">
        <v>0</v>
      </c>
      <c r="J510">
        <v>0</v>
      </c>
      <c r="K510">
        <v>25</v>
      </c>
      <c r="L510" s="4">
        <v>25</v>
      </c>
      <c r="M510">
        <v>0</v>
      </c>
      <c r="N510" s="5">
        <v>0</v>
      </c>
      <c r="O510" s="5">
        <v>-8.2799999999999994</v>
      </c>
      <c r="P510" s="7">
        <v>33.5</v>
      </c>
      <c r="Q510">
        <v>0</v>
      </c>
      <c r="R510">
        <v>1</v>
      </c>
      <c r="S510">
        <v>0</v>
      </c>
      <c r="T510">
        <v>1</v>
      </c>
      <c r="U510">
        <v>7</v>
      </c>
      <c r="V510" s="4">
        <v>20</v>
      </c>
      <c r="W510">
        <v>0</v>
      </c>
      <c r="X510">
        <v>0</v>
      </c>
      <c r="Y510">
        <v>0</v>
      </c>
      <c r="Z510">
        <v>1</v>
      </c>
      <c r="AA510">
        <v>0</v>
      </c>
      <c r="AB510">
        <v>19</v>
      </c>
      <c r="AC510">
        <v>9</v>
      </c>
      <c r="AD510">
        <v>1</v>
      </c>
      <c r="AE510" s="13">
        <v>0.75</v>
      </c>
      <c r="AF510" s="14">
        <v>0.733652312599681</v>
      </c>
    </row>
    <row r="511" spans="1:32" x14ac:dyDescent="0.25">
      <c r="A511">
        <v>0</v>
      </c>
      <c r="B511">
        <v>0</v>
      </c>
      <c r="C511">
        <v>140.1</v>
      </c>
      <c r="D511">
        <v>16</v>
      </c>
      <c r="E511">
        <v>2</v>
      </c>
      <c r="F511">
        <v>0</v>
      </c>
      <c r="G511">
        <v>1</v>
      </c>
      <c r="H511">
        <v>0</v>
      </c>
      <c r="I511">
        <v>0</v>
      </c>
      <c r="J511">
        <v>0</v>
      </c>
      <c r="K511">
        <v>40</v>
      </c>
      <c r="L511" s="4">
        <v>40</v>
      </c>
      <c r="M511">
        <v>0</v>
      </c>
      <c r="N511" s="5">
        <v>0</v>
      </c>
      <c r="O511" s="5">
        <v>42</v>
      </c>
      <c r="P511">
        <v>27</v>
      </c>
      <c r="Q511">
        <v>1</v>
      </c>
      <c r="R511">
        <v>0</v>
      </c>
      <c r="S511">
        <v>1</v>
      </c>
      <c r="T511">
        <v>0</v>
      </c>
      <c r="U511">
        <v>8</v>
      </c>
      <c r="V511">
        <v>249</v>
      </c>
      <c r="W511">
        <v>0</v>
      </c>
      <c r="X511">
        <v>0</v>
      </c>
      <c r="Y511">
        <v>0</v>
      </c>
      <c r="Z511">
        <v>0</v>
      </c>
      <c r="AA511">
        <v>1</v>
      </c>
      <c r="AB511">
        <v>0</v>
      </c>
      <c r="AC511">
        <v>1</v>
      </c>
      <c r="AD511">
        <v>1</v>
      </c>
      <c r="AE511" s="13">
        <v>0.2</v>
      </c>
      <c r="AF511" s="14">
        <v>-0.199634452821567</v>
      </c>
    </row>
    <row r="512" spans="1:32" x14ac:dyDescent="0.25">
      <c r="A512">
        <v>0</v>
      </c>
      <c r="B512">
        <v>0</v>
      </c>
      <c r="C512">
        <v>140.1</v>
      </c>
      <c r="D512">
        <v>16</v>
      </c>
      <c r="E512">
        <v>2</v>
      </c>
      <c r="F512">
        <v>0</v>
      </c>
      <c r="G512">
        <v>1</v>
      </c>
      <c r="H512">
        <v>0</v>
      </c>
      <c r="I512">
        <v>0</v>
      </c>
      <c r="J512">
        <v>0</v>
      </c>
      <c r="K512">
        <v>40</v>
      </c>
      <c r="L512" s="4">
        <v>40</v>
      </c>
      <c r="M512">
        <v>0</v>
      </c>
      <c r="N512" s="5">
        <v>0</v>
      </c>
      <c r="O512" s="5">
        <v>42</v>
      </c>
      <c r="P512">
        <v>27</v>
      </c>
      <c r="Q512">
        <v>1</v>
      </c>
      <c r="R512">
        <v>0</v>
      </c>
      <c r="S512">
        <v>1</v>
      </c>
      <c r="T512">
        <v>0</v>
      </c>
      <c r="U512">
        <v>8</v>
      </c>
      <c r="V512">
        <v>249</v>
      </c>
      <c r="W512">
        <v>0</v>
      </c>
      <c r="X512">
        <v>0</v>
      </c>
      <c r="Y512">
        <v>0</v>
      </c>
      <c r="Z512">
        <v>0</v>
      </c>
      <c r="AA512">
        <v>1</v>
      </c>
      <c r="AB512">
        <v>0</v>
      </c>
      <c r="AC512">
        <v>1</v>
      </c>
      <c r="AD512">
        <v>1</v>
      </c>
      <c r="AE512" s="13">
        <v>1</v>
      </c>
      <c r="AF512" s="14">
        <v>0.36541305419433401</v>
      </c>
    </row>
    <row r="513" spans="1:32" x14ac:dyDescent="0.25">
      <c r="A513">
        <v>0</v>
      </c>
      <c r="B513">
        <v>0</v>
      </c>
      <c r="C513">
        <v>58.69</v>
      </c>
      <c r="D513">
        <v>16</v>
      </c>
      <c r="E513">
        <v>1</v>
      </c>
      <c r="F513">
        <v>0</v>
      </c>
      <c r="G513">
        <v>1</v>
      </c>
      <c r="H513">
        <v>0</v>
      </c>
      <c r="I513">
        <v>0</v>
      </c>
      <c r="J513">
        <v>0</v>
      </c>
      <c r="K513">
        <v>8.41</v>
      </c>
      <c r="L513" s="4">
        <v>8.41</v>
      </c>
      <c r="M513">
        <v>0</v>
      </c>
      <c r="N513" s="5">
        <v>0</v>
      </c>
      <c r="O513" s="6">
        <v>-30</v>
      </c>
      <c r="P513">
        <v>104.6</v>
      </c>
      <c r="Q513">
        <v>1</v>
      </c>
      <c r="R513">
        <v>0</v>
      </c>
      <c r="S513">
        <v>1</v>
      </c>
      <c r="T513">
        <v>0</v>
      </c>
      <c r="U513">
        <v>9</v>
      </c>
      <c r="V513">
        <v>300</v>
      </c>
      <c r="W513">
        <v>0</v>
      </c>
      <c r="X513">
        <v>0</v>
      </c>
      <c r="Y513">
        <v>0</v>
      </c>
      <c r="Z513">
        <v>0</v>
      </c>
      <c r="AA513">
        <v>1</v>
      </c>
      <c r="AB513">
        <v>0</v>
      </c>
      <c r="AC513">
        <v>1</v>
      </c>
      <c r="AD513">
        <v>3</v>
      </c>
      <c r="AE513" s="13">
        <v>3.3</v>
      </c>
      <c r="AF513" s="14">
        <v>0.99622937503054898</v>
      </c>
    </row>
    <row r="514" spans="1:32" x14ac:dyDescent="0.25">
      <c r="A514">
        <v>0</v>
      </c>
      <c r="B514">
        <v>0</v>
      </c>
      <c r="C514">
        <v>58.69</v>
      </c>
      <c r="D514">
        <v>16</v>
      </c>
      <c r="E514">
        <v>1</v>
      </c>
      <c r="F514">
        <v>0</v>
      </c>
      <c r="G514">
        <v>1</v>
      </c>
      <c r="H514">
        <v>0</v>
      </c>
      <c r="I514">
        <v>0</v>
      </c>
      <c r="J514">
        <v>0</v>
      </c>
      <c r="K514">
        <v>8.41</v>
      </c>
      <c r="L514" s="4">
        <v>8.41</v>
      </c>
      <c r="M514">
        <v>0</v>
      </c>
      <c r="N514" s="5">
        <v>0</v>
      </c>
      <c r="O514" s="6">
        <v>-30</v>
      </c>
      <c r="P514">
        <v>104.6</v>
      </c>
      <c r="Q514">
        <v>1</v>
      </c>
      <c r="R514">
        <v>0</v>
      </c>
      <c r="S514">
        <v>1</v>
      </c>
      <c r="T514">
        <v>0</v>
      </c>
      <c r="U514">
        <v>9</v>
      </c>
      <c r="V514">
        <v>300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1</v>
      </c>
      <c r="AD514">
        <v>7</v>
      </c>
      <c r="AE514" s="13">
        <v>3.3</v>
      </c>
      <c r="AF514" s="14">
        <v>1</v>
      </c>
    </row>
    <row r="515" spans="1:32" x14ac:dyDescent="0.25">
      <c r="A515">
        <v>0</v>
      </c>
      <c r="B515">
        <v>0</v>
      </c>
      <c r="C515">
        <v>58.69</v>
      </c>
      <c r="D515">
        <v>16</v>
      </c>
      <c r="E515">
        <v>1</v>
      </c>
      <c r="F515">
        <v>0</v>
      </c>
      <c r="G515">
        <v>1</v>
      </c>
      <c r="H515">
        <v>0</v>
      </c>
      <c r="I515">
        <v>0</v>
      </c>
      <c r="J515">
        <v>0</v>
      </c>
      <c r="K515">
        <v>8.41</v>
      </c>
      <c r="L515" s="4">
        <v>8.41</v>
      </c>
      <c r="M515">
        <v>0</v>
      </c>
      <c r="N515" s="5">
        <v>0</v>
      </c>
      <c r="O515" s="6">
        <v>-30</v>
      </c>
      <c r="P515">
        <v>104.6</v>
      </c>
      <c r="Q515">
        <v>1</v>
      </c>
      <c r="R515">
        <v>0</v>
      </c>
      <c r="S515">
        <v>1</v>
      </c>
      <c r="T515">
        <v>0</v>
      </c>
      <c r="U515">
        <v>9</v>
      </c>
      <c r="V515">
        <v>300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1</v>
      </c>
      <c r="AD515">
        <v>30</v>
      </c>
      <c r="AE515" s="13">
        <v>3.3</v>
      </c>
      <c r="AF515" s="14">
        <v>0.97101915955562701</v>
      </c>
    </row>
    <row r="516" spans="1:32" x14ac:dyDescent="0.25">
      <c r="A516">
        <v>0</v>
      </c>
      <c r="B516">
        <v>0</v>
      </c>
      <c r="C516">
        <v>58.69</v>
      </c>
      <c r="D516">
        <v>16</v>
      </c>
      <c r="E516">
        <v>1</v>
      </c>
      <c r="F516">
        <v>0</v>
      </c>
      <c r="G516">
        <v>1</v>
      </c>
      <c r="H516">
        <v>0</v>
      </c>
      <c r="I516">
        <v>0</v>
      </c>
      <c r="J516">
        <v>0</v>
      </c>
      <c r="K516">
        <v>8.41</v>
      </c>
      <c r="L516" s="4">
        <v>8.41</v>
      </c>
      <c r="M516">
        <v>0</v>
      </c>
      <c r="N516" s="5">
        <v>0</v>
      </c>
      <c r="O516" s="6">
        <v>-30</v>
      </c>
      <c r="P516">
        <v>104.6</v>
      </c>
      <c r="Q516">
        <v>1</v>
      </c>
      <c r="R516">
        <v>0</v>
      </c>
      <c r="S516">
        <v>1</v>
      </c>
      <c r="T516">
        <v>0</v>
      </c>
      <c r="U516">
        <v>9</v>
      </c>
      <c r="V516">
        <v>300</v>
      </c>
      <c r="W516">
        <v>0</v>
      </c>
      <c r="X516">
        <v>0</v>
      </c>
      <c r="Y516">
        <v>0</v>
      </c>
      <c r="Z516">
        <v>0</v>
      </c>
      <c r="AA516">
        <v>1</v>
      </c>
      <c r="AB516">
        <v>0</v>
      </c>
      <c r="AC516">
        <v>1</v>
      </c>
      <c r="AD516">
        <v>90</v>
      </c>
      <c r="AE516" s="13">
        <v>3.3</v>
      </c>
      <c r="AF516" s="14">
        <v>0.98974521285013495</v>
      </c>
    </row>
    <row r="517" spans="1:32" x14ac:dyDescent="0.25">
      <c r="A517">
        <v>0</v>
      </c>
      <c r="B517">
        <v>0</v>
      </c>
      <c r="C517">
        <v>58.69</v>
      </c>
      <c r="D517">
        <v>16</v>
      </c>
      <c r="E517">
        <v>1</v>
      </c>
      <c r="F517">
        <v>0</v>
      </c>
      <c r="G517">
        <v>1</v>
      </c>
      <c r="H517">
        <v>0</v>
      </c>
      <c r="I517">
        <v>0</v>
      </c>
      <c r="J517">
        <v>0</v>
      </c>
      <c r="K517">
        <v>8.41</v>
      </c>
      <c r="L517" s="4">
        <v>8.41</v>
      </c>
      <c r="M517">
        <v>0</v>
      </c>
      <c r="N517" s="5">
        <v>0</v>
      </c>
      <c r="O517" s="6">
        <v>-30</v>
      </c>
      <c r="P517">
        <v>104.6</v>
      </c>
      <c r="Q517">
        <v>1</v>
      </c>
      <c r="R517">
        <v>0</v>
      </c>
      <c r="S517">
        <v>1</v>
      </c>
      <c r="T517">
        <v>0</v>
      </c>
      <c r="U517">
        <v>9</v>
      </c>
      <c r="V517">
        <v>300</v>
      </c>
      <c r="W517">
        <v>0</v>
      </c>
      <c r="X517">
        <v>0</v>
      </c>
      <c r="Y517">
        <v>0</v>
      </c>
      <c r="Z517">
        <v>0</v>
      </c>
      <c r="AA517">
        <v>1</v>
      </c>
      <c r="AB517">
        <v>0</v>
      </c>
      <c r="AC517">
        <v>1</v>
      </c>
      <c r="AD517">
        <v>180</v>
      </c>
      <c r="AE517" s="13">
        <v>3.3</v>
      </c>
      <c r="AF517" s="14">
        <v>1</v>
      </c>
    </row>
    <row r="518" spans="1:32" x14ac:dyDescent="0.25">
      <c r="A518">
        <v>1</v>
      </c>
      <c r="B518">
        <v>0</v>
      </c>
      <c r="C518">
        <v>12.01</v>
      </c>
      <c r="D518">
        <v>0</v>
      </c>
      <c r="E518">
        <v>0</v>
      </c>
      <c r="F518">
        <v>0</v>
      </c>
      <c r="G518">
        <v>1</v>
      </c>
      <c r="H518">
        <v>0</v>
      </c>
      <c r="I518">
        <v>0</v>
      </c>
      <c r="J518">
        <v>1</v>
      </c>
      <c r="K518">
        <v>33</v>
      </c>
      <c r="L518" s="4">
        <v>33</v>
      </c>
      <c r="M518">
        <v>0</v>
      </c>
      <c r="N518" s="5">
        <v>0</v>
      </c>
      <c r="O518" s="6">
        <v>-30</v>
      </c>
      <c r="P518">
        <v>0.92</v>
      </c>
      <c r="Q518">
        <v>1</v>
      </c>
      <c r="R518">
        <v>0</v>
      </c>
      <c r="S518">
        <v>1</v>
      </c>
      <c r="T518">
        <v>0</v>
      </c>
      <c r="U518">
        <v>9</v>
      </c>
      <c r="V518">
        <v>300</v>
      </c>
      <c r="W518">
        <v>0</v>
      </c>
      <c r="X518">
        <v>0</v>
      </c>
      <c r="Y518">
        <v>0</v>
      </c>
      <c r="Z518">
        <v>0</v>
      </c>
      <c r="AA518">
        <v>1</v>
      </c>
      <c r="AB518">
        <v>0</v>
      </c>
      <c r="AC518">
        <v>1</v>
      </c>
      <c r="AD518">
        <v>3</v>
      </c>
      <c r="AE518" s="13">
        <v>0.33</v>
      </c>
      <c r="AF518" s="14">
        <v>0</v>
      </c>
    </row>
    <row r="519" spans="1:32" x14ac:dyDescent="0.25">
      <c r="A519">
        <v>1</v>
      </c>
      <c r="B519">
        <v>0</v>
      </c>
      <c r="C519">
        <v>12.01</v>
      </c>
      <c r="D519">
        <v>0</v>
      </c>
      <c r="E519">
        <v>0</v>
      </c>
      <c r="F519">
        <v>0</v>
      </c>
      <c r="G519">
        <v>1</v>
      </c>
      <c r="H519">
        <v>0</v>
      </c>
      <c r="I519">
        <v>0</v>
      </c>
      <c r="J519">
        <v>1</v>
      </c>
      <c r="K519">
        <v>33</v>
      </c>
      <c r="L519" s="4">
        <v>33</v>
      </c>
      <c r="M519">
        <v>0</v>
      </c>
      <c r="N519" s="5">
        <v>0</v>
      </c>
      <c r="O519" s="6">
        <v>-30</v>
      </c>
      <c r="P519">
        <v>0.92</v>
      </c>
      <c r="Q519">
        <v>1</v>
      </c>
      <c r="R519">
        <v>0</v>
      </c>
      <c r="S519">
        <v>1</v>
      </c>
      <c r="T519">
        <v>0</v>
      </c>
      <c r="U519">
        <v>9</v>
      </c>
      <c r="V519">
        <v>300</v>
      </c>
      <c r="W519">
        <v>0</v>
      </c>
      <c r="X519">
        <v>0</v>
      </c>
      <c r="Y519">
        <v>0</v>
      </c>
      <c r="Z519">
        <v>0</v>
      </c>
      <c r="AA519">
        <v>1</v>
      </c>
      <c r="AB519">
        <v>0</v>
      </c>
      <c r="AC519">
        <v>1</v>
      </c>
      <c r="AD519">
        <v>3</v>
      </c>
      <c r="AE519" s="13">
        <v>0.66</v>
      </c>
      <c r="AF519" s="14">
        <v>0</v>
      </c>
    </row>
    <row r="520" spans="1:32" x14ac:dyDescent="0.25">
      <c r="A520">
        <v>1</v>
      </c>
      <c r="B520">
        <v>0</v>
      </c>
      <c r="C520">
        <v>12.01</v>
      </c>
      <c r="D520">
        <v>0</v>
      </c>
      <c r="E520">
        <v>0</v>
      </c>
      <c r="F520">
        <v>0</v>
      </c>
      <c r="G520">
        <v>1</v>
      </c>
      <c r="H520">
        <v>0</v>
      </c>
      <c r="I520">
        <v>0</v>
      </c>
      <c r="J520">
        <v>1</v>
      </c>
      <c r="K520">
        <v>33</v>
      </c>
      <c r="L520" s="4">
        <v>33</v>
      </c>
      <c r="M520">
        <v>0</v>
      </c>
      <c r="N520" s="5">
        <v>0</v>
      </c>
      <c r="O520" s="6">
        <v>-30</v>
      </c>
      <c r="P520">
        <v>0.92</v>
      </c>
      <c r="Q520">
        <v>1</v>
      </c>
      <c r="R520">
        <v>0</v>
      </c>
      <c r="S520">
        <v>1</v>
      </c>
      <c r="T520">
        <v>0</v>
      </c>
      <c r="U520">
        <v>9</v>
      </c>
      <c r="V520">
        <v>300</v>
      </c>
      <c r="W520">
        <v>0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1</v>
      </c>
      <c r="AD520">
        <v>3</v>
      </c>
      <c r="AE520" s="13">
        <v>3.3</v>
      </c>
      <c r="AF520" s="14">
        <v>1</v>
      </c>
    </row>
    <row r="521" spans="1:32" x14ac:dyDescent="0.25">
      <c r="A521">
        <v>0</v>
      </c>
      <c r="B521">
        <v>0</v>
      </c>
      <c r="C521">
        <v>58.69</v>
      </c>
      <c r="D521">
        <v>16</v>
      </c>
      <c r="E521">
        <v>1</v>
      </c>
      <c r="F521">
        <v>0</v>
      </c>
      <c r="G521">
        <v>1</v>
      </c>
      <c r="H521">
        <v>0</v>
      </c>
      <c r="I521">
        <v>0</v>
      </c>
      <c r="J521">
        <v>0</v>
      </c>
      <c r="K521">
        <v>8.41</v>
      </c>
      <c r="L521" s="4">
        <v>8.41</v>
      </c>
      <c r="M521">
        <v>0</v>
      </c>
      <c r="N521" s="5">
        <v>0</v>
      </c>
      <c r="O521" s="6">
        <v>-30</v>
      </c>
      <c r="P521">
        <v>104.6</v>
      </c>
      <c r="Q521">
        <v>1</v>
      </c>
      <c r="R521">
        <v>0</v>
      </c>
      <c r="S521">
        <v>1</v>
      </c>
      <c r="T521">
        <v>0</v>
      </c>
      <c r="U521">
        <v>9</v>
      </c>
      <c r="V521">
        <v>300</v>
      </c>
      <c r="W521">
        <v>0</v>
      </c>
      <c r="X521">
        <v>0</v>
      </c>
      <c r="Y521">
        <v>0</v>
      </c>
      <c r="Z521">
        <v>0</v>
      </c>
      <c r="AA521">
        <v>1</v>
      </c>
      <c r="AB521">
        <v>0</v>
      </c>
      <c r="AC521">
        <v>1</v>
      </c>
      <c r="AD521">
        <v>3</v>
      </c>
      <c r="AE521" s="13">
        <v>0.66</v>
      </c>
      <c r="AF521" s="14">
        <v>1</v>
      </c>
    </row>
    <row r="522" spans="1:32" x14ac:dyDescent="0.25">
      <c r="A522">
        <v>1</v>
      </c>
      <c r="B522">
        <v>0</v>
      </c>
      <c r="C522">
        <v>12.01</v>
      </c>
      <c r="D522">
        <v>0</v>
      </c>
      <c r="E522">
        <v>0</v>
      </c>
      <c r="F522">
        <v>0</v>
      </c>
      <c r="G522">
        <v>1</v>
      </c>
      <c r="H522">
        <v>0</v>
      </c>
      <c r="I522">
        <v>0</v>
      </c>
      <c r="J522">
        <v>1</v>
      </c>
      <c r="K522">
        <v>33</v>
      </c>
      <c r="L522" s="4">
        <v>33</v>
      </c>
      <c r="M522">
        <v>0</v>
      </c>
      <c r="N522" s="5">
        <v>0</v>
      </c>
      <c r="O522" s="6">
        <v>-30</v>
      </c>
      <c r="P522">
        <v>0.92</v>
      </c>
      <c r="Q522">
        <v>1</v>
      </c>
      <c r="R522">
        <v>0</v>
      </c>
      <c r="S522">
        <v>1</v>
      </c>
      <c r="T522">
        <v>0</v>
      </c>
      <c r="U522">
        <v>9</v>
      </c>
      <c r="V522">
        <v>300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0</v>
      </c>
      <c r="AC522">
        <v>1</v>
      </c>
      <c r="AD522">
        <v>7</v>
      </c>
      <c r="AE522" s="13">
        <v>0.33</v>
      </c>
      <c r="AF522" s="14">
        <v>0</v>
      </c>
    </row>
    <row r="523" spans="1:32" x14ac:dyDescent="0.25">
      <c r="A523">
        <v>1</v>
      </c>
      <c r="B523">
        <v>0</v>
      </c>
      <c r="C523">
        <v>12.01</v>
      </c>
      <c r="D523">
        <v>0</v>
      </c>
      <c r="E523">
        <v>0</v>
      </c>
      <c r="F523">
        <v>0</v>
      </c>
      <c r="G523">
        <v>1</v>
      </c>
      <c r="H523">
        <v>0</v>
      </c>
      <c r="I523">
        <v>0</v>
      </c>
      <c r="J523">
        <v>1</v>
      </c>
      <c r="K523">
        <v>33</v>
      </c>
      <c r="L523" s="4">
        <v>33</v>
      </c>
      <c r="M523">
        <v>0</v>
      </c>
      <c r="N523" s="5">
        <v>0</v>
      </c>
      <c r="O523" s="6">
        <v>-30</v>
      </c>
      <c r="P523">
        <v>0.92</v>
      </c>
      <c r="Q523">
        <v>1</v>
      </c>
      <c r="R523">
        <v>0</v>
      </c>
      <c r="S523">
        <v>1</v>
      </c>
      <c r="T523">
        <v>0</v>
      </c>
      <c r="U523">
        <v>9</v>
      </c>
      <c r="V523">
        <v>300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0</v>
      </c>
      <c r="AC523">
        <v>1</v>
      </c>
      <c r="AD523">
        <v>7</v>
      </c>
      <c r="AE523" s="13">
        <v>0.66</v>
      </c>
      <c r="AF523" s="14">
        <v>0</v>
      </c>
    </row>
    <row r="524" spans="1:32" x14ac:dyDescent="0.25">
      <c r="A524">
        <v>1</v>
      </c>
      <c r="B524">
        <v>0</v>
      </c>
      <c r="C524">
        <v>12.01</v>
      </c>
      <c r="D524">
        <v>0</v>
      </c>
      <c r="E524">
        <v>0</v>
      </c>
      <c r="F524">
        <v>0</v>
      </c>
      <c r="G524">
        <v>1</v>
      </c>
      <c r="H524">
        <v>0</v>
      </c>
      <c r="I524">
        <v>0</v>
      </c>
      <c r="J524">
        <v>1</v>
      </c>
      <c r="K524">
        <v>33</v>
      </c>
      <c r="L524" s="4">
        <v>33</v>
      </c>
      <c r="M524">
        <v>0</v>
      </c>
      <c r="N524" s="5">
        <v>0</v>
      </c>
      <c r="O524" s="6">
        <v>-30</v>
      </c>
      <c r="P524">
        <v>0.92</v>
      </c>
      <c r="Q524">
        <v>1</v>
      </c>
      <c r="R524">
        <v>0</v>
      </c>
      <c r="S524">
        <v>1</v>
      </c>
      <c r="T524">
        <v>0</v>
      </c>
      <c r="U524">
        <v>9</v>
      </c>
      <c r="V524">
        <v>300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0</v>
      </c>
      <c r="AC524">
        <v>1</v>
      </c>
      <c r="AD524">
        <v>7</v>
      </c>
      <c r="AE524" s="13">
        <v>3.3</v>
      </c>
      <c r="AF524" s="14">
        <v>1</v>
      </c>
    </row>
    <row r="525" spans="1:32" x14ac:dyDescent="0.25">
      <c r="A525">
        <v>0</v>
      </c>
      <c r="B525">
        <v>0</v>
      </c>
      <c r="C525">
        <v>58.69</v>
      </c>
      <c r="D525">
        <v>16</v>
      </c>
      <c r="E525">
        <v>1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8.41</v>
      </c>
      <c r="L525" s="4">
        <v>8.41</v>
      </c>
      <c r="M525">
        <v>0</v>
      </c>
      <c r="N525" s="5">
        <v>0</v>
      </c>
      <c r="O525" s="6">
        <v>-30</v>
      </c>
      <c r="P525">
        <v>104.6</v>
      </c>
      <c r="Q525">
        <v>1</v>
      </c>
      <c r="R525">
        <v>0</v>
      </c>
      <c r="S525">
        <v>1</v>
      </c>
      <c r="T525">
        <v>0</v>
      </c>
      <c r="U525">
        <v>9</v>
      </c>
      <c r="V525">
        <v>300</v>
      </c>
      <c r="W525">
        <v>0</v>
      </c>
      <c r="X525">
        <v>0</v>
      </c>
      <c r="Y525">
        <v>0</v>
      </c>
      <c r="Z525">
        <v>0</v>
      </c>
      <c r="AA525">
        <v>1</v>
      </c>
      <c r="AB525">
        <v>0</v>
      </c>
      <c r="AC525">
        <v>1</v>
      </c>
      <c r="AD525">
        <v>7</v>
      </c>
      <c r="AE525" s="13">
        <v>0.66</v>
      </c>
      <c r="AF525" s="14">
        <v>1</v>
      </c>
    </row>
    <row r="526" spans="1:32" x14ac:dyDescent="0.25">
      <c r="A526">
        <v>1</v>
      </c>
      <c r="B526">
        <v>0</v>
      </c>
      <c r="C526">
        <v>12.01</v>
      </c>
      <c r="D526">
        <v>0</v>
      </c>
      <c r="E526">
        <v>0</v>
      </c>
      <c r="F526">
        <v>0</v>
      </c>
      <c r="G526">
        <v>1</v>
      </c>
      <c r="H526">
        <v>0</v>
      </c>
      <c r="I526">
        <v>0</v>
      </c>
      <c r="J526">
        <v>1</v>
      </c>
      <c r="K526">
        <v>33</v>
      </c>
      <c r="L526" s="4">
        <v>33</v>
      </c>
      <c r="M526">
        <v>0</v>
      </c>
      <c r="N526" s="5">
        <v>0</v>
      </c>
      <c r="O526" s="6">
        <v>-30</v>
      </c>
      <c r="P526">
        <v>0.92</v>
      </c>
      <c r="Q526">
        <v>1</v>
      </c>
      <c r="R526">
        <v>0</v>
      </c>
      <c r="S526">
        <v>1</v>
      </c>
      <c r="T526">
        <v>0</v>
      </c>
      <c r="U526">
        <v>9</v>
      </c>
      <c r="V526">
        <v>300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0</v>
      </c>
      <c r="AC526">
        <v>1</v>
      </c>
      <c r="AD526">
        <v>30</v>
      </c>
      <c r="AE526" s="13">
        <v>0.33</v>
      </c>
      <c r="AF526" s="14">
        <v>0</v>
      </c>
    </row>
    <row r="527" spans="1:32" x14ac:dyDescent="0.25">
      <c r="A527">
        <v>1</v>
      </c>
      <c r="B527">
        <v>0</v>
      </c>
      <c r="C527">
        <v>12.01</v>
      </c>
      <c r="D527">
        <v>0</v>
      </c>
      <c r="E527">
        <v>0</v>
      </c>
      <c r="F527">
        <v>0</v>
      </c>
      <c r="G527">
        <v>1</v>
      </c>
      <c r="H527">
        <v>0</v>
      </c>
      <c r="I527">
        <v>0</v>
      </c>
      <c r="J527">
        <v>1</v>
      </c>
      <c r="K527">
        <v>33</v>
      </c>
      <c r="L527" s="4">
        <v>33</v>
      </c>
      <c r="M527">
        <v>0</v>
      </c>
      <c r="N527" s="5">
        <v>0</v>
      </c>
      <c r="O527" s="6">
        <v>-30</v>
      </c>
      <c r="P527">
        <v>0.92</v>
      </c>
      <c r="Q527">
        <v>1</v>
      </c>
      <c r="R527">
        <v>0</v>
      </c>
      <c r="S527">
        <v>1</v>
      </c>
      <c r="T527">
        <v>0</v>
      </c>
      <c r="U527">
        <v>9</v>
      </c>
      <c r="V527">
        <v>300</v>
      </c>
      <c r="W527">
        <v>0</v>
      </c>
      <c r="X527">
        <v>0</v>
      </c>
      <c r="Y527">
        <v>0</v>
      </c>
      <c r="Z527">
        <v>0</v>
      </c>
      <c r="AA527">
        <v>1</v>
      </c>
      <c r="AB527">
        <v>0</v>
      </c>
      <c r="AC527">
        <v>1</v>
      </c>
      <c r="AD527">
        <v>30</v>
      </c>
      <c r="AE527" s="13">
        <v>0.66</v>
      </c>
      <c r="AF527" s="14">
        <v>0</v>
      </c>
    </row>
    <row r="528" spans="1:32" x14ac:dyDescent="0.25">
      <c r="A528">
        <v>1</v>
      </c>
      <c r="B528">
        <v>0</v>
      </c>
      <c r="C528">
        <v>12.01</v>
      </c>
      <c r="D528">
        <v>0</v>
      </c>
      <c r="E528">
        <v>0</v>
      </c>
      <c r="F528">
        <v>0</v>
      </c>
      <c r="G528">
        <v>1</v>
      </c>
      <c r="H528">
        <v>0</v>
      </c>
      <c r="I528">
        <v>0</v>
      </c>
      <c r="J528">
        <v>1</v>
      </c>
      <c r="K528">
        <v>33</v>
      </c>
      <c r="L528" s="4">
        <v>33</v>
      </c>
      <c r="M528">
        <v>0</v>
      </c>
      <c r="N528" s="5">
        <v>0</v>
      </c>
      <c r="O528" s="6">
        <v>-30</v>
      </c>
      <c r="P528">
        <v>0.92</v>
      </c>
      <c r="Q528">
        <v>1</v>
      </c>
      <c r="R528">
        <v>0</v>
      </c>
      <c r="S528">
        <v>1</v>
      </c>
      <c r="T528">
        <v>0</v>
      </c>
      <c r="U528">
        <v>9</v>
      </c>
      <c r="V528">
        <v>300</v>
      </c>
      <c r="W528">
        <v>0</v>
      </c>
      <c r="X528">
        <v>0</v>
      </c>
      <c r="Y528">
        <v>0</v>
      </c>
      <c r="Z528">
        <v>0</v>
      </c>
      <c r="AA528">
        <v>1</v>
      </c>
      <c r="AB528">
        <v>0</v>
      </c>
      <c r="AC528">
        <v>1</v>
      </c>
      <c r="AD528">
        <v>30</v>
      </c>
      <c r="AE528" s="13">
        <v>3.3</v>
      </c>
      <c r="AF528" s="14">
        <v>1</v>
      </c>
    </row>
    <row r="529" spans="1:32" x14ac:dyDescent="0.25">
      <c r="A529">
        <v>0</v>
      </c>
      <c r="B529">
        <v>0</v>
      </c>
      <c r="C529">
        <v>58.69</v>
      </c>
      <c r="D529">
        <v>16</v>
      </c>
      <c r="E529">
        <v>1</v>
      </c>
      <c r="F529">
        <v>0</v>
      </c>
      <c r="G529">
        <v>1</v>
      </c>
      <c r="H529">
        <v>0</v>
      </c>
      <c r="I529">
        <v>0</v>
      </c>
      <c r="J529">
        <v>0</v>
      </c>
      <c r="K529">
        <v>8.41</v>
      </c>
      <c r="L529" s="4">
        <v>8.41</v>
      </c>
      <c r="M529">
        <v>0</v>
      </c>
      <c r="N529" s="5">
        <v>0</v>
      </c>
      <c r="O529" s="6">
        <v>-30</v>
      </c>
      <c r="P529">
        <v>104.6</v>
      </c>
      <c r="Q529">
        <v>1</v>
      </c>
      <c r="R529">
        <v>0</v>
      </c>
      <c r="S529">
        <v>1</v>
      </c>
      <c r="T529">
        <v>0</v>
      </c>
      <c r="U529">
        <v>9</v>
      </c>
      <c r="V529">
        <v>300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0</v>
      </c>
      <c r="AC529">
        <v>1</v>
      </c>
      <c r="AD529">
        <v>30</v>
      </c>
      <c r="AE529" s="13">
        <v>0.66</v>
      </c>
      <c r="AF529" s="14">
        <v>1</v>
      </c>
    </row>
    <row r="530" spans="1:32" x14ac:dyDescent="0.25">
      <c r="A530">
        <v>1</v>
      </c>
      <c r="B530">
        <v>0</v>
      </c>
      <c r="C530">
        <v>12.01</v>
      </c>
      <c r="D530">
        <v>0</v>
      </c>
      <c r="E530">
        <v>0</v>
      </c>
      <c r="F530">
        <v>0</v>
      </c>
      <c r="G530">
        <v>1</v>
      </c>
      <c r="H530">
        <v>0</v>
      </c>
      <c r="I530">
        <v>0</v>
      </c>
      <c r="J530">
        <v>1</v>
      </c>
      <c r="K530">
        <v>33</v>
      </c>
      <c r="L530" s="4">
        <v>33</v>
      </c>
      <c r="M530">
        <v>0</v>
      </c>
      <c r="N530" s="5">
        <v>0</v>
      </c>
      <c r="O530" s="6">
        <v>-30</v>
      </c>
      <c r="P530">
        <v>0.92</v>
      </c>
      <c r="Q530">
        <v>1</v>
      </c>
      <c r="R530">
        <v>0</v>
      </c>
      <c r="S530">
        <v>1</v>
      </c>
      <c r="T530">
        <v>0</v>
      </c>
      <c r="U530">
        <v>9</v>
      </c>
      <c r="V530">
        <v>300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1</v>
      </c>
      <c r="AD530">
        <v>90</v>
      </c>
      <c r="AE530" s="13">
        <v>0.33</v>
      </c>
      <c r="AF530" s="14">
        <v>0</v>
      </c>
    </row>
    <row r="531" spans="1:32" x14ac:dyDescent="0.25">
      <c r="A531">
        <v>1</v>
      </c>
      <c r="B531">
        <v>0</v>
      </c>
      <c r="C531">
        <v>12.01</v>
      </c>
      <c r="D531">
        <v>0</v>
      </c>
      <c r="E531">
        <v>0</v>
      </c>
      <c r="F531">
        <v>0</v>
      </c>
      <c r="G531">
        <v>1</v>
      </c>
      <c r="H531">
        <v>0</v>
      </c>
      <c r="I531">
        <v>0</v>
      </c>
      <c r="J531">
        <v>1</v>
      </c>
      <c r="K531">
        <v>33</v>
      </c>
      <c r="L531" s="4">
        <v>33</v>
      </c>
      <c r="M531">
        <v>0</v>
      </c>
      <c r="N531" s="5">
        <v>0</v>
      </c>
      <c r="O531" s="6">
        <v>-30</v>
      </c>
      <c r="P531">
        <v>0.92</v>
      </c>
      <c r="Q531">
        <v>1</v>
      </c>
      <c r="R531">
        <v>0</v>
      </c>
      <c r="S531">
        <v>1</v>
      </c>
      <c r="T531">
        <v>0</v>
      </c>
      <c r="U531">
        <v>9</v>
      </c>
      <c r="V531">
        <v>300</v>
      </c>
      <c r="W531">
        <v>0</v>
      </c>
      <c r="X531">
        <v>0</v>
      </c>
      <c r="Y531">
        <v>0</v>
      </c>
      <c r="Z531">
        <v>0</v>
      </c>
      <c r="AA531">
        <v>1</v>
      </c>
      <c r="AB531">
        <v>0</v>
      </c>
      <c r="AC531">
        <v>1</v>
      </c>
      <c r="AD531">
        <v>90</v>
      </c>
      <c r="AE531" s="13">
        <v>0.66</v>
      </c>
      <c r="AF531" s="14">
        <v>0</v>
      </c>
    </row>
    <row r="532" spans="1:32" x14ac:dyDescent="0.25">
      <c r="A532">
        <v>1</v>
      </c>
      <c r="B532">
        <v>0</v>
      </c>
      <c r="C532">
        <v>12.01</v>
      </c>
      <c r="D532">
        <v>0</v>
      </c>
      <c r="E532">
        <v>0</v>
      </c>
      <c r="F532">
        <v>0</v>
      </c>
      <c r="G532">
        <v>1</v>
      </c>
      <c r="H532">
        <v>0</v>
      </c>
      <c r="I532">
        <v>0</v>
      </c>
      <c r="J532">
        <v>1</v>
      </c>
      <c r="K532">
        <v>33</v>
      </c>
      <c r="L532" s="4">
        <v>33</v>
      </c>
      <c r="M532">
        <v>0</v>
      </c>
      <c r="N532" s="5">
        <v>0</v>
      </c>
      <c r="O532" s="6">
        <v>-30</v>
      </c>
      <c r="P532">
        <v>0.92</v>
      </c>
      <c r="Q532">
        <v>1</v>
      </c>
      <c r="R532">
        <v>0</v>
      </c>
      <c r="S532">
        <v>1</v>
      </c>
      <c r="T532">
        <v>0</v>
      </c>
      <c r="U532">
        <v>9</v>
      </c>
      <c r="V532">
        <v>300</v>
      </c>
      <c r="W532">
        <v>0</v>
      </c>
      <c r="X532">
        <v>0</v>
      </c>
      <c r="Y532">
        <v>0</v>
      </c>
      <c r="Z532">
        <v>0</v>
      </c>
      <c r="AA532">
        <v>1</v>
      </c>
      <c r="AB532">
        <v>0</v>
      </c>
      <c r="AC532">
        <v>1</v>
      </c>
      <c r="AD532">
        <v>90</v>
      </c>
      <c r="AE532" s="13">
        <v>3.3</v>
      </c>
      <c r="AF532" s="14">
        <v>1</v>
      </c>
    </row>
    <row r="533" spans="1:32" x14ac:dyDescent="0.25">
      <c r="A533">
        <v>0</v>
      </c>
      <c r="B533">
        <v>0</v>
      </c>
      <c r="C533">
        <v>58.69</v>
      </c>
      <c r="D533">
        <v>16</v>
      </c>
      <c r="E533">
        <v>1</v>
      </c>
      <c r="F533">
        <v>0</v>
      </c>
      <c r="G533">
        <v>1</v>
      </c>
      <c r="H533">
        <v>0</v>
      </c>
      <c r="I533">
        <v>0</v>
      </c>
      <c r="J533">
        <v>0</v>
      </c>
      <c r="K533">
        <v>8.41</v>
      </c>
      <c r="L533" s="4">
        <v>8.41</v>
      </c>
      <c r="M533">
        <v>0</v>
      </c>
      <c r="N533" s="5">
        <v>0</v>
      </c>
      <c r="O533" s="6">
        <v>-30</v>
      </c>
      <c r="P533">
        <v>104.6</v>
      </c>
      <c r="Q533">
        <v>1</v>
      </c>
      <c r="R533">
        <v>0</v>
      </c>
      <c r="S533">
        <v>1</v>
      </c>
      <c r="T533">
        <v>0</v>
      </c>
      <c r="U533">
        <v>9</v>
      </c>
      <c r="V533">
        <v>300</v>
      </c>
      <c r="W533">
        <v>0</v>
      </c>
      <c r="X533">
        <v>0</v>
      </c>
      <c r="Y533">
        <v>0</v>
      </c>
      <c r="Z533">
        <v>0</v>
      </c>
      <c r="AA533">
        <v>1</v>
      </c>
      <c r="AB533">
        <v>0</v>
      </c>
      <c r="AC533">
        <v>1</v>
      </c>
      <c r="AD533">
        <v>90</v>
      </c>
      <c r="AE533" s="13">
        <v>0.66</v>
      </c>
      <c r="AF533" s="14">
        <v>1</v>
      </c>
    </row>
    <row r="534" spans="1:32" x14ac:dyDescent="0.25">
      <c r="A534">
        <v>1</v>
      </c>
      <c r="B534">
        <v>0</v>
      </c>
      <c r="C534">
        <v>12.01</v>
      </c>
      <c r="D534">
        <v>0</v>
      </c>
      <c r="E534">
        <v>0</v>
      </c>
      <c r="F534">
        <v>0</v>
      </c>
      <c r="G534">
        <v>1</v>
      </c>
      <c r="H534">
        <v>0</v>
      </c>
      <c r="I534">
        <v>0</v>
      </c>
      <c r="J534">
        <v>1</v>
      </c>
      <c r="K534">
        <v>33</v>
      </c>
      <c r="L534" s="4">
        <v>33</v>
      </c>
      <c r="M534">
        <v>0</v>
      </c>
      <c r="N534" s="5">
        <v>0</v>
      </c>
      <c r="O534" s="6">
        <v>-30</v>
      </c>
      <c r="P534">
        <v>0.92</v>
      </c>
      <c r="Q534">
        <v>1</v>
      </c>
      <c r="R534">
        <v>0</v>
      </c>
      <c r="S534">
        <v>1</v>
      </c>
      <c r="T534">
        <v>0</v>
      </c>
      <c r="U534">
        <v>9</v>
      </c>
      <c r="V534">
        <v>300</v>
      </c>
      <c r="W534">
        <v>0</v>
      </c>
      <c r="X534">
        <v>0</v>
      </c>
      <c r="Y534">
        <v>0</v>
      </c>
      <c r="Z534">
        <v>0</v>
      </c>
      <c r="AA534">
        <v>1</v>
      </c>
      <c r="AB534">
        <v>0</v>
      </c>
      <c r="AC534">
        <v>1</v>
      </c>
      <c r="AD534">
        <v>180</v>
      </c>
      <c r="AE534" s="13">
        <v>0.33</v>
      </c>
      <c r="AF534" s="14">
        <v>-1</v>
      </c>
    </row>
    <row r="535" spans="1:32" x14ac:dyDescent="0.25">
      <c r="A535">
        <v>1</v>
      </c>
      <c r="B535">
        <v>0</v>
      </c>
      <c r="C535">
        <v>12.01</v>
      </c>
      <c r="D535">
        <v>0</v>
      </c>
      <c r="E535">
        <v>0</v>
      </c>
      <c r="F535">
        <v>0</v>
      </c>
      <c r="G535">
        <v>1</v>
      </c>
      <c r="H535">
        <v>0</v>
      </c>
      <c r="I535">
        <v>0</v>
      </c>
      <c r="J535">
        <v>1</v>
      </c>
      <c r="K535">
        <v>33</v>
      </c>
      <c r="L535" s="4">
        <v>33</v>
      </c>
      <c r="M535">
        <v>0</v>
      </c>
      <c r="N535" s="5">
        <v>0</v>
      </c>
      <c r="O535" s="6">
        <v>-30</v>
      </c>
      <c r="P535">
        <v>0.92</v>
      </c>
      <c r="Q535">
        <v>1</v>
      </c>
      <c r="R535">
        <v>0</v>
      </c>
      <c r="S535">
        <v>1</v>
      </c>
      <c r="T535">
        <v>0</v>
      </c>
      <c r="U535">
        <v>9</v>
      </c>
      <c r="V535">
        <v>300</v>
      </c>
      <c r="W535">
        <v>0</v>
      </c>
      <c r="X535">
        <v>0</v>
      </c>
      <c r="Y535">
        <v>0</v>
      </c>
      <c r="Z535">
        <v>0</v>
      </c>
      <c r="AA535">
        <v>1</v>
      </c>
      <c r="AB535">
        <v>0</v>
      </c>
      <c r="AC535">
        <v>1</v>
      </c>
      <c r="AD535">
        <v>180</v>
      </c>
      <c r="AE535" s="13">
        <v>0.66</v>
      </c>
      <c r="AF535" s="14">
        <v>0</v>
      </c>
    </row>
    <row r="536" spans="1:32" x14ac:dyDescent="0.25">
      <c r="A536">
        <v>1</v>
      </c>
      <c r="B536">
        <v>0</v>
      </c>
      <c r="C536">
        <v>12.01</v>
      </c>
      <c r="D536">
        <v>0</v>
      </c>
      <c r="E536">
        <v>0</v>
      </c>
      <c r="F536">
        <v>0</v>
      </c>
      <c r="G536">
        <v>1</v>
      </c>
      <c r="H536">
        <v>0</v>
      </c>
      <c r="I536">
        <v>0</v>
      </c>
      <c r="J536">
        <v>1</v>
      </c>
      <c r="K536">
        <v>33</v>
      </c>
      <c r="L536" s="4">
        <v>33</v>
      </c>
      <c r="M536">
        <v>0</v>
      </c>
      <c r="N536" s="5">
        <v>0</v>
      </c>
      <c r="O536" s="6">
        <v>-30</v>
      </c>
      <c r="P536">
        <v>0.92</v>
      </c>
      <c r="Q536">
        <v>1</v>
      </c>
      <c r="R536">
        <v>0</v>
      </c>
      <c r="S536">
        <v>1</v>
      </c>
      <c r="T536">
        <v>0</v>
      </c>
      <c r="U536">
        <v>9</v>
      </c>
      <c r="V536">
        <v>300</v>
      </c>
      <c r="W536">
        <v>0</v>
      </c>
      <c r="X536">
        <v>0</v>
      </c>
      <c r="Y536">
        <v>0</v>
      </c>
      <c r="Z536">
        <v>0</v>
      </c>
      <c r="AA536">
        <v>1</v>
      </c>
      <c r="AB536">
        <v>0</v>
      </c>
      <c r="AC536">
        <v>1</v>
      </c>
      <c r="AD536">
        <v>180</v>
      </c>
      <c r="AE536" s="13">
        <v>3.3</v>
      </c>
      <c r="AF536" s="14">
        <v>-0.65460526315789502</v>
      </c>
    </row>
    <row r="537" spans="1:32" x14ac:dyDescent="0.25">
      <c r="A537">
        <v>0</v>
      </c>
      <c r="B537">
        <v>0</v>
      </c>
      <c r="C537">
        <v>58.69</v>
      </c>
      <c r="D537">
        <v>16</v>
      </c>
      <c r="E537">
        <v>1</v>
      </c>
      <c r="F537">
        <v>0</v>
      </c>
      <c r="G537">
        <v>1</v>
      </c>
      <c r="H537">
        <v>0</v>
      </c>
      <c r="I537">
        <v>0</v>
      </c>
      <c r="J537">
        <v>0</v>
      </c>
      <c r="K537">
        <v>8.41</v>
      </c>
      <c r="L537" s="4">
        <v>8.41</v>
      </c>
      <c r="M537">
        <v>0</v>
      </c>
      <c r="N537" s="5">
        <v>0</v>
      </c>
      <c r="O537" s="6">
        <v>-30</v>
      </c>
      <c r="P537">
        <v>104.6</v>
      </c>
      <c r="Q537">
        <v>1</v>
      </c>
      <c r="R537">
        <v>0</v>
      </c>
      <c r="S537">
        <v>1</v>
      </c>
      <c r="T537">
        <v>0</v>
      </c>
      <c r="U537">
        <v>9</v>
      </c>
      <c r="V537">
        <v>300</v>
      </c>
      <c r="W537">
        <v>0</v>
      </c>
      <c r="X537">
        <v>0</v>
      </c>
      <c r="Y537">
        <v>0</v>
      </c>
      <c r="Z537">
        <v>0</v>
      </c>
      <c r="AA537">
        <v>1</v>
      </c>
      <c r="AB537">
        <v>0</v>
      </c>
      <c r="AC537">
        <v>1</v>
      </c>
      <c r="AD537">
        <v>180</v>
      </c>
      <c r="AE537" s="13">
        <v>0.66</v>
      </c>
      <c r="AF537" s="14">
        <v>-0.65460526315789502</v>
      </c>
    </row>
    <row r="538" spans="1:32" x14ac:dyDescent="0.25">
      <c r="A538">
        <v>1</v>
      </c>
      <c r="B538">
        <v>0</v>
      </c>
      <c r="C538">
        <v>12.01</v>
      </c>
      <c r="D538">
        <v>0</v>
      </c>
      <c r="E538">
        <v>0</v>
      </c>
      <c r="F538">
        <v>0</v>
      </c>
      <c r="G538">
        <v>0</v>
      </c>
      <c r="H538">
        <v>1</v>
      </c>
      <c r="I538">
        <v>0</v>
      </c>
      <c r="J538">
        <v>1</v>
      </c>
      <c r="K538">
        <v>48</v>
      </c>
      <c r="L538">
        <v>940</v>
      </c>
      <c r="M538">
        <v>0</v>
      </c>
      <c r="N538" s="5">
        <v>0</v>
      </c>
      <c r="O538" s="6">
        <v>-11</v>
      </c>
      <c r="P538">
        <v>69</v>
      </c>
      <c r="Q538">
        <v>1</v>
      </c>
      <c r="R538">
        <v>0</v>
      </c>
      <c r="S538">
        <v>1</v>
      </c>
      <c r="T538">
        <v>0</v>
      </c>
      <c r="U538">
        <v>9</v>
      </c>
      <c r="V538">
        <v>300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0</v>
      </c>
      <c r="AC538">
        <v>1</v>
      </c>
      <c r="AD538">
        <v>3</v>
      </c>
      <c r="AE538" s="13">
        <v>0.66</v>
      </c>
      <c r="AF538" s="14">
        <v>1</v>
      </c>
    </row>
    <row r="539" spans="1:32" x14ac:dyDescent="0.25">
      <c r="A539">
        <v>1</v>
      </c>
      <c r="B539">
        <v>0</v>
      </c>
      <c r="C539">
        <v>12.01</v>
      </c>
      <c r="D539">
        <v>0</v>
      </c>
      <c r="E539">
        <v>0</v>
      </c>
      <c r="F539">
        <v>0</v>
      </c>
      <c r="G539">
        <v>0</v>
      </c>
      <c r="H539">
        <v>1</v>
      </c>
      <c r="I539">
        <v>0</v>
      </c>
      <c r="J539">
        <v>1</v>
      </c>
      <c r="K539">
        <v>48</v>
      </c>
      <c r="L539">
        <v>940</v>
      </c>
      <c r="M539">
        <v>0</v>
      </c>
      <c r="N539" s="5">
        <v>0</v>
      </c>
      <c r="O539" s="6">
        <v>-11</v>
      </c>
      <c r="P539">
        <v>69</v>
      </c>
      <c r="Q539">
        <v>1</v>
      </c>
      <c r="R539">
        <v>0</v>
      </c>
      <c r="S539">
        <v>1</v>
      </c>
      <c r="T539">
        <v>0</v>
      </c>
      <c r="U539">
        <v>9</v>
      </c>
      <c r="V539">
        <v>300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0</v>
      </c>
      <c r="AC539">
        <v>1</v>
      </c>
      <c r="AD539">
        <v>3</v>
      </c>
      <c r="AE539" s="13">
        <v>3.3</v>
      </c>
      <c r="AF539" s="14">
        <v>1</v>
      </c>
    </row>
    <row r="540" spans="1:32" x14ac:dyDescent="0.25">
      <c r="A540">
        <v>1</v>
      </c>
      <c r="B540">
        <v>0</v>
      </c>
      <c r="C540">
        <v>12.01</v>
      </c>
      <c r="D540">
        <v>0</v>
      </c>
      <c r="E540">
        <v>0</v>
      </c>
      <c r="F540">
        <v>0</v>
      </c>
      <c r="G540">
        <v>0</v>
      </c>
      <c r="H540">
        <v>1</v>
      </c>
      <c r="I540">
        <v>0</v>
      </c>
      <c r="J540">
        <v>1</v>
      </c>
      <c r="K540">
        <v>48</v>
      </c>
      <c r="L540">
        <v>940</v>
      </c>
      <c r="M540">
        <v>0</v>
      </c>
      <c r="N540" s="5">
        <v>0</v>
      </c>
      <c r="O540" s="6">
        <v>-11</v>
      </c>
      <c r="P540">
        <v>69</v>
      </c>
      <c r="Q540">
        <v>1</v>
      </c>
      <c r="R540">
        <v>0</v>
      </c>
      <c r="S540">
        <v>1</v>
      </c>
      <c r="T540">
        <v>0</v>
      </c>
      <c r="U540">
        <v>9</v>
      </c>
      <c r="V540">
        <v>300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0</v>
      </c>
      <c r="AC540">
        <v>1</v>
      </c>
      <c r="AD540">
        <v>7</v>
      </c>
      <c r="AE540" s="13">
        <v>0.66</v>
      </c>
      <c r="AF540" s="14">
        <v>0</v>
      </c>
    </row>
    <row r="541" spans="1:32" x14ac:dyDescent="0.25">
      <c r="A541">
        <v>1</v>
      </c>
      <c r="B541">
        <v>0</v>
      </c>
      <c r="C541">
        <v>12.01</v>
      </c>
      <c r="D541">
        <v>0</v>
      </c>
      <c r="E541">
        <v>0</v>
      </c>
      <c r="F541">
        <v>0</v>
      </c>
      <c r="G541">
        <v>0</v>
      </c>
      <c r="H541">
        <v>1</v>
      </c>
      <c r="I541">
        <v>0</v>
      </c>
      <c r="J541">
        <v>1</v>
      </c>
      <c r="K541">
        <v>48</v>
      </c>
      <c r="L541">
        <v>940</v>
      </c>
      <c r="M541">
        <v>0</v>
      </c>
      <c r="N541" s="5">
        <v>0</v>
      </c>
      <c r="O541" s="6">
        <v>-11</v>
      </c>
      <c r="P541">
        <v>69</v>
      </c>
      <c r="Q541">
        <v>1</v>
      </c>
      <c r="R541">
        <v>0</v>
      </c>
      <c r="S541">
        <v>1</v>
      </c>
      <c r="T541">
        <v>0</v>
      </c>
      <c r="U541">
        <v>9</v>
      </c>
      <c r="V541">
        <v>300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0</v>
      </c>
      <c r="AC541">
        <v>1</v>
      </c>
      <c r="AD541">
        <v>7</v>
      </c>
      <c r="AE541" s="13">
        <v>3.3</v>
      </c>
      <c r="AF541" s="14">
        <v>1</v>
      </c>
    </row>
    <row r="542" spans="1:32" x14ac:dyDescent="0.25">
      <c r="A542">
        <v>1</v>
      </c>
      <c r="B542">
        <v>0</v>
      </c>
      <c r="C542">
        <v>12.01</v>
      </c>
      <c r="D542">
        <v>0</v>
      </c>
      <c r="E542">
        <v>0</v>
      </c>
      <c r="F542">
        <v>0</v>
      </c>
      <c r="G542">
        <v>0</v>
      </c>
      <c r="H542">
        <v>1</v>
      </c>
      <c r="I542">
        <v>0</v>
      </c>
      <c r="J542">
        <v>1</v>
      </c>
      <c r="K542">
        <v>48</v>
      </c>
      <c r="L542">
        <v>940</v>
      </c>
      <c r="M542">
        <v>0</v>
      </c>
      <c r="N542" s="5">
        <v>0</v>
      </c>
      <c r="O542" s="6">
        <v>-11</v>
      </c>
      <c r="P542">
        <v>69</v>
      </c>
      <c r="Q542">
        <v>1</v>
      </c>
      <c r="R542">
        <v>0</v>
      </c>
      <c r="S542">
        <v>1</v>
      </c>
      <c r="T542">
        <v>0</v>
      </c>
      <c r="U542">
        <v>9</v>
      </c>
      <c r="V542">
        <v>300</v>
      </c>
      <c r="W542">
        <v>0</v>
      </c>
      <c r="X542">
        <v>0</v>
      </c>
      <c r="Y542">
        <v>0</v>
      </c>
      <c r="Z542">
        <v>0</v>
      </c>
      <c r="AA542">
        <v>1</v>
      </c>
      <c r="AB542">
        <v>0</v>
      </c>
      <c r="AC542">
        <v>1</v>
      </c>
      <c r="AD542">
        <v>30</v>
      </c>
      <c r="AE542" s="13">
        <v>0.66</v>
      </c>
      <c r="AF542" s="14">
        <v>1</v>
      </c>
    </row>
    <row r="543" spans="1:32" x14ac:dyDescent="0.25">
      <c r="A543">
        <v>1</v>
      </c>
      <c r="B543">
        <v>0</v>
      </c>
      <c r="C543">
        <v>12.01</v>
      </c>
      <c r="D543">
        <v>0</v>
      </c>
      <c r="E543">
        <v>0</v>
      </c>
      <c r="F543">
        <v>0</v>
      </c>
      <c r="G543">
        <v>0</v>
      </c>
      <c r="H543">
        <v>1</v>
      </c>
      <c r="I543">
        <v>0</v>
      </c>
      <c r="J543">
        <v>1</v>
      </c>
      <c r="K543">
        <v>48</v>
      </c>
      <c r="L543">
        <v>940</v>
      </c>
      <c r="M543">
        <v>0</v>
      </c>
      <c r="N543" s="5">
        <v>0</v>
      </c>
      <c r="O543" s="6">
        <v>-11</v>
      </c>
      <c r="P543">
        <v>69</v>
      </c>
      <c r="Q543">
        <v>1</v>
      </c>
      <c r="R543">
        <v>0</v>
      </c>
      <c r="S543">
        <v>1</v>
      </c>
      <c r="T543">
        <v>0</v>
      </c>
      <c r="U543">
        <v>9</v>
      </c>
      <c r="V543">
        <v>300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0</v>
      </c>
      <c r="AC543">
        <v>1</v>
      </c>
      <c r="AD543">
        <v>30</v>
      </c>
      <c r="AE543" s="13">
        <v>3.3</v>
      </c>
      <c r="AF543" s="14">
        <v>1</v>
      </c>
    </row>
    <row r="544" spans="1:32" x14ac:dyDescent="0.25">
      <c r="A544">
        <v>1</v>
      </c>
      <c r="B544">
        <v>0</v>
      </c>
      <c r="C544">
        <v>12.01</v>
      </c>
      <c r="D544">
        <v>0</v>
      </c>
      <c r="E544">
        <v>0</v>
      </c>
      <c r="F544">
        <v>0</v>
      </c>
      <c r="G544">
        <v>0</v>
      </c>
      <c r="H544">
        <v>1</v>
      </c>
      <c r="I544">
        <v>0</v>
      </c>
      <c r="J544">
        <v>1</v>
      </c>
      <c r="K544">
        <v>48</v>
      </c>
      <c r="L544">
        <v>940</v>
      </c>
      <c r="M544">
        <v>0</v>
      </c>
      <c r="N544" s="5">
        <v>0</v>
      </c>
      <c r="O544" s="6">
        <v>-11</v>
      </c>
      <c r="P544">
        <v>69</v>
      </c>
      <c r="Q544">
        <v>1</v>
      </c>
      <c r="R544">
        <v>0</v>
      </c>
      <c r="S544">
        <v>1</v>
      </c>
      <c r="T544">
        <v>0</v>
      </c>
      <c r="U544">
        <v>9</v>
      </c>
      <c r="V544">
        <v>300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0</v>
      </c>
      <c r="AC544">
        <v>1</v>
      </c>
      <c r="AD544">
        <v>90</v>
      </c>
      <c r="AE544" s="13">
        <v>0.66</v>
      </c>
      <c r="AF544" s="14">
        <v>1</v>
      </c>
    </row>
    <row r="545" spans="1:32" x14ac:dyDescent="0.25">
      <c r="A545">
        <v>1</v>
      </c>
      <c r="B545">
        <v>0</v>
      </c>
      <c r="C545">
        <v>12.01</v>
      </c>
      <c r="D545">
        <v>0</v>
      </c>
      <c r="E545">
        <v>0</v>
      </c>
      <c r="F545">
        <v>0</v>
      </c>
      <c r="G545">
        <v>0</v>
      </c>
      <c r="H545">
        <v>1</v>
      </c>
      <c r="I545">
        <v>0</v>
      </c>
      <c r="J545">
        <v>1</v>
      </c>
      <c r="K545">
        <v>48</v>
      </c>
      <c r="L545">
        <v>940</v>
      </c>
      <c r="M545">
        <v>0</v>
      </c>
      <c r="N545" s="5">
        <v>0</v>
      </c>
      <c r="O545" s="6">
        <v>-11</v>
      </c>
      <c r="P545">
        <v>69</v>
      </c>
      <c r="Q545">
        <v>1</v>
      </c>
      <c r="R545">
        <v>0</v>
      </c>
      <c r="S545">
        <v>1</v>
      </c>
      <c r="T545">
        <v>0</v>
      </c>
      <c r="U545">
        <v>9</v>
      </c>
      <c r="V545">
        <v>300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0</v>
      </c>
      <c r="AC545">
        <v>1</v>
      </c>
      <c r="AD545">
        <v>90</v>
      </c>
      <c r="AE545" s="13">
        <v>3.3</v>
      </c>
      <c r="AF545" s="14">
        <v>1</v>
      </c>
    </row>
    <row r="546" spans="1:32" x14ac:dyDescent="0.25">
      <c r="A546">
        <v>1</v>
      </c>
      <c r="B546">
        <v>0</v>
      </c>
      <c r="C546">
        <v>12.01</v>
      </c>
      <c r="D546">
        <v>0</v>
      </c>
      <c r="E546">
        <v>0</v>
      </c>
      <c r="F546">
        <v>0</v>
      </c>
      <c r="G546">
        <v>0</v>
      </c>
      <c r="H546">
        <v>1</v>
      </c>
      <c r="I546">
        <v>0</v>
      </c>
      <c r="J546">
        <v>1</v>
      </c>
      <c r="K546">
        <v>48</v>
      </c>
      <c r="L546">
        <v>940</v>
      </c>
      <c r="M546">
        <v>0</v>
      </c>
      <c r="N546" s="5">
        <v>0</v>
      </c>
      <c r="O546" s="6">
        <v>-11</v>
      </c>
      <c r="P546">
        <v>69</v>
      </c>
      <c r="Q546">
        <v>1</v>
      </c>
      <c r="R546">
        <v>0</v>
      </c>
      <c r="S546">
        <v>1</v>
      </c>
      <c r="T546">
        <v>0</v>
      </c>
      <c r="U546">
        <v>9</v>
      </c>
      <c r="V546">
        <v>300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0</v>
      </c>
      <c r="AC546">
        <v>1</v>
      </c>
      <c r="AD546">
        <v>180</v>
      </c>
      <c r="AE546" s="13">
        <v>0.66</v>
      </c>
      <c r="AF546" s="14">
        <v>-1</v>
      </c>
    </row>
    <row r="547" spans="1:32" x14ac:dyDescent="0.25">
      <c r="A547">
        <v>1</v>
      </c>
      <c r="B547">
        <v>0</v>
      </c>
      <c r="C547">
        <v>12.01</v>
      </c>
      <c r="D547">
        <v>0</v>
      </c>
      <c r="E547">
        <v>0</v>
      </c>
      <c r="F547">
        <v>0</v>
      </c>
      <c r="G547">
        <v>0</v>
      </c>
      <c r="H547">
        <v>1</v>
      </c>
      <c r="I547">
        <v>0</v>
      </c>
      <c r="J547">
        <v>1</v>
      </c>
      <c r="K547">
        <v>48</v>
      </c>
      <c r="L547">
        <v>940</v>
      </c>
      <c r="M547">
        <v>0</v>
      </c>
      <c r="N547" s="5">
        <v>0</v>
      </c>
      <c r="O547" s="6">
        <v>-11</v>
      </c>
      <c r="P547">
        <v>69</v>
      </c>
      <c r="Q547">
        <v>1</v>
      </c>
      <c r="R547">
        <v>0</v>
      </c>
      <c r="S547">
        <v>1</v>
      </c>
      <c r="T547">
        <v>0</v>
      </c>
      <c r="U547">
        <v>9</v>
      </c>
      <c r="V547">
        <v>300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0</v>
      </c>
      <c r="AC547">
        <v>1</v>
      </c>
      <c r="AD547">
        <v>180</v>
      </c>
      <c r="AE547" s="13">
        <v>3.3</v>
      </c>
      <c r="AF547" s="14">
        <v>0.48748435544430502</v>
      </c>
    </row>
    <row r="548" spans="1:32" x14ac:dyDescent="0.25">
      <c r="A548">
        <v>0</v>
      </c>
      <c r="B548">
        <v>0</v>
      </c>
      <c r="C548">
        <v>47.87</v>
      </c>
      <c r="D548">
        <v>16</v>
      </c>
      <c r="E548">
        <v>2</v>
      </c>
      <c r="F548">
        <v>0</v>
      </c>
      <c r="G548">
        <v>0</v>
      </c>
      <c r="H548">
        <v>1</v>
      </c>
      <c r="I548">
        <v>0</v>
      </c>
      <c r="J548">
        <v>0</v>
      </c>
      <c r="K548">
        <v>33.5</v>
      </c>
      <c r="L548" s="4">
        <v>167.5</v>
      </c>
      <c r="M548">
        <v>0</v>
      </c>
      <c r="N548" s="5">
        <v>0</v>
      </c>
      <c r="O548" s="6">
        <v>-26</v>
      </c>
      <c r="P548">
        <v>111</v>
      </c>
      <c r="Q548">
        <v>1</v>
      </c>
      <c r="R548">
        <v>0</v>
      </c>
      <c r="S548">
        <v>1</v>
      </c>
      <c r="T548">
        <v>0</v>
      </c>
      <c r="U548">
        <v>12</v>
      </c>
      <c r="V548">
        <v>250</v>
      </c>
      <c r="W548">
        <v>0</v>
      </c>
      <c r="X548">
        <v>0</v>
      </c>
      <c r="Y548">
        <v>0</v>
      </c>
      <c r="Z548">
        <v>0</v>
      </c>
      <c r="AA548">
        <v>1</v>
      </c>
      <c r="AB548">
        <v>0</v>
      </c>
      <c r="AC548">
        <v>1</v>
      </c>
      <c r="AD548">
        <v>3</v>
      </c>
      <c r="AE548" s="13">
        <v>0.8</v>
      </c>
      <c r="AF548" s="14">
        <v>0.85523012552301203</v>
      </c>
    </row>
    <row r="549" spans="1:32" x14ac:dyDescent="0.25">
      <c r="A549">
        <v>0</v>
      </c>
      <c r="B549">
        <v>0</v>
      </c>
      <c r="C549">
        <v>47.87</v>
      </c>
      <c r="D549">
        <v>16</v>
      </c>
      <c r="E549">
        <v>2</v>
      </c>
      <c r="F549">
        <v>0</v>
      </c>
      <c r="G549">
        <v>0</v>
      </c>
      <c r="H549">
        <v>1</v>
      </c>
      <c r="I549">
        <v>0</v>
      </c>
      <c r="J549">
        <v>0</v>
      </c>
      <c r="K549">
        <v>33.5</v>
      </c>
      <c r="L549" s="4">
        <v>167.5</v>
      </c>
      <c r="M549">
        <v>0</v>
      </c>
      <c r="N549" s="5">
        <v>0</v>
      </c>
      <c r="O549" s="6">
        <v>-26</v>
      </c>
      <c r="P549">
        <v>111</v>
      </c>
      <c r="Q549">
        <v>1</v>
      </c>
      <c r="R549">
        <v>0</v>
      </c>
      <c r="S549">
        <v>1</v>
      </c>
      <c r="T549">
        <v>0</v>
      </c>
      <c r="U549">
        <v>12</v>
      </c>
      <c r="V549">
        <v>250</v>
      </c>
      <c r="W549">
        <v>0</v>
      </c>
      <c r="X549">
        <v>0</v>
      </c>
      <c r="Y549">
        <v>0</v>
      </c>
      <c r="Z549">
        <v>0</v>
      </c>
      <c r="AA549">
        <v>1</v>
      </c>
      <c r="AB549">
        <v>0</v>
      </c>
      <c r="AC549">
        <v>1</v>
      </c>
      <c r="AD549">
        <v>3</v>
      </c>
      <c r="AE549" s="13">
        <v>4</v>
      </c>
      <c r="AF549" s="14">
        <v>0.990097309673726</v>
      </c>
    </row>
    <row r="550" spans="1:32" x14ac:dyDescent="0.25">
      <c r="A550">
        <v>0</v>
      </c>
      <c r="B550">
        <v>0</v>
      </c>
      <c r="C550">
        <v>58.69</v>
      </c>
      <c r="D550">
        <v>16</v>
      </c>
      <c r="E550">
        <v>1</v>
      </c>
      <c r="F550">
        <v>0</v>
      </c>
      <c r="G550">
        <v>1</v>
      </c>
      <c r="H550">
        <v>0</v>
      </c>
      <c r="I550">
        <v>0</v>
      </c>
      <c r="J550">
        <v>0</v>
      </c>
      <c r="K550">
        <v>19</v>
      </c>
      <c r="L550" s="4">
        <v>19</v>
      </c>
      <c r="M550">
        <v>0</v>
      </c>
      <c r="N550" s="5">
        <v>0</v>
      </c>
      <c r="O550" s="6">
        <v>-30</v>
      </c>
      <c r="P550">
        <v>57</v>
      </c>
      <c r="Q550">
        <v>1</v>
      </c>
      <c r="R550">
        <v>0</v>
      </c>
      <c r="S550">
        <v>1</v>
      </c>
      <c r="T550">
        <v>0</v>
      </c>
      <c r="U550">
        <v>12</v>
      </c>
      <c r="V550">
        <v>250</v>
      </c>
      <c r="W550">
        <v>0</v>
      </c>
      <c r="X550">
        <v>0</v>
      </c>
      <c r="Y550">
        <v>0</v>
      </c>
      <c r="Z550">
        <v>0</v>
      </c>
      <c r="AA550">
        <v>1</v>
      </c>
      <c r="AB550">
        <v>0</v>
      </c>
      <c r="AC550">
        <v>1</v>
      </c>
      <c r="AD550">
        <v>3</v>
      </c>
      <c r="AE550" s="13">
        <v>0.8</v>
      </c>
      <c r="AF550" s="14">
        <v>0.86350710900473904</v>
      </c>
    </row>
    <row r="551" spans="1:32" x14ac:dyDescent="0.25">
      <c r="A551">
        <v>0</v>
      </c>
      <c r="B551">
        <v>0</v>
      </c>
      <c r="C551">
        <v>58.69</v>
      </c>
      <c r="D551">
        <v>16</v>
      </c>
      <c r="E551">
        <v>1</v>
      </c>
      <c r="F551">
        <v>0</v>
      </c>
      <c r="G551">
        <v>1</v>
      </c>
      <c r="H551">
        <v>0</v>
      </c>
      <c r="I551">
        <v>0</v>
      </c>
      <c r="J551">
        <v>0</v>
      </c>
      <c r="K551">
        <v>19</v>
      </c>
      <c r="L551" s="4">
        <v>19</v>
      </c>
      <c r="M551">
        <v>0</v>
      </c>
      <c r="N551" s="5">
        <v>0</v>
      </c>
      <c r="O551" s="6">
        <v>-30</v>
      </c>
      <c r="P551">
        <v>57</v>
      </c>
      <c r="Q551">
        <v>1</v>
      </c>
      <c r="R551">
        <v>0</v>
      </c>
      <c r="S551">
        <v>1</v>
      </c>
      <c r="T551">
        <v>0</v>
      </c>
      <c r="U551">
        <v>12</v>
      </c>
      <c r="V551">
        <v>250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0</v>
      </c>
      <c r="AC551">
        <v>1</v>
      </c>
      <c r="AD551">
        <v>3</v>
      </c>
      <c r="AE551" s="13">
        <v>4</v>
      </c>
      <c r="AF551" s="14">
        <v>0.981237785016287</v>
      </c>
    </row>
    <row r="552" spans="1:32" x14ac:dyDescent="0.25">
      <c r="A552">
        <v>0</v>
      </c>
      <c r="B552">
        <v>0</v>
      </c>
      <c r="C552">
        <v>47.87</v>
      </c>
      <c r="D552">
        <v>16</v>
      </c>
      <c r="E552">
        <v>2</v>
      </c>
      <c r="F552">
        <v>0</v>
      </c>
      <c r="G552">
        <v>0</v>
      </c>
      <c r="H552">
        <v>1</v>
      </c>
      <c r="I552">
        <v>0</v>
      </c>
      <c r="J552">
        <v>0</v>
      </c>
      <c r="K552">
        <v>33.5</v>
      </c>
      <c r="L552" s="4">
        <v>167.5</v>
      </c>
      <c r="M552">
        <v>0</v>
      </c>
      <c r="N552" s="5">
        <v>0</v>
      </c>
      <c r="O552" s="6">
        <v>-26</v>
      </c>
      <c r="P552">
        <v>111</v>
      </c>
      <c r="Q552">
        <v>1</v>
      </c>
      <c r="R552">
        <v>0</v>
      </c>
      <c r="S552">
        <v>1</v>
      </c>
      <c r="T552">
        <v>0</v>
      </c>
      <c r="U552">
        <v>12</v>
      </c>
      <c r="V552">
        <v>250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0</v>
      </c>
      <c r="AC552">
        <v>1</v>
      </c>
      <c r="AD552">
        <v>7</v>
      </c>
      <c r="AE552" s="13">
        <v>0.8</v>
      </c>
      <c r="AF552" s="14">
        <v>0.50310559006211197</v>
      </c>
    </row>
    <row r="553" spans="1:32" x14ac:dyDescent="0.25">
      <c r="A553">
        <v>0</v>
      </c>
      <c r="B553">
        <v>0</v>
      </c>
      <c r="C553">
        <v>47.87</v>
      </c>
      <c r="D553">
        <v>16</v>
      </c>
      <c r="E553">
        <v>2</v>
      </c>
      <c r="F553">
        <v>0</v>
      </c>
      <c r="G553">
        <v>0</v>
      </c>
      <c r="H553">
        <v>1</v>
      </c>
      <c r="I553">
        <v>0</v>
      </c>
      <c r="J553">
        <v>0</v>
      </c>
      <c r="K553">
        <v>33.5</v>
      </c>
      <c r="L553" s="4">
        <v>167.5</v>
      </c>
      <c r="M553">
        <v>0</v>
      </c>
      <c r="N553" s="5">
        <v>0</v>
      </c>
      <c r="O553" s="6">
        <v>-26</v>
      </c>
      <c r="P553">
        <v>111</v>
      </c>
      <c r="Q553">
        <v>1</v>
      </c>
      <c r="R553">
        <v>0</v>
      </c>
      <c r="S553">
        <v>1</v>
      </c>
      <c r="T553">
        <v>0</v>
      </c>
      <c r="U553">
        <v>12</v>
      </c>
      <c r="V553">
        <v>250</v>
      </c>
      <c r="W553">
        <v>0</v>
      </c>
      <c r="X553">
        <v>0</v>
      </c>
      <c r="Y553">
        <v>0</v>
      </c>
      <c r="Z553">
        <v>0</v>
      </c>
      <c r="AA553">
        <v>1</v>
      </c>
      <c r="AB553">
        <v>0</v>
      </c>
      <c r="AC553">
        <v>1</v>
      </c>
      <c r="AD553">
        <v>7</v>
      </c>
      <c r="AE553" s="13">
        <v>4</v>
      </c>
      <c r="AF553" s="14">
        <v>0.99274902565032197</v>
      </c>
    </row>
    <row r="554" spans="1:32" x14ac:dyDescent="0.25">
      <c r="A554">
        <v>0</v>
      </c>
      <c r="B554">
        <v>0</v>
      </c>
      <c r="C554">
        <v>58.69</v>
      </c>
      <c r="D554">
        <v>16</v>
      </c>
      <c r="E554">
        <v>1</v>
      </c>
      <c r="F554">
        <v>0</v>
      </c>
      <c r="G554">
        <v>1</v>
      </c>
      <c r="H554">
        <v>0</v>
      </c>
      <c r="I554">
        <v>0</v>
      </c>
      <c r="J554">
        <v>0</v>
      </c>
      <c r="K554">
        <v>19</v>
      </c>
      <c r="L554" s="4">
        <v>19</v>
      </c>
      <c r="M554">
        <v>0</v>
      </c>
      <c r="N554" s="5">
        <v>0</v>
      </c>
      <c r="O554" s="6">
        <v>-30</v>
      </c>
      <c r="P554">
        <v>57</v>
      </c>
      <c r="Q554">
        <v>1</v>
      </c>
      <c r="R554">
        <v>0</v>
      </c>
      <c r="S554">
        <v>1</v>
      </c>
      <c r="T554">
        <v>0</v>
      </c>
      <c r="U554">
        <v>12</v>
      </c>
      <c r="V554">
        <v>250</v>
      </c>
      <c r="W554">
        <v>0</v>
      </c>
      <c r="X554">
        <v>0</v>
      </c>
      <c r="Y554">
        <v>0</v>
      </c>
      <c r="Z554">
        <v>0</v>
      </c>
      <c r="AA554">
        <v>1</v>
      </c>
      <c r="AB554">
        <v>0</v>
      </c>
      <c r="AC554">
        <v>1</v>
      </c>
      <c r="AD554">
        <v>7</v>
      </c>
      <c r="AE554" s="13">
        <v>0.8</v>
      </c>
      <c r="AF554" s="14">
        <v>0.99721272013176199</v>
      </c>
    </row>
    <row r="555" spans="1:32" x14ac:dyDescent="0.25">
      <c r="A555">
        <v>0</v>
      </c>
      <c r="B555">
        <v>0</v>
      </c>
      <c r="C555">
        <v>58.69</v>
      </c>
      <c r="D555">
        <v>16</v>
      </c>
      <c r="E555">
        <v>1</v>
      </c>
      <c r="F555">
        <v>0</v>
      </c>
      <c r="G555">
        <v>1</v>
      </c>
      <c r="H555">
        <v>0</v>
      </c>
      <c r="I555">
        <v>0</v>
      </c>
      <c r="J555">
        <v>0</v>
      </c>
      <c r="K555">
        <v>19</v>
      </c>
      <c r="L555" s="4">
        <v>19</v>
      </c>
      <c r="M555">
        <v>0</v>
      </c>
      <c r="N555" s="5">
        <v>0</v>
      </c>
      <c r="O555" s="6">
        <v>-30</v>
      </c>
      <c r="P555">
        <v>57</v>
      </c>
      <c r="Q555">
        <v>1</v>
      </c>
      <c r="R555">
        <v>0</v>
      </c>
      <c r="S555">
        <v>1</v>
      </c>
      <c r="T555">
        <v>0</v>
      </c>
      <c r="U555">
        <v>12</v>
      </c>
      <c r="V555">
        <v>250</v>
      </c>
      <c r="W555">
        <v>0</v>
      </c>
      <c r="X555">
        <v>0</v>
      </c>
      <c r="Y555">
        <v>0</v>
      </c>
      <c r="Z555">
        <v>0</v>
      </c>
      <c r="AA555">
        <v>1</v>
      </c>
      <c r="AB555">
        <v>0</v>
      </c>
      <c r="AC555">
        <v>1</v>
      </c>
      <c r="AD555">
        <v>7</v>
      </c>
      <c r="AE555" s="13">
        <v>4</v>
      </c>
      <c r="AF555" s="14">
        <v>0.99861207494795301</v>
      </c>
    </row>
    <row r="556" spans="1:32" x14ac:dyDescent="0.25">
      <c r="A556">
        <v>0</v>
      </c>
      <c r="B556">
        <v>0</v>
      </c>
      <c r="C556">
        <v>47.87</v>
      </c>
      <c r="D556">
        <v>16</v>
      </c>
      <c r="E556">
        <v>2</v>
      </c>
      <c r="F556">
        <v>0</v>
      </c>
      <c r="G556">
        <v>0</v>
      </c>
      <c r="H556">
        <v>1</v>
      </c>
      <c r="I556">
        <v>0</v>
      </c>
      <c r="J556">
        <v>0</v>
      </c>
      <c r="K556">
        <v>33.5</v>
      </c>
      <c r="L556" s="4">
        <v>167.5</v>
      </c>
      <c r="M556">
        <v>0</v>
      </c>
      <c r="N556" s="5">
        <v>0</v>
      </c>
      <c r="O556" s="6">
        <v>-26</v>
      </c>
      <c r="P556">
        <v>111</v>
      </c>
      <c r="Q556">
        <v>1</v>
      </c>
      <c r="R556">
        <v>0</v>
      </c>
      <c r="S556">
        <v>1</v>
      </c>
      <c r="T556">
        <v>0</v>
      </c>
      <c r="U556">
        <v>12</v>
      </c>
      <c r="V556">
        <v>250</v>
      </c>
      <c r="W556">
        <v>0</v>
      </c>
      <c r="X556">
        <v>0</v>
      </c>
      <c r="Y556">
        <v>0</v>
      </c>
      <c r="Z556">
        <v>0</v>
      </c>
      <c r="AA556">
        <v>1</v>
      </c>
      <c r="AB556">
        <v>0</v>
      </c>
      <c r="AC556">
        <v>1</v>
      </c>
      <c r="AD556">
        <v>30</v>
      </c>
      <c r="AE556" s="13">
        <v>0.8</v>
      </c>
      <c r="AF556" s="14">
        <v>-0.61814345991561204</v>
      </c>
    </row>
    <row r="557" spans="1:32" x14ac:dyDescent="0.25">
      <c r="A557">
        <v>0</v>
      </c>
      <c r="B557">
        <v>0</v>
      </c>
      <c r="C557">
        <v>47.87</v>
      </c>
      <c r="D557">
        <v>16</v>
      </c>
      <c r="E557">
        <v>2</v>
      </c>
      <c r="F557">
        <v>0</v>
      </c>
      <c r="G557">
        <v>0</v>
      </c>
      <c r="H557">
        <v>1</v>
      </c>
      <c r="I557">
        <v>0</v>
      </c>
      <c r="J557">
        <v>0</v>
      </c>
      <c r="K557">
        <v>33.5</v>
      </c>
      <c r="L557" s="4">
        <v>167.5</v>
      </c>
      <c r="M557">
        <v>0</v>
      </c>
      <c r="N557" s="5">
        <v>0</v>
      </c>
      <c r="O557" s="6">
        <v>-26</v>
      </c>
      <c r="P557">
        <v>111</v>
      </c>
      <c r="Q557">
        <v>1</v>
      </c>
      <c r="R557">
        <v>0</v>
      </c>
      <c r="S557">
        <v>1</v>
      </c>
      <c r="T557">
        <v>0</v>
      </c>
      <c r="U557">
        <v>12</v>
      </c>
      <c r="V557">
        <v>250</v>
      </c>
      <c r="W557">
        <v>0</v>
      </c>
      <c r="X557">
        <v>0</v>
      </c>
      <c r="Y557">
        <v>0</v>
      </c>
      <c r="Z557">
        <v>0</v>
      </c>
      <c r="AA557">
        <v>1</v>
      </c>
      <c r="AB557">
        <v>0</v>
      </c>
      <c r="AC557">
        <v>1</v>
      </c>
      <c r="AD557">
        <v>30</v>
      </c>
      <c r="AE557" s="13">
        <v>4</v>
      </c>
      <c r="AF557" s="14">
        <v>0.100569259962049</v>
      </c>
    </row>
    <row r="558" spans="1:32" x14ac:dyDescent="0.25">
      <c r="A558">
        <v>0</v>
      </c>
      <c r="B558">
        <v>0</v>
      </c>
      <c r="C558">
        <v>58.69</v>
      </c>
      <c r="D558">
        <v>16</v>
      </c>
      <c r="E558">
        <v>1</v>
      </c>
      <c r="F558">
        <v>0</v>
      </c>
      <c r="G558">
        <v>1</v>
      </c>
      <c r="H558">
        <v>0</v>
      </c>
      <c r="I558">
        <v>0</v>
      </c>
      <c r="J558">
        <v>0</v>
      </c>
      <c r="K558">
        <v>19</v>
      </c>
      <c r="L558" s="4">
        <v>19</v>
      </c>
      <c r="M558">
        <v>0</v>
      </c>
      <c r="N558" s="5">
        <v>0</v>
      </c>
      <c r="O558" s="6">
        <v>-30</v>
      </c>
      <c r="P558">
        <v>57</v>
      </c>
      <c r="Q558">
        <v>1</v>
      </c>
      <c r="R558">
        <v>0</v>
      </c>
      <c r="S558">
        <v>1</v>
      </c>
      <c r="T558">
        <v>0</v>
      </c>
      <c r="U558">
        <v>12</v>
      </c>
      <c r="V558">
        <v>250</v>
      </c>
      <c r="W558">
        <v>0</v>
      </c>
      <c r="X558">
        <v>0</v>
      </c>
      <c r="Y558">
        <v>0</v>
      </c>
      <c r="Z558">
        <v>0</v>
      </c>
      <c r="AA558">
        <v>1</v>
      </c>
      <c r="AB558">
        <v>0</v>
      </c>
      <c r="AC558">
        <v>1</v>
      </c>
      <c r="AD558">
        <v>30</v>
      </c>
      <c r="AE558" s="13">
        <v>0.8</v>
      </c>
      <c r="AF558" s="14">
        <v>0.99618174875906795</v>
      </c>
    </row>
    <row r="559" spans="1:32" x14ac:dyDescent="0.25">
      <c r="A559">
        <v>0</v>
      </c>
      <c r="B559">
        <v>0</v>
      </c>
      <c r="C559">
        <v>58.69</v>
      </c>
      <c r="D559">
        <v>16</v>
      </c>
      <c r="E559">
        <v>1</v>
      </c>
      <c r="F559">
        <v>0</v>
      </c>
      <c r="G559">
        <v>1</v>
      </c>
      <c r="H559">
        <v>0</v>
      </c>
      <c r="I559">
        <v>0</v>
      </c>
      <c r="J559">
        <v>0</v>
      </c>
      <c r="K559">
        <v>19</v>
      </c>
      <c r="L559" s="4">
        <v>19</v>
      </c>
      <c r="M559">
        <v>0</v>
      </c>
      <c r="N559" s="5">
        <v>0</v>
      </c>
      <c r="O559" s="6">
        <v>-30</v>
      </c>
      <c r="P559">
        <v>57</v>
      </c>
      <c r="Q559">
        <v>1</v>
      </c>
      <c r="R559">
        <v>0</v>
      </c>
      <c r="S559">
        <v>1</v>
      </c>
      <c r="T559">
        <v>0</v>
      </c>
      <c r="U559">
        <v>12</v>
      </c>
      <c r="V559">
        <v>250</v>
      </c>
      <c r="W559">
        <v>0</v>
      </c>
      <c r="X559">
        <v>0</v>
      </c>
      <c r="Y559">
        <v>0</v>
      </c>
      <c r="Z559">
        <v>0</v>
      </c>
      <c r="AA559">
        <v>1</v>
      </c>
      <c r="AB559">
        <v>0</v>
      </c>
      <c r="AC559">
        <v>1</v>
      </c>
      <c r="AD559">
        <v>30</v>
      </c>
      <c r="AE559" s="13">
        <v>4</v>
      </c>
      <c r="AF559" s="14">
        <v>0.99876306512462099</v>
      </c>
    </row>
    <row r="560" spans="1:32" x14ac:dyDescent="0.25">
      <c r="A560">
        <v>0</v>
      </c>
      <c r="B560">
        <v>0</v>
      </c>
      <c r="C560">
        <v>47.87</v>
      </c>
      <c r="D560">
        <v>16</v>
      </c>
      <c r="E560">
        <v>2</v>
      </c>
      <c r="F560">
        <v>0</v>
      </c>
      <c r="G560">
        <v>0</v>
      </c>
      <c r="H560">
        <v>1</v>
      </c>
      <c r="I560">
        <v>0</v>
      </c>
      <c r="J560">
        <v>0</v>
      </c>
      <c r="K560">
        <v>33.5</v>
      </c>
      <c r="L560" s="4">
        <v>167.5</v>
      </c>
      <c r="M560">
        <v>0</v>
      </c>
      <c r="N560" s="5">
        <v>0</v>
      </c>
      <c r="O560" s="6">
        <v>-26</v>
      </c>
      <c r="P560">
        <v>111</v>
      </c>
      <c r="Q560">
        <v>1</v>
      </c>
      <c r="R560">
        <v>0</v>
      </c>
      <c r="S560">
        <v>1</v>
      </c>
      <c r="T560">
        <v>0</v>
      </c>
      <c r="U560">
        <v>12</v>
      </c>
      <c r="V560">
        <v>250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1</v>
      </c>
      <c r="AD560">
        <v>90</v>
      </c>
      <c r="AE560" s="13">
        <v>0.8</v>
      </c>
      <c r="AF560" s="14">
        <v>0.948509485094851</v>
      </c>
    </row>
    <row r="561" spans="1:32" x14ac:dyDescent="0.25">
      <c r="A561">
        <v>0</v>
      </c>
      <c r="B561">
        <v>0</v>
      </c>
      <c r="C561">
        <v>47.87</v>
      </c>
      <c r="D561">
        <v>16</v>
      </c>
      <c r="E561">
        <v>2</v>
      </c>
      <c r="F561">
        <v>0</v>
      </c>
      <c r="G561">
        <v>0</v>
      </c>
      <c r="H561">
        <v>1</v>
      </c>
      <c r="I561">
        <v>0</v>
      </c>
      <c r="J561">
        <v>0</v>
      </c>
      <c r="K561">
        <v>33.5</v>
      </c>
      <c r="L561" s="4">
        <v>167.5</v>
      </c>
      <c r="M561">
        <v>0</v>
      </c>
      <c r="N561" s="5">
        <v>0</v>
      </c>
      <c r="O561" s="6">
        <v>-26</v>
      </c>
      <c r="P561">
        <v>111</v>
      </c>
      <c r="Q561">
        <v>1</v>
      </c>
      <c r="R561">
        <v>0</v>
      </c>
      <c r="S561">
        <v>1</v>
      </c>
      <c r="T561">
        <v>0</v>
      </c>
      <c r="U561">
        <v>12</v>
      </c>
      <c r="V561">
        <v>250</v>
      </c>
      <c r="W561">
        <v>0</v>
      </c>
      <c r="X561">
        <v>0</v>
      </c>
      <c r="Y561">
        <v>0</v>
      </c>
      <c r="Z561">
        <v>0</v>
      </c>
      <c r="AA561">
        <v>1</v>
      </c>
      <c r="AB561">
        <v>0</v>
      </c>
      <c r="AC561">
        <v>1</v>
      </c>
      <c r="AD561">
        <v>90</v>
      </c>
      <c r="AE561" s="13">
        <v>4</v>
      </c>
      <c r="AF561" s="14">
        <v>0.99458226404334205</v>
      </c>
    </row>
    <row r="562" spans="1:32" x14ac:dyDescent="0.25">
      <c r="A562">
        <v>0</v>
      </c>
      <c r="B562">
        <v>0</v>
      </c>
      <c r="C562">
        <v>58.69</v>
      </c>
      <c r="D562">
        <v>16</v>
      </c>
      <c r="E562">
        <v>1</v>
      </c>
      <c r="F562">
        <v>0</v>
      </c>
      <c r="G562">
        <v>1</v>
      </c>
      <c r="H562">
        <v>0</v>
      </c>
      <c r="I562">
        <v>0</v>
      </c>
      <c r="J562">
        <v>0</v>
      </c>
      <c r="K562">
        <v>19</v>
      </c>
      <c r="L562" s="4">
        <v>19</v>
      </c>
      <c r="M562">
        <v>0</v>
      </c>
      <c r="N562" s="5">
        <v>0</v>
      </c>
      <c r="O562" s="6">
        <v>-30</v>
      </c>
      <c r="P562">
        <v>57</v>
      </c>
      <c r="Q562">
        <v>1</v>
      </c>
      <c r="R562">
        <v>0</v>
      </c>
      <c r="S562">
        <v>1</v>
      </c>
      <c r="T562">
        <v>0</v>
      </c>
      <c r="U562">
        <v>12</v>
      </c>
      <c r="V562">
        <v>250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0</v>
      </c>
      <c r="AC562">
        <v>1</v>
      </c>
      <c r="AD562">
        <v>90</v>
      </c>
      <c r="AE562" s="13">
        <v>0.8</v>
      </c>
      <c r="AF562" s="14">
        <v>0.99386032233307797</v>
      </c>
    </row>
    <row r="563" spans="1:32" x14ac:dyDescent="0.25">
      <c r="A563">
        <v>0</v>
      </c>
      <c r="B563">
        <v>0</v>
      </c>
      <c r="C563">
        <v>58.69</v>
      </c>
      <c r="D563">
        <v>16</v>
      </c>
      <c r="E563">
        <v>1</v>
      </c>
      <c r="F563">
        <v>0</v>
      </c>
      <c r="G563">
        <v>1</v>
      </c>
      <c r="H563">
        <v>0</v>
      </c>
      <c r="I563">
        <v>0</v>
      </c>
      <c r="J563">
        <v>0</v>
      </c>
      <c r="K563">
        <v>19</v>
      </c>
      <c r="L563" s="4">
        <v>19</v>
      </c>
      <c r="M563">
        <v>0</v>
      </c>
      <c r="N563" s="5">
        <v>0</v>
      </c>
      <c r="O563" s="6">
        <v>-30</v>
      </c>
      <c r="P563">
        <v>57</v>
      </c>
      <c r="Q563">
        <v>1</v>
      </c>
      <c r="R563">
        <v>0</v>
      </c>
      <c r="S563">
        <v>1</v>
      </c>
      <c r="T563">
        <v>0</v>
      </c>
      <c r="U563">
        <v>12</v>
      </c>
      <c r="V563">
        <v>250</v>
      </c>
      <c r="W563">
        <v>0</v>
      </c>
      <c r="X563">
        <v>0</v>
      </c>
      <c r="Y563">
        <v>0</v>
      </c>
      <c r="Z563">
        <v>0</v>
      </c>
      <c r="AA563">
        <v>1</v>
      </c>
      <c r="AB563">
        <v>0</v>
      </c>
      <c r="AC563">
        <v>1</v>
      </c>
      <c r="AD563">
        <v>90</v>
      </c>
      <c r="AE563" s="13">
        <v>4</v>
      </c>
      <c r="AF563" s="14">
        <v>0.99971408148677599</v>
      </c>
    </row>
    <row r="564" spans="1:32" x14ac:dyDescent="0.25">
      <c r="A564">
        <v>0</v>
      </c>
      <c r="B564">
        <v>0</v>
      </c>
      <c r="C564">
        <v>47.87</v>
      </c>
      <c r="D564">
        <v>16</v>
      </c>
      <c r="E564">
        <v>2</v>
      </c>
      <c r="F564">
        <v>0</v>
      </c>
      <c r="G564">
        <v>0</v>
      </c>
      <c r="H564">
        <v>1</v>
      </c>
      <c r="I564">
        <v>0</v>
      </c>
      <c r="J564">
        <v>0</v>
      </c>
      <c r="K564">
        <v>33.5</v>
      </c>
      <c r="L564" s="4">
        <v>167.5</v>
      </c>
      <c r="M564">
        <v>0</v>
      </c>
      <c r="N564" s="5">
        <v>0</v>
      </c>
      <c r="O564" s="6">
        <v>-26</v>
      </c>
      <c r="P564">
        <v>111</v>
      </c>
      <c r="Q564">
        <v>1</v>
      </c>
      <c r="R564">
        <v>0</v>
      </c>
      <c r="S564">
        <v>1</v>
      </c>
      <c r="T564">
        <v>0</v>
      </c>
      <c r="U564">
        <v>12</v>
      </c>
      <c r="V564">
        <v>250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0</v>
      </c>
      <c r="AC564">
        <v>1</v>
      </c>
      <c r="AD564">
        <v>180</v>
      </c>
      <c r="AE564" s="13">
        <v>0.8</v>
      </c>
      <c r="AF564" s="14">
        <v>0.82716049382716095</v>
      </c>
    </row>
    <row r="565" spans="1:32" x14ac:dyDescent="0.25">
      <c r="A565">
        <v>0</v>
      </c>
      <c r="B565">
        <v>0</v>
      </c>
      <c r="C565">
        <v>47.87</v>
      </c>
      <c r="D565">
        <v>16</v>
      </c>
      <c r="E565">
        <v>2</v>
      </c>
      <c r="F565">
        <v>0</v>
      </c>
      <c r="G565">
        <v>0</v>
      </c>
      <c r="H565">
        <v>1</v>
      </c>
      <c r="I565">
        <v>0</v>
      </c>
      <c r="J565">
        <v>0</v>
      </c>
      <c r="K565">
        <v>33.5</v>
      </c>
      <c r="L565" s="4">
        <v>167.5</v>
      </c>
      <c r="M565">
        <v>0</v>
      </c>
      <c r="N565" s="5">
        <v>0</v>
      </c>
      <c r="O565" s="6">
        <v>-26</v>
      </c>
      <c r="P565">
        <v>111</v>
      </c>
      <c r="Q565">
        <v>1</v>
      </c>
      <c r="R565">
        <v>0</v>
      </c>
      <c r="S565">
        <v>1</v>
      </c>
      <c r="T565">
        <v>0</v>
      </c>
      <c r="U565">
        <v>12</v>
      </c>
      <c r="V565">
        <v>250</v>
      </c>
      <c r="W565">
        <v>0</v>
      </c>
      <c r="X565">
        <v>0</v>
      </c>
      <c r="Y565">
        <v>0</v>
      </c>
      <c r="Z565">
        <v>0</v>
      </c>
      <c r="AA565">
        <v>1</v>
      </c>
      <c r="AB565">
        <v>0</v>
      </c>
      <c r="AC565">
        <v>1</v>
      </c>
      <c r="AD565">
        <v>180</v>
      </c>
      <c r="AE565" s="13">
        <v>4</v>
      </c>
      <c r="AF565" s="14">
        <v>0.2</v>
      </c>
    </row>
    <row r="566" spans="1:32" x14ac:dyDescent="0.25">
      <c r="A566">
        <v>0</v>
      </c>
      <c r="B566">
        <v>0</v>
      </c>
      <c r="C566">
        <v>58.69</v>
      </c>
      <c r="D566">
        <v>16</v>
      </c>
      <c r="E566">
        <v>1</v>
      </c>
      <c r="F566">
        <v>0</v>
      </c>
      <c r="G566">
        <v>1</v>
      </c>
      <c r="H566">
        <v>0</v>
      </c>
      <c r="I566">
        <v>0</v>
      </c>
      <c r="J566">
        <v>0</v>
      </c>
      <c r="K566">
        <v>19</v>
      </c>
      <c r="L566" s="4">
        <v>19</v>
      </c>
      <c r="M566">
        <v>0</v>
      </c>
      <c r="N566" s="5">
        <v>0</v>
      </c>
      <c r="O566" s="6">
        <v>-30</v>
      </c>
      <c r="P566">
        <v>57</v>
      </c>
      <c r="Q566">
        <v>1</v>
      </c>
      <c r="R566">
        <v>0</v>
      </c>
      <c r="S566">
        <v>1</v>
      </c>
      <c r="T566">
        <v>0</v>
      </c>
      <c r="U566">
        <v>12</v>
      </c>
      <c r="V566">
        <v>250</v>
      </c>
      <c r="W566">
        <v>0</v>
      </c>
      <c r="X566">
        <v>0</v>
      </c>
      <c r="Y566">
        <v>0</v>
      </c>
      <c r="Z566">
        <v>0</v>
      </c>
      <c r="AA566">
        <v>1</v>
      </c>
      <c r="AB566">
        <v>0</v>
      </c>
      <c r="AC566">
        <v>1</v>
      </c>
      <c r="AD566">
        <v>180</v>
      </c>
      <c r="AE566" s="13">
        <v>0.8</v>
      </c>
      <c r="AF566" s="14">
        <v>0.45669291338582702</v>
      </c>
    </row>
    <row r="567" spans="1:32" x14ac:dyDescent="0.25">
      <c r="A567">
        <v>0</v>
      </c>
      <c r="B567">
        <v>0</v>
      </c>
      <c r="C567">
        <v>58.69</v>
      </c>
      <c r="D567">
        <v>16</v>
      </c>
      <c r="E567">
        <v>1</v>
      </c>
      <c r="F567">
        <v>0</v>
      </c>
      <c r="G567">
        <v>1</v>
      </c>
      <c r="H567">
        <v>0</v>
      </c>
      <c r="I567">
        <v>0</v>
      </c>
      <c r="J567">
        <v>0</v>
      </c>
      <c r="K567">
        <v>19</v>
      </c>
      <c r="L567" s="4">
        <v>19</v>
      </c>
      <c r="M567">
        <v>0</v>
      </c>
      <c r="N567" s="5">
        <v>0</v>
      </c>
      <c r="O567" s="6">
        <v>-30</v>
      </c>
      <c r="P567">
        <v>57</v>
      </c>
      <c r="Q567">
        <v>1</v>
      </c>
      <c r="R567">
        <v>0</v>
      </c>
      <c r="S567">
        <v>1</v>
      </c>
      <c r="T567">
        <v>0</v>
      </c>
      <c r="U567">
        <v>12</v>
      </c>
      <c r="V567">
        <v>250</v>
      </c>
      <c r="W567">
        <v>0</v>
      </c>
      <c r="X567">
        <v>0</v>
      </c>
      <c r="Y567">
        <v>0</v>
      </c>
      <c r="Z567">
        <v>0</v>
      </c>
      <c r="AA567">
        <v>1</v>
      </c>
      <c r="AB567">
        <v>0</v>
      </c>
      <c r="AC567">
        <v>1</v>
      </c>
      <c r="AD567">
        <v>180</v>
      </c>
      <c r="AE567" s="13">
        <v>4</v>
      </c>
      <c r="AF567" s="14">
        <v>0.98846153846153895</v>
      </c>
    </row>
    <row r="568" spans="1:32" x14ac:dyDescent="0.25">
      <c r="A568">
        <v>0</v>
      </c>
      <c r="B568">
        <v>0</v>
      </c>
      <c r="C568">
        <v>28.09</v>
      </c>
      <c r="D568">
        <v>16</v>
      </c>
      <c r="E568">
        <v>2</v>
      </c>
      <c r="F568">
        <v>0</v>
      </c>
      <c r="G568">
        <v>1</v>
      </c>
      <c r="H568">
        <v>0</v>
      </c>
      <c r="I568">
        <v>0</v>
      </c>
      <c r="J568">
        <v>0</v>
      </c>
      <c r="K568">
        <v>700</v>
      </c>
      <c r="L568" s="4">
        <v>700</v>
      </c>
      <c r="M568">
        <v>0</v>
      </c>
      <c r="N568" s="5">
        <v>0</v>
      </c>
      <c r="O568" s="5">
        <v>-36</v>
      </c>
      <c r="P568">
        <v>7.6</v>
      </c>
      <c r="Q568">
        <v>0</v>
      </c>
      <c r="R568">
        <v>1</v>
      </c>
      <c r="S568">
        <v>1</v>
      </c>
      <c r="T568">
        <v>0</v>
      </c>
      <c r="U568">
        <v>16</v>
      </c>
      <c r="V568">
        <v>25</v>
      </c>
      <c r="W568">
        <v>0</v>
      </c>
      <c r="X568">
        <v>0</v>
      </c>
      <c r="Y568">
        <v>0</v>
      </c>
      <c r="Z568">
        <v>0</v>
      </c>
      <c r="AA568">
        <v>1</v>
      </c>
      <c r="AB568">
        <v>0</v>
      </c>
      <c r="AC568">
        <v>1</v>
      </c>
      <c r="AD568">
        <v>1</v>
      </c>
      <c r="AE568" s="13">
        <v>4</v>
      </c>
      <c r="AF568" s="14">
        <v>0.98894830659536503</v>
      </c>
    </row>
    <row r="569" spans="1:32" x14ac:dyDescent="0.25">
      <c r="A569">
        <v>0</v>
      </c>
      <c r="B569">
        <v>0</v>
      </c>
      <c r="C569">
        <v>28.09</v>
      </c>
      <c r="D569">
        <v>16</v>
      </c>
      <c r="E569">
        <v>2</v>
      </c>
      <c r="F569">
        <v>0</v>
      </c>
      <c r="G569">
        <v>1</v>
      </c>
      <c r="H569">
        <v>0</v>
      </c>
      <c r="I569">
        <v>0</v>
      </c>
      <c r="J569">
        <v>0</v>
      </c>
      <c r="K569">
        <v>54</v>
      </c>
      <c r="L569" s="4">
        <v>54</v>
      </c>
      <c r="M569">
        <v>0</v>
      </c>
      <c r="N569" s="5">
        <v>0</v>
      </c>
      <c r="O569" s="5">
        <v>-25</v>
      </c>
      <c r="P569">
        <v>66</v>
      </c>
      <c r="Q569">
        <v>0</v>
      </c>
      <c r="R569">
        <v>1</v>
      </c>
      <c r="S569">
        <v>1</v>
      </c>
      <c r="T569">
        <v>0</v>
      </c>
      <c r="U569">
        <v>16</v>
      </c>
      <c r="V569">
        <v>25</v>
      </c>
      <c r="W569">
        <v>0</v>
      </c>
      <c r="X569">
        <v>0</v>
      </c>
      <c r="Y569">
        <v>0</v>
      </c>
      <c r="Z569">
        <v>0</v>
      </c>
      <c r="AA569">
        <v>1</v>
      </c>
      <c r="AB569">
        <v>0</v>
      </c>
      <c r="AC569">
        <v>1</v>
      </c>
      <c r="AD569">
        <v>1</v>
      </c>
      <c r="AE569" s="13">
        <v>4</v>
      </c>
      <c r="AF569" s="14">
        <v>0.99024850581944002</v>
      </c>
    </row>
    <row r="570" spans="1:32" x14ac:dyDescent="0.25">
      <c r="A570">
        <v>0</v>
      </c>
      <c r="B570">
        <v>0</v>
      </c>
      <c r="C570">
        <v>28.09</v>
      </c>
      <c r="D570">
        <v>16</v>
      </c>
      <c r="E570">
        <v>2</v>
      </c>
      <c r="F570">
        <v>0</v>
      </c>
      <c r="G570">
        <v>1</v>
      </c>
      <c r="H570">
        <v>0</v>
      </c>
      <c r="I570">
        <v>0</v>
      </c>
      <c r="J570">
        <v>0</v>
      </c>
      <c r="K570">
        <v>50</v>
      </c>
      <c r="L570" s="4">
        <v>50</v>
      </c>
      <c r="M570">
        <v>1</v>
      </c>
      <c r="N570" s="5">
        <v>0</v>
      </c>
      <c r="O570" s="5">
        <v>19</v>
      </c>
      <c r="P570">
        <v>42</v>
      </c>
      <c r="Q570">
        <v>0</v>
      </c>
      <c r="R570">
        <v>1</v>
      </c>
      <c r="S570">
        <v>1</v>
      </c>
      <c r="T570">
        <v>0</v>
      </c>
      <c r="U570">
        <v>16</v>
      </c>
      <c r="V570">
        <v>25</v>
      </c>
      <c r="W570">
        <v>0</v>
      </c>
      <c r="X570">
        <v>0</v>
      </c>
      <c r="Y570">
        <v>0</v>
      </c>
      <c r="Z570">
        <v>0</v>
      </c>
      <c r="AA570">
        <v>1</v>
      </c>
      <c r="AB570">
        <v>0</v>
      </c>
      <c r="AC570">
        <v>1</v>
      </c>
      <c r="AD570">
        <v>1</v>
      </c>
      <c r="AE570" s="13">
        <v>4</v>
      </c>
      <c r="AF570" s="14">
        <v>0.92345679012345705</v>
      </c>
    </row>
    <row r="571" spans="1:32" x14ac:dyDescent="0.25">
      <c r="A571">
        <v>0</v>
      </c>
      <c r="B571">
        <v>0</v>
      </c>
      <c r="C571">
        <v>28.09</v>
      </c>
      <c r="D571">
        <v>16</v>
      </c>
      <c r="E571">
        <v>2</v>
      </c>
      <c r="F571">
        <v>0</v>
      </c>
      <c r="G571">
        <v>1</v>
      </c>
      <c r="H571">
        <v>0</v>
      </c>
      <c r="I571">
        <v>0</v>
      </c>
      <c r="J571">
        <v>0</v>
      </c>
      <c r="K571">
        <v>700</v>
      </c>
      <c r="L571" s="4">
        <v>700</v>
      </c>
      <c r="M571">
        <v>0</v>
      </c>
      <c r="N571" s="5">
        <v>0</v>
      </c>
      <c r="O571" s="5">
        <v>-36</v>
      </c>
      <c r="P571">
        <v>7.6</v>
      </c>
      <c r="Q571">
        <v>0</v>
      </c>
      <c r="R571">
        <v>1</v>
      </c>
      <c r="S571">
        <v>1</v>
      </c>
      <c r="T571">
        <v>0</v>
      </c>
      <c r="U571">
        <v>16</v>
      </c>
      <c r="V571">
        <v>25</v>
      </c>
      <c r="W571">
        <v>0</v>
      </c>
      <c r="X571">
        <v>0</v>
      </c>
      <c r="Y571">
        <v>0</v>
      </c>
      <c r="Z571">
        <v>0</v>
      </c>
      <c r="AA571">
        <v>1</v>
      </c>
      <c r="AB571">
        <v>0</v>
      </c>
      <c r="AC571">
        <v>1</v>
      </c>
      <c r="AD571">
        <v>1</v>
      </c>
      <c r="AE571" s="13">
        <v>20</v>
      </c>
      <c r="AF571" s="14">
        <v>0.99820237750072505</v>
      </c>
    </row>
    <row r="572" spans="1:32" x14ac:dyDescent="0.25">
      <c r="A572">
        <v>0</v>
      </c>
      <c r="B572">
        <v>0</v>
      </c>
      <c r="C572">
        <v>28.09</v>
      </c>
      <c r="D572">
        <v>16</v>
      </c>
      <c r="E572">
        <v>2</v>
      </c>
      <c r="F572">
        <v>0</v>
      </c>
      <c r="G572">
        <v>1</v>
      </c>
      <c r="H572">
        <v>0</v>
      </c>
      <c r="I572">
        <v>0</v>
      </c>
      <c r="J572">
        <v>0</v>
      </c>
      <c r="K572">
        <v>54</v>
      </c>
      <c r="L572" s="4">
        <v>54</v>
      </c>
      <c r="M572">
        <v>0</v>
      </c>
      <c r="N572" s="5">
        <v>0</v>
      </c>
      <c r="O572" s="5">
        <v>-25</v>
      </c>
      <c r="P572">
        <v>66</v>
      </c>
      <c r="Q572">
        <v>0</v>
      </c>
      <c r="R572">
        <v>1</v>
      </c>
      <c r="S572">
        <v>1</v>
      </c>
      <c r="T572">
        <v>0</v>
      </c>
      <c r="U572">
        <v>16</v>
      </c>
      <c r="V572">
        <v>25</v>
      </c>
      <c r="W572">
        <v>0</v>
      </c>
      <c r="X572">
        <v>0</v>
      </c>
      <c r="Y572">
        <v>0</v>
      </c>
      <c r="Z572">
        <v>0</v>
      </c>
      <c r="AA572">
        <v>1</v>
      </c>
      <c r="AB572">
        <v>0</v>
      </c>
      <c r="AC572">
        <v>1</v>
      </c>
      <c r="AD572">
        <v>1</v>
      </c>
      <c r="AE572" s="13">
        <v>20</v>
      </c>
      <c r="AF572" s="14">
        <v>0.99903306300686201</v>
      </c>
    </row>
    <row r="573" spans="1:32" x14ac:dyDescent="0.25">
      <c r="A573">
        <v>0</v>
      </c>
      <c r="B573">
        <v>0</v>
      </c>
      <c r="C573">
        <v>28.09</v>
      </c>
      <c r="D573">
        <v>16</v>
      </c>
      <c r="E573">
        <v>2</v>
      </c>
      <c r="F573">
        <v>0</v>
      </c>
      <c r="G573">
        <v>1</v>
      </c>
      <c r="H573">
        <v>0</v>
      </c>
      <c r="I573">
        <v>0</v>
      </c>
      <c r="J573">
        <v>0</v>
      </c>
      <c r="K573">
        <v>50</v>
      </c>
      <c r="L573" s="4">
        <v>50</v>
      </c>
      <c r="M573">
        <v>1</v>
      </c>
      <c r="N573" s="5">
        <v>0</v>
      </c>
      <c r="O573" s="5">
        <v>19</v>
      </c>
      <c r="P573">
        <v>42</v>
      </c>
      <c r="Q573">
        <v>0</v>
      </c>
      <c r="R573">
        <v>1</v>
      </c>
      <c r="S573">
        <v>1</v>
      </c>
      <c r="T573">
        <v>0</v>
      </c>
      <c r="U573">
        <v>16</v>
      </c>
      <c r="V573">
        <v>25</v>
      </c>
      <c r="W573">
        <v>0</v>
      </c>
      <c r="X573">
        <v>0</v>
      </c>
      <c r="Y573">
        <v>0</v>
      </c>
      <c r="Z573">
        <v>0</v>
      </c>
      <c r="AA573">
        <v>1</v>
      </c>
      <c r="AB573">
        <v>0</v>
      </c>
      <c r="AC573">
        <v>1</v>
      </c>
      <c r="AD573">
        <v>1</v>
      </c>
      <c r="AE573" s="13">
        <v>20</v>
      </c>
      <c r="AF573" s="14">
        <v>0.99811836115326202</v>
      </c>
    </row>
    <row r="574" spans="1:32" x14ac:dyDescent="0.25">
      <c r="A574">
        <v>1</v>
      </c>
      <c r="B574">
        <v>0</v>
      </c>
      <c r="C574">
        <v>12.01</v>
      </c>
      <c r="D574">
        <v>0</v>
      </c>
      <c r="E574">
        <v>0</v>
      </c>
      <c r="F574">
        <v>0</v>
      </c>
      <c r="G574">
        <v>1</v>
      </c>
      <c r="H574">
        <v>0</v>
      </c>
      <c r="I574">
        <v>0</v>
      </c>
      <c r="J574">
        <v>0</v>
      </c>
      <c r="K574" s="7">
        <v>14.3</v>
      </c>
      <c r="L574" s="4">
        <v>14.3</v>
      </c>
      <c r="M574">
        <v>0</v>
      </c>
      <c r="N574" s="5">
        <v>0</v>
      </c>
      <c r="O574" s="6">
        <v>-3.7</v>
      </c>
      <c r="P574">
        <v>66.8</v>
      </c>
      <c r="Q574">
        <v>1</v>
      </c>
      <c r="R574">
        <v>0</v>
      </c>
      <c r="S574">
        <v>0</v>
      </c>
      <c r="T574">
        <v>1</v>
      </c>
      <c r="U574" s="7">
        <v>8</v>
      </c>
      <c r="V574">
        <v>225</v>
      </c>
      <c r="W574">
        <v>0</v>
      </c>
      <c r="X574">
        <v>0</v>
      </c>
      <c r="Y574">
        <v>0</v>
      </c>
      <c r="Z574">
        <v>0</v>
      </c>
      <c r="AA574">
        <v>1</v>
      </c>
      <c r="AB574">
        <v>0</v>
      </c>
      <c r="AC574">
        <v>1</v>
      </c>
      <c r="AD574">
        <v>3</v>
      </c>
      <c r="AE574" s="13">
        <v>8.89</v>
      </c>
      <c r="AF574" s="14">
        <v>0.868002764340014</v>
      </c>
    </row>
    <row r="575" spans="1:32" x14ac:dyDescent="0.25">
      <c r="A575">
        <v>1</v>
      </c>
      <c r="B575">
        <v>0</v>
      </c>
      <c r="C575">
        <v>12.01</v>
      </c>
      <c r="D575">
        <v>0</v>
      </c>
      <c r="E575">
        <v>0</v>
      </c>
      <c r="F575">
        <v>0</v>
      </c>
      <c r="G575">
        <v>0</v>
      </c>
      <c r="H575">
        <v>1</v>
      </c>
      <c r="I575">
        <v>0</v>
      </c>
      <c r="J575">
        <v>1</v>
      </c>
      <c r="K575">
        <v>9.6999999999999993</v>
      </c>
      <c r="L575">
        <v>5900</v>
      </c>
      <c r="M575">
        <v>0</v>
      </c>
      <c r="N575" s="5">
        <v>0</v>
      </c>
      <c r="O575" s="6">
        <v>-11</v>
      </c>
      <c r="P575">
        <v>378</v>
      </c>
      <c r="Q575">
        <v>1</v>
      </c>
      <c r="R575">
        <v>0</v>
      </c>
      <c r="S575">
        <v>0</v>
      </c>
      <c r="T575">
        <v>1</v>
      </c>
      <c r="U575" s="7">
        <v>8</v>
      </c>
      <c r="V575">
        <v>225</v>
      </c>
      <c r="W575">
        <v>0</v>
      </c>
      <c r="X575">
        <v>0</v>
      </c>
      <c r="Y575">
        <v>0</v>
      </c>
      <c r="Z575">
        <v>0</v>
      </c>
      <c r="AA575">
        <v>1</v>
      </c>
      <c r="AB575">
        <v>0</v>
      </c>
      <c r="AC575">
        <v>1</v>
      </c>
      <c r="AD575">
        <v>3</v>
      </c>
      <c r="AE575" s="13">
        <v>2.2200000000000002</v>
      </c>
      <c r="AF575" s="14">
        <v>0.76080150281778303</v>
      </c>
    </row>
    <row r="576" spans="1:32" x14ac:dyDescent="0.25">
      <c r="A576">
        <v>1</v>
      </c>
      <c r="B576">
        <v>0</v>
      </c>
      <c r="C576">
        <v>12.01</v>
      </c>
      <c r="D576">
        <v>0</v>
      </c>
      <c r="E576">
        <v>0</v>
      </c>
      <c r="F576">
        <v>0</v>
      </c>
      <c r="G576">
        <v>0</v>
      </c>
      <c r="H576">
        <v>1</v>
      </c>
      <c r="I576">
        <v>0</v>
      </c>
      <c r="J576">
        <v>1</v>
      </c>
      <c r="K576">
        <v>9.6999999999999993</v>
      </c>
      <c r="L576">
        <v>5900</v>
      </c>
      <c r="M576">
        <v>0</v>
      </c>
      <c r="N576" s="5">
        <v>0</v>
      </c>
      <c r="O576" s="6">
        <v>-11</v>
      </c>
      <c r="P576">
        <v>378</v>
      </c>
      <c r="Q576">
        <v>1</v>
      </c>
      <c r="R576">
        <v>0</v>
      </c>
      <c r="S576">
        <v>0</v>
      </c>
      <c r="T576">
        <v>1</v>
      </c>
      <c r="U576" s="7">
        <v>8</v>
      </c>
      <c r="V576">
        <v>225</v>
      </c>
      <c r="W576">
        <v>0</v>
      </c>
      <c r="X576">
        <v>0</v>
      </c>
      <c r="Y576">
        <v>0</v>
      </c>
      <c r="Z576">
        <v>0</v>
      </c>
      <c r="AA576">
        <v>1</v>
      </c>
      <c r="AB576">
        <v>0</v>
      </c>
      <c r="AC576">
        <v>1</v>
      </c>
      <c r="AD576">
        <v>3</v>
      </c>
      <c r="AE576" s="13">
        <v>8.89</v>
      </c>
      <c r="AF576" s="14">
        <v>0.93621639672733303</v>
      </c>
    </row>
    <row r="577" spans="1:32" x14ac:dyDescent="0.25">
      <c r="A577">
        <v>1</v>
      </c>
      <c r="B577">
        <v>0</v>
      </c>
      <c r="C577">
        <v>12.01</v>
      </c>
      <c r="D577">
        <v>0</v>
      </c>
      <c r="E577">
        <v>0</v>
      </c>
      <c r="F577">
        <v>0</v>
      </c>
      <c r="G577">
        <v>0</v>
      </c>
      <c r="H577">
        <v>1</v>
      </c>
      <c r="I577">
        <v>0</v>
      </c>
      <c r="J577">
        <v>1</v>
      </c>
      <c r="K577">
        <v>11.3</v>
      </c>
      <c r="L577">
        <v>700</v>
      </c>
      <c r="M577">
        <v>0</v>
      </c>
      <c r="N577" s="5">
        <v>0</v>
      </c>
      <c r="O577" s="6">
        <v>-11</v>
      </c>
      <c r="P577">
        <v>307</v>
      </c>
      <c r="Q577">
        <v>1</v>
      </c>
      <c r="R577">
        <v>0</v>
      </c>
      <c r="S577">
        <v>0</v>
      </c>
      <c r="T577">
        <v>1</v>
      </c>
      <c r="U577" s="7">
        <v>8</v>
      </c>
      <c r="V577">
        <v>225</v>
      </c>
      <c r="W577">
        <v>0</v>
      </c>
      <c r="X577">
        <v>0</v>
      </c>
      <c r="Y577">
        <v>0</v>
      </c>
      <c r="Z577">
        <v>0</v>
      </c>
      <c r="AA577">
        <v>1</v>
      </c>
      <c r="AB577">
        <v>0</v>
      </c>
      <c r="AC577">
        <v>1</v>
      </c>
      <c r="AD577">
        <v>3</v>
      </c>
      <c r="AE577" s="13">
        <v>2.2200000000000002</v>
      </c>
      <c r="AF577" s="14">
        <v>0.87405209363666303</v>
      </c>
    </row>
    <row r="578" spans="1:32" x14ac:dyDescent="0.25">
      <c r="A578">
        <v>1</v>
      </c>
      <c r="B578">
        <v>0</v>
      </c>
      <c r="C578">
        <v>12.01</v>
      </c>
      <c r="D578">
        <v>0</v>
      </c>
      <c r="E578">
        <v>0</v>
      </c>
      <c r="F578">
        <v>0</v>
      </c>
      <c r="G578">
        <v>0</v>
      </c>
      <c r="H578">
        <v>1</v>
      </c>
      <c r="I578">
        <v>0</v>
      </c>
      <c r="J578">
        <v>1</v>
      </c>
      <c r="K578">
        <v>11.3</v>
      </c>
      <c r="L578">
        <v>700</v>
      </c>
      <c r="M578">
        <v>0</v>
      </c>
      <c r="N578" s="5">
        <v>0</v>
      </c>
      <c r="O578" s="6">
        <v>-11</v>
      </c>
      <c r="P578">
        <v>307</v>
      </c>
      <c r="Q578">
        <v>1</v>
      </c>
      <c r="R578">
        <v>0</v>
      </c>
      <c r="S578">
        <v>0</v>
      </c>
      <c r="T578">
        <v>1</v>
      </c>
      <c r="U578" s="7">
        <v>8</v>
      </c>
      <c r="V578">
        <v>225</v>
      </c>
      <c r="W578">
        <v>0</v>
      </c>
      <c r="X578">
        <v>0</v>
      </c>
      <c r="Y578">
        <v>0</v>
      </c>
      <c r="Z578">
        <v>0</v>
      </c>
      <c r="AA578">
        <v>1</v>
      </c>
      <c r="AB578">
        <v>0</v>
      </c>
      <c r="AC578">
        <v>1</v>
      </c>
      <c r="AD578">
        <v>3</v>
      </c>
      <c r="AE578" s="13">
        <v>8.89</v>
      </c>
      <c r="AF578" s="14">
        <v>0.88740420514835905</v>
      </c>
    </row>
    <row r="579" spans="1:32" x14ac:dyDescent="0.25">
      <c r="A579">
        <v>0</v>
      </c>
      <c r="B579">
        <v>0</v>
      </c>
      <c r="C579">
        <v>140.1</v>
      </c>
      <c r="D579">
        <v>16</v>
      </c>
      <c r="E579">
        <v>2</v>
      </c>
      <c r="F579">
        <v>0</v>
      </c>
      <c r="G579">
        <v>1</v>
      </c>
      <c r="H579">
        <v>0</v>
      </c>
      <c r="I579">
        <v>0</v>
      </c>
      <c r="J579">
        <v>0</v>
      </c>
      <c r="K579">
        <v>20</v>
      </c>
      <c r="L579" s="4">
        <v>20</v>
      </c>
      <c r="M579">
        <v>0</v>
      </c>
      <c r="N579" s="5">
        <v>0</v>
      </c>
      <c r="O579" s="6">
        <v>37.799999999999997</v>
      </c>
      <c r="P579" s="7">
        <v>33.5</v>
      </c>
      <c r="Q579">
        <v>0</v>
      </c>
      <c r="R579">
        <v>1</v>
      </c>
      <c r="S579">
        <v>0</v>
      </c>
      <c r="T579">
        <v>1</v>
      </c>
      <c r="U579" s="7">
        <v>8</v>
      </c>
      <c r="V579">
        <v>23</v>
      </c>
      <c r="W579">
        <v>0</v>
      </c>
      <c r="X579">
        <v>0</v>
      </c>
      <c r="Y579">
        <v>0</v>
      </c>
      <c r="Z579">
        <v>0</v>
      </c>
      <c r="AA579">
        <v>1</v>
      </c>
      <c r="AB579">
        <v>0</v>
      </c>
      <c r="AC579">
        <v>1</v>
      </c>
      <c r="AD579">
        <v>1</v>
      </c>
      <c r="AE579" s="13">
        <v>0.1</v>
      </c>
      <c r="AF579" s="14">
        <v>0.98360655737704905</v>
      </c>
    </row>
    <row r="580" spans="1:32" x14ac:dyDescent="0.25">
      <c r="A580">
        <v>0</v>
      </c>
      <c r="B580">
        <v>0</v>
      </c>
      <c r="C580">
        <v>140.1</v>
      </c>
      <c r="D580">
        <v>16</v>
      </c>
      <c r="E580">
        <v>2</v>
      </c>
      <c r="F580">
        <v>0</v>
      </c>
      <c r="G580">
        <v>1</v>
      </c>
      <c r="H580">
        <v>0</v>
      </c>
      <c r="I580">
        <v>0</v>
      </c>
      <c r="J580">
        <v>0</v>
      </c>
      <c r="K580">
        <v>20</v>
      </c>
      <c r="L580" s="4">
        <v>20</v>
      </c>
      <c r="M580">
        <v>0</v>
      </c>
      <c r="N580" s="5">
        <v>0</v>
      </c>
      <c r="O580" s="6">
        <v>37.799999999999997</v>
      </c>
      <c r="P580" s="7">
        <v>33.5</v>
      </c>
      <c r="Q580">
        <v>0</v>
      </c>
      <c r="R580">
        <v>1</v>
      </c>
      <c r="S580">
        <v>0</v>
      </c>
      <c r="T580">
        <v>1</v>
      </c>
      <c r="U580" s="7">
        <v>8</v>
      </c>
      <c r="V580">
        <v>23</v>
      </c>
      <c r="W580">
        <v>0</v>
      </c>
      <c r="X580">
        <v>0</v>
      </c>
      <c r="Y580">
        <v>0</v>
      </c>
      <c r="Z580">
        <v>0</v>
      </c>
      <c r="AA580">
        <v>1</v>
      </c>
      <c r="AB580">
        <v>0</v>
      </c>
      <c r="AC580">
        <v>1</v>
      </c>
      <c r="AD580">
        <v>1</v>
      </c>
      <c r="AE580" s="13">
        <v>0.5</v>
      </c>
      <c r="AF580" s="14">
        <v>0.98245614035087703</v>
      </c>
    </row>
    <row r="581" spans="1:32" x14ac:dyDescent="0.25">
      <c r="A581">
        <v>0</v>
      </c>
      <c r="B581">
        <v>0</v>
      </c>
      <c r="C581">
        <v>47.87</v>
      </c>
      <c r="D581">
        <v>16</v>
      </c>
      <c r="E581">
        <v>2</v>
      </c>
      <c r="F581">
        <v>0</v>
      </c>
      <c r="G581">
        <v>0</v>
      </c>
      <c r="H581">
        <v>1</v>
      </c>
      <c r="I581">
        <v>0</v>
      </c>
      <c r="J581">
        <v>0</v>
      </c>
      <c r="K581">
        <v>5</v>
      </c>
      <c r="L581" s="7">
        <v>50</v>
      </c>
      <c r="M581">
        <v>0</v>
      </c>
      <c r="N581" s="5">
        <v>0</v>
      </c>
      <c r="O581" s="6">
        <v>-26</v>
      </c>
      <c r="P581">
        <v>16.46</v>
      </c>
      <c r="Q581">
        <v>1</v>
      </c>
      <c r="R581">
        <v>0</v>
      </c>
      <c r="S581">
        <v>1</v>
      </c>
      <c r="T581">
        <v>0</v>
      </c>
      <c r="U581">
        <v>18</v>
      </c>
      <c r="V581">
        <v>359</v>
      </c>
      <c r="W581">
        <v>0</v>
      </c>
      <c r="X581">
        <v>0</v>
      </c>
      <c r="Y581">
        <v>0</v>
      </c>
      <c r="Z581">
        <v>0</v>
      </c>
      <c r="AA581">
        <v>1</v>
      </c>
      <c r="AB581">
        <v>0</v>
      </c>
      <c r="AC581">
        <v>1</v>
      </c>
      <c r="AD581">
        <v>1</v>
      </c>
      <c r="AE581" s="13">
        <v>1</v>
      </c>
      <c r="AF581" s="14">
        <v>0.72913301023155597</v>
      </c>
    </row>
    <row r="582" spans="1:32" x14ac:dyDescent="0.25">
      <c r="A582">
        <v>0</v>
      </c>
      <c r="B582">
        <v>0</v>
      </c>
      <c r="C582">
        <v>47.87</v>
      </c>
      <c r="D582">
        <v>16</v>
      </c>
      <c r="E582">
        <v>2</v>
      </c>
      <c r="F582">
        <v>0</v>
      </c>
      <c r="G582">
        <v>0</v>
      </c>
      <c r="H582">
        <v>1</v>
      </c>
      <c r="I582">
        <v>0</v>
      </c>
      <c r="J582">
        <v>0</v>
      </c>
      <c r="K582">
        <v>5</v>
      </c>
      <c r="L582" s="7">
        <v>50</v>
      </c>
      <c r="M582">
        <v>0</v>
      </c>
      <c r="N582" s="5">
        <v>0</v>
      </c>
      <c r="O582" s="6">
        <v>-26</v>
      </c>
      <c r="P582">
        <v>82.3</v>
      </c>
      <c r="Q582">
        <v>1</v>
      </c>
      <c r="R582">
        <v>0</v>
      </c>
      <c r="S582">
        <v>1</v>
      </c>
      <c r="T582">
        <v>0</v>
      </c>
      <c r="U582">
        <v>18</v>
      </c>
      <c r="V582">
        <v>359</v>
      </c>
      <c r="W582">
        <v>0</v>
      </c>
      <c r="X582">
        <v>0</v>
      </c>
      <c r="Y582">
        <v>0</v>
      </c>
      <c r="Z582">
        <v>0</v>
      </c>
      <c r="AA582">
        <v>1</v>
      </c>
      <c r="AB582">
        <v>0</v>
      </c>
      <c r="AC582">
        <v>1</v>
      </c>
      <c r="AD582">
        <v>1</v>
      </c>
      <c r="AE582" s="13">
        <v>5</v>
      </c>
      <c r="AF582" s="14">
        <v>0.97457798443343802</v>
      </c>
    </row>
    <row r="583" spans="1:32" x14ac:dyDescent="0.25">
      <c r="A583">
        <v>0</v>
      </c>
      <c r="B583">
        <v>0</v>
      </c>
      <c r="C583">
        <v>55.85</v>
      </c>
      <c r="D583">
        <v>47.87</v>
      </c>
      <c r="E583">
        <v>2</v>
      </c>
      <c r="F583">
        <v>0</v>
      </c>
      <c r="G583">
        <v>0</v>
      </c>
      <c r="H583">
        <v>1</v>
      </c>
      <c r="I583">
        <v>0</v>
      </c>
      <c r="J583">
        <v>0</v>
      </c>
      <c r="K583">
        <v>7</v>
      </c>
      <c r="L583">
        <v>80</v>
      </c>
      <c r="M583">
        <v>0</v>
      </c>
      <c r="N583" s="5">
        <v>0</v>
      </c>
      <c r="O583" s="6">
        <v>-16.899999999999999</v>
      </c>
      <c r="P583" s="23">
        <v>89</v>
      </c>
      <c r="Q583">
        <v>1</v>
      </c>
      <c r="R583">
        <v>0</v>
      </c>
      <c r="S583">
        <v>1</v>
      </c>
      <c r="T583">
        <v>0</v>
      </c>
      <c r="U583" s="7">
        <v>8</v>
      </c>
      <c r="V583">
        <v>238</v>
      </c>
      <c r="W583">
        <v>0</v>
      </c>
      <c r="X583">
        <v>0</v>
      </c>
      <c r="Y583">
        <v>0</v>
      </c>
      <c r="Z583">
        <v>0</v>
      </c>
      <c r="AA583">
        <v>1</v>
      </c>
      <c r="AB583">
        <v>0</v>
      </c>
      <c r="AC583">
        <v>1</v>
      </c>
      <c r="AD583">
        <v>1</v>
      </c>
      <c r="AE583" s="13">
        <v>1</v>
      </c>
      <c r="AF583" s="14">
        <v>0.87361471351096398</v>
      </c>
    </row>
    <row r="584" spans="1:32" x14ac:dyDescent="0.25">
      <c r="A584">
        <v>0</v>
      </c>
      <c r="B584">
        <v>0</v>
      </c>
      <c r="C584">
        <v>55.85</v>
      </c>
      <c r="D584">
        <v>47.87</v>
      </c>
      <c r="E584">
        <v>2</v>
      </c>
      <c r="F584">
        <v>0</v>
      </c>
      <c r="G584">
        <v>0</v>
      </c>
      <c r="H584">
        <v>1</v>
      </c>
      <c r="I584">
        <v>0</v>
      </c>
      <c r="J584">
        <v>0</v>
      </c>
      <c r="K584">
        <v>7</v>
      </c>
      <c r="L584">
        <v>80</v>
      </c>
      <c r="M584">
        <v>0</v>
      </c>
      <c r="N584" s="5">
        <v>0</v>
      </c>
      <c r="O584" s="6">
        <v>-16.899999999999999</v>
      </c>
      <c r="P584" s="23">
        <v>89</v>
      </c>
      <c r="Q584">
        <v>1</v>
      </c>
      <c r="R584">
        <v>0</v>
      </c>
      <c r="S584">
        <v>1</v>
      </c>
      <c r="T584">
        <v>0</v>
      </c>
      <c r="U584" s="7">
        <v>8</v>
      </c>
      <c r="V584">
        <v>238</v>
      </c>
      <c r="W584">
        <v>0</v>
      </c>
      <c r="X584">
        <v>0</v>
      </c>
      <c r="Y584">
        <v>0</v>
      </c>
      <c r="Z584">
        <v>0</v>
      </c>
      <c r="AA584">
        <v>1</v>
      </c>
      <c r="AB584">
        <v>0</v>
      </c>
      <c r="AC584">
        <v>1</v>
      </c>
      <c r="AD584">
        <v>1</v>
      </c>
      <c r="AE584" s="13">
        <v>5</v>
      </c>
      <c r="AF584" s="14">
        <v>0.91362501007171104</v>
      </c>
    </row>
    <row r="585" spans="1:32" x14ac:dyDescent="0.25">
      <c r="A585">
        <v>1</v>
      </c>
      <c r="B585">
        <v>0</v>
      </c>
      <c r="C585">
        <v>12.01</v>
      </c>
      <c r="D585">
        <v>0</v>
      </c>
      <c r="E585">
        <v>0</v>
      </c>
      <c r="F585">
        <v>0</v>
      </c>
      <c r="G585">
        <v>0</v>
      </c>
      <c r="H585">
        <v>1</v>
      </c>
      <c r="I585">
        <v>0</v>
      </c>
      <c r="J585">
        <v>1</v>
      </c>
      <c r="K585">
        <v>140</v>
      </c>
      <c r="L585">
        <v>7000</v>
      </c>
      <c r="M585">
        <v>0</v>
      </c>
      <c r="N585" s="5">
        <v>0</v>
      </c>
      <c r="O585" s="6">
        <v>-11</v>
      </c>
      <c r="P585">
        <v>12.83</v>
      </c>
      <c r="Q585">
        <v>0</v>
      </c>
      <c r="R585">
        <v>1</v>
      </c>
      <c r="S585">
        <v>1</v>
      </c>
      <c r="T585">
        <v>0</v>
      </c>
      <c r="U585" s="7">
        <v>8</v>
      </c>
      <c r="V585" s="7">
        <v>30</v>
      </c>
      <c r="W585">
        <v>0</v>
      </c>
      <c r="X585">
        <v>0</v>
      </c>
      <c r="Y585">
        <v>0</v>
      </c>
      <c r="Z585">
        <v>0</v>
      </c>
      <c r="AA585">
        <v>1</v>
      </c>
      <c r="AB585">
        <v>0</v>
      </c>
      <c r="AC585">
        <v>1</v>
      </c>
      <c r="AD585">
        <v>1</v>
      </c>
      <c r="AE585" s="13">
        <v>5</v>
      </c>
      <c r="AF585" s="14">
        <v>0.82753164556962</v>
      </c>
    </row>
    <row r="586" spans="1:32" x14ac:dyDescent="0.25">
      <c r="A586">
        <v>1</v>
      </c>
      <c r="B586">
        <v>0</v>
      </c>
      <c r="C586">
        <v>12.01</v>
      </c>
      <c r="D586">
        <v>0</v>
      </c>
      <c r="E586">
        <v>0</v>
      </c>
      <c r="F586">
        <v>0</v>
      </c>
      <c r="G586">
        <v>0</v>
      </c>
      <c r="H586">
        <v>1</v>
      </c>
      <c r="I586">
        <v>0</v>
      </c>
      <c r="J586">
        <v>1</v>
      </c>
      <c r="K586">
        <v>140</v>
      </c>
      <c r="L586">
        <v>7000</v>
      </c>
      <c r="M586">
        <v>0</v>
      </c>
      <c r="N586" s="5">
        <v>0</v>
      </c>
      <c r="O586" s="6">
        <v>-11</v>
      </c>
      <c r="P586">
        <v>12.83</v>
      </c>
      <c r="Q586">
        <v>0</v>
      </c>
      <c r="R586">
        <v>1</v>
      </c>
      <c r="S586">
        <v>1</v>
      </c>
      <c r="T586">
        <v>0</v>
      </c>
      <c r="U586" s="7">
        <v>8</v>
      </c>
      <c r="V586" s="7">
        <v>30</v>
      </c>
      <c r="W586">
        <v>0</v>
      </c>
      <c r="X586">
        <v>0</v>
      </c>
      <c r="Y586">
        <v>0</v>
      </c>
      <c r="Z586">
        <v>0</v>
      </c>
      <c r="AA586">
        <v>1</v>
      </c>
      <c r="AB586">
        <v>0</v>
      </c>
      <c r="AC586">
        <v>1</v>
      </c>
      <c r="AD586">
        <v>1</v>
      </c>
      <c r="AE586" s="13">
        <v>20</v>
      </c>
      <c r="AF586" s="14">
        <v>0.943785456420836</v>
      </c>
    </row>
    <row r="587" spans="1:32" x14ac:dyDescent="0.25">
      <c r="A587">
        <v>1</v>
      </c>
      <c r="B587">
        <v>0</v>
      </c>
      <c r="C587">
        <v>12.01</v>
      </c>
      <c r="D587">
        <v>0</v>
      </c>
      <c r="E587">
        <v>0</v>
      </c>
      <c r="F587">
        <v>0</v>
      </c>
      <c r="G587">
        <v>0</v>
      </c>
      <c r="H587">
        <v>1</v>
      </c>
      <c r="I587">
        <v>0</v>
      </c>
      <c r="J587">
        <v>1</v>
      </c>
      <c r="K587">
        <v>140</v>
      </c>
      <c r="L587">
        <v>7000</v>
      </c>
      <c r="M587">
        <v>0</v>
      </c>
      <c r="N587" s="5">
        <v>0</v>
      </c>
      <c r="O587" s="6">
        <v>-11</v>
      </c>
      <c r="P587">
        <v>12.83</v>
      </c>
      <c r="Q587">
        <v>0</v>
      </c>
      <c r="R587">
        <v>1</v>
      </c>
      <c r="S587">
        <v>1</v>
      </c>
      <c r="T587">
        <v>0</v>
      </c>
      <c r="U587" s="7">
        <v>8</v>
      </c>
      <c r="V587" s="7">
        <v>30</v>
      </c>
      <c r="W587">
        <v>0</v>
      </c>
      <c r="X587">
        <v>0</v>
      </c>
      <c r="Y587">
        <v>0</v>
      </c>
      <c r="Z587">
        <v>0</v>
      </c>
      <c r="AA587">
        <v>1</v>
      </c>
      <c r="AB587">
        <v>0</v>
      </c>
      <c r="AC587">
        <v>1</v>
      </c>
      <c r="AD587">
        <v>1</v>
      </c>
      <c r="AE587" s="13">
        <v>50</v>
      </c>
      <c r="AF587" s="14">
        <v>0.89417475728155305</v>
      </c>
    </row>
    <row r="588" spans="1:32" x14ac:dyDescent="0.25">
      <c r="A588">
        <v>1</v>
      </c>
      <c r="B588">
        <v>0</v>
      </c>
      <c r="C588">
        <v>12.01</v>
      </c>
      <c r="D588">
        <v>0</v>
      </c>
      <c r="E588">
        <v>0</v>
      </c>
      <c r="F588">
        <v>0</v>
      </c>
      <c r="G588">
        <v>0</v>
      </c>
      <c r="H588">
        <v>1</v>
      </c>
      <c r="I588">
        <v>0</v>
      </c>
      <c r="J588">
        <v>1</v>
      </c>
      <c r="K588">
        <v>140</v>
      </c>
      <c r="L588">
        <v>7000</v>
      </c>
      <c r="M588">
        <v>0</v>
      </c>
      <c r="N588" s="5">
        <v>0</v>
      </c>
      <c r="O588" s="6">
        <v>-11</v>
      </c>
      <c r="P588">
        <v>12.83</v>
      </c>
      <c r="Q588">
        <v>0</v>
      </c>
      <c r="R588">
        <v>1</v>
      </c>
      <c r="S588">
        <v>1</v>
      </c>
      <c r="T588">
        <v>0</v>
      </c>
      <c r="U588" s="7">
        <v>8</v>
      </c>
      <c r="V588" s="7">
        <v>30</v>
      </c>
      <c r="W588">
        <v>0</v>
      </c>
      <c r="X588">
        <v>0</v>
      </c>
      <c r="Y588">
        <v>0</v>
      </c>
      <c r="Z588">
        <v>0</v>
      </c>
      <c r="AA588">
        <v>1</v>
      </c>
      <c r="AB588">
        <v>0</v>
      </c>
      <c r="AC588">
        <v>1</v>
      </c>
      <c r="AD588">
        <v>3</v>
      </c>
      <c r="AE588" s="13">
        <v>50</v>
      </c>
      <c r="AF588" s="14">
        <v>0.82013201320132001</v>
      </c>
    </row>
    <row r="589" spans="1:32" x14ac:dyDescent="0.25">
      <c r="A589">
        <v>1</v>
      </c>
      <c r="B589">
        <v>0</v>
      </c>
      <c r="C589">
        <v>12.01</v>
      </c>
      <c r="D589">
        <v>0</v>
      </c>
      <c r="E589">
        <v>0</v>
      </c>
      <c r="F589">
        <v>0</v>
      </c>
      <c r="G589">
        <v>0</v>
      </c>
      <c r="H589">
        <v>1</v>
      </c>
      <c r="I589">
        <v>0</v>
      </c>
      <c r="J589">
        <v>1</v>
      </c>
      <c r="K589">
        <v>140</v>
      </c>
      <c r="L589">
        <v>7000</v>
      </c>
      <c r="M589">
        <v>0</v>
      </c>
      <c r="N589" s="5">
        <v>0</v>
      </c>
      <c r="O589" s="6">
        <v>-11</v>
      </c>
      <c r="P589">
        <v>12.83</v>
      </c>
      <c r="Q589">
        <v>0</v>
      </c>
      <c r="R589">
        <v>1</v>
      </c>
      <c r="S589">
        <v>1</v>
      </c>
      <c r="T589">
        <v>0</v>
      </c>
      <c r="U589" s="7">
        <v>8</v>
      </c>
      <c r="V589" s="7">
        <v>30</v>
      </c>
      <c r="W589">
        <v>0</v>
      </c>
      <c r="X589">
        <v>0</v>
      </c>
      <c r="Y589">
        <v>0</v>
      </c>
      <c r="Z589">
        <v>0</v>
      </c>
      <c r="AA589">
        <v>1</v>
      </c>
      <c r="AB589">
        <v>0</v>
      </c>
      <c r="AC589">
        <v>1</v>
      </c>
      <c r="AD589">
        <v>7</v>
      </c>
      <c r="AE589" s="13">
        <v>50</v>
      </c>
      <c r="AF589" s="14">
        <v>0.70054945054945095</v>
      </c>
    </row>
    <row r="590" spans="1:32" x14ac:dyDescent="0.25">
      <c r="A590">
        <v>1</v>
      </c>
      <c r="B590">
        <v>0</v>
      </c>
      <c r="C590">
        <v>12.01</v>
      </c>
      <c r="D590">
        <v>0</v>
      </c>
      <c r="E590">
        <v>0</v>
      </c>
      <c r="F590">
        <v>0</v>
      </c>
      <c r="G590">
        <v>0</v>
      </c>
      <c r="H590">
        <v>1</v>
      </c>
      <c r="I590">
        <v>0</v>
      </c>
      <c r="J590">
        <v>1</v>
      </c>
      <c r="K590">
        <v>140</v>
      </c>
      <c r="L590">
        <v>7000</v>
      </c>
      <c r="M590">
        <v>0</v>
      </c>
      <c r="N590" s="5">
        <v>0</v>
      </c>
      <c r="O590" s="6">
        <v>-11</v>
      </c>
      <c r="P590">
        <v>12.83</v>
      </c>
      <c r="Q590">
        <v>0</v>
      </c>
      <c r="R590">
        <v>1</v>
      </c>
      <c r="S590">
        <v>1</v>
      </c>
      <c r="T590">
        <v>0</v>
      </c>
      <c r="U590" s="7">
        <v>8</v>
      </c>
      <c r="V590" s="7">
        <v>30</v>
      </c>
      <c r="W590">
        <v>0</v>
      </c>
      <c r="X590">
        <v>0</v>
      </c>
      <c r="Y590">
        <v>0</v>
      </c>
      <c r="Z590">
        <v>0</v>
      </c>
      <c r="AA590">
        <v>1</v>
      </c>
      <c r="AB590">
        <v>0</v>
      </c>
      <c r="AC590">
        <v>1</v>
      </c>
      <c r="AD590">
        <v>14</v>
      </c>
      <c r="AE590" s="13">
        <v>50</v>
      </c>
      <c r="AF590" s="14">
        <v>0.28289473684210498</v>
      </c>
    </row>
    <row r="591" spans="1:32" x14ac:dyDescent="0.25">
      <c r="A591">
        <v>0</v>
      </c>
      <c r="B591">
        <v>0</v>
      </c>
      <c r="C591">
        <v>140.1</v>
      </c>
      <c r="D591">
        <v>16</v>
      </c>
      <c r="E591">
        <v>2</v>
      </c>
      <c r="F591">
        <v>0</v>
      </c>
      <c r="G591">
        <v>1</v>
      </c>
      <c r="H591">
        <v>0</v>
      </c>
      <c r="I591">
        <v>0</v>
      </c>
      <c r="J591">
        <v>0</v>
      </c>
      <c r="K591">
        <v>134</v>
      </c>
      <c r="L591" s="4">
        <v>134</v>
      </c>
      <c r="M591">
        <v>0</v>
      </c>
      <c r="N591" s="5">
        <v>0</v>
      </c>
      <c r="O591" s="6">
        <v>37.799999999999997</v>
      </c>
      <c r="P591" s="7">
        <v>33.5</v>
      </c>
      <c r="Q591">
        <v>0</v>
      </c>
      <c r="R591">
        <v>1</v>
      </c>
      <c r="S591">
        <v>1</v>
      </c>
      <c r="T591">
        <v>0</v>
      </c>
      <c r="U591" s="7">
        <v>8</v>
      </c>
      <c r="V591">
        <v>25</v>
      </c>
      <c r="W591">
        <v>0</v>
      </c>
      <c r="X591">
        <v>0</v>
      </c>
      <c r="Y591">
        <v>0</v>
      </c>
      <c r="Z591">
        <v>0</v>
      </c>
      <c r="AA591">
        <v>1</v>
      </c>
      <c r="AB591">
        <v>0</v>
      </c>
      <c r="AC591">
        <v>1</v>
      </c>
      <c r="AD591">
        <v>1</v>
      </c>
      <c r="AE591" s="13">
        <v>100</v>
      </c>
      <c r="AF591" s="14">
        <v>0.98955007256894101</v>
      </c>
    </row>
    <row r="592" spans="1:32" x14ac:dyDescent="0.25">
      <c r="A592">
        <v>0</v>
      </c>
      <c r="B592">
        <v>0</v>
      </c>
      <c r="C592">
        <v>140.1</v>
      </c>
      <c r="D592">
        <v>16</v>
      </c>
      <c r="E592">
        <v>2</v>
      </c>
      <c r="F592">
        <v>0</v>
      </c>
      <c r="G592">
        <v>1</v>
      </c>
      <c r="H592">
        <v>0</v>
      </c>
      <c r="I592">
        <v>0</v>
      </c>
      <c r="J592">
        <v>0</v>
      </c>
      <c r="K592">
        <v>134</v>
      </c>
      <c r="L592" s="4">
        <v>134</v>
      </c>
      <c r="M592">
        <v>0</v>
      </c>
      <c r="N592" s="5">
        <v>0</v>
      </c>
      <c r="O592" s="6">
        <v>37.799999999999997</v>
      </c>
      <c r="P592" s="7">
        <v>33.5</v>
      </c>
      <c r="Q592">
        <v>0</v>
      </c>
      <c r="R592">
        <v>1</v>
      </c>
      <c r="S592">
        <v>1</v>
      </c>
      <c r="T592">
        <v>0</v>
      </c>
      <c r="U592" s="7">
        <v>8</v>
      </c>
      <c r="V592">
        <v>25</v>
      </c>
      <c r="W592">
        <v>0</v>
      </c>
      <c r="X592">
        <v>0</v>
      </c>
      <c r="Y592">
        <v>0</v>
      </c>
      <c r="Z592">
        <v>0</v>
      </c>
      <c r="AA592">
        <v>1</v>
      </c>
      <c r="AB592">
        <v>0</v>
      </c>
      <c r="AC592">
        <v>1</v>
      </c>
      <c r="AD592">
        <v>7</v>
      </c>
      <c r="AE592" s="13">
        <v>100</v>
      </c>
      <c r="AF592" s="14">
        <v>0.981137018600996</v>
      </c>
    </row>
    <row r="593" spans="1:32" x14ac:dyDescent="0.25">
      <c r="A593">
        <v>0</v>
      </c>
      <c r="B593">
        <v>0</v>
      </c>
      <c r="C593">
        <v>140.1</v>
      </c>
      <c r="D593">
        <v>16</v>
      </c>
      <c r="E593">
        <v>2</v>
      </c>
      <c r="F593">
        <v>0</v>
      </c>
      <c r="G593">
        <v>1</v>
      </c>
      <c r="H593">
        <v>0</v>
      </c>
      <c r="I593">
        <v>0</v>
      </c>
      <c r="J593">
        <v>0</v>
      </c>
      <c r="K593">
        <v>134</v>
      </c>
      <c r="L593" s="4">
        <v>134</v>
      </c>
      <c r="M593">
        <v>0</v>
      </c>
      <c r="N593" s="5">
        <v>0</v>
      </c>
      <c r="O593" s="6">
        <v>37.799999999999997</v>
      </c>
      <c r="P593" s="7">
        <v>33.5</v>
      </c>
      <c r="Q593">
        <v>0</v>
      </c>
      <c r="R593">
        <v>1</v>
      </c>
      <c r="S593">
        <v>1</v>
      </c>
      <c r="T593">
        <v>0</v>
      </c>
      <c r="U593" s="7">
        <v>8</v>
      </c>
      <c r="V593">
        <v>25</v>
      </c>
      <c r="W593">
        <v>0</v>
      </c>
      <c r="X593">
        <v>0</v>
      </c>
      <c r="Y593">
        <v>0</v>
      </c>
      <c r="Z593">
        <v>0</v>
      </c>
      <c r="AA593">
        <v>1</v>
      </c>
      <c r="AB593">
        <v>0</v>
      </c>
      <c r="AC593">
        <v>1</v>
      </c>
      <c r="AD593">
        <v>14</v>
      </c>
      <c r="AE593" s="13">
        <v>100</v>
      </c>
      <c r="AF593" s="14">
        <v>0.91928251121076199</v>
      </c>
    </row>
    <row r="594" spans="1:32" x14ac:dyDescent="0.25">
      <c r="A594">
        <v>1</v>
      </c>
      <c r="B594">
        <v>0</v>
      </c>
      <c r="C594">
        <v>12.01</v>
      </c>
      <c r="D594">
        <v>0</v>
      </c>
      <c r="E594">
        <v>0</v>
      </c>
      <c r="F594">
        <v>0</v>
      </c>
      <c r="G594">
        <v>0</v>
      </c>
      <c r="H594">
        <v>1</v>
      </c>
      <c r="I594">
        <v>0</v>
      </c>
      <c r="J594">
        <v>1</v>
      </c>
      <c r="K594" s="7">
        <v>2.5</v>
      </c>
      <c r="L594" s="7">
        <v>1000</v>
      </c>
      <c r="M594">
        <v>0</v>
      </c>
      <c r="N594" s="5">
        <v>0</v>
      </c>
      <c r="O594" s="5">
        <v>-11.7</v>
      </c>
      <c r="P594" s="7">
        <v>1040</v>
      </c>
      <c r="Q594">
        <v>0</v>
      </c>
      <c r="R594">
        <v>1</v>
      </c>
      <c r="S594">
        <v>1</v>
      </c>
      <c r="T594">
        <v>0</v>
      </c>
      <c r="U594" s="7">
        <v>8</v>
      </c>
      <c r="V594" s="7">
        <v>30</v>
      </c>
      <c r="W594">
        <v>0</v>
      </c>
      <c r="X594">
        <v>0</v>
      </c>
      <c r="Y594">
        <v>0</v>
      </c>
      <c r="Z594">
        <v>0</v>
      </c>
      <c r="AA594">
        <v>1</v>
      </c>
      <c r="AB594">
        <v>0</v>
      </c>
      <c r="AC594">
        <v>1</v>
      </c>
      <c r="AD594">
        <v>91</v>
      </c>
      <c r="AE594" s="13">
        <v>0.05</v>
      </c>
      <c r="AF594" s="14">
        <v>0.65</v>
      </c>
    </row>
    <row r="595" spans="1:32" x14ac:dyDescent="0.25">
      <c r="A595">
        <v>1</v>
      </c>
      <c r="B595">
        <v>0</v>
      </c>
      <c r="C595">
        <v>12.01</v>
      </c>
      <c r="D595">
        <v>0</v>
      </c>
      <c r="E595">
        <v>0</v>
      </c>
      <c r="F595">
        <v>0</v>
      </c>
      <c r="G595">
        <v>0</v>
      </c>
      <c r="H595">
        <v>1</v>
      </c>
      <c r="I595">
        <v>0</v>
      </c>
      <c r="J595">
        <v>1</v>
      </c>
      <c r="K595" s="7">
        <v>2.5</v>
      </c>
      <c r="L595" s="7">
        <v>1000</v>
      </c>
      <c r="M595">
        <v>0</v>
      </c>
      <c r="N595" s="5">
        <v>0</v>
      </c>
      <c r="O595" s="5">
        <v>-11.7</v>
      </c>
      <c r="P595" s="7">
        <v>1040</v>
      </c>
      <c r="Q595">
        <v>0</v>
      </c>
      <c r="R595">
        <v>1</v>
      </c>
      <c r="S595">
        <v>1</v>
      </c>
      <c r="T595">
        <v>0</v>
      </c>
      <c r="U595" s="7">
        <v>8</v>
      </c>
      <c r="V595" s="7">
        <v>30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0</v>
      </c>
      <c r="AC595">
        <v>1</v>
      </c>
      <c r="AD595">
        <v>91</v>
      </c>
      <c r="AE595" s="13">
        <v>0.1</v>
      </c>
      <c r="AF595" s="14">
        <v>0.65</v>
      </c>
    </row>
    <row r="596" spans="1:32" x14ac:dyDescent="0.25">
      <c r="A596">
        <v>1</v>
      </c>
      <c r="B596">
        <v>0</v>
      </c>
      <c r="C596">
        <v>12.01</v>
      </c>
      <c r="D596">
        <v>0</v>
      </c>
      <c r="E596">
        <v>0</v>
      </c>
      <c r="F596">
        <v>0</v>
      </c>
      <c r="G596">
        <v>0</v>
      </c>
      <c r="H596">
        <v>1</v>
      </c>
      <c r="I596">
        <v>0</v>
      </c>
      <c r="J596">
        <v>1</v>
      </c>
      <c r="K596" s="7">
        <v>2.5</v>
      </c>
      <c r="L596" s="7">
        <v>1000</v>
      </c>
      <c r="M596">
        <v>0</v>
      </c>
      <c r="N596" s="5">
        <v>0</v>
      </c>
      <c r="O596" s="5">
        <v>-11.7</v>
      </c>
      <c r="P596" s="7">
        <v>1040</v>
      </c>
      <c r="Q596">
        <v>0</v>
      </c>
      <c r="R596">
        <v>1</v>
      </c>
      <c r="S596">
        <v>1</v>
      </c>
      <c r="T596">
        <v>0</v>
      </c>
      <c r="U596" s="7">
        <v>8</v>
      </c>
      <c r="V596" s="7">
        <v>30</v>
      </c>
      <c r="W596">
        <v>0</v>
      </c>
      <c r="X596">
        <v>0</v>
      </c>
      <c r="Y596">
        <v>0</v>
      </c>
      <c r="Z596">
        <v>0</v>
      </c>
      <c r="AA596">
        <v>1</v>
      </c>
      <c r="AB596">
        <v>0</v>
      </c>
      <c r="AC596">
        <v>1</v>
      </c>
      <c r="AD596">
        <v>91</v>
      </c>
      <c r="AE596" s="13">
        <v>0.2</v>
      </c>
      <c r="AF596" s="14">
        <v>0.82051282051282004</v>
      </c>
    </row>
    <row r="597" spans="1:32" x14ac:dyDescent="0.25">
      <c r="A597">
        <v>0</v>
      </c>
      <c r="B597">
        <v>0</v>
      </c>
      <c r="C597">
        <v>26.98</v>
      </c>
      <c r="D597">
        <v>16</v>
      </c>
      <c r="E597">
        <v>1</v>
      </c>
      <c r="F597">
        <v>0</v>
      </c>
      <c r="G597">
        <v>0</v>
      </c>
      <c r="H597">
        <v>1</v>
      </c>
      <c r="I597">
        <v>0</v>
      </c>
      <c r="J597">
        <v>0</v>
      </c>
      <c r="K597" s="4">
        <v>316.5</v>
      </c>
      <c r="L597" s="4">
        <v>316.5</v>
      </c>
      <c r="M597">
        <v>0</v>
      </c>
      <c r="N597" s="5">
        <v>0</v>
      </c>
      <c r="O597" s="5">
        <v>-1.8</v>
      </c>
      <c r="P597">
        <v>163.4</v>
      </c>
      <c r="Q597">
        <v>0</v>
      </c>
      <c r="R597">
        <v>1</v>
      </c>
      <c r="S597">
        <v>1</v>
      </c>
      <c r="T597">
        <v>0</v>
      </c>
      <c r="U597">
        <v>6</v>
      </c>
      <c r="V597">
        <v>27.5</v>
      </c>
      <c r="W597">
        <v>0</v>
      </c>
      <c r="X597">
        <v>0</v>
      </c>
      <c r="Y597">
        <v>0</v>
      </c>
      <c r="Z597">
        <v>0</v>
      </c>
      <c r="AA597">
        <v>1</v>
      </c>
      <c r="AB597">
        <v>0</v>
      </c>
      <c r="AC597">
        <v>1</v>
      </c>
      <c r="AD597">
        <v>91</v>
      </c>
      <c r="AE597" s="13">
        <v>2.5</v>
      </c>
      <c r="AF597" s="14">
        <v>0.117924528301887</v>
      </c>
    </row>
    <row r="598" spans="1:32" x14ac:dyDescent="0.25">
      <c r="A598">
        <v>0</v>
      </c>
      <c r="B598">
        <v>0</v>
      </c>
      <c r="C598">
        <v>26.98</v>
      </c>
      <c r="D598">
        <v>16</v>
      </c>
      <c r="E598">
        <v>1</v>
      </c>
      <c r="F598">
        <v>0</v>
      </c>
      <c r="G598">
        <v>0</v>
      </c>
      <c r="H598">
        <v>1</v>
      </c>
      <c r="I598">
        <v>0</v>
      </c>
      <c r="J598">
        <v>0</v>
      </c>
      <c r="K598" s="4">
        <v>316.5</v>
      </c>
      <c r="L598" s="4">
        <v>316.5</v>
      </c>
      <c r="M598">
        <v>0</v>
      </c>
      <c r="N598" s="5">
        <v>0</v>
      </c>
      <c r="O598" s="5">
        <v>-1.8</v>
      </c>
      <c r="P598">
        <v>163.4</v>
      </c>
      <c r="Q598">
        <v>0</v>
      </c>
      <c r="R598">
        <v>1</v>
      </c>
      <c r="S598">
        <v>1</v>
      </c>
      <c r="T598">
        <v>0</v>
      </c>
      <c r="U598">
        <v>6</v>
      </c>
      <c r="V598">
        <v>27.5</v>
      </c>
      <c r="W598">
        <v>0</v>
      </c>
      <c r="X598">
        <v>0</v>
      </c>
      <c r="Y598">
        <v>0</v>
      </c>
      <c r="Z598">
        <v>0</v>
      </c>
      <c r="AA598">
        <v>1</v>
      </c>
      <c r="AB598">
        <v>0</v>
      </c>
      <c r="AC598">
        <v>1</v>
      </c>
      <c r="AD598">
        <v>91</v>
      </c>
      <c r="AE598" s="13">
        <v>5</v>
      </c>
      <c r="AF598" s="14">
        <v>-0.68716577540106905</v>
      </c>
    </row>
    <row r="599" spans="1:32" x14ac:dyDescent="0.25">
      <c r="A599">
        <v>0</v>
      </c>
      <c r="B599">
        <v>0</v>
      </c>
      <c r="C599">
        <v>26.98</v>
      </c>
      <c r="D599">
        <v>16</v>
      </c>
      <c r="E599">
        <v>1</v>
      </c>
      <c r="F599">
        <v>0</v>
      </c>
      <c r="G599">
        <v>0</v>
      </c>
      <c r="H599">
        <v>1</v>
      </c>
      <c r="I599">
        <v>0</v>
      </c>
      <c r="J599">
        <v>0</v>
      </c>
      <c r="K599" s="4">
        <v>656.4</v>
      </c>
      <c r="L599" s="4">
        <v>656.4</v>
      </c>
      <c r="M599">
        <v>0</v>
      </c>
      <c r="N599" s="5">
        <v>0</v>
      </c>
      <c r="O599" s="5">
        <v>-40.299999999999997</v>
      </c>
      <c r="P599">
        <v>105.9</v>
      </c>
      <c r="Q599">
        <v>0</v>
      </c>
      <c r="R599">
        <v>1</v>
      </c>
      <c r="S599">
        <v>1</v>
      </c>
      <c r="T599">
        <v>0</v>
      </c>
      <c r="U599">
        <v>6</v>
      </c>
      <c r="V599">
        <v>27.5</v>
      </c>
      <c r="W599">
        <v>0</v>
      </c>
      <c r="X599">
        <v>0</v>
      </c>
      <c r="Y599">
        <v>0</v>
      </c>
      <c r="Z599">
        <v>0</v>
      </c>
      <c r="AA599">
        <v>1</v>
      </c>
      <c r="AB599">
        <v>0</v>
      </c>
      <c r="AC599">
        <v>1</v>
      </c>
      <c r="AD599">
        <v>91</v>
      </c>
      <c r="AE599" s="13">
        <v>2.5</v>
      </c>
      <c r="AF599" s="14">
        <v>-0.83689839572192504</v>
      </c>
    </row>
    <row r="600" spans="1:32" x14ac:dyDescent="0.25">
      <c r="A600">
        <v>0</v>
      </c>
      <c r="B600">
        <v>0</v>
      </c>
      <c r="C600">
        <v>26.98</v>
      </c>
      <c r="D600">
        <v>16</v>
      </c>
      <c r="E600">
        <v>1</v>
      </c>
      <c r="F600">
        <v>0</v>
      </c>
      <c r="G600">
        <v>0</v>
      </c>
      <c r="H600">
        <v>1</v>
      </c>
      <c r="I600">
        <v>0</v>
      </c>
      <c r="J600">
        <v>0</v>
      </c>
      <c r="K600" s="4">
        <v>656.4</v>
      </c>
      <c r="L600" s="4">
        <v>656.4</v>
      </c>
      <c r="M600">
        <v>0</v>
      </c>
      <c r="N600" s="5">
        <v>0</v>
      </c>
      <c r="O600" s="5">
        <v>-40.299999999999997</v>
      </c>
      <c r="P600">
        <v>105.9</v>
      </c>
      <c r="Q600">
        <v>0</v>
      </c>
      <c r="R600">
        <v>1</v>
      </c>
      <c r="S600">
        <v>1</v>
      </c>
      <c r="T600">
        <v>0</v>
      </c>
      <c r="U600">
        <v>6</v>
      </c>
      <c r="V600">
        <v>27.5</v>
      </c>
      <c r="W600">
        <v>0</v>
      </c>
      <c r="X600">
        <v>0</v>
      </c>
      <c r="Y600">
        <v>0</v>
      </c>
      <c r="Z600">
        <v>0</v>
      </c>
      <c r="AA600">
        <v>1</v>
      </c>
      <c r="AB600">
        <v>0</v>
      </c>
      <c r="AC600">
        <v>1</v>
      </c>
      <c r="AD600">
        <v>91</v>
      </c>
      <c r="AE600" s="13">
        <v>5</v>
      </c>
      <c r="AF600" s="14">
        <v>-0.86631016042780795</v>
      </c>
    </row>
    <row r="601" spans="1:32" x14ac:dyDescent="0.25">
      <c r="A601">
        <v>0</v>
      </c>
      <c r="B601">
        <v>0</v>
      </c>
      <c r="C601">
        <v>26.98</v>
      </c>
      <c r="D601">
        <v>140.1</v>
      </c>
      <c r="E601">
        <v>3</v>
      </c>
      <c r="F601">
        <v>0</v>
      </c>
      <c r="G601">
        <v>1</v>
      </c>
      <c r="H601">
        <v>0</v>
      </c>
      <c r="I601">
        <v>0</v>
      </c>
      <c r="J601">
        <v>0</v>
      </c>
      <c r="K601">
        <v>20</v>
      </c>
      <c r="L601" s="4">
        <v>20</v>
      </c>
      <c r="M601">
        <v>0</v>
      </c>
      <c r="N601" s="5">
        <v>0</v>
      </c>
      <c r="O601" s="5">
        <v>-29.7</v>
      </c>
      <c r="P601">
        <v>24.8</v>
      </c>
      <c r="Q601">
        <v>0</v>
      </c>
      <c r="R601">
        <v>1</v>
      </c>
      <c r="S601">
        <v>1</v>
      </c>
      <c r="T601">
        <v>0</v>
      </c>
      <c r="U601">
        <v>6</v>
      </c>
      <c r="V601">
        <v>27.5</v>
      </c>
      <c r="W601">
        <v>0</v>
      </c>
      <c r="X601">
        <v>0</v>
      </c>
      <c r="Y601">
        <v>0</v>
      </c>
      <c r="Z601">
        <v>0</v>
      </c>
      <c r="AA601">
        <v>1</v>
      </c>
      <c r="AB601">
        <v>0</v>
      </c>
      <c r="AC601">
        <v>1</v>
      </c>
      <c r="AD601">
        <v>91</v>
      </c>
      <c r="AE601" s="13">
        <v>2.5</v>
      </c>
      <c r="AF601" s="14">
        <v>-0.82085561497326198</v>
      </c>
    </row>
    <row r="602" spans="1:32" x14ac:dyDescent="0.25">
      <c r="A602">
        <v>0</v>
      </c>
      <c r="B602">
        <v>0</v>
      </c>
      <c r="C602">
        <v>26.98</v>
      </c>
      <c r="D602">
        <v>140.1</v>
      </c>
      <c r="E602">
        <v>3</v>
      </c>
      <c r="F602">
        <v>0</v>
      </c>
      <c r="G602">
        <v>1</v>
      </c>
      <c r="H602">
        <v>0</v>
      </c>
      <c r="I602">
        <v>0</v>
      </c>
      <c r="J602">
        <v>0</v>
      </c>
      <c r="K602">
        <v>20</v>
      </c>
      <c r="L602" s="4">
        <v>20</v>
      </c>
      <c r="M602">
        <v>0</v>
      </c>
      <c r="N602" s="5">
        <v>0</v>
      </c>
      <c r="O602" s="5">
        <v>-29.7</v>
      </c>
      <c r="P602">
        <v>24.8</v>
      </c>
      <c r="Q602">
        <v>0</v>
      </c>
      <c r="R602">
        <v>1</v>
      </c>
      <c r="S602">
        <v>1</v>
      </c>
      <c r="T602">
        <v>0</v>
      </c>
      <c r="U602">
        <v>6</v>
      </c>
      <c r="V602">
        <v>27.5</v>
      </c>
      <c r="W602">
        <v>0</v>
      </c>
      <c r="X602">
        <v>0</v>
      </c>
      <c r="Y602">
        <v>0</v>
      </c>
      <c r="Z602">
        <v>0</v>
      </c>
      <c r="AA602">
        <v>1</v>
      </c>
      <c r="AB602">
        <v>0</v>
      </c>
      <c r="AC602">
        <v>1</v>
      </c>
      <c r="AD602">
        <v>91</v>
      </c>
      <c r="AE602" s="13">
        <v>5</v>
      </c>
      <c r="AF602" s="14">
        <v>-0.53743315508021405</v>
      </c>
    </row>
    <row r="603" spans="1:32" x14ac:dyDescent="0.25">
      <c r="A603">
        <v>0</v>
      </c>
      <c r="B603">
        <v>0</v>
      </c>
      <c r="C603">
        <v>26.98</v>
      </c>
      <c r="D603">
        <v>17.007999999999999</v>
      </c>
      <c r="E603">
        <v>1</v>
      </c>
      <c r="F603">
        <v>0</v>
      </c>
      <c r="G603">
        <v>1</v>
      </c>
      <c r="H603">
        <v>0</v>
      </c>
      <c r="I603">
        <v>0</v>
      </c>
      <c r="J603">
        <v>0</v>
      </c>
      <c r="K603">
        <v>200</v>
      </c>
      <c r="L603" s="4">
        <v>200</v>
      </c>
      <c r="M603">
        <v>0</v>
      </c>
      <c r="N603" s="5">
        <v>0</v>
      </c>
      <c r="O603" s="5">
        <v>-25.2</v>
      </c>
      <c r="P603">
        <v>10.3</v>
      </c>
      <c r="Q603">
        <v>0</v>
      </c>
      <c r="R603">
        <v>1</v>
      </c>
      <c r="S603">
        <v>1</v>
      </c>
      <c r="T603">
        <v>0</v>
      </c>
      <c r="U603">
        <v>6</v>
      </c>
      <c r="V603">
        <v>27.5</v>
      </c>
      <c r="W603">
        <v>0</v>
      </c>
      <c r="X603">
        <v>0</v>
      </c>
      <c r="Y603">
        <v>0</v>
      </c>
      <c r="Z603">
        <v>0</v>
      </c>
      <c r="AA603">
        <v>1</v>
      </c>
      <c r="AB603">
        <v>0</v>
      </c>
      <c r="AC603">
        <v>1</v>
      </c>
      <c r="AD603">
        <v>91</v>
      </c>
      <c r="AE603" s="13">
        <v>2.5</v>
      </c>
      <c r="AF603" s="14">
        <v>-0.83689839572192504</v>
      </c>
    </row>
    <row r="604" spans="1:32" x14ac:dyDescent="0.25">
      <c r="A604">
        <v>0</v>
      </c>
      <c r="B604">
        <v>0</v>
      </c>
      <c r="C604">
        <v>26.98</v>
      </c>
      <c r="D604">
        <v>17.007999999999999</v>
      </c>
      <c r="E604">
        <v>1</v>
      </c>
      <c r="F604">
        <v>0</v>
      </c>
      <c r="G604">
        <v>1</v>
      </c>
      <c r="H604">
        <v>0</v>
      </c>
      <c r="I604">
        <v>0</v>
      </c>
      <c r="J604">
        <v>0</v>
      </c>
      <c r="K604">
        <v>200</v>
      </c>
      <c r="L604" s="4">
        <v>200</v>
      </c>
      <c r="M604">
        <v>0</v>
      </c>
      <c r="N604" s="5">
        <v>0</v>
      </c>
      <c r="O604" s="5">
        <v>-25.2</v>
      </c>
      <c r="P604">
        <v>10.3</v>
      </c>
      <c r="Q604">
        <v>0</v>
      </c>
      <c r="R604">
        <v>1</v>
      </c>
      <c r="S604">
        <v>1</v>
      </c>
      <c r="T604">
        <v>0</v>
      </c>
      <c r="U604">
        <v>6</v>
      </c>
      <c r="V604">
        <v>27.5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0</v>
      </c>
      <c r="AC604">
        <v>1</v>
      </c>
      <c r="AD604">
        <v>91</v>
      </c>
      <c r="AE604" s="13">
        <v>5</v>
      </c>
      <c r="AF604" s="14">
        <v>-0.98395721925133695</v>
      </c>
    </row>
    <row r="605" spans="1:32" x14ac:dyDescent="0.25">
      <c r="A605">
        <v>1</v>
      </c>
      <c r="B605">
        <v>0</v>
      </c>
      <c r="C605">
        <v>12.01</v>
      </c>
      <c r="D605">
        <v>0</v>
      </c>
      <c r="E605">
        <v>1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2000</v>
      </c>
      <c r="L605" s="7">
        <v>2</v>
      </c>
      <c r="M605">
        <v>0</v>
      </c>
      <c r="N605" s="5">
        <v>0</v>
      </c>
      <c r="O605" s="5">
        <v>-10.6</v>
      </c>
      <c r="P605" s="7">
        <v>180</v>
      </c>
      <c r="Q605">
        <v>0</v>
      </c>
      <c r="R605">
        <v>1</v>
      </c>
      <c r="S605">
        <v>1</v>
      </c>
      <c r="T605">
        <v>0</v>
      </c>
      <c r="U605">
        <v>5</v>
      </c>
      <c r="V605">
        <v>26</v>
      </c>
      <c r="W605">
        <v>0</v>
      </c>
      <c r="X605">
        <v>0</v>
      </c>
      <c r="Y605">
        <v>0</v>
      </c>
      <c r="Z605">
        <v>0</v>
      </c>
      <c r="AA605">
        <v>1</v>
      </c>
      <c r="AB605">
        <v>0</v>
      </c>
      <c r="AC605">
        <v>1</v>
      </c>
      <c r="AD605">
        <v>91</v>
      </c>
      <c r="AE605" s="13">
        <v>1.25</v>
      </c>
      <c r="AF605" s="14">
        <v>0</v>
      </c>
    </row>
    <row r="606" spans="1:32" x14ac:dyDescent="0.25">
      <c r="A606">
        <v>1</v>
      </c>
      <c r="B606">
        <v>0</v>
      </c>
      <c r="C606">
        <v>12.01</v>
      </c>
      <c r="D606">
        <v>0</v>
      </c>
      <c r="E606">
        <v>1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2000</v>
      </c>
      <c r="L606" s="7">
        <v>2</v>
      </c>
      <c r="M606">
        <v>0</v>
      </c>
      <c r="N606" s="5">
        <v>0</v>
      </c>
      <c r="O606" s="5">
        <v>-10.6</v>
      </c>
      <c r="P606" s="7">
        <v>180</v>
      </c>
      <c r="Q606">
        <v>0</v>
      </c>
      <c r="R606">
        <v>1</v>
      </c>
      <c r="S606">
        <v>1</v>
      </c>
      <c r="T606">
        <v>0</v>
      </c>
      <c r="U606">
        <v>5</v>
      </c>
      <c r="V606">
        <v>26</v>
      </c>
      <c r="W606">
        <v>0</v>
      </c>
      <c r="X606">
        <v>0</v>
      </c>
      <c r="Y606">
        <v>0</v>
      </c>
      <c r="Z606">
        <v>0</v>
      </c>
      <c r="AA606">
        <v>1</v>
      </c>
      <c r="AB606">
        <v>0</v>
      </c>
      <c r="AC606">
        <v>1</v>
      </c>
      <c r="AD606">
        <v>91</v>
      </c>
      <c r="AE606" s="13">
        <v>2.5</v>
      </c>
      <c r="AF606" s="14">
        <v>0.33333333333333298</v>
      </c>
    </row>
    <row r="607" spans="1:32" x14ac:dyDescent="0.25">
      <c r="A607">
        <v>1</v>
      </c>
      <c r="B607">
        <v>0</v>
      </c>
      <c r="C607">
        <v>12.01</v>
      </c>
      <c r="D607">
        <v>0</v>
      </c>
      <c r="E607">
        <v>1</v>
      </c>
      <c r="F607">
        <v>0</v>
      </c>
      <c r="G607">
        <v>0</v>
      </c>
      <c r="H607">
        <v>0</v>
      </c>
      <c r="I607">
        <v>1</v>
      </c>
      <c r="J607">
        <v>0</v>
      </c>
      <c r="K607">
        <v>2000</v>
      </c>
      <c r="L607" s="7">
        <v>2</v>
      </c>
      <c r="M607">
        <v>0</v>
      </c>
      <c r="N607" s="5">
        <v>0</v>
      </c>
      <c r="O607" s="5">
        <v>-10.6</v>
      </c>
      <c r="P607" s="7">
        <v>180</v>
      </c>
      <c r="Q607">
        <v>0</v>
      </c>
      <c r="R607">
        <v>1</v>
      </c>
      <c r="S607">
        <v>1</v>
      </c>
      <c r="T607">
        <v>0</v>
      </c>
      <c r="U607">
        <v>5</v>
      </c>
      <c r="V607">
        <v>26</v>
      </c>
      <c r="W607">
        <v>0</v>
      </c>
      <c r="X607">
        <v>0</v>
      </c>
      <c r="Y607">
        <v>0</v>
      </c>
      <c r="Z607">
        <v>0</v>
      </c>
      <c r="AA607">
        <v>1</v>
      </c>
      <c r="AB607">
        <v>0</v>
      </c>
      <c r="AC607">
        <v>1</v>
      </c>
      <c r="AD607">
        <v>91</v>
      </c>
      <c r="AE607" s="13">
        <v>5</v>
      </c>
      <c r="AF607" s="14">
        <v>0</v>
      </c>
    </row>
    <row r="608" spans="1:32" x14ac:dyDescent="0.25">
      <c r="A608">
        <v>1</v>
      </c>
      <c r="B608">
        <v>0</v>
      </c>
      <c r="C608">
        <v>12.01</v>
      </c>
      <c r="D608">
        <v>0</v>
      </c>
      <c r="E608">
        <v>0</v>
      </c>
      <c r="F608">
        <v>0</v>
      </c>
      <c r="G608">
        <v>0</v>
      </c>
      <c r="H608">
        <v>1</v>
      </c>
      <c r="I608">
        <v>0</v>
      </c>
      <c r="J608">
        <v>1</v>
      </c>
      <c r="K608">
        <v>1.2</v>
      </c>
      <c r="L608">
        <v>6000</v>
      </c>
      <c r="M608">
        <v>0</v>
      </c>
      <c r="N608" s="5">
        <v>0</v>
      </c>
      <c r="O608" s="6">
        <v>-27.6</v>
      </c>
      <c r="P608" s="7">
        <v>1040</v>
      </c>
      <c r="Q608">
        <v>0</v>
      </c>
      <c r="R608">
        <v>1</v>
      </c>
      <c r="S608">
        <v>1</v>
      </c>
      <c r="T608">
        <v>0</v>
      </c>
      <c r="U608">
        <v>6</v>
      </c>
      <c r="V608">
        <v>26</v>
      </c>
      <c r="W608">
        <v>0</v>
      </c>
      <c r="X608">
        <v>0</v>
      </c>
      <c r="Y608">
        <v>0</v>
      </c>
      <c r="Z608">
        <v>0</v>
      </c>
      <c r="AA608">
        <v>1</v>
      </c>
      <c r="AB608">
        <v>0</v>
      </c>
      <c r="AC608">
        <v>1</v>
      </c>
      <c r="AD608">
        <v>1</v>
      </c>
      <c r="AE608" s="13">
        <v>0.1</v>
      </c>
      <c r="AF608" s="14">
        <v>0.99880810488676997</v>
      </c>
    </row>
    <row r="609" spans="1:32" x14ac:dyDescent="0.25">
      <c r="A609">
        <v>1</v>
      </c>
      <c r="B609">
        <v>0</v>
      </c>
      <c r="C609">
        <v>12.01</v>
      </c>
      <c r="D609">
        <v>0</v>
      </c>
      <c r="E609">
        <v>0</v>
      </c>
      <c r="F609">
        <v>0</v>
      </c>
      <c r="G609">
        <v>0</v>
      </c>
      <c r="H609">
        <v>1</v>
      </c>
      <c r="I609">
        <v>0</v>
      </c>
      <c r="J609">
        <v>1</v>
      </c>
      <c r="K609">
        <v>1.2</v>
      </c>
      <c r="L609">
        <v>6000</v>
      </c>
      <c r="M609">
        <v>0</v>
      </c>
      <c r="N609" s="5">
        <v>0</v>
      </c>
      <c r="O609" s="6">
        <v>-27.6</v>
      </c>
      <c r="P609" s="7">
        <v>1040</v>
      </c>
      <c r="Q609">
        <v>0</v>
      </c>
      <c r="R609">
        <v>1</v>
      </c>
      <c r="S609">
        <v>1</v>
      </c>
      <c r="T609">
        <v>0</v>
      </c>
      <c r="U609">
        <v>6</v>
      </c>
      <c r="V609">
        <v>26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0</v>
      </c>
      <c r="AC609">
        <v>1</v>
      </c>
      <c r="AD609">
        <v>7</v>
      </c>
      <c r="AE609" s="13">
        <v>0.1</v>
      </c>
      <c r="AF609" s="14">
        <v>0.98214285714285698</v>
      </c>
    </row>
    <row r="610" spans="1:32" x14ac:dyDescent="0.25">
      <c r="A610">
        <v>1</v>
      </c>
      <c r="B610">
        <v>0</v>
      </c>
      <c r="C610">
        <v>12.01</v>
      </c>
      <c r="D610">
        <v>0</v>
      </c>
      <c r="E610">
        <v>0</v>
      </c>
      <c r="F610">
        <v>0</v>
      </c>
      <c r="G610">
        <v>0</v>
      </c>
      <c r="H610">
        <v>1</v>
      </c>
      <c r="I610">
        <v>0</v>
      </c>
      <c r="J610">
        <v>1</v>
      </c>
      <c r="K610">
        <v>1.2</v>
      </c>
      <c r="L610">
        <v>6000</v>
      </c>
      <c r="M610">
        <v>0</v>
      </c>
      <c r="N610" s="5">
        <v>0</v>
      </c>
      <c r="O610" s="6">
        <v>-27.6</v>
      </c>
      <c r="P610" s="7">
        <v>1040</v>
      </c>
      <c r="Q610">
        <v>0</v>
      </c>
      <c r="R610">
        <v>1</v>
      </c>
      <c r="S610">
        <v>1</v>
      </c>
      <c r="T610">
        <v>0</v>
      </c>
      <c r="U610">
        <v>6</v>
      </c>
      <c r="V610">
        <v>26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0</v>
      </c>
      <c r="AC610">
        <v>1</v>
      </c>
      <c r="AD610">
        <v>14</v>
      </c>
      <c r="AE610" s="13">
        <v>0.1</v>
      </c>
      <c r="AF610" s="14">
        <v>0</v>
      </c>
    </row>
    <row r="611" spans="1:32" x14ac:dyDescent="0.25">
      <c r="A611">
        <v>1</v>
      </c>
      <c r="B611">
        <v>0</v>
      </c>
      <c r="C611">
        <v>12.01</v>
      </c>
      <c r="D611">
        <v>0</v>
      </c>
      <c r="E611">
        <v>0</v>
      </c>
      <c r="F611">
        <v>0</v>
      </c>
      <c r="G611">
        <v>0</v>
      </c>
      <c r="H611">
        <v>1</v>
      </c>
      <c r="I611">
        <v>0</v>
      </c>
      <c r="J611">
        <v>1</v>
      </c>
      <c r="K611">
        <v>1.2</v>
      </c>
      <c r="L611">
        <v>6000</v>
      </c>
      <c r="M611">
        <v>0</v>
      </c>
      <c r="N611" s="5">
        <v>0</v>
      </c>
      <c r="O611" s="6">
        <v>-27.6</v>
      </c>
      <c r="P611" s="7">
        <v>1040</v>
      </c>
      <c r="Q611">
        <v>0</v>
      </c>
      <c r="R611">
        <v>1</v>
      </c>
      <c r="S611">
        <v>1</v>
      </c>
      <c r="T611">
        <v>0</v>
      </c>
      <c r="U611">
        <v>6</v>
      </c>
      <c r="V611">
        <v>26</v>
      </c>
      <c r="W611">
        <v>0</v>
      </c>
      <c r="X611">
        <v>0</v>
      </c>
      <c r="Y611">
        <v>0</v>
      </c>
      <c r="Z611">
        <v>0</v>
      </c>
      <c r="AA611">
        <v>1</v>
      </c>
      <c r="AB611">
        <v>0</v>
      </c>
      <c r="AC611">
        <v>1</v>
      </c>
      <c r="AD611">
        <v>28</v>
      </c>
      <c r="AE611" s="13">
        <v>0.1</v>
      </c>
      <c r="AF611" s="14">
        <v>0.66666666666666696</v>
      </c>
    </row>
    <row r="612" spans="1:32" x14ac:dyDescent="0.25">
      <c r="A612">
        <v>1</v>
      </c>
      <c r="B612">
        <v>0</v>
      </c>
      <c r="C612">
        <v>12.01</v>
      </c>
      <c r="D612">
        <v>0</v>
      </c>
      <c r="E612">
        <v>0</v>
      </c>
      <c r="F612">
        <v>0</v>
      </c>
      <c r="G612">
        <v>0</v>
      </c>
      <c r="H612">
        <v>1</v>
      </c>
      <c r="I612">
        <v>0</v>
      </c>
      <c r="J612">
        <v>1</v>
      </c>
      <c r="K612">
        <v>49</v>
      </c>
      <c r="L612">
        <v>3860</v>
      </c>
      <c r="M612">
        <v>0</v>
      </c>
      <c r="N612" s="5">
        <v>0</v>
      </c>
      <c r="O612" s="5">
        <v>-11</v>
      </c>
      <c r="P612" s="7">
        <v>152</v>
      </c>
      <c r="Q612">
        <v>0</v>
      </c>
      <c r="R612">
        <v>1</v>
      </c>
      <c r="S612">
        <v>1</v>
      </c>
      <c r="T612">
        <v>0</v>
      </c>
      <c r="U612">
        <v>7</v>
      </c>
      <c r="V612">
        <v>22.5</v>
      </c>
      <c r="W612">
        <v>1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1</v>
      </c>
      <c r="AE612" s="13">
        <v>0.44</v>
      </c>
      <c r="AF612" s="14">
        <v>0.99675638371290498</v>
      </c>
    </row>
    <row r="613" spans="1:32" x14ac:dyDescent="0.25">
      <c r="A613">
        <v>1</v>
      </c>
      <c r="B613">
        <v>0</v>
      </c>
      <c r="C613">
        <v>12.01</v>
      </c>
      <c r="D613">
        <v>0</v>
      </c>
      <c r="E613">
        <v>0</v>
      </c>
      <c r="F613">
        <v>0</v>
      </c>
      <c r="G613">
        <v>0</v>
      </c>
      <c r="H613">
        <v>1</v>
      </c>
      <c r="I613">
        <v>0</v>
      </c>
      <c r="J613">
        <v>1</v>
      </c>
      <c r="K613">
        <v>49</v>
      </c>
      <c r="L613">
        <v>3860</v>
      </c>
      <c r="M613">
        <v>0</v>
      </c>
      <c r="N613" s="5">
        <v>0</v>
      </c>
      <c r="O613" s="5">
        <v>-11</v>
      </c>
      <c r="P613" s="7">
        <v>152</v>
      </c>
      <c r="Q613">
        <v>0</v>
      </c>
      <c r="R613">
        <v>1</v>
      </c>
      <c r="S613">
        <v>1</v>
      </c>
      <c r="T613">
        <v>0</v>
      </c>
      <c r="U613">
        <v>7</v>
      </c>
      <c r="V613">
        <v>22.5</v>
      </c>
      <c r="W613">
        <v>1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1</v>
      </c>
      <c r="AE613" s="13">
        <v>0.88</v>
      </c>
      <c r="AF613" s="14">
        <v>0.99761045299710205</v>
      </c>
    </row>
    <row r="614" spans="1:32" x14ac:dyDescent="0.25">
      <c r="A614">
        <v>1</v>
      </c>
      <c r="B614">
        <v>0</v>
      </c>
      <c r="C614">
        <v>12.01</v>
      </c>
      <c r="D614">
        <v>0</v>
      </c>
      <c r="E614">
        <v>0</v>
      </c>
      <c r="F614">
        <v>0</v>
      </c>
      <c r="G614">
        <v>0</v>
      </c>
      <c r="H614">
        <v>1</v>
      </c>
      <c r="I614">
        <v>0</v>
      </c>
      <c r="J614">
        <v>1</v>
      </c>
      <c r="K614">
        <v>49</v>
      </c>
      <c r="L614">
        <v>3860</v>
      </c>
      <c r="M614">
        <v>0</v>
      </c>
      <c r="N614" s="5">
        <v>0</v>
      </c>
      <c r="O614" s="5">
        <v>-11</v>
      </c>
      <c r="P614" s="7">
        <v>152</v>
      </c>
      <c r="Q614">
        <v>0</v>
      </c>
      <c r="R614">
        <v>1</v>
      </c>
      <c r="S614">
        <v>1</v>
      </c>
      <c r="T614">
        <v>0</v>
      </c>
      <c r="U614">
        <v>7</v>
      </c>
      <c r="V614">
        <v>22.5</v>
      </c>
      <c r="W614">
        <v>1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</v>
      </c>
      <c r="AD614">
        <v>1</v>
      </c>
      <c r="AE614" s="13">
        <v>1.78</v>
      </c>
      <c r="AF614" s="14">
        <v>0.99802678533943501</v>
      </c>
    </row>
    <row r="615" spans="1:32" x14ac:dyDescent="0.25">
      <c r="A615">
        <v>1</v>
      </c>
      <c r="B615">
        <v>0</v>
      </c>
      <c r="C615">
        <v>12.01</v>
      </c>
      <c r="D615">
        <v>0</v>
      </c>
      <c r="E615">
        <v>0</v>
      </c>
      <c r="F615">
        <v>0</v>
      </c>
      <c r="G615">
        <v>0</v>
      </c>
      <c r="H615">
        <v>1</v>
      </c>
      <c r="I615">
        <v>0</v>
      </c>
      <c r="J615">
        <v>1</v>
      </c>
      <c r="K615">
        <v>49</v>
      </c>
      <c r="L615">
        <v>3860</v>
      </c>
      <c r="M615">
        <v>0</v>
      </c>
      <c r="N615" s="5">
        <v>0</v>
      </c>
      <c r="O615" s="5">
        <v>-11</v>
      </c>
      <c r="P615" s="7">
        <v>152</v>
      </c>
      <c r="Q615">
        <v>0</v>
      </c>
      <c r="R615">
        <v>1</v>
      </c>
      <c r="S615">
        <v>1</v>
      </c>
      <c r="T615">
        <v>0</v>
      </c>
      <c r="U615">
        <v>7</v>
      </c>
      <c r="V615">
        <v>22.5</v>
      </c>
      <c r="W615">
        <v>1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7</v>
      </c>
      <c r="AE615" s="13">
        <v>0.44</v>
      </c>
      <c r="AF615" s="14">
        <v>0.98751328374070102</v>
      </c>
    </row>
    <row r="616" spans="1:32" x14ac:dyDescent="0.25">
      <c r="A616">
        <v>1</v>
      </c>
      <c r="B616">
        <v>0</v>
      </c>
      <c r="C616">
        <v>12.01</v>
      </c>
      <c r="D616">
        <v>0</v>
      </c>
      <c r="E616">
        <v>0</v>
      </c>
      <c r="F616">
        <v>0</v>
      </c>
      <c r="G616">
        <v>0</v>
      </c>
      <c r="H616">
        <v>1</v>
      </c>
      <c r="I616">
        <v>0</v>
      </c>
      <c r="J616">
        <v>1</v>
      </c>
      <c r="K616">
        <v>49</v>
      </c>
      <c r="L616">
        <v>3860</v>
      </c>
      <c r="M616">
        <v>0</v>
      </c>
      <c r="N616" s="5">
        <v>0</v>
      </c>
      <c r="O616" s="5">
        <v>-11</v>
      </c>
      <c r="P616" s="7">
        <v>152</v>
      </c>
      <c r="Q616">
        <v>0</v>
      </c>
      <c r="R616">
        <v>1</v>
      </c>
      <c r="S616">
        <v>1</v>
      </c>
      <c r="T616">
        <v>0</v>
      </c>
      <c r="U616">
        <v>7</v>
      </c>
      <c r="V616">
        <v>22.5</v>
      </c>
      <c r="W616">
        <v>1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7</v>
      </c>
      <c r="AE616" s="13">
        <v>0.88</v>
      </c>
      <c r="AF616" s="14">
        <v>0.99853386155909796</v>
      </c>
    </row>
    <row r="617" spans="1:32" x14ac:dyDescent="0.25">
      <c r="A617">
        <v>1</v>
      </c>
      <c r="B617">
        <v>0</v>
      </c>
      <c r="C617">
        <v>12.01</v>
      </c>
      <c r="D617">
        <v>0</v>
      </c>
      <c r="E617">
        <v>0</v>
      </c>
      <c r="F617">
        <v>0</v>
      </c>
      <c r="G617">
        <v>0</v>
      </c>
      <c r="H617">
        <v>1</v>
      </c>
      <c r="I617">
        <v>0</v>
      </c>
      <c r="J617">
        <v>1</v>
      </c>
      <c r="K617">
        <v>49</v>
      </c>
      <c r="L617">
        <v>3860</v>
      </c>
      <c r="M617">
        <v>0</v>
      </c>
      <c r="N617" s="5">
        <v>0</v>
      </c>
      <c r="O617" s="5">
        <v>-11</v>
      </c>
      <c r="P617" s="7">
        <v>152</v>
      </c>
      <c r="Q617">
        <v>0</v>
      </c>
      <c r="R617">
        <v>1</v>
      </c>
      <c r="S617">
        <v>1</v>
      </c>
      <c r="T617">
        <v>0</v>
      </c>
      <c r="U617">
        <v>7</v>
      </c>
      <c r="V617">
        <v>22.5</v>
      </c>
      <c r="W617">
        <v>1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7</v>
      </c>
      <c r="AE617" s="13">
        <v>1.78</v>
      </c>
      <c r="AF617" s="14">
        <v>0.99918065652075405</v>
      </c>
    </row>
    <row r="618" spans="1:32" x14ac:dyDescent="0.25">
      <c r="A618">
        <v>1</v>
      </c>
      <c r="B618">
        <v>0</v>
      </c>
      <c r="C618">
        <v>12.01</v>
      </c>
      <c r="D618">
        <v>0</v>
      </c>
      <c r="E618">
        <v>0</v>
      </c>
      <c r="F618">
        <v>0</v>
      </c>
      <c r="G618">
        <v>0</v>
      </c>
      <c r="H618">
        <v>1</v>
      </c>
      <c r="I618">
        <v>0</v>
      </c>
      <c r="J618">
        <v>1</v>
      </c>
      <c r="K618">
        <v>49</v>
      </c>
      <c r="L618">
        <v>3860</v>
      </c>
      <c r="M618">
        <v>0</v>
      </c>
      <c r="N618" s="5">
        <v>0</v>
      </c>
      <c r="O618" s="5">
        <v>-11</v>
      </c>
      <c r="P618" s="7">
        <v>152</v>
      </c>
      <c r="Q618">
        <v>0</v>
      </c>
      <c r="R618">
        <v>1</v>
      </c>
      <c r="S618">
        <v>1</v>
      </c>
      <c r="T618">
        <v>0</v>
      </c>
      <c r="U618">
        <v>7</v>
      </c>
      <c r="V618">
        <v>22.5</v>
      </c>
      <c r="W618">
        <v>1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14</v>
      </c>
      <c r="AE618" s="13">
        <v>0.44</v>
      </c>
      <c r="AF618" s="14">
        <v>0.86084905660377398</v>
      </c>
    </row>
    <row r="619" spans="1:32" x14ac:dyDescent="0.25">
      <c r="A619">
        <v>1</v>
      </c>
      <c r="B619">
        <v>0</v>
      </c>
      <c r="C619">
        <v>12.01</v>
      </c>
      <c r="D619">
        <v>0</v>
      </c>
      <c r="E619">
        <v>0</v>
      </c>
      <c r="F619">
        <v>0</v>
      </c>
      <c r="G619">
        <v>0</v>
      </c>
      <c r="H619">
        <v>1</v>
      </c>
      <c r="I619">
        <v>0</v>
      </c>
      <c r="J619">
        <v>1</v>
      </c>
      <c r="K619">
        <v>49</v>
      </c>
      <c r="L619">
        <v>3860</v>
      </c>
      <c r="M619">
        <v>0</v>
      </c>
      <c r="N619" s="5">
        <v>0</v>
      </c>
      <c r="O619" s="5">
        <v>-11</v>
      </c>
      <c r="P619" s="7">
        <v>152</v>
      </c>
      <c r="Q619">
        <v>0</v>
      </c>
      <c r="R619">
        <v>1</v>
      </c>
      <c r="S619">
        <v>1</v>
      </c>
      <c r="T619">
        <v>0</v>
      </c>
      <c r="U619">
        <v>7</v>
      </c>
      <c r="V619">
        <v>22.5</v>
      </c>
      <c r="W619">
        <v>1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14</v>
      </c>
      <c r="AE619" s="13">
        <v>0.88</v>
      </c>
      <c r="AF619" s="14">
        <v>0.93477059148700903</v>
      </c>
    </row>
    <row r="620" spans="1:32" x14ac:dyDescent="0.25">
      <c r="A620">
        <v>1</v>
      </c>
      <c r="B620">
        <v>0</v>
      </c>
      <c r="C620">
        <v>12.01</v>
      </c>
      <c r="D620">
        <v>0</v>
      </c>
      <c r="E620">
        <v>0</v>
      </c>
      <c r="F620">
        <v>0</v>
      </c>
      <c r="G620">
        <v>0</v>
      </c>
      <c r="H620">
        <v>1</v>
      </c>
      <c r="I620">
        <v>0</v>
      </c>
      <c r="J620">
        <v>1</v>
      </c>
      <c r="K620">
        <v>49</v>
      </c>
      <c r="L620">
        <v>3860</v>
      </c>
      <c r="M620">
        <v>0</v>
      </c>
      <c r="N620" s="5">
        <v>0</v>
      </c>
      <c r="O620" s="5">
        <v>-11</v>
      </c>
      <c r="P620" s="7">
        <v>152</v>
      </c>
      <c r="Q620">
        <v>0</v>
      </c>
      <c r="R620">
        <v>1</v>
      </c>
      <c r="S620">
        <v>1</v>
      </c>
      <c r="T620">
        <v>0</v>
      </c>
      <c r="U620">
        <v>7</v>
      </c>
      <c r="V620">
        <v>22.5</v>
      </c>
      <c r="W620">
        <v>1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14</v>
      </c>
      <c r="AE620" s="13">
        <v>1.78</v>
      </c>
      <c r="AF620" s="14">
        <v>0.96556755179457299</v>
      </c>
    </row>
    <row r="621" spans="1:32" x14ac:dyDescent="0.25">
      <c r="A621">
        <v>1</v>
      </c>
      <c r="B621">
        <v>0</v>
      </c>
      <c r="C621">
        <v>12.01</v>
      </c>
      <c r="D621">
        <v>0</v>
      </c>
      <c r="E621">
        <v>0</v>
      </c>
      <c r="F621">
        <v>0</v>
      </c>
      <c r="G621">
        <v>0</v>
      </c>
      <c r="H621">
        <v>1</v>
      </c>
      <c r="I621">
        <v>0</v>
      </c>
      <c r="J621">
        <v>1</v>
      </c>
      <c r="K621">
        <v>49</v>
      </c>
      <c r="L621">
        <v>3860</v>
      </c>
      <c r="M621">
        <v>0</v>
      </c>
      <c r="N621" s="5">
        <v>0</v>
      </c>
      <c r="O621" s="5">
        <v>-11</v>
      </c>
      <c r="P621" s="7">
        <v>152</v>
      </c>
      <c r="Q621">
        <v>0</v>
      </c>
      <c r="R621">
        <v>1</v>
      </c>
      <c r="S621">
        <v>1</v>
      </c>
      <c r="T621">
        <v>0</v>
      </c>
      <c r="U621">
        <v>7</v>
      </c>
      <c r="V621">
        <v>22.5</v>
      </c>
      <c r="W621">
        <v>1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28</v>
      </c>
      <c r="AE621" s="13">
        <v>0.44</v>
      </c>
      <c r="AF621" s="14">
        <v>-0.17647058823529399</v>
      </c>
    </row>
    <row r="622" spans="1:32" x14ac:dyDescent="0.25">
      <c r="A622">
        <v>1</v>
      </c>
      <c r="B622">
        <v>0</v>
      </c>
      <c r="C622">
        <v>12.01</v>
      </c>
      <c r="D622">
        <v>0</v>
      </c>
      <c r="E622">
        <v>0</v>
      </c>
      <c r="F622">
        <v>0</v>
      </c>
      <c r="G622">
        <v>0</v>
      </c>
      <c r="H622">
        <v>1</v>
      </c>
      <c r="I622">
        <v>0</v>
      </c>
      <c r="J622">
        <v>1</v>
      </c>
      <c r="K622">
        <v>49</v>
      </c>
      <c r="L622">
        <v>3860</v>
      </c>
      <c r="M622">
        <v>0</v>
      </c>
      <c r="N622" s="5">
        <v>0</v>
      </c>
      <c r="O622" s="5">
        <v>-11</v>
      </c>
      <c r="P622" s="7">
        <v>152</v>
      </c>
      <c r="Q622">
        <v>0</v>
      </c>
      <c r="R622">
        <v>1</v>
      </c>
      <c r="S622">
        <v>1</v>
      </c>
      <c r="T622">
        <v>0</v>
      </c>
      <c r="U622">
        <v>7</v>
      </c>
      <c r="V622">
        <v>22.5</v>
      </c>
      <c r="W622">
        <v>1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28</v>
      </c>
      <c r="AE622" s="13">
        <v>0.88</v>
      </c>
      <c r="AF622" s="14">
        <v>0.89495365602471699</v>
      </c>
    </row>
    <row r="623" spans="1:32" x14ac:dyDescent="0.25">
      <c r="A623">
        <v>1</v>
      </c>
      <c r="B623">
        <v>0</v>
      </c>
      <c r="C623">
        <v>12.01</v>
      </c>
      <c r="D623">
        <v>0</v>
      </c>
      <c r="E623">
        <v>0</v>
      </c>
      <c r="F623">
        <v>0</v>
      </c>
      <c r="G623">
        <v>0</v>
      </c>
      <c r="H623">
        <v>1</v>
      </c>
      <c r="I623">
        <v>0</v>
      </c>
      <c r="J623">
        <v>1</v>
      </c>
      <c r="K623">
        <v>49</v>
      </c>
      <c r="L623">
        <v>3860</v>
      </c>
      <c r="M623">
        <v>0</v>
      </c>
      <c r="N623" s="5">
        <v>0</v>
      </c>
      <c r="O623" s="5">
        <v>-11</v>
      </c>
      <c r="P623" s="7">
        <v>152</v>
      </c>
      <c r="Q623">
        <v>0</v>
      </c>
      <c r="R623">
        <v>1</v>
      </c>
      <c r="S623">
        <v>1</v>
      </c>
      <c r="T623">
        <v>0</v>
      </c>
      <c r="U623">
        <v>7</v>
      </c>
      <c r="V623">
        <v>22.5</v>
      </c>
      <c r="W623">
        <v>1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28</v>
      </c>
      <c r="AE623" s="13">
        <v>1.78</v>
      </c>
      <c r="AF623" s="14">
        <v>0.94465545306565402</v>
      </c>
    </row>
    <row r="624" spans="1:32" x14ac:dyDescent="0.25">
      <c r="A624">
        <v>1</v>
      </c>
      <c r="B624">
        <v>0</v>
      </c>
      <c r="C624">
        <v>12.01</v>
      </c>
      <c r="D624">
        <v>0</v>
      </c>
      <c r="E624">
        <v>0</v>
      </c>
      <c r="F624">
        <v>0</v>
      </c>
      <c r="G624">
        <v>0</v>
      </c>
      <c r="H624">
        <v>1</v>
      </c>
      <c r="I624">
        <v>0</v>
      </c>
      <c r="J624">
        <v>1</v>
      </c>
      <c r="K624">
        <v>20.56</v>
      </c>
      <c r="L624">
        <v>518.9</v>
      </c>
      <c r="M624">
        <v>0</v>
      </c>
      <c r="N624" s="5">
        <v>0</v>
      </c>
      <c r="O624" s="6">
        <v>-11</v>
      </c>
      <c r="P624">
        <v>150</v>
      </c>
      <c r="Q624">
        <v>0</v>
      </c>
      <c r="R624">
        <v>1</v>
      </c>
      <c r="S624">
        <v>0</v>
      </c>
      <c r="T624">
        <v>1</v>
      </c>
      <c r="U624">
        <v>8</v>
      </c>
      <c r="V624">
        <v>19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0</v>
      </c>
      <c r="AC624">
        <v>1</v>
      </c>
      <c r="AD624">
        <v>1</v>
      </c>
      <c r="AE624" s="13">
        <v>0.32</v>
      </c>
      <c r="AF624" s="14">
        <v>1</v>
      </c>
    </row>
    <row r="625" spans="1:32" x14ac:dyDescent="0.25">
      <c r="A625">
        <v>1</v>
      </c>
      <c r="B625">
        <v>0</v>
      </c>
      <c r="C625">
        <v>12.01</v>
      </c>
      <c r="D625">
        <v>0</v>
      </c>
      <c r="E625">
        <v>0</v>
      </c>
      <c r="F625">
        <v>0</v>
      </c>
      <c r="G625">
        <v>0</v>
      </c>
      <c r="H625">
        <v>1</v>
      </c>
      <c r="I625">
        <v>0</v>
      </c>
      <c r="J625">
        <v>1</v>
      </c>
      <c r="K625">
        <v>20.56</v>
      </c>
      <c r="L625">
        <v>518.9</v>
      </c>
      <c r="M625">
        <v>0</v>
      </c>
      <c r="N625" s="5">
        <v>0</v>
      </c>
      <c r="O625" s="6">
        <v>-11</v>
      </c>
      <c r="P625">
        <v>150</v>
      </c>
      <c r="Q625">
        <v>0</v>
      </c>
      <c r="R625">
        <v>1</v>
      </c>
      <c r="S625">
        <v>0</v>
      </c>
      <c r="T625">
        <v>1</v>
      </c>
      <c r="U625">
        <v>8</v>
      </c>
      <c r="V625">
        <v>19</v>
      </c>
      <c r="W625">
        <v>0</v>
      </c>
      <c r="X625">
        <v>0</v>
      </c>
      <c r="Y625">
        <v>0</v>
      </c>
      <c r="Z625">
        <v>0</v>
      </c>
      <c r="AA625">
        <v>1</v>
      </c>
      <c r="AB625">
        <v>0</v>
      </c>
      <c r="AC625">
        <v>1</v>
      </c>
      <c r="AD625">
        <v>1</v>
      </c>
      <c r="AE625" s="13">
        <v>0.95</v>
      </c>
      <c r="AF625" s="14">
        <v>1</v>
      </c>
    </row>
    <row r="626" spans="1:32" x14ac:dyDescent="0.25">
      <c r="A626">
        <v>1</v>
      </c>
      <c r="B626">
        <v>0</v>
      </c>
      <c r="C626">
        <v>12.01</v>
      </c>
      <c r="D626">
        <v>0</v>
      </c>
      <c r="E626">
        <v>0</v>
      </c>
      <c r="F626">
        <v>0</v>
      </c>
      <c r="G626">
        <v>0</v>
      </c>
      <c r="H626">
        <v>1</v>
      </c>
      <c r="I626">
        <v>0</v>
      </c>
      <c r="J626">
        <v>1</v>
      </c>
      <c r="K626">
        <v>20.56</v>
      </c>
      <c r="L626">
        <v>518.9</v>
      </c>
      <c r="M626">
        <v>0</v>
      </c>
      <c r="N626" s="5">
        <v>0</v>
      </c>
      <c r="O626" s="6">
        <v>-11</v>
      </c>
      <c r="P626">
        <v>150</v>
      </c>
      <c r="Q626">
        <v>0</v>
      </c>
      <c r="R626">
        <v>1</v>
      </c>
      <c r="S626">
        <v>0</v>
      </c>
      <c r="T626">
        <v>1</v>
      </c>
      <c r="U626">
        <v>8</v>
      </c>
      <c r="V626">
        <v>19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0</v>
      </c>
      <c r="AC626">
        <v>1</v>
      </c>
      <c r="AD626">
        <v>1</v>
      </c>
      <c r="AE626" s="13">
        <v>2.84</v>
      </c>
      <c r="AF626" s="14">
        <v>1</v>
      </c>
    </row>
    <row r="627" spans="1:32" x14ac:dyDescent="0.25">
      <c r="A627">
        <v>1</v>
      </c>
      <c r="B627">
        <v>0</v>
      </c>
      <c r="C627">
        <v>12.01</v>
      </c>
      <c r="D627">
        <v>0</v>
      </c>
      <c r="E627">
        <v>0</v>
      </c>
      <c r="F627">
        <v>0</v>
      </c>
      <c r="G627">
        <v>0</v>
      </c>
      <c r="H627">
        <v>1</v>
      </c>
      <c r="I627">
        <v>0</v>
      </c>
      <c r="J627">
        <v>1</v>
      </c>
      <c r="K627">
        <v>26.38</v>
      </c>
      <c r="L627">
        <v>1005</v>
      </c>
      <c r="M627">
        <v>0</v>
      </c>
      <c r="N627" s="5">
        <v>1</v>
      </c>
      <c r="O627" s="6">
        <v>-11</v>
      </c>
      <c r="P627">
        <v>152</v>
      </c>
      <c r="Q627">
        <v>0</v>
      </c>
      <c r="R627">
        <v>1</v>
      </c>
      <c r="S627">
        <v>0</v>
      </c>
      <c r="T627">
        <v>1</v>
      </c>
      <c r="U627">
        <v>8</v>
      </c>
      <c r="V627">
        <v>19</v>
      </c>
      <c r="W627">
        <v>0</v>
      </c>
      <c r="X627">
        <v>0</v>
      </c>
      <c r="Y627">
        <v>0</v>
      </c>
      <c r="Z627">
        <v>0</v>
      </c>
      <c r="AA627">
        <v>1</v>
      </c>
      <c r="AB627">
        <v>0</v>
      </c>
      <c r="AC627">
        <v>1</v>
      </c>
      <c r="AD627">
        <v>1</v>
      </c>
      <c r="AE627" s="13">
        <v>0.32</v>
      </c>
      <c r="AF627" s="14">
        <v>1</v>
      </c>
    </row>
    <row r="628" spans="1:32" x14ac:dyDescent="0.25">
      <c r="A628">
        <v>1</v>
      </c>
      <c r="B628">
        <v>0</v>
      </c>
      <c r="C628">
        <v>12.01</v>
      </c>
      <c r="D628">
        <v>0</v>
      </c>
      <c r="E628">
        <v>0</v>
      </c>
      <c r="F628">
        <v>0</v>
      </c>
      <c r="G628">
        <v>0</v>
      </c>
      <c r="H628">
        <v>1</v>
      </c>
      <c r="I628">
        <v>0</v>
      </c>
      <c r="J628">
        <v>1</v>
      </c>
      <c r="K628">
        <v>26.38</v>
      </c>
      <c r="L628">
        <v>1005</v>
      </c>
      <c r="M628">
        <v>0</v>
      </c>
      <c r="N628" s="5">
        <v>1</v>
      </c>
      <c r="O628" s="6">
        <v>-11</v>
      </c>
      <c r="P628">
        <v>152</v>
      </c>
      <c r="Q628">
        <v>0</v>
      </c>
      <c r="R628">
        <v>1</v>
      </c>
      <c r="S628">
        <v>0</v>
      </c>
      <c r="T628">
        <v>1</v>
      </c>
      <c r="U628">
        <v>8</v>
      </c>
      <c r="V628">
        <v>19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0</v>
      </c>
      <c r="AC628">
        <v>1</v>
      </c>
      <c r="AD628">
        <v>1</v>
      </c>
      <c r="AE628" s="13">
        <v>0.95</v>
      </c>
      <c r="AF628" s="14">
        <v>1</v>
      </c>
    </row>
    <row r="629" spans="1:32" x14ac:dyDescent="0.25">
      <c r="A629">
        <v>1</v>
      </c>
      <c r="B629">
        <v>0</v>
      </c>
      <c r="C629">
        <v>12.01</v>
      </c>
      <c r="D629">
        <v>0</v>
      </c>
      <c r="E629">
        <v>0</v>
      </c>
      <c r="F629">
        <v>0</v>
      </c>
      <c r="G629">
        <v>0</v>
      </c>
      <c r="H629">
        <v>1</v>
      </c>
      <c r="I629">
        <v>0</v>
      </c>
      <c r="J629">
        <v>1</v>
      </c>
      <c r="K629">
        <v>26.38</v>
      </c>
      <c r="L629">
        <v>1005</v>
      </c>
      <c r="M629">
        <v>0</v>
      </c>
      <c r="N629" s="5">
        <v>1</v>
      </c>
      <c r="O629" s="6">
        <v>-11</v>
      </c>
      <c r="P629">
        <v>152</v>
      </c>
      <c r="Q629">
        <v>0</v>
      </c>
      <c r="R629">
        <v>1</v>
      </c>
      <c r="S629">
        <v>0</v>
      </c>
      <c r="T629">
        <v>1</v>
      </c>
      <c r="U629">
        <v>8</v>
      </c>
      <c r="V629">
        <v>19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1</v>
      </c>
      <c r="AD629">
        <v>1</v>
      </c>
      <c r="AE629" s="13">
        <v>2.84</v>
      </c>
      <c r="AF629" s="14">
        <v>1</v>
      </c>
    </row>
    <row r="630" spans="1:32" x14ac:dyDescent="0.25">
      <c r="A630">
        <v>1</v>
      </c>
      <c r="B630">
        <v>0</v>
      </c>
      <c r="C630">
        <v>12.01</v>
      </c>
      <c r="D630">
        <v>0</v>
      </c>
      <c r="E630">
        <v>0</v>
      </c>
      <c r="F630">
        <v>0</v>
      </c>
      <c r="G630">
        <v>0</v>
      </c>
      <c r="H630">
        <v>1</v>
      </c>
      <c r="I630">
        <v>0</v>
      </c>
      <c r="J630">
        <v>1</v>
      </c>
      <c r="K630">
        <v>20.5</v>
      </c>
      <c r="L630">
        <v>723.2</v>
      </c>
      <c r="M630">
        <v>0</v>
      </c>
      <c r="N630" s="5">
        <v>1</v>
      </c>
      <c r="O630" s="6">
        <v>-11</v>
      </c>
      <c r="P630">
        <v>141</v>
      </c>
      <c r="Q630">
        <v>0</v>
      </c>
      <c r="R630">
        <v>1</v>
      </c>
      <c r="S630">
        <v>0</v>
      </c>
      <c r="T630">
        <v>1</v>
      </c>
      <c r="U630">
        <v>8</v>
      </c>
      <c r="V630">
        <v>19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0</v>
      </c>
      <c r="AC630">
        <v>1</v>
      </c>
      <c r="AD630">
        <v>1</v>
      </c>
      <c r="AE630" s="13">
        <v>0.32</v>
      </c>
      <c r="AF630" s="14">
        <v>1</v>
      </c>
    </row>
    <row r="631" spans="1:32" x14ac:dyDescent="0.25">
      <c r="A631">
        <v>1</v>
      </c>
      <c r="B631">
        <v>0</v>
      </c>
      <c r="C631">
        <v>12.01</v>
      </c>
      <c r="D631">
        <v>0</v>
      </c>
      <c r="E631">
        <v>0</v>
      </c>
      <c r="F631">
        <v>0</v>
      </c>
      <c r="G631">
        <v>0</v>
      </c>
      <c r="H631">
        <v>1</v>
      </c>
      <c r="I631">
        <v>0</v>
      </c>
      <c r="J631">
        <v>1</v>
      </c>
      <c r="K631">
        <v>20.5</v>
      </c>
      <c r="L631">
        <v>723.2</v>
      </c>
      <c r="M631">
        <v>0</v>
      </c>
      <c r="N631" s="5">
        <v>1</v>
      </c>
      <c r="O631" s="6">
        <v>-11</v>
      </c>
      <c r="P631">
        <v>141</v>
      </c>
      <c r="Q631">
        <v>0</v>
      </c>
      <c r="R631">
        <v>1</v>
      </c>
      <c r="S631">
        <v>0</v>
      </c>
      <c r="T631">
        <v>1</v>
      </c>
      <c r="U631">
        <v>8</v>
      </c>
      <c r="V631">
        <v>19</v>
      </c>
      <c r="W631">
        <v>0</v>
      </c>
      <c r="X631">
        <v>0</v>
      </c>
      <c r="Y631">
        <v>0</v>
      </c>
      <c r="Z631">
        <v>0</v>
      </c>
      <c r="AA631">
        <v>1</v>
      </c>
      <c r="AB631">
        <v>0</v>
      </c>
      <c r="AC631">
        <v>1</v>
      </c>
      <c r="AD631">
        <v>1</v>
      </c>
      <c r="AE631" s="13">
        <v>0.95</v>
      </c>
      <c r="AF631" s="14">
        <v>1</v>
      </c>
    </row>
    <row r="632" spans="1:32" x14ac:dyDescent="0.25">
      <c r="A632">
        <v>1</v>
      </c>
      <c r="B632">
        <v>0</v>
      </c>
      <c r="C632">
        <v>12.01</v>
      </c>
      <c r="D632">
        <v>0</v>
      </c>
      <c r="E632">
        <v>0</v>
      </c>
      <c r="F632">
        <v>0</v>
      </c>
      <c r="G632">
        <v>0</v>
      </c>
      <c r="H632">
        <v>1</v>
      </c>
      <c r="I632">
        <v>0</v>
      </c>
      <c r="J632">
        <v>1</v>
      </c>
      <c r="K632">
        <v>20.5</v>
      </c>
      <c r="L632">
        <v>723.2</v>
      </c>
      <c r="M632">
        <v>0</v>
      </c>
      <c r="N632" s="5">
        <v>1</v>
      </c>
      <c r="O632" s="6">
        <v>-11</v>
      </c>
      <c r="P632">
        <v>141</v>
      </c>
      <c r="Q632">
        <v>0</v>
      </c>
      <c r="R632">
        <v>1</v>
      </c>
      <c r="S632">
        <v>0</v>
      </c>
      <c r="T632">
        <v>1</v>
      </c>
      <c r="U632">
        <v>8</v>
      </c>
      <c r="V632">
        <v>19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0</v>
      </c>
      <c r="AC632">
        <v>1</v>
      </c>
      <c r="AD632">
        <v>1</v>
      </c>
      <c r="AE632" s="13">
        <v>2.84</v>
      </c>
      <c r="AF632" s="14">
        <v>1</v>
      </c>
    </row>
    <row r="633" spans="1:32" x14ac:dyDescent="0.25">
      <c r="A633">
        <v>1</v>
      </c>
      <c r="B633">
        <v>0</v>
      </c>
      <c r="C633">
        <v>12.01</v>
      </c>
      <c r="D633">
        <v>0</v>
      </c>
      <c r="E633">
        <v>0</v>
      </c>
      <c r="F633">
        <v>0</v>
      </c>
      <c r="G633">
        <v>0</v>
      </c>
      <c r="H633">
        <v>1</v>
      </c>
      <c r="I633">
        <v>0</v>
      </c>
      <c r="J633">
        <v>1</v>
      </c>
      <c r="K633">
        <v>26.73</v>
      </c>
      <c r="L633">
        <v>771.3</v>
      </c>
      <c r="M633">
        <v>0</v>
      </c>
      <c r="N633" s="5">
        <v>0</v>
      </c>
      <c r="O633" s="6">
        <v>-11</v>
      </c>
      <c r="P633">
        <v>82</v>
      </c>
      <c r="Q633">
        <v>0</v>
      </c>
      <c r="R633">
        <v>1</v>
      </c>
      <c r="S633">
        <v>0</v>
      </c>
      <c r="T633">
        <v>1</v>
      </c>
      <c r="U633">
        <v>8</v>
      </c>
      <c r="V633">
        <v>19</v>
      </c>
      <c r="W633">
        <v>0</v>
      </c>
      <c r="X633">
        <v>0</v>
      </c>
      <c r="Y633">
        <v>0</v>
      </c>
      <c r="Z633">
        <v>0</v>
      </c>
      <c r="AA633">
        <v>1</v>
      </c>
      <c r="AB633">
        <v>0</v>
      </c>
      <c r="AC633">
        <v>1</v>
      </c>
      <c r="AD633">
        <v>1</v>
      </c>
      <c r="AE633" s="13">
        <v>0.32</v>
      </c>
      <c r="AF633" s="14">
        <v>0</v>
      </c>
    </row>
    <row r="634" spans="1:32" x14ac:dyDescent="0.25">
      <c r="A634">
        <v>1</v>
      </c>
      <c r="B634">
        <v>0</v>
      </c>
      <c r="C634">
        <v>12.01</v>
      </c>
      <c r="D634">
        <v>0</v>
      </c>
      <c r="E634">
        <v>0</v>
      </c>
      <c r="F634">
        <v>0</v>
      </c>
      <c r="G634">
        <v>0</v>
      </c>
      <c r="H634">
        <v>1</v>
      </c>
      <c r="I634">
        <v>0</v>
      </c>
      <c r="J634">
        <v>1</v>
      </c>
      <c r="K634">
        <v>26.73</v>
      </c>
      <c r="L634">
        <v>771.3</v>
      </c>
      <c r="M634">
        <v>0</v>
      </c>
      <c r="N634" s="5">
        <v>0</v>
      </c>
      <c r="O634" s="6">
        <v>-11</v>
      </c>
      <c r="P634">
        <v>82</v>
      </c>
      <c r="Q634">
        <v>0</v>
      </c>
      <c r="R634">
        <v>1</v>
      </c>
      <c r="S634">
        <v>0</v>
      </c>
      <c r="T634">
        <v>1</v>
      </c>
      <c r="U634">
        <v>8</v>
      </c>
      <c r="V634">
        <v>19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0</v>
      </c>
      <c r="AC634">
        <v>1</v>
      </c>
      <c r="AD634">
        <v>1</v>
      </c>
      <c r="AE634" s="13">
        <v>0.95</v>
      </c>
      <c r="AF634" s="14">
        <v>1</v>
      </c>
    </row>
    <row r="635" spans="1:32" x14ac:dyDescent="0.25">
      <c r="A635">
        <v>1</v>
      </c>
      <c r="B635">
        <v>0</v>
      </c>
      <c r="C635">
        <v>12.01</v>
      </c>
      <c r="D635">
        <v>0</v>
      </c>
      <c r="E635">
        <v>0</v>
      </c>
      <c r="F635">
        <v>0</v>
      </c>
      <c r="G635">
        <v>0</v>
      </c>
      <c r="H635">
        <v>1</v>
      </c>
      <c r="I635">
        <v>0</v>
      </c>
      <c r="J635">
        <v>1</v>
      </c>
      <c r="K635">
        <v>26.73</v>
      </c>
      <c r="L635">
        <v>771.3</v>
      </c>
      <c r="M635">
        <v>0</v>
      </c>
      <c r="N635" s="5">
        <v>0</v>
      </c>
      <c r="O635" s="6">
        <v>-11</v>
      </c>
      <c r="P635">
        <v>82</v>
      </c>
      <c r="Q635">
        <v>0</v>
      </c>
      <c r="R635">
        <v>1</v>
      </c>
      <c r="S635">
        <v>0</v>
      </c>
      <c r="T635">
        <v>1</v>
      </c>
      <c r="U635">
        <v>8</v>
      </c>
      <c r="V635">
        <v>19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1</v>
      </c>
      <c r="AD635">
        <v>1</v>
      </c>
      <c r="AE635" s="13">
        <v>2.84</v>
      </c>
      <c r="AF635" s="14">
        <v>1</v>
      </c>
    </row>
    <row r="636" spans="1:32" x14ac:dyDescent="0.25">
      <c r="A636">
        <v>1</v>
      </c>
      <c r="B636">
        <v>0</v>
      </c>
      <c r="C636">
        <v>12.01</v>
      </c>
      <c r="D636">
        <v>0</v>
      </c>
      <c r="E636">
        <v>0</v>
      </c>
      <c r="F636">
        <v>0</v>
      </c>
      <c r="G636">
        <v>0</v>
      </c>
      <c r="H636">
        <v>1</v>
      </c>
      <c r="I636">
        <v>0</v>
      </c>
      <c r="J636">
        <v>1</v>
      </c>
      <c r="K636">
        <v>32.549999999999997</v>
      </c>
      <c r="L636">
        <v>1330</v>
      </c>
      <c r="M636">
        <v>0</v>
      </c>
      <c r="N636" s="5">
        <v>1</v>
      </c>
      <c r="O636" s="6">
        <v>-11</v>
      </c>
      <c r="P636">
        <v>74</v>
      </c>
      <c r="Q636">
        <v>0</v>
      </c>
      <c r="R636">
        <v>1</v>
      </c>
      <c r="S636">
        <v>0</v>
      </c>
      <c r="T636">
        <v>1</v>
      </c>
      <c r="U636">
        <v>8</v>
      </c>
      <c r="V636">
        <v>19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1</v>
      </c>
      <c r="AD636">
        <v>1</v>
      </c>
      <c r="AE636" s="13">
        <v>0.32</v>
      </c>
      <c r="AF636" s="14">
        <v>0</v>
      </c>
    </row>
    <row r="637" spans="1:32" x14ac:dyDescent="0.25">
      <c r="A637">
        <v>1</v>
      </c>
      <c r="B637">
        <v>0</v>
      </c>
      <c r="C637">
        <v>12.01</v>
      </c>
      <c r="D637">
        <v>0</v>
      </c>
      <c r="E637">
        <v>0</v>
      </c>
      <c r="F637">
        <v>0</v>
      </c>
      <c r="G637">
        <v>0</v>
      </c>
      <c r="H637">
        <v>1</v>
      </c>
      <c r="I637">
        <v>0</v>
      </c>
      <c r="J637">
        <v>1</v>
      </c>
      <c r="K637">
        <v>32.549999999999997</v>
      </c>
      <c r="L637">
        <v>1330</v>
      </c>
      <c r="M637">
        <v>0</v>
      </c>
      <c r="N637" s="5">
        <v>1</v>
      </c>
      <c r="O637" s="6">
        <v>-11</v>
      </c>
      <c r="P637">
        <v>74</v>
      </c>
      <c r="Q637">
        <v>0</v>
      </c>
      <c r="R637">
        <v>1</v>
      </c>
      <c r="S637">
        <v>0</v>
      </c>
      <c r="T637">
        <v>1</v>
      </c>
      <c r="U637">
        <v>8</v>
      </c>
      <c r="V637">
        <v>19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0</v>
      </c>
      <c r="AC637">
        <v>1</v>
      </c>
      <c r="AD637">
        <v>1</v>
      </c>
      <c r="AE637" s="13">
        <v>0.95</v>
      </c>
      <c r="AF637" s="14">
        <v>1</v>
      </c>
    </row>
    <row r="638" spans="1:32" x14ac:dyDescent="0.25">
      <c r="A638">
        <v>1</v>
      </c>
      <c r="B638">
        <v>0</v>
      </c>
      <c r="C638">
        <v>12.01</v>
      </c>
      <c r="D638">
        <v>0</v>
      </c>
      <c r="E638">
        <v>0</v>
      </c>
      <c r="F638">
        <v>0</v>
      </c>
      <c r="G638">
        <v>0</v>
      </c>
      <c r="H638">
        <v>1</v>
      </c>
      <c r="I638">
        <v>0</v>
      </c>
      <c r="J638">
        <v>1</v>
      </c>
      <c r="K638">
        <v>32.549999999999997</v>
      </c>
      <c r="L638">
        <v>1330</v>
      </c>
      <c r="M638">
        <v>0</v>
      </c>
      <c r="N638" s="5">
        <v>1</v>
      </c>
      <c r="O638" s="6">
        <v>-11</v>
      </c>
      <c r="P638">
        <v>74</v>
      </c>
      <c r="Q638">
        <v>0</v>
      </c>
      <c r="R638">
        <v>1</v>
      </c>
      <c r="S638">
        <v>0</v>
      </c>
      <c r="T638">
        <v>1</v>
      </c>
      <c r="U638">
        <v>8</v>
      </c>
      <c r="V638">
        <v>19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1</v>
      </c>
      <c r="AD638">
        <v>1</v>
      </c>
      <c r="AE638" s="13">
        <v>2.84</v>
      </c>
      <c r="AF638" s="14">
        <v>1</v>
      </c>
    </row>
    <row r="639" spans="1:32" x14ac:dyDescent="0.25">
      <c r="A639">
        <v>1</v>
      </c>
      <c r="B639">
        <v>0</v>
      </c>
      <c r="C639">
        <v>12.01</v>
      </c>
      <c r="D639">
        <v>0</v>
      </c>
      <c r="E639">
        <v>0</v>
      </c>
      <c r="F639">
        <v>0</v>
      </c>
      <c r="G639">
        <v>0</v>
      </c>
      <c r="H639">
        <v>1</v>
      </c>
      <c r="I639">
        <v>0</v>
      </c>
      <c r="J639">
        <v>1</v>
      </c>
      <c r="K639">
        <v>28.07</v>
      </c>
      <c r="L639">
        <v>1553</v>
      </c>
      <c r="M639">
        <v>0</v>
      </c>
      <c r="N639" s="5">
        <v>1</v>
      </c>
      <c r="O639" s="6">
        <v>-11</v>
      </c>
      <c r="P639">
        <v>119</v>
      </c>
      <c r="Q639">
        <v>0</v>
      </c>
      <c r="R639">
        <v>1</v>
      </c>
      <c r="S639">
        <v>0</v>
      </c>
      <c r="T639">
        <v>1</v>
      </c>
      <c r="U639">
        <v>8</v>
      </c>
      <c r="V639">
        <v>19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1</v>
      </c>
      <c r="AD639">
        <v>1</v>
      </c>
      <c r="AE639" s="13">
        <v>0.32</v>
      </c>
      <c r="AF639" s="14">
        <v>0</v>
      </c>
    </row>
    <row r="640" spans="1:32" x14ac:dyDescent="0.25">
      <c r="A640">
        <v>1</v>
      </c>
      <c r="B640">
        <v>0</v>
      </c>
      <c r="C640">
        <v>12.01</v>
      </c>
      <c r="D640">
        <v>0</v>
      </c>
      <c r="E640">
        <v>0</v>
      </c>
      <c r="F640">
        <v>0</v>
      </c>
      <c r="G640">
        <v>0</v>
      </c>
      <c r="H640">
        <v>1</v>
      </c>
      <c r="I640">
        <v>0</v>
      </c>
      <c r="J640">
        <v>1</v>
      </c>
      <c r="K640">
        <v>28.07</v>
      </c>
      <c r="L640">
        <v>1553</v>
      </c>
      <c r="M640">
        <v>0</v>
      </c>
      <c r="N640" s="5">
        <v>1</v>
      </c>
      <c r="O640" s="6">
        <v>-11</v>
      </c>
      <c r="P640">
        <v>119</v>
      </c>
      <c r="Q640">
        <v>0</v>
      </c>
      <c r="R640">
        <v>1</v>
      </c>
      <c r="S640">
        <v>0</v>
      </c>
      <c r="T640">
        <v>1</v>
      </c>
      <c r="U640">
        <v>8</v>
      </c>
      <c r="V640">
        <v>19</v>
      </c>
      <c r="W640">
        <v>0</v>
      </c>
      <c r="X640">
        <v>0</v>
      </c>
      <c r="Y640">
        <v>0</v>
      </c>
      <c r="Z640">
        <v>0</v>
      </c>
      <c r="AA640">
        <v>1</v>
      </c>
      <c r="AB640">
        <v>0</v>
      </c>
      <c r="AC640">
        <v>1</v>
      </c>
      <c r="AD640">
        <v>1</v>
      </c>
      <c r="AE640" s="13">
        <v>0.95</v>
      </c>
      <c r="AF640" s="14">
        <v>1</v>
      </c>
    </row>
    <row r="641" spans="1:32" x14ac:dyDescent="0.25">
      <c r="A641">
        <v>1</v>
      </c>
      <c r="B641">
        <v>0</v>
      </c>
      <c r="C641">
        <v>12.01</v>
      </c>
      <c r="D641">
        <v>0</v>
      </c>
      <c r="E641">
        <v>0</v>
      </c>
      <c r="F641">
        <v>0</v>
      </c>
      <c r="G641">
        <v>0</v>
      </c>
      <c r="H641">
        <v>1</v>
      </c>
      <c r="I641">
        <v>0</v>
      </c>
      <c r="J641">
        <v>1</v>
      </c>
      <c r="K641">
        <v>28.07</v>
      </c>
      <c r="L641">
        <v>1553</v>
      </c>
      <c r="M641">
        <v>0</v>
      </c>
      <c r="N641" s="5">
        <v>1</v>
      </c>
      <c r="O641" s="6">
        <v>-11</v>
      </c>
      <c r="P641">
        <v>119</v>
      </c>
      <c r="Q641">
        <v>0</v>
      </c>
      <c r="R641">
        <v>1</v>
      </c>
      <c r="S641">
        <v>0</v>
      </c>
      <c r="T641">
        <v>1</v>
      </c>
      <c r="U641">
        <v>8</v>
      </c>
      <c r="V641">
        <v>19</v>
      </c>
      <c r="W641">
        <v>0</v>
      </c>
      <c r="X641">
        <v>0</v>
      </c>
      <c r="Y641">
        <v>0</v>
      </c>
      <c r="Z641">
        <v>0</v>
      </c>
      <c r="AA641">
        <v>1</v>
      </c>
      <c r="AB641">
        <v>0</v>
      </c>
      <c r="AC641">
        <v>1</v>
      </c>
      <c r="AD641">
        <v>1</v>
      </c>
      <c r="AE641" s="13">
        <v>2.84</v>
      </c>
      <c r="AF641" s="14">
        <v>1</v>
      </c>
    </row>
    <row r="642" spans="1:32" x14ac:dyDescent="0.25">
      <c r="A642">
        <v>1</v>
      </c>
      <c r="B642">
        <v>0</v>
      </c>
      <c r="C642">
        <v>12.01</v>
      </c>
      <c r="D642">
        <v>0</v>
      </c>
      <c r="E642">
        <v>0</v>
      </c>
      <c r="F642">
        <v>0</v>
      </c>
      <c r="G642">
        <v>0</v>
      </c>
      <c r="H642">
        <v>1</v>
      </c>
      <c r="I642">
        <v>0</v>
      </c>
      <c r="J642">
        <v>1</v>
      </c>
      <c r="K642">
        <v>17.22</v>
      </c>
      <c r="L642">
        <v>717.2</v>
      </c>
      <c r="M642">
        <v>0</v>
      </c>
      <c r="N642" s="5">
        <v>0</v>
      </c>
      <c r="O642" s="6">
        <v>-11</v>
      </c>
      <c r="P642">
        <v>223</v>
      </c>
      <c r="Q642">
        <v>0</v>
      </c>
      <c r="R642">
        <v>1</v>
      </c>
      <c r="S642">
        <v>0</v>
      </c>
      <c r="T642">
        <v>1</v>
      </c>
      <c r="U642">
        <v>8</v>
      </c>
      <c r="V642">
        <v>19</v>
      </c>
      <c r="W642">
        <v>0</v>
      </c>
      <c r="X642">
        <v>0</v>
      </c>
      <c r="Y642">
        <v>0</v>
      </c>
      <c r="Z642">
        <v>0</v>
      </c>
      <c r="AA642">
        <v>1</v>
      </c>
      <c r="AB642">
        <v>0</v>
      </c>
      <c r="AC642">
        <v>1</v>
      </c>
      <c r="AD642">
        <v>1</v>
      </c>
      <c r="AE642" s="13">
        <v>0.32</v>
      </c>
      <c r="AF642" s="14">
        <v>1</v>
      </c>
    </row>
    <row r="643" spans="1:32" x14ac:dyDescent="0.25">
      <c r="A643">
        <v>1</v>
      </c>
      <c r="B643">
        <v>0</v>
      </c>
      <c r="C643">
        <v>12.01</v>
      </c>
      <c r="D643">
        <v>0</v>
      </c>
      <c r="E643">
        <v>0</v>
      </c>
      <c r="F643">
        <v>0</v>
      </c>
      <c r="G643">
        <v>0</v>
      </c>
      <c r="H643">
        <v>1</v>
      </c>
      <c r="I643">
        <v>0</v>
      </c>
      <c r="J643">
        <v>1</v>
      </c>
      <c r="K643">
        <v>17.22</v>
      </c>
      <c r="L643">
        <v>717.2</v>
      </c>
      <c r="M643">
        <v>0</v>
      </c>
      <c r="N643" s="5">
        <v>0</v>
      </c>
      <c r="O643" s="6">
        <v>-11</v>
      </c>
      <c r="P643">
        <v>223</v>
      </c>
      <c r="Q643">
        <v>0</v>
      </c>
      <c r="R643">
        <v>1</v>
      </c>
      <c r="S643">
        <v>0</v>
      </c>
      <c r="T643">
        <v>1</v>
      </c>
      <c r="U643">
        <v>8</v>
      </c>
      <c r="V643">
        <v>19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1</v>
      </c>
      <c r="AD643">
        <v>1</v>
      </c>
      <c r="AE643" s="13">
        <v>0.95</v>
      </c>
      <c r="AF643" s="14">
        <v>1</v>
      </c>
    </row>
    <row r="644" spans="1:32" x14ac:dyDescent="0.25">
      <c r="A644">
        <v>1</v>
      </c>
      <c r="B644">
        <v>0</v>
      </c>
      <c r="C644">
        <v>12.01</v>
      </c>
      <c r="D644">
        <v>0</v>
      </c>
      <c r="E644">
        <v>0</v>
      </c>
      <c r="F644">
        <v>0</v>
      </c>
      <c r="G644">
        <v>0</v>
      </c>
      <c r="H644">
        <v>1</v>
      </c>
      <c r="I644">
        <v>0</v>
      </c>
      <c r="J644">
        <v>1</v>
      </c>
      <c r="K644">
        <v>17.22</v>
      </c>
      <c r="L644">
        <v>717.2</v>
      </c>
      <c r="M644">
        <v>0</v>
      </c>
      <c r="N644" s="5">
        <v>0</v>
      </c>
      <c r="O644" s="6">
        <v>-11</v>
      </c>
      <c r="P644">
        <v>223</v>
      </c>
      <c r="Q644">
        <v>0</v>
      </c>
      <c r="R644">
        <v>1</v>
      </c>
      <c r="S644">
        <v>0</v>
      </c>
      <c r="T644">
        <v>1</v>
      </c>
      <c r="U644">
        <v>8</v>
      </c>
      <c r="V644">
        <v>19</v>
      </c>
      <c r="W644">
        <v>0</v>
      </c>
      <c r="X644">
        <v>0</v>
      </c>
      <c r="Y644">
        <v>0</v>
      </c>
      <c r="Z644">
        <v>0</v>
      </c>
      <c r="AA644">
        <v>1</v>
      </c>
      <c r="AB644">
        <v>0</v>
      </c>
      <c r="AC644">
        <v>1</v>
      </c>
      <c r="AD644">
        <v>1</v>
      </c>
      <c r="AE644" s="13">
        <v>2.84</v>
      </c>
      <c r="AF644" s="14">
        <v>1</v>
      </c>
    </row>
    <row r="645" spans="1:32" x14ac:dyDescent="0.25">
      <c r="A645">
        <v>1</v>
      </c>
      <c r="B645">
        <v>0</v>
      </c>
      <c r="C645">
        <v>12.01</v>
      </c>
      <c r="D645">
        <v>0</v>
      </c>
      <c r="E645">
        <v>0</v>
      </c>
      <c r="F645">
        <v>0</v>
      </c>
      <c r="G645">
        <v>0</v>
      </c>
      <c r="H645">
        <v>1</v>
      </c>
      <c r="I645">
        <v>0</v>
      </c>
      <c r="J645">
        <v>1</v>
      </c>
      <c r="K645">
        <v>12.96</v>
      </c>
      <c r="L645">
        <v>532.5</v>
      </c>
      <c r="M645">
        <v>0</v>
      </c>
      <c r="N645" s="5">
        <v>1</v>
      </c>
      <c r="O645" s="6">
        <v>-11</v>
      </c>
      <c r="P645">
        <v>216</v>
      </c>
      <c r="Q645">
        <v>0</v>
      </c>
      <c r="R645">
        <v>1</v>
      </c>
      <c r="S645">
        <v>0</v>
      </c>
      <c r="T645">
        <v>1</v>
      </c>
      <c r="U645">
        <v>8</v>
      </c>
      <c r="V645">
        <v>19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0</v>
      </c>
      <c r="AC645">
        <v>1</v>
      </c>
      <c r="AD645">
        <v>1</v>
      </c>
      <c r="AE645" s="13">
        <v>0.32</v>
      </c>
      <c r="AF645" s="14">
        <v>1</v>
      </c>
    </row>
    <row r="646" spans="1:32" x14ac:dyDescent="0.25">
      <c r="A646">
        <v>1</v>
      </c>
      <c r="B646">
        <v>0</v>
      </c>
      <c r="C646">
        <v>12.01</v>
      </c>
      <c r="D646">
        <v>0</v>
      </c>
      <c r="E646">
        <v>0</v>
      </c>
      <c r="F646">
        <v>0</v>
      </c>
      <c r="G646">
        <v>0</v>
      </c>
      <c r="H646">
        <v>1</v>
      </c>
      <c r="I646">
        <v>0</v>
      </c>
      <c r="J646">
        <v>1</v>
      </c>
      <c r="K646">
        <v>12.96</v>
      </c>
      <c r="L646">
        <v>532.5</v>
      </c>
      <c r="M646">
        <v>0</v>
      </c>
      <c r="N646" s="5">
        <v>1</v>
      </c>
      <c r="O646" s="6">
        <v>-11</v>
      </c>
      <c r="P646">
        <v>216</v>
      </c>
      <c r="Q646">
        <v>0</v>
      </c>
      <c r="R646">
        <v>1</v>
      </c>
      <c r="S646">
        <v>0</v>
      </c>
      <c r="T646">
        <v>1</v>
      </c>
      <c r="U646">
        <v>8</v>
      </c>
      <c r="V646">
        <v>19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0</v>
      </c>
      <c r="AC646">
        <v>1</v>
      </c>
      <c r="AD646">
        <v>1</v>
      </c>
      <c r="AE646" s="13">
        <v>0.95</v>
      </c>
      <c r="AF646" s="14">
        <v>1</v>
      </c>
    </row>
    <row r="647" spans="1:32" x14ac:dyDescent="0.25">
      <c r="A647">
        <v>1</v>
      </c>
      <c r="B647">
        <v>0</v>
      </c>
      <c r="C647">
        <v>12.01</v>
      </c>
      <c r="D647">
        <v>0</v>
      </c>
      <c r="E647">
        <v>0</v>
      </c>
      <c r="F647">
        <v>0</v>
      </c>
      <c r="G647">
        <v>0</v>
      </c>
      <c r="H647">
        <v>1</v>
      </c>
      <c r="I647">
        <v>0</v>
      </c>
      <c r="J647">
        <v>1</v>
      </c>
      <c r="K647">
        <v>12.96</v>
      </c>
      <c r="L647">
        <v>532.5</v>
      </c>
      <c r="M647">
        <v>0</v>
      </c>
      <c r="N647" s="5">
        <v>1</v>
      </c>
      <c r="O647" s="6">
        <v>-11</v>
      </c>
      <c r="P647">
        <v>216</v>
      </c>
      <c r="Q647">
        <v>0</v>
      </c>
      <c r="R647">
        <v>1</v>
      </c>
      <c r="S647">
        <v>0</v>
      </c>
      <c r="T647">
        <v>1</v>
      </c>
      <c r="U647">
        <v>8</v>
      </c>
      <c r="V647">
        <v>19</v>
      </c>
      <c r="W647">
        <v>0</v>
      </c>
      <c r="X647">
        <v>0</v>
      </c>
      <c r="Y647">
        <v>0</v>
      </c>
      <c r="Z647">
        <v>0</v>
      </c>
      <c r="AA647">
        <v>1</v>
      </c>
      <c r="AB647">
        <v>0</v>
      </c>
      <c r="AC647">
        <v>1</v>
      </c>
      <c r="AD647">
        <v>1</v>
      </c>
      <c r="AE647" s="13">
        <v>2.84</v>
      </c>
      <c r="AF647" s="14">
        <v>1</v>
      </c>
    </row>
    <row r="648" spans="1:32" x14ac:dyDescent="0.25">
      <c r="A648">
        <v>1</v>
      </c>
      <c r="B648">
        <v>0</v>
      </c>
      <c r="C648">
        <v>12.01</v>
      </c>
      <c r="D648">
        <v>0</v>
      </c>
      <c r="E648">
        <v>0</v>
      </c>
      <c r="F648">
        <v>0</v>
      </c>
      <c r="G648">
        <v>0</v>
      </c>
      <c r="H648">
        <v>1</v>
      </c>
      <c r="I648">
        <v>0</v>
      </c>
      <c r="J648">
        <v>1</v>
      </c>
      <c r="K648">
        <v>15.08</v>
      </c>
      <c r="L648">
        <v>1604</v>
      </c>
      <c r="M648">
        <v>0</v>
      </c>
      <c r="N648" s="5">
        <v>1</v>
      </c>
      <c r="O648" s="6">
        <v>-11</v>
      </c>
      <c r="P648">
        <v>185</v>
      </c>
      <c r="Q648">
        <v>0</v>
      </c>
      <c r="R648">
        <v>1</v>
      </c>
      <c r="S648">
        <v>0</v>
      </c>
      <c r="T648">
        <v>1</v>
      </c>
      <c r="U648">
        <v>8</v>
      </c>
      <c r="V648">
        <v>19</v>
      </c>
      <c r="W648">
        <v>0</v>
      </c>
      <c r="X648">
        <v>0</v>
      </c>
      <c r="Y648">
        <v>0</v>
      </c>
      <c r="Z648">
        <v>0</v>
      </c>
      <c r="AA648">
        <v>1</v>
      </c>
      <c r="AB648">
        <v>0</v>
      </c>
      <c r="AC648">
        <v>1</v>
      </c>
      <c r="AD648">
        <v>1</v>
      </c>
      <c r="AE648" s="13">
        <v>0.32</v>
      </c>
      <c r="AF648" s="14">
        <v>1</v>
      </c>
    </row>
    <row r="649" spans="1:32" x14ac:dyDescent="0.25">
      <c r="A649">
        <v>1</v>
      </c>
      <c r="B649">
        <v>0</v>
      </c>
      <c r="C649">
        <v>12.01</v>
      </c>
      <c r="D649">
        <v>0</v>
      </c>
      <c r="E649">
        <v>0</v>
      </c>
      <c r="F649">
        <v>0</v>
      </c>
      <c r="G649">
        <v>0</v>
      </c>
      <c r="H649">
        <v>1</v>
      </c>
      <c r="I649">
        <v>0</v>
      </c>
      <c r="J649">
        <v>1</v>
      </c>
      <c r="K649">
        <v>15.08</v>
      </c>
      <c r="L649">
        <v>1604</v>
      </c>
      <c r="M649">
        <v>0</v>
      </c>
      <c r="N649" s="5">
        <v>1</v>
      </c>
      <c r="O649" s="6">
        <v>-11</v>
      </c>
      <c r="P649">
        <v>185</v>
      </c>
      <c r="Q649">
        <v>0</v>
      </c>
      <c r="R649">
        <v>1</v>
      </c>
      <c r="S649">
        <v>0</v>
      </c>
      <c r="T649">
        <v>1</v>
      </c>
      <c r="U649">
        <v>8</v>
      </c>
      <c r="V649">
        <v>19</v>
      </c>
      <c r="W649">
        <v>0</v>
      </c>
      <c r="X649">
        <v>0</v>
      </c>
      <c r="Y649">
        <v>0</v>
      </c>
      <c r="Z649">
        <v>0</v>
      </c>
      <c r="AA649">
        <v>1</v>
      </c>
      <c r="AB649">
        <v>0</v>
      </c>
      <c r="AC649">
        <v>1</v>
      </c>
      <c r="AD649">
        <v>1</v>
      </c>
      <c r="AE649" s="13">
        <v>0.95</v>
      </c>
      <c r="AF649" s="14">
        <v>1</v>
      </c>
    </row>
    <row r="650" spans="1:32" x14ac:dyDescent="0.25">
      <c r="A650">
        <v>1</v>
      </c>
      <c r="B650">
        <v>0</v>
      </c>
      <c r="C650">
        <v>12.01</v>
      </c>
      <c r="D650">
        <v>0</v>
      </c>
      <c r="E650">
        <v>0</v>
      </c>
      <c r="F650">
        <v>0</v>
      </c>
      <c r="G650">
        <v>0</v>
      </c>
      <c r="H650">
        <v>1</v>
      </c>
      <c r="I650">
        <v>0</v>
      </c>
      <c r="J650">
        <v>1</v>
      </c>
      <c r="K650">
        <v>15.08</v>
      </c>
      <c r="L650">
        <v>1604</v>
      </c>
      <c r="M650">
        <v>0</v>
      </c>
      <c r="N650" s="5">
        <v>1</v>
      </c>
      <c r="O650" s="6">
        <v>-11</v>
      </c>
      <c r="P650">
        <v>185</v>
      </c>
      <c r="Q650">
        <v>0</v>
      </c>
      <c r="R650">
        <v>1</v>
      </c>
      <c r="S650">
        <v>0</v>
      </c>
      <c r="T650">
        <v>1</v>
      </c>
      <c r="U650">
        <v>8</v>
      </c>
      <c r="V650">
        <v>19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0</v>
      </c>
      <c r="AC650">
        <v>1</v>
      </c>
      <c r="AD650">
        <v>1</v>
      </c>
      <c r="AE650" s="13">
        <v>2.84</v>
      </c>
      <c r="AF650" s="14">
        <v>1</v>
      </c>
    </row>
    <row r="651" spans="1:32" x14ac:dyDescent="0.25">
      <c r="A651">
        <v>1</v>
      </c>
      <c r="B651">
        <v>0</v>
      </c>
      <c r="C651">
        <v>12.01</v>
      </c>
      <c r="D651">
        <v>0</v>
      </c>
      <c r="E651">
        <v>0</v>
      </c>
      <c r="F651">
        <v>0</v>
      </c>
      <c r="G651">
        <v>0</v>
      </c>
      <c r="H651">
        <v>1</v>
      </c>
      <c r="I651">
        <v>0</v>
      </c>
      <c r="J651">
        <v>1</v>
      </c>
      <c r="K651">
        <v>13.85</v>
      </c>
      <c r="L651">
        <v>731.1</v>
      </c>
      <c r="M651">
        <v>1</v>
      </c>
      <c r="N651" s="5">
        <v>0</v>
      </c>
      <c r="O651" s="6">
        <v>-11</v>
      </c>
      <c r="P651">
        <v>199</v>
      </c>
      <c r="Q651">
        <v>0</v>
      </c>
      <c r="R651">
        <v>1</v>
      </c>
      <c r="S651">
        <v>0</v>
      </c>
      <c r="T651">
        <v>1</v>
      </c>
      <c r="U651">
        <v>8</v>
      </c>
      <c r="V651">
        <v>19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0</v>
      </c>
      <c r="AC651">
        <v>1</v>
      </c>
      <c r="AD651">
        <v>1</v>
      </c>
      <c r="AE651" s="13">
        <v>0.32</v>
      </c>
      <c r="AF651" s="14">
        <v>1</v>
      </c>
    </row>
    <row r="652" spans="1:32" x14ac:dyDescent="0.25">
      <c r="A652">
        <v>1</v>
      </c>
      <c r="B652">
        <v>0</v>
      </c>
      <c r="C652">
        <v>12.01</v>
      </c>
      <c r="D652">
        <v>0</v>
      </c>
      <c r="E652">
        <v>0</v>
      </c>
      <c r="F652">
        <v>0</v>
      </c>
      <c r="G652">
        <v>0</v>
      </c>
      <c r="H652">
        <v>1</v>
      </c>
      <c r="I652">
        <v>0</v>
      </c>
      <c r="J652">
        <v>1</v>
      </c>
      <c r="K652">
        <v>13.85</v>
      </c>
      <c r="L652">
        <v>731.1</v>
      </c>
      <c r="M652">
        <v>1</v>
      </c>
      <c r="N652" s="5">
        <v>0</v>
      </c>
      <c r="O652" s="6">
        <v>-11</v>
      </c>
      <c r="P652">
        <v>199</v>
      </c>
      <c r="Q652">
        <v>0</v>
      </c>
      <c r="R652">
        <v>1</v>
      </c>
      <c r="S652">
        <v>0</v>
      </c>
      <c r="T652">
        <v>1</v>
      </c>
      <c r="U652">
        <v>8</v>
      </c>
      <c r="V652">
        <v>19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1</v>
      </c>
      <c r="AD652">
        <v>1</v>
      </c>
      <c r="AE652" s="13">
        <v>0.95</v>
      </c>
      <c r="AF652" s="14">
        <v>1</v>
      </c>
    </row>
    <row r="653" spans="1:32" x14ac:dyDescent="0.25">
      <c r="A653">
        <v>1</v>
      </c>
      <c r="B653">
        <v>0</v>
      </c>
      <c r="C653">
        <v>12.01</v>
      </c>
      <c r="D653">
        <v>0</v>
      </c>
      <c r="E653">
        <v>0</v>
      </c>
      <c r="F653">
        <v>0</v>
      </c>
      <c r="G653">
        <v>0</v>
      </c>
      <c r="H653">
        <v>1</v>
      </c>
      <c r="I653">
        <v>0</v>
      </c>
      <c r="J653">
        <v>1</v>
      </c>
      <c r="K653">
        <v>13.85</v>
      </c>
      <c r="L653">
        <v>731.1</v>
      </c>
      <c r="M653">
        <v>1</v>
      </c>
      <c r="N653" s="5">
        <v>0</v>
      </c>
      <c r="O653" s="6">
        <v>-11</v>
      </c>
      <c r="P653">
        <v>199</v>
      </c>
      <c r="Q653">
        <v>0</v>
      </c>
      <c r="R653">
        <v>1</v>
      </c>
      <c r="S653">
        <v>0</v>
      </c>
      <c r="T653">
        <v>1</v>
      </c>
      <c r="U653">
        <v>8</v>
      </c>
      <c r="V653">
        <v>19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0</v>
      </c>
      <c r="AC653">
        <v>1</v>
      </c>
      <c r="AD653">
        <v>1</v>
      </c>
      <c r="AE653" s="13">
        <v>2.84</v>
      </c>
      <c r="AF653" s="14">
        <v>1</v>
      </c>
    </row>
    <row r="654" spans="1:32" x14ac:dyDescent="0.25">
      <c r="A654">
        <v>1</v>
      </c>
      <c r="B654">
        <v>0</v>
      </c>
      <c r="C654">
        <v>12.01</v>
      </c>
      <c r="D654">
        <v>0</v>
      </c>
      <c r="E654">
        <v>0</v>
      </c>
      <c r="F654">
        <v>0</v>
      </c>
      <c r="G654">
        <v>1</v>
      </c>
      <c r="H654">
        <v>0</v>
      </c>
      <c r="I654">
        <v>0</v>
      </c>
      <c r="J654">
        <v>0</v>
      </c>
      <c r="K654">
        <v>9</v>
      </c>
      <c r="L654" s="4">
        <v>9</v>
      </c>
      <c r="M654">
        <v>0</v>
      </c>
      <c r="N654" s="5">
        <v>0</v>
      </c>
      <c r="O654" s="6">
        <v>-3.7</v>
      </c>
      <c r="P654">
        <v>182</v>
      </c>
      <c r="Q654">
        <v>0</v>
      </c>
      <c r="R654">
        <v>1</v>
      </c>
      <c r="S654">
        <v>0</v>
      </c>
      <c r="T654">
        <v>1</v>
      </c>
      <c r="U654">
        <v>8</v>
      </c>
      <c r="V654">
        <v>19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1</v>
      </c>
      <c r="AD654">
        <v>1</v>
      </c>
      <c r="AE654" s="13">
        <v>8.52</v>
      </c>
      <c r="AF654" s="14">
        <v>1</v>
      </c>
    </row>
    <row r="655" spans="1:32" x14ac:dyDescent="0.25">
      <c r="A655">
        <v>1</v>
      </c>
      <c r="B655">
        <v>0</v>
      </c>
      <c r="C655">
        <v>12.01</v>
      </c>
      <c r="D655">
        <v>0</v>
      </c>
      <c r="E655">
        <v>0</v>
      </c>
      <c r="F655">
        <v>0</v>
      </c>
      <c r="G655">
        <v>0</v>
      </c>
      <c r="H655">
        <v>1</v>
      </c>
      <c r="I655">
        <v>0</v>
      </c>
      <c r="J655">
        <v>1</v>
      </c>
      <c r="K655">
        <v>20.56</v>
      </c>
      <c r="L655">
        <v>518.9</v>
      </c>
      <c r="M655">
        <v>0</v>
      </c>
      <c r="N655" s="5">
        <v>0</v>
      </c>
      <c r="O655" s="6">
        <v>-11</v>
      </c>
      <c r="P655">
        <v>150</v>
      </c>
      <c r="Q655">
        <v>0</v>
      </c>
      <c r="R655">
        <v>1</v>
      </c>
      <c r="S655">
        <v>0</v>
      </c>
      <c r="T655">
        <v>1</v>
      </c>
      <c r="U655">
        <v>8</v>
      </c>
      <c r="V655">
        <v>19</v>
      </c>
      <c r="W655">
        <v>0</v>
      </c>
      <c r="X655">
        <v>0</v>
      </c>
      <c r="Y655">
        <v>0</v>
      </c>
      <c r="Z655">
        <v>0</v>
      </c>
      <c r="AA655">
        <v>1</v>
      </c>
      <c r="AB655">
        <v>0</v>
      </c>
      <c r="AC655">
        <v>1</v>
      </c>
      <c r="AD655">
        <v>28</v>
      </c>
      <c r="AE655" s="13">
        <v>0.32</v>
      </c>
      <c r="AF655" s="14">
        <v>-1</v>
      </c>
    </row>
    <row r="656" spans="1:32" x14ac:dyDescent="0.25">
      <c r="A656">
        <v>1</v>
      </c>
      <c r="B656">
        <v>0</v>
      </c>
      <c r="C656">
        <v>12.01</v>
      </c>
      <c r="D656">
        <v>0</v>
      </c>
      <c r="E656">
        <v>0</v>
      </c>
      <c r="F656">
        <v>0</v>
      </c>
      <c r="G656">
        <v>0</v>
      </c>
      <c r="H656">
        <v>1</v>
      </c>
      <c r="I656">
        <v>0</v>
      </c>
      <c r="J656">
        <v>1</v>
      </c>
      <c r="K656">
        <v>20.56</v>
      </c>
      <c r="L656">
        <v>518.9</v>
      </c>
      <c r="M656">
        <v>0</v>
      </c>
      <c r="N656" s="5">
        <v>0</v>
      </c>
      <c r="O656" s="6">
        <v>-11</v>
      </c>
      <c r="P656">
        <v>150</v>
      </c>
      <c r="Q656">
        <v>0</v>
      </c>
      <c r="R656">
        <v>1</v>
      </c>
      <c r="S656">
        <v>0</v>
      </c>
      <c r="T656">
        <v>1</v>
      </c>
      <c r="U656">
        <v>8</v>
      </c>
      <c r="V656">
        <v>19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0</v>
      </c>
      <c r="AC656">
        <v>1</v>
      </c>
      <c r="AD656">
        <v>28</v>
      </c>
      <c r="AE656" s="13">
        <v>0.95</v>
      </c>
      <c r="AF656" s="14">
        <v>0.63895486935866996</v>
      </c>
    </row>
    <row r="657" spans="1:32" x14ac:dyDescent="0.25">
      <c r="A657">
        <v>1</v>
      </c>
      <c r="B657">
        <v>0</v>
      </c>
      <c r="C657">
        <v>12.01</v>
      </c>
      <c r="D657">
        <v>0</v>
      </c>
      <c r="E657">
        <v>0</v>
      </c>
      <c r="F657">
        <v>0</v>
      </c>
      <c r="G657">
        <v>0</v>
      </c>
      <c r="H657">
        <v>1</v>
      </c>
      <c r="I657">
        <v>0</v>
      </c>
      <c r="J657">
        <v>1</v>
      </c>
      <c r="K657">
        <v>20.56</v>
      </c>
      <c r="L657">
        <v>518.9</v>
      </c>
      <c r="M657">
        <v>0</v>
      </c>
      <c r="N657" s="5">
        <v>0</v>
      </c>
      <c r="O657" s="6">
        <v>-11</v>
      </c>
      <c r="P657">
        <v>150</v>
      </c>
      <c r="Q657">
        <v>0</v>
      </c>
      <c r="R657">
        <v>1</v>
      </c>
      <c r="S657">
        <v>0</v>
      </c>
      <c r="T657">
        <v>1</v>
      </c>
      <c r="U657">
        <v>8</v>
      </c>
      <c r="V657">
        <v>19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0</v>
      </c>
      <c r="AC657">
        <v>1</v>
      </c>
      <c r="AD657">
        <v>28</v>
      </c>
      <c r="AE657" s="13">
        <v>2.84</v>
      </c>
      <c r="AF657" s="14">
        <v>0.89613939186880798</v>
      </c>
    </row>
    <row r="658" spans="1:32" x14ac:dyDescent="0.25">
      <c r="A658">
        <v>1</v>
      </c>
      <c r="B658">
        <v>0</v>
      </c>
      <c r="C658">
        <v>12.01</v>
      </c>
      <c r="D658">
        <v>0</v>
      </c>
      <c r="E658">
        <v>0</v>
      </c>
      <c r="F658">
        <v>0</v>
      </c>
      <c r="G658">
        <v>0</v>
      </c>
      <c r="H658">
        <v>1</v>
      </c>
      <c r="I658">
        <v>0</v>
      </c>
      <c r="J658">
        <v>1</v>
      </c>
      <c r="K658">
        <v>26.38</v>
      </c>
      <c r="L658">
        <v>1005</v>
      </c>
      <c r="M658">
        <v>0</v>
      </c>
      <c r="N658" s="5">
        <v>1</v>
      </c>
      <c r="O658" s="6">
        <v>-11</v>
      </c>
      <c r="P658">
        <v>152</v>
      </c>
      <c r="Q658">
        <v>0</v>
      </c>
      <c r="R658">
        <v>1</v>
      </c>
      <c r="S658">
        <v>0</v>
      </c>
      <c r="T658">
        <v>1</v>
      </c>
      <c r="U658">
        <v>8</v>
      </c>
      <c r="V658">
        <v>19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0</v>
      </c>
      <c r="AC658">
        <v>1</v>
      </c>
      <c r="AD658">
        <v>28</v>
      </c>
      <c r="AE658" s="13">
        <v>0.32</v>
      </c>
      <c r="AF658" s="14">
        <v>-1</v>
      </c>
    </row>
    <row r="659" spans="1:32" x14ac:dyDescent="0.25">
      <c r="A659">
        <v>1</v>
      </c>
      <c r="B659">
        <v>0</v>
      </c>
      <c r="C659">
        <v>12.01</v>
      </c>
      <c r="D659">
        <v>0</v>
      </c>
      <c r="E659">
        <v>0</v>
      </c>
      <c r="F659">
        <v>0</v>
      </c>
      <c r="G659">
        <v>0</v>
      </c>
      <c r="H659">
        <v>1</v>
      </c>
      <c r="I659">
        <v>0</v>
      </c>
      <c r="J659">
        <v>1</v>
      </c>
      <c r="K659">
        <v>26.38</v>
      </c>
      <c r="L659">
        <v>1005</v>
      </c>
      <c r="M659">
        <v>0</v>
      </c>
      <c r="N659" s="5">
        <v>1</v>
      </c>
      <c r="O659" s="6">
        <v>-11</v>
      </c>
      <c r="P659">
        <v>152</v>
      </c>
      <c r="Q659">
        <v>0</v>
      </c>
      <c r="R659">
        <v>1</v>
      </c>
      <c r="S659">
        <v>0</v>
      </c>
      <c r="T659">
        <v>1</v>
      </c>
      <c r="U659">
        <v>8</v>
      </c>
      <c r="V659">
        <v>19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1</v>
      </c>
      <c r="AD659">
        <v>28</v>
      </c>
      <c r="AE659" s="13">
        <v>0.95</v>
      </c>
      <c r="AF659" s="14">
        <v>-1</v>
      </c>
    </row>
    <row r="660" spans="1:32" x14ac:dyDescent="0.25">
      <c r="A660">
        <v>1</v>
      </c>
      <c r="B660">
        <v>0</v>
      </c>
      <c r="C660">
        <v>12.01</v>
      </c>
      <c r="D660">
        <v>0</v>
      </c>
      <c r="E660">
        <v>0</v>
      </c>
      <c r="F660">
        <v>0</v>
      </c>
      <c r="G660">
        <v>0</v>
      </c>
      <c r="H660">
        <v>1</v>
      </c>
      <c r="I660">
        <v>0</v>
      </c>
      <c r="J660">
        <v>1</v>
      </c>
      <c r="K660">
        <v>26.38</v>
      </c>
      <c r="L660">
        <v>1005</v>
      </c>
      <c r="M660">
        <v>0</v>
      </c>
      <c r="N660" s="5">
        <v>1</v>
      </c>
      <c r="O660" s="6">
        <v>-11</v>
      </c>
      <c r="P660">
        <v>152</v>
      </c>
      <c r="Q660">
        <v>0</v>
      </c>
      <c r="R660">
        <v>1</v>
      </c>
      <c r="S660">
        <v>0</v>
      </c>
      <c r="T660">
        <v>1</v>
      </c>
      <c r="U660">
        <v>8</v>
      </c>
      <c r="V660">
        <v>19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0</v>
      </c>
      <c r="AC660">
        <v>1</v>
      </c>
      <c r="AD660">
        <v>28</v>
      </c>
      <c r="AE660" s="13">
        <v>2.84</v>
      </c>
      <c r="AF660" s="14">
        <v>0.93837421447395097</v>
      </c>
    </row>
    <row r="661" spans="1:32" x14ac:dyDescent="0.25">
      <c r="A661">
        <v>1</v>
      </c>
      <c r="B661">
        <v>0</v>
      </c>
      <c r="C661">
        <v>12.01</v>
      </c>
      <c r="D661">
        <v>0</v>
      </c>
      <c r="E661">
        <v>0</v>
      </c>
      <c r="F661">
        <v>0</v>
      </c>
      <c r="G661">
        <v>0</v>
      </c>
      <c r="H661">
        <v>1</v>
      </c>
      <c r="I661">
        <v>0</v>
      </c>
      <c r="J661">
        <v>1</v>
      </c>
      <c r="K661">
        <v>20.5</v>
      </c>
      <c r="L661">
        <v>723.2</v>
      </c>
      <c r="M661">
        <v>0</v>
      </c>
      <c r="N661" s="5">
        <v>1</v>
      </c>
      <c r="O661" s="6">
        <v>-11</v>
      </c>
      <c r="P661">
        <v>141</v>
      </c>
      <c r="Q661">
        <v>0</v>
      </c>
      <c r="R661">
        <v>1</v>
      </c>
      <c r="S661">
        <v>0</v>
      </c>
      <c r="T661">
        <v>1</v>
      </c>
      <c r="U661">
        <v>8</v>
      </c>
      <c r="V661">
        <v>19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1</v>
      </c>
      <c r="AD661">
        <v>28</v>
      </c>
      <c r="AE661" s="13">
        <v>0.32</v>
      </c>
      <c r="AF661" s="14">
        <v>-1</v>
      </c>
    </row>
    <row r="662" spans="1:32" x14ac:dyDescent="0.25">
      <c r="A662">
        <v>1</v>
      </c>
      <c r="B662">
        <v>0</v>
      </c>
      <c r="C662">
        <v>12.01</v>
      </c>
      <c r="D662">
        <v>0</v>
      </c>
      <c r="E662">
        <v>0</v>
      </c>
      <c r="F662">
        <v>0</v>
      </c>
      <c r="G662">
        <v>0</v>
      </c>
      <c r="H662">
        <v>1</v>
      </c>
      <c r="I662">
        <v>0</v>
      </c>
      <c r="J662">
        <v>1</v>
      </c>
      <c r="K662">
        <v>20.5</v>
      </c>
      <c r="L662">
        <v>723.2</v>
      </c>
      <c r="M662">
        <v>0</v>
      </c>
      <c r="N662" s="5">
        <v>1</v>
      </c>
      <c r="O662" s="6">
        <v>-11</v>
      </c>
      <c r="P662">
        <v>141</v>
      </c>
      <c r="Q662">
        <v>0</v>
      </c>
      <c r="R662">
        <v>1</v>
      </c>
      <c r="S662">
        <v>0</v>
      </c>
      <c r="T662">
        <v>1</v>
      </c>
      <c r="U662">
        <v>8</v>
      </c>
      <c r="V662">
        <v>19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0</v>
      </c>
      <c r="AC662">
        <v>1</v>
      </c>
      <c r="AD662">
        <v>28</v>
      </c>
      <c r="AE662" s="13">
        <v>0.95</v>
      </c>
      <c r="AF662" s="14">
        <v>-1</v>
      </c>
    </row>
    <row r="663" spans="1:32" x14ac:dyDescent="0.25">
      <c r="A663">
        <v>1</v>
      </c>
      <c r="B663">
        <v>0</v>
      </c>
      <c r="C663">
        <v>12.01</v>
      </c>
      <c r="D663">
        <v>0</v>
      </c>
      <c r="E663">
        <v>0</v>
      </c>
      <c r="F663">
        <v>0</v>
      </c>
      <c r="G663">
        <v>0</v>
      </c>
      <c r="H663">
        <v>1</v>
      </c>
      <c r="I663">
        <v>0</v>
      </c>
      <c r="J663">
        <v>1</v>
      </c>
      <c r="K663">
        <v>20.5</v>
      </c>
      <c r="L663">
        <v>723.2</v>
      </c>
      <c r="M663">
        <v>0</v>
      </c>
      <c r="N663" s="5">
        <v>1</v>
      </c>
      <c r="O663" s="6">
        <v>-11</v>
      </c>
      <c r="P663">
        <v>141</v>
      </c>
      <c r="Q663">
        <v>0</v>
      </c>
      <c r="R663">
        <v>1</v>
      </c>
      <c r="S663">
        <v>0</v>
      </c>
      <c r="T663">
        <v>1</v>
      </c>
      <c r="U663">
        <v>8</v>
      </c>
      <c r="V663">
        <v>19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0</v>
      </c>
      <c r="AC663">
        <v>1</v>
      </c>
      <c r="AD663">
        <v>28</v>
      </c>
      <c r="AE663" s="13">
        <v>2.84</v>
      </c>
      <c r="AF663" s="14">
        <v>0.74771784232365202</v>
      </c>
    </row>
    <row r="664" spans="1:32" x14ac:dyDescent="0.25">
      <c r="A664">
        <v>1</v>
      </c>
      <c r="B664">
        <v>0</v>
      </c>
      <c r="C664">
        <v>12.01</v>
      </c>
      <c r="D664">
        <v>0</v>
      </c>
      <c r="E664">
        <v>0</v>
      </c>
      <c r="F664">
        <v>0</v>
      </c>
      <c r="G664">
        <v>0</v>
      </c>
      <c r="H664">
        <v>1</v>
      </c>
      <c r="I664">
        <v>0</v>
      </c>
      <c r="J664">
        <v>1</v>
      </c>
      <c r="K664">
        <v>26.73</v>
      </c>
      <c r="L664">
        <v>771.3</v>
      </c>
      <c r="M664">
        <v>0</v>
      </c>
      <c r="N664" s="5">
        <v>0</v>
      </c>
      <c r="O664" s="6">
        <v>-11</v>
      </c>
      <c r="P664">
        <v>82</v>
      </c>
      <c r="Q664">
        <v>0</v>
      </c>
      <c r="R664">
        <v>1</v>
      </c>
      <c r="S664">
        <v>0</v>
      </c>
      <c r="T664">
        <v>1</v>
      </c>
      <c r="U664">
        <v>8</v>
      </c>
      <c r="V664">
        <v>19</v>
      </c>
      <c r="W664">
        <v>0</v>
      </c>
      <c r="X664">
        <v>0</v>
      </c>
      <c r="Y664">
        <v>0</v>
      </c>
      <c r="Z664">
        <v>0</v>
      </c>
      <c r="AA664">
        <v>1</v>
      </c>
      <c r="AB664">
        <v>0</v>
      </c>
      <c r="AC664">
        <v>1</v>
      </c>
      <c r="AD664">
        <v>28</v>
      </c>
      <c r="AE664" s="13">
        <v>0.32</v>
      </c>
      <c r="AF664" s="14">
        <v>-1</v>
      </c>
    </row>
    <row r="665" spans="1:32" x14ac:dyDescent="0.25">
      <c r="A665">
        <v>1</v>
      </c>
      <c r="B665">
        <v>0</v>
      </c>
      <c r="C665">
        <v>12.01</v>
      </c>
      <c r="D665">
        <v>0</v>
      </c>
      <c r="E665">
        <v>0</v>
      </c>
      <c r="F665">
        <v>0</v>
      </c>
      <c r="G665">
        <v>0</v>
      </c>
      <c r="H665">
        <v>1</v>
      </c>
      <c r="I665">
        <v>0</v>
      </c>
      <c r="J665">
        <v>1</v>
      </c>
      <c r="K665">
        <v>26.73</v>
      </c>
      <c r="L665">
        <v>771.3</v>
      </c>
      <c r="M665">
        <v>0</v>
      </c>
      <c r="N665" s="5">
        <v>0</v>
      </c>
      <c r="O665" s="6">
        <v>-11</v>
      </c>
      <c r="P665">
        <v>82</v>
      </c>
      <c r="Q665">
        <v>0</v>
      </c>
      <c r="R665">
        <v>1</v>
      </c>
      <c r="S665">
        <v>0</v>
      </c>
      <c r="T665">
        <v>1</v>
      </c>
      <c r="U665">
        <v>8</v>
      </c>
      <c r="V665">
        <v>19</v>
      </c>
      <c r="W665">
        <v>0</v>
      </c>
      <c r="X665">
        <v>0</v>
      </c>
      <c r="Y665">
        <v>0</v>
      </c>
      <c r="Z665">
        <v>0</v>
      </c>
      <c r="AA665">
        <v>1</v>
      </c>
      <c r="AB665">
        <v>0</v>
      </c>
      <c r="AC665">
        <v>1</v>
      </c>
      <c r="AD665">
        <v>28</v>
      </c>
      <c r="AE665" s="13">
        <v>0.95</v>
      </c>
      <c r="AF665" s="14">
        <v>0</v>
      </c>
    </row>
    <row r="666" spans="1:32" x14ac:dyDescent="0.25">
      <c r="A666">
        <v>1</v>
      </c>
      <c r="B666">
        <v>0</v>
      </c>
      <c r="C666">
        <v>12.01</v>
      </c>
      <c r="D666">
        <v>0</v>
      </c>
      <c r="E666">
        <v>0</v>
      </c>
      <c r="F666">
        <v>0</v>
      </c>
      <c r="G666">
        <v>0</v>
      </c>
      <c r="H666">
        <v>1</v>
      </c>
      <c r="I666">
        <v>0</v>
      </c>
      <c r="J666">
        <v>1</v>
      </c>
      <c r="K666">
        <v>26.73</v>
      </c>
      <c r="L666">
        <v>771.3</v>
      </c>
      <c r="M666">
        <v>0</v>
      </c>
      <c r="N666" s="5">
        <v>0</v>
      </c>
      <c r="O666" s="6">
        <v>-11</v>
      </c>
      <c r="P666">
        <v>82</v>
      </c>
      <c r="Q666">
        <v>0</v>
      </c>
      <c r="R666">
        <v>1</v>
      </c>
      <c r="S666">
        <v>0</v>
      </c>
      <c r="T666">
        <v>1</v>
      </c>
      <c r="U666">
        <v>8</v>
      </c>
      <c r="V666">
        <v>19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0</v>
      </c>
      <c r="AC666">
        <v>1</v>
      </c>
      <c r="AD666">
        <v>28</v>
      </c>
      <c r="AE666" s="13">
        <v>2.84</v>
      </c>
      <c r="AF666" s="14">
        <v>0.87280334728033504</v>
      </c>
    </row>
    <row r="667" spans="1:32" x14ac:dyDescent="0.25">
      <c r="A667">
        <v>1</v>
      </c>
      <c r="B667">
        <v>0</v>
      </c>
      <c r="C667">
        <v>12.01</v>
      </c>
      <c r="D667">
        <v>0</v>
      </c>
      <c r="E667">
        <v>0</v>
      </c>
      <c r="F667">
        <v>0</v>
      </c>
      <c r="G667">
        <v>0</v>
      </c>
      <c r="H667">
        <v>1</v>
      </c>
      <c r="I667">
        <v>0</v>
      </c>
      <c r="J667">
        <v>1</v>
      </c>
      <c r="K667">
        <v>32.549999999999997</v>
      </c>
      <c r="L667">
        <v>1330</v>
      </c>
      <c r="M667">
        <v>0</v>
      </c>
      <c r="N667" s="5">
        <v>1</v>
      </c>
      <c r="O667" s="6">
        <v>-11</v>
      </c>
      <c r="P667">
        <v>74</v>
      </c>
      <c r="Q667">
        <v>0</v>
      </c>
      <c r="R667">
        <v>1</v>
      </c>
      <c r="S667">
        <v>0</v>
      </c>
      <c r="T667">
        <v>1</v>
      </c>
      <c r="U667">
        <v>8</v>
      </c>
      <c r="V667">
        <v>19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0</v>
      </c>
      <c r="AC667">
        <v>1</v>
      </c>
      <c r="AD667">
        <v>28</v>
      </c>
      <c r="AE667" s="13">
        <v>0.32</v>
      </c>
      <c r="AF667" s="14">
        <v>-1</v>
      </c>
    </row>
    <row r="668" spans="1:32" x14ac:dyDescent="0.25">
      <c r="A668">
        <v>1</v>
      </c>
      <c r="B668">
        <v>0</v>
      </c>
      <c r="C668">
        <v>12.01</v>
      </c>
      <c r="D668">
        <v>0</v>
      </c>
      <c r="E668">
        <v>0</v>
      </c>
      <c r="F668">
        <v>0</v>
      </c>
      <c r="G668">
        <v>0</v>
      </c>
      <c r="H668">
        <v>1</v>
      </c>
      <c r="I668">
        <v>0</v>
      </c>
      <c r="J668">
        <v>1</v>
      </c>
      <c r="K668">
        <v>32.549999999999997</v>
      </c>
      <c r="L668">
        <v>1330</v>
      </c>
      <c r="M668">
        <v>0</v>
      </c>
      <c r="N668" s="5">
        <v>1</v>
      </c>
      <c r="O668" s="6">
        <v>-11</v>
      </c>
      <c r="P668">
        <v>74</v>
      </c>
      <c r="Q668">
        <v>0</v>
      </c>
      <c r="R668">
        <v>1</v>
      </c>
      <c r="S668">
        <v>0</v>
      </c>
      <c r="T668">
        <v>1</v>
      </c>
      <c r="U668">
        <v>8</v>
      </c>
      <c r="V668">
        <v>19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1</v>
      </c>
      <c r="AD668">
        <v>28</v>
      </c>
      <c r="AE668" s="13">
        <v>0.95</v>
      </c>
      <c r="AF668" s="14">
        <v>-1</v>
      </c>
    </row>
    <row r="669" spans="1:32" x14ac:dyDescent="0.25">
      <c r="A669">
        <v>1</v>
      </c>
      <c r="B669">
        <v>0</v>
      </c>
      <c r="C669">
        <v>12.01</v>
      </c>
      <c r="D669">
        <v>0</v>
      </c>
      <c r="E669">
        <v>0</v>
      </c>
      <c r="F669">
        <v>0</v>
      </c>
      <c r="G669">
        <v>0</v>
      </c>
      <c r="H669">
        <v>1</v>
      </c>
      <c r="I669">
        <v>0</v>
      </c>
      <c r="J669">
        <v>1</v>
      </c>
      <c r="K669">
        <v>32.549999999999997</v>
      </c>
      <c r="L669">
        <v>1330</v>
      </c>
      <c r="M669">
        <v>0</v>
      </c>
      <c r="N669" s="5">
        <v>1</v>
      </c>
      <c r="O669" s="6">
        <v>-11</v>
      </c>
      <c r="P669">
        <v>74</v>
      </c>
      <c r="Q669">
        <v>0</v>
      </c>
      <c r="R669">
        <v>1</v>
      </c>
      <c r="S669">
        <v>0</v>
      </c>
      <c r="T669">
        <v>1</v>
      </c>
      <c r="U669">
        <v>8</v>
      </c>
      <c r="V669">
        <v>19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0</v>
      </c>
      <c r="AC669">
        <v>1</v>
      </c>
      <c r="AD669">
        <v>28</v>
      </c>
      <c r="AE669" s="13">
        <v>2.84</v>
      </c>
      <c r="AF669" s="14">
        <v>0.82707622298065997</v>
      </c>
    </row>
    <row r="670" spans="1:32" x14ac:dyDescent="0.25">
      <c r="A670">
        <v>1</v>
      </c>
      <c r="B670">
        <v>0</v>
      </c>
      <c r="C670">
        <v>12.01</v>
      </c>
      <c r="D670">
        <v>0</v>
      </c>
      <c r="E670">
        <v>0</v>
      </c>
      <c r="F670">
        <v>0</v>
      </c>
      <c r="G670">
        <v>0</v>
      </c>
      <c r="H670">
        <v>1</v>
      </c>
      <c r="I670">
        <v>0</v>
      </c>
      <c r="J670">
        <v>1</v>
      </c>
      <c r="K670">
        <v>28.07</v>
      </c>
      <c r="L670">
        <v>1553</v>
      </c>
      <c r="M670">
        <v>0</v>
      </c>
      <c r="N670" s="5">
        <v>1</v>
      </c>
      <c r="O670" s="6">
        <v>-11</v>
      </c>
      <c r="P670">
        <v>119</v>
      </c>
      <c r="Q670">
        <v>0</v>
      </c>
      <c r="R670">
        <v>1</v>
      </c>
      <c r="S670">
        <v>0</v>
      </c>
      <c r="T670">
        <v>1</v>
      </c>
      <c r="U670">
        <v>8</v>
      </c>
      <c r="V670">
        <v>19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1</v>
      </c>
      <c r="AD670">
        <v>28</v>
      </c>
      <c r="AE670" s="13">
        <v>0.32</v>
      </c>
      <c r="AF670" s="14">
        <v>-1</v>
      </c>
    </row>
    <row r="671" spans="1:32" x14ac:dyDescent="0.25">
      <c r="A671">
        <v>1</v>
      </c>
      <c r="B671">
        <v>0</v>
      </c>
      <c r="C671">
        <v>12.01</v>
      </c>
      <c r="D671">
        <v>0</v>
      </c>
      <c r="E671">
        <v>0</v>
      </c>
      <c r="F671">
        <v>0</v>
      </c>
      <c r="G671">
        <v>0</v>
      </c>
      <c r="H671">
        <v>1</v>
      </c>
      <c r="I671">
        <v>0</v>
      </c>
      <c r="J671">
        <v>1</v>
      </c>
      <c r="K671">
        <v>28.07</v>
      </c>
      <c r="L671">
        <v>1553</v>
      </c>
      <c r="M671">
        <v>0</v>
      </c>
      <c r="N671" s="5">
        <v>1</v>
      </c>
      <c r="O671" s="6">
        <v>-11</v>
      </c>
      <c r="P671">
        <v>119</v>
      </c>
      <c r="Q671">
        <v>0</v>
      </c>
      <c r="R671">
        <v>1</v>
      </c>
      <c r="S671">
        <v>0</v>
      </c>
      <c r="T671">
        <v>1</v>
      </c>
      <c r="U671">
        <v>8</v>
      </c>
      <c r="V671">
        <v>19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1</v>
      </c>
      <c r="AD671">
        <v>28</v>
      </c>
      <c r="AE671" s="13">
        <v>0.95</v>
      </c>
      <c r="AF671" s="14">
        <v>-1</v>
      </c>
    </row>
    <row r="672" spans="1:32" x14ac:dyDescent="0.25">
      <c r="A672">
        <v>1</v>
      </c>
      <c r="B672">
        <v>0</v>
      </c>
      <c r="C672">
        <v>12.01</v>
      </c>
      <c r="D672">
        <v>0</v>
      </c>
      <c r="E672">
        <v>0</v>
      </c>
      <c r="F672">
        <v>0</v>
      </c>
      <c r="G672">
        <v>0</v>
      </c>
      <c r="H672">
        <v>1</v>
      </c>
      <c r="I672">
        <v>0</v>
      </c>
      <c r="J672">
        <v>1</v>
      </c>
      <c r="K672">
        <v>28.07</v>
      </c>
      <c r="L672">
        <v>1553</v>
      </c>
      <c r="M672">
        <v>0</v>
      </c>
      <c r="N672" s="5">
        <v>1</v>
      </c>
      <c r="O672" s="6">
        <v>-11</v>
      </c>
      <c r="P672">
        <v>119</v>
      </c>
      <c r="Q672">
        <v>0</v>
      </c>
      <c r="R672">
        <v>1</v>
      </c>
      <c r="S672">
        <v>0</v>
      </c>
      <c r="T672">
        <v>1</v>
      </c>
      <c r="U672">
        <v>8</v>
      </c>
      <c r="V672">
        <v>19</v>
      </c>
      <c r="W672">
        <v>0</v>
      </c>
      <c r="X672">
        <v>0</v>
      </c>
      <c r="Y672">
        <v>0</v>
      </c>
      <c r="Z672">
        <v>0</v>
      </c>
      <c r="AA672">
        <v>1</v>
      </c>
      <c r="AB672">
        <v>0</v>
      </c>
      <c r="AC672">
        <v>1</v>
      </c>
      <c r="AD672">
        <v>28</v>
      </c>
      <c r="AE672" s="13">
        <v>2.84</v>
      </c>
      <c r="AF672" s="14">
        <v>0.36401673640167398</v>
      </c>
    </row>
    <row r="673" spans="1:32" x14ac:dyDescent="0.25">
      <c r="A673">
        <v>1</v>
      </c>
      <c r="B673">
        <v>0</v>
      </c>
      <c r="C673">
        <v>12.01</v>
      </c>
      <c r="D673">
        <v>0</v>
      </c>
      <c r="E673">
        <v>0</v>
      </c>
      <c r="F673">
        <v>0</v>
      </c>
      <c r="G673">
        <v>0</v>
      </c>
      <c r="H673">
        <v>1</v>
      </c>
      <c r="I673">
        <v>0</v>
      </c>
      <c r="J673">
        <v>1</v>
      </c>
      <c r="K673">
        <v>17.22</v>
      </c>
      <c r="L673">
        <v>717.2</v>
      </c>
      <c r="M673">
        <v>0</v>
      </c>
      <c r="N673" s="5">
        <v>0</v>
      </c>
      <c r="O673" s="6">
        <v>-11</v>
      </c>
      <c r="P673">
        <v>223</v>
      </c>
      <c r="Q673">
        <v>0</v>
      </c>
      <c r="R673">
        <v>1</v>
      </c>
      <c r="S673">
        <v>0</v>
      </c>
      <c r="T673">
        <v>1</v>
      </c>
      <c r="U673">
        <v>8</v>
      </c>
      <c r="V673">
        <v>19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1</v>
      </c>
      <c r="AD673">
        <v>28</v>
      </c>
      <c r="AE673" s="13">
        <v>0.32</v>
      </c>
      <c r="AF673" s="14">
        <v>0.20626631853785901</v>
      </c>
    </row>
    <row r="674" spans="1:32" x14ac:dyDescent="0.25">
      <c r="A674">
        <v>1</v>
      </c>
      <c r="B674">
        <v>0</v>
      </c>
      <c r="C674">
        <v>12.01</v>
      </c>
      <c r="D674">
        <v>0</v>
      </c>
      <c r="E674">
        <v>0</v>
      </c>
      <c r="F674">
        <v>0</v>
      </c>
      <c r="G674">
        <v>0</v>
      </c>
      <c r="H674">
        <v>1</v>
      </c>
      <c r="I674">
        <v>0</v>
      </c>
      <c r="J674">
        <v>1</v>
      </c>
      <c r="K674">
        <v>17.22</v>
      </c>
      <c r="L674">
        <v>717.2</v>
      </c>
      <c r="M674">
        <v>0</v>
      </c>
      <c r="N674" s="5">
        <v>0</v>
      </c>
      <c r="O674" s="6">
        <v>-11</v>
      </c>
      <c r="P674">
        <v>223</v>
      </c>
      <c r="Q674">
        <v>0</v>
      </c>
      <c r="R674">
        <v>1</v>
      </c>
      <c r="S674">
        <v>0</v>
      </c>
      <c r="T674">
        <v>1</v>
      </c>
      <c r="U674">
        <v>8</v>
      </c>
      <c r="V674">
        <v>19</v>
      </c>
      <c r="W674">
        <v>0</v>
      </c>
      <c r="X674">
        <v>0</v>
      </c>
      <c r="Y674">
        <v>0</v>
      </c>
      <c r="Z674">
        <v>0</v>
      </c>
      <c r="AA674">
        <v>1</v>
      </c>
      <c r="AB674">
        <v>0</v>
      </c>
      <c r="AC674">
        <v>1</v>
      </c>
      <c r="AD674">
        <v>28</v>
      </c>
      <c r="AE674" s="13">
        <v>0.95</v>
      </c>
      <c r="AF674" s="14">
        <v>0.907598784194529</v>
      </c>
    </row>
    <row r="675" spans="1:32" x14ac:dyDescent="0.25">
      <c r="A675">
        <v>1</v>
      </c>
      <c r="B675">
        <v>0</v>
      </c>
      <c r="C675">
        <v>12.01</v>
      </c>
      <c r="D675">
        <v>0</v>
      </c>
      <c r="E675">
        <v>0</v>
      </c>
      <c r="F675">
        <v>0</v>
      </c>
      <c r="G675">
        <v>0</v>
      </c>
      <c r="H675">
        <v>1</v>
      </c>
      <c r="I675">
        <v>0</v>
      </c>
      <c r="J675">
        <v>1</v>
      </c>
      <c r="K675">
        <v>17.22</v>
      </c>
      <c r="L675">
        <v>717.2</v>
      </c>
      <c r="M675">
        <v>0</v>
      </c>
      <c r="N675" s="5">
        <v>0</v>
      </c>
      <c r="O675" s="6">
        <v>-11</v>
      </c>
      <c r="P675">
        <v>223</v>
      </c>
      <c r="Q675">
        <v>0</v>
      </c>
      <c r="R675">
        <v>1</v>
      </c>
      <c r="S675">
        <v>0</v>
      </c>
      <c r="T675">
        <v>1</v>
      </c>
      <c r="U675">
        <v>8</v>
      </c>
      <c r="V675">
        <v>19</v>
      </c>
      <c r="W675">
        <v>0</v>
      </c>
      <c r="X675">
        <v>0</v>
      </c>
      <c r="Y675">
        <v>0</v>
      </c>
      <c r="Z675">
        <v>0</v>
      </c>
      <c r="AA675">
        <v>1</v>
      </c>
      <c r="AB675">
        <v>0</v>
      </c>
      <c r="AC675">
        <v>1</v>
      </c>
      <c r="AD675">
        <v>28</v>
      </c>
      <c r="AE675" s="13">
        <v>2.84</v>
      </c>
      <c r="AF675" s="14">
        <v>0.94953519256308105</v>
      </c>
    </row>
    <row r="676" spans="1:32" x14ac:dyDescent="0.25">
      <c r="A676">
        <v>1</v>
      </c>
      <c r="B676">
        <v>0</v>
      </c>
      <c r="C676">
        <v>12.01</v>
      </c>
      <c r="D676">
        <v>0</v>
      </c>
      <c r="E676">
        <v>0</v>
      </c>
      <c r="F676">
        <v>0</v>
      </c>
      <c r="G676">
        <v>0</v>
      </c>
      <c r="H676">
        <v>1</v>
      </c>
      <c r="I676">
        <v>0</v>
      </c>
      <c r="J676">
        <v>1</v>
      </c>
      <c r="K676">
        <v>12.96</v>
      </c>
      <c r="L676">
        <v>532.5</v>
      </c>
      <c r="M676">
        <v>0</v>
      </c>
      <c r="N676" s="5">
        <v>1</v>
      </c>
      <c r="O676" s="6">
        <v>-11</v>
      </c>
      <c r="P676">
        <v>216</v>
      </c>
      <c r="Q676">
        <v>0</v>
      </c>
      <c r="R676">
        <v>1</v>
      </c>
      <c r="S676">
        <v>0</v>
      </c>
      <c r="T676">
        <v>1</v>
      </c>
      <c r="U676">
        <v>8</v>
      </c>
      <c r="V676">
        <v>19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0</v>
      </c>
      <c r="AC676">
        <v>1</v>
      </c>
      <c r="AD676">
        <v>28</v>
      </c>
      <c r="AE676" s="13">
        <v>0.32</v>
      </c>
      <c r="AF676" s="14">
        <v>-0.30921052631578899</v>
      </c>
    </row>
    <row r="677" spans="1:32" x14ac:dyDescent="0.25">
      <c r="A677">
        <v>1</v>
      </c>
      <c r="B677">
        <v>0</v>
      </c>
      <c r="C677">
        <v>12.01</v>
      </c>
      <c r="D677">
        <v>0</v>
      </c>
      <c r="E677">
        <v>0</v>
      </c>
      <c r="F677">
        <v>0</v>
      </c>
      <c r="G677">
        <v>0</v>
      </c>
      <c r="H677">
        <v>1</v>
      </c>
      <c r="I677">
        <v>0</v>
      </c>
      <c r="J677">
        <v>1</v>
      </c>
      <c r="K677">
        <v>12.96</v>
      </c>
      <c r="L677">
        <v>532.5</v>
      </c>
      <c r="M677">
        <v>0</v>
      </c>
      <c r="N677" s="5">
        <v>1</v>
      </c>
      <c r="O677" s="6">
        <v>-11</v>
      </c>
      <c r="P677">
        <v>216</v>
      </c>
      <c r="Q677">
        <v>0</v>
      </c>
      <c r="R677">
        <v>1</v>
      </c>
      <c r="S677">
        <v>0</v>
      </c>
      <c r="T677">
        <v>1</v>
      </c>
      <c r="U677">
        <v>8</v>
      </c>
      <c r="V677">
        <v>19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1</v>
      </c>
      <c r="AD677">
        <v>28</v>
      </c>
      <c r="AE677" s="13">
        <v>0.95</v>
      </c>
      <c r="AF677" s="14">
        <v>0.82707622298065997</v>
      </c>
    </row>
    <row r="678" spans="1:32" x14ac:dyDescent="0.25">
      <c r="A678">
        <v>1</v>
      </c>
      <c r="B678">
        <v>0</v>
      </c>
      <c r="C678">
        <v>12.01</v>
      </c>
      <c r="D678">
        <v>0</v>
      </c>
      <c r="E678">
        <v>0</v>
      </c>
      <c r="F678">
        <v>0</v>
      </c>
      <c r="G678">
        <v>0</v>
      </c>
      <c r="H678">
        <v>1</v>
      </c>
      <c r="I678">
        <v>0</v>
      </c>
      <c r="J678">
        <v>1</v>
      </c>
      <c r="K678">
        <v>12.96</v>
      </c>
      <c r="L678">
        <v>532.5</v>
      </c>
      <c r="M678">
        <v>0</v>
      </c>
      <c r="N678" s="5">
        <v>1</v>
      </c>
      <c r="O678" s="6">
        <v>-11</v>
      </c>
      <c r="P678">
        <v>216</v>
      </c>
      <c r="Q678">
        <v>0</v>
      </c>
      <c r="R678">
        <v>1</v>
      </c>
      <c r="S678">
        <v>0</v>
      </c>
      <c r="T678">
        <v>1</v>
      </c>
      <c r="U678">
        <v>8</v>
      </c>
      <c r="V678">
        <v>19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1</v>
      </c>
      <c r="AD678">
        <v>28</v>
      </c>
      <c r="AE678" s="13">
        <v>2.84</v>
      </c>
      <c r="AF678" s="14">
        <v>0.97146343752933395</v>
      </c>
    </row>
    <row r="679" spans="1:32" x14ac:dyDescent="0.25">
      <c r="A679">
        <v>1</v>
      </c>
      <c r="B679">
        <v>0</v>
      </c>
      <c r="C679">
        <v>12.01</v>
      </c>
      <c r="D679">
        <v>0</v>
      </c>
      <c r="E679">
        <v>0</v>
      </c>
      <c r="F679">
        <v>0</v>
      </c>
      <c r="G679">
        <v>0</v>
      </c>
      <c r="H679">
        <v>1</v>
      </c>
      <c r="I679">
        <v>0</v>
      </c>
      <c r="J679">
        <v>1</v>
      </c>
      <c r="K679">
        <v>15.08</v>
      </c>
      <c r="L679">
        <v>1604</v>
      </c>
      <c r="M679">
        <v>0</v>
      </c>
      <c r="N679" s="5">
        <v>1</v>
      </c>
      <c r="O679" s="6">
        <v>-11</v>
      </c>
      <c r="P679">
        <v>185</v>
      </c>
      <c r="Q679">
        <v>0</v>
      </c>
      <c r="R679">
        <v>1</v>
      </c>
      <c r="S679">
        <v>0</v>
      </c>
      <c r="T679">
        <v>1</v>
      </c>
      <c r="U679">
        <v>8</v>
      </c>
      <c r="V679">
        <v>19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0</v>
      </c>
      <c r="AC679">
        <v>1</v>
      </c>
      <c r="AD679">
        <v>28</v>
      </c>
      <c r="AE679" s="13">
        <v>0.32</v>
      </c>
      <c r="AF679" s="14">
        <v>0.81719783523752298</v>
      </c>
    </row>
    <row r="680" spans="1:32" x14ac:dyDescent="0.25">
      <c r="A680">
        <v>1</v>
      </c>
      <c r="B680">
        <v>0</v>
      </c>
      <c r="C680">
        <v>12.01</v>
      </c>
      <c r="D680">
        <v>0</v>
      </c>
      <c r="E680">
        <v>0</v>
      </c>
      <c r="F680">
        <v>0</v>
      </c>
      <c r="G680">
        <v>0</v>
      </c>
      <c r="H680">
        <v>1</v>
      </c>
      <c r="I680">
        <v>0</v>
      </c>
      <c r="J680">
        <v>1</v>
      </c>
      <c r="K680">
        <v>15.08</v>
      </c>
      <c r="L680">
        <v>1604</v>
      </c>
      <c r="M680">
        <v>0</v>
      </c>
      <c r="N680" s="5">
        <v>1</v>
      </c>
      <c r="O680" s="6">
        <v>-11</v>
      </c>
      <c r="P680">
        <v>185</v>
      </c>
      <c r="Q680">
        <v>0</v>
      </c>
      <c r="R680">
        <v>1</v>
      </c>
      <c r="S680">
        <v>0</v>
      </c>
      <c r="T680">
        <v>1</v>
      </c>
      <c r="U680">
        <v>8</v>
      </c>
      <c r="V680">
        <v>19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0</v>
      </c>
      <c r="AC680">
        <v>1</v>
      </c>
      <c r="AD680">
        <v>28</v>
      </c>
      <c r="AE680" s="13">
        <v>0.95</v>
      </c>
      <c r="AF680" s="14">
        <v>0.81719783523752298</v>
      </c>
    </row>
    <row r="681" spans="1:32" x14ac:dyDescent="0.25">
      <c r="A681">
        <v>1</v>
      </c>
      <c r="B681">
        <v>0</v>
      </c>
      <c r="C681">
        <v>12.01</v>
      </c>
      <c r="D681">
        <v>0</v>
      </c>
      <c r="E681">
        <v>0</v>
      </c>
      <c r="F681">
        <v>0</v>
      </c>
      <c r="G681">
        <v>0</v>
      </c>
      <c r="H681">
        <v>1</v>
      </c>
      <c r="I681">
        <v>0</v>
      </c>
      <c r="J681">
        <v>1</v>
      </c>
      <c r="K681">
        <v>15.08</v>
      </c>
      <c r="L681">
        <v>1604</v>
      </c>
      <c r="M681">
        <v>0</v>
      </c>
      <c r="N681" s="5">
        <v>1</v>
      </c>
      <c r="O681" s="6">
        <v>-11</v>
      </c>
      <c r="P681">
        <v>185</v>
      </c>
      <c r="Q681">
        <v>0</v>
      </c>
      <c r="R681">
        <v>1</v>
      </c>
      <c r="S681">
        <v>0</v>
      </c>
      <c r="T681">
        <v>1</v>
      </c>
      <c r="U681">
        <v>8</v>
      </c>
      <c r="V681">
        <v>19</v>
      </c>
      <c r="W681">
        <v>0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1</v>
      </c>
      <c r="AD681">
        <v>28</v>
      </c>
      <c r="AE681" s="13">
        <v>2.84</v>
      </c>
      <c r="AF681" s="14">
        <v>0.96966370621694398</v>
      </c>
    </row>
    <row r="682" spans="1:32" x14ac:dyDescent="0.25">
      <c r="A682">
        <v>1</v>
      </c>
      <c r="B682">
        <v>0</v>
      </c>
      <c r="C682">
        <v>12.01</v>
      </c>
      <c r="D682">
        <v>0</v>
      </c>
      <c r="E682">
        <v>0</v>
      </c>
      <c r="F682">
        <v>0</v>
      </c>
      <c r="G682">
        <v>0</v>
      </c>
      <c r="H682">
        <v>1</v>
      </c>
      <c r="I682">
        <v>0</v>
      </c>
      <c r="J682">
        <v>1</v>
      </c>
      <c r="K682">
        <v>13.85</v>
      </c>
      <c r="L682">
        <v>731.1</v>
      </c>
      <c r="M682">
        <v>1</v>
      </c>
      <c r="N682" s="5">
        <v>0</v>
      </c>
      <c r="O682" s="6">
        <v>-11</v>
      </c>
      <c r="P682">
        <v>199</v>
      </c>
      <c r="Q682">
        <v>0</v>
      </c>
      <c r="R682">
        <v>1</v>
      </c>
      <c r="S682">
        <v>0</v>
      </c>
      <c r="T682">
        <v>1</v>
      </c>
      <c r="U682">
        <v>8</v>
      </c>
      <c r="V682">
        <v>19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1</v>
      </c>
      <c r="AD682">
        <v>28</v>
      </c>
      <c r="AE682" s="13">
        <v>0.32</v>
      </c>
      <c r="AF682" s="14">
        <v>0.70514064015518896</v>
      </c>
    </row>
    <row r="683" spans="1:32" x14ac:dyDescent="0.25">
      <c r="A683">
        <v>1</v>
      </c>
      <c r="B683">
        <v>0</v>
      </c>
      <c r="C683">
        <v>12.01</v>
      </c>
      <c r="D683">
        <v>0</v>
      </c>
      <c r="E683">
        <v>0</v>
      </c>
      <c r="F683">
        <v>0</v>
      </c>
      <c r="G683">
        <v>0</v>
      </c>
      <c r="H683">
        <v>1</v>
      </c>
      <c r="I683">
        <v>0</v>
      </c>
      <c r="J683">
        <v>1</v>
      </c>
      <c r="K683">
        <v>13.85</v>
      </c>
      <c r="L683">
        <v>731.1</v>
      </c>
      <c r="M683">
        <v>1</v>
      </c>
      <c r="N683" s="5">
        <v>0</v>
      </c>
      <c r="O683" s="6">
        <v>-11</v>
      </c>
      <c r="P683">
        <v>199</v>
      </c>
      <c r="Q683">
        <v>0</v>
      </c>
      <c r="R683">
        <v>1</v>
      </c>
      <c r="S683">
        <v>0</v>
      </c>
      <c r="T683">
        <v>1</v>
      </c>
      <c r="U683">
        <v>8</v>
      </c>
      <c r="V683">
        <v>19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1</v>
      </c>
      <c r="AD683">
        <v>28</v>
      </c>
      <c r="AE683" s="13">
        <v>0.95</v>
      </c>
      <c r="AF683" s="14">
        <v>0.91891170978927705</v>
      </c>
    </row>
    <row r="684" spans="1:32" x14ac:dyDescent="0.25">
      <c r="A684">
        <v>1</v>
      </c>
      <c r="B684">
        <v>0</v>
      </c>
      <c r="C684">
        <v>12.01</v>
      </c>
      <c r="D684">
        <v>0</v>
      </c>
      <c r="E684">
        <v>0</v>
      </c>
      <c r="F684">
        <v>0</v>
      </c>
      <c r="G684">
        <v>0</v>
      </c>
      <c r="H684">
        <v>1</v>
      </c>
      <c r="I684">
        <v>0</v>
      </c>
      <c r="J684">
        <v>1</v>
      </c>
      <c r="K684">
        <v>13.85</v>
      </c>
      <c r="L684">
        <v>731.1</v>
      </c>
      <c r="M684">
        <v>1</v>
      </c>
      <c r="N684" s="5">
        <v>0</v>
      </c>
      <c r="O684" s="6">
        <v>-11</v>
      </c>
      <c r="P684">
        <v>199</v>
      </c>
      <c r="Q684">
        <v>0</v>
      </c>
      <c r="R684">
        <v>1</v>
      </c>
      <c r="S684">
        <v>0</v>
      </c>
      <c r="T684">
        <v>1</v>
      </c>
      <c r="U684">
        <v>8</v>
      </c>
      <c r="V684">
        <v>19</v>
      </c>
      <c r="W684">
        <v>0</v>
      </c>
      <c r="X684">
        <v>0</v>
      </c>
      <c r="Y684">
        <v>0</v>
      </c>
      <c r="Z684">
        <v>0</v>
      </c>
      <c r="AA684">
        <v>1</v>
      </c>
      <c r="AB684">
        <v>0</v>
      </c>
      <c r="AC684">
        <v>1</v>
      </c>
      <c r="AD684">
        <v>28</v>
      </c>
      <c r="AE684" s="13">
        <v>2.84</v>
      </c>
      <c r="AF684" s="14">
        <v>0.98045016077170399</v>
      </c>
    </row>
    <row r="685" spans="1:32" x14ac:dyDescent="0.25">
      <c r="A685">
        <v>1</v>
      </c>
      <c r="B685">
        <v>0</v>
      </c>
      <c r="C685">
        <v>12.01</v>
      </c>
      <c r="D685">
        <v>0</v>
      </c>
      <c r="E685">
        <v>0</v>
      </c>
      <c r="F685">
        <v>0</v>
      </c>
      <c r="G685">
        <v>1</v>
      </c>
      <c r="H685">
        <v>0</v>
      </c>
      <c r="I685">
        <v>0</v>
      </c>
      <c r="J685">
        <v>0</v>
      </c>
      <c r="K685">
        <v>9</v>
      </c>
      <c r="L685" s="4">
        <v>9</v>
      </c>
      <c r="M685">
        <v>0</v>
      </c>
      <c r="N685" s="5">
        <v>0</v>
      </c>
      <c r="O685" s="6">
        <v>-3.7</v>
      </c>
      <c r="P685">
        <v>182</v>
      </c>
      <c r="Q685">
        <v>0</v>
      </c>
      <c r="R685">
        <v>1</v>
      </c>
      <c r="S685">
        <v>0</v>
      </c>
      <c r="T685">
        <v>1</v>
      </c>
      <c r="U685">
        <v>8</v>
      </c>
      <c r="V685">
        <v>19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1</v>
      </c>
      <c r="AD685">
        <v>28</v>
      </c>
      <c r="AE685" s="13">
        <v>8.52</v>
      </c>
      <c r="AF685" s="14">
        <v>0.98452296100193504</v>
      </c>
    </row>
    <row r="686" spans="1:32" x14ac:dyDescent="0.25">
      <c r="A686">
        <v>1</v>
      </c>
      <c r="B686">
        <v>0</v>
      </c>
      <c r="C686">
        <v>12.01</v>
      </c>
      <c r="D686">
        <v>0</v>
      </c>
      <c r="E686">
        <v>0</v>
      </c>
      <c r="F686">
        <v>0</v>
      </c>
      <c r="G686">
        <v>0</v>
      </c>
      <c r="H686">
        <v>1</v>
      </c>
      <c r="I686">
        <v>0</v>
      </c>
      <c r="J686">
        <v>1</v>
      </c>
      <c r="K686">
        <v>20.56</v>
      </c>
      <c r="L686">
        <v>518.9</v>
      </c>
      <c r="M686">
        <v>0</v>
      </c>
      <c r="N686" s="5">
        <v>0</v>
      </c>
      <c r="O686" s="6">
        <v>-11</v>
      </c>
      <c r="P686">
        <v>150</v>
      </c>
      <c r="Q686">
        <v>0</v>
      </c>
      <c r="R686">
        <v>1</v>
      </c>
      <c r="S686">
        <v>0</v>
      </c>
      <c r="T686">
        <v>1</v>
      </c>
      <c r="U686">
        <v>8</v>
      </c>
      <c r="V686">
        <v>19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0</v>
      </c>
      <c r="AC686">
        <v>1</v>
      </c>
      <c r="AD686">
        <v>92</v>
      </c>
      <c r="AE686" s="13">
        <v>2.84</v>
      </c>
      <c r="AF686" s="14">
        <v>-1</v>
      </c>
    </row>
    <row r="687" spans="1:32" x14ac:dyDescent="0.25">
      <c r="A687">
        <v>1</v>
      </c>
      <c r="B687">
        <v>0</v>
      </c>
      <c r="C687">
        <v>12.01</v>
      </c>
      <c r="D687">
        <v>0</v>
      </c>
      <c r="E687">
        <v>0</v>
      </c>
      <c r="F687">
        <v>0</v>
      </c>
      <c r="G687">
        <v>0</v>
      </c>
      <c r="H687">
        <v>1</v>
      </c>
      <c r="I687">
        <v>0</v>
      </c>
      <c r="J687">
        <v>1</v>
      </c>
      <c r="K687">
        <v>26.38</v>
      </c>
      <c r="L687">
        <v>1005</v>
      </c>
      <c r="M687">
        <v>0</v>
      </c>
      <c r="N687" s="5">
        <v>1</v>
      </c>
      <c r="O687" s="6">
        <v>-11</v>
      </c>
      <c r="P687">
        <v>152</v>
      </c>
      <c r="Q687">
        <v>0</v>
      </c>
      <c r="R687">
        <v>1</v>
      </c>
      <c r="S687">
        <v>0</v>
      </c>
      <c r="T687">
        <v>1</v>
      </c>
      <c r="U687">
        <v>8</v>
      </c>
      <c r="V687">
        <v>19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1</v>
      </c>
      <c r="AD687">
        <v>92</v>
      </c>
      <c r="AE687" s="13">
        <v>2.84</v>
      </c>
      <c r="AF687" s="14">
        <v>0.14388489208633101</v>
      </c>
    </row>
    <row r="688" spans="1:32" x14ac:dyDescent="0.25">
      <c r="A688">
        <v>1</v>
      </c>
      <c r="B688">
        <v>0</v>
      </c>
      <c r="C688">
        <v>12.01</v>
      </c>
      <c r="D688">
        <v>0</v>
      </c>
      <c r="E688">
        <v>0</v>
      </c>
      <c r="F688">
        <v>0</v>
      </c>
      <c r="G688">
        <v>0</v>
      </c>
      <c r="H688">
        <v>1</v>
      </c>
      <c r="I688">
        <v>0</v>
      </c>
      <c r="J688">
        <v>1</v>
      </c>
      <c r="K688">
        <v>20.5</v>
      </c>
      <c r="L688">
        <v>723.2</v>
      </c>
      <c r="M688">
        <v>0</v>
      </c>
      <c r="N688" s="5">
        <v>1</v>
      </c>
      <c r="O688" s="6">
        <v>-11</v>
      </c>
      <c r="P688">
        <v>141</v>
      </c>
      <c r="Q688">
        <v>0</v>
      </c>
      <c r="R688">
        <v>1</v>
      </c>
      <c r="S688">
        <v>0</v>
      </c>
      <c r="T688">
        <v>1</v>
      </c>
      <c r="U688">
        <v>8</v>
      </c>
      <c r="V688">
        <v>19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1</v>
      </c>
      <c r="AD688">
        <v>92</v>
      </c>
      <c r="AE688" s="13">
        <v>2.84</v>
      </c>
      <c r="AF688" s="14">
        <v>0.25157232704402499</v>
      </c>
    </row>
    <row r="689" spans="1:32" x14ac:dyDescent="0.25">
      <c r="A689">
        <v>1</v>
      </c>
      <c r="B689">
        <v>0</v>
      </c>
      <c r="C689">
        <v>12.01</v>
      </c>
      <c r="D689">
        <v>0</v>
      </c>
      <c r="E689">
        <v>0</v>
      </c>
      <c r="F689">
        <v>0</v>
      </c>
      <c r="G689">
        <v>0</v>
      </c>
      <c r="H689">
        <v>1</v>
      </c>
      <c r="I689">
        <v>0</v>
      </c>
      <c r="J689">
        <v>1</v>
      </c>
      <c r="K689">
        <v>26.73</v>
      </c>
      <c r="L689">
        <v>771.3</v>
      </c>
      <c r="M689">
        <v>0</v>
      </c>
      <c r="N689" s="5">
        <v>0</v>
      </c>
      <c r="O689" s="6">
        <v>-11</v>
      </c>
      <c r="P689">
        <v>82</v>
      </c>
      <c r="Q689">
        <v>0</v>
      </c>
      <c r="R689">
        <v>1</v>
      </c>
      <c r="S689">
        <v>0</v>
      </c>
      <c r="T689">
        <v>1</v>
      </c>
      <c r="U689">
        <v>8</v>
      </c>
      <c r="V689">
        <v>19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0</v>
      </c>
      <c r="AC689">
        <v>1</v>
      </c>
      <c r="AD689">
        <v>92</v>
      </c>
      <c r="AE689" s="13">
        <v>2.84</v>
      </c>
      <c r="AF689" s="14">
        <v>-0.30252100840336099</v>
      </c>
    </row>
    <row r="690" spans="1:32" x14ac:dyDescent="0.25">
      <c r="A690">
        <v>1</v>
      </c>
      <c r="B690">
        <v>0</v>
      </c>
      <c r="C690">
        <v>12.01</v>
      </c>
      <c r="D690">
        <v>0</v>
      </c>
      <c r="E690">
        <v>0</v>
      </c>
      <c r="F690">
        <v>0</v>
      </c>
      <c r="G690">
        <v>0</v>
      </c>
      <c r="H690">
        <v>1</v>
      </c>
      <c r="I690">
        <v>0</v>
      </c>
      <c r="J690">
        <v>1</v>
      </c>
      <c r="K690">
        <v>32.549999999999997</v>
      </c>
      <c r="L690">
        <v>1330</v>
      </c>
      <c r="M690">
        <v>0</v>
      </c>
      <c r="N690" s="5">
        <v>1</v>
      </c>
      <c r="O690" s="6">
        <v>-11</v>
      </c>
      <c r="P690">
        <v>74</v>
      </c>
      <c r="Q690">
        <v>0</v>
      </c>
      <c r="R690">
        <v>1</v>
      </c>
      <c r="S690">
        <v>0</v>
      </c>
      <c r="T690">
        <v>1</v>
      </c>
      <c r="U690">
        <v>8</v>
      </c>
      <c r="V690">
        <v>19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1</v>
      </c>
      <c r="AD690">
        <v>92</v>
      </c>
      <c r="AE690" s="13">
        <v>2.84</v>
      </c>
      <c r="AF690" s="14">
        <v>-0.47058823529411797</v>
      </c>
    </row>
    <row r="691" spans="1:32" x14ac:dyDescent="0.25">
      <c r="A691">
        <v>1</v>
      </c>
      <c r="B691">
        <v>0</v>
      </c>
      <c r="C691">
        <v>12.01</v>
      </c>
      <c r="D691">
        <v>0</v>
      </c>
      <c r="E691">
        <v>0</v>
      </c>
      <c r="F691">
        <v>0</v>
      </c>
      <c r="G691">
        <v>0</v>
      </c>
      <c r="H691">
        <v>1</v>
      </c>
      <c r="I691">
        <v>0</v>
      </c>
      <c r="J691">
        <v>1</v>
      </c>
      <c r="K691">
        <v>28.07</v>
      </c>
      <c r="L691">
        <v>1553</v>
      </c>
      <c r="M691">
        <v>0</v>
      </c>
      <c r="N691" s="5">
        <v>1</v>
      </c>
      <c r="O691" s="6">
        <v>-11</v>
      </c>
      <c r="P691">
        <v>119</v>
      </c>
      <c r="Q691">
        <v>0</v>
      </c>
      <c r="R691">
        <v>1</v>
      </c>
      <c r="S691">
        <v>0</v>
      </c>
      <c r="T691">
        <v>1</v>
      </c>
      <c r="U691">
        <v>8</v>
      </c>
      <c r="V691">
        <v>19</v>
      </c>
      <c r="W691">
        <v>0</v>
      </c>
      <c r="X691">
        <v>0</v>
      </c>
      <c r="Y691">
        <v>0</v>
      </c>
      <c r="Z691">
        <v>0</v>
      </c>
      <c r="AA691">
        <v>1</v>
      </c>
      <c r="AB691">
        <v>0</v>
      </c>
      <c r="AC691">
        <v>1</v>
      </c>
      <c r="AD691">
        <v>92</v>
      </c>
      <c r="AE691" s="13">
        <v>2.84</v>
      </c>
      <c r="AF691" s="14">
        <v>-0.13445378151260501</v>
      </c>
    </row>
    <row r="692" spans="1:32" x14ac:dyDescent="0.25">
      <c r="A692">
        <v>1</v>
      </c>
      <c r="B692">
        <v>0</v>
      </c>
      <c r="C692">
        <v>12.01</v>
      </c>
      <c r="D692">
        <v>0</v>
      </c>
      <c r="E692">
        <v>0</v>
      </c>
      <c r="F692">
        <v>0</v>
      </c>
      <c r="G692">
        <v>0</v>
      </c>
      <c r="H692">
        <v>1</v>
      </c>
      <c r="I692">
        <v>0</v>
      </c>
      <c r="J692">
        <v>1</v>
      </c>
      <c r="K692">
        <v>17.22</v>
      </c>
      <c r="L692">
        <v>717.2</v>
      </c>
      <c r="M692">
        <v>0</v>
      </c>
      <c r="N692" s="5">
        <v>0</v>
      </c>
      <c r="O692" s="6">
        <v>-11</v>
      </c>
      <c r="P692">
        <v>223</v>
      </c>
      <c r="Q692">
        <v>0</v>
      </c>
      <c r="R692">
        <v>1</v>
      </c>
      <c r="S692">
        <v>0</v>
      </c>
      <c r="T692">
        <v>1</v>
      </c>
      <c r="U692">
        <v>8</v>
      </c>
      <c r="V692">
        <v>19</v>
      </c>
      <c r="W692">
        <v>0</v>
      </c>
      <c r="X692">
        <v>0</v>
      </c>
      <c r="Y692">
        <v>0</v>
      </c>
      <c r="Z692">
        <v>0</v>
      </c>
      <c r="AA692">
        <v>1</v>
      </c>
      <c r="AB692">
        <v>0</v>
      </c>
      <c r="AC692">
        <v>1</v>
      </c>
      <c r="AD692">
        <v>92</v>
      </c>
      <c r="AE692" s="13">
        <v>2.84</v>
      </c>
      <c r="AF692" s="14">
        <v>0.84505208333333304</v>
      </c>
    </row>
    <row r="693" spans="1:32" x14ac:dyDescent="0.25">
      <c r="A693">
        <v>1</v>
      </c>
      <c r="B693">
        <v>0</v>
      </c>
      <c r="C693">
        <v>12.01</v>
      </c>
      <c r="D693">
        <v>0</v>
      </c>
      <c r="E693">
        <v>0</v>
      </c>
      <c r="F693">
        <v>0</v>
      </c>
      <c r="G693">
        <v>0</v>
      </c>
      <c r="H693">
        <v>1</v>
      </c>
      <c r="I693">
        <v>0</v>
      </c>
      <c r="J693">
        <v>1</v>
      </c>
      <c r="K693">
        <v>12.96</v>
      </c>
      <c r="L693">
        <v>532.5</v>
      </c>
      <c r="M693">
        <v>0</v>
      </c>
      <c r="N693" s="5">
        <v>1</v>
      </c>
      <c r="O693" s="6">
        <v>-11</v>
      </c>
      <c r="P693">
        <v>216</v>
      </c>
      <c r="Q693">
        <v>0</v>
      </c>
      <c r="R693">
        <v>1</v>
      </c>
      <c r="S693">
        <v>0</v>
      </c>
      <c r="T693">
        <v>1</v>
      </c>
      <c r="U693">
        <v>8</v>
      </c>
      <c r="V693">
        <v>19</v>
      </c>
      <c r="W693">
        <v>0</v>
      </c>
      <c r="X693">
        <v>0</v>
      </c>
      <c r="Y693">
        <v>0</v>
      </c>
      <c r="Z693">
        <v>0</v>
      </c>
      <c r="AA693">
        <v>1</v>
      </c>
      <c r="AB693">
        <v>0</v>
      </c>
      <c r="AC693">
        <v>1</v>
      </c>
      <c r="AD693">
        <v>92</v>
      </c>
      <c r="AE693" s="13">
        <v>2.84</v>
      </c>
      <c r="AF693" s="14">
        <v>0.91584158415841599</v>
      </c>
    </row>
    <row r="694" spans="1:32" x14ac:dyDescent="0.25">
      <c r="A694">
        <v>1</v>
      </c>
      <c r="B694">
        <v>0</v>
      </c>
      <c r="C694">
        <v>12.01</v>
      </c>
      <c r="D694">
        <v>0</v>
      </c>
      <c r="E694">
        <v>0</v>
      </c>
      <c r="F694">
        <v>0</v>
      </c>
      <c r="G694">
        <v>0</v>
      </c>
      <c r="H694">
        <v>1</v>
      </c>
      <c r="I694">
        <v>0</v>
      </c>
      <c r="J694">
        <v>1</v>
      </c>
      <c r="K694">
        <v>15.08</v>
      </c>
      <c r="L694">
        <v>1604</v>
      </c>
      <c r="M694">
        <v>0</v>
      </c>
      <c r="N694" s="5">
        <v>1</v>
      </c>
      <c r="O694" s="6">
        <v>-11</v>
      </c>
      <c r="P694">
        <v>185</v>
      </c>
      <c r="Q694">
        <v>0</v>
      </c>
      <c r="R694">
        <v>1</v>
      </c>
      <c r="S694">
        <v>0</v>
      </c>
      <c r="T694">
        <v>1</v>
      </c>
      <c r="U694">
        <v>8</v>
      </c>
      <c r="V694">
        <v>19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1</v>
      </c>
      <c r="AD694">
        <v>92</v>
      </c>
      <c r="AE694" s="13">
        <v>2.84</v>
      </c>
      <c r="AF694" s="14">
        <v>0.93888032871083704</v>
      </c>
    </row>
    <row r="695" spans="1:32" x14ac:dyDescent="0.25">
      <c r="A695">
        <v>1</v>
      </c>
      <c r="B695">
        <v>0</v>
      </c>
      <c r="C695">
        <v>12.01</v>
      </c>
      <c r="D695">
        <v>0</v>
      </c>
      <c r="E695">
        <v>0</v>
      </c>
      <c r="F695">
        <v>0</v>
      </c>
      <c r="G695">
        <v>0</v>
      </c>
      <c r="H695">
        <v>1</v>
      </c>
      <c r="I695">
        <v>0</v>
      </c>
      <c r="J695">
        <v>1</v>
      </c>
      <c r="K695">
        <v>13.85</v>
      </c>
      <c r="L695">
        <v>731.1</v>
      </c>
      <c r="M695">
        <v>1</v>
      </c>
      <c r="N695" s="5">
        <v>0</v>
      </c>
      <c r="O695" s="6">
        <v>-11</v>
      </c>
      <c r="P695">
        <v>199</v>
      </c>
      <c r="Q695">
        <v>0</v>
      </c>
      <c r="R695">
        <v>1</v>
      </c>
      <c r="S695">
        <v>0</v>
      </c>
      <c r="T695">
        <v>1</v>
      </c>
      <c r="U695">
        <v>8</v>
      </c>
      <c r="V695">
        <v>19</v>
      </c>
      <c r="W695">
        <v>0</v>
      </c>
      <c r="X695">
        <v>0</v>
      </c>
      <c r="Y695">
        <v>0</v>
      </c>
      <c r="Z695">
        <v>0</v>
      </c>
      <c r="AA695">
        <v>1</v>
      </c>
      <c r="AB695">
        <v>0</v>
      </c>
      <c r="AC695">
        <v>1</v>
      </c>
      <c r="AD695">
        <v>92</v>
      </c>
      <c r="AE695" s="13">
        <v>2.84</v>
      </c>
      <c r="AF695" s="14">
        <v>0.96102194562725196</v>
      </c>
    </row>
    <row r="696" spans="1:32" x14ac:dyDescent="0.25">
      <c r="A696">
        <v>1</v>
      </c>
      <c r="B696">
        <v>0</v>
      </c>
      <c r="C696">
        <v>12.01</v>
      </c>
      <c r="D696">
        <v>0</v>
      </c>
      <c r="E696">
        <v>0</v>
      </c>
      <c r="F696">
        <v>0</v>
      </c>
      <c r="G696">
        <v>1</v>
      </c>
      <c r="H696">
        <v>0</v>
      </c>
      <c r="I696">
        <v>0</v>
      </c>
      <c r="J696">
        <v>0</v>
      </c>
      <c r="K696">
        <v>9</v>
      </c>
      <c r="L696" s="4">
        <v>9</v>
      </c>
      <c r="M696">
        <v>0</v>
      </c>
      <c r="N696" s="5">
        <v>0</v>
      </c>
      <c r="O696" s="6">
        <v>-3.7</v>
      </c>
      <c r="P696">
        <v>182</v>
      </c>
      <c r="Q696">
        <v>0</v>
      </c>
      <c r="R696">
        <v>1</v>
      </c>
      <c r="S696">
        <v>0</v>
      </c>
      <c r="T696">
        <v>1</v>
      </c>
      <c r="U696">
        <v>8</v>
      </c>
      <c r="V696">
        <v>19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1</v>
      </c>
      <c r="AD696">
        <v>92</v>
      </c>
      <c r="AE696" s="13">
        <v>8.52</v>
      </c>
      <c r="AF696" s="14">
        <v>0.97124909398405401</v>
      </c>
    </row>
    <row r="697" spans="1:32" x14ac:dyDescent="0.25">
      <c r="A697">
        <v>1</v>
      </c>
      <c r="B697">
        <v>0</v>
      </c>
      <c r="C697">
        <v>12.01</v>
      </c>
      <c r="D697">
        <v>0</v>
      </c>
      <c r="E697">
        <v>0</v>
      </c>
      <c r="F697">
        <v>0</v>
      </c>
      <c r="G697">
        <v>0</v>
      </c>
      <c r="H697">
        <v>1</v>
      </c>
      <c r="I697">
        <v>0</v>
      </c>
      <c r="J697">
        <v>1</v>
      </c>
      <c r="K697">
        <v>11</v>
      </c>
      <c r="L697">
        <v>850</v>
      </c>
      <c r="M697">
        <v>0</v>
      </c>
      <c r="N697" s="5">
        <v>0</v>
      </c>
      <c r="O697" s="6">
        <v>-11</v>
      </c>
      <c r="P697">
        <v>245.8</v>
      </c>
      <c r="Q697">
        <v>0</v>
      </c>
      <c r="R697">
        <v>1</v>
      </c>
      <c r="S697">
        <v>0</v>
      </c>
      <c r="T697">
        <v>1</v>
      </c>
      <c r="U697">
        <v>8</v>
      </c>
      <c r="V697">
        <v>19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1</v>
      </c>
      <c r="AD697">
        <v>1</v>
      </c>
      <c r="AE697" s="13">
        <v>0.95</v>
      </c>
      <c r="AF697" s="14">
        <v>0.754369164472109</v>
      </c>
    </row>
    <row r="698" spans="1:32" x14ac:dyDescent="0.25">
      <c r="A698">
        <v>1</v>
      </c>
      <c r="B698">
        <v>0</v>
      </c>
      <c r="C698">
        <v>12.01</v>
      </c>
      <c r="D698">
        <v>0</v>
      </c>
      <c r="E698">
        <v>0</v>
      </c>
      <c r="F698">
        <v>0</v>
      </c>
      <c r="G698">
        <v>0</v>
      </c>
      <c r="H698">
        <v>1</v>
      </c>
      <c r="I698">
        <v>0</v>
      </c>
      <c r="J698">
        <v>1</v>
      </c>
      <c r="K698">
        <v>11</v>
      </c>
      <c r="L698">
        <v>850</v>
      </c>
      <c r="M698">
        <v>0</v>
      </c>
      <c r="N698" s="5">
        <v>0</v>
      </c>
      <c r="O698" s="6">
        <v>-11</v>
      </c>
      <c r="P698">
        <v>245.8</v>
      </c>
      <c r="Q698">
        <v>0</v>
      </c>
      <c r="R698">
        <v>1</v>
      </c>
      <c r="S698">
        <v>0</v>
      </c>
      <c r="T698">
        <v>1</v>
      </c>
      <c r="U698">
        <v>8</v>
      </c>
      <c r="V698">
        <v>19</v>
      </c>
      <c r="W698">
        <v>0</v>
      </c>
      <c r="X698">
        <v>0</v>
      </c>
      <c r="Y698">
        <v>0</v>
      </c>
      <c r="Z698">
        <v>0</v>
      </c>
      <c r="AA698">
        <v>1</v>
      </c>
      <c r="AB698">
        <v>0</v>
      </c>
      <c r="AC698">
        <v>1</v>
      </c>
      <c r="AD698">
        <v>3</v>
      </c>
      <c r="AE698" s="13">
        <v>0.95</v>
      </c>
      <c r="AF698" s="14">
        <v>0.93387004025301901</v>
      </c>
    </row>
    <row r="699" spans="1:32" x14ac:dyDescent="0.25">
      <c r="A699">
        <v>1</v>
      </c>
      <c r="B699">
        <v>0</v>
      </c>
      <c r="C699">
        <v>12.01</v>
      </c>
      <c r="D699">
        <v>0</v>
      </c>
      <c r="E699">
        <v>0</v>
      </c>
      <c r="F699">
        <v>0</v>
      </c>
      <c r="G699">
        <v>0</v>
      </c>
      <c r="H699">
        <v>1</v>
      </c>
      <c r="I699">
        <v>0</v>
      </c>
      <c r="J699">
        <v>1</v>
      </c>
      <c r="K699">
        <v>11</v>
      </c>
      <c r="L699">
        <v>850</v>
      </c>
      <c r="M699">
        <v>0</v>
      </c>
      <c r="N699" s="5">
        <v>0</v>
      </c>
      <c r="O699" s="6">
        <v>-11</v>
      </c>
      <c r="P699">
        <v>245.8</v>
      </c>
      <c r="Q699">
        <v>0</v>
      </c>
      <c r="R699">
        <v>1</v>
      </c>
      <c r="S699">
        <v>0</v>
      </c>
      <c r="T699">
        <v>1</v>
      </c>
      <c r="U699">
        <v>8</v>
      </c>
      <c r="V699">
        <v>19</v>
      </c>
      <c r="W699">
        <v>0</v>
      </c>
      <c r="X699">
        <v>0</v>
      </c>
      <c r="Y699">
        <v>0</v>
      </c>
      <c r="Z699">
        <v>0</v>
      </c>
      <c r="AA699">
        <v>1</v>
      </c>
      <c r="AB699">
        <v>0</v>
      </c>
      <c r="AC699">
        <v>1</v>
      </c>
      <c r="AD699">
        <v>28</v>
      </c>
      <c r="AE699" s="13">
        <v>0.95</v>
      </c>
      <c r="AF699" s="14">
        <v>0.87611012433392499</v>
      </c>
    </row>
    <row r="700" spans="1:32" x14ac:dyDescent="0.25">
      <c r="A700">
        <v>1</v>
      </c>
      <c r="B700">
        <v>0</v>
      </c>
      <c r="C700">
        <v>12.01</v>
      </c>
      <c r="D700">
        <v>0</v>
      </c>
      <c r="E700">
        <v>0</v>
      </c>
      <c r="F700">
        <v>0</v>
      </c>
      <c r="G700">
        <v>0</v>
      </c>
      <c r="H700">
        <v>1</v>
      </c>
      <c r="I700">
        <v>0</v>
      </c>
      <c r="J700">
        <v>1</v>
      </c>
      <c r="K700">
        <v>11</v>
      </c>
      <c r="L700">
        <v>850</v>
      </c>
      <c r="M700">
        <v>0</v>
      </c>
      <c r="N700" s="5">
        <v>0</v>
      </c>
      <c r="O700" s="6">
        <v>-11</v>
      </c>
      <c r="P700">
        <v>245.8</v>
      </c>
      <c r="Q700">
        <v>0</v>
      </c>
      <c r="R700">
        <v>1</v>
      </c>
      <c r="S700">
        <v>0</v>
      </c>
      <c r="T700">
        <v>1</v>
      </c>
      <c r="U700">
        <v>8</v>
      </c>
      <c r="V700">
        <v>19</v>
      </c>
      <c r="W700">
        <v>0</v>
      </c>
      <c r="X700">
        <v>0</v>
      </c>
      <c r="Y700">
        <v>0</v>
      </c>
      <c r="Z700">
        <v>0</v>
      </c>
      <c r="AA700">
        <v>1</v>
      </c>
      <c r="AB700">
        <v>0</v>
      </c>
      <c r="AC700">
        <v>1</v>
      </c>
      <c r="AD700">
        <v>1</v>
      </c>
      <c r="AE700" s="13">
        <v>2.84</v>
      </c>
      <c r="AF700" s="14">
        <v>0.83174811413578198</v>
      </c>
    </row>
    <row r="701" spans="1:32" x14ac:dyDescent="0.25">
      <c r="A701">
        <v>1</v>
      </c>
      <c r="B701">
        <v>0</v>
      </c>
      <c r="C701">
        <v>12.01</v>
      </c>
      <c r="D701">
        <v>0</v>
      </c>
      <c r="E701">
        <v>0</v>
      </c>
      <c r="F701">
        <v>0</v>
      </c>
      <c r="G701">
        <v>0</v>
      </c>
      <c r="H701">
        <v>1</v>
      </c>
      <c r="I701">
        <v>0</v>
      </c>
      <c r="J701">
        <v>1</v>
      </c>
      <c r="K701">
        <v>11</v>
      </c>
      <c r="L701">
        <v>850</v>
      </c>
      <c r="M701">
        <v>0</v>
      </c>
      <c r="N701" s="5">
        <v>0</v>
      </c>
      <c r="O701" s="6">
        <v>-11</v>
      </c>
      <c r="P701">
        <v>245.8</v>
      </c>
      <c r="Q701">
        <v>0</v>
      </c>
      <c r="R701">
        <v>1</v>
      </c>
      <c r="S701">
        <v>0</v>
      </c>
      <c r="T701">
        <v>1</v>
      </c>
      <c r="U701">
        <v>8</v>
      </c>
      <c r="V701">
        <v>19</v>
      </c>
      <c r="W701">
        <v>0</v>
      </c>
      <c r="X701">
        <v>0</v>
      </c>
      <c r="Y701">
        <v>0</v>
      </c>
      <c r="Z701">
        <v>0</v>
      </c>
      <c r="AA701">
        <v>1</v>
      </c>
      <c r="AB701">
        <v>0</v>
      </c>
      <c r="AC701">
        <v>1</v>
      </c>
      <c r="AD701">
        <v>3</v>
      </c>
      <c r="AE701" s="13">
        <v>2.84</v>
      </c>
      <c r="AF701" s="14">
        <v>0.93387004025301901</v>
      </c>
    </row>
    <row r="702" spans="1:32" x14ac:dyDescent="0.25">
      <c r="A702">
        <v>1</v>
      </c>
      <c r="B702">
        <v>0</v>
      </c>
      <c r="C702">
        <v>12.01</v>
      </c>
      <c r="D702">
        <v>0</v>
      </c>
      <c r="E702">
        <v>0</v>
      </c>
      <c r="F702">
        <v>0</v>
      </c>
      <c r="G702">
        <v>0</v>
      </c>
      <c r="H702">
        <v>1</v>
      </c>
      <c r="I702">
        <v>0</v>
      </c>
      <c r="J702">
        <v>1</v>
      </c>
      <c r="K702">
        <v>11</v>
      </c>
      <c r="L702">
        <v>850</v>
      </c>
      <c r="M702">
        <v>0</v>
      </c>
      <c r="N702" s="5">
        <v>0</v>
      </c>
      <c r="O702" s="6">
        <v>-11</v>
      </c>
      <c r="P702">
        <v>245.8</v>
      </c>
      <c r="Q702">
        <v>0</v>
      </c>
      <c r="R702">
        <v>1</v>
      </c>
      <c r="S702">
        <v>0</v>
      </c>
      <c r="T702">
        <v>1</v>
      </c>
      <c r="U702">
        <v>8</v>
      </c>
      <c r="V702">
        <v>19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0</v>
      </c>
      <c r="AC702">
        <v>1</v>
      </c>
      <c r="AD702">
        <v>28</v>
      </c>
      <c r="AE702" s="13">
        <v>2.84</v>
      </c>
      <c r="AF702" s="14">
        <v>0.85603715170278605</v>
      </c>
    </row>
    <row r="703" spans="1:32" x14ac:dyDescent="0.25">
      <c r="A703">
        <v>1</v>
      </c>
      <c r="B703">
        <v>0</v>
      </c>
      <c r="C703">
        <v>12.01</v>
      </c>
      <c r="D703">
        <v>0</v>
      </c>
      <c r="E703">
        <v>0</v>
      </c>
      <c r="F703">
        <v>0</v>
      </c>
      <c r="G703">
        <v>0</v>
      </c>
      <c r="H703">
        <v>1</v>
      </c>
      <c r="I703">
        <v>0</v>
      </c>
      <c r="J703">
        <v>1</v>
      </c>
      <c r="K703">
        <v>11</v>
      </c>
      <c r="L703">
        <v>850</v>
      </c>
      <c r="M703">
        <v>0</v>
      </c>
      <c r="N703" s="5">
        <v>0</v>
      </c>
      <c r="O703" s="6">
        <v>-11</v>
      </c>
      <c r="P703">
        <v>245.8</v>
      </c>
      <c r="Q703">
        <v>0</v>
      </c>
      <c r="R703">
        <v>1</v>
      </c>
      <c r="S703">
        <v>0</v>
      </c>
      <c r="T703">
        <v>1</v>
      </c>
      <c r="U703">
        <v>8</v>
      </c>
      <c r="V703">
        <v>19</v>
      </c>
      <c r="W703">
        <v>0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1</v>
      </c>
      <c r="AD703">
        <v>1</v>
      </c>
      <c r="AE703" s="13">
        <v>8.52</v>
      </c>
      <c r="AF703" s="14">
        <v>0.84675130694548195</v>
      </c>
    </row>
    <row r="704" spans="1:32" x14ac:dyDescent="0.25">
      <c r="A704">
        <v>1</v>
      </c>
      <c r="B704">
        <v>0</v>
      </c>
      <c r="C704">
        <v>12.01</v>
      </c>
      <c r="D704">
        <v>0</v>
      </c>
      <c r="E704">
        <v>0</v>
      </c>
      <c r="F704">
        <v>0</v>
      </c>
      <c r="G704">
        <v>0</v>
      </c>
      <c r="H704">
        <v>1</v>
      </c>
      <c r="I704">
        <v>0</v>
      </c>
      <c r="J704">
        <v>1</v>
      </c>
      <c r="K704">
        <v>11</v>
      </c>
      <c r="L704">
        <v>850</v>
      </c>
      <c r="M704">
        <v>0</v>
      </c>
      <c r="N704" s="5">
        <v>0</v>
      </c>
      <c r="O704" s="6">
        <v>-11</v>
      </c>
      <c r="P704">
        <v>245.8</v>
      </c>
      <c r="Q704">
        <v>0</v>
      </c>
      <c r="R704">
        <v>1</v>
      </c>
      <c r="S704">
        <v>0</v>
      </c>
      <c r="T704">
        <v>1</v>
      </c>
      <c r="U704">
        <v>8</v>
      </c>
      <c r="V704">
        <v>19</v>
      </c>
      <c r="W704">
        <v>0</v>
      </c>
      <c r="X704">
        <v>0</v>
      </c>
      <c r="Y704">
        <v>0</v>
      </c>
      <c r="Z704">
        <v>0</v>
      </c>
      <c r="AA704">
        <v>1</v>
      </c>
      <c r="AB704">
        <v>0</v>
      </c>
      <c r="AC704">
        <v>1</v>
      </c>
      <c r="AD704">
        <v>3</v>
      </c>
      <c r="AE704" s="13">
        <v>8.52</v>
      </c>
      <c r="AF704" s="14">
        <v>0.97365708395372796</v>
      </c>
    </row>
    <row r="705" spans="1:32" x14ac:dyDescent="0.25">
      <c r="A705">
        <v>1</v>
      </c>
      <c r="B705">
        <v>0</v>
      </c>
      <c r="C705">
        <v>12.01</v>
      </c>
      <c r="D705">
        <v>0</v>
      </c>
      <c r="E705">
        <v>0</v>
      </c>
      <c r="F705">
        <v>0</v>
      </c>
      <c r="G705">
        <v>0</v>
      </c>
      <c r="H705">
        <v>1</v>
      </c>
      <c r="I705">
        <v>0</v>
      </c>
      <c r="J705">
        <v>1</v>
      </c>
      <c r="K705">
        <v>11</v>
      </c>
      <c r="L705">
        <v>850</v>
      </c>
      <c r="M705">
        <v>0</v>
      </c>
      <c r="N705" s="5">
        <v>0</v>
      </c>
      <c r="O705" s="6">
        <v>-11</v>
      </c>
      <c r="P705">
        <v>245.8</v>
      </c>
      <c r="Q705">
        <v>0</v>
      </c>
      <c r="R705">
        <v>1</v>
      </c>
      <c r="S705">
        <v>0</v>
      </c>
      <c r="T705">
        <v>1</v>
      </c>
      <c r="U705">
        <v>8</v>
      </c>
      <c r="V705">
        <v>19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1</v>
      </c>
      <c r="AD705">
        <v>28</v>
      </c>
      <c r="AE705" s="13">
        <v>8.52</v>
      </c>
      <c r="AF705" s="14">
        <v>0.84542936288088599</v>
      </c>
    </row>
    <row r="706" spans="1:32" x14ac:dyDescent="0.25">
      <c r="A706">
        <v>1</v>
      </c>
      <c r="B706">
        <v>0</v>
      </c>
      <c r="C706">
        <v>12.01</v>
      </c>
      <c r="D706">
        <v>0</v>
      </c>
      <c r="E706">
        <v>0</v>
      </c>
      <c r="F706">
        <v>0</v>
      </c>
      <c r="G706">
        <v>0</v>
      </c>
      <c r="H706">
        <v>1</v>
      </c>
      <c r="I706">
        <v>0</v>
      </c>
      <c r="J706">
        <v>1</v>
      </c>
      <c r="K706">
        <v>67</v>
      </c>
      <c r="L706">
        <v>4050</v>
      </c>
      <c r="M706">
        <v>0</v>
      </c>
      <c r="N706" s="5">
        <v>0</v>
      </c>
      <c r="O706" s="6">
        <v>-11</v>
      </c>
      <c r="P706">
        <v>14.6</v>
      </c>
      <c r="Q706">
        <v>0</v>
      </c>
      <c r="R706">
        <v>1</v>
      </c>
      <c r="S706">
        <v>0</v>
      </c>
      <c r="T706">
        <v>1</v>
      </c>
      <c r="U706">
        <v>8</v>
      </c>
      <c r="V706">
        <v>19</v>
      </c>
      <c r="W706">
        <v>0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1</v>
      </c>
      <c r="AD706">
        <v>1</v>
      </c>
      <c r="AE706" s="13">
        <v>0.95</v>
      </c>
      <c r="AF706" s="14">
        <v>0.67062600321027299</v>
      </c>
    </row>
    <row r="707" spans="1:32" x14ac:dyDescent="0.25">
      <c r="A707">
        <v>1</v>
      </c>
      <c r="B707">
        <v>0</v>
      </c>
      <c r="C707">
        <v>12.01</v>
      </c>
      <c r="D707">
        <v>0</v>
      </c>
      <c r="E707">
        <v>0</v>
      </c>
      <c r="F707">
        <v>0</v>
      </c>
      <c r="G707">
        <v>0</v>
      </c>
      <c r="H707">
        <v>1</v>
      </c>
      <c r="I707">
        <v>0</v>
      </c>
      <c r="J707">
        <v>1</v>
      </c>
      <c r="K707">
        <v>67</v>
      </c>
      <c r="L707">
        <v>4050</v>
      </c>
      <c r="M707">
        <v>0</v>
      </c>
      <c r="N707" s="5">
        <v>0</v>
      </c>
      <c r="O707" s="6">
        <v>-11</v>
      </c>
      <c r="P707">
        <v>14.6</v>
      </c>
      <c r="Q707">
        <v>0</v>
      </c>
      <c r="R707">
        <v>1</v>
      </c>
      <c r="S707">
        <v>0</v>
      </c>
      <c r="T707">
        <v>1</v>
      </c>
      <c r="U707">
        <v>8</v>
      </c>
      <c r="V707">
        <v>19</v>
      </c>
      <c r="W707">
        <v>0</v>
      </c>
      <c r="X707">
        <v>0</v>
      </c>
      <c r="Y707">
        <v>0</v>
      </c>
      <c r="Z707">
        <v>0</v>
      </c>
      <c r="AA707">
        <v>1</v>
      </c>
      <c r="AB707">
        <v>0</v>
      </c>
      <c r="AC707">
        <v>1</v>
      </c>
      <c r="AD707">
        <v>3</v>
      </c>
      <c r="AE707" s="13">
        <v>0.95</v>
      </c>
      <c r="AF707" s="14">
        <v>0.697766097240473</v>
      </c>
    </row>
    <row r="708" spans="1:32" x14ac:dyDescent="0.25">
      <c r="A708">
        <v>1</v>
      </c>
      <c r="B708">
        <v>0</v>
      </c>
      <c r="C708">
        <v>12.01</v>
      </c>
      <c r="D708">
        <v>0</v>
      </c>
      <c r="E708">
        <v>0</v>
      </c>
      <c r="F708">
        <v>0</v>
      </c>
      <c r="G708">
        <v>0</v>
      </c>
      <c r="H708">
        <v>1</v>
      </c>
      <c r="I708">
        <v>0</v>
      </c>
      <c r="J708">
        <v>1</v>
      </c>
      <c r="K708">
        <v>67</v>
      </c>
      <c r="L708">
        <v>4050</v>
      </c>
      <c r="M708">
        <v>0</v>
      </c>
      <c r="N708" s="5">
        <v>0</v>
      </c>
      <c r="O708" s="6">
        <v>-11</v>
      </c>
      <c r="P708">
        <v>14.6</v>
      </c>
      <c r="Q708">
        <v>0</v>
      </c>
      <c r="R708">
        <v>1</v>
      </c>
      <c r="S708">
        <v>0</v>
      </c>
      <c r="T708">
        <v>1</v>
      </c>
      <c r="U708">
        <v>8</v>
      </c>
      <c r="V708">
        <v>19</v>
      </c>
      <c r="W708">
        <v>0</v>
      </c>
      <c r="X708">
        <v>0</v>
      </c>
      <c r="Y708">
        <v>0</v>
      </c>
      <c r="Z708">
        <v>0</v>
      </c>
      <c r="AA708">
        <v>1</v>
      </c>
      <c r="AB708">
        <v>0</v>
      </c>
      <c r="AC708">
        <v>1</v>
      </c>
      <c r="AD708">
        <v>28</v>
      </c>
      <c r="AE708" s="13">
        <v>0.95</v>
      </c>
      <c r="AF708" s="14">
        <v>0.79194630872483196</v>
      </c>
    </row>
    <row r="709" spans="1:32" x14ac:dyDescent="0.25">
      <c r="A709">
        <v>1</v>
      </c>
      <c r="B709">
        <v>0</v>
      </c>
      <c r="C709">
        <v>12.01</v>
      </c>
      <c r="D709">
        <v>0</v>
      </c>
      <c r="E709">
        <v>0</v>
      </c>
      <c r="F709">
        <v>0</v>
      </c>
      <c r="G709">
        <v>0</v>
      </c>
      <c r="H709">
        <v>1</v>
      </c>
      <c r="I709">
        <v>0</v>
      </c>
      <c r="J709">
        <v>1</v>
      </c>
      <c r="K709">
        <v>67</v>
      </c>
      <c r="L709">
        <v>4050</v>
      </c>
      <c r="M709">
        <v>0</v>
      </c>
      <c r="N709" s="5">
        <v>0</v>
      </c>
      <c r="O709" s="6">
        <v>-11</v>
      </c>
      <c r="P709">
        <v>14.6</v>
      </c>
      <c r="Q709">
        <v>0</v>
      </c>
      <c r="R709">
        <v>1</v>
      </c>
      <c r="S709">
        <v>0</v>
      </c>
      <c r="T709">
        <v>1</v>
      </c>
      <c r="U709">
        <v>8</v>
      </c>
      <c r="V709">
        <v>19</v>
      </c>
      <c r="W709">
        <v>0</v>
      </c>
      <c r="X709">
        <v>0</v>
      </c>
      <c r="Y709">
        <v>0</v>
      </c>
      <c r="Z709">
        <v>0</v>
      </c>
      <c r="AA709">
        <v>1</v>
      </c>
      <c r="AB709">
        <v>0</v>
      </c>
      <c r="AC709">
        <v>1</v>
      </c>
      <c r="AD709">
        <v>1</v>
      </c>
      <c r="AE709" s="13">
        <v>2.84</v>
      </c>
      <c r="AF709" s="14">
        <v>0.74629080118694402</v>
      </c>
    </row>
    <row r="710" spans="1:32" x14ac:dyDescent="0.25">
      <c r="A710">
        <v>1</v>
      </c>
      <c r="B710">
        <v>0</v>
      </c>
      <c r="C710">
        <v>12.01</v>
      </c>
      <c r="D710">
        <v>0</v>
      </c>
      <c r="E710">
        <v>0</v>
      </c>
      <c r="F710">
        <v>0</v>
      </c>
      <c r="G710">
        <v>0</v>
      </c>
      <c r="H710">
        <v>1</v>
      </c>
      <c r="I710">
        <v>0</v>
      </c>
      <c r="J710">
        <v>1</v>
      </c>
      <c r="K710">
        <v>67</v>
      </c>
      <c r="L710">
        <v>4050</v>
      </c>
      <c r="M710">
        <v>0</v>
      </c>
      <c r="N710" s="5">
        <v>0</v>
      </c>
      <c r="O710" s="6">
        <v>-11</v>
      </c>
      <c r="P710">
        <v>14.6</v>
      </c>
      <c r="Q710">
        <v>0</v>
      </c>
      <c r="R710">
        <v>1</v>
      </c>
      <c r="S710">
        <v>0</v>
      </c>
      <c r="T710">
        <v>1</v>
      </c>
      <c r="U710">
        <v>8</v>
      </c>
      <c r="V710">
        <v>19</v>
      </c>
      <c r="W710">
        <v>0</v>
      </c>
      <c r="X710">
        <v>0</v>
      </c>
      <c r="Y710">
        <v>0</v>
      </c>
      <c r="Z710">
        <v>0</v>
      </c>
      <c r="AA710">
        <v>1</v>
      </c>
      <c r="AB710">
        <v>0</v>
      </c>
      <c r="AC710">
        <v>1</v>
      </c>
      <c r="AD710">
        <v>3</v>
      </c>
      <c r="AE710" s="13">
        <v>2.84</v>
      </c>
      <c r="AF710" s="14">
        <v>0.92016660881638301</v>
      </c>
    </row>
    <row r="711" spans="1:32" x14ac:dyDescent="0.25">
      <c r="A711">
        <v>1</v>
      </c>
      <c r="B711">
        <v>0</v>
      </c>
      <c r="C711">
        <v>12.01</v>
      </c>
      <c r="D711">
        <v>0</v>
      </c>
      <c r="E711">
        <v>0</v>
      </c>
      <c r="F711">
        <v>0</v>
      </c>
      <c r="G711">
        <v>0</v>
      </c>
      <c r="H711">
        <v>1</v>
      </c>
      <c r="I711">
        <v>0</v>
      </c>
      <c r="J711">
        <v>1</v>
      </c>
      <c r="K711">
        <v>67</v>
      </c>
      <c r="L711">
        <v>4050</v>
      </c>
      <c r="M711">
        <v>0</v>
      </c>
      <c r="N711" s="5">
        <v>0</v>
      </c>
      <c r="O711" s="6">
        <v>-11</v>
      </c>
      <c r="P711">
        <v>14.6</v>
      </c>
      <c r="Q711">
        <v>0</v>
      </c>
      <c r="R711">
        <v>1</v>
      </c>
      <c r="S711">
        <v>0</v>
      </c>
      <c r="T711">
        <v>1</v>
      </c>
      <c r="U711">
        <v>8</v>
      </c>
      <c r="V711">
        <v>19</v>
      </c>
      <c r="W711">
        <v>0</v>
      </c>
      <c r="X711">
        <v>0</v>
      </c>
      <c r="Y711">
        <v>0</v>
      </c>
      <c r="Z711">
        <v>0</v>
      </c>
      <c r="AA711">
        <v>1</v>
      </c>
      <c r="AB711">
        <v>0</v>
      </c>
      <c r="AC711">
        <v>1</v>
      </c>
      <c r="AD711">
        <v>28</v>
      </c>
      <c r="AE711" s="13">
        <v>2.84</v>
      </c>
      <c r="AF711" s="14">
        <v>0.748648648648649</v>
      </c>
    </row>
    <row r="712" spans="1:32" x14ac:dyDescent="0.25">
      <c r="A712">
        <v>1</v>
      </c>
      <c r="B712">
        <v>0</v>
      </c>
      <c r="C712">
        <v>12.01</v>
      </c>
      <c r="D712">
        <v>0</v>
      </c>
      <c r="E712">
        <v>0</v>
      </c>
      <c r="F712">
        <v>0</v>
      </c>
      <c r="G712">
        <v>0</v>
      </c>
      <c r="H712">
        <v>1</v>
      </c>
      <c r="I712">
        <v>0</v>
      </c>
      <c r="J712">
        <v>1</v>
      </c>
      <c r="K712">
        <v>67</v>
      </c>
      <c r="L712">
        <v>4050</v>
      </c>
      <c r="M712">
        <v>0</v>
      </c>
      <c r="N712" s="5">
        <v>0</v>
      </c>
      <c r="O712" s="6">
        <v>-11</v>
      </c>
      <c r="P712">
        <v>14.6</v>
      </c>
      <c r="Q712">
        <v>0</v>
      </c>
      <c r="R712">
        <v>1</v>
      </c>
      <c r="S712">
        <v>0</v>
      </c>
      <c r="T712">
        <v>1</v>
      </c>
      <c r="U712">
        <v>8</v>
      </c>
      <c r="V712">
        <v>19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0</v>
      </c>
      <c r="AC712">
        <v>1</v>
      </c>
      <c r="AD712">
        <v>1</v>
      </c>
      <c r="AE712" s="13">
        <v>8.52</v>
      </c>
      <c r="AF712" s="14">
        <v>0.86596995427824996</v>
      </c>
    </row>
    <row r="713" spans="1:32" x14ac:dyDescent="0.25">
      <c r="A713">
        <v>1</v>
      </c>
      <c r="B713">
        <v>0</v>
      </c>
      <c r="C713">
        <v>12.01</v>
      </c>
      <c r="D713">
        <v>0</v>
      </c>
      <c r="E713">
        <v>0</v>
      </c>
      <c r="F713">
        <v>0</v>
      </c>
      <c r="G713">
        <v>0</v>
      </c>
      <c r="H713">
        <v>1</v>
      </c>
      <c r="I713">
        <v>0</v>
      </c>
      <c r="J713">
        <v>1</v>
      </c>
      <c r="K713">
        <v>67</v>
      </c>
      <c r="L713">
        <v>4050</v>
      </c>
      <c r="M713">
        <v>0</v>
      </c>
      <c r="N713" s="5">
        <v>0</v>
      </c>
      <c r="O713" s="6">
        <v>-11</v>
      </c>
      <c r="P713">
        <v>14.6</v>
      </c>
      <c r="Q713">
        <v>0</v>
      </c>
      <c r="R713">
        <v>1</v>
      </c>
      <c r="S713">
        <v>0</v>
      </c>
      <c r="T713">
        <v>1</v>
      </c>
      <c r="U713">
        <v>8</v>
      </c>
      <c r="V713">
        <v>19</v>
      </c>
      <c r="W713">
        <v>0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1</v>
      </c>
      <c r="AD713">
        <v>3</v>
      </c>
      <c r="AE713" s="13">
        <v>8.52</v>
      </c>
      <c r="AF713" s="14">
        <v>0.96422460724840597</v>
      </c>
    </row>
    <row r="714" spans="1:32" x14ac:dyDescent="0.25">
      <c r="A714">
        <v>1</v>
      </c>
      <c r="B714">
        <v>0</v>
      </c>
      <c r="C714">
        <v>12.01</v>
      </c>
      <c r="D714">
        <v>0</v>
      </c>
      <c r="E714">
        <v>0</v>
      </c>
      <c r="F714">
        <v>0</v>
      </c>
      <c r="G714">
        <v>0</v>
      </c>
      <c r="H714">
        <v>1</v>
      </c>
      <c r="I714">
        <v>0</v>
      </c>
      <c r="J714">
        <v>1</v>
      </c>
      <c r="K714">
        <v>67</v>
      </c>
      <c r="L714">
        <v>4050</v>
      </c>
      <c r="M714">
        <v>0</v>
      </c>
      <c r="N714" s="5">
        <v>0</v>
      </c>
      <c r="O714" s="6">
        <v>-11</v>
      </c>
      <c r="P714">
        <v>14.6</v>
      </c>
      <c r="Q714">
        <v>0</v>
      </c>
      <c r="R714">
        <v>1</v>
      </c>
      <c r="S714">
        <v>0</v>
      </c>
      <c r="T714">
        <v>1</v>
      </c>
      <c r="U714">
        <v>8</v>
      </c>
      <c r="V714">
        <v>19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1</v>
      </c>
      <c r="AD714">
        <v>28</v>
      </c>
      <c r="AE714" s="13">
        <v>8.52</v>
      </c>
      <c r="AF714" s="14">
        <v>0.91822977725674104</v>
      </c>
    </row>
    <row r="715" spans="1:32" x14ac:dyDescent="0.25">
      <c r="A715">
        <v>0</v>
      </c>
      <c r="B715">
        <v>0</v>
      </c>
      <c r="C715">
        <v>28.09</v>
      </c>
      <c r="D715">
        <v>16</v>
      </c>
      <c r="E715">
        <v>2</v>
      </c>
      <c r="F715">
        <v>0</v>
      </c>
      <c r="G715">
        <v>1</v>
      </c>
      <c r="H715">
        <v>0</v>
      </c>
      <c r="I715">
        <v>0</v>
      </c>
      <c r="J715">
        <v>0</v>
      </c>
      <c r="K715">
        <v>100</v>
      </c>
      <c r="L715" s="4">
        <v>100</v>
      </c>
      <c r="M715">
        <v>0</v>
      </c>
      <c r="N715" s="5">
        <v>0</v>
      </c>
      <c r="O715" s="6">
        <v>-28.4</v>
      </c>
      <c r="P715">
        <v>12.7</v>
      </c>
      <c r="Q715">
        <v>0</v>
      </c>
      <c r="R715">
        <v>1</v>
      </c>
      <c r="S715">
        <v>0</v>
      </c>
      <c r="T715">
        <v>1</v>
      </c>
      <c r="U715">
        <v>5</v>
      </c>
      <c r="V715" s="4">
        <v>16</v>
      </c>
      <c r="W715">
        <v>0</v>
      </c>
      <c r="X715">
        <v>0</v>
      </c>
      <c r="Y715">
        <v>1</v>
      </c>
      <c r="Z715">
        <v>0</v>
      </c>
      <c r="AA715">
        <v>0</v>
      </c>
      <c r="AB715">
        <v>2</v>
      </c>
      <c r="AC715">
        <v>3</v>
      </c>
      <c r="AD715">
        <v>2</v>
      </c>
      <c r="AE715" s="13">
        <v>0.1</v>
      </c>
      <c r="AF715" s="14">
        <v>1</v>
      </c>
    </row>
    <row r="716" spans="1:32" x14ac:dyDescent="0.25">
      <c r="A716">
        <v>0</v>
      </c>
      <c r="B716">
        <v>0</v>
      </c>
      <c r="C716">
        <v>28.09</v>
      </c>
      <c r="D716">
        <v>16</v>
      </c>
      <c r="E716">
        <v>2</v>
      </c>
      <c r="F716">
        <v>0</v>
      </c>
      <c r="G716">
        <v>1</v>
      </c>
      <c r="H716">
        <v>0</v>
      </c>
      <c r="I716">
        <v>0</v>
      </c>
      <c r="J716">
        <v>0</v>
      </c>
      <c r="K716">
        <v>100</v>
      </c>
      <c r="L716" s="4">
        <v>100</v>
      </c>
      <c r="M716">
        <v>0</v>
      </c>
      <c r="N716" s="5">
        <v>0</v>
      </c>
      <c r="O716" s="6">
        <v>-28.4</v>
      </c>
      <c r="P716">
        <v>70.599999999999994</v>
      </c>
      <c r="Q716">
        <v>0</v>
      </c>
      <c r="R716">
        <v>1</v>
      </c>
      <c r="S716">
        <v>0</v>
      </c>
      <c r="T716">
        <v>1</v>
      </c>
      <c r="U716">
        <v>5</v>
      </c>
      <c r="V716" s="4">
        <v>16</v>
      </c>
      <c r="W716">
        <v>0</v>
      </c>
      <c r="X716">
        <v>0</v>
      </c>
      <c r="Y716">
        <v>1</v>
      </c>
      <c r="Z716">
        <v>0</v>
      </c>
      <c r="AA716">
        <v>0</v>
      </c>
      <c r="AB716">
        <v>2</v>
      </c>
      <c r="AC716">
        <v>3</v>
      </c>
      <c r="AD716">
        <v>2</v>
      </c>
      <c r="AE716" s="13">
        <v>0.1</v>
      </c>
      <c r="AF716" s="14">
        <v>1</v>
      </c>
    </row>
    <row r="717" spans="1:32" x14ac:dyDescent="0.25">
      <c r="A717">
        <v>0</v>
      </c>
      <c r="B717">
        <v>0</v>
      </c>
      <c r="C717">
        <v>28.09</v>
      </c>
      <c r="D717">
        <v>16</v>
      </c>
      <c r="E717">
        <v>2</v>
      </c>
      <c r="F717">
        <v>0</v>
      </c>
      <c r="G717">
        <v>1</v>
      </c>
      <c r="H717">
        <v>0</v>
      </c>
      <c r="I717">
        <v>0</v>
      </c>
      <c r="J717">
        <v>0</v>
      </c>
      <c r="K717">
        <v>100</v>
      </c>
      <c r="L717" s="4">
        <v>100</v>
      </c>
      <c r="M717">
        <v>0</v>
      </c>
      <c r="N717" s="5">
        <v>1</v>
      </c>
      <c r="O717" s="6">
        <v>-28.4</v>
      </c>
      <c r="P717">
        <v>12.7</v>
      </c>
      <c r="Q717">
        <v>0</v>
      </c>
      <c r="R717">
        <v>1</v>
      </c>
      <c r="S717">
        <v>0</v>
      </c>
      <c r="T717">
        <v>1</v>
      </c>
      <c r="U717">
        <v>5</v>
      </c>
      <c r="V717" s="4">
        <v>16</v>
      </c>
      <c r="W717">
        <v>0</v>
      </c>
      <c r="X717">
        <v>0</v>
      </c>
      <c r="Y717">
        <v>1</v>
      </c>
      <c r="Z717">
        <v>0</v>
      </c>
      <c r="AA717">
        <v>0</v>
      </c>
      <c r="AB717">
        <v>2</v>
      </c>
      <c r="AC717">
        <v>3</v>
      </c>
      <c r="AD717">
        <v>2</v>
      </c>
      <c r="AE717" s="13">
        <v>0.1</v>
      </c>
      <c r="AF717" s="14">
        <v>1</v>
      </c>
    </row>
    <row r="718" spans="1:32" x14ac:dyDescent="0.25">
      <c r="A718">
        <v>0</v>
      </c>
      <c r="B718">
        <v>0</v>
      </c>
      <c r="C718">
        <v>47.87</v>
      </c>
      <c r="D718">
        <v>16</v>
      </c>
      <c r="E718">
        <v>2</v>
      </c>
      <c r="F718">
        <v>0</v>
      </c>
      <c r="G718">
        <v>1</v>
      </c>
      <c r="H718">
        <v>0</v>
      </c>
      <c r="I718">
        <v>0</v>
      </c>
      <c r="J718">
        <v>0</v>
      </c>
      <c r="K718">
        <v>8</v>
      </c>
      <c r="L718" s="4">
        <v>8</v>
      </c>
      <c r="M718">
        <v>0</v>
      </c>
      <c r="N718" s="5">
        <v>0</v>
      </c>
      <c r="O718" s="6">
        <v>-26</v>
      </c>
      <c r="P718">
        <v>231.74</v>
      </c>
      <c r="Q718">
        <v>0</v>
      </c>
      <c r="R718">
        <v>1</v>
      </c>
      <c r="S718">
        <v>0</v>
      </c>
      <c r="T718">
        <v>1</v>
      </c>
      <c r="U718">
        <v>6</v>
      </c>
      <c r="V718">
        <v>20</v>
      </c>
      <c r="W718">
        <v>0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1</v>
      </c>
      <c r="AD718">
        <v>1</v>
      </c>
      <c r="AE718" s="13">
        <v>2.7</v>
      </c>
      <c r="AF718" s="14">
        <v>0.29912663755458502</v>
      </c>
    </row>
    <row r="719" spans="1:32" x14ac:dyDescent="0.25">
      <c r="A719">
        <v>0</v>
      </c>
      <c r="B719">
        <v>0</v>
      </c>
      <c r="C719">
        <v>47.87</v>
      </c>
      <c r="D719">
        <v>16</v>
      </c>
      <c r="E719">
        <v>2</v>
      </c>
      <c r="F719">
        <v>0</v>
      </c>
      <c r="G719">
        <v>1</v>
      </c>
      <c r="H719">
        <v>0</v>
      </c>
      <c r="I719">
        <v>0</v>
      </c>
      <c r="J719">
        <v>0</v>
      </c>
      <c r="K719">
        <v>8</v>
      </c>
      <c r="L719" s="4">
        <v>8</v>
      </c>
      <c r="M719">
        <v>0</v>
      </c>
      <c r="N719" s="5">
        <v>0</v>
      </c>
      <c r="O719" s="6">
        <v>-26</v>
      </c>
      <c r="P719">
        <v>231.74</v>
      </c>
      <c r="Q719">
        <v>0</v>
      </c>
      <c r="R719">
        <v>1</v>
      </c>
      <c r="S719">
        <v>0</v>
      </c>
      <c r="T719">
        <v>1</v>
      </c>
      <c r="U719">
        <v>6</v>
      </c>
      <c r="V719">
        <v>20</v>
      </c>
      <c r="W719">
        <v>0</v>
      </c>
      <c r="X719">
        <v>0</v>
      </c>
      <c r="Y719">
        <v>0</v>
      </c>
      <c r="Z719">
        <v>0</v>
      </c>
      <c r="AA719">
        <v>1</v>
      </c>
      <c r="AB719">
        <v>0</v>
      </c>
      <c r="AC719">
        <v>1</v>
      </c>
      <c r="AD719">
        <v>1</v>
      </c>
      <c r="AE719" s="13">
        <v>8.1</v>
      </c>
      <c r="AF719" s="14">
        <v>-2.1806853582554499E-2</v>
      </c>
    </row>
    <row r="720" spans="1:32" x14ac:dyDescent="0.25">
      <c r="A720">
        <v>0</v>
      </c>
      <c r="B720">
        <v>0</v>
      </c>
      <c r="C720">
        <v>47.87</v>
      </c>
      <c r="D720">
        <v>16</v>
      </c>
      <c r="E720">
        <v>2</v>
      </c>
      <c r="F720">
        <v>0</v>
      </c>
      <c r="G720">
        <v>1</v>
      </c>
      <c r="H720">
        <v>0</v>
      </c>
      <c r="I720">
        <v>0</v>
      </c>
      <c r="J720">
        <v>0</v>
      </c>
      <c r="K720">
        <v>8</v>
      </c>
      <c r="L720" s="4">
        <v>8</v>
      </c>
      <c r="M720">
        <v>0</v>
      </c>
      <c r="N720" s="5">
        <v>0</v>
      </c>
      <c r="O720" s="6">
        <v>-26</v>
      </c>
      <c r="P720">
        <v>231.74</v>
      </c>
      <c r="Q720">
        <v>0</v>
      </c>
      <c r="R720">
        <v>1</v>
      </c>
      <c r="S720">
        <v>0</v>
      </c>
      <c r="T720">
        <v>1</v>
      </c>
      <c r="U720">
        <v>6</v>
      </c>
      <c r="V720">
        <v>20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1</v>
      </c>
      <c r="AD720">
        <v>1</v>
      </c>
      <c r="AE720" s="13">
        <v>24.3</v>
      </c>
      <c r="AF720" s="14">
        <v>0.253488372093023</v>
      </c>
    </row>
    <row r="721" spans="1:32" x14ac:dyDescent="0.25">
      <c r="A721">
        <v>0</v>
      </c>
      <c r="B721">
        <v>0</v>
      </c>
      <c r="C721">
        <v>47.87</v>
      </c>
      <c r="D721">
        <v>16</v>
      </c>
      <c r="E721">
        <v>2</v>
      </c>
      <c r="F721">
        <v>0</v>
      </c>
      <c r="G721">
        <v>1</v>
      </c>
      <c r="H721">
        <v>0</v>
      </c>
      <c r="I721">
        <v>0</v>
      </c>
      <c r="J721">
        <v>0</v>
      </c>
      <c r="K721">
        <v>20</v>
      </c>
      <c r="L721" s="4">
        <v>20</v>
      </c>
      <c r="M721">
        <v>0</v>
      </c>
      <c r="N721" s="5">
        <v>0</v>
      </c>
      <c r="O721" s="6">
        <v>-26</v>
      </c>
      <c r="P721">
        <v>90</v>
      </c>
      <c r="Q721">
        <v>0</v>
      </c>
      <c r="R721">
        <v>1</v>
      </c>
      <c r="S721">
        <v>0</v>
      </c>
      <c r="T721">
        <v>1</v>
      </c>
      <c r="U721">
        <v>6</v>
      </c>
      <c r="V721">
        <v>20</v>
      </c>
      <c r="W721">
        <v>0</v>
      </c>
      <c r="X721">
        <v>0</v>
      </c>
      <c r="Y721">
        <v>0</v>
      </c>
      <c r="Z721">
        <v>0</v>
      </c>
      <c r="AA721">
        <v>1</v>
      </c>
      <c r="AB721">
        <v>0</v>
      </c>
      <c r="AC721">
        <v>1</v>
      </c>
      <c r="AD721">
        <v>1</v>
      </c>
      <c r="AE721" s="13">
        <v>2.7</v>
      </c>
      <c r="AF721" s="14">
        <v>0.166320166320166</v>
      </c>
    </row>
    <row r="722" spans="1:32" x14ac:dyDescent="0.25">
      <c r="A722">
        <v>0</v>
      </c>
      <c r="B722">
        <v>0</v>
      </c>
      <c r="C722">
        <v>47.87</v>
      </c>
      <c r="D722">
        <v>16</v>
      </c>
      <c r="E722">
        <v>2</v>
      </c>
      <c r="F722">
        <v>0</v>
      </c>
      <c r="G722">
        <v>1</v>
      </c>
      <c r="H722">
        <v>0</v>
      </c>
      <c r="I722">
        <v>0</v>
      </c>
      <c r="J722">
        <v>0</v>
      </c>
      <c r="K722">
        <v>20</v>
      </c>
      <c r="L722" s="4">
        <v>20</v>
      </c>
      <c r="M722">
        <v>0</v>
      </c>
      <c r="N722" s="5">
        <v>0</v>
      </c>
      <c r="O722" s="6">
        <v>-26</v>
      </c>
      <c r="P722">
        <v>90</v>
      </c>
      <c r="Q722">
        <v>0</v>
      </c>
      <c r="R722">
        <v>1</v>
      </c>
      <c r="S722">
        <v>0</v>
      </c>
      <c r="T722">
        <v>1</v>
      </c>
      <c r="U722">
        <v>6</v>
      </c>
      <c r="V722">
        <v>20</v>
      </c>
      <c r="W722">
        <v>0</v>
      </c>
      <c r="X722">
        <v>0</v>
      </c>
      <c r="Y722">
        <v>0</v>
      </c>
      <c r="Z722">
        <v>0</v>
      </c>
      <c r="AA722">
        <v>1</v>
      </c>
      <c r="AB722">
        <v>0</v>
      </c>
      <c r="AC722">
        <v>1</v>
      </c>
      <c r="AD722">
        <v>1</v>
      </c>
      <c r="AE722" s="13">
        <v>8.1</v>
      </c>
      <c r="AF722" s="14">
        <v>-0.28678304239401498</v>
      </c>
    </row>
    <row r="723" spans="1:32" x14ac:dyDescent="0.25">
      <c r="A723">
        <v>0</v>
      </c>
      <c r="B723">
        <v>0</v>
      </c>
      <c r="C723">
        <v>47.87</v>
      </c>
      <c r="D723">
        <v>16</v>
      </c>
      <c r="E723">
        <v>2</v>
      </c>
      <c r="F723">
        <v>0</v>
      </c>
      <c r="G723">
        <v>1</v>
      </c>
      <c r="H723">
        <v>0</v>
      </c>
      <c r="I723">
        <v>0</v>
      </c>
      <c r="J723">
        <v>0</v>
      </c>
      <c r="K723">
        <v>20</v>
      </c>
      <c r="L723" s="4">
        <v>20</v>
      </c>
      <c r="M723">
        <v>0</v>
      </c>
      <c r="N723" s="5">
        <v>0</v>
      </c>
      <c r="O723" s="6">
        <v>-26</v>
      </c>
      <c r="P723">
        <v>90</v>
      </c>
      <c r="Q723">
        <v>0</v>
      </c>
      <c r="R723">
        <v>1</v>
      </c>
      <c r="S723">
        <v>0</v>
      </c>
      <c r="T723">
        <v>1</v>
      </c>
      <c r="U723">
        <v>6</v>
      </c>
      <c r="V723">
        <v>20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1</v>
      </c>
      <c r="AD723">
        <v>1</v>
      </c>
      <c r="AE723" s="13">
        <v>24.3</v>
      </c>
      <c r="AF723" s="14">
        <v>0.100896860986547</v>
      </c>
    </row>
    <row r="724" spans="1:32" x14ac:dyDescent="0.25">
      <c r="A724">
        <v>0</v>
      </c>
      <c r="B724">
        <v>0</v>
      </c>
      <c r="C724">
        <v>47.87</v>
      </c>
      <c r="D724">
        <v>16</v>
      </c>
      <c r="E724">
        <v>2</v>
      </c>
      <c r="F724">
        <v>0</v>
      </c>
      <c r="G724">
        <v>1</v>
      </c>
      <c r="H724">
        <v>0</v>
      </c>
      <c r="I724">
        <v>0</v>
      </c>
      <c r="J724">
        <v>0</v>
      </c>
      <c r="K724">
        <v>300</v>
      </c>
      <c r="L724" s="4">
        <v>300</v>
      </c>
      <c r="M724">
        <v>0</v>
      </c>
      <c r="N724" s="5">
        <v>0</v>
      </c>
      <c r="O724" s="6">
        <v>-26</v>
      </c>
      <c r="P724">
        <v>10</v>
      </c>
      <c r="Q724">
        <v>0</v>
      </c>
      <c r="R724">
        <v>1</v>
      </c>
      <c r="S724">
        <v>0</v>
      </c>
      <c r="T724">
        <v>1</v>
      </c>
      <c r="U724">
        <v>6</v>
      </c>
      <c r="V724">
        <v>20</v>
      </c>
      <c r="W724">
        <v>0</v>
      </c>
      <c r="X724">
        <v>0</v>
      </c>
      <c r="Y724">
        <v>0</v>
      </c>
      <c r="Z724">
        <v>0</v>
      </c>
      <c r="AA724">
        <v>1</v>
      </c>
      <c r="AB724">
        <v>0</v>
      </c>
      <c r="AC724">
        <v>1</v>
      </c>
      <c r="AD724">
        <v>1</v>
      </c>
      <c r="AE724" s="13">
        <v>2.7</v>
      </c>
      <c r="AF724" s="14">
        <v>-0.14138817480719801</v>
      </c>
    </row>
    <row r="725" spans="1:32" x14ac:dyDescent="0.25">
      <c r="A725">
        <v>0</v>
      </c>
      <c r="B725">
        <v>0</v>
      </c>
      <c r="C725">
        <v>47.87</v>
      </c>
      <c r="D725">
        <v>16</v>
      </c>
      <c r="E725">
        <v>2</v>
      </c>
      <c r="F725">
        <v>0</v>
      </c>
      <c r="G725">
        <v>1</v>
      </c>
      <c r="H725">
        <v>0</v>
      </c>
      <c r="I725">
        <v>0</v>
      </c>
      <c r="J725">
        <v>0</v>
      </c>
      <c r="K725">
        <v>300</v>
      </c>
      <c r="L725" s="4">
        <v>300</v>
      </c>
      <c r="M725">
        <v>0</v>
      </c>
      <c r="N725" s="5">
        <v>0</v>
      </c>
      <c r="O725" s="6">
        <v>-26</v>
      </c>
      <c r="P725">
        <v>10</v>
      </c>
      <c r="Q725">
        <v>0</v>
      </c>
      <c r="R725">
        <v>1</v>
      </c>
      <c r="S725">
        <v>0</v>
      </c>
      <c r="T725">
        <v>1</v>
      </c>
      <c r="U725">
        <v>6</v>
      </c>
      <c r="V725">
        <v>20</v>
      </c>
      <c r="W725">
        <v>0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1</v>
      </c>
      <c r="AD725">
        <v>1</v>
      </c>
      <c r="AE725" s="13">
        <v>8.1</v>
      </c>
      <c r="AF725" s="14">
        <v>-0.42159383033419001</v>
      </c>
    </row>
    <row r="726" spans="1:32" x14ac:dyDescent="0.25">
      <c r="A726">
        <v>0</v>
      </c>
      <c r="B726">
        <v>0</v>
      </c>
      <c r="C726">
        <v>47.87</v>
      </c>
      <c r="D726">
        <v>16</v>
      </c>
      <c r="E726">
        <v>2</v>
      </c>
      <c r="F726">
        <v>0</v>
      </c>
      <c r="G726">
        <v>1</v>
      </c>
      <c r="H726">
        <v>0</v>
      </c>
      <c r="I726">
        <v>0</v>
      </c>
      <c r="J726">
        <v>0</v>
      </c>
      <c r="K726">
        <v>300</v>
      </c>
      <c r="L726" s="4">
        <v>300</v>
      </c>
      <c r="M726">
        <v>0</v>
      </c>
      <c r="N726" s="5">
        <v>0</v>
      </c>
      <c r="O726" s="6">
        <v>-26</v>
      </c>
      <c r="P726">
        <v>10</v>
      </c>
      <c r="Q726">
        <v>0</v>
      </c>
      <c r="R726">
        <v>1</v>
      </c>
      <c r="S726">
        <v>0</v>
      </c>
      <c r="T726">
        <v>1</v>
      </c>
      <c r="U726">
        <v>6</v>
      </c>
      <c r="V726">
        <v>20</v>
      </c>
      <c r="W726">
        <v>0</v>
      </c>
      <c r="X726">
        <v>0</v>
      </c>
      <c r="Y726">
        <v>0</v>
      </c>
      <c r="Z726">
        <v>0</v>
      </c>
      <c r="AA726">
        <v>1</v>
      </c>
      <c r="AB726">
        <v>0</v>
      </c>
      <c r="AC726">
        <v>1</v>
      </c>
      <c r="AD726">
        <v>1</v>
      </c>
      <c r="AE726" s="13">
        <v>24.3</v>
      </c>
      <c r="AF726" s="14">
        <v>-0.42159383033419001</v>
      </c>
    </row>
    <row r="727" spans="1:32" x14ac:dyDescent="0.25">
      <c r="A727">
        <v>0</v>
      </c>
      <c r="B727">
        <v>0</v>
      </c>
      <c r="C727">
        <v>47.87</v>
      </c>
      <c r="D727">
        <v>16</v>
      </c>
      <c r="E727">
        <v>2</v>
      </c>
      <c r="F727">
        <v>0</v>
      </c>
      <c r="G727">
        <v>1</v>
      </c>
      <c r="H727">
        <v>0</v>
      </c>
      <c r="I727">
        <v>0</v>
      </c>
      <c r="J727">
        <v>0</v>
      </c>
      <c r="K727">
        <v>31</v>
      </c>
      <c r="L727" s="4">
        <v>31</v>
      </c>
      <c r="M727">
        <v>0</v>
      </c>
      <c r="N727" s="5">
        <v>0</v>
      </c>
      <c r="O727" s="6">
        <v>-26</v>
      </c>
      <c r="P727">
        <v>54.15</v>
      </c>
      <c r="Q727">
        <v>0</v>
      </c>
      <c r="R727">
        <v>1</v>
      </c>
      <c r="S727">
        <v>0</v>
      </c>
      <c r="T727">
        <v>1</v>
      </c>
      <c r="U727">
        <v>6</v>
      </c>
      <c r="V727">
        <v>20</v>
      </c>
      <c r="W727">
        <v>0</v>
      </c>
      <c r="X727">
        <v>0</v>
      </c>
      <c r="Y727">
        <v>0</v>
      </c>
      <c r="Z727">
        <v>0</v>
      </c>
      <c r="AA727">
        <v>1</v>
      </c>
      <c r="AB727">
        <v>0</v>
      </c>
      <c r="AC727">
        <v>1</v>
      </c>
      <c r="AD727">
        <v>1</v>
      </c>
      <c r="AE727" s="13">
        <v>2.7</v>
      </c>
      <c r="AF727" s="14">
        <v>-7.9800498753117205E-2</v>
      </c>
    </row>
    <row r="728" spans="1:32" x14ac:dyDescent="0.25">
      <c r="A728">
        <v>0</v>
      </c>
      <c r="B728">
        <v>0</v>
      </c>
      <c r="C728">
        <v>47.87</v>
      </c>
      <c r="D728">
        <v>16</v>
      </c>
      <c r="E728">
        <v>2</v>
      </c>
      <c r="F728">
        <v>0</v>
      </c>
      <c r="G728">
        <v>1</v>
      </c>
      <c r="H728">
        <v>0</v>
      </c>
      <c r="I728">
        <v>0</v>
      </c>
      <c r="J728">
        <v>0</v>
      </c>
      <c r="K728">
        <v>31</v>
      </c>
      <c r="L728" s="4">
        <v>31</v>
      </c>
      <c r="M728">
        <v>0</v>
      </c>
      <c r="N728" s="5">
        <v>0</v>
      </c>
      <c r="O728" s="6">
        <v>-26</v>
      </c>
      <c r="P728">
        <v>54.15</v>
      </c>
      <c r="Q728">
        <v>0</v>
      </c>
      <c r="R728">
        <v>1</v>
      </c>
      <c r="S728">
        <v>0</v>
      </c>
      <c r="T728">
        <v>1</v>
      </c>
      <c r="U728">
        <v>6</v>
      </c>
      <c r="V728">
        <v>20</v>
      </c>
      <c r="W728">
        <v>0</v>
      </c>
      <c r="X728">
        <v>0</v>
      </c>
      <c r="Y728">
        <v>0</v>
      </c>
      <c r="Z728">
        <v>0</v>
      </c>
      <c r="AA728">
        <v>1</v>
      </c>
      <c r="AB728">
        <v>0</v>
      </c>
      <c r="AC728">
        <v>1</v>
      </c>
      <c r="AD728">
        <v>1</v>
      </c>
      <c r="AE728" s="13">
        <v>8.1</v>
      </c>
      <c r="AF728" s="14">
        <v>0.38685015290519897</v>
      </c>
    </row>
    <row r="729" spans="1:32" x14ac:dyDescent="0.25">
      <c r="A729">
        <v>0</v>
      </c>
      <c r="B729">
        <v>0</v>
      </c>
      <c r="C729">
        <v>47.87</v>
      </c>
      <c r="D729">
        <v>16</v>
      </c>
      <c r="E729">
        <v>2</v>
      </c>
      <c r="F729">
        <v>0</v>
      </c>
      <c r="G729">
        <v>1</v>
      </c>
      <c r="H729">
        <v>0</v>
      </c>
      <c r="I729">
        <v>0</v>
      </c>
      <c r="J729">
        <v>0</v>
      </c>
      <c r="K729">
        <v>31</v>
      </c>
      <c r="L729" s="4">
        <v>31</v>
      </c>
      <c r="M729">
        <v>0</v>
      </c>
      <c r="N729" s="5">
        <v>0</v>
      </c>
      <c r="O729" s="6">
        <v>-26</v>
      </c>
      <c r="P729">
        <v>54.15</v>
      </c>
      <c r="Q729">
        <v>0</v>
      </c>
      <c r="R729">
        <v>1</v>
      </c>
      <c r="S729">
        <v>0</v>
      </c>
      <c r="T729">
        <v>1</v>
      </c>
      <c r="U729">
        <v>6</v>
      </c>
      <c r="V729">
        <v>20</v>
      </c>
      <c r="W729">
        <v>0</v>
      </c>
      <c r="X729">
        <v>0</v>
      </c>
      <c r="Y729">
        <v>0</v>
      </c>
      <c r="Z729">
        <v>0</v>
      </c>
      <c r="AA729">
        <v>1</v>
      </c>
      <c r="AB729">
        <v>0</v>
      </c>
      <c r="AC729">
        <v>1</v>
      </c>
      <c r="AD729">
        <v>1</v>
      </c>
      <c r="AE729" s="13">
        <v>24.3</v>
      </c>
      <c r="AF729" s="14">
        <v>0.52600472813238797</v>
      </c>
    </row>
    <row r="730" spans="1:32" x14ac:dyDescent="0.25">
      <c r="A730">
        <v>0</v>
      </c>
      <c r="B730">
        <v>0</v>
      </c>
      <c r="C730">
        <v>47.87</v>
      </c>
      <c r="D730">
        <v>16</v>
      </c>
      <c r="E730">
        <v>2</v>
      </c>
      <c r="F730">
        <v>0</v>
      </c>
      <c r="G730">
        <v>1</v>
      </c>
      <c r="H730">
        <v>0</v>
      </c>
      <c r="I730">
        <v>0</v>
      </c>
      <c r="J730">
        <v>0</v>
      </c>
      <c r="K730">
        <v>20</v>
      </c>
      <c r="L730" s="4">
        <v>20</v>
      </c>
      <c r="M730">
        <v>0</v>
      </c>
      <c r="N730" s="5">
        <v>0</v>
      </c>
      <c r="O730" s="6">
        <v>-26</v>
      </c>
      <c r="P730">
        <v>51.28</v>
      </c>
      <c r="Q730">
        <v>0</v>
      </c>
      <c r="R730">
        <v>1</v>
      </c>
      <c r="S730">
        <v>0</v>
      </c>
      <c r="T730">
        <v>1</v>
      </c>
      <c r="U730">
        <v>6</v>
      </c>
      <c r="V730">
        <v>20</v>
      </c>
      <c r="W730">
        <v>0</v>
      </c>
      <c r="X730">
        <v>0</v>
      </c>
      <c r="Y730">
        <v>0</v>
      </c>
      <c r="Z730">
        <v>0</v>
      </c>
      <c r="AA730">
        <v>1</v>
      </c>
      <c r="AB730">
        <v>0</v>
      </c>
      <c r="AC730">
        <v>1</v>
      </c>
      <c r="AD730">
        <v>1</v>
      </c>
      <c r="AE730" s="13">
        <v>2.7</v>
      </c>
      <c r="AF730" s="14">
        <v>0.13230769230769199</v>
      </c>
    </row>
    <row r="731" spans="1:32" x14ac:dyDescent="0.25">
      <c r="A731">
        <v>0</v>
      </c>
      <c r="B731">
        <v>0</v>
      </c>
      <c r="C731">
        <v>47.87</v>
      </c>
      <c r="D731">
        <v>16</v>
      </c>
      <c r="E731">
        <v>2</v>
      </c>
      <c r="F731">
        <v>0</v>
      </c>
      <c r="G731">
        <v>1</v>
      </c>
      <c r="H731">
        <v>0</v>
      </c>
      <c r="I731">
        <v>0</v>
      </c>
      <c r="J731">
        <v>0</v>
      </c>
      <c r="K731">
        <v>20</v>
      </c>
      <c r="L731" s="4">
        <v>20</v>
      </c>
      <c r="M731">
        <v>0</v>
      </c>
      <c r="N731" s="5">
        <v>0</v>
      </c>
      <c r="O731" s="6">
        <v>-26</v>
      </c>
      <c r="P731">
        <v>51.28</v>
      </c>
      <c r="Q731">
        <v>0</v>
      </c>
      <c r="R731">
        <v>1</v>
      </c>
      <c r="S731">
        <v>0</v>
      </c>
      <c r="T731">
        <v>1</v>
      </c>
      <c r="U731">
        <v>6</v>
      </c>
      <c r="V731">
        <v>20</v>
      </c>
      <c r="W731">
        <v>0</v>
      </c>
      <c r="X731">
        <v>0</v>
      </c>
      <c r="Y731">
        <v>0</v>
      </c>
      <c r="Z731">
        <v>0</v>
      </c>
      <c r="AA731">
        <v>1</v>
      </c>
      <c r="AB731">
        <v>0</v>
      </c>
      <c r="AC731">
        <v>1</v>
      </c>
      <c r="AD731">
        <v>1</v>
      </c>
      <c r="AE731" s="13">
        <v>8.1</v>
      </c>
      <c r="AF731" s="14">
        <v>-0.13120567375886499</v>
      </c>
    </row>
    <row r="732" spans="1:32" x14ac:dyDescent="0.25">
      <c r="A732">
        <v>0</v>
      </c>
      <c r="B732">
        <v>0</v>
      </c>
      <c r="C732">
        <v>47.87</v>
      </c>
      <c r="D732">
        <v>16</v>
      </c>
      <c r="E732">
        <v>2</v>
      </c>
      <c r="F732">
        <v>0</v>
      </c>
      <c r="G732">
        <v>1</v>
      </c>
      <c r="H732">
        <v>0</v>
      </c>
      <c r="I732">
        <v>0</v>
      </c>
      <c r="J732">
        <v>0</v>
      </c>
      <c r="K732">
        <v>20</v>
      </c>
      <c r="L732" s="4">
        <v>20</v>
      </c>
      <c r="M732">
        <v>0</v>
      </c>
      <c r="N732" s="5">
        <v>0</v>
      </c>
      <c r="O732" s="6">
        <v>-26</v>
      </c>
      <c r="P732">
        <v>51.28</v>
      </c>
      <c r="Q732">
        <v>0</v>
      </c>
      <c r="R732">
        <v>1</v>
      </c>
      <c r="S732">
        <v>0</v>
      </c>
      <c r="T732">
        <v>1</v>
      </c>
      <c r="U732">
        <v>6</v>
      </c>
      <c r="V732">
        <v>20</v>
      </c>
      <c r="W732">
        <v>0</v>
      </c>
      <c r="X732">
        <v>0</v>
      </c>
      <c r="Y732">
        <v>0</v>
      </c>
      <c r="Z732">
        <v>0</v>
      </c>
      <c r="AA732">
        <v>1</v>
      </c>
      <c r="AB732">
        <v>0</v>
      </c>
      <c r="AC732">
        <v>1</v>
      </c>
      <c r="AD732">
        <v>1</v>
      </c>
      <c r="AE732" s="13">
        <v>24.3</v>
      </c>
      <c r="AF732" s="14">
        <v>0.82699386503067496</v>
      </c>
    </row>
    <row r="733" spans="1:32" x14ac:dyDescent="0.25">
      <c r="A733">
        <v>0</v>
      </c>
      <c r="B733">
        <v>0</v>
      </c>
      <c r="C733">
        <v>47.87</v>
      </c>
      <c r="D733">
        <v>16</v>
      </c>
      <c r="E733">
        <v>2</v>
      </c>
      <c r="F733">
        <v>0</v>
      </c>
      <c r="G733">
        <v>1</v>
      </c>
      <c r="H733">
        <v>0</v>
      </c>
      <c r="I733">
        <v>0</v>
      </c>
      <c r="J733">
        <v>0</v>
      </c>
      <c r="K733">
        <v>21</v>
      </c>
      <c r="L733" s="4">
        <v>21</v>
      </c>
      <c r="M733">
        <v>0</v>
      </c>
      <c r="N733" s="5">
        <v>0</v>
      </c>
      <c r="O733" s="6">
        <v>-26</v>
      </c>
      <c r="P733">
        <v>57.13</v>
      </c>
      <c r="Q733">
        <v>0</v>
      </c>
      <c r="R733">
        <v>1</v>
      </c>
      <c r="S733">
        <v>0</v>
      </c>
      <c r="T733">
        <v>1</v>
      </c>
      <c r="U733">
        <v>6</v>
      </c>
      <c r="V733">
        <v>20</v>
      </c>
      <c r="W733">
        <v>0</v>
      </c>
      <c r="X733">
        <v>0</v>
      </c>
      <c r="Y733">
        <v>0</v>
      </c>
      <c r="Z733">
        <v>0</v>
      </c>
      <c r="AA733">
        <v>1</v>
      </c>
      <c r="AB733">
        <v>0</v>
      </c>
      <c r="AC733">
        <v>1</v>
      </c>
      <c r="AD733">
        <v>1</v>
      </c>
      <c r="AE733" s="13">
        <v>2.7</v>
      </c>
      <c r="AF733" s="14">
        <v>-8.3032490974729201E-2</v>
      </c>
    </row>
    <row r="734" spans="1:32" x14ac:dyDescent="0.25">
      <c r="A734">
        <v>0</v>
      </c>
      <c r="B734">
        <v>0</v>
      </c>
      <c r="C734">
        <v>47.87</v>
      </c>
      <c r="D734">
        <v>16</v>
      </c>
      <c r="E734">
        <v>2</v>
      </c>
      <c r="F734">
        <v>0</v>
      </c>
      <c r="G734">
        <v>1</v>
      </c>
      <c r="H734">
        <v>0</v>
      </c>
      <c r="I734">
        <v>0</v>
      </c>
      <c r="J734">
        <v>0</v>
      </c>
      <c r="K734">
        <v>21</v>
      </c>
      <c r="L734" s="4">
        <v>21</v>
      </c>
      <c r="M734">
        <v>0</v>
      </c>
      <c r="N734" s="5">
        <v>0</v>
      </c>
      <c r="O734" s="6">
        <v>-26</v>
      </c>
      <c r="P734">
        <v>57.13</v>
      </c>
      <c r="Q734">
        <v>0</v>
      </c>
      <c r="R734">
        <v>1</v>
      </c>
      <c r="S734">
        <v>0</v>
      </c>
      <c r="T734">
        <v>1</v>
      </c>
      <c r="U734">
        <v>6</v>
      </c>
      <c r="V734">
        <v>20</v>
      </c>
      <c r="W734">
        <v>0</v>
      </c>
      <c r="X734">
        <v>0</v>
      </c>
      <c r="Y734">
        <v>0</v>
      </c>
      <c r="Z734">
        <v>0</v>
      </c>
      <c r="AA734">
        <v>1</v>
      </c>
      <c r="AB734">
        <v>0</v>
      </c>
      <c r="AC734">
        <v>1</v>
      </c>
      <c r="AD734">
        <v>1</v>
      </c>
      <c r="AE734" s="13">
        <v>8.1</v>
      </c>
      <c r="AF734" s="14">
        <v>0.36613272311212802</v>
      </c>
    </row>
    <row r="735" spans="1:32" x14ac:dyDescent="0.25">
      <c r="A735">
        <v>0</v>
      </c>
      <c r="B735">
        <v>0</v>
      </c>
      <c r="C735">
        <v>47.87</v>
      </c>
      <c r="D735">
        <v>16</v>
      </c>
      <c r="E735">
        <v>2</v>
      </c>
      <c r="F735">
        <v>0</v>
      </c>
      <c r="G735">
        <v>1</v>
      </c>
      <c r="H735">
        <v>0</v>
      </c>
      <c r="I735">
        <v>0</v>
      </c>
      <c r="J735">
        <v>0</v>
      </c>
      <c r="K735">
        <v>21</v>
      </c>
      <c r="L735" s="4">
        <v>21</v>
      </c>
      <c r="M735">
        <v>0</v>
      </c>
      <c r="N735" s="5">
        <v>0</v>
      </c>
      <c r="O735" s="6">
        <v>-26</v>
      </c>
      <c r="P735">
        <v>57.13</v>
      </c>
      <c r="Q735">
        <v>0</v>
      </c>
      <c r="R735">
        <v>1</v>
      </c>
      <c r="S735">
        <v>0</v>
      </c>
      <c r="T735">
        <v>1</v>
      </c>
      <c r="U735">
        <v>6</v>
      </c>
      <c r="V735">
        <v>20</v>
      </c>
      <c r="W735">
        <v>0</v>
      </c>
      <c r="X735">
        <v>0</v>
      </c>
      <c r="Y735">
        <v>0</v>
      </c>
      <c r="Z735">
        <v>0</v>
      </c>
      <c r="AA735">
        <v>1</v>
      </c>
      <c r="AB735">
        <v>0</v>
      </c>
      <c r="AC735">
        <v>1</v>
      </c>
      <c r="AD735">
        <v>28</v>
      </c>
      <c r="AE735" s="13">
        <v>24.3</v>
      </c>
      <c r="AF735" s="14">
        <v>0.58093797276853298</v>
      </c>
    </row>
    <row r="736" spans="1:32" x14ac:dyDescent="0.25">
      <c r="A736">
        <v>0</v>
      </c>
      <c r="B736">
        <v>0</v>
      </c>
      <c r="C736">
        <v>47.87</v>
      </c>
      <c r="D736">
        <v>16</v>
      </c>
      <c r="E736">
        <v>2</v>
      </c>
      <c r="F736">
        <v>0</v>
      </c>
      <c r="G736">
        <v>1</v>
      </c>
      <c r="H736">
        <v>0</v>
      </c>
      <c r="I736">
        <v>0</v>
      </c>
      <c r="J736">
        <v>0</v>
      </c>
      <c r="K736">
        <v>8</v>
      </c>
      <c r="L736" s="4">
        <v>8</v>
      </c>
      <c r="M736">
        <v>0</v>
      </c>
      <c r="N736" s="5">
        <v>0</v>
      </c>
      <c r="O736" s="6">
        <v>-26</v>
      </c>
      <c r="P736">
        <v>231.74</v>
      </c>
      <c r="Q736">
        <v>0</v>
      </c>
      <c r="R736">
        <v>1</v>
      </c>
      <c r="S736">
        <v>0</v>
      </c>
      <c r="T736">
        <v>1</v>
      </c>
      <c r="U736">
        <v>6</v>
      </c>
      <c r="V736">
        <v>20</v>
      </c>
      <c r="W736">
        <v>0</v>
      </c>
      <c r="X736">
        <v>0</v>
      </c>
      <c r="Y736">
        <v>0</v>
      </c>
      <c r="Z736">
        <v>0</v>
      </c>
      <c r="AA736">
        <v>1</v>
      </c>
      <c r="AB736">
        <v>0</v>
      </c>
      <c r="AC736">
        <v>1</v>
      </c>
      <c r="AD736">
        <v>28</v>
      </c>
      <c r="AE736" s="13">
        <v>2.7</v>
      </c>
      <c r="AF736" s="14">
        <v>0.46666666666666701</v>
      </c>
    </row>
    <row r="737" spans="1:32" x14ac:dyDescent="0.25">
      <c r="A737">
        <v>0</v>
      </c>
      <c r="B737">
        <v>0</v>
      </c>
      <c r="C737">
        <v>47.87</v>
      </c>
      <c r="D737">
        <v>16</v>
      </c>
      <c r="E737">
        <v>2</v>
      </c>
      <c r="F737">
        <v>0</v>
      </c>
      <c r="G737">
        <v>1</v>
      </c>
      <c r="H737">
        <v>0</v>
      </c>
      <c r="I737">
        <v>0</v>
      </c>
      <c r="J737">
        <v>0</v>
      </c>
      <c r="K737">
        <v>8</v>
      </c>
      <c r="L737" s="4">
        <v>8</v>
      </c>
      <c r="M737">
        <v>0</v>
      </c>
      <c r="N737" s="5">
        <v>0</v>
      </c>
      <c r="O737" s="6">
        <v>-26</v>
      </c>
      <c r="P737">
        <v>231.74</v>
      </c>
      <c r="Q737">
        <v>0</v>
      </c>
      <c r="R737">
        <v>1</v>
      </c>
      <c r="S737">
        <v>0</v>
      </c>
      <c r="T737">
        <v>1</v>
      </c>
      <c r="U737">
        <v>6</v>
      </c>
      <c r="V737">
        <v>20</v>
      </c>
      <c r="W737">
        <v>0</v>
      </c>
      <c r="X737">
        <v>0</v>
      </c>
      <c r="Y737">
        <v>0</v>
      </c>
      <c r="Z737">
        <v>0</v>
      </c>
      <c r="AA737">
        <v>1</v>
      </c>
      <c r="AB737">
        <v>0</v>
      </c>
      <c r="AC737">
        <v>1</v>
      </c>
      <c r="AD737">
        <v>28</v>
      </c>
      <c r="AE737" s="13">
        <v>8.1</v>
      </c>
      <c r="AF737" s="14">
        <v>0.32307692307692298</v>
      </c>
    </row>
    <row r="738" spans="1:32" x14ac:dyDescent="0.25">
      <c r="A738">
        <v>0</v>
      </c>
      <c r="B738">
        <v>0</v>
      </c>
      <c r="C738">
        <v>47.87</v>
      </c>
      <c r="D738">
        <v>16</v>
      </c>
      <c r="E738">
        <v>2</v>
      </c>
      <c r="F738">
        <v>0</v>
      </c>
      <c r="G738">
        <v>1</v>
      </c>
      <c r="H738">
        <v>0</v>
      </c>
      <c r="I738">
        <v>0</v>
      </c>
      <c r="J738">
        <v>0</v>
      </c>
      <c r="K738">
        <v>8</v>
      </c>
      <c r="L738" s="4">
        <v>8</v>
      </c>
      <c r="M738">
        <v>0</v>
      </c>
      <c r="N738" s="5">
        <v>0</v>
      </c>
      <c r="O738" s="6">
        <v>-26</v>
      </c>
      <c r="P738">
        <v>231.74</v>
      </c>
      <c r="Q738">
        <v>0</v>
      </c>
      <c r="R738">
        <v>1</v>
      </c>
      <c r="S738">
        <v>0</v>
      </c>
      <c r="T738">
        <v>1</v>
      </c>
      <c r="U738">
        <v>6</v>
      </c>
      <c r="V738">
        <v>20</v>
      </c>
      <c r="W738">
        <v>0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1</v>
      </c>
      <c r="AD738">
        <v>28</v>
      </c>
      <c r="AE738" s="13">
        <v>24.3</v>
      </c>
      <c r="AF738" s="14">
        <v>0.32307692307692298</v>
      </c>
    </row>
    <row r="739" spans="1:32" x14ac:dyDescent="0.25">
      <c r="A739">
        <v>0</v>
      </c>
      <c r="B739">
        <v>0</v>
      </c>
      <c r="C739">
        <v>47.87</v>
      </c>
      <c r="D739">
        <v>16</v>
      </c>
      <c r="E739">
        <v>2</v>
      </c>
      <c r="F739">
        <v>0</v>
      </c>
      <c r="G739">
        <v>1</v>
      </c>
      <c r="H739">
        <v>0</v>
      </c>
      <c r="I739">
        <v>0</v>
      </c>
      <c r="J739">
        <v>0</v>
      </c>
      <c r="K739">
        <v>20</v>
      </c>
      <c r="L739" s="4">
        <v>20</v>
      </c>
      <c r="M739">
        <v>0</v>
      </c>
      <c r="N739" s="5">
        <v>0</v>
      </c>
      <c r="O739" s="6">
        <v>-26</v>
      </c>
      <c r="P739">
        <v>90</v>
      </c>
      <c r="Q739">
        <v>0</v>
      </c>
      <c r="R739">
        <v>1</v>
      </c>
      <c r="S739">
        <v>0</v>
      </c>
      <c r="T739">
        <v>1</v>
      </c>
      <c r="U739">
        <v>6</v>
      </c>
      <c r="V739">
        <v>20</v>
      </c>
      <c r="W739">
        <v>0</v>
      </c>
      <c r="X739">
        <v>0</v>
      </c>
      <c r="Y739">
        <v>0</v>
      </c>
      <c r="Z739">
        <v>0</v>
      </c>
      <c r="AA739">
        <v>1</v>
      </c>
      <c r="AB739">
        <v>0</v>
      </c>
      <c r="AC739">
        <v>1</v>
      </c>
      <c r="AD739">
        <v>28</v>
      </c>
      <c r="AE739" s="13">
        <v>2.7</v>
      </c>
      <c r="AF739" s="14">
        <v>0</v>
      </c>
    </row>
    <row r="740" spans="1:32" x14ac:dyDescent="0.25">
      <c r="A740">
        <v>0</v>
      </c>
      <c r="B740">
        <v>0</v>
      </c>
      <c r="C740">
        <v>47.87</v>
      </c>
      <c r="D740">
        <v>16</v>
      </c>
      <c r="E740">
        <v>2</v>
      </c>
      <c r="F740">
        <v>0</v>
      </c>
      <c r="G740">
        <v>1</v>
      </c>
      <c r="H740">
        <v>0</v>
      </c>
      <c r="I740">
        <v>0</v>
      </c>
      <c r="J740">
        <v>0</v>
      </c>
      <c r="K740">
        <v>20</v>
      </c>
      <c r="L740" s="4">
        <v>20</v>
      </c>
      <c r="M740">
        <v>0</v>
      </c>
      <c r="N740" s="5">
        <v>0</v>
      </c>
      <c r="O740" s="6">
        <v>-26</v>
      </c>
      <c r="P740">
        <v>90</v>
      </c>
      <c r="Q740">
        <v>0</v>
      </c>
      <c r="R740">
        <v>1</v>
      </c>
      <c r="S740">
        <v>0</v>
      </c>
      <c r="T740">
        <v>1</v>
      </c>
      <c r="U740">
        <v>6</v>
      </c>
      <c r="V740">
        <v>20</v>
      </c>
      <c r="W740">
        <v>0</v>
      </c>
      <c r="X740">
        <v>0</v>
      </c>
      <c r="Y740">
        <v>0</v>
      </c>
      <c r="Z740">
        <v>0</v>
      </c>
      <c r="AA740">
        <v>1</v>
      </c>
      <c r="AB740">
        <v>0</v>
      </c>
      <c r="AC740">
        <v>1</v>
      </c>
      <c r="AD740">
        <v>28</v>
      </c>
      <c r="AE740" s="13">
        <v>8.1</v>
      </c>
      <c r="AF740" s="14">
        <v>1</v>
      </c>
    </row>
    <row r="741" spans="1:32" x14ac:dyDescent="0.25">
      <c r="A741">
        <v>0</v>
      </c>
      <c r="B741">
        <v>0</v>
      </c>
      <c r="C741">
        <v>47.87</v>
      </c>
      <c r="D741">
        <v>16</v>
      </c>
      <c r="E741">
        <v>2</v>
      </c>
      <c r="F741">
        <v>0</v>
      </c>
      <c r="G741">
        <v>1</v>
      </c>
      <c r="H741">
        <v>0</v>
      </c>
      <c r="I741">
        <v>0</v>
      </c>
      <c r="J741">
        <v>0</v>
      </c>
      <c r="K741">
        <v>20</v>
      </c>
      <c r="L741" s="4">
        <v>20</v>
      </c>
      <c r="M741">
        <v>0</v>
      </c>
      <c r="N741" s="5">
        <v>0</v>
      </c>
      <c r="O741" s="6">
        <v>-26</v>
      </c>
      <c r="P741">
        <v>90</v>
      </c>
      <c r="Q741">
        <v>0</v>
      </c>
      <c r="R741">
        <v>1</v>
      </c>
      <c r="S741">
        <v>0</v>
      </c>
      <c r="T741">
        <v>1</v>
      </c>
      <c r="U741">
        <v>6</v>
      </c>
      <c r="V741">
        <v>20</v>
      </c>
      <c r="W741">
        <v>0</v>
      </c>
      <c r="X741">
        <v>0</v>
      </c>
      <c r="Y741">
        <v>0</v>
      </c>
      <c r="Z741">
        <v>0</v>
      </c>
      <c r="AA741">
        <v>1</v>
      </c>
      <c r="AB741">
        <v>0</v>
      </c>
      <c r="AC741">
        <v>1</v>
      </c>
      <c r="AD741">
        <v>28</v>
      </c>
      <c r="AE741" s="13">
        <v>24.3</v>
      </c>
      <c r="AF741" s="14">
        <v>1</v>
      </c>
    </row>
    <row r="742" spans="1:32" x14ac:dyDescent="0.25">
      <c r="A742">
        <v>0</v>
      </c>
      <c r="B742">
        <v>0</v>
      </c>
      <c r="C742">
        <v>47.87</v>
      </c>
      <c r="D742">
        <v>16</v>
      </c>
      <c r="E742">
        <v>2</v>
      </c>
      <c r="F742">
        <v>0</v>
      </c>
      <c r="G742">
        <v>1</v>
      </c>
      <c r="H742">
        <v>0</v>
      </c>
      <c r="I742">
        <v>0</v>
      </c>
      <c r="J742">
        <v>0</v>
      </c>
      <c r="K742">
        <v>300</v>
      </c>
      <c r="L742" s="4">
        <v>300</v>
      </c>
      <c r="M742">
        <v>0</v>
      </c>
      <c r="N742" s="5">
        <v>0</v>
      </c>
      <c r="O742" s="6">
        <v>-26</v>
      </c>
      <c r="P742">
        <v>10</v>
      </c>
      <c r="Q742">
        <v>0</v>
      </c>
      <c r="R742">
        <v>1</v>
      </c>
      <c r="S742">
        <v>0</v>
      </c>
      <c r="T742">
        <v>1</v>
      </c>
      <c r="U742">
        <v>6</v>
      </c>
      <c r="V742">
        <v>20</v>
      </c>
      <c r="W742">
        <v>0</v>
      </c>
      <c r="X742">
        <v>0</v>
      </c>
      <c r="Y742">
        <v>0</v>
      </c>
      <c r="Z742">
        <v>0</v>
      </c>
      <c r="AA742">
        <v>1</v>
      </c>
      <c r="AB742">
        <v>0</v>
      </c>
      <c r="AC742">
        <v>1</v>
      </c>
      <c r="AD742">
        <v>28</v>
      </c>
      <c r="AE742" s="13">
        <v>2.7</v>
      </c>
      <c r="AF742" s="14">
        <v>0.32307692307692298</v>
      </c>
    </row>
    <row r="743" spans="1:32" x14ac:dyDescent="0.25">
      <c r="A743">
        <v>0</v>
      </c>
      <c r="B743">
        <v>0</v>
      </c>
      <c r="C743">
        <v>47.87</v>
      </c>
      <c r="D743">
        <v>16</v>
      </c>
      <c r="E743">
        <v>2</v>
      </c>
      <c r="F743">
        <v>0</v>
      </c>
      <c r="G743">
        <v>1</v>
      </c>
      <c r="H743">
        <v>0</v>
      </c>
      <c r="I743">
        <v>0</v>
      </c>
      <c r="J743">
        <v>0</v>
      </c>
      <c r="K743">
        <v>300</v>
      </c>
      <c r="L743" s="4">
        <v>300</v>
      </c>
      <c r="M743">
        <v>0</v>
      </c>
      <c r="N743" s="5">
        <v>0</v>
      </c>
      <c r="O743" s="6">
        <v>-26</v>
      </c>
      <c r="P743">
        <v>10</v>
      </c>
      <c r="Q743">
        <v>0</v>
      </c>
      <c r="R743">
        <v>1</v>
      </c>
      <c r="S743">
        <v>0</v>
      </c>
      <c r="T743">
        <v>1</v>
      </c>
      <c r="U743">
        <v>6</v>
      </c>
      <c r="V743">
        <v>20</v>
      </c>
      <c r="W743">
        <v>0</v>
      </c>
      <c r="X743">
        <v>0</v>
      </c>
      <c r="Y743">
        <v>0</v>
      </c>
      <c r="Z743">
        <v>0</v>
      </c>
      <c r="AA743">
        <v>1</v>
      </c>
      <c r="AB743">
        <v>0</v>
      </c>
      <c r="AC743">
        <v>1</v>
      </c>
      <c r="AD743">
        <v>28</v>
      </c>
      <c r="AE743" s="13">
        <v>8.1</v>
      </c>
      <c r="AF743" s="14">
        <v>-1</v>
      </c>
    </row>
    <row r="744" spans="1:32" x14ac:dyDescent="0.25">
      <c r="A744">
        <v>0</v>
      </c>
      <c r="B744">
        <v>0</v>
      </c>
      <c r="C744">
        <v>47.87</v>
      </c>
      <c r="D744">
        <v>16</v>
      </c>
      <c r="E744">
        <v>2</v>
      </c>
      <c r="F744">
        <v>0</v>
      </c>
      <c r="G744">
        <v>1</v>
      </c>
      <c r="H744">
        <v>0</v>
      </c>
      <c r="I744">
        <v>0</v>
      </c>
      <c r="J744">
        <v>0</v>
      </c>
      <c r="K744">
        <v>300</v>
      </c>
      <c r="L744" s="4">
        <v>300</v>
      </c>
      <c r="M744">
        <v>0</v>
      </c>
      <c r="N744" s="5">
        <v>0</v>
      </c>
      <c r="O744" s="6">
        <v>-26</v>
      </c>
      <c r="P744">
        <v>10</v>
      </c>
      <c r="Q744">
        <v>0</v>
      </c>
      <c r="R744">
        <v>1</v>
      </c>
      <c r="S744">
        <v>0</v>
      </c>
      <c r="T744">
        <v>1</v>
      </c>
      <c r="U744">
        <v>6</v>
      </c>
      <c r="V744">
        <v>20</v>
      </c>
      <c r="W744">
        <v>0</v>
      </c>
      <c r="X744">
        <v>0</v>
      </c>
      <c r="Y744">
        <v>0</v>
      </c>
      <c r="Z744">
        <v>0</v>
      </c>
      <c r="AA744">
        <v>1</v>
      </c>
      <c r="AB744">
        <v>0</v>
      </c>
      <c r="AC744">
        <v>1</v>
      </c>
      <c r="AD744">
        <v>28</v>
      </c>
      <c r="AE744" s="13">
        <v>24.3</v>
      </c>
      <c r="AF744" s="14">
        <v>0</v>
      </c>
    </row>
    <row r="745" spans="1:32" x14ac:dyDescent="0.25">
      <c r="A745">
        <v>0</v>
      </c>
      <c r="B745">
        <v>0</v>
      </c>
      <c r="C745">
        <v>47.87</v>
      </c>
      <c r="D745">
        <v>16</v>
      </c>
      <c r="E745">
        <v>2</v>
      </c>
      <c r="F745">
        <v>0</v>
      </c>
      <c r="G745">
        <v>1</v>
      </c>
      <c r="H745">
        <v>0</v>
      </c>
      <c r="I745">
        <v>0</v>
      </c>
      <c r="J745">
        <v>0</v>
      </c>
      <c r="K745">
        <v>31</v>
      </c>
      <c r="L745" s="4">
        <v>31</v>
      </c>
      <c r="M745">
        <v>0</v>
      </c>
      <c r="N745" s="5">
        <v>0</v>
      </c>
      <c r="O745" s="6">
        <v>-26</v>
      </c>
      <c r="P745">
        <v>54.15</v>
      </c>
      <c r="Q745">
        <v>0</v>
      </c>
      <c r="R745">
        <v>1</v>
      </c>
      <c r="S745">
        <v>0</v>
      </c>
      <c r="T745">
        <v>1</v>
      </c>
      <c r="U745">
        <v>6</v>
      </c>
      <c r="V745">
        <v>20</v>
      </c>
      <c r="W745">
        <v>0</v>
      </c>
      <c r="X745">
        <v>0</v>
      </c>
      <c r="Y745">
        <v>0</v>
      </c>
      <c r="Z745">
        <v>0</v>
      </c>
      <c r="AA745">
        <v>1</v>
      </c>
      <c r="AB745">
        <v>0</v>
      </c>
      <c r="AC745">
        <v>1</v>
      </c>
      <c r="AD745">
        <v>28</v>
      </c>
      <c r="AE745" s="13">
        <v>2.7</v>
      </c>
      <c r="AF745" s="14">
        <v>1</v>
      </c>
    </row>
    <row r="746" spans="1:32" x14ac:dyDescent="0.25">
      <c r="A746">
        <v>0</v>
      </c>
      <c r="B746">
        <v>0</v>
      </c>
      <c r="C746">
        <v>47.87</v>
      </c>
      <c r="D746">
        <v>16</v>
      </c>
      <c r="E746">
        <v>2</v>
      </c>
      <c r="F746">
        <v>0</v>
      </c>
      <c r="G746">
        <v>1</v>
      </c>
      <c r="H746">
        <v>0</v>
      </c>
      <c r="I746">
        <v>0</v>
      </c>
      <c r="J746">
        <v>0</v>
      </c>
      <c r="K746">
        <v>31</v>
      </c>
      <c r="L746" s="4">
        <v>31</v>
      </c>
      <c r="M746">
        <v>0</v>
      </c>
      <c r="N746" s="5">
        <v>0</v>
      </c>
      <c r="O746" s="6">
        <v>-26</v>
      </c>
      <c r="P746">
        <v>54.15</v>
      </c>
      <c r="Q746">
        <v>0</v>
      </c>
      <c r="R746">
        <v>1</v>
      </c>
      <c r="S746">
        <v>0</v>
      </c>
      <c r="T746">
        <v>1</v>
      </c>
      <c r="U746">
        <v>6</v>
      </c>
      <c r="V746">
        <v>20</v>
      </c>
      <c r="W746">
        <v>0</v>
      </c>
      <c r="X746">
        <v>0</v>
      </c>
      <c r="Y746">
        <v>0</v>
      </c>
      <c r="Z746">
        <v>0</v>
      </c>
      <c r="AA746">
        <v>1</v>
      </c>
      <c r="AB746">
        <v>0</v>
      </c>
      <c r="AC746">
        <v>1</v>
      </c>
      <c r="AD746">
        <v>28</v>
      </c>
      <c r="AE746" s="13">
        <v>8.1</v>
      </c>
      <c r="AF746" s="14">
        <v>1</v>
      </c>
    </row>
    <row r="747" spans="1:32" x14ac:dyDescent="0.25">
      <c r="A747">
        <v>0</v>
      </c>
      <c r="B747">
        <v>0</v>
      </c>
      <c r="C747">
        <v>47.87</v>
      </c>
      <c r="D747">
        <v>16</v>
      </c>
      <c r="E747">
        <v>2</v>
      </c>
      <c r="F747">
        <v>0</v>
      </c>
      <c r="G747">
        <v>1</v>
      </c>
      <c r="H747">
        <v>0</v>
      </c>
      <c r="I747">
        <v>0</v>
      </c>
      <c r="J747">
        <v>0</v>
      </c>
      <c r="K747">
        <v>31</v>
      </c>
      <c r="L747" s="4">
        <v>31</v>
      </c>
      <c r="M747">
        <v>0</v>
      </c>
      <c r="N747" s="5">
        <v>0</v>
      </c>
      <c r="O747" s="6">
        <v>-26</v>
      </c>
      <c r="P747">
        <v>54.15</v>
      </c>
      <c r="Q747">
        <v>0</v>
      </c>
      <c r="R747">
        <v>1</v>
      </c>
      <c r="S747">
        <v>0</v>
      </c>
      <c r="T747">
        <v>1</v>
      </c>
      <c r="U747">
        <v>6</v>
      </c>
      <c r="V747">
        <v>20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0</v>
      </c>
      <c r="AC747">
        <v>1</v>
      </c>
      <c r="AD747">
        <v>28</v>
      </c>
      <c r="AE747" s="13">
        <v>24.3</v>
      </c>
      <c r="AF747" s="14">
        <v>1</v>
      </c>
    </row>
    <row r="748" spans="1:32" x14ac:dyDescent="0.25">
      <c r="A748">
        <v>0</v>
      </c>
      <c r="B748">
        <v>0</v>
      </c>
      <c r="C748">
        <v>47.87</v>
      </c>
      <c r="D748">
        <v>16</v>
      </c>
      <c r="E748">
        <v>2</v>
      </c>
      <c r="F748">
        <v>0</v>
      </c>
      <c r="G748">
        <v>1</v>
      </c>
      <c r="H748">
        <v>0</v>
      </c>
      <c r="I748">
        <v>0</v>
      </c>
      <c r="J748">
        <v>0</v>
      </c>
      <c r="K748">
        <v>20</v>
      </c>
      <c r="L748" s="4">
        <v>20</v>
      </c>
      <c r="M748">
        <v>0</v>
      </c>
      <c r="N748" s="5">
        <v>0</v>
      </c>
      <c r="O748" s="6">
        <v>-26</v>
      </c>
      <c r="P748">
        <v>51.28</v>
      </c>
      <c r="Q748">
        <v>0</v>
      </c>
      <c r="R748">
        <v>1</v>
      </c>
      <c r="S748">
        <v>0</v>
      </c>
      <c r="T748">
        <v>1</v>
      </c>
      <c r="U748">
        <v>6</v>
      </c>
      <c r="V748">
        <v>20</v>
      </c>
      <c r="W748">
        <v>0</v>
      </c>
      <c r="X748">
        <v>0</v>
      </c>
      <c r="Y748">
        <v>0</v>
      </c>
      <c r="Z748">
        <v>0</v>
      </c>
      <c r="AA748">
        <v>1</v>
      </c>
      <c r="AB748">
        <v>0</v>
      </c>
      <c r="AC748">
        <v>1</v>
      </c>
      <c r="AD748">
        <v>28</v>
      </c>
      <c r="AE748" s="13">
        <v>2.7</v>
      </c>
      <c r="AF748" s="14">
        <v>0</v>
      </c>
    </row>
    <row r="749" spans="1:32" x14ac:dyDescent="0.25">
      <c r="A749">
        <v>0</v>
      </c>
      <c r="B749">
        <v>0</v>
      </c>
      <c r="C749">
        <v>47.87</v>
      </c>
      <c r="D749">
        <v>16</v>
      </c>
      <c r="E749">
        <v>2</v>
      </c>
      <c r="F749">
        <v>0</v>
      </c>
      <c r="G749">
        <v>1</v>
      </c>
      <c r="H749">
        <v>0</v>
      </c>
      <c r="I749">
        <v>0</v>
      </c>
      <c r="J749">
        <v>0</v>
      </c>
      <c r="K749">
        <v>20</v>
      </c>
      <c r="L749" s="4">
        <v>20</v>
      </c>
      <c r="M749">
        <v>0</v>
      </c>
      <c r="N749" s="5">
        <v>0</v>
      </c>
      <c r="O749" s="6">
        <v>-26</v>
      </c>
      <c r="P749">
        <v>51.28</v>
      </c>
      <c r="Q749">
        <v>0</v>
      </c>
      <c r="R749">
        <v>1</v>
      </c>
      <c r="S749">
        <v>0</v>
      </c>
      <c r="T749">
        <v>1</v>
      </c>
      <c r="U749">
        <v>6</v>
      </c>
      <c r="V749">
        <v>20</v>
      </c>
      <c r="W749">
        <v>0</v>
      </c>
      <c r="X749">
        <v>0</v>
      </c>
      <c r="Y749">
        <v>0</v>
      </c>
      <c r="Z749">
        <v>0</v>
      </c>
      <c r="AA749">
        <v>1</v>
      </c>
      <c r="AB749">
        <v>0</v>
      </c>
      <c r="AC749">
        <v>1</v>
      </c>
      <c r="AD749">
        <v>28</v>
      </c>
      <c r="AE749" s="13">
        <v>8.1</v>
      </c>
      <c r="AF749" s="14">
        <v>1</v>
      </c>
    </row>
    <row r="750" spans="1:32" x14ac:dyDescent="0.25">
      <c r="A750">
        <v>0</v>
      </c>
      <c r="B750">
        <v>0</v>
      </c>
      <c r="C750">
        <v>47.87</v>
      </c>
      <c r="D750">
        <v>16</v>
      </c>
      <c r="E750">
        <v>2</v>
      </c>
      <c r="F750">
        <v>0</v>
      </c>
      <c r="G750">
        <v>1</v>
      </c>
      <c r="H750">
        <v>0</v>
      </c>
      <c r="I750">
        <v>0</v>
      </c>
      <c r="J750">
        <v>0</v>
      </c>
      <c r="K750">
        <v>20</v>
      </c>
      <c r="L750" s="4">
        <v>20</v>
      </c>
      <c r="M750">
        <v>0</v>
      </c>
      <c r="N750" s="5">
        <v>0</v>
      </c>
      <c r="O750" s="6">
        <v>-26</v>
      </c>
      <c r="P750">
        <v>51.28</v>
      </c>
      <c r="Q750">
        <v>0</v>
      </c>
      <c r="R750">
        <v>1</v>
      </c>
      <c r="S750">
        <v>0</v>
      </c>
      <c r="T750">
        <v>1</v>
      </c>
      <c r="U750">
        <v>6</v>
      </c>
      <c r="V750">
        <v>20</v>
      </c>
      <c r="W750">
        <v>0</v>
      </c>
      <c r="X750">
        <v>0</v>
      </c>
      <c r="Y750">
        <v>0</v>
      </c>
      <c r="Z750">
        <v>0</v>
      </c>
      <c r="AA750">
        <v>1</v>
      </c>
      <c r="AB750">
        <v>0</v>
      </c>
      <c r="AC750">
        <v>1</v>
      </c>
      <c r="AD750">
        <v>28</v>
      </c>
      <c r="AE750" s="13">
        <v>24.3</v>
      </c>
      <c r="AF750" s="14">
        <v>1</v>
      </c>
    </row>
    <row r="751" spans="1:32" x14ac:dyDescent="0.25">
      <c r="A751">
        <v>0</v>
      </c>
      <c r="B751">
        <v>0</v>
      </c>
      <c r="C751">
        <v>47.87</v>
      </c>
      <c r="D751">
        <v>16</v>
      </c>
      <c r="E751">
        <v>2</v>
      </c>
      <c r="F751">
        <v>0</v>
      </c>
      <c r="G751">
        <v>1</v>
      </c>
      <c r="H751">
        <v>0</v>
      </c>
      <c r="I751">
        <v>0</v>
      </c>
      <c r="J751">
        <v>0</v>
      </c>
      <c r="K751">
        <v>21</v>
      </c>
      <c r="L751" s="4">
        <v>21</v>
      </c>
      <c r="M751">
        <v>0</v>
      </c>
      <c r="N751" s="5">
        <v>0</v>
      </c>
      <c r="O751" s="6">
        <v>-26</v>
      </c>
      <c r="P751">
        <v>57.13</v>
      </c>
      <c r="Q751">
        <v>0</v>
      </c>
      <c r="R751">
        <v>1</v>
      </c>
      <c r="S751">
        <v>0</v>
      </c>
      <c r="T751">
        <v>1</v>
      </c>
      <c r="U751">
        <v>6</v>
      </c>
      <c r="V751">
        <v>20</v>
      </c>
      <c r="W751">
        <v>0</v>
      </c>
      <c r="X751">
        <v>0</v>
      </c>
      <c r="Y751">
        <v>0</v>
      </c>
      <c r="Z751">
        <v>0</v>
      </c>
      <c r="AA751">
        <v>1</v>
      </c>
      <c r="AB751">
        <v>0</v>
      </c>
      <c r="AC751">
        <v>1</v>
      </c>
      <c r="AD751">
        <v>28</v>
      </c>
      <c r="AE751" s="13">
        <v>2.7</v>
      </c>
      <c r="AF751" s="14">
        <v>1</v>
      </c>
    </row>
    <row r="752" spans="1:32" x14ac:dyDescent="0.25">
      <c r="A752">
        <v>0</v>
      </c>
      <c r="B752">
        <v>0</v>
      </c>
      <c r="C752">
        <v>47.87</v>
      </c>
      <c r="D752">
        <v>16</v>
      </c>
      <c r="E752">
        <v>2</v>
      </c>
      <c r="F752">
        <v>0</v>
      </c>
      <c r="G752">
        <v>1</v>
      </c>
      <c r="H752">
        <v>0</v>
      </c>
      <c r="I752">
        <v>0</v>
      </c>
      <c r="J752">
        <v>0</v>
      </c>
      <c r="K752">
        <v>21</v>
      </c>
      <c r="L752" s="4">
        <v>21</v>
      </c>
      <c r="M752">
        <v>0</v>
      </c>
      <c r="N752" s="5">
        <v>0</v>
      </c>
      <c r="O752" s="6">
        <v>-26</v>
      </c>
      <c r="P752">
        <v>57.13</v>
      </c>
      <c r="Q752">
        <v>0</v>
      </c>
      <c r="R752">
        <v>1</v>
      </c>
      <c r="S752">
        <v>0</v>
      </c>
      <c r="T752">
        <v>1</v>
      </c>
      <c r="U752">
        <v>6</v>
      </c>
      <c r="V752">
        <v>20</v>
      </c>
      <c r="W752">
        <v>0</v>
      </c>
      <c r="X752">
        <v>0</v>
      </c>
      <c r="Y752">
        <v>0</v>
      </c>
      <c r="Z752">
        <v>0</v>
      </c>
      <c r="AA752">
        <v>1</v>
      </c>
      <c r="AB752">
        <v>0</v>
      </c>
      <c r="AC752">
        <v>1</v>
      </c>
      <c r="AD752">
        <v>28</v>
      </c>
      <c r="AE752" s="13">
        <v>8.1</v>
      </c>
      <c r="AF752" s="14">
        <v>1</v>
      </c>
    </row>
    <row r="753" spans="1:32" x14ac:dyDescent="0.25">
      <c r="A753">
        <v>0</v>
      </c>
      <c r="B753">
        <v>0</v>
      </c>
      <c r="C753">
        <v>47.87</v>
      </c>
      <c r="D753">
        <v>16</v>
      </c>
      <c r="E753">
        <v>2</v>
      </c>
      <c r="F753">
        <v>0</v>
      </c>
      <c r="G753">
        <v>1</v>
      </c>
      <c r="H753">
        <v>0</v>
      </c>
      <c r="I753">
        <v>0</v>
      </c>
      <c r="J753">
        <v>0</v>
      </c>
      <c r="K753">
        <v>21</v>
      </c>
      <c r="L753" s="4">
        <v>21</v>
      </c>
      <c r="M753">
        <v>0</v>
      </c>
      <c r="N753" s="5">
        <v>0</v>
      </c>
      <c r="O753" s="6">
        <v>-26</v>
      </c>
      <c r="P753">
        <v>57.13</v>
      </c>
      <c r="Q753">
        <v>0</v>
      </c>
      <c r="R753">
        <v>1</v>
      </c>
      <c r="S753">
        <v>0</v>
      </c>
      <c r="T753">
        <v>1</v>
      </c>
      <c r="U753">
        <v>6</v>
      </c>
      <c r="V753">
        <v>20</v>
      </c>
      <c r="W753">
        <v>0</v>
      </c>
      <c r="X753">
        <v>0</v>
      </c>
      <c r="Y753">
        <v>0</v>
      </c>
      <c r="Z753">
        <v>0</v>
      </c>
      <c r="AA753">
        <v>1</v>
      </c>
      <c r="AB753">
        <v>0</v>
      </c>
      <c r="AC753">
        <v>1</v>
      </c>
      <c r="AD753">
        <v>28</v>
      </c>
      <c r="AE753" s="13">
        <v>24.3</v>
      </c>
      <c r="AF753" s="14">
        <v>1</v>
      </c>
    </row>
    <row r="754" spans="1:32" x14ac:dyDescent="0.25">
      <c r="A754">
        <v>0</v>
      </c>
      <c r="B754">
        <v>0</v>
      </c>
      <c r="C754">
        <v>47.87</v>
      </c>
      <c r="D754">
        <v>16</v>
      </c>
      <c r="E754">
        <v>2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260.3</v>
      </c>
      <c r="L754" s="4">
        <v>260.3</v>
      </c>
      <c r="M754">
        <v>0</v>
      </c>
      <c r="N754" s="5">
        <v>0</v>
      </c>
      <c r="O754" s="6">
        <v>-26</v>
      </c>
      <c r="P754">
        <v>7.9</v>
      </c>
      <c r="Q754">
        <v>1</v>
      </c>
      <c r="R754">
        <v>0</v>
      </c>
      <c r="S754">
        <v>1</v>
      </c>
      <c r="T754">
        <v>0</v>
      </c>
      <c r="U754" s="7">
        <v>8</v>
      </c>
      <c r="V754">
        <v>420</v>
      </c>
      <c r="W754">
        <v>0</v>
      </c>
      <c r="X754">
        <v>0</v>
      </c>
      <c r="Y754">
        <v>0</v>
      </c>
      <c r="Z754">
        <v>0</v>
      </c>
      <c r="AA754">
        <v>1</v>
      </c>
      <c r="AB754">
        <v>0</v>
      </c>
      <c r="AC754">
        <v>1</v>
      </c>
      <c r="AD754">
        <v>1</v>
      </c>
      <c r="AE754" s="13">
        <v>0.3</v>
      </c>
      <c r="AF754" s="14">
        <v>9.0551181102362197E-2</v>
      </c>
    </row>
    <row r="755" spans="1:32" x14ac:dyDescent="0.25">
      <c r="A755">
        <v>0</v>
      </c>
      <c r="B755">
        <v>0</v>
      </c>
      <c r="C755">
        <v>47.87</v>
      </c>
      <c r="D755">
        <v>16</v>
      </c>
      <c r="E755">
        <v>2</v>
      </c>
      <c r="F755">
        <v>0</v>
      </c>
      <c r="G755">
        <v>1</v>
      </c>
      <c r="H755">
        <v>0</v>
      </c>
      <c r="I755">
        <v>0</v>
      </c>
      <c r="J755">
        <v>0</v>
      </c>
      <c r="K755">
        <v>260.3</v>
      </c>
      <c r="L755" s="4">
        <v>260.3</v>
      </c>
      <c r="M755">
        <v>0</v>
      </c>
      <c r="N755" s="5">
        <v>0</v>
      </c>
      <c r="O755" s="6">
        <v>-26</v>
      </c>
      <c r="P755">
        <v>7.9</v>
      </c>
      <c r="Q755">
        <v>1</v>
      </c>
      <c r="R755">
        <v>0</v>
      </c>
      <c r="S755">
        <v>1</v>
      </c>
      <c r="T755">
        <v>0</v>
      </c>
      <c r="U755" s="7">
        <v>8</v>
      </c>
      <c r="V755">
        <v>420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1</v>
      </c>
      <c r="AD755">
        <v>1</v>
      </c>
      <c r="AE755" s="13">
        <v>1.19</v>
      </c>
      <c r="AF755" s="14">
        <v>-0.22469135802469101</v>
      </c>
    </row>
    <row r="756" spans="1:32" x14ac:dyDescent="0.25">
      <c r="A756">
        <v>0</v>
      </c>
      <c r="B756">
        <v>0</v>
      </c>
      <c r="C756">
        <v>47.87</v>
      </c>
      <c r="D756">
        <v>16</v>
      </c>
      <c r="E756">
        <v>2</v>
      </c>
      <c r="F756">
        <v>0</v>
      </c>
      <c r="G756">
        <v>1</v>
      </c>
      <c r="H756">
        <v>0</v>
      </c>
      <c r="I756">
        <v>0</v>
      </c>
      <c r="J756">
        <v>0</v>
      </c>
      <c r="K756">
        <v>14.3</v>
      </c>
      <c r="L756" s="4">
        <v>14.3</v>
      </c>
      <c r="M756">
        <v>0</v>
      </c>
      <c r="N756" s="5">
        <v>0</v>
      </c>
      <c r="O756" s="6">
        <v>-26</v>
      </c>
      <c r="P756">
        <v>253.9</v>
      </c>
      <c r="Q756">
        <v>1</v>
      </c>
      <c r="R756">
        <v>0</v>
      </c>
      <c r="S756">
        <v>1</v>
      </c>
      <c r="T756">
        <v>0</v>
      </c>
      <c r="U756" s="7">
        <v>8</v>
      </c>
      <c r="V756">
        <v>420</v>
      </c>
      <c r="W756">
        <v>0</v>
      </c>
      <c r="X756">
        <v>0</v>
      </c>
      <c r="Y756">
        <v>0</v>
      </c>
      <c r="Z756">
        <v>0</v>
      </c>
      <c r="AA756">
        <v>1</v>
      </c>
      <c r="AB756">
        <v>0</v>
      </c>
      <c r="AC756">
        <v>1</v>
      </c>
      <c r="AD756">
        <v>1</v>
      </c>
      <c r="AE756" s="13">
        <v>0.3</v>
      </c>
      <c r="AF756" s="14">
        <v>0.78884826325411295</v>
      </c>
    </row>
    <row r="757" spans="1:32" x14ac:dyDescent="0.25">
      <c r="A757">
        <v>0</v>
      </c>
      <c r="B757">
        <v>0</v>
      </c>
      <c r="C757">
        <v>47.87</v>
      </c>
      <c r="D757">
        <v>16</v>
      </c>
      <c r="E757">
        <v>2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14.3</v>
      </c>
      <c r="L757" s="4">
        <v>14.3</v>
      </c>
      <c r="M757">
        <v>0</v>
      </c>
      <c r="N757" s="5">
        <v>0</v>
      </c>
      <c r="O757" s="6">
        <v>-26</v>
      </c>
      <c r="P757">
        <v>253.9</v>
      </c>
      <c r="Q757">
        <v>1</v>
      </c>
      <c r="R757">
        <v>0</v>
      </c>
      <c r="S757">
        <v>1</v>
      </c>
      <c r="T757">
        <v>0</v>
      </c>
      <c r="U757" s="7">
        <v>8</v>
      </c>
      <c r="V757">
        <v>420</v>
      </c>
      <c r="W757">
        <v>0</v>
      </c>
      <c r="X757">
        <v>0</v>
      </c>
      <c r="Y757">
        <v>0</v>
      </c>
      <c r="Z757">
        <v>0</v>
      </c>
      <c r="AA757">
        <v>1</v>
      </c>
      <c r="AB757">
        <v>0</v>
      </c>
      <c r="AC757">
        <v>1</v>
      </c>
      <c r="AD757">
        <v>1</v>
      </c>
      <c r="AE757" s="13">
        <v>1.19</v>
      </c>
      <c r="AF757" s="14">
        <v>0.86531426671100797</v>
      </c>
    </row>
    <row r="758" spans="1:32" x14ac:dyDescent="0.25">
      <c r="A758">
        <v>1</v>
      </c>
      <c r="B758">
        <v>0</v>
      </c>
      <c r="C758">
        <v>12.01</v>
      </c>
      <c r="D758">
        <v>0</v>
      </c>
      <c r="E758">
        <v>0</v>
      </c>
      <c r="F758">
        <v>0</v>
      </c>
      <c r="G758">
        <v>1</v>
      </c>
      <c r="H758">
        <v>0</v>
      </c>
      <c r="I758">
        <v>0</v>
      </c>
      <c r="J758">
        <v>0</v>
      </c>
      <c r="K758">
        <v>250</v>
      </c>
      <c r="L758" s="4">
        <v>250</v>
      </c>
      <c r="M758">
        <v>0</v>
      </c>
      <c r="N758" s="5">
        <v>0</v>
      </c>
      <c r="O758" s="6">
        <v>-3.7</v>
      </c>
      <c r="P758">
        <v>6.6</v>
      </c>
      <c r="Q758">
        <v>1</v>
      </c>
      <c r="R758">
        <v>0</v>
      </c>
      <c r="S758">
        <v>1</v>
      </c>
      <c r="T758">
        <v>0</v>
      </c>
      <c r="U758" s="7">
        <v>8</v>
      </c>
      <c r="V758">
        <v>420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1</v>
      </c>
      <c r="AD758">
        <v>1</v>
      </c>
      <c r="AE758" s="13">
        <v>0.3</v>
      </c>
      <c r="AF758" s="14">
        <v>0.63039999999999996</v>
      </c>
    </row>
    <row r="759" spans="1:32" x14ac:dyDescent="0.25">
      <c r="A759">
        <v>1</v>
      </c>
      <c r="B759">
        <v>0</v>
      </c>
      <c r="C759">
        <v>12.01</v>
      </c>
      <c r="D759">
        <v>0</v>
      </c>
      <c r="E759">
        <v>0</v>
      </c>
      <c r="F759">
        <v>0</v>
      </c>
      <c r="G759">
        <v>1</v>
      </c>
      <c r="H759">
        <v>0</v>
      </c>
      <c r="I759">
        <v>0</v>
      </c>
      <c r="J759">
        <v>0</v>
      </c>
      <c r="K759">
        <v>250</v>
      </c>
      <c r="L759" s="4">
        <v>250</v>
      </c>
      <c r="M759">
        <v>0</v>
      </c>
      <c r="N759" s="5">
        <v>0</v>
      </c>
      <c r="O759" s="6">
        <v>-3.7</v>
      </c>
      <c r="P759">
        <v>6.6</v>
      </c>
      <c r="Q759">
        <v>1</v>
      </c>
      <c r="R759">
        <v>0</v>
      </c>
      <c r="S759">
        <v>1</v>
      </c>
      <c r="T759">
        <v>0</v>
      </c>
      <c r="U759" s="7">
        <v>8</v>
      </c>
      <c r="V759">
        <v>420</v>
      </c>
      <c r="W759">
        <v>0</v>
      </c>
      <c r="X759">
        <v>0</v>
      </c>
      <c r="Y759">
        <v>0</v>
      </c>
      <c r="Z759">
        <v>0</v>
      </c>
      <c r="AA759">
        <v>1</v>
      </c>
      <c r="AB759">
        <v>0</v>
      </c>
      <c r="AC759">
        <v>1</v>
      </c>
      <c r="AD759">
        <v>1</v>
      </c>
      <c r="AE759" s="13">
        <v>1.19</v>
      </c>
      <c r="AF759" s="14">
        <v>0.35199999999999998</v>
      </c>
    </row>
    <row r="760" spans="1:32" x14ac:dyDescent="0.25">
      <c r="A760">
        <v>1</v>
      </c>
      <c r="B760">
        <v>0</v>
      </c>
      <c r="C760">
        <v>12.01</v>
      </c>
      <c r="D760">
        <v>0</v>
      </c>
      <c r="E760">
        <v>0</v>
      </c>
      <c r="F760">
        <v>0</v>
      </c>
      <c r="G760">
        <v>1</v>
      </c>
      <c r="H760">
        <v>0</v>
      </c>
      <c r="I760">
        <v>0</v>
      </c>
      <c r="J760">
        <v>0</v>
      </c>
      <c r="K760">
        <v>29</v>
      </c>
      <c r="L760" s="4">
        <v>29</v>
      </c>
      <c r="M760">
        <v>0</v>
      </c>
      <c r="N760" s="5">
        <v>0</v>
      </c>
      <c r="O760" s="6">
        <v>-3.7</v>
      </c>
      <c r="P760">
        <v>40.78</v>
      </c>
      <c r="Q760">
        <v>1</v>
      </c>
      <c r="R760">
        <v>0</v>
      </c>
      <c r="S760">
        <v>1</v>
      </c>
      <c r="T760">
        <v>0</v>
      </c>
      <c r="U760" s="7">
        <v>8</v>
      </c>
      <c r="V760">
        <v>420</v>
      </c>
      <c r="W760">
        <v>0</v>
      </c>
      <c r="X760">
        <v>0</v>
      </c>
      <c r="Y760">
        <v>0</v>
      </c>
      <c r="Z760">
        <v>0</v>
      </c>
      <c r="AA760">
        <v>1</v>
      </c>
      <c r="AB760">
        <v>0</v>
      </c>
      <c r="AC760">
        <v>1</v>
      </c>
      <c r="AD760">
        <v>1</v>
      </c>
      <c r="AE760" s="13">
        <v>0.3</v>
      </c>
      <c r="AF760" s="14">
        <v>0.91338582677165303</v>
      </c>
    </row>
    <row r="761" spans="1:32" x14ac:dyDescent="0.25">
      <c r="A761">
        <v>1</v>
      </c>
      <c r="B761">
        <v>0</v>
      </c>
      <c r="C761">
        <v>12.01</v>
      </c>
      <c r="D761">
        <v>0</v>
      </c>
      <c r="E761">
        <v>0</v>
      </c>
      <c r="F761">
        <v>0</v>
      </c>
      <c r="G761">
        <v>1</v>
      </c>
      <c r="H761">
        <v>0</v>
      </c>
      <c r="I761">
        <v>0</v>
      </c>
      <c r="J761">
        <v>0</v>
      </c>
      <c r="K761">
        <v>29</v>
      </c>
      <c r="L761" s="4">
        <v>29</v>
      </c>
      <c r="M761">
        <v>0</v>
      </c>
      <c r="N761" s="5">
        <v>0</v>
      </c>
      <c r="O761" s="6">
        <v>-3.7</v>
      </c>
      <c r="P761">
        <v>40.78</v>
      </c>
      <c r="Q761">
        <v>1</v>
      </c>
      <c r="R761">
        <v>0</v>
      </c>
      <c r="S761">
        <v>1</v>
      </c>
      <c r="T761">
        <v>0</v>
      </c>
      <c r="U761" s="7">
        <v>8</v>
      </c>
      <c r="V761">
        <v>420</v>
      </c>
      <c r="W761">
        <v>0</v>
      </c>
      <c r="X761">
        <v>0</v>
      </c>
      <c r="Y761">
        <v>0</v>
      </c>
      <c r="Z761">
        <v>0</v>
      </c>
      <c r="AA761">
        <v>1</v>
      </c>
      <c r="AB761">
        <v>0</v>
      </c>
      <c r="AC761">
        <v>1</v>
      </c>
      <c r="AD761">
        <v>1</v>
      </c>
      <c r="AE761" s="13">
        <v>1.19</v>
      </c>
      <c r="AF761" s="14">
        <v>0.90855723639647801</v>
      </c>
    </row>
    <row r="762" spans="1:32" x14ac:dyDescent="0.25">
      <c r="A762">
        <v>0</v>
      </c>
      <c r="B762">
        <v>0</v>
      </c>
      <c r="C762">
        <v>112.4</v>
      </c>
      <c r="D762">
        <v>65.41</v>
      </c>
      <c r="E762">
        <v>0</v>
      </c>
      <c r="F762">
        <v>0</v>
      </c>
      <c r="G762">
        <v>1</v>
      </c>
      <c r="H762">
        <v>0</v>
      </c>
      <c r="I762">
        <v>0</v>
      </c>
      <c r="J762">
        <v>0</v>
      </c>
      <c r="K762">
        <v>7.5</v>
      </c>
      <c r="L762" s="4">
        <v>7.5</v>
      </c>
      <c r="M762">
        <v>1</v>
      </c>
      <c r="N762" s="5">
        <v>0</v>
      </c>
      <c r="O762" s="6">
        <v>-14.55</v>
      </c>
      <c r="P762" s="23">
        <v>89</v>
      </c>
      <c r="Q762">
        <v>1</v>
      </c>
      <c r="R762">
        <v>0</v>
      </c>
      <c r="S762">
        <v>1</v>
      </c>
      <c r="T762">
        <v>0</v>
      </c>
      <c r="U762">
        <v>10</v>
      </c>
      <c r="V762">
        <v>275</v>
      </c>
      <c r="W762">
        <v>0</v>
      </c>
      <c r="X762">
        <v>0</v>
      </c>
      <c r="Y762">
        <v>0</v>
      </c>
      <c r="Z762">
        <v>0</v>
      </c>
      <c r="AA762">
        <v>1</v>
      </c>
      <c r="AB762">
        <v>0</v>
      </c>
      <c r="AC762">
        <v>1</v>
      </c>
      <c r="AD762">
        <v>1</v>
      </c>
      <c r="AE762" s="13">
        <v>4.4999999999999997E-3</v>
      </c>
      <c r="AF762" s="14">
        <v>0.66150380828534305</v>
      </c>
    </row>
    <row r="763" spans="1:32" x14ac:dyDescent="0.25">
      <c r="A763">
        <v>0</v>
      </c>
      <c r="B763">
        <v>0</v>
      </c>
      <c r="C763">
        <v>112.4</v>
      </c>
      <c r="D763">
        <v>65.41</v>
      </c>
      <c r="E763">
        <v>0</v>
      </c>
      <c r="F763">
        <v>0</v>
      </c>
      <c r="G763">
        <v>1</v>
      </c>
      <c r="H763">
        <v>0</v>
      </c>
      <c r="I763">
        <v>0</v>
      </c>
      <c r="J763">
        <v>0</v>
      </c>
      <c r="K763">
        <v>7.5</v>
      </c>
      <c r="L763" s="4">
        <v>7.5</v>
      </c>
      <c r="M763">
        <v>0</v>
      </c>
      <c r="N763" s="5">
        <v>1</v>
      </c>
      <c r="O763" s="6">
        <v>-14.55</v>
      </c>
      <c r="P763" s="23">
        <v>89</v>
      </c>
      <c r="Q763">
        <v>1</v>
      </c>
      <c r="R763">
        <v>0</v>
      </c>
      <c r="S763">
        <v>1</v>
      </c>
      <c r="T763">
        <v>0</v>
      </c>
      <c r="U763">
        <v>10</v>
      </c>
      <c r="V763">
        <v>275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1</v>
      </c>
      <c r="AD763">
        <v>1</v>
      </c>
      <c r="AE763" s="13">
        <v>4.4999999999999997E-3</v>
      </c>
      <c r="AF763" s="14">
        <v>0.71755473745398202</v>
      </c>
    </row>
    <row r="764" spans="1:32" x14ac:dyDescent="0.25">
      <c r="A764">
        <v>0</v>
      </c>
      <c r="B764">
        <v>0</v>
      </c>
      <c r="C764">
        <v>112.4</v>
      </c>
      <c r="D764">
        <v>65.41</v>
      </c>
      <c r="E764">
        <v>0</v>
      </c>
      <c r="F764">
        <v>0</v>
      </c>
      <c r="G764">
        <v>1</v>
      </c>
      <c r="H764">
        <v>0</v>
      </c>
      <c r="I764">
        <v>0</v>
      </c>
      <c r="J764">
        <v>0</v>
      </c>
      <c r="K764">
        <v>7.5</v>
      </c>
      <c r="L764" s="4">
        <v>7.5</v>
      </c>
      <c r="M764">
        <v>1</v>
      </c>
      <c r="N764" s="5">
        <v>0</v>
      </c>
      <c r="O764" s="6">
        <v>-14.55</v>
      </c>
      <c r="P764" s="23">
        <v>89</v>
      </c>
      <c r="Q764">
        <v>1</v>
      </c>
      <c r="R764">
        <v>0</v>
      </c>
      <c r="S764">
        <v>1</v>
      </c>
      <c r="T764">
        <v>0</v>
      </c>
      <c r="U764">
        <v>10</v>
      </c>
      <c r="V764">
        <v>275</v>
      </c>
      <c r="W764">
        <v>0</v>
      </c>
      <c r="X764">
        <v>0</v>
      </c>
      <c r="Y764">
        <v>0</v>
      </c>
      <c r="Z764">
        <v>0</v>
      </c>
      <c r="AA764">
        <v>1</v>
      </c>
      <c r="AB764">
        <v>0</v>
      </c>
      <c r="AC764">
        <v>1</v>
      </c>
      <c r="AD764">
        <v>1</v>
      </c>
      <c r="AE764" s="13">
        <v>1.7999999999999999E-2</v>
      </c>
      <c r="AF764" s="14">
        <v>0.77122275060031098</v>
      </c>
    </row>
    <row r="765" spans="1:32" x14ac:dyDescent="0.25">
      <c r="A765">
        <v>0</v>
      </c>
      <c r="B765">
        <v>0</v>
      </c>
      <c r="C765">
        <v>112.4</v>
      </c>
      <c r="D765">
        <v>65.41</v>
      </c>
      <c r="E765">
        <v>0</v>
      </c>
      <c r="F765">
        <v>0</v>
      </c>
      <c r="G765">
        <v>1</v>
      </c>
      <c r="H765">
        <v>0</v>
      </c>
      <c r="I765">
        <v>0</v>
      </c>
      <c r="J765">
        <v>0</v>
      </c>
      <c r="K765">
        <v>7.5</v>
      </c>
      <c r="L765" s="4">
        <v>7.5</v>
      </c>
      <c r="M765">
        <v>0</v>
      </c>
      <c r="N765" s="5">
        <v>1</v>
      </c>
      <c r="O765" s="6">
        <v>-14.55</v>
      </c>
      <c r="P765" s="23">
        <v>89</v>
      </c>
      <c r="Q765">
        <v>1</v>
      </c>
      <c r="R765">
        <v>0</v>
      </c>
      <c r="S765">
        <v>1</v>
      </c>
      <c r="T765">
        <v>0</v>
      </c>
      <c r="U765">
        <v>10</v>
      </c>
      <c r="V765">
        <v>275</v>
      </c>
      <c r="W765">
        <v>0</v>
      </c>
      <c r="X765">
        <v>0</v>
      </c>
      <c r="Y765">
        <v>0</v>
      </c>
      <c r="Z765">
        <v>0</v>
      </c>
      <c r="AA765">
        <v>1</v>
      </c>
      <c r="AB765">
        <v>0</v>
      </c>
      <c r="AC765">
        <v>1</v>
      </c>
      <c r="AD765">
        <v>1</v>
      </c>
      <c r="AE765" s="13">
        <v>1.7999999999999999E-2</v>
      </c>
      <c r="AF765" s="14">
        <v>0.91232934383833497</v>
      </c>
    </row>
    <row r="766" spans="1:32" x14ac:dyDescent="0.25">
      <c r="A766">
        <v>0</v>
      </c>
      <c r="B766">
        <v>0</v>
      </c>
      <c r="C766">
        <v>112.4</v>
      </c>
      <c r="D766">
        <v>65.41</v>
      </c>
      <c r="E766">
        <v>0</v>
      </c>
      <c r="F766">
        <v>0</v>
      </c>
      <c r="G766">
        <v>1</v>
      </c>
      <c r="H766">
        <v>0</v>
      </c>
      <c r="I766">
        <v>0</v>
      </c>
      <c r="J766">
        <v>0</v>
      </c>
      <c r="K766">
        <v>7.5</v>
      </c>
      <c r="L766" s="4">
        <v>7.5</v>
      </c>
      <c r="M766">
        <v>1</v>
      </c>
      <c r="N766" s="5">
        <v>0</v>
      </c>
      <c r="O766" s="6">
        <v>-14.55</v>
      </c>
      <c r="P766" s="23">
        <v>89</v>
      </c>
      <c r="Q766">
        <v>1</v>
      </c>
      <c r="R766">
        <v>0</v>
      </c>
      <c r="S766">
        <v>1</v>
      </c>
      <c r="T766">
        <v>0</v>
      </c>
      <c r="U766">
        <v>10</v>
      </c>
      <c r="V766">
        <v>275</v>
      </c>
      <c r="W766">
        <v>0</v>
      </c>
      <c r="X766">
        <v>0</v>
      </c>
      <c r="Y766">
        <v>0</v>
      </c>
      <c r="Z766">
        <v>0</v>
      </c>
      <c r="AA766">
        <v>1</v>
      </c>
      <c r="AB766">
        <v>0</v>
      </c>
      <c r="AC766">
        <v>1</v>
      </c>
      <c r="AD766">
        <v>1</v>
      </c>
      <c r="AE766" s="13">
        <v>4.4999999999999998E-2</v>
      </c>
      <c r="AF766" s="14">
        <v>0.97573310914856903</v>
      </c>
    </row>
    <row r="767" spans="1:32" x14ac:dyDescent="0.25">
      <c r="A767">
        <v>0</v>
      </c>
      <c r="B767">
        <v>0</v>
      </c>
      <c r="C767">
        <v>112.4</v>
      </c>
      <c r="D767">
        <v>65.41</v>
      </c>
      <c r="E767">
        <v>0</v>
      </c>
      <c r="F767">
        <v>0</v>
      </c>
      <c r="G767">
        <v>1</v>
      </c>
      <c r="H767">
        <v>0</v>
      </c>
      <c r="I767">
        <v>0</v>
      </c>
      <c r="J767">
        <v>0</v>
      </c>
      <c r="K767">
        <v>7.5</v>
      </c>
      <c r="L767" s="4">
        <v>7.5</v>
      </c>
      <c r="M767">
        <v>0</v>
      </c>
      <c r="N767" s="5">
        <v>1</v>
      </c>
      <c r="O767" s="6">
        <v>-14.55</v>
      </c>
      <c r="P767" s="23">
        <v>89</v>
      </c>
      <c r="Q767">
        <v>1</v>
      </c>
      <c r="R767">
        <v>0</v>
      </c>
      <c r="S767">
        <v>1</v>
      </c>
      <c r="T767">
        <v>0</v>
      </c>
      <c r="U767">
        <v>10</v>
      </c>
      <c r="V767">
        <v>275</v>
      </c>
      <c r="W767">
        <v>0</v>
      </c>
      <c r="X767">
        <v>0</v>
      </c>
      <c r="Y767">
        <v>0</v>
      </c>
      <c r="Z767">
        <v>0</v>
      </c>
      <c r="AA767">
        <v>1</v>
      </c>
      <c r="AB767">
        <v>0</v>
      </c>
      <c r="AC767">
        <v>1</v>
      </c>
      <c r="AD767">
        <v>1</v>
      </c>
      <c r="AE767" s="13">
        <v>4.4999999999999998E-2</v>
      </c>
      <c r="AF767" s="14">
        <v>0.96630545834469805</v>
      </c>
    </row>
    <row r="768" spans="1:32" x14ac:dyDescent="0.25">
      <c r="A768">
        <v>0</v>
      </c>
      <c r="B768">
        <v>0</v>
      </c>
      <c r="C768">
        <v>112.4</v>
      </c>
      <c r="D768">
        <v>65.41</v>
      </c>
      <c r="E768">
        <v>0</v>
      </c>
      <c r="F768">
        <v>0</v>
      </c>
      <c r="G768">
        <v>1</v>
      </c>
      <c r="H768">
        <v>0</v>
      </c>
      <c r="I768">
        <v>0</v>
      </c>
      <c r="J768">
        <v>0</v>
      </c>
      <c r="K768">
        <v>7.5</v>
      </c>
      <c r="L768" s="4">
        <v>7.5</v>
      </c>
      <c r="M768">
        <v>1</v>
      </c>
      <c r="N768" s="5">
        <v>0</v>
      </c>
      <c r="O768" s="6">
        <v>-14.55</v>
      </c>
      <c r="P768" s="23">
        <v>89</v>
      </c>
      <c r="Q768">
        <v>1</v>
      </c>
      <c r="R768">
        <v>0</v>
      </c>
      <c r="S768">
        <v>1</v>
      </c>
      <c r="T768">
        <v>0</v>
      </c>
      <c r="U768">
        <v>10</v>
      </c>
      <c r="V768">
        <v>275</v>
      </c>
      <c r="W768">
        <v>0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1</v>
      </c>
      <c r="AD768">
        <v>3</v>
      </c>
      <c r="AE768" s="13">
        <v>4.4999999999999997E-3</v>
      </c>
      <c r="AF768" s="14">
        <v>0.86896551724137905</v>
      </c>
    </row>
    <row r="769" spans="1:32" x14ac:dyDescent="0.25">
      <c r="A769">
        <v>0</v>
      </c>
      <c r="B769">
        <v>0</v>
      </c>
      <c r="C769">
        <v>112.4</v>
      </c>
      <c r="D769">
        <v>65.41</v>
      </c>
      <c r="E769">
        <v>0</v>
      </c>
      <c r="F769">
        <v>0</v>
      </c>
      <c r="G769">
        <v>1</v>
      </c>
      <c r="H769">
        <v>0</v>
      </c>
      <c r="I769">
        <v>0</v>
      </c>
      <c r="J769">
        <v>0</v>
      </c>
      <c r="K769">
        <v>7.5</v>
      </c>
      <c r="L769" s="4">
        <v>7.5</v>
      </c>
      <c r="M769">
        <v>0</v>
      </c>
      <c r="N769" s="5">
        <v>1</v>
      </c>
      <c r="O769" s="6">
        <v>-14.55</v>
      </c>
      <c r="P769" s="23">
        <v>89</v>
      </c>
      <c r="Q769">
        <v>1</v>
      </c>
      <c r="R769">
        <v>0</v>
      </c>
      <c r="S769">
        <v>1</v>
      </c>
      <c r="T769">
        <v>0</v>
      </c>
      <c r="U769">
        <v>10</v>
      </c>
      <c r="V769">
        <v>275</v>
      </c>
      <c r="W769">
        <v>0</v>
      </c>
      <c r="X769">
        <v>0</v>
      </c>
      <c r="Y769">
        <v>0</v>
      </c>
      <c r="Z769">
        <v>0</v>
      </c>
      <c r="AA769">
        <v>1</v>
      </c>
      <c r="AB769">
        <v>0</v>
      </c>
      <c r="AC769">
        <v>1</v>
      </c>
      <c r="AD769">
        <v>3</v>
      </c>
      <c r="AE769" s="13">
        <v>4.4999999999999997E-3</v>
      </c>
      <c r="AF769" s="14">
        <v>0.76028726708074501</v>
      </c>
    </row>
    <row r="770" spans="1:32" x14ac:dyDescent="0.25">
      <c r="A770">
        <v>0</v>
      </c>
      <c r="B770">
        <v>0</v>
      </c>
      <c r="C770">
        <v>112.4</v>
      </c>
      <c r="D770">
        <v>65.41</v>
      </c>
      <c r="E770">
        <v>0</v>
      </c>
      <c r="F770">
        <v>0</v>
      </c>
      <c r="G770">
        <v>1</v>
      </c>
      <c r="H770">
        <v>0</v>
      </c>
      <c r="I770">
        <v>0</v>
      </c>
      <c r="J770">
        <v>0</v>
      </c>
      <c r="K770">
        <v>7.5</v>
      </c>
      <c r="L770" s="4">
        <v>7.5</v>
      </c>
      <c r="M770">
        <v>1</v>
      </c>
      <c r="N770" s="5">
        <v>0</v>
      </c>
      <c r="O770" s="6">
        <v>-14.55</v>
      </c>
      <c r="P770" s="23">
        <v>89</v>
      </c>
      <c r="Q770">
        <v>1</v>
      </c>
      <c r="R770">
        <v>0</v>
      </c>
      <c r="S770">
        <v>1</v>
      </c>
      <c r="T770">
        <v>0</v>
      </c>
      <c r="U770">
        <v>10</v>
      </c>
      <c r="V770">
        <v>275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1</v>
      </c>
      <c r="AD770">
        <v>3</v>
      </c>
      <c r="AE770" s="13">
        <v>1.7999999999999999E-2</v>
      </c>
      <c r="AF770" s="14">
        <v>0.76028726708074501</v>
      </c>
    </row>
    <row r="771" spans="1:32" x14ac:dyDescent="0.25">
      <c r="A771">
        <v>0</v>
      </c>
      <c r="B771">
        <v>0</v>
      </c>
      <c r="C771">
        <v>112.4</v>
      </c>
      <c r="D771">
        <v>65.41</v>
      </c>
      <c r="E771">
        <v>0</v>
      </c>
      <c r="F771">
        <v>0</v>
      </c>
      <c r="G771">
        <v>1</v>
      </c>
      <c r="H771">
        <v>0</v>
      </c>
      <c r="I771">
        <v>0</v>
      </c>
      <c r="J771">
        <v>0</v>
      </c>
      <c r="K771">
        <v>7.5</v>
      </c>
      <c r="L771" s="4">
        <v>7.5</v>
      </c>
      <c r="M771">
        <v>0</v>
      </c>
      <c r="N771" s="5">
        <v>1</v>
      </c>
      <c r="O771" s="6">
        <v>-14.55</v>
      </c>
      <c r="P771" s="23">
        <v>89</v>
      </c>
      <c r="Q771">
        <v>1</v>
      </c>
      <c r="R771">
        <v>0</v>
      </c>
      <c r="S771">
        <v>1</v>
      </c>
      <c r="T771">
        <v>0</v>
      </c>
      <c r="U771">
        <v>10</v>
      </c>
      <c r="V771">
        <v>275</v>
      </c>
      <c r="W771">
        <v>0</v>
      </c>
      <c r="X771">
        <v>0</v>
      </c>
      <c r="Y771">
        <v>0</v>
      </c>
      <c r="Z771">
        <v>0</v>
      </c>
      <c r="AA771">
        <v>1</v>
      </c>
      <c r="AB771">
        <v>0</v>
      </c>
      <c r="AC771">
        <v>1</v>
      </c>
      <c r="AD771">
        <v>3</v>
      </c>
      <c r="AE771" s="13">
        <v>1.7999999999999999E-2</v>
      </c>
      <c r="AF771" s="14">
        <v>0.98433973269762398</v>
      </c>
    </row>
    <row r="772" spans="1:32" x14ac:dyDescent="0.25">
      <c r="A772">
        <v>0</v>
      </c>
      <c r="B772">
        <v>0</v>
      </c>
      <c r="C772">
        <v>112.4</v>
      </c>
      <c r="D772">
        <v>65.41</v>
      </c>
      <c r="E772">
        <v>0</v>
      </c>
      <c r="F772">
        <v>0</v>
      </c>
      <c r="G772">
        <v>1</v>
      </c>
      <c r="H772">
        <v>0</v>
      </c>
      <c r="I772">
        <v>0</v>
      </c>
      <c r="J772">
        <v>0</v>
      </c>
      <c r="K772">
        <v>7.5</v>
      </c>
      <c r="L772" s="4">
        <v>7.5</v>
      </c>
      <c r="M772">
        <v>1</v>
      </c>
      <c r="N772" s="5">
        <v>0</v>
      </c>
      <c r="O772" s="6">
        <v>-14.55</v>
      </c>
      <c r="P772" s="23">
        <v>89</v>
      </c>
      <c r="Q772">
        <v>1</v>
      </c>
      <c r="R772">
        <v>0</v>
      </c>
      <c r="S772">
        <v>1</v>
      </c>
      <c r="T772">
        <v>0</v>
      </c>
      <c r="U772">
        <v>10</v>
      </c>
      <c r="V772">
        <v>275</v>
      </c>
      <c r="W772">
        <v>0</v>
      </c>
      <c r="X772">
        <v>0</v>
      </c>
      <c r="Y772">
        <v>0</v>
      </c>
      <c r="Z772">
        <v>0</v>
      </c>
      <c r="AA772">
        <v>1</v>
      </c>
      <c r="AB772">
        <v>0</v>
      </c>
      <c r="AC772">
        <v>1</v>
      </c>
      <c r="AD772">
        <v>3</v>
      </c>
      <c r="AE772" s="13">
        <v>4.4999999999999998E-2</v>
      </c>
      <c r="AF772" s="14">
        <v>0.94782094344804302</v>
      </c>
    </row>
    <row r="773" spans="1:32" x14ac:dyDescent="0.25">
      <c r="A773">
        <v>0</v>
      </c>
      <c r="B773">
        <v>0</v>
      </c>
      <c r="C773">
        <v>112.4</v>
      </c>
      <c r="D773">
        <v>65.41</v>
      </c>
      <c r="E773">
        <v>0</v>
      </c>
      <c r="F773">
        <v>0</v>
      </c>
      <c r="G773">
        <v>1</v>
      </c>
      <c r="H773">
        <v>0</v>
      </c>
      <c r="I773">
        <v>0</v>
      </c>
      <c r="J773">
        <v>0</v>
      </c>
      <c r="K773">
        <v>7.5</v>
      </c>
      <c r="L773" s="4">
        <v>7.5</v>
      </c>
      <c r="M773">
        <v>0</v>
      </c>
      <c r="N773" s="5">
        <v>1</v>
      </c>
      <c r="O773" s="6">
        <v>-14.55</v>
      </c>
      <c r="P773" s="23">
        <v>89</v>
      </c>
      <c r="Q773">
        <v>1</v>
      </c>
      <c r="R773">
        <v>0</v>
      </c>
      <c r="S773">
        <v>1</v>
      </c>
      <c r="T773">
        <v>0</v>
      </c>
      <c r="U773">
        <v>10</v>
      </c>
      <c r="V773">
        <v>275</v>
      </c>
      <c r="W773">
        <v>0</v>
      </c>
      <c r="X773">
        <v>0</v>
      </c>
      <c r="Y773">
        <v>0</v>
      </c>
      <c r="Z773">
        <v>0</v>
      </c>
      <c r="AA773">
        <v>1</v>
      </c>
      <c r="AB773">
        <v>0</v>
      </c>
      <c r="AC773">
        <v>1</v>
      </c>
      <c r="AD773">
        <v>3</v>
      </c>
      <c r="AE773" s="13">
        <v>4.4999999999999998E-2</v>
      </c>
      <c r="AF773" s="14">
        <v>0.63369420139403798</v>
      </c>
    </row>
    <row r="774" spans="1:32" x14ac:dyDescent="0.25">
      <c r="A774">
        <v>0</v>
      </c>
      <c r="B774">
        <v>0</v>
      </c>
      <c r="C774">
        <v>112.4</v>
      </c>
      <c r="D774">
        <v>65.41</v>
      </c>
      <c r="E774">
        <v>0</v>
      </c>
      <c r="F774">
        <v>0</v>
      </c>
      <c r="G774">
        <v>1</v>
      </c>
      <c r="H774">
        <v>0</v>
      </c>
      <c r="I774">
        <v>0</v>
      </c>
      <c r="J774">
        <v>0</v>
      </c>
      <c r="K774">
        <v>7.5</v>
      </c>
      <c r="L774" s="4">
        <v>7.5</v>
      </c>
      <c r="M774">
        <v>1</v>
      </c>
      <c r="N774" s="5">
        <v>0</v>
      </c>
      <c r="O774" s="6">
        <v>-14.55</v>
      </c>
      <c r="P774" s="23">
        <v>89</v>
      </c>
      <c r="Q774">
        <v>1</v>
      </c>
      <c r="R774">
        <v>0</v>
      </c>
      <c r="S774">
        <v>1</v>
      </c>
      <c r="T774">
        <v>0</v>
      </c>
      <c r="U774">
        <v>10</v>
      </c>
      <c r="V774">
        <v>275</v>
      </c>
      <c r="W774">
        <v>0</v>
      </c>
      <c r="X774">
        <v>0</v>
      </c>
      <c r="Y774">
        <v>0</v>
      </c>
      <c r="Z774">
        <v>0</v>
      </c>
      <c r="AA774">
        <v>1</v>
      </c>
      <c r="AB774">
        <v>0</v>
      </c>
      <c r="AC774">
        <v>1</v>
      </c>
      <c r="AD774">
        <v>5</v>
      </c>
      <c r="AE774" s="13">
        <v>4.4999999999999997E-3</v>
      </c>
      <c r="AF774" s="14">
        <v>-0.391090867978163</v>
      </c>
    </row>
    <row r="775" spans="1:32" x14ac:dyDescent="0.25">
      <c r="A775">
        <v>0</v>
      </c>
      <c r="B775">
        <v>0</v>
      </c>
      <c r="C775">
        <v>112.4</v>
      </c>
      <c r="D775">
        <v>65.41</v>
      </c>
      <c r="E775">
        <v>0</v>
      </c>
      <c r="F775">
        <v>0</v>
      </c>
      <c r="G775">
        <v>1</v>
      </c>
      <c r="H775">
        <v>0</v>
      </c>
      <c r="I775">
        <v>0</v>
      </c>
      <c r="J775">
        <v>0</v>
      </c>
      <c r="K775">
        <v>7.5</v>
      </c>
      <c r="L775" s="4">
        <v>7.5</v>
      </c>
      <c r="M775">
        <v>0</v>
      </c>
      <c r="N775" s="5">
        <v>1</v>
      </c>
      <c r="O775" s="6">
        <v>-14.55</v>
      </c>
      <c r="P775" s="23">
        <v>89</v>
      </c>
      <c r="Q775">
        <v>1</v>
      </c>
      <c r="R775">
        <v>0</v>
      </c>
      <c r="S775">
        <v>1</v>
      </c>
      <c r="T775">
        <v>0</v>
      </c>
      <c r="U775">
        <v>10</v>
      </c>
      <c r="V775">
        <v>275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0</v>
      </c>
      <c r="AC775">
        <v>1</v>
      </c>
      <c r="AD775">
        <v>5</v>
      </c>
      <c r="AE775" s="13">
        <v>4.4999999999999997E-3</v>
      </c>
      <c r="AF775" s="14">
        <v>0.75227265452450298</v>
      </c>
    </row>
    <row r="776" spans="1:32" x14ac:dyDescent="0.25">
      <c r="A776">
        <v>0</v>
      </c>
      <c r="B776">
        <v>0</v>
      </c>
      <c r="C776">
        <v>112.4</v>
      </c>
      <c r="D776">
        <v>65.41</v>
      </c>
      <c r="E776">
        <v>0</v>
      </c>
      <c r="F776">
        <v>0</v>
      </c>
      <c r="G776">
        <v>1</v>
      </c>
      <c r="H776">
        <v>0</v>
      </c>
      <c r="I776">
        <v>0</v>
      </c>
      <c r="J776">
        <v>0</v>
      </c>
      <c r="K776">
        <v>7.5</v>
      </c>
      <c r="L776" s="4">
        <v>7.5</v>
      </c>
      <c r="M776">
        <v>1</v>
      </c>
      <c r="N776" s="5">
        <v>0</v>
      </c>
      <c r="O776" s="6">
        <v>-14.55</v>
      </c>
      <c r="P776" s="23">
        <v>89</v>
      </c>
      <c r="Q776">
        <v>1</v>
      </c>
      <c r="R776">
        <v>0</v>
      </c>
      <c r="S776">
        <v>1</v>
      </c>
      <c r="T776">
        <v>0</v>
      </c>
      <c r="U776">
        <v>10</v>
      </c>
      <c r="V776">
        <v>275</v>
      </c>
      <c r="W776">
        <v>0</v>
      </c>
      <c r="X776">
        <v>0</v>
      </c>
      <c r="Y776">
        <v>0</v>
      </c>
      <c r="Z776">
        <v>0</v>
      </c>
      <c r="AA776">
        <v>1</v>
      </c>
      <c r="AB776">
        <v>0</v>
      </c>
      <c r="AC776">
        <v>1</v>
      </c>
      <c r="AD776">
        <v>5</v>
      </c>
      <c r="AE776" s="13">
        <v>1.7999999999999999E-2</v>
      </c>
      <c r="AF776" s="14">
        <v>-0.13803017088219099</v>
      </c>
    </row>
    <row r="777" spans="1:32" x14ac:dyDescent="0.25">
      <c r="A777">
        <v>0</v>
      </c>
      <c r="B777">
        <v>0</v>
      </c>
      <c r="C777">
        <v>112.4</v>
      </c>
      <c r="D777">
        <v>65.41</v>
      </c>
      <c r="E777">
        <v>0</v>
      </c>
      <c r="F777">
        <v>0</v>
      </c>
      <c r="G777">
        <v>1</v>
      </c>
      <c r="H777">
        <v>0</v>
      </c>
      <c r="I777">
        <v>0</v>
      </c>
      <c r="J777">
        <v>0</v>
      </c>
      <c r="K777">
        <v>7.5</v>
      </c>
      <c r="L777" s="4">
        <v>7.5</v>
      </c>
      <c r="M777">
        <v>0</v>
      </c>
      <c r="N777" s="5">
        <v>1</v>
      </c>
      <c r="O777" s="6">
        <v>-14.55</v>
      </c>
      <c r="P777" s="23">
        <v>89</v>
      </c>
      <c r="Q777">
        <v>1</v>
      </c>
      <c r="R777">
        <v>0</v>
      </c>
      <c r="S777">
        <v>1</v>
      </c>
      <c r="T777">
        <v>0</v>
      </c>
      <c r="U777">
        <v>10</v>
      </c>
      <c r="V777">
        <v>275</v>
      </c>
      <c r="W777">
        <v>0</v>
      </c>
      <c r="X777">
        <v>0</v>
      </c>
      <c r="Y777">
        <v>0</v>
      </c>
      <c r="Z777">
        <v>0</v>
      </c>
      <c r="AA777">
        <v>1</v>
      </c>
      <c r="AB777">
        <v>0</v>
      </c>
      <c r="AC777">
        <v>1</v>
      </c>
      <c r="AD777">
        <v>5</v>
      </c>
      <c r="AE777" s="13">
        <v>1.7999999999999999E-2</v>
      </c>
      <c r="AF777" s="14">
        <v>0.965892902590341</v>
      </c>
    </row>
    <row r="778" spans="1:32" x14ac:dyDescent="0.25">
      <c r="A778">
        <v>0</v>
      </c>
      <c r="B778">
        <v>0</v>
      </c>
      <c r="C778">
        <v>112.4</v>
      </c>
      <c r="D778">
        <v>65.41</v>
      </c>
      <c r="E778">
        <v>0</v>
      </c>
      <c r="F778">
        <v>0</v>
      </c>
      <c r="G778">
        <v>1</v>
      </c>
      <c r="H778">
        <v>0</v>
      </c>
      <c r="I778">
        <v>0</v>
      </c>
      <c r="J778">
        <v>0</v>
      </c>
      <c r="K778">
        <v>7.5</v>
      </c>
      <c r="L778" s="4">
        <v>7.5</v>
      </c>
      <c r="M778">
        <v>1</v>
      </c>
      <c r="N778" s="5">
        <v>0</v>
      </c>
      <c r="O778" s="6">
        <v>-14.55</v>
      </c>
      <c r="P778" s="23">
        <v>89</v>
      </c>
      <c r="Q778">
        <v>1</v>
      </c>
      <c r="R778">
        <v>0</v>
      </c>
      <c r="S778">
        <v>1</v>
      </c>
      <c r="T778">
        <v>0</v>
      </c>
      <c r="U778">
        <v>10</v>
      </c>
      <c r="V778">
        <v>275</v>
      </c>
      <c r="W778">
        <v>0</v>
      </c>
      <c r="X778">
        <v>0</v>
      </c>
      <c r="Y778">
        <v>0</v>
      </c>
      <c r="Z778">
        <v>0</v>
      </c>
      <c r="AA778">
        <v>1</v>
      </c>
      <c r="AB778">
        <v>0</v>
      </c>
      <c r="AC778">
        <v>1</v>
      </c>
      <c r="AD778">
        <v>5</v>
      </c>
      <c r="AE778" s="13">
        <v>4.4999999999999998E-2</v>
      </c>
      <c r="AF778" s="14">
        <v>0.946233645785028</v>
      </c>
    </row>
    <row r="779" spans="1:32" x14ac:dyDescent="0.25">
      <c r="A779">
        <v>0</v>
      </c>
      <c r="B779">
        <v>0</v>
      </c>
      <c r="C779">
        <v>112.4</v>
      </c>
      <c r="D779">
        <v>65.41</v>
      </c>
      <c r="E779">
        <v>0</v>
      </c>
      <c r="F779">
        <v>0</v>
      </c>
      <c r="G779">
        <v>1</v>
      </c>
      <c r="H779">
        <v>0</v>
      </c>
      <c r="I779">
        <v>0</v>
      </c>
      <c r="J779">
        <v>0</v>
      </c>
      <c r="K779">
        <v>7.5</v>
      </c>
      <c r="L779" s="4">
        <v>7.5</v>
      </c>
      <c r="M779">
        <v>0</v>
      </c>
      <c r="N779" s="5">
        <v>1</v>
      </c>
      <c r="O779" s="6">
        <v>-14.55</v>
      </c>
      <c r="P779" s="23">
        <v>89</v>
      </c>
      <c r="Q779">
        <v>1</v>
      </c>
      <c r="R779">
        <v>0</v>
      </c>
      <c r="S779">
        <v>1</v>
      </c>
      <c r="T779">
        <v>0</v>
      </c>
      <c r="U779">
        <v>10</v>
      </c>
      <c r="V779">
        <v>275</v>
      </c>
      <c r="W779">
        <v>0</v>
      </c>
      <c r="X779">
        <v>0</v>
      </c>
      <c r="Y779">
        <v>0</v>
      </c>
      <c r="Z779">
        <v>0</v>
      </c>
      <c r="AA779">
        <v>1</v>
      </c>
      <c r="AB779">
        <v>0</v>
      </c>
      <c r="AC779">
        <v>1</v>
      </c>
      <c r="AD779">
        <v>5</v>
      </c>
      <c r="AE779" s="13">
        <v>4.4999999999999998E-2</v>
      </c>
      <c r="AF779" s="14">
        <v>-0.78218173595632601</v>
      </c>
    </row>
    <row r="780" spans="1:32" x14ac:dyDescent="0.25">
      <c r="A780">
        <v>0</v>
      </c>
      <c r="B780">
        <v>0</v>
      </c>
      <c r="C780">
        <v>112.4</v>
      </c>
      <c r="D780">
        <v>65.41</v>
      </c>
      <c r="E780">
        <v>0</v>
      </c>
      <c r="F780">
        <v>0</v>
      </c>
      <c r="G780">
        <v>1</v>
      </c>
      <c r="H780">
        <v>0</v>
      </c>
      <c r="I780">
        <v>0</v>
      </c>
      <c r="J780">
        <v>0</v>
      </c>
      <c r="K780">
        <v>7.5</v>
      </c>
      <c r="L780" s="4">
        <v>7.5</v>
      </c>
      <c r="M780">
        <v>1</v>
      </c>
      <c r="N780" s="5">
        <v>0</v>
      </c>
      <c r="O780" s="6">
        <v>-14.55</v>
      </c>
      <c r="P780" s="23">
        <v>89</v>
      </c>
      <c r="Q780">
        <v>1</v>
      </c>
      <c r="R780">
        <v>0</v>
      </c>
      <c r="S780">
        <v>1</v>
      </c>
      <c r="T780">
        <v>0</v>
      </c>
      <c r="U780">
        <v>10</v>
      </c>
      <c r="V780">
        <v>275</v>
      </c>
      <c r="W780">
        <v>0</v>
      </c>
      <c r="X780">
        <v>0</v>
      </c>
      <c r="Y780">
        <v>0</v>
      </c>
      <c r="Z780">
        <v>0</v>
      </c>
      <c r="AA780">
        <v>1</v>
      </c>
      <c r="AB780">
        <v>0</v>
      </c>
      <c r="AC780">
        <v>1</v>
      </c>
      <c r="AD780">
        <v>7</v>
      </c>
      <c r="AE780" s="13">
        <v>4.4999999999999997E-3</v>
      </c>
      <c r="AF780" s="14">
        <v>0.45371758357067898</v>
      </c>
    </row>
    <row r="781" spans="1:32" x14ac:dyDescent="0.25">
      <c r="A781">
        <v>0</v>
      </c>
      <c r="B781">
        <v>0</v>
      </c>
      <c r="C781">
        <v>112.4</v>
      </c>
      <c r="D781">
        <v>65.41</v>
      </c>
      <c r="E781">
        <v>0</v>
      </c>
      <c r="F781">
        <v>0</v>
      </c>
      <c r="G781">
        <v>1</v>
      </c>
      <c r="H781">
        <v>0</v>
      </c>
      <c r="I781">
        <v>0</v>
      </c>
      <c r="J781">
        <v>0</v>
      </c>
      <c r="K781">
        <v>7.5</v>
      </c>
      <c r="L781" s="4">
        <v>7.5</v>
      </c>
      <c r="M781">
        <v>0</v>
      </c>
      <c r="N781" s="5">
        <v>1</v>
      </c>
      <c r="O781" s="6">
        <v>-14.55</v>
      </c>
      <c r="P781" s="23">
        <v>89</v>
      </c>
      <c r="Q781">
        <v>1</v>
      </c>
      <c r="R781">
        <v>0</v>
      </c>
      <c r="S781">
        <v>1</v>
      </c>
      <c r="T781">
        <v>0</v>
      </c>
      <c r="U781">
        <v>10</v>
      </c>
      <c r="V781">
        <v>275</v>
      </c>
      <c r="W781">
        <v>0</v>
      </c>
      <c r="X781">
        <v>0</v>
      </c>
      <c r="Y781">
        <v>0</v>
      </c>
      <c r="Z781">
        <v>0</v>
      </c>
      <c r="AA781">
        <v>1</v>
      </c>
      <c r="AB781">
        <v>0</v>
      </c>
      <c r="AC781">
        <v>1</v>
      </c>
      <c r="AD781">
        <v>7</v>
      </c>
      <c r="AE781" s="13">
        <v>4.4999999999999997E-3</v>
      </c>
      <c r="AF781" s="14">
        <v>0.98857453242349702</v>
      </c>
    </row>
    <row r="782" spans="1:32" x14ac:dyDescent="0.25">
      <c r="A782">
        <v>0</v>
      </c>
      <c r="B782">
        <v>0</v>
      </c>
      <c r="C782">
        <v>112.4</v>
      </c>
      <c r="D782">
        <v>65.41</v>
      </c>
      <c r="E782">
        <v>0</v>
      </c>
      <c r="F782">
        <v>0</v>
      </c>
      <c r="G782">
        <v>1</v>
      </c>
      <c r="H782">
        <v>0</v>
      </c>
      <c r="I782">
        <v>0</v>
      </c>
      <c r="J782">
        <v>0</v>
      </c>
      <c r="K782">
        <v>7.5</v>
      </c>
      <c r="L782" s="4">
        <v>7.5</v>
      </c>
      <c r="M782">
        <v>1</v>
      </c>
      <c r="N782" s="5">
        <v>0</v>
      </c>
      <c r="O782" s="6">
        <v>-14.55</v>
      </c>
      <c r="P782" s="23">
        <v>89</v>
      </c>
      <c r="Q782">
        <v>1</v>
      </c>
      <c r="R782">
        <v>0</v>
      </c>
      <c r="S782">
        <v>1</v>
      </c>
      <c r="T782">
        <v>0</v>
      </c>
      <c r="U782">
        <v>10</v>
      </c>
      <c r="V782">
        <v>275</v>
      </c>
      <c r="W782">
        <v>0</v>
      </c>
      <c r="X782">
        <v>0</v>
      </c>
      <c r="Y782">
        <v>0</v>
      </c>
      <c r="Z782">
        <v>0</v>
      </c>
      <c r="AA782">
        <v>1</v>
      </c>
      <c r="AB782">
        <v>0</v>
      </c>
      <c r="AC782">
        <v>1</v>
      </c>
      <c r="AD782">
        <v>7</v>
      </c>
      <c r="AE782" s="13">
        <v>1.7999999999999999E-2</v>
      </c>
      <c r="AF782" s="14">
        <v>0.98731405566429098</v>
      </c>
    </row>
    <row r="783" spans="1:32" x14ac:dyDescent="0.25">
      <c r="A783">
        <v>0</v>
      </c>
      <c r="B783">
        <v>0</v>
      </c>
      <c r="C783">
        <v>112.4</v>
      </c>
      <c r="D783">
        <v>65.41</v>
      </c>
      <c r="E783">
        <v>0</v>
      </c>
      <c r="F783">
        <v>0</v>
      </c>
      <c r="G783">
        <v>1</v>
      </c>
      <c r="H783">
        <v>0</v>
      </c>
      <c r="I783">
        <v>0</v>
      </c>
      <c r="J783">
        <v>0</v>
      </c>
      <c r="K783">
        <v>7.5</v>
      </c>
      <c r="L783" s="4">
        <v>7.5</v>
      </c>
      <c r="M783">
        <v>0</v>
      </c>
      <c r="N783" s="5">
        <v>1</v>
      </c>
      <c r="O783" s="6">
        <v>-14.55</v>
      </c>
      <c r="P783" s="23">
        <v>89</v>
      </c>
      <c r="Q783">
        <v>1</v>
      </c>
      <c r="R783">
        <v>0</v>
      </c>
      <c r="S783">
        <v>1</v>
      </c>
      <c r="T783">
        <v>0</v>
      </c>
      <c r="U783">
        <v>10</v>
      </c>
      <c r="V783">
        <v>275</v>
      </c>
      <c r="W783">
        <v>0</v>
      </c>
      <c r="X783">
        <v>0</v>
      </c>
      <c r="Y783">
        <v>0</v>
      </c>
      <c r="Z783">
        <v>0</v>
      </c>
      <c r="AA783">
        <v>1</v>
      </c>
      <c r="AB783">
        <v>0</v>
      </c>
      <c r="AC783">
        <v>1</v>
      </c>
      <c r="AD783">
        <v>7</v>
      </c>
      <c r="AE783" s="13">
        <v>1.7999999999999999E-2</v>
      </c>
      <c r="AF783" s="14">
        <v>0.99431034220303804</v>
      </c>
    </row>
    <row r="784" spans="1:32" x14ac:dyDescent="0.25">
      <c r="A784">
        <v>0</v>
      </c>
      <c r="B784">
        <v>0</v>
      </c>
      <c r="C784">
        <v>112.4</v>
      </c>
      <c r="D784">
        <v>65.41</v>
      </c>
      <c r="E784">
        <v>0</v>
      </c>
      <c r="F784">
        <v>0</v>
      </c>
      <c r="G784">
        <v>1</v>
      </c>
      <c r="H784">
        <v>0</v>
      </c>
      <c r="I784">
        <v>0</v>
      </c>
      <c r="J784">
        <v>0</v>
      </c>
      <c r="K784">
        <v>7.5</v>
      </c>
      <c r="L784" s="4">
        <v>7.5</v>
      </c>
      <c r="M784">
        <v>1</v>
      </c>
      <c r="N784" s="5">
        <v>0</v>
      </c>
      <c r="O784" s="6">
        <v>-14.55</v>
      </c>
      <c r="P784" s="23">
        <v>89</v>
      </c>
      <c r="Q784">
        <v>1</v>
      </c>
      <c r="R784">
        <v>0</v>
      </c>
      <c r="S784">
        <v>1</v>
      </c>
      <c r="T784">
        <v>0</v>
      </c>
      <c r="U784">
        <v>10</v>
      </c>
      <c r="V784">
        <v>275</v>
      </c>
      <c r="W784">
        <v>0</v>
      </c>
      <c r="X784">
        <v>0</v>
      </c>
      <c r="Y784">
        <v>0</v>
      </c>
      <c r="Z784">
        <v>0</v>
      </c>
      <c r="AA784">
        <v>1</v>
      </c>
      <c r="AB784">
        <v>0</v>
      </c>
      <c r="AC784">
        <v>1</v>
      </c>
      <c r="AD784">
        <v>7</v>
      </c>
      <c r="AE784" s="13">
        <v>4.4999999999999998E-2</v>
      </c>
      <c r="AF784" s="14">
        <v>0.99280415016455603</v>
      </c>
    </row>
    <row r="785" spans="1:32" x14ac:dyDescent="0.25">
      <c r="A785">
        <v>0</v>
      </c>
      <c r="B785">
        <v>0</v>
      </c>
      <c r="C785">
        <v>112.4</v>
      </c>
      <c r="D785">
        <v>65.41</v>
      </c>
      <c r="E785">
        <v>0</v>
      </c>
      <c r="F785">
        <v>0</v>
      </c>
      <c r="G785">
        <v>1</v>
      </c>
      <c r="H785">
        <v>0</v>
      </c>
      <c r="I785">
        <v>0</v>
      </c>
      <c r="J785">
        <v>0</v>
      </c>
      <c r="K785">
        <v>7.5</v>
      </c>
      <c r="L785" s="4">
        <v>7.5</v>
      </c>
      <c r="M785">
        <v>0</v>
      </c>
      <c r="N785" s="5">
        <v>1</v>
      </c>
      <c r="O785" s="6">
        <v>-14.55</v>
      </c>
      <c r="P785" s="23">
        <v>89</v>
      </c>
      <c r="Q785">
        <v>1</v>
      </c>
      <c r="R785">
        <v>0</v>
      </c>
      <c r="S785">
        <v>1</v>
      </c>
      <c r="T785">
        <v>0</v>
      </c>
      <c r="U785">
        <v>10</v>
      </c>
      <c r="V785">
        <v>275</v>
      </c>
      <c r="W785">
        <v>0</v>
      </c>
      <c r="X785">
        <v>0</v>
      </c>
      <c r="Y785">
        <v>0</v>
      </c>
      <c r="Z785">
        <v>0</v>
      </c>
      <c r="AA785">
        <v>1</v>
      </c>
      <c r="AB785">
        <v>0</v>
      </c>
      <c r="AC785">
        <v>1</v>
      </c>
      <c r="AD785">
        <v>7</v>
      </c>
      <c r="AE785" s="13">
        <v>4.4999999999999998E-2</v>
      </c>
      <c r="AF785" s="14">
        <v>-0.83055498387871296</v>
      </c>
    </row>
    <row r="786" spans="1:32" x14ac:dyDescent="0.25">
      <c r="A786">
        <v>0</v>
      </c>
      <c r="B786">
        <v>0</v>
      </c>
      <c r="C786">
        <v>112.4</v>
      </c>
      <c r="D786">
        <v>65.41</v>
      </c>
      <c r="E786">
        <v>0</v>
      </c>
      <c r="F786">
        <v>0</v>
      </c>
      <c r="G786">
        <v>1</v>
      </c>
      <c r="H786">
        <v>0</v>
      </c>
      <c r="I786">
        <v>0</v>
      </c>
      <c r="J786">
        <v>0</v>
      </c>
      <c r="K786">
        <v>7.5</v>
      </c>
      <c r="L786" s="4">
        <v>7.5</v>
      </c>
      <c r="M786">
        <v>1</v>
      </c>
      <c r="N786" s="5">
        <v>0</v>
      </c>
      <c r="O786" s="6">
        <v>-14.55</v>
      </c>
      <c r="P786" s="23">
        <v>89</v>
      </c>
      <c r="Q786">
        <v>1</v>
      </c>
      <c r="R786">
        <v>0</v>
      </c>
      <c r="S786">
        <v>1</v>
      </c>
      <c r="T786">
        <v>0</v>
      </c>
      <c r="U786">
        <v>10</v>
      </c>
      <c r="V786">
        <v>275</v>
      </c>
      <c r="W786">
        <v>0</v>
      </c>
      <c r="X786">
        <v>0</v>
      </c>
      <c r="Y786">
        <v>0</v>
      </c>
      <c r="Z786">
        <v>0</v>
      </c>
      <c r="AA786">
        <v>1</v>
      </c>
      <c r="AB786">
        <v>0</v>
      </c>
      <c r="AC786">
        <v>1</v>
      </c>
      <c r="AD786">
        <v>14</v>
      </c>
      <c r="AE786" s="13">
        <v>4.4999999999999997E-3</v>
      </c>
      <c r="AF786" s="14">
        <v>0.75139797425617205</v>
      </c>
    </row>
    <row r="787" spans="1:32" x14ac:dyDescent="0.25">
      <c r="A787">
        <v>0</v>
      </c>
      <c r="B787">
        <v>0</v>
      </c>
      <c r="C787">
        <v>112.4</v>
      </c>
      <c r="D787">
        <v>65.41</v>
      </c>
      <c r="E787">
        <v>0</v>
      </c>
      <c r="F787">
        <v>0</v>
      </c>
      <c r="G787">
        <v>1</v>
      </c>
      <c r="H787">
        <v>0</v>
      </c>
      <c r="I787">
        <v>0</v>
      </c>
      <c r="J787">
        <v>0</v>
      </c>
      <c r="K787">
        <v>7.5</v>
      </c>
      <c r="L787" s="4">
        <v>7.5</v>
      </c>
      <c r="M787">
        <v>0</v>
      </c>
      <c r="N787" s="5">
        <v>1</v>
      </c>
      <c r="O787" s="6">
        <v>-14.55</v>
      </c>
      <c r="P787" s="23">
        <v>89</v>
      </c>
      <c r="Q787">
        <v>1</v>
      </c>
      <c r="R787">
        <v>0</v>
      </c>
      <c r="S787">
        <v>1</v>
      </c>
      <c r="T787">
        <v>0</v>
      </c>
      <c r="U787">
        <v>10</v>
      </c>
      <c r="V787">
        <v>275</v>
      </c>
      <c r="W787">
        <v>0</v>
      </c>
      <c r="X787">
        <v>0</v>
      </c>
      <c r="Y787">
        <v>0</v>
      </c>
      <c r="Z787">
        <v>0</v>
      </c>
      <c r="AA787">
        <v>1</v>
      </c>
      <c r="AB787">
        <v>0</v>
      </c>
      <c r="AC787">
        <v>1</v>
      </c>
      <c r="AD787">
        <v>14</v>
      </c>
      <c r="AE787" s="13">
        <v>4.4999999999999997E-3</v>
      </c>
      <c r="AF787" s="14">
        <v>0.93290119567577601</v>
      </c>
    </row>
    <row r="788" spans="1:32" x14ac:dyDescent="0.25">
      <c r="A788">
        <v>0</v>
      </c>
      <c r="B788">
        <v>0</v>
      </c>
      <c r="C788">
        <v>112.4</v>
      </c>
      <c r="D788">
        <v>65.41</v>
      </c>
      <c r="E788">
        <v>0</v>
      </c>
      <c r="F788">
        <v>0</v>
      </c>
      <c r="G788">
        <v>1</v>
      </c>
      <c r="H788">
        <v>0</v>
      </c>
      <c r="I788">
        <v>0</v>
      </c>
      <c r="J788">
        <v>0</v>
      </c>
      <c r="K788">
        <v>7.5</v>
      </c>
      <c r="L788" s="4">
        <v>7.5</v>
      </c>
      <c r="M788">
        <v>1</v>
      </c>
      <c r="N788" s="5">
        <v>0</v>
      </c>
      <c r="O788" s="6">
        <v>-14.55</v>
      </c>
      <c r="P788" s="23">
        <v>89</v>
      </c>
      <c r="Q788">
        <v>1</v>
      </c>
      <c r="R788">
        <v>0</v>
      </c>
      <c r="S788">
        <v>1</v>
      </c>
      <c r="T788">
        <v>0</v>
      </c>
      <c r="U788">
        <v>10</v>
      </c>
      <c r="V788">
        <v>275</v>
      </c>
      <c r="W788">
        <v>0</v>
      </c>
      <c r="X788">
        <v>0</v>
      </c>
      <c r="Y788">
        <v>0</v>
      </c>
      <c r="Z788">
        <v>0</v>
      </c>
      <c r="AA788">
        <v>1</v>
      </c>
      <c r="AB788">
        <v>0</v>
      </c>
      <c r="AC788">
        <v>1</v>
      </c>
      <c r="AD788">
        <v>14</v>
      </c>
      <c r="AE788" s="13">
        <v>1.7999999999999999E-2</v>
      </c>
      <c r="AF788" s="14">
        <v>0.97610015366903802</v>
      </c>
    </row>
    <row r="789" spans="1:32" x14ac:dyDescent="0.25">
      <c r="A789">
        <v>0</v>
      </c>
      <c r="B789">
        <v>0</v>
      </c>
      <c r="C789">
        <v>112.4</v>
      </c>
      <c r="D789">
        <v>65.41</v>
      </c>
      <c r="E789">
        <v>0</v>
      </c>
      <c r="F789">
        <v>0</v>
      </c>
      <c r="G789">
        <v>1</v>
      </c>
      <c r="H789">
        <v>0</v>
      </c>
      <c r="I789">
        <v>0</v>
      </c>
      <c r="J789">
        <v>0</v>
      </c>
      <c r="K789">
        <v>7.5</v>
      </c>
      <c r="L789" s="4">
        <v>7.5</v>
      </c>
      <c r="M789">
        <v>0</v>
      </c>
      <c r="N789" s="5">
        <v>1</v>
      </c>
      <c r="O789" s="6">
        <v>-14.55</v>
      </c>
      <c r="P789" s="23">
        <v>89</v>
      </c>
      <c r="Q789">
        <v>1</v>
      </c>
      <c r="R789">
        <v>0</v>
      </c>
      <c r="S789">
        <v>1</v>
      </c>
      <c r="T789">
        <v>0</v>
      </c>
      <c r="U789">
        <v>10</v>
      </c>
      <c r="V789">
        <v>275</v>
      </c>
      <c r="W789">
        <v>0</v>
      </c>
      <c r="X789">
        <v>0</v>
      </c>
      <c r="Y789">
        <v>0</v>
      </c>
      <c r="Z789">
        <v>0</v>
      </c>
      <c r="AA789">
        <v>1</v>
      </c>
      <c r="AB789">
        <v>0</v>
      </c>
      <c r="AC789">
        <v>1</v>
      </c>
      <c r="AD789">
        <v>14</v>
      </c>
      <c r="AE789" s="13">
        <v>1.7999999999999999E-2</v>
      </c>
      <c r="AF789" s="14">
        <v>0.97834846452134605</v>
      </c>
    </row>
    <row r="790" spans="1:32" x14ac:dyDescent="0.25">
      <c r="A790">
        <v>0</v>
      </c>
      <c r="B790">
        <v>0</v>
      </c>
      <c r="C790">
        <v>112.4</v>
      </c>
      <c r="D790">
        <v>65.41</v>
      </c>
      <c r="E790">
        <v>0</v>
      </c>
      <c r="F790">
        <v>0</v>
      </c>
      <c r="G790">
        <v>1</v>
      </c>
      <c r="H790">
        <v>0</v>
      </c>
      <c r="I790">
        <v>0</v>
      </c>
      <c r="J790">
        <v>0</v>
      </c>
      <c r="K790">
        <v>7.5</v>
      </c>
      <c r="L790" s="4">
        <v>7.5</v>
      </c>
      <c r="M790">
        <v>1</v>
      </c>
      <c r="N790" s="5">
        <v>0</v>
      </c>
      <c r="O790" s="6">
        <v>-14.55</v>
      </c>
      <c r="P790" s="23">
        <v>89</v>
      </c>
      <c r="Q790">
        <v>1</v>
      </c>
      <c r="R790">
        <v>0</v>
      </c>
      <c r="S790">
        <v>1</v>
      </c>
      <c r="T790">
        <v>0</v>
      </c>
      <c r="U790">
        <v>10</v>
      </c>
      <c r="V790">
        <v>275</v>
      </c>
      <c r="W790">
        <v>0</v>
      </c>
      <c r="X790">
        <v>0</v>
      </c>
      <c r="Y790">
        <v>0</v>
      </c>
      <c r="Z790">
        <v>0</v>
      </c>
      <c r="AA790">
        <v>1</v>
      </c>
      <c r="AB790">
        <v>0</v>
      </c>
      <c r="AC790">
        <v>1</v>
      </c>
      <c r="AD790">
        <v>14</v>
      </c>
      <c r="AE790" s="13">
        <v>4.4999999999999998E-2</v>
      </c>
      <c r="AF790" s="14">
        <v>0.98836796717113296</v>
      </c>
    </row>
    <row r="791" spans="1:32" x14ac:dyDescent="0.25">
      <c r="A791">
        <v>0</v>
      </c>
      <c r="B791">
        <v>0</v>
      </c>
      <c r="C791">
        <v>112.4</v>
      </c>
      <c r="D791">
        <v>65.41</v>
      </c>
      <c r="E791">
        <v>0</v>
      </c>
      <c r="F791">
        <v>0</v>
      </c>
      <c r="G791">
        <v>1</v>
      </c>
      <c r="H791">
        <v>0</v>
      </c>
      <c r="I791">
        <v>0</v>
      </c>
      <c r="J791">
        <v>0</v>
      </c>
      <c r="K791">
        <v>7.5</v>
      </c>
      <c r="L791" s="4">
        <v>7.5</v>
      </c>
      <c r="M791">
        <v>0</v>
      </c>
      <c r="N791" s="5">
        <v>1</v>
      </c>
      <c r="O791" s="6">
        <v>-14.55</v>
      </c>
      <c r="P791" s="23">
        <v>89</v>
      </c>
      <c r="Q791">
        <v>1</v>
      </c>
      <c r="R791">
        <v>0</v>
      </c>
      <c r="S791">
        <v>1</v>
      </c>
      <c r="T791">
        <v>0</v>
      </c>
      <c r="U791">
        <v>10</v>
      </c>
      <c r="V791">
        <v>275</v>
      </c>
      <c r="W791">
        <v>0</v>
      </c>
      <c r="X791">
        <v>0</v>
      </c>
      <c r="Y791">
        <v>0</v>
      </c>
      <c r="Z791">
        <v>0</v>
      </c>
      <c r="AA791">
        <v>1</v>
      </c>
      <c r="AB791">
        <v>0</v>
      </c>
      <c r="AC791">
        <v>1</v>
      </c>
      <c r="AD791">
        <v>14</v>
      </c>
      <c r="AE791" s="13">
        <v>4.4999999999999998E-2</v>
      </c>
      <c r="AF791" s="14">
        <v>-0.64228116710875305</v>
      </c>
    </row>
    <row r="792" spans="1:32" x14ac:dyDescent="0.25">
      <c r="A792">
        <v>0</v>
      </c>
      <c r="B792">
        <v>0</v>
      </c>
      <c r="C792">
        <v>112.4</v>
      </c>
      <c r="D792">
        <v>65.41</v>
      </c>
      <c r="E792">
        <v>0</v>
      </c>
      <c r="F792">
        <v>0</v>
      </c>
      <c r="G792">
        <v>1</v>
      </c>
      <c r="H792">
        <v>0</v>
      </c>
      <c r="I792">
        <v>0</v>
      </c>
      <c r="J792">
        <v>0</v>
      </c>
      <c r="K792">
        <v>7.5</v>
      </c>
      <c r="L792" s="4">
        <v>7.5</v>
      </c>
      <c r="M792">
        <v>1</v>
      </c>
      <c r="N792" s="5">
        <v>0</v>
      </c>
      <c r="O792" s="6">
        <v>-14.55</v>
      </c>
      <c r="P792" s="23">
        <v>89</v>
      </c>
      <c r="Q792">
        <v>1</v>
      </c>
      <c r="R792">
        <v>0</v>
      </c>
      <c r="S792">
        <v>1</v>
      </c>
      <c r="T792">
        <v>0</v>
      </c>
      <c r="U792">
        <v>10</v>
      </c>
      <c r="V792">
        <v>275</v>
      </c>
      <c r="W792">
        <v>0</v>
      </c>
      <c r="X792">
        <v>0</v>
      </c>
      <c r="Y792">
        <v>0</v>
      </c>
      <c r="Z792">
        <v>0</v>
      </c>
      <c r="AA792">
        <v>1</v>
      </c>
      <c r="AB792">
        <v>0</v>
      </c>
      <c r="AC792">
        <v>1</v>
      </c>
      <c r="AD792">
        <v>28</v>
      </c>
      <c r="AE792" s="13">
        <v>4.4999999999999997E-3</v>
      </c>
      <c r="AF792" s="14">
        <v>0.226684350132626</v>
      </c>
    </row>
    <row r="793" spans="1:32" x14ac:dyDescent="0.25">
      <c r="A793">
        <v>0</v>
      </c>
      <c r="B793">
        <v>0</v>
      </c>
      <c r="C793">
        <v>112.4</v>
      </c>
      <c r="D793">
        <v>65.41</v>
      </c>
      <c r="E793">
        <v>0</v>
      </c>
      <c r="F793">
        <v>0</v>
      </c>
      <c r="G793">
        <v>1</v>
      </c>
      <c r="H793">
        <v>0</v>
      </c>
      <c r="I793">
        <v>0</v>
      </c>
      <c r="J793">
        <v>0</v>
      </c>
      <c r="K793">
        <v>7.5</v>
      </c>
      <c r="L793" s="4">
        <v>7.5</v>
      </c>
      <c r="M793">
        <v>0</v>
      </c>
      <c r="N793" s="5">
        <v>1</v>
      </c>
      <c r="O793" s="6">
        <v>-14.55</v>
      </c>
      <c r="P793" s="23">
        <v>89</v>
      </c>
      <c r="Q793">
        <v>1</v>
      </c>
      <c r="R793">
        <v>0</v>
      </c>
      <c r="S793">
        <v>1</v>
      </c>
      <c r="T793">
        <v>0</v>
      </c>
      <c r="U793">
        <v>10</v>
      </c>
      <c r="V793">
        <v>275</v>
      </c>
      <c r="W793">
        <v>0</v>
      </c>
      <c r="X793">
        <v>0</v>
      </c>
      <c r="Y793">
        <v>0</v>
      </c>
      <c r="Z793">
        <v>0</v>
      </c>
      <c r="AA793">
        <v>1</v>
      </c>
      <c r="AB793">
        <v>0</v>
      </c>
      <c r="AC793">
        <v>1</v>
      </c>
      <c r="AD793">
        <v>28</v>
      </c>
      <c r="AE793" s="13">
        <v>4.4999999999999997E-3</v>
      </c>
      <c r="AF793" s="14">
        <v>0.69205906584701204</v>
      </c>
    </row>
    <row r="794" spans="1:32" x14ac:dyDescent="0.25">
      <c r="A794">
        <v>0</v>
      </c>
      <c r="B794">
        <v>0</v>
      </c>
      <c r="C794">
        <v>112.4</v>
      </c>
      <c r="D794">
        <v>65.41</v>
      </c>
      <c r="E794">
        <v>0</v>
      </c>
      <c r="F794">
        <v>0</v>
      </c>
      <c r="G794">
        <v>1</v>
      </c>
      <c r="H794">
        <v>0</v>
      </c>
      <c r="I794">
        <v>0</v>
      </c>
      <c r="J794">
        <v>0</v>
      </c>
      <c r="K794">
        <v>7.5</v>
      </c>
      <c r="L794" s="4">
        <v>7.5</v>
      </c>
      <c r="M794">
        <v>1</v>
      </c>
      <c r="N794" s="5">
        <v>0</v>
      </c>
      <c r="O794" s="6">
        <v>-14.55</v>
      </c>
      <c r="P794" s="23">
        <v>89</v>
      </c>
      <c r="Q794">
        <v>1</v>
      </c>
      <c r="R794">
        <v>0</v>
      </c>
      <c r="S794">
        <v>1</v>
      </c>
      <c r="T794">
        <v>0</v>
      </c>
      <c r="U794">
        <v>10</v>
      </c>
      <c r="V794">
        <v>275</v>
      </c>
      <c r="W794">
        <v>0</v>
      </c>
      <c r="X794">
        <v>0</v>
      </c>
      <c r="Y794">
        <v>0</v>
      </c>
      <c r="Z794">
        <v>0</v>
      </c>
      <c r="AA794">
        <v>1</v>
      </c>
      <c r="AB794">
        <v>0</v>
      </c>
      <c r="AC794">
        <v>1</v>
      </c>
      <c r="AD794">
        <v>28</v>
      </c>
      <c r="AE794" s="13">
        <v>1.7999999999999999E-2</v>
      </c>
      <c r="AF794" s="14">
        <v>0.92675978495704203</v>
      </c>
    </row>
    <row r="795" spans="1:32" x14ac:dyDescent="0.25">
      <c r="A795">
        <v>0</v>
      </c>
      <c r="B795">
        <v>0</v>
      </c>
      <c r="C795">
        <v>112.4</v>
      </c>
      <c r="D795">
        <v>65.41</v>
      </c>
      <c r="E795">
        <v>0</v>
      </c>
      <c r="F795">
        <v>0</v>
      </c>
      <c r="G795">
        <v>1</v>
      </c>
      <c r="H795">
        <v>0</v>
      </c>
      <c r="I795">
        <v>0</v>
      </c>
      <c r="J795">
        <v>0</v>
      </c>
      <c r="K795">
        <v>7.5</v>
      </c>
      <c r="L795" s="4">
        <v>7.5</v>
      </c>
      <c r="M795">
        <v>0</v>
      </c>
      <c r="N795" s="5">
        <v>1</v>
      </c>
      <c r="O795" s="6">
        <v>-14.55</v>
      </c>
      <c r="P795" s="23">
        <v>89</v>
      </c>
      <c r="Q795">
        <v>1</v>
      </c>
      <c r="R795">
        <v>0</v>
      </c>
      <c r="S795">
        <v>1</v>
      </c>
      <c r="T795">
        <v>0</v>
      </c>
      <c r="U795">
        <v>10</v>
      </c>
      <c r="V795">
        <v>275</v>
      </c>
      <c r="W795">
        <v>0</v>
      </c>
      <c r="X795">
        <v>0</v>
      </c>
      <c r="Y795">
        <v>0</v>
      </c>
      <c r="Z795">
        <v>0</v>
      </c>
      <c r="AA795">
        <v>1</v>
      </c>
      <c r="AB795">
        <v>0</v>
      </c>
      <c r="AC795">
        <v>1</v>
      </c>
      <c r="AD795">
        <v>28</v>
      </c>
      <c r="AE795" s="13">
        <v>1.7999999999999999E-2</v>
      </c>
      <c r="AF795" s="14">
        <v>0.93232904693375396</v>
      </c>
    </row>
    <row r="796" spans="1:32" x14ac:dyDescent="0.25">
      <c r="A796">
        <v>0</v>
      </c>
      <c r="B796">
        <v>0</v>
      </c>
      <c r="C796">
        <v>112.4</v>
      </c>
      <c r="D796">
        <v>65.41</v>
      </c>
      <c r="E796">
        <v>0</v>
      </c>
      <c r="F796">
        <v>0</v>
      </c>
      <c r="G796">
        <v>1</v>
      </c>
      <c r="H796">
        <v>0</v>
      </c>
      <c r="I796">
        <v>0</v>
      </c>
      <c r="J796">
        <v>0</v>
      </c>
      <c r="K796">
        <v>7.5</v>
      </c>
      <c r="L796" s="4">
        <v>7.5</v>
      </c>
      <c r="M796">
        <v>1</v>
      </c>
      <c r="N796" s="5">
        <v>0</v>
      </c>
      <c r="O796" s="6">
        <v>-14.55</v>
      </c>
      <c r="P796" s="23">
        <v>89</v>
      </c>
      <c r="Q796">
        <v>1</v>
      </c>
      <c r="R796">
        <v>0</v>
      </c>
      <c r="S796">
        <v>1</v>
      </c>
      <c r="T796">
        <v>0</v>
      </c>
      <c r="U796">
        <v>10</v>
      </c>
      <c r="V796">
        <v>275</v>
      </c>
      <c r="W796">
        <v>0</v>
      </c>
      <c r="X796">
        <v>0</v>
      </c>
      <c r="Y796">
        <v>0</v>
      </c>
      <c r="Z796">
        <v>0</v>
      </c>
      <c r="AA796">
        <v>1</v>
      </c>
      <c r="AB796">
        <v>0</v>
      </c>
      <c r="AC796">
        <v>1</v>
      </c>
      <c r="AD796">
        <v>28</v>
      </c>
      <c r="AE796" s="13">
        <v>4.4999999999999998E-2</v>
      </c>
      <c r="AF796" s="14">
        <v>0.97394121085684504</v>
      </c>
    </row>
    <row r="797" spans="1:32" x14ac:dyDescent="0.25">
      <c r="A797">
        <v>0</v>
      </c>
      <c r="B797">
        <v>0</v>
      </c>
      <c r="C797">
        <v>112.4</v>
      </c>
      <c r="D797">
        <v>65.41</v>
      </c>
      <c r="E797">
        <v>0</v>
      </c>
      <c r="F797">
        <v>0</v>
      </c>
      <c r="G797">
        <v>1</v>
      </c>
      <c r="H797">
        <v>0</v>
      </c>
      <c r="I797">
        <v>0</v>
      </c>
      <c r="J797">
        <v>0</v>
      </c>
      <c r="K797">
        <v>7.5</v>
      </c>
      <c r="L797" s="4">
        <v>7.5</v>
      </c>
      <c r="M797">
        <v>0</v>
      </c>
      <c r="N797" s="5">
        <v>1</v>
      </c>
      <c r="O797" s="6">
        <v>-14.55</v>
      </c>
      <c r="P797" s="23">
        <v>89</v>
      </c>
      <c r="Q797">
        <v>1</v>
      </c>
      <c r="R797">
        <v>0</v>
      </c>
      <c r="S797">
        <v>1</v>
      </c>
      <c r="T797">
        <v>0</v>
      </c>
      <c r="U797">
        <v>10</v>
      </c>
      <c r="V797">
        <v>275</v>
      </c>
      <c r="W797">
        <v>0</v>
      </c>
      <c r="X797">
        <v>0</v>
      </c>
      <c r="Y797">
        <v>0</v>
      </c>
      <c r="Z797">
        <v>0</v>
      </c>
      <c r="AA797">
        <v>1</v>
      </c>
      <c r="AB797">
        <v>0</v>
      </c>
      <c r="AC797">
        <v>1</v>
      </c>
      <c r="AD797">
        <v>28</v>
      </c>
      <c r="AE797" s="13">
        <v>4.4999999999999998E-2</v>
      </c>
      <c r="AF797" s="14">
        <v>0.92971281438049702</v>
      </c>
    </row>
    <row r="798" spans="1:32" x14ac:dyDescent="0.25">
      <c r="A798">
        <v>1</v>
      </c>
      <c r="B798">
        <v>0</v>
      </c>
      <c r="C798">
        <v>12.01</v>
      </c>
      <c r="D798">
        <v>0</v>
      </c>
      <c r="E798">
        <v>0</v>
      </c>
      <c r="F798">
        <v>0</v>
      </c>
      <c r="G798">
        <v>0</v>
      </c>
      <c r="H798">
        <v>1</v>
      </c>
      <c r="I798">
        <v>0</v>
      </c>
      <c r="J798">
        <v>1</v>
      </c>
      <c r="K798">
        <v>12.5</v>
      </c>
      <c r="L798">
        <v>5000</v>
      </c>
      <c r="M798">
        <v>0</v>
      </c>
      <c r="N798" s="5">
        <v>0</v>
      </c>
      <c r="O798" s="6">
        <v>-11</v>
      </c>
      <c r="P798" s="7">
        <v>152</v>
      </c>
      <c r="Q798">
        <v>0</v>
      </c>
      <c r="R798">
        <v>1</v>
      </c>
      <c r="S798">
        <v>1</v>
      </c>
      <c r="T798">
        <v>0</v>
      </c>
      <c r="U798">
        <v>9</v>
      </c>
      <c r="V798" s="4">
        <v>25</v>
      </c>
      <c r="W798">
        <v>0</v>
      </c>
      <c r="X798">
        <v>0</v>
      </c>
      <c r="Y798">
        <v>0</v>
      </c>
      <c r="Z798">
        <v>1</v>
      </c>
      <c r="AA798">
        <v>0</v>
      </c>
      <c r="AB798">
        <v>14</v>
      </c>
      <c r="AC798">
        <v>3</v>
      </c>
      <c r="AD798">
        <v>9</v>
      </c>
      <c r="AE798" s="13">
        <v>1</v>
      </c>
      <c r="AF798" s="14">
        <v>0.529062870699881</v>
      </c>
    </row>
    <row r="799" spans="1:32" x14ac:dyDescent="0.25">
      <c r="A799">
        <v>1</v>
      </c>
      <c r="B799">
        <v>0</v>
      </c>
      <c r="C799">
        <v>12.01</v>
      </c>
      <c r="D799">
        <v>0</v>
      </c>
      <c r="E799">
        <v>0</v>
      </c>
      <c r="F799">
        <v>0</v>
      </c>
      <c r="G799">
        <v>0</v>
      </c>
      <c r="H799">
        <v>1</v>
      </c>
      <c r="I799">
        <v>0</v>
      </c>
      <c r="J799">
        <v>1</v>
      </c>
      <c r="K799">
        <v>12.5</v>
      </c>
      <c r="L799">
        <v>5000</v>
      </c>
      <c r="M799">
        <v>0</v>
      </c>
      <c r="N799" s="5">
        <v>0</v>
      </c>
      <c r="O799" s="6">
        <v>-11</v>
      </c>
      <c r="P799" s="7">
        <v>152</v>
      </c>
      <c r="Q799">
        <v>0</v>
      </c>
      <c r="R799">
        <v>1</v>
      </c>
      <c r="S799">
        <v>1</v>
      </c>
      <c r="T799">
        <v>0</v>
      </c>
      <c r="U799">
        <v>9</v>
      </c>
      <c r="V799" s="4">
        <v>25</v>
      </c>
      <c r="W799">
        <v>0</v>
      </c>
      <c r="X799">
        <v>0</v>
      </c>
      <c r="Y799">
        <v>0</v>
      </c>
      <c r="Z799">
        <v>1</v>
      </c>
      <c r="AA799">
        <v>0</v>
      </c>
      <c r="AB799">
        <v>18</v>
      </c>
      <c r="AC799">
        <v>9</v>
      </c>
      <c r="AD799">
        <v>5</v>
      </c>
      <c r="AE799" s="13">
        <v>1</v>
      </c>
      <c r="AF799" s="14">
        <v>0.95386939344643296</v>
      </c>
    </row>
    <row r="800" spans="1:32" x14ac:dyDescent="0.25">
      <c r="A800">
        <v>1</v>
      </c>
      <c r="B800">
        <v>0</v>
      </c>
      <c r="C800">
        <v>12.01</v>
      </c>
      <c r="D800">
        <v>0</v>
      </c>
      <c r="E800">
        <v>0</v>
      </c>
      <c r="F800">
        <v>0</v>
      </c>
      <c r="G800">
        <v>0</v>
      </c>
      <c r="H800">
        <v>1</v>
      </c>
      <c r="I800">
        <v>0</v>
      </c>
      <c r="J800">
        <v>1</v>
      </c>
      <c r="K800">
        <v>12.5</v>
      </c>
      <c r="L800">
        <v>950</v>
      </c>
      <c r="M800">
        <v>0</v>
      </c>
      <c r="N800" s="5">
        <v>0</v>
      </c>
      <c r="O800" s="6">
        <v>-11</v>
      </c>
      <c r="P800" s="7">
        <v>152</v>
      </c>
      <c r="Q800">
        <v>0</v>
      </c>
      <c r="R800">
        <v>1</v>
      </c>
      <c r="S800">
        <v>1</v>
      </c>
      <c r="T800">
        <v>0</v>
      </c>
      <c r="U800">
        <v>9</v>
      </c>
      <c r="V800" s="4">
        <v>25</v>
      </c>
      <c r="W800">
        <v>0</v>
      </c>
      <c r="X800">
        <v>0</v>
      </c>
      <c r="Y800">
        <v>0</v>
      </c>
      <c r="Z800">
        <v>1</v>
      </c>
      <c r="AA800">
        <v>0</v>
      </c>
      <c r="AB800">
        <v>0</v>
      </c>
      <c r="AC800">
        <v>1</v>
      </c>
      <c r="AD800">
        <v>1</v>
      </c>
      <c r="AE800" s="13">
        <v>0.25</v>
      </c>
      <c r="AF800" s="14">
        <v>0.86371681415929202</v>
      </c>
    </row>
    <row r="801" spans="1:32" x14ac:dyDescent="0.25">
      <c r="A801">
        <v>1</v>
      </c>
      <c r="B801">
        <v>0</v>
      </c>
      <c r="C801">
        <v>12.01</v>
      </c>
      <c r="D801">
        <v>0</v>
      </c>
      <c r="E801">
        <v>0</v>
      </c>
      <c r="F801">
        <v>0</v>
      </c>
      <c r="G801">
        <v>0</v>
      </c>
      <c r="H801">
        <v>1</v>
      </c>
      <c r="I801">
        <v>0</v>
      </c>
      <c r="J801">
        <v>1</v>
      </c>
      <c r="K801">
        <v>12.5</v>
      </c>
      <c r="L801">
        <v>950</v>
      </c>
      <c r="M801">
        <v>0</v>
      </c>
      <c r="N801" s="5">
        <v>0</v>
      </c>
      <c r="O801" s="6">
        <v>-11</v>
      </c>
      <c r="P801" s="7">
        <v>152</v>
      </c>
      <c r="Q801">
        <v>0</v>
      </c>
      <c r="R801">
        <v>1</v>
      </c>
      <c r="S801">
        <v>1</v>
      </c>
      <c r="T801">
        <v>0</v>
      </c>
      <c r="U801">
        <v>9</v>
      </c>
      <c r="V801" s="4">
        <v>25</v>
      </c>
      <c r="W801">
        <v>0</v>
      </c>
      <c r="X801">
        <v>0</v>
      </c>
      <c r="Y801">
        <v>0</v>
      </c>
      <c r="Z801">
        <v>1</v>
      </c>
      <c r="AA801">
        <v>0</v>
      </c>
      <c r="AB801">
        <v>14</v>
      </c>
      <c r="AC801">
        <v>3</v>
      </c>
      <c r="AD801">
        <v>7</v>
      </c>
      <c r="AE801" s="13">
        <v>0.05</v>
      </c>
      <c r="AF801" s="14">
        <v>0.5</v>
      </c>
    </row>
    <row r="802" spans="1:32" x14ac:dyDescent="0.25">
      <c r="A802">
        <v>1</v>
      </c>
      <c r="B802">
        <v>0</v>
      </c>
      <c r="C802">
        <v>12.01</v>
      </c>
      <c r="D802">
        <v>0</v>
      </c>
      <c r="E802">
        <v>0</v>
      </c>
      <c r="F802">
        <v>0</v>
      </c>
      <c r="G802">
        <v>0</v>
      </c>
      <c r="H802">
        <v>1</v>
      </c>
      <c r="I802">
        <v>0</v>
      </c>
      <c r="J802">
        <v>1</v>
      </c>
      <c r="K802">
        <v>12.5</v>
      </c>
      <c r="L802">
        <v>950</v>
      </c>
      <c r="M802">
        <v>0</v>
      </c>
      <c r="N802" s="5">
        <v>0</v>
      </c>
      <c r="O802" s="6">
        <v>-11</v>
      </c>
      <c r="P802" s="7">
        <v>152</v>
      </c>
      <c r="Q802">
        <v>0</v>
      </c>
      <c r="R802">
        <v>1</v>
      </c>
      <c r="S802">
        <v>1</v>
      </c>
      <c r="T802">
        <v>0</v>
      </c>
      <c r="U802">
        <v>9</v>
      </c>
      <c r="V802" s="4">
        <v>25</v>
      </c>
      <c r="W802">
        <v>0</v>
      </c>
      <c r="X802">
        <v>0</v>
      </c>
      <c r="Y802">
        <v>0</v>
      </c>
      <c r="Z802">
        <v>1</v>
      </c>
      <c r="AA802">
        <v>0</v>
      </c>
      <c r="AB802">
        <v>14</v>
      </c>
      <c r="AC802">
        <v>3</v>
      </c>
      <c r="AD802">
        <v>7</v>
      </c>
      <c r="AE802" s="13">
        <v>0.25</v>
      </c>
      <c r="AF802" s="14">
        <v>0.85</v>
      </c>
    </row>
    <row r="803" spans="1:32" x14ac:dyDescent="0.25">
      <c r="A803">
        <v>1</v>
      </c>
      <c r="B803">
        <v>0</v>
      </c>
      <c r="C803">
        <v>12.01</v>
      </c>
      <c r="D803">
        <v>0</v>
      </c>
      <c r="E803">
        <v>0</v>
      </c>
      <c r="F803">
        <v>0</v>
      </c>
      <c r="G803">
        <v>0</v>
      </c>
      <c r="H803">
        <v>1</v>
      </c>
      <c r="I803">
        <v>0</v>
      </c>
      <c r="J803">
        <v>1</v>
      </c>
      <c r="K803">
        <v>12.5</v>
      </c>
      <c r="L803">
        <v>950</v>
      </c>
      <c r="M803">
        <v>0</v>
      </c>
      <c r="N803" s="5">
        <v>0</v>
      </c>
      <c r="O803" s="6">
        <v>-11</v>
      </c>
      <c r="P803" s="7">
        <v>152</v>
      </c>
      <c r="Q803">
        <v>0</v>
      </c>
      <c r="R803">
        <v>1</v>
      </c>
      <c r="S803">
        <v>1</v>
      </c>
      <c r="T803">
        <v>0</v>
      </c>
      <c r="U803">
        <v>9</v>
      </c>
      <c r="V803" s="4">
        <v>25</v>
      </c>
      <c r="W803">
        <v>0</v>
      </c>
      <c r="X803">
        <v>0</v>
      </c>
      <c r="Y803">
        <v>0</v>
      </c>
      <c r="Z803">
        <v>1</v>
      </c>
      <c r="AA803">
        <v>0</v>
      </c>
      <c r="AB803">
        <v>14</v>
      </c>
      <c r="AC803">
        <v>3</v>
      </c>
      <c r="AD803">
        <v>7</v>
      </c>
      <c r="AE803" s="13">
        <v>1</v>
      </c>
      <c r="AF803" s="14">
        <v>0.95683453237410099</v>
      </c>
    </row>
    <row r="804" spans="1:32" x14ac:dyDescent="0.25">
      <c r="A804">
        <v>0</v>
      </c>
      <c r="B804">
        <v>0</v>
      </c>
      <c r="C804">
        <v>47.87</v>
      </c>
      <c r="D804">
        <v>16</v>
      </c>
      <c r="E804">
        <v>2</v>
      </c>
      <c r="F804">
        <v>0</v>
      </c>
      <c r="G804">
        <v>0</v>
      </c>
      <c r="H804">
        <v>1</v>
      </c>
      <c r="I804">
        <v>0</v>
      </c>
      <c r="J804">
        <v>0</v>
      </c>
      <c r="K804">
        <v>7.6</v>
      </c>
      <c r="L804">
        <v>35.9</v>
      </c>
      <c r="M804">
        <v>0</v>
      </c>
      <c r="N804" s="5">
        <v>0</v>
      </c>
      <c r="O804" s="6">
        <v>-26</v>
      </c>
      <c r="P804">
        <v>160.34</v>
      </c>
      <c r="Q804">
        <v>1</v>
      </c>
      <c r="R804">
        <v>0</v>
      </c>
      <c r="S804">
        <v>1</v>
      </c>
      <c r="T804">
        <v>1</v>
      </c>
      <c r="U804" s="7">
        <v>8</v>
      </c>
      <c r="V804">
        <v>300</v>
      </c>
      <c r="W804">
        <v>0</v>
      </c>
      <c r="X804">
        <v>0</v>
      </c>
      <c r="Y804">
        <v>0</v>
      </c>
      <c r="Z804">
        <v>0</v>
      </c>
      <c r="AA804">
        <v>1</v>
      </c>
      <c r="AB804">
        <v>0</v>
      </c>
      <c r="AC804">
        <v>1</v>
      </c>
      <c r="AD804">
        <v>1</v>
      </c>
      <c r="AE804" s="13">
        <v>3.3000000000000002E-2</v>
      </c>
      <c r="AF804" s="14">
        <v>0.57850874209129899</v>
      </c>
    </row>
    <row r="805" spans="1:32" x14ac:dyDescent="0.25">
      <c r="A805">
        <v>0</v>
      </c>
      <c r="B805">
        <v>0</v>
      </c>
      <c r="C805">
        <v>47.87</v>
      </c>
      <c r="D805">
        <v>16</v>
      </c>
      <c r="E805">
        <v>2</v>
      </c>
      <c r="F805">
        <v>0</v>
      </c>
      <c r="G805">
        <v>0</v>
      </c>
      <c r="H805">
        <v>1</v>
      </c>
      <c r="I805">
        <v>0</v>
      </c>
      <c r="J805">
        <v>0</v>
      </c>
      <c r="K805">
        <v>7.6</v>
      </c>
      <c r="L805">
        <v>35.9</v>
      </c>
      <c r="M805">
        <v>0</v>
      </c>
      <c r="N805" s="5">
        <v>0</v>
      </c>
      <c r="O805" s="6">
        <v>-26</v>
      </c>
      <c r="P805">
        <v>160.34</v>
      </c>
      <c r="Q805">
        <v>1</v>
      </c>
      <c r="R805">
        <v>0</v>
      </c>
      <c r="S805">
        <v>1</v>
      </c>
      <c r="T805">
        <v>1</v>
      </c>
      <c r="U805" s="7">
        <v>8</v>
      </c>
      <c r="V805">
        <v>300</v>
      </c>
      <c r="W805">
        <v>0</v>
      </c>
      <c r="X805">
        <v>0</v>
      </c>
      <c r="Y805">
        <v>0</v>
      </c>
      <c r="Z805">
        <v>0</v>
      </c>
      <c r="AA805">
        <v>1</v>
      </c>
      <c r="AB805">
        <v>0</v>
      </c>
      <c r="AC805">
        <v>1</v>
      </c>
      <c r="AD805">
        <v>1</v>
      </c>
      <c r="AE805" s="13">
        <v>0.33300000000000002</v>
      </c>
      <c r="AF805" s="14">
        <v>0.85849692235659603</v>
      </c>
    </row>
    <row r="806" spans="1:32" x14ac:dyDescent="0.25">
      <c r="A806">
        <v>0</v>
      </c>
      <c r="B806">
        <v>0</v>
      </c>
      <c r="C806">
        <v>47.87</v>
      </c>
      <c r="D806">
        <v>16</v>
      </c>
      <c r="E806">
        <v>2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7.6</v>
      </c>
      <c r="L806">
        <v>35.9</v>
      </c>
      <c r="M806">
        <v>0</v>
      </c>
      <c r="N806" s="5">
        <v>0</v>
      </c>
      <c r="O806" s="6">
        <v>-26</v>
      </c>
      <c r="P806">
        <v>160.34</v>
      </c>
      <c r="Q806">
        <v>1</v>
      </c>
      <c r="R806">
        <v>0</v>
      </c>
      <c r="S806">
        <v>1</v>
      </c>
      <c r="T806">
        <v>1</v>
      </c>
      <c r="U806" s="7">
        <v>8</v>
      </c>
      <c r="V806">
        <v>300</v>
      </c>
      <c r="W806">
        <v>0</v>
      </c>
      <c r="X806">
        <v>0</v>
      </c>
      <c r="Y806">
        <v>0</v>
      </c>
      <c r="Z806">
        <v>0</v>
      </c>
      <c r="AA806">
        <v>1</v>
      </c>
      <c r="AB806">
        <v>0</v>
      </c>
      <c r="AC806">
        <v>1</v>
      </c>
      <c r="AD806">
        <v>1</v>
      </c>
      <c r="AE806" s="13">
        <v>3.3330000000000002</v>
      </c>
      <c r="AF806" s="14">
        <v>0.957115664151727</v>
      </c>
    </row>
    <row r="807" spans="1:32" x14ac:dyDescent="0.25">
      <c r="A807">
        <v>0</v>
      </c>
      <c r="B807">
        <v>0</v>
      </c>
      <c r="C807">
        <v>47.87</v>
      </c>
      <c r="D807">
        <v>16</v>
      </c>
      <c r="E807">
        <v>2</v>
      </c>
      <c r="F807">
        <v>0</v>
      </c>
      <c r="G807">
        <v>0</v>
      </c>
      <c r="H807">
        <v>1</v>
      </c>
      <c r="I807">
        <v>0</v>
      </c>
      <c r="J807">
        <v>0</v>
      </c>
      <c r="K807">
        <v>7.6</v>
      </c>
      <c r="L807">
        <v>35.9</v>
      </c>
      <c r="M807">
        <v>0</v>
      </c>
      <c r="N807" s="5">
        <v>0</v>
      </c>
      <c r="O807" s="6">
        <v>-26</v>
      </c>
      <c r="P807">
        <v>160.34</v>
      </c>
      <c r="Q807">
        <v>1</v>
      </c>
      <c r="R807">
        <v>0</v>
      </c>
      <c r="S807">
        <v>1</v>
      </c>
      <c r="T807">
        <v>1</v>
      </c>
      <c r="U807" s="7">
        <v>8</v>
      </c>
      <c r="V807">
        <v>300</v>
      </c>
      <c r="W807">
        <v>0</v>
      </c>
      <c r="X807">
        <v>0</v>
      </c>
      <c r="Y807">
        <v>0</v>
      </c>
      <c r="Z807">
        <v>0</v>
      </c>
      <c r="AA807">
        <v>1</v>
      </c>
      <c r="AB807">
        <v>0</v>
      </c>
      <c r="AC807">
        <v>1</v>
      </c>
      <c r="AD807">
        <v>3</v>
      </c>
      <c r="AE807" s="13">
        <v>3.3000000000000002E-2</v>
      </c>
      <c r="AF807" s="14">
        <v>0.51716574480259403</v>
      </c>
    </row>
    <row r="808" spans="1:32" x14ac:dyDescent="0.25">
      <c r="A808">
        <v>0</v>
      </c>
      <c r="B808">
        <v>0</v>
      </c>
      <c r="C808">
        <v>47.87</v>
      </c>
      <c r="D808">
        <v>16</v>
      </c>
      <c r="E808">
        <v>2</v>
      </c>
      <c r="F808">
        <v>0</v>
      </c>
      <c r="G808">
        <v>0</v>
      </c>
      <c r="H808">
        <v>1</v>
      </c>
      <c r="I808">
        <v>0</v>
      </c>
      <c r="J808">
        <v>0</v>
      </c>
      <c r="K808">
        <v>7.6</v>
      </c>
      <c r="L808">
        <v>35.9</v>
      </c>
      <c r="M808">
        <v>0</v>
      </c>
      <c r="N808" s="5">
        <v>0</v>
      </c>
      <c r="O808" s="6">
        <v>-26</v>
      </c>
      <c r="P808">
        <v>160.34</v>
      </c>
      <c r="Q808">
        <v>1</v>
      </c>
      <c r="R808">
        <v>0</v>
      </c>
      <c r="S808">
        <v>1</v>
      </c>
      <c r="T808">
        <v>1</v>
      </c>
      <c r="U808" s="7">
        <v>8</v>
      </c>
      <c r="V808">
        <v>300</v>
      </c>
      <c r="W808">
        <v>0</v>
      </c>
      <c r="X808">
        <v>0</v>
      </c>
      <c r="Y808">
        <v>0</v>
      </c>
      <c r="Z808">
        <v>0</v>
      </c>
      <c r="AA808">
        <v>1</v>
      </c>
      <c r="AB808">
        <v>0</v>
      </c>
      <c r="AC808">
        <v>1</v>
      </c>
      <c r="AD808">
        <v>3</v>
      </c>
      <c r="AE808" s="13">
        <v>0.33300000000000002</v>
      </c>
      <c r="AF808" s="14">
        <v>0.81747719816864295</v>
      </c>
    </row>
    <row r="809" spans="1:32" x14ac:dyDescent="0.25">
      <c r="A809">
        <v>0</v>
      </c>
      <c r="B809">
        <v>0</v>
      </c>
      <c r="C809">
        <v>47.87</v>
      </c>
      <c r="D809">
        <v>16</v>
      </c>
      <c r="E809">
        <v>2</v>
      </c>
      <c r="F809">
        <v>0</v>
      </c>
      <c r="G809">
        <v>0</v>
      </c>
      <c r="H809">
        <v>1</v>
      </c>
      <c r="I809">
        <v>0</v>
      </c>
      <c r="J809">
        <v>0</v>
      </c>
      <c r="K809">
        <v>7.6</v>
      </c>
      <c r="L809">
        <v>35.9</v>
      </c>
      <c r="M809">
        <v>0</v>
      </c>
      <c r="N809" s="5">
        <v>0</v>
      </c>
      <c r="O809" s="6">
        <v>-26</v>
      </c>
      <c r="P809">
        <v>160.34</v>
      </c>
      <c r="Q809">
        <v>1</v>
      </c>
      <c r="R809">
        <v>0</v>
      </c>
      <c r="S809">
        <v>1</v>
      </c>
      <c r="T809">
        <v>1</v>
      </c>
      <c r="U809" s="7">
        <v>8</v>
      </c>
      <c r="V809">
        <v>300</v>
      </c>
      <c r="W809">
        <v>0</v>
      </c>
      <c r="X809">
        <v>0</v>
      </c>
      <c r="Y809">
        <v>0</v>
      </c>
      <c r="Z809">
        <v>0</v>
      </c>
      <c r="AA809">
        <v>1</v>
      </c>
      <c r="AB809">
        <v>0</v>
      </c>
      <c r="AC809">
        <v>1</v>
      </c>
      <c r="AD809">
        <v>3</v>
      </c>
      <c r="AE809" s="13">
        <v>3.3330000000000002</v>
      </c>
      <c r="AF809" s="14">
        <v>0.99372696241505099</v>
      </c>
    </row>
    <row r="810" spans="1:32" x14ac:dyDescent="0.25">
      <c r="A810">
        <v>0</v>
      </c>
      <c r="B810">
        <v>0</v>
      </c>
      <c r="C810">
        <v>47.87</v>
      </c>
      <c r="D810">
        <v>16</v>
      </c>
      <c r="E810">
        <v>2</v>
      </c>
      <c r="F810">
        <v>0</v>
      </c>
      <c r="G810">
        <v>0</v>
      </c>
      <c r="H810">
        <v>1</v>
      </c>
      <c r="I810">
        <v>0</v>
      </c>
      <c r="J810">
        <v>0</v>
      </c>
      <c r="K810">
        <v>7.6</v>
      </c>
      <c r="L810">
        <v>35.9</v>
      </c>
      <c r="M810">
        <v>0</v>
      </c>
      <c r="N810" s="5">
        <v>0</v>
      </c>
      <c r="O810" s="6">
        <v>-26</v>
      </c>
      <c r="P810">
        <v>160.34</v>
      </c>
      <c r="Q810">
        <v>1</v>
      </c>
      <c r="R810">
        <v>0</v>
      </c>
      <c r="S810">
        <v>1</v>
      </c>
      <c r="T810">
        <v>1</v>
      </c>
      <c r="U810" s="7">
        <v>8</v>
      </c>
      <c r="V810">
        <v>300</v>
      </c>
      <c r="W810">
        <v>0</v>
      </c>
      <c r="X810">
        <v>0</v>
      </c>
      <c r="Y810">
        <v>0</v>
      </c>
      <c r="Z810">
        <v>0</v>
      </c>
      <c r="AA810">
        <v>1</v>
      </c>
      <c r="AB810">
        <v>0</v>
      </c>
      <c r="AC810">
        <v>1</v>
      </c>
      <c r="AD810">
        <v>6</v>
      </c>
      <c r="AE810" s="13">
        <v>3.3000000000000002E-2</v>
      </c>
      <c r="AF810" s="14">
        <v>-0.22002380243975</v>
      </c>
    </row>
    <row r="811" spans="1:32" x14ac:dyDescent="0.25">
      <c r="A811">
        <v>0</v>
      </c>
      <c r="B811">
        <v>0</v>
      </c>
      <c r="C811">
        <v>47.87</v>
      </c>
      <c r="D811">
        <v>16</v>
      </c>
      <c r="E811">
        <v>2</v>
      </c>
      <c r="F811">
        <v>0</v>
      </c>
      <c r="G811">
        <v>0</v>
      </c>
      <c r="H811">
        <v>1</v>
      </c>
      <c r="I811">
        <v>0</v>
      </c>
      <c r="J811">
        <v>0</v>
      </c>
      <c r="K811">
        <v>7.6</v>
      </c>
      <c r="L811">
        <v>35.9</v>
      </c>
      <c r="M811">
        <v>0</v>
      </c>
      <c r="N811" s="5">
        <v>0</v>
      </c>
      <c r="O811" s="6">
        <v>-26</v>
      </c>
      <c r="P811">
        <v>160.34</v>
      </c>
      <c r="Q811">
        <v>1</v>
      </c>
      <c r="R811">
        <v>0</v>
      </c>
      <c r="S811">
        <v>1</v>
      </c>
      <c r="T811">
        <v>1</v>
      </c>
      <c r="U811" s="7">
        <v>8</v>
      </c>
      <c r="V811">
        <v>300</v>
      </c>
      <c r="W811">
        <v>0</v>
      </c>
      <c r="X811">
        <v>0</v>
      </c>
      <c r="Y811">
        <v>0</v>
      </c>
      <c r="Z811">
        <v>0</v>
      </c>
      <c r="AA811">
        <v>1</v>
      </c>
      <c r="AB811">
        <v>0</v>
      </c>
      <c r="AC811">
        <v>1</v>
      </c>
      <c r="AD811">
        <v>6</v>
      </c>
      <c r="AE811" s="13">
        <v>0.33300000000000002</v>
      </c>
      <c r="AF811" s="14">
        <v>0</v>
      </c>
    </row>
    <row r="812" spans="1:32" x14ac:dyDescent="0.25">
      <c r="A812">
        <v>0</v>
      </c>
      <c r="B812">
        <v>0</v>
      </c>
      <c r="C812">
        <v>47.87</v>
      </c>
      <c r="D812">
        <v>16</v>
      </c>
      <c r="E812">
        <v>2</v>
      </c>
      <c r="F812">
        <v>0</v>
      </c>
      <c r="G812">
        <v>0</v>
      </c>
      <c r="H812">
        <v>1</v>
      </c>
      <c r="I812">
        <v>0</v>
      </c>
      <c r="J812">
        <v>0</v>
      </c>
      <c r="K812">
        <v>7.6</v>
      </c>
      <c r="L812">
        <v>35.9</v>
      </c>
      <c r="M812">
        <v>0</v>
      </c>
      <c r="N812" s="5">
        <v>0</v>
      </c>
      <c r="O812" s="6">
        <v>-26</v>
      </c>
      <c r="P812">
        <v>160.34</v>
      </c>
      <c r="Q812">
        <v>1</v>
      </c>
      <c r="R812">
        <v>0</v>
      </c>
      <c r="S812">
        <v>1</v>
      </c>
      <c r="T812">
        <v>1</v>
      </c>
      <c r="U812" s="7">
        <v>8</v>
      </c>
      <c r="V812">
        <v>300</v>
      </c>
      <c r="W812">
        <v>0</v>
      </c>
      <c r="X812">
        <v>0</v>
      </c>
      <c r="Y812">
        <v>0</v>
      </c>
      <c r="Z812">
        <v>0</v>
      </c>
      <c r="AA812">
        <v>1</v>
      </c>
      <c r="AB812">
        <v>0</v>
      </c>
      <c r="AC812">
        <v>1</v>
      </c>
      <c r="AD812">
        <v>6</v>
      </c>
      <c r="AE812" s="13">
        <v>3.3330000000000002</v>
      </c>
      <c r="AF812" s="14">
        <v>0.94048904863926897</v>
      </c>
    </row>
    <row r="813" spans="1:32" x14ac:dyDescent="0.25">
      <c r="A813">
        <v>0</v>
      </c>
      <c r="B813">
        <v>0</v>
      </c>
      <c r="C813">
        <v>28.09</v>
      </c>
      <c r="D813">
        <v>16</v>
      </c>
      <c r="E813">
        <v>2</v>
      </c>
      <c r="F813">
        <v>0</v>
      </c>
      <c r="G813">
        <v>1</v>
      </c>
      <c r="H813">
        <v>0</v>
      </c>
      <c r="I813">
        <v>0</v>
      </c>
      <c r="J813">
        <v>0</v>
      </c>
      <c r="K813">
        <v>1200</v>
      </c>
      <c r="L813" s="4">
        <v>1200</v>
      </c>
      <c r="M813">
        <v>0</v>
      </c>
      <c r="N813" s="5">
        <v>0</v>
      </c>
      <c r="O813" s="6">
        <v>-28.4</v>
      </c>
      <c r="P813">
        <v>11.49</v>
      </c>
      <c r="Q813">
        <v>0</v>
      </c>
      <c r="R813">
        <v>1</v>
      </c>
      <c r="S813">
        <v>0</v>
      </c>
      <c r="T813">
        <v>1</v>
      </c>
      <c r="U813">
        <v>7</v>
      </c>
      <c r="V813">
        <v>20</v>
      </c>
      <c r="W813">
        <v>0</v>
      </c>
      <c r="X813">
        <v>0</v>
      </c>
      <c r="Y813">
        <v>0</v>
      </c>
      <c r="Z813">
        <v>0</v>
      </c>
      <c r="AA813">
        <v>1</v>
      </c>
      <c r="AB813">
        <v>0</v>
      </c>
      <c r="AC813">
        <v>1</v>
      </c>
      <c r="AD813">
        <v>1</v>
      </c>
      <c r="AE813" s="13">
        <v>0.25</v>
      </c>
      <c r="AF813" s="14">
        <v>-1</v>
      </c>
    </row>
    <row r="814" spans="1:32" x14ac:dyDescent="0.25">
      <c r="A814">
        <v>0</v>
      </c>
      <c r="B814">
        <v>0</v>
      </c>
      <c r="C814">
        <v>28.09</v>
      </c>
      <c r="D814">
        <v>16</v>
      </c>
      <c r="E814">
        <v>2</v>
      </c>
      <c r="F814">
        <v>0</v>
      </c>
      <c r="G814">
        <v>1</v>
      </c>
      <c r="H814">
        <v>0</v>
      </c>
      <c r="I814">
        <v>0</v>
      </c>
      <c r="J814">
        <v>0</v>
      </c>
      <c r="K814">
        <v>155.19999999999999</v>
      </c>
      <c r="L814" s="4">
        <v>155.19999999999999</v>
      </c>
      <c r="M814">
        <v>0</v>
      </c>
      <c r="N814" s="5">
        <v>0</v>
      </c>
      <c r="O814" s="6">
        <v>-28.4</v>
      </c>
      <c r="P814">
        <v>2.7</v>
      </c>
      <c r="Q814">
        <v>0</v>
      </c>
      <c r="R814">
        <v>1</v>
      </c>
      <c r="S814">
        <v>0</v>
      </c>
      <c r="T814">
        <v>1</v>
      </c>
      <c r="U814">
        <v>7</v>
      </c>
      <c r="V814">
        <v>20</v>
      </c>
      <c r="W814">
        <v>0</v>
      </c>
      <c r="X814">
        <v>0</v>
      </c>
      <c r="Y814">
        <v>0</v>
      </c>
      <c r="Z814">
        <v>0</v>
      </c>
      <c r="AA814">
        <v>1</v>
      </c>
      <c r="AB814">
        <v>0</v>
      </c>
      <c r="AC814">
        <v>1</v>
      </c>
      <c r="AD814">
        <v>1</v>
      </c>
      <c r="AE814" s="13">
        <v>0.25</v>
      </c>
      <c r="AF814" s="14">
        <v>0</v>
      </c>
    </row>
    <row r="815" spans="1:32" x14ac:dyDescent="0.25">
      <c r="A815">
        <v>0</v>
      </c>
      <c r="B815">
        <v>0</v>
      </c>
      <c r="C815">
        <v>28.09</v>
      </c>
      <c r="D815">
        <v>16</v>
      </c>
      <c r="E815">
        <v>2</v>
      </c>
      <c r="F815">
        <v>0</v>
      </c>
      <c r="G815">
        <v>1</v>
      </c>
      <c r="H815">
        <v>0</v>
      </c>
      <c r="I815">
        <v>0</v>
      </c>
      <c r="J815">
        <v>0</v>
      </c>
      <c r="K815">
        <v>1200</v>
      </c>
      <c r="L815" s="4">
        <v>1200</v>
      </c>
      <c r="M815">
        <v>0</v>
      </c>
      <c r="N815" s="5">
        <v>0</v>
      </c>
      <c r="O815" s="6">
        <v>-28.4</v>
      </c>
      <c r="P815">
        <v>11.49</v>
      </c>
      <c r="Q815">
        <v>0</v>
      </c>
      <c r="R815">
        <v>1</v>
      </c>
      <c r="S815">
        <v>0</v>
      </c>
      <c r="T815">
        <v>1</v>
      </c>
      <c r="U815">
        <v>7</v>
      </c>
      <c r="V815">
        <v>20</v>
      </c>
      <c r="W815">
        <v>0</v>
      </c>
      <c r="X815">
        <v>0</v>
      </c>
      <c r="Y815">
        <v>0</v>
      </c>
      <c r="Z815">
        <v>0</v>
      </c>
      <c r="AA815">
        <v>1</v>
      </c>
      <c r="AB815">
        <v>0</v>
      </c>
      <c r="AC815">
        <v>1</v>
      </c>
      <c r="AD815">
        <v>1</v>
      </c>
      <c r="AE815" s="13">
        <v>2.5</v>
      </c>
      <c r="AF815" s="14">
        <v>0.97262422470948895</v>
      </c>
    </row>
    <row r="816" spans="1:32" x14ac:dyDescent="0.25">
      <c r="A816">
        <v>0</v>
      </c>
      <c r="B816">
        <v>0</v>
      </c>
      <c r="C816">
        <v>28.09</v>
      </c>
      <c r="D816">
        <v>16</v>
      </c>
      <c r="E816">
        <v>2</v>
      </c>
      <c r="F816">
        <v>0</v>
      </c>
      <c r="G816">
        <v>1</v>
      </c>
      <c r="H816">
        <v>0</v>
      </c>
      <c r="I816">
        <v>0</v>
      </c>
      <c r="J816">
        <v>0</v>
      </c>
      <c r="K816">
        <v>155.19999999999999</v>
      </c>
      <c r="L816" s="4">
        <v>155.19999999999999</v>
      </c>
      <c r="M816">
        <v>0</v>
      </c>
      <c r="N816" s="5">
        <v>0</v>
      </c>
      <c r="O816" s="6">
        <v>-28.4</v>
      </c>
      <c r="P816">
        <v>2.7</v>
      </c>
      <c r="Q816">
        <v>0</v>
      </c>
      <c r="R816">
        <v>1</v>
      </c>
      <c r="S816">
        <v>0</v>
      </c>
      <c r="T816">
        <v>1</v>
      </c>
      <c r="U816">
        <v>7</v>
      </c>
      <c r="V816">
        <v>20</v>
      </c>
      <c r="W816">
        <v>0</v>
      </c>
      <c r="X816">
        <v>0</v>
      </c>
      <c r="Y816">
        <v>0</v>
      </c>
      <c r="Z816">
        <v>0</v>
      </c>
      <c r="AA816">
        <v>1</v>
      </c>
      <c r="AB816">
        <v>0</v>
      </c>
      <c r="AC816">
        <v>1</v>
      </c>
      <c r="AD816">
        <v>1</v>
      </c>
      <c r="AE816" s="13">
        <v>2.5</v>
      </c>
      <c r="AF816" s="14">
        <v>0.98152069297401301</v>
      </c>
    </row>
    <row r="817" spans="1:32" x14ac:dyDescent="0.25">
      <c r="A817">
        <v>0</v>
      </c>
      <c r="B817">
        <v>0</v>
      </c>
      <c r="C817">
        <v>28.09</v>
      </c>
      <c r="D817">
        <v>16</v>
      </c>
      <c r="E817">
        <v>2</v>
      </c>
      <c r="F817">
        <v>0</v>
      </c>
      <c r="G817">
        <v>1</v>
      </c>
      <c r="H817">
        <v>0</v>
      </c>
      <c r="I817">
        <v>0</v>
      </c>
      <c r="J817">
        <v>0</v>
      </c>
      <c r="K817">
        <v>1200</v>
      </c>
      <c r="L817" s="4">
        <v>1200</v>
      </c>
      <c r="M817">
        <v>0</v>
      </c>
      <c r="N817" s="5">
        <v>0</v>
      </c>
      <c r="O817" s="6">
        <v>-28.4</v>
      </c>
      <c r="P817">
        <v>11.49</v>
      </c>
      <c r="Q817">
        <v>0</v>
      </c>
      <c r="R817">
        <v>1</v>
      </c>
      <c r="S817">
        <v>0</v>
      </c>
      <c r="T817">
        <v>1</v>
      </c>
      <c r="U817">
        <v>7</v>
      </c>
      <c r="V817">
        <v>20</v>
      </c>
      <c r="W817">
        <v>0</v>
      </c>
      <c r="X817">
        <v>0</v>
      </c>
      <c r="Y817">
        <v>0</v>
      </c>
      <c r="Z817">
        <v>0</v>
      </c>
      <c r="AA817">
        <v>1</v>
      </c>
      <c r="AB817">
        <v>0</v>
      </c>
      <c r="AC817">
        <v>1</v>
      </c>
      <c r="AD817">
        <v>1</v>
      </c>
      <c r="AE817" s="13">
        <v>25</v>
      </c>
      <c r="AF817" s="14">
        <v>0.98805004045559197</v>
      </c>
    </row>
    <row r="818" spans="1:32" x14ac:dyDescent="0.25">
      <c r="A818">
        <v>0</v>
      </c>
      <c r="B818">
        <v>0</v>
      </c>
      <c r="C818">
        <v>28.09</v>
      </c>
      <c r="D818">
        <v>16</v>
      </c>
      <c r="E818">
        <v>2</v>
      </c>
      <c r="F818">
        <v>0</v>
      </c>
      <c r="G818">
        <v>1</v>
      </c>
      <c r="H818">
        <v>0</v>
      </c>
      <c r="I818">
        <v>0</v>
      </c>
      <c r="J818">
        <v>0</v>
      </c>
      <c r="K818">
        <v>155.19999999999999</v>
      </c>
      <c r="L818" s="4">
        <v>155.19999999999999</v>
      </c>
      <c r="M818">
        <v>0</v>
      </c>
      <c r="N818" s="5">
        <v>0</v>
      </c>
      <c r="O818" s="6">
        <v>-28.4</v>
      </c>
      <c r="P818">
        <v>2.7</v>
      </c>
      <c r="Q818">
        <v>0</v>
      </c>
      <c r="R818">
        <v>1</v>
      </c>
      <c r="S818">
        <v>0</v>
      </c>
      <c r="T818">
        <v>1</v>
      </c>
      <c r="U818">
        <v>7</v>
      </c>
      <c r="V818">
        <v>20</v>
      </c>
      <c r="W818">
        <v>0</v>
      </c>
      <c r="X818">
        <v>0</v>
      </c>
      <c r="Y818">
        <v>0</v>
      </c>
      <c r="Z818">
        <v>0</v>
      </c>
      <c r="AA818">
        <v>1</v>
      </c>
      <c r="AB818">
        <v>0</v>
      </c>
      <c r="AC818">
        <v>1</v>
      </c>
      <c r="AD818">
        <v>1</v>
      </c>
      <c r="AE818" s="13">
        <v>25</v>
      </c>
      <c r="AF818" s="14">
        <v>0.98717306343320999</v>
      </c>
    </row>
    <row r="819" spans="1:32" x14ac:dyDescent="0.25">
      <c r="A819">
        <v>0</v>
      </c>
      <c r="B819">
        <v>0</v>
      </c>
      <c r="C819">
        <v>28.09</v>
      </c>
      <c r="D819">
        <v>16</v>
      </c>
      <c r="E819">
        <v>2</v>
      </c>
      <c r="F819">
        <v>0</v>
      </c>
      <c r="G819">
        <v>1</v>
      </c>
      <c r="H819">
        <v>0</v>
      </c>
      <c r="I819">
        <v>0</v>
      </c>
      <c r="J819">
        <v>0</v>
      </c>
      <c r="K819">
        <v>1200</v>
      </c>
      <c r="L819" s="4">
        <v>1200</v>
      </c>
      <c r="M819">
        <v>0</v>
      </c>
      <c r="N819" s="5">
        <v>0</v>
      </c>
      <c r="O819" s="6">
        <v>-28.4</v>
      </c>
      <c r="P819">
        <v>11.49</v>
      </c>
      <c r="Q819">
        <v>0</v>
      </c>
      <c r="R819">
        <v>1</v>
      </c>
      <c r="S819">
        <v>0</v>
      </c>
      <c r="T819">
        <v>1</v>
      </c>
      <c r="U819">
        <v>7</v>
      </c>
      <c r="V819">
        <v>20</v>
      </c>
      <c r="W819">
        <v>0</v>
      </c>
      <c r="X819">
        <v>0</v>
      </c>
      <c r="Y819">
        <v>0</v>
      </c>
      <c r="Z819">
        <v>0</v>
      </c>
      <c r="AA819">
        <v>1</v>
      </c>
      <c r="AB819">
        <v>0</v>
      </c>
      <c r="AC819">
        <v>1</v>
      </c>
      <c r="AD819">
        <v>90</v>
      </c>
      <c r="AE819" s="13">
        <v>0.25</v>
      </c>
      <c r="AF819" s="14">
        <v>-1</v>
      </c>
    </row>
    <row r="820" spans="1:32" x14ac:dyDescent="0.25">
      <c r="A820">
        <v>0</v>
      </c>
      <c r="B820">
        <v>0</v>
      </c>
      <c r="C820">
        <v>28.09</v>
      </c>
      <c r="D820">
        <v>16</v>
      </c>
      <c r="E820">
        <v>2</v>
      </c>
      <c r="F820">
        <v>0</v>
      </c>
      <c r="G820">
        <v>1</v>
      </c>
      <c r="H820">
        <v>0</v>
      </c>
      <c r="I820">
        <v>0</v>
      </c>
      <c r="J820">
        <v>0</v>
      </c>
      <c r="K820">
        <v>155.19999999999999</v>
      </c>
      <c r="L820" s="4">
        <v>155.19999999999999</v>
      </c>
      <c r="M820">
        <v>0</v>
      </c>
      <c r="N820" s="5">
        <v>0</v>
      </c>
      <c r="O820" s="6">
        <v>-28.4</v>
      </c>
      <c r="P820">
        <v>2.7</v>
      </c>
      <c r="Q820">
        <v>0</v>
      </c>
      <c r="R820">
        <v>1</v>
      </c>
      <c r="S820">
        <v>0</v>
      </c>
      <c r="T820">
        <v>1</v>
      </c>
      <c r="U820">
        <v>7</v>
      </c>
      <c r="V820">
        <v>20</v>
      </c>
      <c r="W820">
        <v>0</v>
      </c>
      <c r="X820">
        <v>0</v>
      </c>
      <c r="Y820">
        <v>0</v>
      </c>
      <c r="Z820">
        <v>0</v>
      </c>
      <c r="AA820">
        <v>1</v>
      </c>
      <c r="AB820">
        <v>0</v>
      </c>
      <c r="AC820">
        <v>1</v>
      </c>
      <c r="AD820">
        <v>90</v>
      </c>
      <c r="AE820" s="13">
        <v>0.25</v>
      </c>
      <c r="AF820" s="14">
        <v>0.23046092184368699</v>
      </c>
    </row>
    <row r="821" spans="1:32" x14ac:dyDescent="0.25">
      <c r="A821">
        <v>0</v>
      </c>
      <c r="B821">
        <v>0</v>
      </c>
      <c r="C821">
        <v>28.09</v>
      </c>
      <c r="D821">
        <v>16</v>
      </c>
      <c r="E821">
        <v>2</v>
      </c>
      <c r="F821">
        <v>0</v>
      </c>
      <c r="G821">
        <v>1</v>
      </c>
      <c r="H821">
        <v>0</v>
      </c>
      <c r="I821">
        <v>0</v>
      </c>
      <c r="J821">
        <v>0</v>
      </c>
      <c r="K821">
        <v>1200</v>
      </c>
      <c r="L821" s="4">
        <v>1200</v>
      </c>
      <c r="M821">
        <v>0</v>
      </c>
      <c r="N821" s="5">
        <v>0</v>
      </c>
      <c r="O821" s="6">
        <v>-28.4</v>
      </c>
      <c r="P821">
        <v>11.49</v>
      </c>
      <c r="Q821">
        <v>0</v>
      </c>
      <c r="R821">
        <v>1</v>
      </c>
      <c r="S821">
        <v>0</v>
      </c>
      <c r="T821">
        <v>1</v>
      </c>
      <c r="U821">
        <v>7</v>
      </c>
      <c r="V821">
        <v>20</v>
      </c>
      <c r="W821">
        <v>0</v>
      </c>
      <c r="X821">
        <v>0</v>
      </c>
      <c r="Y821">
        <v>0</v>
      </c>
      <c r="Z821">
        <v>0</v>
      </c>
      <c r="AA821">
        <v>1</v>
      </c>
      <c r="AB821">
        <v>0</v>
      </c>
      <c r="AC821">
        <v>1</v>
      </c>
      <c r="AD821">
        <v>90</v>
      </c>
      <c r="AE821" s="13">
        <v>2.5</v>
      </c>
      <c r="AF821" s="14">
        <v>0</v>
      </c>
    </row>
    <row r="822" spans="1:32" x14ac:dyDescent="0.25">
      <c r="A822">
        <v>0</v>
      </c>
      <c r="B822">
        <v>0</v>
      </c>
      <c r="C822">
        <v>28.09</v>
      </c>
      <c r="D822">
        <v>16</v>
      </c>
      <c r="E822">
        <v>2</v>
      </c>
      <c r="F822">
        <v>0</v>
      </c>
      <c r="G822">
        <v>1</v>
      </c>
      <c r="H822">
        <v>0</v>
      </c>
      <c r="I822">
        <v>0</v>
      </c>
      <c r="J822">
        <v>0</v>
      </c>
      <c r="K822">
        <v>155.19999999999999</v>
      </c>
      <c r="L822" s="4">
        <v>155.19999999999999</v>
      </c>
      <c r="M822">
        <v>0</v>
      </c>
      <c r="N822" s="5">
        <v>0</v>
      </c>
      <c r="O822" s="6">
        <v>-28.4</v>
      </c>
      <c r="P822">
        <v>2.7</v>
      </c>
      <c r="Q822">
        <v>0</v>
      </c>
      <c r="R822">
        <v>1</v>
      </c>
      <c r="S822">
        <v>0</v>
      </c>
      <c r="T822">
        <v>1</v>
      </c>
      <c r="U822">
        <v>7</v>
      </c>
      <c r="V822">
        <v>20</v>
      </c>
      <c r="W822">
        <v>0</v>
      </c>
      <c r="X822">
        <v>0</v>
      </c>
      <c r="Y822">
        <v>0</v>
      </c>
      <c r="Z822">
        <v>0</v>
      </c>
      <c r="AA822">
        <v>1</v>
      </c>
      <c r="AB822">
        <v>0</v>
      </c>
      <c r="AC822">
        <v>1</v>
      </c>
      <c r="AD822">
        <v>90</v>
      </c>
      <c r="AE822" s="13">
        <v>2.5</v>
      </c>
      <c r="AF822" s="14">
        <v>0.45762711864406802</v>
      </c>
    </row>
    <row r="823" spans="1:32" x14ac:dyDescent="0.25">
      <c r="A823">
        <v>0</v>
      </c>
      <c r="B823">
        <v>0</v>
      </c>
      <c r="C823">
        <v>28.09</v>
      </c>
      <c r="D823">
        <v>16</v>
      </c>
      <c r="E823">
        <v>2</v>
      </c>
      <c r="F823">
        <v>0</v>
      </c>
      <c r="G823">
        <v>1</v>
      </c>
      <c r="H823">
        <v>0</v>
      </c>
      <c r="I823">
        <v>0</v>
      </c>
      <c r="J823">
        <v>0</v>
      </c>
      <c r="K823">
        <v>1200</v>
      </c>
      <c r="L823" s="4">
        <v>1200</v>
      </c>
      <c r="M823">
        <v>0</v>
      </c>
      <c r="N823" s="5">
        <v>0</v>
      </c>
      <c r="O823" s="6">
        <v>-28.4</v>
      </c>
      <c r="P823">
        <v>11.49</v>
      </c>
      <c r="Q823">
        <v>0</v>
      </c>
      <c r="R823">
        <v>1</v>
      </c>
      <c r="S823">
        <v>0</v>
      </c>
      <c r="T823">
        <v>1</v>
      </c>
      <c r="U823">
        <v>7</v>
      </c>
      <c r="V823">
        <v>20</v>
      </c>
      <c r="W823">
        <v>0</v>
      </c>
      <c r="X823">
        <v>0</v>
      </c>
      <c r="Y823">
        <v>0</v>
      </c>
      <c r="Z823">
        <v>0</v>
      </c>
      <c r="AA823">
        <v>1</v>
      </c>
      <c r="AB823">
        <v>0</v>
      </c>
      <c r="AC823">
        <v>1</v>
      </c>
      <c r="AD823">
        <v>90</v>
      </c>
      <c r="AE823" s="13">
        <v>25</v>
      </c>
      <c r="AF823" s="14">
        <v>0.52</v>
      </c>
    </row>
    <row r="824" spans="1:32" x14ac:dyDescent="0.25">
      <c r="A824">
        <v>0</v>
      </c>
      <c r="B824">
        <v>0</v>
      </c>
      <c r="C824">
        <v>28.09</v>
      </c>
      <c r="D824">
        <v>16</v>
      </c>
      <c r="E824">
        <v>2</v>
      </c>
      <c r="F824">
        <v>0</v>
      </c>
      <c r="G824">
        <v>1</v>
      </c>
      <c r="H824">
        <v>0</v>
      </c>
      <c r="I824">
        <v>0</v>
      </c>
      <c r="J824">
        <v>0</v>
      </c>
      <c r="K824">
        <v>155.19999999999999</v>
      </c>
      <c r="L824" s="4">
        <v>155.19999999999999</v>
      </c>
      <c r="M824">
        <v>0</v>
      </c>
      <c r="N824" s="5">
        <v>0</v>
      </c>
      <c r="O824" s="6">
        <v>-28.4</v>
      </c>
      <c r="P824">
        <v>2.7</v>
      </c>
      <c r="Q824">
        <v>0</v>
      </c>
      <c r="R824">
        <v>1</v>
      </c>
      <c r="S824">
        <v>0</v>
      </c>
      <c r="T824">
        <v>1</v>
      </c>
      <c r="U824">
        <v>7</v>
      </c>
      <c r="V824">
        <v>20</v>
      </c>
      <c r="W824">
        <v>0</v>
      </c>
      <c r="X824">
        <v>0</v>
      </c>
      <c r="Y824">
        <v>0</v>
      </c>
      <c r="Z824">
        <v>0</v>
      </c>
      <c r="AA824">
        <v>1</v>
      </c>
      <c r="AB824">
        <v>0</v>
      </c>
      <c r="AC824">
        <v>1</v>
      </c>
      <c r="AD824">
        <v>90</v>
      </c>
      <c r="AE824" s="13">
        <v>25</v>
      </c>
      <c r="AF824" s="14">
        <v>0.88748901259888702</v>
      </c>
    </row>
    <row r="825" spans="1:32" x14ac:dyDescent="0.25">
      <c r="A825">
        <v>0</v>
      </c>
      <c r="B825">
        <v>0</v>
      </c>
      <c r="C825">
        <v>47.87</v>
      </c>
      <c r="D825">
        <v>16</v>
      </c>
      <c r="E825">
        <v>2</v>
      </c>
      <c r="F825">
        <v>0</v>
      </c>
      <c r="G825">
        <v>1</v>
      </c>
      <c r="H825">
        <v>0</v>
      </c>
      <c r="I825">
        <v>0</v>
      </c>
      <c r="J825">
        <v>0</v>
      </c>
      <c r="K825">
        <v>200</v>
      </c>
      <c r="L825" s="4">
        <v>200</v>
      </c>
      <c r="M825">
        <v>0</v>
      </c>
      <c r="N825" s="5">
        <v>0</v>
      </c>
      <c r="O825" s="6">
        <v>-26</v>
      </c>
      <c r="P825">
        <v>2.6</v>
      </c>
      <c r="Q825">
        <v>0</v>
      </c>
      <c r="R825">
        <v>1</v>
      </c>
      <c r="S825">
        <v>0</v>
      </c>
      <c r="T825">
        <v>1</v>
      </c>
      <c r="U825">
        <v>7</v>
      </c>
      <c r="V825">
        <v>20</v>
      </c>
      <c r="W825">
        <v>0</v>
      </c>
      <c r="X825">
        <v>0</v>
      </c>
      <c r="Y825">
        <v>0</v>
      </c>
      <c r="Z825">
        <v>0</v>
      </c>
      <c r="AA825">
        <v>1</v>
      </c>
      <c r="AB825">
        <v>0</v>
      </c>
      <c r="AC825">
        <v>1</v>
      </c>
      <c r="AD825">
        <v>1</v>
      </c>
      <c r="AE825" s="13">
        <v>0.25</v>
      </c>
      <c r="AF825" s="14">
        <v>-0.68036529680365299</v>
      </c>
    </row>
    <row r="826" spans="1:32" x14ac:dyDescent="0.25">
      <c r="A826">
        <v>0</v>
      </c>
      <c r="B826">
        <v>0</v>
      </c>
      <c r="C826">
        <v>47.87</v>
      </c>
      <c r="D826">
        <v>16</v>
      </c>
      <c r="E826">
        <v>2</v>
      </c>
      <c r="F826">
        <v>0</v>
      </c>
      <c r="G826">
        <v>0</v>
      </c>
      <c r="H826">
        <v>1</v>
      </c>
      <c r="I826">
        <v>0</v>
      </c>
      <c r="J826">
        <v>0</v>
      </c>
      <c r="K826">
        <v>35</v>
      </c>
      <c r="L826">
        <v>150</v>
      </c>
      <c r="M826">
        <v>0</v>
      </c>
      <c r="N826" s="5">
        <v>0</v>
      </c>
      <c r="O826" s="6">
        <v>-26</v>
      </c>
      <c r="P826">
        <v>73</v>
      </c>
      <c r="Q826">
        <v>0</v>
      </c>
      <c r="R826">
        <v>1</v>
      </c>
      <c r="S826">
        <v>0</v>
      </c>
      <c r="T826">
        <v>1</v>
      </c>
      <c r="U826">
        <v>7</v>
      </c>
      <c r="V826">
        <v>20</v>
      </c>
      <c r="W826">
        <v>0</v>
      </c>
      <c r="X826">
        <v>0</v>
      </c>
      <c r="Y826">
        <v>0</v>
      </c>
      <c r="Z826">
        <v>0</v>
      </c>
      <c r="AA826">
        <v>1</v>
      </c>
      <c r="AB826">
        <v>0</v>
      </c>
      <c r="AC826">
        <v>1</v>
      </c>
      <c r="AD826">
        <v>1</v>
      </c>
      <c r="AE826" s="13">
        <v>0.25</v>
      </c>
      <c r="AF826" s="14">
        <v>-0.68036529680365299</v>
      </c>
    </row>
    <row r="827" spans="1:32" x14ac:dyDescent="0.25">
      <c r="A827">
        <v>0</v>
      </c>
      <c r="B827">
        <v>0</v>
      </c>
      <c r="C827">
        <v>47.87</v>
      </c>
      <c r="D827">
        <v>16</v>
      </c>
      <c r="E827">
        <v>2</v>
      </c>
      <c r="F827">
        <v>0</v>
      </c>
      <c r="G827">
        <v>1</v>
      </c>
      <c r="H827">
        <v>0</v>
      </c>
      <c r="I827">
        <v>0</v>
      </c>
      <c r="J827">
        <v>0</v>
      </c>
      <c r="K827">
        <v>13</v>
      </c>
      <c r="L827" s="4">
        <v>13</v>
      </c>
      <c r="M827">
        <v>0</v>
      </c>
      <c r="N827" s="5">
        <v>0</v>
      </c>
      <c r="O827" s="6">
        <v>-26</v>
      </c>
      <c r="P827">
        <v>150</v>
      </c>
      <c r="Q827">
        <v>0</v>
      </c>
      <c r="R827">
        <v>1</v>
      </c>
      <c r="S827">
        <v>0</v>
      </c>
      <c r="T827">
        <v>1</v>
      </c>
      <c r="U827">
        <v>7</v>
      </c>
      <c r="V827">
        <v>20</v>
      </c>
      <c r="W827">
        <v>0</v>
      </c>
      <c r="X827">
        <v>0</v>
      </c>
      <c r="Y827">
        <v>0</v>
      </c>
      <c r="Z827">
        <v>0</v>
      </c>
      <c r="AA827">
        <v>1</v>
      </c>
      <c r="AB827">
        <v>0</v>
      </c>
      <c r="AC827">
        <v>1</v>
      </c>
      <c r="AD827">
        <v>1</v>
      </c>
      <c r="AE827" s="13">
        <v>0.25</v>
      </c>
      <c r="AF827" s="14">
        <v>-0.198630136986301</v>
      </c>
    </row>
    <row r="828" spans="1:32" x14ac:dyDescent="0.25">
      <c r="A828">
        <v>0</v>
      </c>
      <c r="B828">
        <v>0</v>
      </c>
      <c r="C828">
        <v>47.87</v>
      </c>
      <c r="D828">
        <v>16</v>
      </c>
      <c r="E828">
        <v>2</v>
      </c>
      <c r="F828">
        <v>0</v>
      </c>
      <c r="G828">
        <v>1</v>
      </c>
      <c r="H828">
        <v>0</v>
      </c>
      <c r="I828">
        <v>0</v>
      </c>
      <c r="J828">
        <v>0</v>
      </c>
      <c r="K828">
        <v>100</v>
      </c>
      <c r="L828" s="4">
        <v>100</v>
      </c>
      <c r="M828">
        <v>0</v>
      </c>
      <c r="N828" s="5">
        <v>0</v>
      </c>
      <c r="O828" s="6">
        <v>-26</v>
      </c>
      <c r="P828">
        <v>433</v>
      </c>
      <c r="Q828">
        <v>0</v>
      </c>
      <c r="R828">
        <v>1</v>
      </c>
      <c r="S828">
        <v>0</v>
      </c>
      <c r="T828">
        <v>1</v>
      </c>
      <c r="U828">
        <v>7</v>
      </c>
      <c r="V828">
        <v>20</v>
      </c>
      <c r="W828">
        <v>0</v>
      </c>
      <c r="X828">
        <v>0</v>
      </c>
      <c r="Y828">
        <v>0</v>
      </c>
      <c r="Z828">
        <v>0</v>
      </c>
      <c r="AA828">
        <v>1</v>
      </c>
      <c r="AB828">
        <v>0</v>
      </c>
      <c r="AC828">
        <v>1</v>
      </c>
      <c r="AD828">
        <v>1</v>
      </c>
      <c r="AE828" s="13">
        <v>0.25</v>
      </c>
      <c r="AF828" s="14">
        <v>0.53748680042238695</v>
      </c>
    </row>
    <row r="829" spans="1:32" x14ac:dyDescent="0.25">
      <c r="A829">
        <v>0</v>
      </c>
      <c r="B829">
        <v>0</v>
      </c>
      <c r="C829">
        <v>47.87</v>
      </c>
      <c r="D829">
        <v>16</v>
      </c>
      <c r="E829">
        <v>2</v>
      </c>
      <c r="F829">
        <v>0</v>
      </c>
      <c r="G829">
        <v>1</v>
      </c>
      <c r="H829">
        <v>0</v>
      </c>
      <c r="I829">
        <v>0</v>
      </c>
      <c r="J829">
        <v>0</v>
      </c>
      <c r="K829">
        <v>200</v>
      </c>
      <c r="L829" s="4">
        <v>200</v>
      </c>
      <c r="M829">
        <v>0</v>
      </c>
      <c r="N829" s="5">
        <v>0</v>
      </c>
      <c r="O829" s="6">
        <v>-26</v>
      </c>
      <c r="P829">
        <v>2.6</v>
      </c>
      <c r="Q829">
        <v>0</v>
      </c>
      <c r="R829">
        <v>1</v>
      </c>
      <c r="S829">
        <v>0</v>
      </c>
      <c r="T829">
        <v>1</v>
      </c>
      <c r="U829">
        <v>7</v>
      </c>
      <c r="V829">
        <v>20</v>
      </c>
      <c r="W829">
        <v>0</v>
      </c>
      <c r="X829">
        <v>0</v>
      </c>
      <c r="Y829">
        <v>0</v>
      </c>
      <c r="Z829">
        <v>0</v>
      </c>
      <c r="AA829">
        <v>1</v>
      </c>
      <c r="AB829">
        <v>0</v>
      </c>
      <c r="AC829">
        <v>1</v>
      </c>
      <c r="AD829">
        <v>1</v>
      </c>
      <c r="AE829" s="13">
        <v>2.5</v>
      </c>
      <c r="AF829" s="14">
        <v>0.64819277108433704</v>
      </c>
    </row>
    <row r="830" spans="1:32" x14ac:dyDescent="0.25">
      <c r="A830">
        <v>0</v>
      </c>
      <c r="B830">
        <v>0</v>
      </c>
      <c r="C830">
        <v>47.87</v>
      </c>
      <c r="D830">
        <v>16</v>
      </c>
      <c r="E830">
        <v>2</v>
      </c>
      <c r="F830">
        <v>0</v>
      </c>
      <c r="G830">
        <v>0</v>
      </c>
      <c r="H830">
        <v>1</v>
      </c>
      <c r="I830">
        <v>0</v>
      </c>
      <c r="J830">
        <v>0</v>
      </c>
      <c r="K830">
        <v>35</v>
      </c>
      <c r="L830">
        <v>150</v>
      </c>
      <c r="M830">
        <v>0</v>
      </c>
      <c r="N830" s="5">
        <v>0</v>
      </c>
      <c r="O830" s="6">
        <v>-26</v>
      </c>
      <c r="P830">
        <v>73</v>
      </c>
      <c r="Q830">
        <v>0</v>
      </c>
      <c r="R830">
        <v>1</v>
      </c>
      <c r="S830">
        <v>0</v>
      </c>
      <c r="T830">
        <v>1</v>
      </c>
      <c r="U830">
        <v>7</v>
      </c>
      <c r="V830">
        <v>20</v>
      </c>
      <c r="W830">
        <v>0</v>
      </c>
      <c r="X830">
        <v>0</v>
      </c>
      <c r="Y830">
        <v>0</v>
      </c>
      <c r="Z830">
        <v>0</v>
      </c>
      <c r="AA830">
        <v>1</v>
      </c>
      <c r="AB830">
        <v>0</v>
      </c>
      <c r="AC830">
        <v>1</v>
      </c>
      <c r="AD830">
        <v>1</v>
      </c>
      <c r="AE830" s="13">
        <v>2.5</v>
      </c>
      <c r="AF830" s="14">
        <v>-0.198630136986301</v>
      </c>
    </row>
    <row r="831" spans="1:32" x14ac:dyDescent="0.25">
      <c r="A831">
        <v>0</v>
      </c>
      <c r="B831">
        <v>0</v>
      </c>
      <c r="C831">
        <v>47.87</v>
      </c>
      <c r="D831">
        <v>16</v>
      </c>
      <c r="E831">
        <v>2</v>
      </c>
      <c r="F831">
        <v>0</v>
      </c>
      <c r="G831">
        <v>1</v>
      </c>
      <c r="H831">
        <v>0</v>
      </c>
      <c r="I831">
        <v>0</v>
      </c>
      <c r="J831">
        <v>0</v>
      </c>
      <c r="K831">
        <v>13</v>
      </c>
      <c r="L831" s="4">
        <v>13</v>
      </c>
      <c r="M831">
        <v>0</v>
      </c>
      <c r="N831" s="5">
        <v>0</v>
      </c>
      <c r="O831" s="6">
        <v>-26</v>
      </c>
      <c r="P831">
        <v>150</v>
      </c>
      <c r="Q831">
        <v>0</v>
      </c>
      <c r="R831">
        <v>1</v>
      </c>
      <c r="S831">
        <v>0</v>
      </c>
      <c r="T831">
        <v>1</v>
      </c>
      <c r="U831">
        <v>7</v>
      </c>
      <c r="V831">
        <v>20</v>
      </c>
      <c r="W831">
        <v>0</v>
      </c>
      <c r="X831">
        <v>0</v>
      </c>
      <c r="Y831">
        <v>0</v>
      </c>
      <c r="Z831">
        <v>0</v>
      </c>
      <c r="AA831">
        <v>1</v>
      </c>
      <c r="AB831">
        <v>0</v>
      </c>
      <c r="AC831">
        <v>1</v>
      </c>
      <c r="AD831">
        <v>1</v>
      </c>
      <c r="AE831" s="13">
        <v>2.5</v>
      </c>
      <c r="AF831" s="14">
        <v>-0.198630136986301</v>
      </c>
    </row>
    <row r="832" spans="1:32" x14ac:dyDescent="0.25">
      <c r="A832">
        <v>0</v>
      </c>
      <c r="B832">
        <v>0</v>
      </c>
      <c r="C832">
        <v>47.87</v>
      </c>
      <c r="D832">
        <v>16</v>
      </c>
      <c r="E832">
        <v>2</v>
      </c>
      <c r="F832">
        <v>0</v>
      </c>
      <c r="G832">
        <v>1</v>
      </c>
      <c r="H832">
        <v>0</v>
      </c>
      <c r="I832">
        <v>0</v>
      </c>
      <c r="J832">
        <v>0</v>
      </c>
      <c r="K832">
        <v>100</v>
      </c>
      <c r="L832" s="4">
        <v>100</v>
      </c>
      <c r="M832">
        <v>0</v>
      </c>
      <c r="N832" s="5">
        <v>0</v>
      </c>
      <c r="O832" s="6">
        <v>-26</v>
      </c>
      <c r="P832">
        <v>433</v>
      </c>
      <c r="Q832">
        <v>0</v>
      </c>
      <c r="R832">
        <v>1</v>
      </c>
      <c r="S832">
        <v>0</v>
      </c>
      <c r="T832">
        <v>1</v>
      </c>
      <c r="U832">
        <v>7</v>
      </c>
      <c r="V832">
        <v>20</v>
      </c>
      <c r="W832">
        <v>0</v>
      </c>
      <c r="X832">
        <v>0</v>
      </c>
      <c r="Y832">
        <v>0</v>
      </c>
      <c r="Z832">
        <v>0</v>
      </c>
      <c r="AA832">
        <v>1</v>
      </c>
      <c r="AB832">
        <v>0</v>
      </c>
      <c r="AC832">
        <v>1</v>
      </c>
      <c r="AD832">
        <v>1</v>
      </c>
      <c r="AE832" s="13">
        <v>2.5</v>
      </c>
      <c r="AF832" s="14">
        <v>0.193370165745856</v>
      </c>
    </row>
    <row r="833" spans="1:32" x14ac:dyDescent="0.25">
      <c r="A833">
        <v>0</v>
      </c>
      <c r="B833">
        <v>0</v>
      </c>
      <c r="C833">
        <v>47.87</v>
      </c>
      <c r="D833">
        <v>16</v>
      </c>
      <c r="E833">
        <v>2</v>
      </c>
      <c r="F833">
        <v>0</v>
      </c>
      <c r="G833">
        <v>1</v>
      </c>
      <c r="H833">
        <v>0</v>
      </c>
      <c r="I833">
        <v>0</v>
      </c>
      <c r="J833">
        <v>0</v>
      </c>
      <c r="K833">
        <v>200</v>
      </c>
      <c r="L833" s="4">
        <v>200</v>
      </c>
      <c r="M833">
        <v>0</v>
      </c>
      <c r="N833" s="5">
        <v>0</v>
      </c>
      <c r="O833" s="6">
        <v>-26</v>
      </c>
      <c r="P833">
        <v>2.6</v>
      </c>
      <c r="Q833">
        <v>0</v>
      </c>
      <c r="R833">
        <v>1</v>
      </c>
      <c r="S833">
        <v>0</v>
      </c>
      <c r="T833">
        <v>1</v>
      </c>
      <c r="U833">
        <v>7</v>
      </c>
      <c r="V833">
        <v>20</v>
      </c>
      <c r="W833">
        <v>0</v>
      </c>
      <c r="X833">
        <v>0</v>
      </c>
      <c r="Y833">
        <v>0</v>
      </c>
      <c r="Z833">
        <v>0</v>
      </c>
      <c r="AA833">
        <v>1</v>
      </c>
      <c r="AB833">
        <v>0</v>
      </c>
      <c r="AC833">
        <v>1</v>
      </c>
      <c r="AD833">
        <v>1</v>
      </c>
      <c r="AE833" s="13">
        <v>25</v>
      </c>
      <c r="AF833" s="14">
        <v>0.98318811653168503</v>
      </c>
    </row>
    <row r="834" spans="1:32" x14ac:dyDescent="0.25">
      <c r="A834">
        <v>0</v>
      </c>
      <c r="B834">
        <v>0</v>
      </c>
      <c r="C834">
        <v>47.87</v>
      </c>
      <c r="D834">
        <v>16</v>
      </c>
      <c r="E834">
        <v>2</v>
      </c>
      <c r="F834">
        <v>0</v>
      </c>
      <c r="G834">
        <v>0</v>
      </c>
      <c r="H834">
        <v>1</v>
      </c>
      <c r="I834">
        <v>0</v>
      </c>
      <c r="J834">
        <v>0</v>
      </c>
      <c r="K834">
        <v>35</v>
      </c>
      <c r="L834">
        <v>150</v>
      </c>
      <c r="M834">
        <v>0</v>
      </c>
      <c r="N834" s="5">
        <v>0</v>
      </c>
      <c r="O834" s="6">
        <v>-26</v>
      </c>
      <c r="P834">
        <v>73</v>
      </c>
      <c r="Q834">
        <v>0</v>
      </c>
      <c r="R834">
        <v>1</v>
      </c>
      <c r="S834">
        <v>0</v>
      </c>
      <c r="T834">
        <v>1</v>
      </c>
      <c r="U834">
        <v>7</v>
      </c>
      <c r="V834">
        <v>20</v>
      </c>
      <c r="W834">
        <v>0</v>
      </c>
      <c r="X834">
        <v>0</v>
      </c>
      <c r="Y834">
        <v>0</v>
      </c>
      <c r="Z834">
        <v>0</v>
      </c>
      <c r="AA834">
        <v>1</v>
      </c>
      <c r="AB834">
        <v>0</v>
      </c>
      <c r="AC834">
        <v>1</v>
      </c>
      <c r="AD834">
        <v>1</v>
      </c>
      <c r="AE834" s="13">
        <v>25</v>
      </c>
      <c r="AF834" s="14">
        <v>0.98114588265679503</v>
      </c>
    </row>
    <row r="835" spans="1:32" x14ac:dyDescent="0.25">
      <c r="A835">
        <v>0</v>
      </c>
      <c r="B835">
        <v>0</v>
      </c>
      <c r="C835">
        <v>47.87</v>
      </c>
      <c r="D835">
        <v>16</v>
      </c>
      <c r="E835">
        <v>2</v>
      </c>
      <c r="F835">
        <v>0</v>
      </c>
      <c r="G835">
        <v>1</v>
      </c>
      <c r="H835">
        <v>0</v>
      </c>
      <c r="I835">
        <v>0</v>
      </c>
      <c r="J835">
        <v>0</v>
      </c>
      <c r="K835">
        <v>13</v>
      </c>
      <c r="L835" s="4">
        <v>13</v>
      </c>
      <c r="M835">
        <v>0</v>
      </c>
      <c r="N835" s="5">
        <v>0</v>
      </c>
      <c r="O835" s="6">
        <v>-26</v>
      </c>
      <c r="P835">
        <v>150</v>
      </c>
      <c r="Q835">
        <v>0</v>
      </c>
      <c r="R835">
        <v>1</v>
      </c>
      <c r="S835">
        <v>0</v>
      </c>
      <c r="T835">
        <v>1</v>
      </c>
      <c r="U835">
        <v>7</v>
      </c>
      <c r="V835">
        <v>20</v>
      </c>
      <c r="W835">
        <v>0</v>
      </c>
      <c r="X835">
        <v>0</v>
      </c>
      <c r="Y835">
        <v>0</v>
      </c>
      <c r="Z835">
        <v>0</v>
      </c>
      <c r="AA835">
        <v>1</v>
      </c>
      <c r="AB835">
        <v>0</v>
      </c>
      <c r="AC835">
        <v>1</v>
      </c>
      <c r="AD835">
        <v>1</v>
      </c>
      <c r="AE835" s="13">
        <v>25</v>
      </c>
      <c r="AF835" s="14">
        <v>0.92564929553556297</v>
      </c>
    </row>
    <row r="836" spans="1:32" x14ac:dyDescent="0.25">
      <c r="A836">
        <v>0</v>
      </c>
      <c r="B836">
        <v>0</v>
      </c>
      <c r="C836">
        <v>47.87</v>
      </c>
      <c r="D836">
        <v>16</v>
      </c>
      <c r="E836">
        <v>2</v>
      </c>
      <c r="F836">
        <v>0</v>
      </c>
      <c r="G836">
        <v>1</v>
      </c>
      <c r="H836">
        <v>0</v>
      </c>
      <c r="I836">
        <v>0</v>
      </c>
      <c r="J836">
        <v>0</v>
      </c>
      <c r="K836">
        <v>100</v>
      </c>
      <c r="L836" s="4">
        <v>100</v>
      </c>
      <c r="M836">
        <v>0</v>
      </c>
      <c r="N836" s="5">
        <v>0</v>
      </c>
      <c r="O836" s="6">
        <v>-26</v>
      </c>
      <c r="P836">
        <v>433</v>
      </c>
      <c r="Q836">
        <v>0</v>
      </c>
      <c r="R836">
        <v>1</v>
      </c>
      <c r="S836">
        <v>0</v>
      </c>
      <c r="T836">
        <v>1</v>
      </c>
      <c r="U836">
        <v>7</v>
      </c>
      <c r="V836">
        <v>20</v>
      </c>
      <c r="W836">
        <v>0</v>
      </c>
      <c r="X836">
        <v>0</v>
      </c>
      <c r="Y836">
        <v>0</v>
      </c>
      <c r="Z836">
        <v>0</v>
      </c>
      <c r="AA836">
        <v>1</v>
      </c>
      <c r="AB836">
        <v>0</v>
      </c>
      <c r="AC836">
        <v>1</v>
      </c>
      <c r="AD836">
        <v>1</v>
      </c>
      <c r="AE836" s="13">
        <v>25</v>
      </c>
      <c r="AF836" s="14">
        <v>0.93659525188187598</v>
      </c>
    </row>
    <row r="837" spans="1:32" x14ac:dyDescent="0.25">
      <c r="A837">
        <v>0</v>
      </c>
      <c r="B837">
        <v>0</v>
      </c>
      <c r="C837">
        <v>47.87</v>
      </c>
      <c r="D837">
        <v>16</v>
      </c>
      <c r="E837">
        <v>2</v>
      </c>
      <c r="F837">
        <v>0</v>
      </c>
      <c r="G837">
        <v>1</v>
      </c>
      <c r="H837">
        <v>0</v>
      </c>
      <c r="I837">
        <v>0</v>
      </c>
      <c r="J837">
        <v>0</v>
      </c>
      <c r="K837">
        <v>200</v>
      </c>
      <c r="L837" s="4">
        <v>200</v>
      </c>
      <c r="M837">
        <v>0</v>
      </c>
      <c r="N837" s="5">
        <v>0</v>
      </c>
      <c r="O837" s="6">
        <v>-26</v>
      </c>
      <c r="P837">
        <v>2.6</v>
      </c>
      <c r="Q837">
        <v>0</v>
      </c>
      <c r="R837">
        <v>1</v>
      </c>
      <c r="S837">
        <v>0</v>
      </c>
      <c r="T837">
        <v>1</v>
      </c>
      <c r="U837">
        <v>7</v>
      </c>
      <c r="V837">
        <v>20</v>
      </c>
      <c r="W837">
        <v>0</v>
      </c>
      <c r="X837">
        <v>0</v>
      </c>
      <c r="Y837">
        <v>0</v>
      </c>
      <c r="Z837">
        <v>0</v>
      </c>
      <c r="AA837">
        <v>1</v>
      </c>
      <c r="AB837">
        <v>0</v>
      </c>
      <c r="AC837">
        <v>1</v>
      </c>
      <c r="AD837">
        <v>90</v>
      </c>
      <c r="AE837" s="13">
        <v>0.25</v>
      </c>
      <c r="AF837" s="14">
        <v>-0.920091324200913</v>
      </c>
    </row>
    <row r="838" spans="1:32" x14ac:dyDescent="0.25">
      <c r="A838">
        <v>0</v>
      </c>
      <c r="B838">
        <v>0</v>
      </c>
      <c r="C838">
        <v>47.87</v>
      </c>
      <c r="D838">
        <v>16</v>
      </c>
      <c r="E838">
        <v>2</v>
      </c>
      <c r="F838">
        <v>0</v>
      </c>
      <c r="G838">
        <v>0</v>
      </c>
      <c r="H838">
        <v>1</v>
      </c>
      <c r="I838">
        <v>0</v>
      </c>
      <c r="J838">
        <v>0</v>
      </c>
      <c r="K838">
        <v>35</v>
      </c>
      <c r="L838">
        <v>150</v>
      </c>
      <c r="M838">
        <v>0</v>
      </c>
      <c r="N838" s="5">
        <v>0</v>
      </c>
      <c r="O838" s="6">
        <v>-26</v>
      </c>
      <c r="P838">
        <v>73</v>
      </c>
      <c r="Q838">
        <v>0</v>
      </c>
      <c r="R838">
        <v>1</v>
      </c>
      <c r="S838">
        <v>0</v>
      </c>
      <c r="T838">
        <v>1</v>
      </c>
      <c r="U838">
        <v>7</v>
      </c>
      <c r="V838">
        <v>20</v>
      </c>
      <c r="W838">
        <v>0</v>
      </c>
      <c r="X838">
        <v>0</v>
      </c>
      <c r="Y838">
        <v>0</v>
      </c>
      <c r="Z838">
        <v>0</v>
      </c>
      <c r="AA838">
        <v>1</v>
      </c>
      <c r="AB838">
        <v>0</v>
      </c>
      <c r="AC838">
        <v>1</v>
      </c>
      <c r="AD838">
        <v>90</v>
      </c>
      <c r="AE838" s="13">
        <v>0.25</v>
      </c>
      <c r="AF838" s="14">
        <v>0</v>
      </c>
    </row>
    <row r="839" spans="1:32" x14ac:dyDescent="0.25">
      <c r="A839">
        <v>0</v>
      </c>
      <c r="B839">
        <v>0</v>
      </c>
      <c r="C839">
        <v>47.87</v>
      </c>
      <c r="D839">
        <v>16</v>
      </c>
      <c r="E839">
        <v>2</v>
      </c>
      <c r="F839">
        <v>0</v>
      </c>
      <c r="G839">
        <v>1</v>
      </c>
      <c r="H839">
        <v>0</v>
      </c>
      <c r="I839">
        <v>0</v>
      </c>
      <c r="J839">
        <v>0</v>
      </c>
      <c r="K839">
        <v>13</v>
      </c>
      <c r="L839" s="4">
        <v>13</v>
      </c>
      <c r="M839">
        <v>0</v>
      </c>
      <c r="N839" s="5">
        <v>0</v>
      </c>
      <c r="O839" s="6">
        <v>-26</v>
      </c>
      <c r="P839">
        <v>150</v>
      </c>
      <c r="Q839">
        <v>0</v>
      </c>
      <c r="R839">
        <v>1</v>
      </c>
      <c r="S839">
        <v>0</v>
      </c>
      <c r="T839">
        <v>1</v>
      </c>
      <c r="U839">
        <v>7</v>
      </c>
      <c r="V839">
        <v>20</v>
      </c>
      <c r="W839">
        <v>0</v>
      </c>
      <c r="X839">
        <v>0</v>
      </c>
      <c r="Y839">
        <v>0</v>
      </c>
      <c r="Z839">
        <v>0</v>
      </c>
      <c r="AA839">
        <v>1</v>
      </c>
      <c r="AB839">
        <v>0</v>
      </c>
      <c r="AC839">
        <v>1</v>
      </c>
      <c r="AD839">
        <v>90</v>
      </c>
      <c r="AE839" s="13">
        <v>0.25</v>
      </c>
      <c r="AF839" s="14">
        <v>0.193370165745856</v>
      </c>
    </row>
    <row r="840" spans="1:32" x14ac:dyDescent="0.25">
      <c r="A840">
        <v>0</v>
      </c>
      <c r="B840">
        <v>0</v>
      </c>
      <c r="C840">
        <v>47.87</v>
      </c>
      <c r="D840">
        <v>16</v>
      </c>
      <c r="E840">
        <v>2</v>
      </c>
      <c r="F840">
        <v>0</v>
      </c>
      <c r="G840">
        <v>1</v>
      </c>
      <c r="H840">
        <v>0</v>
      </c>
      <c r="I840">
        <v>0</v>
      </c>
      <c r="J840">
        <v>0</v>
      </c>
      <c r="K840">
        <v>100</v>
      </c>
      <c r="L840" s="4">
        <v>100</v>
      </c>
      <c r="M840">
        <v>0</v>
      </c>
      <c r="N840" s="5">
        <v>0</v>
      </c>
      <c r="O840" s="6">
        <v>-26</v>
      </c>
      <c r="P840">
        <v>433</v>
      </c>
      <c r="Q840">
        <v>0</v>
      </c>
      <c r="R840">
        <v>1</v>
      </c>
      <c r="S840">
        <v>0</v>
      </c>
      <c r="T840">
        <v>1</v>
      </c>
      <c r="U840">
        <v>7</v>
      </c>
      <c r="V840">
        <v>20</v>
      </c>
      <c r="W840">
        <v>0</v>
      </c>
      <c r="X840">
        <v>0</v>
      </c>
      <c r="Y840">
        <v>0</v>
      </c>
      <c r="Z840">
        <v>0</v>
      </c>
      <c r="AA840">
        <v>1</v>
      </c>
      <c r="AB840">
        <v>0</v>
      </c>
      <c r="AC840">
        <v>1</v>
      </c>
      <c r="AD840">
        <v>90</v>
      </c>
      <c r="AE840" s="13">
        <v>0.25</v>
      </c>
      <c r="AF840" s="14">
        <v>0.193370165745856</v>
      </c>
    </row>
    <row r="841" spans="1:32" x14ac:dyDescent="0.25">
      <c r="A841">
        <v>0</v>
      </c>
      <c r="B841">
        <v>0</v>
      </c>
      <c r="C841">
        <v>47.87</v>
      </c>
      <c r="D841">
        <v>16</v>
      </c>
      <c r="E841">
        <v>2</v>
      </c>
      <c r="F841">
        <v>0</v>
      </c>
      <c r="G841">
        <v>1</v>
      </c>
      <c r="H841">
        <v>0</v>
      </c>
      <c r="I841">
        <v>0</v>
      </c>
      <c r="J841">
        <v>0</v>
      </c>
      <c r="K841">
        <v>200</v>
      </c>
      <c r="L841" s="4">
        <v>200</v>
      </c>
      <c r="M841">
        <v>0</v>
      </c>
      <c r="N841" s="5">
        <v>0</v>
      </c>
      <c r="O841" s="6">
        <v>-26</v>
      </c>
      <c r="P841">
        <v>2.6</v>
      </c>
      <c r="Q841">
        <v>0</v>
      </c>
      <c r="R841">
        <v>1</v>
      </c>
      <c r="S841">
        <v>0</v>
      </c>
      <c r="T841">
        <v>1</v>
      </c>
      <c r="U841">
        <v>7</v>
      </c>
      <c r="V841">
        <v>20</v>
      </c>
      <c r="W841">
        <v>0</v>
      </c>
      <c r="X841">
        <v>0</v>
      </c>
      <c r="Y841">
        <v>0</v>
      </c>
      <c r="Z841">
        <v>0</v>
      </c>
      <c r="AA841">
        <v>1</v>
      </c>
      <c r="AB841">
        <v>0</v>
      </c>
      <c r="AC841">
        <v>1</v>
      </c>
      <c r="AD841">
        <v>90</v>
      </c>
      <c r="AE841" s="13">
        <v>2.5</v>
      </c>
      <c r="AF841" s="14">
        <v>0.32511556240369799</v>
      </c>
    </row>
    <row r="842" spans="1:32" x14ac:dyDescent="0.25">
      <c r="A842">
        <v>0</v>
      </c>
      <c r="B842">
        <v>0</v>
      </c>
      <c r="C842">
        <v>47.87</v>
      </c>
      <c r="D842">
        <v>16</v>
      </c>
      <c r="E842">
        <v>2</v>
      </c>
      <c r="F842">
        <v>0</v>
      </c>
      <c r="G842">
        <v>0</v>
      </c>
      <c r="H842">
        <v>1</v>
      </c>
      <c r="I842">
        <v>0</v>
      </c>
      <c r="J842">
        <v>0</v>
      </c>
      <c r="K842">
        <v>35</v>
      </c>
      <c r="L842">
        <v>150</v>
      </c>
      <c r="M842">
        <v>0</v>
      </c>
      <c r="N842" s="5">
        <v>0</v>
      </c>
      <c r="O842" s="6">
        <v>-26</v>
      </c>
      <c r="P842">
        <v>73</v>
      </c>
      <c r="Q842">
        <v>0</v>
      </c>
      <c r="R842">
        <v>1</v>
      </c>
      <c r="S842">
        <v>0</v>
      </c>
      <c r="T842">
        <v>1</v>
      </c>
      <c r="U842">
        <v>7</v>
      </c>
      <c r="V842">
        <v>20</v>
      </c>
      <c r="W842">
        <v>0</v>
      </c>
      <c r="X842">
        <v>0</v>
      </c>
      <c r="Y842">
        <v>0</v>
      </c>
      <c r="Z842">
        <v>0</v>
      </c>
      <c r="AA842">
        <v>1</v>
      </c>
      <c r="AB842">
        <v>0</v>
      </c>
      <c r="AC842">
        <v>1</v>
      </c>
      <c r="AD842">
        <v>90</v>
      </c>
      <c r="AE842" s="13">
        <v>2.5</v>
      </c>
      <c r="AF842" s="14">
        <v>-0.44063926940639297</v>
      </c>
    </row>
    <row r="843" spans="1:32" x14ac:dyDescent="0.25">
      <c r="A843">
        <v>0</v>
      </c>
      <c r="B843">
        <v>0</v>
      </c>
      <c r="C843">
        <v>47.87</v>
      </c>
      <c r="D843">
        <v>16</v>
      </c>
      <c r="E843">
        <v>2</v>
      </c>
      <c r="F843">
        <v>0</v>
      </c>
      <c r="G843">
        <v>1</v>
      </c>
      <c r="H843">
        <v>0</v>
      </c>
      <c r="I843">
        <v>0</v>
      </c>
      <c r="J843">
        <v>0</v>
      </c>
      <c r="K843">
        <v>13</v>
      </c>
      <c r="L843" s="4">
        <v>13</v>
      </c>
      <c r="M843">
        <v>0</v>
      </c>
      <c r="N843" s="5">
        <v>0</v>
      </c>
      <c r="O843" s="6">
        <v>-26</v>
      </c>
      <c r="P843">
        <v>150</v>
      </c>
      <c r="Q843">
        <v>0</v>
      </c>
      <c r="R843">
        <v>1</v>
      </c>
      <c r="S843">
        <v>0</v>
      </c>
      <c r="T843">
        <v>1</v>
      </c>
      <c r="U843">
        <v>7</v>
      </c>
      <c r="V843">
        <v>20</v>
      </c>
      <c r="W843">
        <v>0</v>
      </c>
      <c r="X843">
        <v>0</v>
      </c>
      <c r="Y843">
        <v>0</v>
      </c>
      <c r="Z843">
        <v>0</v>
      </c>
      <c r="AA843">
        <v>1</v>
      </c>
      <c r="AB843">
        <v>0</v>
      </c>
      <c r="AC843">
        <v>1</v>
      </c>
      <c r="AD843">
        <v>90</v>
      </c>
      <c r="AE843" s="13">
        <v>2.5</v>
      </c>
      <c r="AF843" s="14">
        <v>-0.44063926940639297</v>
      </c>
    </row>
    <row r="844" spans="1:32" x14ac:dyDescent="0.25">
      <c r="A844">
        <v>0</v>
      </c>
      <c r="B844">
        <v>0</v>
      </c>
      <c r="C844">
        <v>47.87</v>
      </c>
      <c r="D844">
        <v>16</v>
      </c>
      <c r="E844">
        <v>2</v>
      </c>
      <c r="F844">
        <v>0</v>
      </c>
      <c r="G844">
        <v>1</v>
      </c>
      <c r="H844">
        <v>0</v>
      </c>
      <c r="I844">
        <v>0</v>
      </c>
      <c r="J844">
        <v>0</v>
      </c>
      <c r="K844">
        <v>100</v>
      </c>
      <c r="L844" s="4">
        <v>100</v>
      </c>
      <c r="M844">
        <v>0</v>
      </c>
      <c r="N844" s="5">
        <v>0</v>
      </c>
      <c r="O844" s="6">
        <v>-26</v>
      </c>
      <c r="P844">
        <v>433</v>
      </c>
      <c r="Q844">
        <v>0</v>
      </c>
      <c r="R844">
        <v>1</v>
      </c>
      <c r="S844">
        <v>0</v>
      </c>
      <c r="T844">
        <v>1</v>
      </c>
      <c r="U844">
        <v>7</v>
      </c>
      <c r="V844">
        <v>20</v>
      </c>
      <c r="W844">
        <v>0</v>
      </c>
      <c r="X844">
        <v>0</v>
      </c>
      <c r="Y844">
        <v>0</v>
      </c>
      <c r="Z844">
        <v>0</v>
      </c>
      <c r="AA844">
        <v>1</v>
      </c>
      <c r="AB844">
        <v>0</v>
      </c>
      <c r="AC844">
        <v>1</v>
      </c>
      <c r="AD844">
        <v>90</v>
      </c>
      <c r="AE844" s="13">
        <v>2.5</v>
      </c>
      <c r="AF844" s="14">
        <v>-0.198630136986301</v>
      </c>
    </row>
    <row r="845" spans="1:32" x14ac:dyDescent="0.25">
      <c r="A845">
        <v>0</v>
      </c>
      <c r="B845">
        <v>0</v>
      </c>
      <c r="C845">
        <v>47.87</v>
      </c>
      <c r="D845">
        <v>16</v>
      </c>
      <c r="E845">
        <v>2</v>
      </c>
      <c r="F845">
        <v>0</v>
      </c>
      <c r="G845">
        <v>1</v>
      </c>
      <c r="H845">
        <v>0</v>
      </c>
      <c r="I845">
        <v>0</v>
      </c>
      <c r="J845">
        <v>0</v>
      </c>
      <c r="K845">
        <v>200</v>
      </c>
      <c r="L845" s="4">
        <v>200</v>
      </c>
      <c r="M845">
        <v>0</v>
      </c>
      <c r="N845" s="5">
        <v>0</v>
      </c>
      <c r="O845" s="6">
        <v>-26</v>
      </c>
      <c r="P845">
        <v>2.6</v>
      </c>
      <c r="Q845">
        <v>0</v>
      </c>
      <c r="R845">
        <v>1</v>
      </c>
      <c r="S845">
        <v>0</v>
      </c>
      <c r="T845">
        <v>1</v>
      </c>
      <c r="U845">
        <v>7</v>
      </c>
      <c r="V845">
        <v>20</v>
      </c>
      <c r="W845">
        <v>0</v>
      </c>
      <c r="X845">
        <v>0</v>
      </c>
      <c r="Y845">
        <v>0</v>
      </c>
      <c r="Z845">
        <v>0</v>
      </c>
      <c r="AA845">
        <v>1</v>
      </c>
      <c r="AB845">
        <v>0</v>
      </c>
      <c r="AC845">
        <v>1</v>
      </c>
      <c r="AD845">
        <v>90</v>
      </c>
      <c r="AE845" s="13">
        <v>25</v>
      </c>
      <c r="AF845" s="14">
        <v>-0.198630136986301</v>
      </c>
    </row>
    <row r="846" spans="1:32" x14ac:dyDescent="0.25">
      <c r="A846">
        <v>0</v>
      </c>
      <c r="B846">
        <v>0</v>
      </c>
      <c r="C846">
        <v>47.87</v>
      </c>
      <c r="D846">
        <v>16</v>
      </c>
      <c r="E846">
        <v>2</v>
      </c>
      <c r="F846">
        <v>0</v>
      </c>
      <c r="G846">
        <v>0</v>
      </c>
      <c r="H846">
        <v>1</v>
      </c>
      <c r="I846">
        <v>0</v>
      </c>
      <c r="J846">
        <v>0</v>
      </c>
      <c r="K846">
        <v>35</v>
      </c>
      <c r="L846">
        <v>150</v>
      </c>
      <c r="M846">
        <v>0</v>
      </c>
      <c r="N846" s="5">
        <v>0</v>
      </c>
      <c r="O846" s="6">
        <v>-26</v>
      </c>
      <c r="P846">
        <v>73</v>
      </c>
      <c r="Q846">
        <v>0</v>
      </c>
      <c r="R846">
        <v>1</v>
      </c>
      <c r="S846">
        <v>0</v>
      </c>
      <c r="T846">
        <v>1</v>
      </c>
      <c r="U846">
        <v>7</v>
      </c>
      <c r="V846">
        <v>20</v>
      </c>
      <c r="W846">
        <v>0</v>
      </c>
      <c r="X846">
        <v>0</v>
      </c>
      <c r="Y846">
        <v>0</v>
      </c>
      <c r="Z846">
        <v>0</v>
      </c>
      <c r="AA846">
        <v>1</v>
      </c>
      <c r="AB846">
        <v>0</v>
      </c>
      <c r="AC846">
        <v>1</v>
      </c>
      <c r="AD846">
        <v>90</v>
      </c>
      <c r="AE846" s="13">
        <v>25</v>
      </c>
      <c r="AF846" s="14">
        <v>0</v>
      </c>
    </row>
    <row r="847" spans="1:32" x14ac:dyDescent="0.25">
      <c r="A847">
        <v>0</v>
      </c>
      <c r="B847">
        <v>0</v>
      </c>
      <c r="C847">
        <v>47.87</v>
      </c>
      <c r="D847">
        <v>16</v>
      </c>
      <c r="E847">
        <v>2</v>
      </c>
      <c r="F847">
        <v>0</v>
      </c>
      <c r="G847">
        <v>1</v>
      </c>
      <c r="H847">
        <v>0</v>
      </c>
      <c r="I847">
        <v>0</v>
      </c>
      <c r="J847">
        <v>0</v>
      </c>
      <c r="K847">
        <v>13</v>
      </c>
      <c r="L847" s="4">
        <v>13</v>
      </c>
      <c r="M847">
        <v>0</v>
      </c>
      <c r="N847" s="5">
        <v>0</v>
      </c>
      <c r="O847" s="6">
        <v>-26</v>
      </c>
      <c r="P847">
        <v>150</v>
      </c>
      <c r="Q847">
        <v>0</v>
      </c>
      <c r="R847">
        <v>1</v>
      </c>
      <c r="S847">
        <v>0</v>
      </c>
      <c r="T847">
        <v>1</v>
      </c>
      <c r="U847">
        <v>7</v>
      </c>
      <c r="V847">
        <v>20</v>
      </c>
      <c r="W847">
        <v>0</v>
      </c>
      <c r="X847">
        <v>0</v>
      </c>
      <c r="Y847">
        <v>0</v>
      </c>
      <c r="Z847">
        <v>0</v>
      </c>
      <c r="AA847">
        <v>1</v>
      </c>
      <c r="AB847">
        <v>0</v>
      </c>
      <c r="AC847">
        <v>1</v>
      </c>
      <c r="AD847">
        <v>90</v>
      </c>
      <c r="AE847" s="13">
        <v>25</v>
      </c>
      <c r="AF847" s="14">
        <v>-0.44063926940639297</v>
      </c>
    </row>
    <row r="848" spans="1:32" x14ac:dyDescent="0.25">
      <c r="A848">
        <v>0</v>
      </c>
      <c r="B848">
        <v>0</v>
      </c>
      <c r="C848">
        <v>47.87</v>
      </c>
      <c r="D848">
        <v>16</v>
      </c>
      <c r="E848">
        <v>2</v>
      </c>
      <c r="F848">
        <v>0</v>
      </c>
      <c r="G848">
        <v>1</v>
      </c>
      <c r="H848">
        <v>0</v>
      </c>
      <c r="I848">
        <v>0</v>
      </c>
      <c r="J848">
        <v>0</v>
      </c>
      <c r="K848">
        <v>100</v>
      </c>
      <c r="L848" s="4">
        <v>100</v>
      </c>
      <c r="M848">
        <v>0</v>
      </c>
      <c r="N848" s="5">
        <v>0</v>
      </c>
      <c r="O848" s="6">
        <v>-26</v>
      </c>
      <c r="P848">
        <v>433</v>
      </c>
      <c r="Q848">
        <v>0</v>
      </c>
      <c r="R848">
        <v>1</v>
      </c>
      <c r="S848">
        <v>0</v>
      </c>
      <c r="T848">
        <v>1</v>
      </c>
      <c r="U848">
        <v>7</v>
      </c>
      <c r="V848">
        <v>20</v>
      </c>
      <c r="W848">
        <v>0</v>
      </c>
      <c r="X848">
        <v>0</v>
      </c>
      <c r="Y848">
        <v>0</v>
      </c>
      <c r="Z848">
        <v>0</v>
      </c>
      <c r="AA848">
        <v>1</v>
      </c>
      <c r="AB848">
        <v>0</v>
      </c>
      <c r="AC848">
        <v>1</v>
      </c>
      <c r="AD848">
        <v>90</v>
      </c>
      <c r="AE848" s="13">
        <v>25</v>
      </c>
      <c r="AF848" s="14">
        <v>-0.198630136986301</v>
      </c>
    </row>
    <row r="849" spans="1:32" x14ac:dyDescent="0.25">
      <c r="A849">
        <v>0</v>
      </c>
      <c r="B849">
        <v>0</v>
      </c>
      <c r="C849">
        <v>28.09</v>
      </c>
      <c r="D849">
        <v>16</v>
      </c>
      <c r="E849">
        <v>2</v>
      </c>
      <c r="F849">
        <v>0</v>
      </c>
      <c r="G849">
        <v>1</v>
      </c>
      <c r="H849">
        <v>0</v>
      </c>
      <c r="I849">
        <v>0</v>
      </c>
      <c r="J849">
        <v>0</v>
      </c>
      <c r="K849">
        <v>377</v>
      </c>
      <c r="L849" s="4">
        <v>377</v>
      </c>
      <c r="M849">
        <v>0</v>
      </c>
      <c r="N849" s="5">
        <v>0</v>
      </c>
      <c r="O849" s="6">
        <v>-28.4</v>
      </c>
      <c r="P849">
        <v>2.7</v>
      </c>
      <c r="Q849">
        <v>0</v>
      </c>
      <c r="R849">
        <v>1</v>
      </c>
      <c r="S849">
        <v>0</v>
      </c>
      <c r="T849">
        <v>1</v>
      </c>
      <c r="U849">
        <v>7</v>
      </c>
      <c r="V849">
        <v>20</v>
      </c>
      <c r="W849">
        <v>0</v>
      </c>
      <c r="X849">
        <v>0</v>
      </c>
      <c r="Y849">
        <v>0</v>
      </c>
      <c r="Z849">
        <v>0</v>
      </c>
      <c r="AA849">
        <v>1</v>
      </c>
      <c r="AB849">
        <v>0</v>
      </c>
      <c r="AC849">
        <v>1</v>
      </c>
      <c r="AD849">
        <v>4.2000000000000003E-2</v>
      </c>
      <c r="AE849" s="13">
        <v>2.5</v>
      </c>
      <c r="AF849" s="14">
        <v>-1</v>
      </c>
    </row>
    <row r="850" spans="1:32" x14ac:dyDescent="0.25">
      <c r="A850">
        <v>0</v>
      </c>
      <c r="B850">
        <v>0</v>
      </c>
      <c r="C850">
        <v>28.09</v>
      </c>
      <c r="D850">
        <v>16</v>
      </c>
      <c r="E850">
        <v>2</v>
      </c>
      <c r="F850">
        <v>0</v>
      </c>
      <c r="G850">
        <v>1</v>
      </c>
      <c r="H850">
        <v>0</v>
      </c>
      <c r="I850">
        <v>0</v>
      </c>
      <c r="J850">
        <v>0</v>
      </c>
      <c r="K850">
        <v>30</v>
      </c>
      <c r="L850" s="4">
        <v>30</v>
      </c>
      <c r="M850">
        <v>0</v>
      </c>
      <c r="N850" s="5">
        <v>0</v>
      </c>
      <c r="O850" s="6">
        <v>-28.4</v>
      </c>
      <c r="P850">
        <v>38.6</v>
      </c>
      <c r="Q850">
        <v>0</v>
      </c>
      <c r="R850">
        <v>1</v>
      </c>
      <c r="S850">
        <v>0</v>
      </c>
      <c r="T850">
        <v>1</v>
      </c>
      <c r="U850">
        <v>7</v>
      </c>
      <c r="V850">
        <v>20</v>
      </c>
      <c r="W850">
        <v>0</v>
      </c>
      <c r="X850">
        <v>0</v>
      </c>
      <c r="Y850">
        <v>0</v>
      </c>
      <c r="Z850">
        <v>0</v>
      </c>
      <c r="AA850">
        <v>1</v>
      </c>
      <c r="AB850">
        <v>0</v>
      </c>
      <c r="AC850">
        <v>1</v>
      </c>
      <c r="AD850">
        <v>4.2000000000000003E-2</v>
      </c>
      <c r="AE850" s="13">
        <v>2.5</v>
      </c>
      <c r="AF850" s="14">
        <v>-1</v>
      </c>
    </row>
    <row r="851" spans="1:32" x14ac:dyDescent="0.25">
      <c r="A851">
        <v>0</v>
      </c>
      <c r="B851">
        <v>0</v>
      </c>
      <c r="C851">
        <v>28.09</v>
      </c>
      <c r="D851">
        <v>16</v>
      </c>
      <c r="E851">
        <v>2</v>
      </c>
      <c r="F851">
        <v>0</v>
      </c>
      <c r="G851">
        <v>1</v>
      </c>
      <c r="H851">
        <v>0</v>
      </c>
      <c r="I851">
        <v>0</v>
      </c>
      <c r="J851">
        <v>0</v>
      </c>
      <c r="K851">
        <v>377</v>
      </c>
      <c r="L851" s="4">
        <v>377</v>
      </c>
      <c r="M851">
        <v>0</v>
      </c>
      <c r="N851" s="5">
        <v>0</v>
      </c>
      <c r="O851" s="6">
        <v>-28.4</v>
      </c>
      <c r="P851">
        <v>2.7</v>
      </c>
      <c r="Q851">
        <v>0</v>
      </c>
      <c r="R851">
        <v>1</v>
      </c>
      <c r="S851">
        <v>0</v>
      </c>
      <c r="T851">
        <v>1</v>
      </c>
      <c r="U851">
        <v>7</v>
      </c>
      <c r="V851">
        <v>20</v>
      </c>
      <c r="W851">
        <v>0</v>
      </c>
      <c r="X851">
        <v>0</v>
      </c>
      <c r="Y851">
        <v>0</v>
      </c>
      <c r="Z851">
        <v>0</v>
      </c>
      <c r="AA851">
        <v>1</v>
      </c>
      <c r="AB851">
        <v>0</v>
      </c>
      <c r="AC851">
        <v>1</v>
      </c>
      <c r="AD851">
        <v>8.3000000000000004E-2</v>
      </c>
      <c r="AE851" s="13">
        <v>2.5</v>
      </c>
      <c r="AF851" s="14">
        <v>0</v>
      </c>
    </row>
    <row r="852" spans="1:32" x14ac:dyDescent="0.25">
      <c r="A852">
        <v>0</v>
      </c>
      <c r="B852">
        <v>0</v>
      </c>
      <c r="C852">
        <v>28.09</v>
      </c>
      <c r="D852">
        <v>16</v>
      </c>
      <c r="E852">
        <v>2</v>
      </c>
      <c r="F852">
        <v>0</v>
      </c>
      <c r="G852">
        <v>1</v>
      </c>
      <c r="H852">
        <v>0</v>
      </c>
      <c r="I852">
        <v>0</v>
      </c>
      <c r="J852">
        <v>0</v>
      </c>
      <c r="K852">
        <v>30</v>
      </c>
      <c r="L852" s="4">
        <v>30</v>
      </c>
      <c r="M852">
        <v>0</v>
      </c>
      <c r="N852" s="5">
        <v>0</v>
      </c>
      <c r="O852" s="6">
        <v>-28.4</v>
      </c>
      <c r="P852">
        <v>38.6</v>
      </c>
      <c r="Q852">
        <v>0</v>
      </c>
      <c r="R852">
        <v>1</v>
      </c>
      <c r="S852">
        <v>0</v>
      </c>
      <c r="T852">
        <v>1</v>
      </c>
      <c r="U852">
        <v>7</v>
      </c>
      <c r="V852">
        <v>20</v>
      </c>
      <c r="W852">
        <v>0</v>
      </c>
      <c r="X852">
        <v>0</v>
      </c>
      <c r="Y852">
        <v>0</v>
      </c>
      <c r="Z852">
        <v>0</v>
      </c>
      <c r="AA852">
        <v>1</v>
      </c>
      <c r="AB852">
        <v>0</v>
      </c>
      <c r="AC852">
        <v>1</v>
      </c>
      <c r="AD852">
        <v>8.3000000000000004E-2</v>
      </c>
      <c r="AE852" s="13">
        <v>2.5</v>
      </c>
      <c r="AF852" s="14">
        <v>0</v>
      </c>
    </row>
    <row r="853" spans="1:32" x14ac:dyDescent="0.25">
      <c r="A853">
        <v>0</v>
      </c>
      <c r="B853">
        <v>0</v>
      </c>
      <c r="C853">
        <v>28.09</v>
      </c>
      <c r="D853">
        <v>16</v>
      </c>
      <c r="E853">
        <v>2</v>
      </c>
      <c r="F853">
        <v>0</v>
      </c>
      <c r="G853">
        <v>1</v>
      </c>
      <c r="H853">
        <v>0</v>
      </c>
      <c r="I853">
        <v>0</v>
      </c>
      <c r="J853">
        <v>0</v>
      </c>
      <c r="K853">
        <v>377</v>
      </c>
      <c r="L853" s="4">
        <v>377</v>
      </c>
      <c r="M853">
        <v>0</v>
      </c>
      <c r="N853" s="5">
        <v>0</v>
      </c>
      <c r="O853" s="6">
        <v>-28.4</v>
      </c>
      <c r="P853">
        <v>2.7</v>
      </c>
      <c r="Q853">
        <v>0</v>
      </c>
      <c r="R853">
        <v>1</v>
      </c>
      <c r="S853">
        <v>0</v>
      </c>
      <c r="T853">
        <v>1</v>
      </c>
      <c r="U853">
        <v>7</v>
      </c>
      <c r="V853">
        <v>20</v>
      </c>
      <c r="W853">
        <v>0</v>
      </c>
      <c r="X853">
        <v>0</v>
      </c>
      <c r="Y853">
        <v>0</v>
      </c>
      <c r="Z853">
        <v>0</v>
      </c>
      <c r="AA853">
        <v>1</v>
      </c>
      <c r="AB853">
        <v>0</v>
      </c>
      <c r="AC853">
        <v>1</v>
      </c>
      <c r="AD853">
        <v>0.16700000000000001</v>
      </c>
      <c r="AE853" s="13">
        <v>2.5</v>
      </c>
      <c r="AF853" s="14">
        <v>0.23214285714285701</v>
      </c>
    </row>
    <row r="854" spans="1:32" x14ac:dyDescent="0.25">
      <c r="A854">
        <v>0</v>
      </c>
      <c r="B854">
        <v>0</v>
      </c>
      <c r="C854">
        <v>28.09</v>
      </c>
      <c r="D854">
        <v>16</v>
      </c>
      <c r="E854">
        <v>2</v>
      </c>
      <c r="F854">
        <v>0</v>
      </c>
      <c r="G854">
        <v>1</v>
      </c>
      <c r="H854">
        <v>0</v>
      </c>
      <c r="I854">
        <v>0</v>
      </c>
      <c r="J854">
        <v>0</v>
      </c>
      <c r="K854">
        <v>30</v>
      </c>
      <c r="L854" s="4">
        <v>30</v>
      </c>
      <c r="M854">
        <v>0</v>
      </c>
      <c r="N854" s="5">
        <v>0</v>
      </c>
      <c r="O854" s="6">
        <v>-28.4</v>
      </c>
      <c r="P854">
        <v>38.6</v>
      </c>
      <c r="Q854">
        <v>0</v>
      </c>
      <c r="R854">
        <v>1</v>
      </c>
      <c r="S854">
        <v>0</v>
      </c>
      <c r="T854">
        <v>1</v>
      </c>
      <c r="U854">
        <v>7</v>
      </c>
      <c r="V854">
        <v>20</v>
      </c>
      <c r="W854">
        <v>0</v>
      </c>
      <c r="X854">
        <v>0</v>
      </c>
      <c r="Y854">
        <v>0</v>
      </c>
      <c r="Z854">
        <v>0</v>
      </c>
      <c r="AA854">
        <v>1</v>
      </c>
      <c r="AB854">
        <v>0</v>
      </c>
      <c r="AC854">
        <v>1</v>
      </c>
      <c r="AD854">
        <v>0.16700000000000001</v>
      </c>
      <c r="AE854" s="13">
        <v>2.5</v>
      </c>
      <c r="AF854" s="14">
        <v>0.53928571428571404</v>
      </c>
    </row>
    <row r="855" spans="1:32" x14ac:dyDescent="0.25">
      <c r="A855">
        <v>0</v>
      </c>
      <c r="B855">
        <v>0</v>
      </c>
      <c r="C855">
        <v>28.09</v>
      </c>
      <c r="D855">
        <v>16</v>
      </c>
      <c r="E855">
        <v>2</v>
      </c>
      <c r="F855">
        <v>0</v>
      </c>
      <c r="G855">
        <v>1</v>
      </c>
      <c r="H855">
        <v>0</v>
      </c>
      <c r="I855">
        <v>0</v>
      </c>
      <c r="J855">
        <v>0</v>
      </c>
      <c r="K855">
        <v>377</v>
      </c>
      <c r="L855" s="4">
        <v>377</v>
      </c>
      <c r="M855">
        <v>0</v>
      </c>
      <c r="N855" s="5">
        <v>0</v>
      </c>
      <c r="O855" s="6">
        <v>-28.4</v>
      </c>
      <c r="P855">
        <v>2.7</v>
      </c>
      <c r="Q855">
        <v>0</v>
      </c>
      <c r="R855">
        <v>1</v>
      </c>
      <c r="S855">
        <v>0</v>
      </c>
      <c r="T855">
        <v>1</v>
      </c>
      <c r="U855">
        <v>7</v>
      </c>
      <c r="V855">
        <v>20</v>
      </c>
      <c r="W855">
        <v>0</v>
      </c>
      <c r="X855">
        <v>0</v>
      </c>
      <c r="Y855">
        <v>0</v>
      </c>
      <c r="Z855">
        <v>0</v>
      </c>
      <c r="AA855">
        <v>1</v>
      </c>
      <c r="AB855">
        <v>0</v>
      </c>
      <c r="AC855">
        <v>1</v>
      </c>
      <c r="AD855">
        <v>0.33300000000000002</v>
      </c>
      <c r="AE855" s="13">
        <v>2.5</v>
      </c>
      <c r="AF855" s="14">
        <v>0</v>
      </c>
    </row>
    <row r="856" spans="1:32" x14ac:dyDescent="0.25">
      <c r="A856">
        <v>0</v>
      </c>
      <c r="B856">
        <v>0</v>
      </c>
      <c r="C856">
        <v>28.09</v>
      </c>
      <c r="D856">
        <v>16</v>
      </c>
      <c r="E856">
        <v>2</v>
      </c>
      <c r="F856">
        <v>0</v>
      </c>
      <c r="G856">
        <v>1</v>
      </c>
      <c r="H856">
        <v>0</v>
      </c>
      <c r="I856">
        <v>0</v>
      </c>
      <c r="J856">
        <v>0</v>
      </c>
      <c r="K856">
        <v>30</v>
      </c>
      <c r="L856" s="4">
        <v>30</v>
      </c>
      <c r="M856">
        <v>0</v>
      </c>
      <c r="N856" s="5">
        <v>0</v>
      </c>
      <c r="O856" s="6">
        <v>-28.4</v>
      </c>
      <c r="P856">
        <v>38.6</v>
      </c>
      <c r="Q856">
        <v>0</v>
      </c>
      <c r="R856">
        <v>1</v>
      </c>
      <c r="S856">
        <v>0</v>
      </c>
      <c r="T856">
        <v>1</v>
      </c>
      <c r="U856">
        <v>7</v>
      </c>
      <c r="V856">
        <v>20</v>
      </c>
      <c r="W856">
        <v>0</v>
      </c>
      <c r="X856">
        <v>0</v>
      </c>
      <c r="Y856">
        <v>0</v>
      </c>
      <c r="Z856">
        <v>0</v>
      </c>
      <c r="AA856">
        <v>1</v>
      </c>
      <c r="AB856">
        <v>0</v>
      </c>
      <c r="AC856">
        <v>1</v>
      </c>
      <c r="AD856">
        <v>0.33300000000000002</v>
      </c>
      <c r="AE856" s="13">
        <v>2.5</v>
      </c>
      <c r="AF856" s="14">
        <v>0.36990595611285298</v>
      </c>
    </row>
    <row r="857" spans="1:32" x14ac:dyDescent="0.25">
      <c r="A857">
        <v>0</v>
      </c>
      <c r="B857">
        <v>0</v>
      </c>
      <c r="C857">
        <v>28.09</v>
      </c>
      <c r="D857">
        <v>16</v>
      </c>
      <c r="E857">
        <v>2</v>
      </c>
      <c r="F857">
        <v>0</v>
      </c>
      <c r="G857">
        <v>1</v>
      </c>
      <c r="H857">
        <v>0</v>
      </c>
      <c r="I857">
        <v>0</v>
      </c>
      <c r="J857">
        <v>0</v>
      </c>
      <c r="K857">
        <v>377</v>
      </c>
      <c r="L857" s="4">
        <v>377</v>
      </c>
      <c r="M857">
        <v>0</v>
      </c>
      <c r="N857" s="5">
        <v>0</v>
      </c>
      <c r="O857" s="6">
        <v>-28.4</v>
      </c>
      <c r="P857">
        <v>2.7</v>
      </c>
      <c r="Q857">
        <v>0</v>
      </c>
      <c r="R857">
        <v>1</v>
      </c>
      <c r="S857">
        <v>0</v>
      </c>
      <c r="T857">
        <v>1</v>
      </c>
      <c r="U857">
        <v>7</v>
      </c>
      <c r="V857">
        <v>20</v>
      </c>
      <c r="W857">
        <v>0</v>
      </c>
      <c r="X857">
        <v>0</v>
      </c>
      <c r="Y857">
        <v>0</v>
      </c>
      <c r="Z857">
        <v>0</v>
      </c>
      <c r="AA857">
        <v>1</v>
      </c>
      <c r="AB857">
        <v>0</v>
      </c>
      <c r="AC857">
        <v>1</v>
      </c>
      <c r="AD857">
        <v>0.66700000000000004</v>
      </c>
      <c r="AE857" s="13">
        <v>2.5</v>
      </c>
      <c r="AF857" s="14">
        <v>0.94088781518949105</v>
      </c>
    </row>
    <row r="858" spans="1:32" x14ac:dyDescent="0.25">
      <c r="A858">
        <v>0</v>
      </c>
      <c r="B858">
        <v>0</v>
      </c>
      <c r="C858">
        <v>28.09</v>
      </c>
      <c r="D858">
        <v>16</v>
      </c>
      <c r="E858">
        <v>2</v>
      </c>
      <c r="F858">
        <v>0</v>
      </c>
      <c r="G858">
        <v>1</v>
      </c>
      <c r="H858">
        <v>0</v>
      </c>
      <c r="I858">
        <v>0</v>
      </c>
      <c r="J858">
        <v>0</v>
      </c>
      <c r="K858">
        <v>30</v>
      </c>
      <c r="L858" s="4">
        <v>30</v>
      </c>
      <c r="M858">
        <v>0</v>
      </c>
      <c r="N858" s="5">
        <v>0</v>
      </c>
      <c r="O858" s="6">
        <v>-28.4</v>
      </c>
      <c r="P858">
        <v>38.6</v>
      </c>
      <c r="Q858">
        <v>0</v>
      </c>
      <c r="R858">
        <v>1</v>
      </c>
      <c r="S858">
        <v>0</v>
      </c>
      <c r="T858">
        <v>1</v>
      </c>
      <c r="U858">
        <v>7</v>
      </c>
      <c r="V858">
        <v>20</v>
      </c>
      <c r="W858">
        <v>0</v>
      </c>
      <c r="X858">
        <v>0</v>
      </c>
      <c r="Y858">
        <v>0</v>
      </c>
      <c r="Z858">
        <v>0</v>
      </c>
      <c r="AA858">
        <v>1</v>
      </c>
      <c r="AB858">
        <v>0</v>
      </c>
      <c r="AC858">
        <v>1</v>
      </c>
      <c r="AD858">
        <v>0.66700000000000004</v>
      </c>
      <c r="AE858" s="13">
        <v>2.5</v>
      </c>
      <c r="AF858" s="14">
        <v>0.93327652322113297</v>
      </c>
    </row>
    <row r="859" spans="1:32" x14ac:dyDescent="0.25">
      <c r="A859">
        <v>0</v>
      </c>
      <c r="B859">
        <v>0</v>
      </c>
      <c r="C859">
        <v>28.09</v>
      </c>
      <c r="D859">
        <v>16</v>
      </c>
      <c r="E859">
        <v>2</v>
      </c>
      <c r="F859">
        <v>0</v>
      </c>
      <c r="G859">
        <v>1</v>
      </c>
      <c r="H859">
        <v>0</v>
      </c>
      <c r="I859">
        <v>0</v>
      </c>
      <c r="J859">
        <v>0</v>
      </c>
      <c r="K859">
        <v>377</v>
      </c>
      <c r="L859" s="4">
        <v>377</v>
      </c>
      <c r="M859">
        <v>0</v>
      </c>
      <c r="N859" s="5">
        <v>0</v>
      </c>
      <c r="O859" s="6">
        <v>-28.4</v>
      </c>
      <c r="P859">
        <v>2.7</v>
      </c>
      <c r="Q859">
        <v>0</v>
      </c>
      <c r="R859">
        <v>1</v>
      </c>
      <c r="S859">
        <v>0</v>
      </c>
      <c r="T859">
        <v>1</v>
      </c>
      <c r="U859">
        <v>7</v>
      </c>
      <c r="V859">
        <v>20</v>
      </c>
      <c r="W859">
        <v>0</v>
      </c>
      <c r="X859">
        <v>0</v>
      </c>
      <c r="Y859">
        <v>0</v>
      </c>
      <c r="Z859">
        <v>0</v>
      </c>
      <c r="AA859">
        <v>1</v>
      </c>
      <c r="AB859">
        <v>0</v>
      </c>
      <c r="AC859">
        <v>1</v>
      </c>
      <c r="AD859">
        <v>2</v>
      </c>
      <c r="AE859" s="13">
        <v>2.5</v>
      </c>
      <c r="AF859" s="14">
        <v>0.95468914646996805</v>
      </c>
    </row>
    <row r="860" spans="1:32" x14ac:dyDescent="0.25">
      <c r="A860">
        <v>0</v>
      </c>
      <c r="B860">
        <v>0</v>
      </c>
      <c r="C860">
        <v>28.09</v>
      </c>
      <c r="D860">
        <v>16</v>
      </c>
      <c r="E860">
        <v>2</v>
      </c>
      <c r="F860">
        <v>0</v>
      </c>
      <c r="G860">
        <v>1</v>
      </c>
      <c r="H860">
        <v>0</v>
      </c>
      <c r="I860">
        <v>0</v>
      </c>
      <c r="J860">
        <v>0</v>
      </c>
      <c r="K860">
        <v>30</v>
      </c>
      <c r="L860" s="4">
        <v>30</v>
      </c>
      <c r="M860">
        <v>0</v>
      </c>
      <c r="N860" s="5">
        <v>0</v>
      </c>
      <c r="O860" s="6">
        <v>-28.4</v>
      </c>
      <c r="P860">
        <v>38.6</v>
      </c>
      <c r="Q860">
        <v>0</v>
      </c>
      <c r="R860">
        <v>1</v>
      </c>
      <c r="S860">
        <v>0</v>
      </c>
      <c r="T860">
        <v>1</v>
      </c>
      <c r="U860">
        <v>7</v>
      </c>
      <c r="V860">
        <v>20</v>
      </c>
      <c r="W860">
        <v>0</v>
      </c>
      <c r="X860">
        <v>0</v>
      </c>
      <c r="Y860">
        <v>0</v>
      </c>
      <c r="Z860">
        <v>0</v>
      </c>
      <c r="AA860">
        <v>1</v>
      </c>
      <c r="AB860">
        <v>0</v>
      </c>
      <c r="AC860">
        <v>1</v>
      </c>
      <c r="AD860">
        <v>2</v>
      </c>
      <c r="AE860" s="13">
        <v>2.5</v>
      </c>
      <c r="AF860" s="14">
        <v>0.89123102866779103</v>
      </c>
    </row>
    <row r="861" spans="1:32" x14ac:dyDescent="0.25">
      <c r="A861">
        <v>0</v>
      </c>
      <c r="B861">
        <v>0</v>
      </c>
      <c r="C861">
        <v>28.09</v>
      </c>
      <c r="D861">
        <v>16</v>
      </c>
      <c r="E861">
        <v>2</v>
      </c>
      <c r="F861">
        <v>0</v>
      </c>
      <c r="G861">
        <v>1</v>
      </c>
      <c r="H861">
        <v>0</v>
      </c>
      <c r="I861">
        <v>0</v>
      </c>
      <c r="J861">
        <v>0</v>
      </c>
      <c r="K861">
        <v>377</v>
      </c>
      <c r="L861" s="4">
        <v>377</v>
      </c>
      <c r="M861">
        <v>0</v>
      </c>
      <c r="N861" s="5">
        <v>0</v>
      </c>
      <c r="O861" s="6">
        <v>-28.4</v>
      </c>
      <c r="P861">
        <v>2.7</v>
      </c>
      <c r="Q861">
        <v>0</v>
      </c>
      <c r="R861">
        <v>1</v>
      </c>
      <c r="S861">
        <v>0</v>
      </c>
      <c r="T861">
        <v>1</v>
      </c>
      <c r="U861">
        <v>7</v>
      </c>
      <c r="V861">
        <v>20</v>
      </c>
      <c r="W861">
        <v>0</v>
      </c>
      <c r="X861">
        <v>0</v>
      </c>
      <c r="Y861">
        <v>0</v>
      </c>
      <c r="Z861">
        <v>0</v>
      </c>
      <c r="AA861">
        <v>1</v>
      </c>
      <c r="AB861">
        <v>0</v>
      </c>
      <c r="AC861">
        <v>1</v>
      </c>
      <c r="AD861">
        <v>90</v>
      </c>
      <c r="AE861" s="13">
        <v>2.5</v>
      </c>
      <c r="AF861" s="14">
        <v>0</v>
      </c>
    </row>
    <row r="862" spans="1:32" x14ac:dyDescent="0.25">
      <c r="A862">
        <v>0</v>
      </c>
      <c r="B862">
        <v>0</v>
      </c>
      <c r="C862">
        <v>28.09</v>
      </c>
      <c r="D862">
        <v>16</v>
      </c>
      <c r="E862">
        <v>2</v>
      </c>
      <c r="F862">
        <v>0</v>
      </c>
      <c r="G862">
        <v>1</v>
      </c>
      <c r="H862">
        <v>0</v>
      </c>
      <c r="I862">
        <v>0</v>
      </c>
      <c r="J862">
        <v>0</v>
      </c>
      <c r="K862">
        <v>30</v>
      </c>
      <c r="L862" s="4">
        <v>30</v>
      </c>
      <c r="M862">
        <v>0</v>
      </c>
      <c r="N862" s="5">
        <v>0</v>
      </c>
      <c r="O862" s="6">
        <v>-28.4</v>
      </c>
      <c r="P862">
        <v>38.6</v>
      </c>
      <c r="Q862">
        <v>0</v>
      </c>
      <c r="R862">
        <v>1</v>
      </c>
      <c r="S862">
        <v>0</v>
      </c>
      <c r="T862">
        <v>1</v>
      </c>
      <c r="U862">
        <v>7</v>
      </c>
      <c r="V862">
        <v>20</v>
      </c>
      <c r="W862">
        <v>0</v>
      </c>
      <c r="X862">
        <v>0</v>
      </c>
      <c r="Y862">
        <v>0</v>
      </c>
      <c r="Z862">
        <v>0</v>
      </c>
      <c r="AA862">
        <v>1</v>
      </c>
      <c r="AB862">
        <v>0</v>
      </c>
      <c r="AC862">
        <v>1</v>
      </c>
      <c r="AD862">
        <v>90</v>
      </c>
      <c r="AE862" s="13">
        <v>2.5</v>
      </c>
      <c r="AF862" s="14">
        <v>1</v>
      </c>
    </row>
    <row r="863" spans="1:32" x14ac:dyDescent="0.25">
      <c r="A863">
        <v>1</v>
      </c>
      <c r="B863">
        <v>0</v>
      </c>
      <c r="C863">
        <v>12.01</v>
      </c>
      <c r="D863">
        <v>0</v>
      </c>
      <c r="E863">
        <v>0</v>
      </c>
      <c r="F863">
        <v>0</v>
      </c>
      <c r="G863">
        <v>0</v>
      </c>
      <c r="H863">
        <v>1</v>
      </c>
      <c r="I863">
        <v>0</v>
      </c>
      <c r="J863">
        <v>1</v>
      </c>
      <c r="K863">
        <v>11.5</v>
      </c>
      <c r="L863">
        <v>30000</v>
      </c>
      <c r="M863">
        <v>0</v>
      </c>
      <c r="N863" s="5">
        <v>0</v>
      </c>
      <c r="O863" s="6">
        <v>-11</v>
      </c>
      <c r="P863">
        <v>233</v>
      </c>
      <c r="Q863">
        <v>0</v>
      </c>
      <c r="R863">
        <v>1</v>
      </c>
      <c r="S863">
        <v>0</v>
      </c>
      <c r="T863">
        <v>1</v>
      </c>
      <c r="U863">
        <v>7</v>
      </c>
      <c r="V863" s="4">
        <v>17</v>
      </c>
      <c r="W863">
        <v>1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0.16700000000000001</v>
      </c>
      <c r="AE863" s="13">
        <v>0.58799999999999997</v>
      </c>
      <c r="AF863" s="14">
        <v>1</v>
      </c>
    </row>
    <row r="864" spans="1:32" x14ac:dyDescent="0.25">
      <c r="A864">
        <v>1</v>
      </c>
      <c r="B864">
        <v>0</v>
      </c>
      <c r="C864">
        <v>12.01</v>
      </c>
      <c r="D864">
        <v>0</v>
      </c>
      <c r="E864">
        <v>0</v>
      </c>
      <c r="F864">
        <v>0</v>
      </c>
      <c r="G864">
        <v>0</v>
      </c>
      <c r="H864">
        <v>1</v>
      </c>
      <c r="I864">
        <v>0</v>
      </c>
      <c r="J864">
        <v>1</v>
      </c>
      <c r="K864">
        <v>11.5</v>
      </c>
      <c r="L864">
        <v>30000</v>
      </c>
      <c r="M864">
        <v>0</v>
      </c>
      <c r="N864" s="5">
        <v>0</v>
      </c>
      <c r="O864" s="6">
        <v>-11</v>
      </c>
      <c r="P864">
        <v>233</v>
      </c>
      <c r="Q864">
        <v>0</v>
      </c>
      <c r="R864">
        <v>1</v>
      </c>
      <c r="S864">
        <v>0</v>
      </c>
      <c r="T864">
        <v>1</v>
      </c>
      <c r="U864">
        <v>7</v>
      </c>
      <c r="V864" s="4">
        <v>17</v>
      </c>
      <c r="W864">
        <v>1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0.66700000000000004</v>
      </c>
      <c r="AE864" s="13">
        <v>0.58799999999999997</v>
      </c>
      <c r="AF864" s="14">
        <v>0.92603550295857995</v>
      </c>
    </row>
    <row r="865" spans="1:32" x14ac:dyDescent="0.25">
      <c r="A865">
        <v>1</v>
      </c>
      <c r="B865">
        <v>0</v>
      </c>
      <c r="C865">
        <v>12.01</v>
      </c>
      <c r="D865">
        <v>0</v>
      </c>
      <c r="E865">
        <v>0</v>
      </c>
      <c r="F865">
        <v>0</v>
      </c>
      <c r="G865">
        <v>0</v>
      </c>
      <c r="H865">
        <v>1</v>
      </c>
      <c r="I865">
        <v>0</v>
      </c>
      <c r="J865">
        <v>1</v>
      </c>
      <c r="K865">
        <v>11.5</v>
      </c>
      <c r="L865">
        <v>30000</v>
      </c>
      <c r="M865">
        <v>0</v>
      </c>
      <c r="N865" s="5">
        <v>0</v>
      </c>
      <c r="O865" s="6">
        <v>-11</v>
      </c>
      <c r="P865">
        <v>233</v>
      </c>
      <c r="Q865">
        <v>0</v>
      </c>
      <c r="R865">
        <v>1</v>
      </c>
      <c r="S865">
        <v>0</v>
      </c>
      <c r="T865">
        <v>1</v>
      </c>
      <c r="U865">
        <v>7</v>
      </c>
      <c r="V865" s="4">
        <v>17</v>
      </c>
      <c r="W865">
        <v>1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7</v>
      </c>
      <c r="AE865" s="13">
        <v>0.58799999999999997</v>
      </c>
      <c r="AF865" s="14">
        <v>0.83783783783783805</v>
      </c>
    </row>
    <row r="866" spans="1:32" x14ac:dyDescent="0.25">
      <c r="A866">
        <v>1</v>
      </c>
      <c r="B866">
        <v>0</v>
      </c>
      <c r="C866">
        <v>12.01</v>
      </c>
      <c r="D866">
        <v>0</v>
      </c>
      <c r="E866">
        <v>0</v>
      </c>
      <c r="F866">
        <v>0</v>
      </c>
      <c r="G866">
        <v>0</v>
      </c>
      <c r="H866">
        <v>1</v>
      </c>
      <c r="I866">
        <v>0</v>
      </c>
      <c r="J866">
        <v>1</v>
      </c>
      <c r="K866">
        <v>11.5</v>
      </c>
      <c r="L866">
        <v>30000</v>
      </c>
      <c r="M866">
        <v>0</v>
      </c>
      <c r="N866" s="5">
        <v>0</v>
      </c>
      <c r="O866" s="6">
        <v>-11</v>
      </c>
      <c r="P866">
        <v>233</v>
      </c>
      <c r="Q866">
        <v>0</v>
      </c>
      <c r="R866">
        <v>1</v>
      </c>
      <c r="S866">
        <v>0</v>
      </c>
      <c r="T866">
        <v>1</v>
      </c>
      <c r="U866">
        <v>7</v>
      </c>
      <c r="V866" s="4">
        <v>17</v>
      </c>
      <c r="W866">
        <v>1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7</v>
      </c>
      <c r="AE866" s="13">
        <v>2.3530000000000002</v>
      </c>
      <c r="AF866" s="14">
        <v>0.91851851851851896</v>
      </c>
    </row>
    <row r="867" spans="1:32" x14ac:dyDescent="0.25">
      <c r="A867">
        <v>1</v>
      </c>
      <c r="B867">
        <v>0</v>
      </c>
      <c r="C867">
        <v>12.01</v>
      </c>
      <c r="D867">
        <v>0</v>
      </c>
      <c r="E867">
        <v>0</v>
      </c>
      <c r="F867">
        <v>0</v>
      </c>
      <c r="G867">
        <v>0</v>
      </c>
      <c r="H867">
        <v>1</v>
      </c>
      <c r="I867">
        <v>0</v>
      </c>
      <c r="J867">
        <v>1</v>
      </c>
      <c r="K867">
        <v>11.5</v>
      </c>
      <c r="L867">
        <v>30000</v>
      </c>
      <c r="M867">
        <v>0</v>
      </c>
      <c r="N867" s="5">
        <v>0</v>
      </c>
      <c r="O867" s="6">
        <v>-11</v>
      </c>
      <c r="P867">
        <v>233</v>
      </c>
      <c r="Q867">
        <v>0</v>
      </c>
      <c r="R867">
        <v>1</v>
      </c>
      <c r="S867">
        <v>0</v>
      </c>
      <c r="T867">
        <v>1</v>
      </c>
      <c r="U867">
        <v>7</v>
      </c>
      <c r="V867" s="4">
        <v>17</v>
      </c>
      <c r="W867">
        <v>1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14</v>
      </c>
      <c r="AE867" s="13">
        <v>0.58799999999999997</v>
      </c>
      <c r="AF867" s="14">
        <v>0.89908256880733906</v>
      </c>
    </row>
    <row r="868" spans="1:32" x14ac:dyDescent="0.25">
      <c r="A868">
        <v>1</v>
      </c>
      <c r="B868">
        <v>0</v>
      </c>
      <c r="C868">
        <v>12.01</v>
      </c>
      <c r="D868">
        <v>0</v>
      </c>
      <c r="E868">
        <v>0</v>
      </c>
      <c r="F868">
        <v>0</v>
      </c>
      <c r="G868">
        <v>0</v>
      </c>
      <c r="H868">
        <v>1</v>
      </c>
      <c r="I868">
        <v>0</v>
      </c>
      <c r="J868">
        <v>1</v>
      </c>
      <c r="K868">
        <v>11.5</v>
      </c>
      <c r="L868">
        <v>30000</v>
      </c>
      <c r="M868">
        <v>0</v>
      </c>
      <c r="N868" s="5">
        <v>0</v>
      </c>
      <c r="O868" s="6">
        <v>-11</v>
      </c>
      <c r="P868">
        <v>233</v>
      </c>
      <c r="Q868">
        <v>0</v>
      </c>
      <c r="R868">
        <v>1</v>
      </c>
      <c r="S868">
        <v>0</v>
      </c>
      <c r="T868">
        <v>1</v>
      </c>
      <c r="U868">
        <v>7</v>
      </c>
      <c r="V868" s="4">
        <v>17</v>
      </c>
      <c r="W868">
        <v>1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14</v>
      </c>
      <c r="AE868" s="13">
        <v>2.3530000000000002</v>
      </c>
      <c r="AF868" s="14">
        <v>0.94711538461538503</v>
      </c>
    </row>
    <row r="869" spans="1:32" x14ac:dyDescent="0.25">
      <c r="A869">
        <v>1</v>
      </c>
      <c r="B869">
        <v>0</v>
      </c>
      <c r="C869">
        <v>12.01</v>
      </c>
      <c r="D869">
        <v>0</v>
      </c>
      <c r="E869">
        <v>0</v>
      </c>
      <c r="F869">
        <v>0</v>
      </c>
      <c r="G869">
        <v>0</v>
      </c>
      <c r="H869">
        <v>1</v>
      </c>
      <c r="I869">
        <v>0</v>
      </c>
      <c r="J869">
        <v>1</v>
      </c>
      <c r="K869">
        <v>11.5</v>
      </c>
      <c r="L869">
        <v>30000</v>
      </c>
      <c r="M869">
        <v>0</v>
      </c>
      <c r="N869" s="5">
        <v>0</v>
      </c>
      <c r="O869" s="6">
        <v>-11</v>
      </c>
      <c r="P869">
        <v>233</v>
      </c>
      <c r="Q869">
        <v>0</v>
      </c>
      <c r="R869">
        <v>1</v>
      </c>
      <c r="S869">
        <v>0</v>
      </c>
      <c r="T869">
        <v>1</v>
      </c>
      <c r="U869">
        <v>7</v>
      </c>
      <c r="V869" s="4">
        <v>17</v>
      </c>
      <c r="W869">
        <v>1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28</v>
      </c>
      <c r="AE869" s="13">
        <v>0.58799999999999997</v>
      </c>
      <c r="AF869" s="14">
        <v>-0.26</v>
      </c>
    </row>
    <row r="870" spans="1:32" x14ac:dyDescent="0.25">
      <c r="A870">
        <v>1</v>
      </c>
      <c r="B870">
        <v>0</v>
      </c>
      <c r="C870">
        <v>12.01</v>
      </c>
      <c r="D870">
        <v>0</v>
      </c>
      <c r="E870">
        <v>0</v>
      </c>
      <c r="F870">
        <v>0</v>
      </c>
      <c r="G870">
        <v>0</v>
      </c>
      <c r="H870">
        <v>1</v>
      </c>
      <c r="I870">
        <v>0</v>
      </c>
      <c r="J870">
        <v>1</v>
      </c>
      <c r="K870">
        <v>11.5</v>
      </c>
      <c r="L870">
        <v>30000</v>
      </c>
      <c r="M870">
        <v>0</v>
      </c>
      <c r="N870" s="5">
        <v>0</v>
      </c>
      <c r="O870" s="6">
        <v>-11</v>
      </c>
      <c r="P870">
        <v>233</v>
      </c>
      <c r="Q870">
        <v>0</v>
      </c>
      <c r="R870">
        <v>1</v>
      </c>
      <c r="S870">
        <v>0</v>
      </c>
      <c r="T870">
        <v>1</v>
      </c>
      <c r="U870">
        <v>7</v>
      </c>
      <c r="V870" s="4">
        <v>17</v>
      </c>
      <c r="W870">
        <v>1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28</v>
      </c>
      <c r="AE870" s="13">
        <v>2.3530000000000002</v>
      </c>
      <c r="AF870" s="14">
        <v>0.17808219178082199</v>
      </c>
    </row>
    <row r="871" spans="1:32" x14ac:dyDescent="0.25">
      <c r="A871">
        <v>1</v>
      </c>
      <c r="B871">
        <v>0</v>
      </c>
      <c r="C871">
        <v>12.01</v>
      </c>
      <c r="D871">
        <v>0</v>
      </c>
      <c r="E871">
        <v>0</v>
      </c>
      <c r="F871">
        <v>0</v>
      </c>
      <c r="G871">
        <v>0</v>
      </c>
      <c r="H871">
        <v>1</v>
      </c>
      <c r="I871">
        <v>0</v>
      </c>
      <c r="J871">
        <v>1</v>
      </c>
      <c r="K871">
        <v>50</v>
      </c>
      <c r="L871">
        <v>13000</v>
      </c>
      <c r="M871">
        <v>0</v>
      </c>
      <c r="N871" s="5">
        <v>0</v>
      </c>
      <c r="O871" s="6">
        <v>-11</v>
      </c>
      <c r="P871">
        <v>26</v>
      </c>
      <c r="Q871">
        <v>0</v>
      </c>
      <c r="R871">
        <v>1</v>
      </c>
      <c r="S871">
        <v>0</v>
      </c>
      <c r="T871">
        <v>1</v>
      </c>
      <c r="U871">
        <v>7</v>
      </c>
      <c r="V871" s="4">
        <v>17</v>
      </c>
      <c r="W871">
        <v>1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0.16700000000000001</v>
      </c>
      <c r="AE871" s="13">
        <v>0.58799999999999997</v>
      </c>
      <c r="AF871" s="14">
        <v>1</v>
      </c>
    </row>
    <row r="872" spans="1:32" x14ac:dyDescent="0.25">
      <c r="A872">
        <v>1</v>
      </c>
      <c r="B872">
        <v>0</v>
      </c>
      <c r="C872">
        <v>12.01</v>
      </c>
      <c r="D872">
        <v>0</v>
      </c>
      <c r="E872">
        <v>0</v>
      </c>
      <c r="F872">
        <v>0</v>
      </c>
      <c r="G872">
        <v>0</v>
      </c>
      <c r="H872">
        <v>1</v>
      </c>
      <c r="I872">
        <v>0</v>
      </c>
      <c r="J872">
        <v>1</v>
      </c>
      <c r="K872">
        <v>50</v>
      </c>
      <c r="L872">
        <v>13000</v>
      </c>
      <c r="M872">
        <v>0</v>
      </c>
      <c r="N872" s="5">
        <v>0</v>
      </c>
      <c r="O872" s="6">
        <v>-11</v>
      </c>
      <c r="P872">
        <v>26</v>
      </c>
      <c r="Q872">
        <v>0</v>
      </c>
      <c r="R872">
        <v>1</v>
      </c>
      <c r="S872">
        <v>0</v>
      </c>
      <c r="T872">
        <v>1</v>
      </c>
      <c r="U872">
        <v>7</v>
      </c>
      <c r="V872" s="4">
        <v>17</v>
      </c>
      <c r="W872">
        <v>1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0.66700000000000004</v>
      </c>
      <c r="AE872" s="13">
        <v>0.58799999999999997</v>
      </c>
      <c r="AF872" s="14">
        <v>0.98571428571428599</v>
      </c>
    </row>
    <row r="873" spans="1:32" x14ac:dyDescent="0.25">
      <c r="A873">
        <v>1</v>
      </c>
      <c r="B873">
        <v>0</v>
      </c>
      <c r="C873">
        <v>12.01</v>
      </c>
      <c r="D873">
        <v>0</v>
      </c>
      <c r="E873">
        <v>0</v>
      </c>
      <c r="F873">
        <v>0</v>
      </c>
      <c r="G873">
        <v>0</v>
      </c>
      <c r="H873">
        <v>1</v>
      </c>
      <c r="I873">
        <v>0</v>
      </c>
      <c r="J873">
        <v>1</v>
      </c>
      <c r="K873">
        <v>50</v>
      </c>
      <c r="L873">
        <v>13000</v>
      </c>
      <c r="M873">
        <v>0</v>
      </c>
      <c r="N873" s="5">
        <v>0</v>
      </c>
      <c r="O873" s="6">
        <v>-11</v>
      </c>
      <c r="P873">
        <v>26</v>
      </c>
      <c r="Q873">
        <v>0</v>
      </c>
      <c r="R873">
        <v>1</v>
      </c>
      <c r="S873">
        <v>0</v>
      </c>
      <c r="T873">
        <v>1</v>
      </c>
      <c r="U873">
        <v>7</v>
      </c>
      <c r="V873" s="4">
        <v>17</v>
      </c>
      <c r="W873">
        <v>1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7</v>
      </c>
      <c r="AE873" s="13">
        <v>0.58799999999999997</v>
      </c>
      <c r="AF873" s="14">
        <v>0.92156862745098</v>
      </c>
    </row>
    <row r="874" spans="1:32" x14ac:dyDescent="0.25">
      <c r="A874">
        <v>1</v>
      </c>
      <c r="B874">
        <v>0</v>
      </c>
      <c r="C874">
        <v>12.01</v>
      </c>
      <c r="D874">
        <v>0</v>
      </c>
      <c r="E874">
        <v>0</v>
      </c>
      <c r="F874">
        <v>0</v>
      </c>
      <c r="G874">
        <v>0</v>
      </c>
      <c r="H874">
        <v>1</v>
      </c>
      <c r="I874">
        <v>0</v>
      </c>
      <c r="J874">
        <v>1</v>
      </c>
      <c r="K874">
        <v>50</v>
      </c>
      <c r="L874">
        <v>13000</v>
      </c>
      <c r="M874">
        <v>0</v>
      </c>
      <c r="N874" s="5">
        <v>0</v>
      </c>
      <c r="O874" s="6">
        <v>-11</v>
      </c>
      <c r="P874">
        <v>26</v>
      </c>
      <c r="Q874">
        <v>0</v>
      </c>
      <c r="R874">
        <v>1</v>
      </c>
      <c r="S874">
        <v>0</v>
      </c>
      <c r="T874">
        <v>1</v>
      </c>
      <c r="U874">
        <v>7</v>
      </c>
      <c r="V874" s="4">
        <v>17</v>
      </c>
      <c r="W874">
        <v>1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7</v>
      </c>
      <c r="AE874" s="13">
        <v>2.3530000000000002</v>
      </c>
      <c r="AF874" s="14">
        <v>0.98554533508541398</v>
      </c>
    </row>
    <row r="875" spans="1:32" x14ac:dyDescent="0.25">
      <c r="A875">
        <v>1</v>
      </c>
      <c r="B875">
        <v>0</v>
      </c>
      <c r="C875">
        <v>12.01</v>
      </c>
      <c r="D875">
        <v>0</v>
      </c>
      <c r="E875">
        <v>0</v>
      </c>
      <c r="F875">
        <v>0</v>
      </c>
      <c r="G875">
        <v>0</v>
      </c>
      <c r="H875">
        <v>1</v>
      </c>
      <c r="I875">
        <v>0</v>
      </c>
      <c r="J875">
        <v>1</v>
      </c>
      <c r="K875">
        <v>50</v>
      </c>
      <c r="L875">
        <v>13000</v>
      </c>
      <c r="M875">
        <v>0</v>
      </c>
      <c r="N875" s="5">
        <v>0</v>
      </c>
      <c r="O875" s="6">
        <v>-11</v>
      </c>
      <c r="P875">
        <v>26</v>
      </c>
      <c r="Q875">
        <v>0</v>
      </c>
      <c r="R875">
        <v>1</v>
      </c>
      <c r="S875">
        <v>0</v>
      </c>
      <c r="T875">
        <v>1</v>
      </c>
      <c r="U875">
        <v>7</v>
      </c>
      <c r="V875" s="4">
        <v>17</v>
      </c>
      <c r="W875">
        <v>1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14</v>
      </c>
      <c r="AE875" s="13">
        <v>0.58799999999999997</v>
      </c>
      <c r="AF875" s="14">
        <v>0.81666666666666698</v>
      </c>
    </row>
    <row r="876" spans="1:32" x14ac:dyDescent="0.25">
      <c r="A876">
        <v>1</v>
      </c>
      <c r="B876">
        <v>0</v>
      </c>
      <c r="C876">
        <v>12.01</v>
      </c>
      <c r="D876">
        <v>0</v>
      </c>
      <c r="E876">
        <v>0</v>
      </c>
      <c r="F876">
        <v>0</v>
      </c>
      <c r="G876">
        <v>0</v>
      </c>
      <c r="H876">
        <v>1</v>
      </c>
      <c r="I876">
        <v>0</v>
      </c>
      <c r="J876">
        <v>1</v>
      </c>
      <c r="K876">
        <v>50</v>
      </c>
      <c r="L876">
        <v>13000</v>
      </c>
      <c r="M876">
        <v>0</v>
      </c>
      <c r="N876" s="5">
        <v>0</v>
      </c>
      <c r="O876" s="6">
        <v>-11</v>
      </c>
      <c r="P876">
        <v>26</v>
      </c>
      <c r="Q876">
        <v>0</v>
      </c>
      <c r="R876">
        <v>1</v>
      </c>
      <c r="S876">
        <v>0</v>
      </c>
      <c r="T876">
        <v>1</v>
      </c>
      <c r="U876">
        <v>7</v>
      </c>
      <c r="V876" s="4">
        <v>17</v>
      </c>
      <c r="W876">
        <v>1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14</v>
      </c>
      <c r="AE876" s="13">
        <v>2.3530000000000002</v>
      </c>
      <c r="AF876" s="14">
        <v>0.97703549060542805</v>
      </c>
    </row>
    <row r="877" spans="1:32" x14ac:dyDescent="0.25">
      <c r="A877">
        <v>1</v>
      </c>
      <c r="B877">
        <v>0</v>
      </c>
      <c r="C877">
        <v>12.01</v>
      </c>
      <c r="D877">
        <v>0</v>
      </c>
      <c r="E877">
        <v>0</v>
      </c>
      <c r="F877">
        <v>0</v>
      </c>
      <c r="G877">
        <v>0</v>
      </c>
      <c r="H877">
        <v>1</v>
      </c>
      <c r="I877">
        <v>0</v>
      </c>
      <c r="J877">
        <v>1</v>
      </c>
      <c r="K877">
        <v>50</v>
      </c>
      <c r="L877">
        <v>13000</v>
      </c>
      <c r="M877">
        <v>0</v>
      </c>
      <c r="N877" s="5">
        <v>0</v>
      </c>
      <c r="O877" s="6">
        <v>-11</v>
      </c>
      <c r="P877">
        <v>26</v>
      </c>
      <c r="Q877">
        <v>0</v>
      </c>
      <c r="R877">
        <v>1</v>
      </c>
      <c r="S877">
        <v>0</v>
      </c>
      <c r="T877">
        <v>1</v>
      </c>
      <c r="U877">
        <v>7</v>
      </c>
      <c r="V877" s="4">
        <v>17</v>
      </c>
      <c r="W877">
        <v>1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28</v>
      </c>
      <c r="AE877" s="13">
        <v>0.58799999999999997</v>
      </c>
      <c r="AF877" s="14">
        <v>0.82269503546099298</v>
      </c>
    </row>
    <row r="878" spans="1:32" x14ac:dyDescent="0.25">
      <c r="A878">
        <v>1</v>
      </c>
      <c r="B878">
        <v>0</v>
      </c>
      <c r="C878">
        <v>12.01</v>
      </c>
      <c r="D878">
        <v>0</v>
      </c>
      <c r="E878">
        <v>0</v>
      </c>
      <c r="F878">
        <v>0</v>
      </c>
      <c r="G878">
        <v>0</v>
      </c>
      <c r="H878">
        <v>1</v>
      </c>
      <c r="I878">
        <v>0</v>
      </c>
      <c r="J878">
        <v>1</v>
      </c>
      <c r="K878">
        <v>50</v>
      </c>
      <c r="L878">
        <v>13000</v>
      </c>
      <c r="M878">
        <v>0</v>
      </c>
      <c r="N878" s="5">
        <v>0</v>
      </c>
      <c r="O878" s="6">
        <v>-11</v>
      </c>
      <c r="P878">
        <v>26</v>
      </c>
      <c r="Q878">
        <v>0</v>
      </c>
      <c r="R878">
        <v>1</v>
      </c>
      <c r="S878">
        <v>0</v>
      </c>
      <c r="T878">
        <v>1</v>
      </c>
      <c r="U878">
        <v>7</v>
      </c>
      <c r="V878" s="4">
        <v>17</v>
      </c>
      <c r="W878">
        <v>1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28</v>
      </c>
      <c r="AE878" s="13">
        <v>2.3530000000000002</v>
      </c>
      <c r="AF878" s="14">
        <v>0.90950226244343901</v>
      </c>
    </row>
    <row r="879" spans="1:32" x14ac:dyDescent="0.25">
      <c r="A879" s="44">
        <v>1</v>
      </c>
      <c r="B879" s="44">
        <v>1</v>
      </c>
      <c r="C879">
        <v>12.01</v>
      </c>
      <c r="D879" s="44">
        <v>16</v>
      </c>
      <c r="E879" s="44">
        <v>0</v>
      </c>
      <c r="F879" s="44">
        <v>0</v>
      </c>
      <c r="G879">
        <v>1</v>
      </c>
      <c r="H879">
        <v>0</v>
      </c>
      <c r="I879">
        <v>0</v>
      </c>
      <c r="J879" s="44">
        <v>0</v>
      </c>
      <c r="K879" s="4">
        <v>831</v>
      </c>
      <c r="L879" s="4">
        <v>831</v>
      </c>
      <c r="M879">
        <v>0</v>
      </c>
      <c r="N879" s="5">
        <v>0</v>
      </c>
      <c r="O879" s="24">
        <v>-16.899999999999999</v>
      </c>
      <c r="P879">
        <v>4.53</v>
      </c>
      <c r="Q879">
        <v>0</v>
      </c>
      <c r="R879">
        <v>1</v>
      </c>
      <c r="S879">
        <v>0</v>
      </c>
      <c r="T879">
        <v>1</v>
      </c>
      <c r="U879">
        <v>8</v>
      </c>
      <c r="V879">
        <v>18</v>
      </c>
      <c r="W879">
        <v>0</v>
      </c>
      <c r="X879">
        <v>0</v>
      </c>
      <c r="Y879">
        <v>0</v>
      </c>
      <c r="Z879">
        <v>0</v>
      </c>
      <c r="AA879">
        <v>1</v>
      </c>
      <c r="AB879">
        <v>0</v>
      </c>
      <c r="AC879">
        <v>1</v>
      </c>
      <c r="AD879">
        <v>1</v>
      </c>
      <c r="AE879" s="13">
        <v>3</v>
      </c>
      <c r="AF879" s="14">
        <v>0.75132275132275095</v>
      </c>
    </row>
    <row r="880" spans="1:32" x14ac:dyDescent="0.25">
      <c r="A880" s="44">
        <v>1</v>
      </c>
      <c r="B880" s="44">
        <v>1</v>
      </c>
      <c r="C880">
        <v>12.01</v>
      </c>
      <c r="D880" s="44">
        <v>16</v>
      </c>
      <c r="E880" s="44">
        <v>0</v>
      </c>
      <c r="F880" s="44">
        <v>0</v>
      </c>
      <c r="G880">
        <v>1</v>
      </c>
      <c r="H880">
        <v>0</v>
      </c>
      <c r="I880">
        <v>0</v>
      </c>
      <c r="J880" s="44">
        <v>0</v>
      </c>
      <c r="K880" s="4">
        <v>1035</v>
      </c>
      <c r="L880" s="4">
        <v>1035</v>
      </c>
      <c r="M880">
        <v>0</v>
      </c>
      <c r="N880" s="5">
        <v>0</v>
      </c>
      <c r="O880" s="24">
        <v>-16.899999999999999</v>
      </c>
      <c r="P880">
        <v>4.53</v>
      </c>
      <c r="Q880">
        <v>0</v>
      </c>
      <c r="R880">
        <v>1</v>
      </c>
      <c r="S880">
        <v>0</v>
      </c>
      <c r="T880">
        <v>1</v>
      </c>
      <c r="U880">
        <v>8</v>
      </c>
      <c r="V880">
        <v>18</v>
      </c>
      <c r="W880">
        <v>0</v>
      </c>
      <c r="X880">
        <v>0</v>
      </c>
      <c r="Y880">
        <v>0</v>
      </c>
      <c r="Z880">
        <v>0</v>
      </c>
      <c r="AA880">
        <v>1</v>
      </c>
      <c r="AB880">
        <v>0</v>
      </c>
      <c r="AC880">
        <v>1</v>
      </c>
      <c r="AD880">
        <v>1</v>
      </c>
      <c r="AE880" s="13">
        <v>9</v>
      </c>
      <c r="AF880" s="14">
        <v>0.91462306993642095</v>
      </c>
    </row>
    <row r="881" spans="1:32" x14ac:dyDescent="0.25">
      <c r="A881" s="44">
        <v>1</v>
      </c>
      <c r="B881" s="44">
        <v>1</v>
      </c>
      <c r="C881">
        <v>12.01</v>
      </c>
      <c r="D881" s="44">
        <v>16</v>
      </c>
      <c r="E881" s="44">
        <v>0</v>
      </c>
      <c r="F881" s="44">
        <v>0</v>
      </c>
      <c r="G881">
        <v>1</v>
      </c>
      <c r="H881">
        <v>0</v>
      </c>
      <c r="I881">
        <v>0</v>
      </c>
      <c r="J881" s="44">
        <v>0</v>
      </c>
      <c r="K881" s="4">
        <v>831</v>
      </c>
      <c r="L881" s="4">
        <v>831</v>
      </c>
      <c r="M881">
        <v>0</v>
      </c>
      <c r="N881" s="5">
        <v>0</v>
      </c>
      <c r="O881" s="24">
        <v>-16.899999999999999</v>
      </c>
      <c r="P881">
        <v>4.53</v>
      </c>
      <c r="Q881">
        <v>0</v>
      </c>
      <c r="R881">
        <v>1</v>
      </c>
      <c r="S881">
        <v>0</v>
      </c>
      <c r="T881">
        <v>1</v>
      </c>
      <c r="U881">
        <v>8</v>
      </c>
      <c r="V881">
        <v>18</v>
      </c>
      <c r="W881">
        <v>0</v>
      </c>
      <c r="X881">
        <v>0</v>
      </c>
      <c r="Y881">
        <v>0</v>
      </c>
      <c r="Z881">
        <v>0</v>
      </c>
      <c r="AA881">
        <v>1</v>
      </c>
      <c r="AB881">
        <v>0</v>
      </c>
      <c r="AC881">
        <v>1</v>
      </c>
      <c r="AD881">
        <v>1</v>
      </c>
      <c r="AE881" s="13">
        <v>27</v>
      </c>
      <c r="AF881" s="14">
        <v>0.95034337031167504</v>
      </c>
    </row>
    <row r="882" spans="1:32" x14ac:dyDescent="0.25">
      <c r="A882" s="44">
        <v>1</v>
      </c>
      <c r="B882" s="44">
        <v>1</v>
      </c>
      <c r="C882">
        <v>12.01</v>
      </c>
      <c r="D882" s="44">
        <v>16</v>
      </c>
      <c r="E882" s="44">
        <v>0</v>
      </c>
      <c r="F882" s="44">
        <v>0</v>
      </c>
      <c r="G882">
        <v>1</v>
      </c>
      <c r="H882">
        <v>0</v>
      </c>
      <c r="I882">
        <v>0</v>
      </c>
      <c r="J882" s="44">
        <v>0</v>
      </c>
      <c r="K882" s="4">
        <v>113</v>
      </c>
      <c r="L882" s="4">
        <v>113</v>
      </c>
      <c r="M882">
        <v>0</v>
      </c>
      <c r="N882" s="5">
        <v>0</v>
      </c>
      <c r="O882" s="24">
        <v>-16.899999999999999</v>
      </c>
      <c r="P882">
        <v>2.4500000000000002</v>
      </c>
      <c r="Q882">
        <v>0</v>
      </c>
      <c r="R882">
        <v>1</v>
      </c>
      <c r="S882">
        <v>0</v>
      </c>
      <c r="T882">
        <v>1</v>
      </c>
      <c r="U882">
        <v>8</v>
      </c>
      <c r="V882">
        <v>18</v>
      </c>
      <c r="W882">
        <v>0</v>
      </c>
      <c r="X882">
        <v>0</v>
      </c>
      <c r="Y882">
        <v>0</v>
      </c>
      <c r="Z882">
        <v>0</v>
      </c>
      <c r="AA882">
        <v>1</v>
      </c>
      <c r="AB882">
        <v>0</v>
      </c>
      <c r="AC882">
        <v>1</v>
      </c>
      <c r="AD882">
        <v>1</v>
      </c>
      <c r="AE882" s="13">
        <v>3</v>
      </c>
      <c r="AF882" s="14">
        <v>0.87070151306739996</v>
      </c>
    </row>
    <row r="883" spans="1:32" x14ac:dyDescent="0.25">
      <c r="A883" s="44">
        <v>1</v>
      </c>
      <c r="B883" s="44">
        <v>1</v>
      </c>
      <c r="C883">
        <v>12.01</v>
      </c>
      <c r="D883" s="44">
        <v>16</v>
      </c>
      <c r="E883" s="44">
        <v>0</v>
      </c>
      <c r="F883" s="44">
        <v>0</v>
      </c>
      <c r="G883">
        <v>1</v>
      </c>
      <c r="H883">
        <v>0</v>
      </c>
      <c r="I883">
        <v>0</v>
      </c>
      <c r="J883" s="44">
        <v>0</v>
      </c>
      <c r="K883" s="4">
        <v>1067</v>
      </c>
      <c r="L883" s="4">
        <v>1067</v>
      </c>
      <c r="M883">
        <v>0</v>
      </c>
      <c r="N883" s="5">
        <v>0</v>
      </c>
      <c r="O883" s="24">
        <v>-16.899999999999999</v>
      </c>
      <c r="P883">
        <v>2.4500000000000002</v>
      </c>
      <c r="Q883">
        <v>0</v>
      </c>
      <c r="R883">
        <v>1</v>
      </c>
      <c r="S883">
        <v>0</v>
      </c>
      <c r="T883">
        <v>1</v>
      </c>
      <c r="U883">
        <v>8</v>
      </c>
      <c r="V883">
        <v>18</v>
      </c>
      <c r="W883">
        <v>0</v>
      </c>
      <c r="X883">
        <v>0</v>
      </c>
      <c r="Y883">
        <v>0</v>
      </c>
      <c r="Z883">
        <v>0</v>
      </c>
      <c r="AA883">
        <v>1</v>
      </c>
      <c r="AB883">
        <v>0</v>
      </c>
      <c r="AC883">
        <v>1</v>
      </c>
      <c r="AD883">
        <v>1</v>
      </c>
      <c r="AE883" s="13">
        <v>9</v>
      </c>
      <c r="AF883" s="14">
        <v>0.93911917098445596</v>
      </c>
    </row>
    <row r="884" spans="1:32" x14ac:dyDescent="0.25">
      <c r="A884" s="44">
        <v>1</v>
      </c>
      <c r="B884" s="44">
        <v>1</v>
      </c>
      <c r="C884">
        <v>12.01</v>
      </c>
      <c r="D884" s="44">
        <v>16</v>
      </c>
      <c r="E884" s="44">
        <v>0</v>
      </c>
      <c r="F884" s="44">
        <v>0</v>
      </c>
      <c r="G884">
        <v>1</v>
      </c>
      <c r="H884">
        <v>0</v>
      </c>
      <c r="I884">
        <v>0</v>
      </c>
      <c r="J884" s="44">
        <v>0</v>
      </c>
      <c r="K884" s="4">
        <v>1197</v>
      </c>
      <c r="L884" s="4">
        <v>1197</v>
      </c>
      <c r="M884">
        <v>0</v>
      </c>
      <c r="N884" s="5">
        <v>0</v>
      </c>
      <c r="O884" s="24">
        <v>-16.899999999999999</v>
      </c>
      <c r="P884">
        <v>2.4500000000000002</v>
      </c>
      <c r="Q884">
        <v>0</v>
      </c>
      <c r="R884">
        <v>1</v>
      </c>
      <c r="S884">
        <v>0</v>
      </c>
      <c r="T884">
        <v>1</v>
      </c>
      <c r="U884">
        <v>8</v>
      </c>
      <c r="V884">
        <v>18</v>
      </c>
      <c r="W884">
        <v>0</v>
      </c>
      <c r="X884">
        <v>0</v>
      </c>
      <c r="Y884">
        <v>0</v>
      </c>
      <c r="Z884">
        <v>0</v>
      </c>
      <c r="AA884">
        <v>1</v>
      </c>
      <c r="AB884">
        <v>0</v>
      </c>
      <c r="AC884">
        <v>1</v>
      </c>
      <c r="AD884">
        <v>1</v>
      </c>
      <c r="AE884" s="13">
        <v>27</v>
      </c>
      <c r="AF884" s="14">
        <v>0.94843664289632501</v>
      </c>
    </row>
    <row r="885" spans="1:32" x14ac:dyDescent="0.25">
      <c r="A885" s="44">
        <v>1</v>
      </c>
      <c r="B885" s="44">
        <v>1</v>
      </c>
      <c r="C885">
        <v>12.01</v>
      </c>
      <c r="D885" s="44">
        <v>16</v>
      </c>
      <c r="E885" s="44">
        <v>0</v>
      </c>
      <c r="F885" s="44">
        <v>0</v>
      </c>
      <c r="G885">
        <v>1</v>
      </c>
      <c r="H885">
        <v>0</v>
      </c>
      <c r="I885">
        <v>0</v>
      </c>
      <c r="J885" s="44">
        <v>0</v>
      </c>
      <c r="K885" s="4">
        <v>111</v>
      </c>
      <c r="L885" s="4">
        <v>111</v>
      </c>
      <c r="M885">
        <v>0</v>
      </c>
      <c r="N885" s="5">
        <v>0</v>
      </c>
      <c r="O885" s="24">
        <v>-16.899999999999999</v>
      </c>
      <c r="P885">
        <v>2.65</v>
      </c>
      <c r="Q885">
        <v>0</v>
      </c>
      <c r="R885">
        <v>1</v>
      </c>
      <c r="S885">
        <v>0</v>
      </c>
      <c r="T885">
        <v>1</v>
      </c>
      <c r="U885">
        <v>8</v>
      </c>
      <c r="V885">
        <v>18</v>
      </c>
      <c r="W885">
        <v>0</v>
      </c>
      <c r="X885">
        <v>0</v>
      </c>
      <c r="Y885">
        <v>0</v>
      </c>
      <c r="Z885">
        <v>0</v>
      </c>
      <c r="AA885">
        <v>1</v>
      </c>
      <c r="AB885">
        <v>0</v>
      </c>
      <c r="AC885">
        <v>1</v>
      </c>
      <c r="AD885">
        <v>1</v>
      </c>
      <c r="AE885" s="13">
        <v>3</v>
      </c>
      <c r="AF885" s="14">
        <v>0.77619047619047599</v>
      </c>
    </row>
    <row r="886" spans="1:32" x14ac:dyDescent="0.25">
      <c r="A886" s="44">
        <v>1</v>
      </c>
      <c r="B886" s="44">
        <v>1</v>
      </c>
      <c r="C886">
        <v>12.01</v>
      </c>
      <c r="D886" s="44">
        <v>16</v>
      </c>
      <c r="E886" s="44">
        <v>0</v>
      </c>
      <c r="F886" s="44">
        <v>0</v>
      </c>
      <c r="G886">
        <v>1</v>
      </c>
      <c r="H886">
        <v>0</v>
      </c>
      <c r="I886">
        <v>0</v>
      </c>
      <c r="J886" s="44">
        <v>0</v>
      </c>
      <c r="K886" s="4">
        <v>834</v>
      </c>
      <c r="L886" s="4">
        <v>834</v>
      </c>
      <c r="M886">
        <v>0</v>
      </c>
      <c r="N886" s="5">
        <v>0</v>
      </c>
      <c r="O886" s="24">
        <v>-16.899999999999999</v>
      </c>
      <c r="P886">
        <v>2.65</v>
      </c>
      <c r="Q886">
        <v>0</v>
      </c>
      <c r="R886">
        <v>1</v>
      </c>
      <c r="S886">
        <v>0</v>
      </c>
      <c r="T886">
        <v>1</v>
      </c>
      <c r="U886">
        <v>8</v>
      </c>
      <c r="V886">
        <v>18</v>
      </c>
      <c r="W886">
        <v>0</v>
      </c>
      <c r="X886">
        <v>0</v>
      </c>
      <c r="Y886">
        <v>0</v>
      </c>
      <c r="Z886">
        <v>0</v>
      </c>
      <c r="AA886">
        <v>1</v>
      </c>
      <c r="AB886">
        <v>0</v>
      </c>
      <c r="AC886">
        <v>1</v>
      </c>
      <c r="AD886">
        <v>1</v>
      </c>
      <c r="AE886" s="13">
        <v>9</v>
      </c>
      <c r="AF886" s="14">
        <v>0.937207748830995</v>
      </c>
    </row>
    <row r="887" spans="1:32" x14ac:dyDescent="0.25">
      <c r="A887" s="44">
        <v>1</v>
      </c>
      <c r="B887" s="44">
        <v>1</v>
      </c>
      <c r="C887">
        <v>12.01</v>
      </c>
      <c r="D887" s="44">
        <v>16</v>
      </c>
      <c r="E887" s="44">
        <v>0</v>
      </c>
      <c r="F887" s="44">
        <v>0</v>
      </c>
      <c r="G887">
        <v>1</v>
      </c>
      <c r="H887">
        <v>0</v>
      </c>
      <c r="I887">
        <v>0</v>
      </c>
      <c r="J887" s="44">
        <v>0</v>
      </c>
      <c r="K887" s="4">
        <v>857</v>
      </c>
      <c r="L887" s="4">
        <v>857</v>
      </c>
      <c r="M887">
        <v>0</v>
      </c>
      <c r="N887" s="5">
        <v>0</v>
      </c>
      <c r="O887" s="24">
        <v>-16.899999999999999</v>
      </c>
      <c r="P887">
        <v>2.65</v>
      </c>
      <c r="Q887">
        <v>0</v>
      </c>
      <c r="R887">
        <v>1</v>
      </c>
      <c r="S887">
        <v>0</v>
      </c>
      <c r="T887">
        <v>1</v>
      </c>
      <c r="U887">
        <v>8</v>
      </c>
      <c r="V887">
        <v>18</v>
      </c>
      <c r="W887">
        <v>0</v>
      </c>
      <c r="X887">
        <v>0</v>
      </c>
      <c r="Y887">
        <v>0</v>
      </c>
      <c r="Z887">
        <v>0</v>
      </c>
      <c r="AA887">
        <v>1</v>
      </c>
      <c r="AB887">
        <v>0</v>
      </c>
      <c r="AC887">
        <v>1</v>
      </c>
      <c r="AD887">
        <v>1</v>
      </c>
      <c r="AE887" s="13">
        <v>27</v>
      </c>
      <c r="AF887" s="14">
        <v>0.95007966011683498</v>
      </c>
    </row>
    <row r="888" spans="1:32" x14ac:dyDescent="0.25">
      <c r="A888">
        <v>1</v>
      </c>
      <c r="B888">
        <v>0</v>
      </c>
      <c r="C888">
        <v>12.01</v>
      </c>
      <c r="D888">
        <v>0</v>
      </c>
      <c r="E888">
        <v>0</v>
      </c>
      <c r="F888">
        <v>0</v>
      </c>
      <c r="G888">
        <v>1</v>
      </c>
      <c r="H888">
        <v>0</v>
      </c>
      <c r="I888">
        <v>0</v>
      </c>
      <c r="J888">
        <v>0</v>
      </c>
      <c r="K888">
        <v>14</v>
      </c>
      <c r="L888" s="4">
        <v>14</v>
      </c>
      <c r="M888">
        <v>0</v>
      </c>
      <c r="N888" s="5">
        <v>0</v>
      </c>
      <c r="O888" s="6">
        <v>-3.7</v>
      </c>
      <c r="P888">
        <v>316.5</v>
      </c>
      <c r="Q888">
        <v>0</v>
      </c>
      <c r="R888">
        <v>1</v>
      </c>
      <c r="S888">
        <v>0</v>
      </c>
      <c r="T888">
        <v>1</v>
      </c>
      <c r="U888">
        <v>8</v>
      </c>
      <c r="V888">
        <v>18</v>
      </c>
      <c r="W888">
        <v>0</v>
      </c>
      <c r="X888">
        <v>0</v>
      </c>
      <c r="Y888">
        <v>0</v>
      </c>
      <c r="Z888">
        <v>0</v>
      </c>
      <c r="AA888">
        <v>1</v>
      </c>
      <c r="AB888">
        <v>0</v>
      </c>
      <c r="AC888">
        <v>1</v>
      </c>
      <c r="AD888">
        <v>1</v>
      </c>
      <c r="AE888" s="13">
        <v>9</v>
      </c>
      <c r="AF888" s="14">
        <v>0.93458594293667396</v>
      </c>
    </row>
    <row r="889" spans="1:32" x14ac:dyDescent="0.25">
      <c r="A889" s="44">
        <v>1</v>
      </c>
      <c r="B889" s="44">
        <v>1</v>
      </c>
      <c r="C889">
        <v>12.01</v>
      </c>
      <c r="D889" s="44">
        <v>16</v>
      </c>
      <c r="E889" s="44">
        <v>0</v>
      </c>
      <c r="F889" s="44">
        <v>0</v>
      </c>
      <c r="G889">
        <v>1</v>
      </c>
      <c r="H889">
        <v>0</v>
      </c>
      <c r="I889">
        <v>0</v>
      </c>
      <c r="J889" s="44">
        <v>0</v>
      </c>
      <c r="K889" s="4">
        <v>831</v>
      </c>
      <c r="L889" s="4">
        <v>831</v>
      </c>
      <c r="M889">
        <v>0</v>
      </c>
      <c r="N889" s="5">
        <v>0</v>
      </c>
      <c r="O889" s="24">
        <v>-16.899999999999999</v>
      </c>
      <c r="P889">
        <v>4.53</v>
      </c>
      <c r="Q889">
        <v>0</v>
      </c>
      <c r="R889">
        <v>1</v>
      </c>
      <c r="S889">
        <v>0</v>
      </c>
      <c r="T889">
        <v>1</v>
      </c>
      <c r="U889">
        <v>8</v>
      </c>
      <c r="V889">
        <v>18</v>
      </c>
      <c r="W889">
        <v>0</v>
      </c>
      <c r="X889">
        <v>0</v>
      </c>
      <c r="Y889">
        <v>0</v>
      </c>
      <c r="Z889">
        <v>0</v>
      </c>
      <c r="AA889">
        <v>1</v>
      </c>
      <c r="AB889">
        <v>0</v>
      </c>
      <c r="AC889">
        <v>1</v>
      </c>
      <c r="AD889">
        <v>3</v>
      </c>
      <c r="AE889" s="13">
        <v>3</v>
      </c>
      <c r="AF889" s="14">
        <v>0.48</v>
      </c>
    </row>
    <row r="890" spans="1:32" x14ac:dyDescent="0.25">
      <c r="A890" s="44">
        <v>1</v>
      </c>
      <c r="B890" s="44">
        <v>1</v>
      </c>
      <c r="C890">
        <v>12.01</v>
      </c>
      <c r="D890" s="44">
        <v>16</v>
      </c>
      <c r="E890" s="44">
        <v>0</v>
      </c>
      <c r="F890" s="44">
        <v>0</v>
      </c>
      <c r="G890">
        <v>1</v>
      </c>
      <c r="H890">
        <v>0</v>
      </c>
      <c r="I890">
        <v>0</v>
      </c>
      <c r="J890" s="44">
        <v>0</v>
      </c>
      <c r="K890" s="4">
        <v>1035</v>
      </c>
      <c r="L890" s="4">
        <v>1035</v>
      </c>
      <c r="M890">
        <v>0</v>
      </c>
      <c r="N890" s="5">
        <v>0</v>
      </c>
      <c r="O890" s="24">
        <v>-16.899999999999999</v>
      </c>
      <c r="P890">
        <v>4.53</v>
      </c>
      <c r="Q890">
        <v>0</v>
      </c>
      <c r="R890">
        <v>1</v>
      </c>
      <c r="S890">
        <v>0</v>
      </c>
      <c r="T890">
        <v>1</v>
      </c>
      <c r="U890">
        <v>8</v>
      </c>
      <c r="V890">
        <v>18</v>
      </c>
      <c r="W890">
        <v>0</v>
      </c>
      <c r="X890">
        <v>0</v>
      </c>
      <c r="Y890">
        <v>0</v>
      </c>
      <c r="Z890">
        <v>0</v>
      </c>
      <c r="AA890">
        <v>1</v>
      </c>
      <c r="AB890">
        <v>0</v>
      </c>
      <c r="AC890">
        <v>1</v>
      </c>
      <c r="AD890">
        <v>3</v>
      </c>
      <c r="AE890" s="13">
        <v>9</v>
      </c>
      <c r="AF890" s="14">
        <v>0.93643031784841102</v>
      </c>
    </row>
    <row r="891" spans="1:32" x14ac:dyDescent="0.25">
      <c r="A891" s="44">
        <v>1</v>
      </c>
      <c r="B891" s="44">
        <v>1</v>
      </c>
      <c r="C891">
        <v>12.01</v>
      </c>
      <c r="D891" s="44">
        <v>16</v>
      </c>
      <c r="E891" s="44">
        <v>0</v>
      </c>
      <c r="F891" s="44">
        <v>0</v>
      </c>
      <c r="G891">
        <v>1</v>
      </c>
      <c r="H891">
        <v>0</v>
      </c>
      <c r="I891">
        <v>0</v>
      </c>
      <c r="J891" s="44">
        <v>0</v>
      </c>
      <c r="K891" s="4">
        <v>831</v>
      </c>
      <c r="L891" s="4">
        <v>831</v>
      </c>
      <c r="M891">
        <v>0</v>
      </c>
      <c r="N891" s="5">
        <v>0</v>
      </c>
      <c r="O891" s="24">
        <v>-16.899999999999999</v>
      </c>
      <c r="P891">
        <v>4.53</v>
      </c>
      <c r="Q891">
        <v>0</v>
      </c>
      <c r="R891">
        <v>1</v>
      </c>
      <c r="S891">
        <v>0</v>
      </c>
      <c r="T891">
        <v>1</v>
      </c>
      <c r="U891">
        <v>8</v>
      </c>
      <c r="V891">
        <v>18</v>
      </c>
      <c r="W891">
        <v>0</v>
      </c>
      <c r="X891">
        <v>0</v>
      </c>
      <c r="Y891">
        <v>0</v>
      </c>
      <c r="Z891">
        <v>0</v>
      </c>
      <c r="AA891">
        <v>1</v>
      </c>
      <c r="AB891">
        <v>0</v>
      </c>
      <c r="AC891">
        <v>1</v>
      </c>
      <c r="AD891">
        <v>3</v>
      </c>
      <c r="AE891" s="13">
        <v>27</v>
      </c>
      <c r="AF891" s="14">
        <v>0.97248677248677295</v>
      </c>
    </row>
    <row r="892" spans="1:32" x14ac:dyDescent="0.25">
      <c r="A892" s="44">
        <v>1</v>
      </c>
      <c r="B892" s="44">
        <v>1</v>
      </c>
      <c r="C892">
        <v>12.01</v>
      </c>
      <c r="D892" s="44">
        <v>16</v>
      </c>
      <c r="E892" s="44">
        <v>0</v>
      </c>
      <c r="F892" s="44">
        <v>0</v>
      </c>
      <c r="G892">
        <v>1</v>
      </c>
      <c r="H892">
        <v>0</v>
      </c>
      <c r="I892">
        <v>0</v>
      </c>
      <c r="J892" s="44">
        <v>0</v>
      </c>
      <c r="K892" s="4">
        <v>113</v>
      </c>
      <c r="L892" s="4">
        <v>113</v>
      </c>
      <c r="M892">
        <v>0</v>
      </c>
      <c r="N892" s="5">
        <v>0</v>
      </c>
      <c r="O892" s="24">
        <v>-16.899999999999999</v>
      </c>
      <c r="P892">
        <v>2.4500000000000002</v>
      </c>
      <c r="Q892">
        <v>0</v>
      </c>
      <c r="R892">
        <v>1</v>
      </c>
      <c r="S892">
        <v>0</v>
      </c>
      <c r="T892">
        <v>1</v>
      </c>
      <c r="U892">
        <v>8</v>
      </c>
      <c r="V892">
        <v>18</v>
      </c>
      <c r="W892">
        <v>0</v>
      </c>
      <c r="X892">
        <v>0</v>
      </c>
      <c r="Y892">
        <v>0</v>
      </c>
      <c r="Z892">
        <v>0</v>
      </c>
      <c r="AA892">
        <v>1</v>
      </c>
      <c r="AB892">
        <v>0</v>
      </c>
      <c r="AC892">
        <v>1</v>
      </c>
      <c r="AD892">
        <v>3</v>
      </c>
      <c r="AE892" s="13">
        <v>3</v>
      </c>
      <c r="AF892" s="14">
        <v>0.90714285714285703</v>
      </c>
    </row>
    <row r="893" spans="1:32" x14ac:dyDescent="0.25">
      <c r="A893" s="44">
        <v>1</v>
      </c>
      <c r="B893" s="44">
        <v>1</v>
      </c>
      <c r="C893">
        <v>12.01</v>
      </c>
      <c r="D893" s="44">
        <v>16</v>
      </c>
      <c r="E893" s="44">
        <v>0</v>
      </c>
      <c r="F893" s="44">
        <v>0</v>
      </c>
      <c r="G893">
        <v>1</v>
      </c>
      <c r="H893">
        <v>0</v>
      </c>
      <c r="I893">
        <v>0</v>
      </c>
      <c r="J893" s="44">
        <v>0</v>
      </c>
      <c r="K893" s="4">
        <v>1067</v>
      </c>
      <c r="L893" s="4">
        <v>1067</v>
      </c>
      <c r="M893">
        <v>0</v>
      </c>
      <c r="N893" s="5">
        <v>0</v>
      </c>
      <c r="O893" s="24">
        <v>-16.899999999999999</v>
      </c>
      <c r="P893">
        <v>2.4500000000000002</v>
      </c>
      <c r="Q893">
        <v>0</v>
      </c>
      <c r="R893">
        <v>1</v>
      </c>
      <c r="S893">
        <v>0</v>
      </c>
      <c r="T893">
        <v>1</v>
      </c>
      <c r="U893">
        <v>8</v>
      </c>
      <c r="V893">
        <v>18</v>
      </c>
      <c r="W893">
        <v>0</v>
      </c>
      <c r="X893">
        <v>0</v>
      </c>
      <c r="Y893">
        <v>0</v>
      </c>
      <c r="Z893">
        <v>0</v>
      </c>
      <c r="AA893">
        <v>1</v>
      </c>
      <c r="AB893">
        <v>0</v>
      </c>
      <c r="AC893">
        <v>1</v>
      </c>
      <c r="AD893">
        <v>3</v>
      </c>
      <c r="AE893" s="13">
        <v>9</v>
      </c>
      <c r="AF893" s="14">
        <v>0.90076335877862601</v>
      </c>
    </row>
    <row r="894" spans="1:32" x14ac:dyDescent="0.25">
      <c r="A894" s="44">
        <v>1</v>
      </c>
      <c r="B894" s="44">
        <v>1</v>
      </c>
      <c r="C894">
        <v>12.01</v>
      </c>
      <c r="D894" s="44">
        <v>16</v>
      </c>
      <c r="E894" s="44">
        <v>0</v>
      </c>
      <c r="F894" s="44">
        <v>0</v>
      </c>
      <c r="G894">
        <v>1</v>
      </c>
      <c r="H894">
        <v>0</v>
      </c>
      <c r="I894">
        <v>0</v>
      </c>
      <c r="J894" s="44">
        <v>0</v>
      </c>
      <c r="K894" s="4">
        <v>1197</v>
      </c>
      <c r="L894" s="4">
        <v>1197</v>
      </c>
      <c r="M894">
        <v>0</v>
      </c>
      <c r="N894" s="5">
        <v>0</v>
      </c>
      <c r="O894" s="24">
        <v>-16.899999999999999</v>
      </c>
      <c r="P894">
        <v>2.4500000000000002</v>
      </c>
      <c r="Q894">
        <v>0</v>
      </c>
      <c r="R894">
        <v>1</v>
      </c>
      <c r="S894">
        <v>0</v>
      </c>
      <c r="T894">
        <v>1</v>
      </c>
      <c r="U894">
        <v>8</v>
      </c>
      <c r="V894">
        <v>18</v>
      </c>
      <c r="W894">
        <v>0</v>
      </c>
      <c r="X894">
        <v>0</v>
      </c>
      <c r="Y894">
        <v>0</v>
      </c>
      <c r="Z894">
        <v>0</v>
      </c>
      <c r="AA894">
        <v>1</v>
      </c>
      <c r="AB894">
        <v>0</v>
      </c>
      <c r="AC894">
        <v>1</v>
      </c>
      <c r="AD894">
        <v>3</v>
      </c>
      <c r="AE894" s="13">
        <v>27</v>
      </c>
      <c r="AF894" s="14">
        <v>0.97709251101321604</v>
      </c>
    </row>
    <row r="895" spans="1:32" x14ac:dyDescent="0.25">
      <c r="A895" s="44">
        <v>1</v>
      </c>
      <c r="B895" s="44">
        <v>1</v>
      </c>
      <c r="C895">
        <v>12.01</v>
      </c>
      <c r="D895" s="44">
        <v>16</v>
      </c>
      <c r="E895" s="44">
        <v>0</v>
      </c>
      <c r="F895" s="44">
        <v>0</v>
      </c>
      <c r="G895">
        <v>1</v>
      </c>
      <c r="H895">
        <v>0</v>
      </c>
      <c r="I895">
        <v>0</v>
      </c>
      <c r="J895" s="44">
        <v>0</v>
      </c>
      <c r="K895" s="4">
        <v>111</v>
      </c>
      <c r="L895" s="4">
        <v>111</v>
      </c>
      <c r="M895">
        <v>0</v>
      </c>
      <c r="N895" s="5">
        <v>0</v>
      </c>
      <c r="O895" s="24">
        <v>-16.899999999999999</v>
      </c>
      <c r="P895">
        <v>2.65</v>
      </c>
      <c r="Q895">
        <v>0</v>
      </c>
      <c r="R895">
        <v>1</v>
      </c>
      <c r="S895">
        <v>0</v>
      </c>
      <c r="T895">
        <v>1</v>
      </c>
      <c r="U895">
        <v>8</v>
      </c>
      <c r="V895">
        <v>18</v>
      </c>
      <c r="W895">
        <v>0</v>
      </c>
      <c r="X895">
        <v>0</v>
      </c>
      <c r="Y895">
        <v>0</v>
      </c>
      <c r="Z895">
        <v>0</v>
      </c>
      <c r="AA895">
        <v>1</v>
      </c>
      <c r="AB895">
        <v>0</v>
      </c>
      <c r="AC895">
        <v>1</v>
      </c>
      <c r="AD895">
        <v>3</v>
      </c>
      <c r="AE895" s="13">
        <v>3</v>
      </c>
      <c r="AF895" s="14">
        <v>0.75238095238095204</v>
      </c>
    </row>
    <row r="896" spans="1:32" x14ac:dyDescent="0.25">
      <c r="A896" s="44">
        <v>1</v>
      </c>
      <c r="B896" s="44">
        <v>1</v>
      </c>
      <c r="C896">
        <v>12.01</v>
      </c>
      <c r="D896" s="44">
        <v>16</v>
      </c>
      <c r="E896" s="44">
        <v>0</v>
      </c>
      <c r="F896" s="44">
        <v>0</v>
      </c>
      <c r="G896">
        <v>1</v>
      </c>
      <c r="H896">
        <v>0</v>
      </c>
      <c r="I896">
        <v>0</v>
      </c>
      <c r="J896" s="44">
        <v>0</v>
      </c>
      <c r="K896" s="4">
        <v>834</v>
      </c>
      <c r="L896" s="4">
        <v>834</v>
      </c>
      <c r="M896">
        <v>0</v>
      </c>
      <c r="N896" s="5">
        <v>0</v>
      </c>
      <c r="O896" s="24">
        <v>-16.899999999999999</v>
      </c>
      <c r="P896">
        <v>2.65</v>
      </c>
      <c r="Q896">
        <v>0</v>
      </c>
      <c r="R896">
        <v>1</v>
      </c>
      <c r="S896">
        <v>0</v>
      </c>
      <c r="T896">
        <v>1</v>
      </c>
      <c r="U896">
        <v>8</v>
      </c>
      <c r="V896">
        <v>18</v>
      </c>
      <c r="W896">
        <v>0</v>
      </c>
      <c r="X896">
        <v>0</v>
      </c>
      <c r="Y896">
        <v>0</v>
      </c>
      <c r="Z896">
        <v>0</v>
      </c>
      <c r="AA896">
        <v>1</v>
      </c>
      <c r="AB896">
        <v>0</v>
      </c>
      <c r="AC896">
        <v>1</v>
      </c>
      <c r="AD896">
        <v>3</v>
      </c>
      <c r="AE896" s="13">
        <v>9</v>
      </c>
      <c r="AF896" s="14">
        <v>0.94861660079051402</v>
      </c>
    </row>
    <row r="897" spans="1:32" x14ac:dyDescent="0.25">
      <c r="A897" s="44">
        <v>1</v>
      </c>
      <c r="B897" s="44">
        <v>1</v>
      </c>
      <c r="C897">
        <v>12.01</v>
      </c>
      <c r="D897" s="44">
        <v>16</v>
      </c>
      <c r="E897" s="44">
        <v>0</v>
      </c>
      <c r="F897" s="44">
        <v>0</v>
      </c>
      <c r="G897">
        <v>1</v>
      </c>
      <c r="H897">
        <v>0</v>
      </c>
      <c r="I897">
        <v>0</v>
      </c>
      <c r="J897" s="44">
        <v>0</v>
      </c>
      <c r="K897" s="4">
        <v>857</v>
      </c>
      <c r="L897" s="4">
        <v>857</v>
      </c>
      <c r="M897">
        <v>0</v>
      </c>
      <c r="N897" s="5">
        <v>0</v>
      </c>
      <c r="O897" s="24">
        <v>-16.899999999999999</v>
      </c>
      <c r="P897">
        <v>2.65</v>
      </c>
      <c r="Q897">
        <v>0</v>
      </c>
      <c r="R897">
        <v>1</v>
      </c>
      <c r="S897">
        <v>0</v>
      </c>
      <c r="T897">
        <v>1</v>
      </c>
      <c r="U897">
        <v>8</v>
      </c>
      <c r="V897">
        <v>18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0</v>
      </c>
      <c r="AC897">
        <v>1</v>
      </c>
      <c r="AD897">
        <v>3</v>
      </c>
      <c r="AE897" s="13">
        <v>27</v>
      </c>
      <c r="AF897" s="14">
        <v>0.98283828382838301</v>
      </c>
    </row>
    <row r="898" spans="1:32" x14ac:dyDescent="0.25">
      <c r="A898">
        <v>1</v>
      </c>
      <c r="B898">
        <v>0</v>
      </c>
      <c r="C898">
        <v>12.01</v>
      </c>
      <c r="D898">
        <v>0</v>
      </c>
      <c r="E898">
        <v>0</v>
      </c>
      <c r="F898">
        <v>0</v>
      </c>
      <c r="G898">
        <v>1</v>
      </c>
      <c r="H898">
        <v>0</v>
      </c>
      <c r="I898">
        <v>0</v>
      </c>
      <c r="J898">
        <v>0</v>
      </c>
      <c r="K898">
        <v>14</v>
      </c>
      <c r="L898" s="4">
        <v>14</v>
      </c>
      <c r="M898">
        <v>0</v>
      </c>
      <c r="N898" s="5">
        <v>0</v>
      </c>
      <c r="O898" s="6">
        <v>-3.7</v>
      </c>
      <c r="P898">
        <v>316.5</v>
      </c>
      <c r="Q898">
        <v>0</v>
      </c>
      <c r="R898">
        <v>1</v>
      </c>
      <c r="S898">
        <v>0</v>
      </c>
      <c r="T898">
        <v>1</v>
      </c>
      <c r="U898">
        <v>8</v>
      </c>
      <c r="V898">
        <v>18</v>
      </c>
      <c r="W898">
        <v>0</v>
      </c>
      <c r="X898">
        <v>0</v>
      </c>
      <c r="Y898">
        <v>0</v>
      </c>
      <c r="Z898">
        <v>0</v>
      </c>
      <c r="AA898">
        <v>1</v>
      </c>
      <c r="AB898">
        <v>0</v>
      </c>
      <c r="AC898">
        <v>1</v>
      </c>
      <c r="AD898">
        <v>3</v>
      </c>
      <c r="AE898" s="13">
        <v>9</v>
      </c>
      <c r="AF898" s="14">
        <v>0.97836938435940102</v>
      </c>
    </row>
    <row r="899" spans="1:32" x14ac:dyDescent="0.25">
      <c r="A899" s="44">
        <v>1</v>
      </c>
      <c r="B899" s="44">
        <v>1</v>
      </c>
      <c r="C899">
        <v>12.01</v>
      </c>
      <c r="D899" s="44">
        <v>16</v>
      </c>
      <c r="E899" s="44">
        <v>0</v>
      </c>
      <c r="F899" s="44">
        <v>0</v>
      </c>
      <c r="G899">
        <v>1</v>
      </c>
      <c r="H899">
        <v>0</v>
      </c>
      <c r="I899">
        <v>0</v>
      </c>
      <c r="J899" s="44">
        <v>0</v>
      </c>
      <c r="K899" s="4">
        <v>831</v>
      </c>
      <c r="L899" s="4">
        <v>831</v>
      </c>
      <c r="M899">
        <v>0</v>
      </c>
      <c r="N899" s="5">
        <v>0</v>
      </c>
      <c r="O899" s="24">
        <v>-16.899999999999999</v>
      </c>
      <c r="P899">
        <v>4.53</v>
      </c>
      <c r="Q899">
        <v>0</v>
      </c>
      <c r="R899">
        <v>1</v>
      </c>
      <c r="S899">
        <v>0</v>
      </c>
      <c r="T899">
        <v>1</v>
      </c>
      <c r="U899">
        <v>8</v>
      </c>
      <c r="V899">
        <v>18</v>
      </c>
      <c r="W899">
        <v>0</v>
      </c>
      <c r="X899">
        <v>0</v>
      </c>
      <c r="Y899">
        <v>0</v>
      </c>
      <c r="Z899">
        <v>0</v>
      </c>
      <c r="AA899">
        <v>1</v>
      </c>
      <c r="AB899">
        <v>0</v>
      </c>
      <c r="AC899">
        <v>1</v>
      </c>
      <c r="AD899">
        <v>28</v>
      </c>
      <c r="AE899" s="13">
        <v>3</v>
      </c>
      <c r="AF899" s="14">
        <v>-0.5</v>
      </c>
    </row>
    <row r="900" spans="1:32" x14ac:dyDescent="0.25">
      <c r="A900" s="44">
        <v>1</v>
      </c>
      <c r="B900" s="44">
        <v>1</v>
      </c>
      <c r="C900">
        <v>12.01</v>
      </c>
      <c r="D900" s="44">
        <v>16</v>
      </c>
      <c r="E900" s="44">
        <v>0</v>
      </c>
      <c r="F900" s="44">
        <v>0</v>
      </c>
      <c r="G900">
        <v>1</v>
      </c>
      <c r="H900">
        <v>0</v>
      </c>
      <c r="I900">
        <v>0</v>
      </c>
      <c r="J900" s="44">
        <v>0</v>
      </c>
      <c r="K900" s="4">
        <v>1035</v>
      </c>
      <c r="L900" s="4">
        <v>1035</v>
      </c>
      <c r="M900">
        <v>0</v>
      </c>
      <c r="N900" s="5">
        <v>0</v>
      </c>
      <c r="O900" s="24">
        <v>-16.899999999999999</v>
      </c>
      <c r="P900">
        <v>4.53</v>
      </c>
      <c r="Q900">
        <v>0</v>
      </c>
      <c r="R900">
        <v>1</v>
      </c>
      <c r="S900">
        <v>0</v>
      </c>
      <c r="T900">
        <v>1</v>
      </c>
      <c r="U900">
        <v>8</v>
      </c>
      <c r="V900">
        <v>18</v>
      </c>
      <c r="W900">
        <v>0</v>
      </c>
      <c r="X900">
        <v>0</v>
      </c>
      <c r="Y900">
        <v>0</v>
      </c>
      <c r="Z900">
        <v>0</v>
      </c>
      <c r="AA900">
        <v>1</v>
      </c>
      <c r="AB900">
        <v>0</v>
      </c>
      <c r="AC900">
        <v>1</v>
      </c>
      <c r="AD900">
        <v>28</v>
      </c>
      <c r="AE900" s="13">
        <v>9</v>
      </c>
      <c r="AF900" s="14">
        <v>0.22727272727272699</v>
      </c>
    </row>
    <row r="901" spans="1:32" x14ac:dyDescent="0.25">
      <c r="A901" s="44">
        <v>1</v>
      </c>
      <c r="B901" s="44">
        <v>1</v>
      </c>
      <c r="C901">
        <v>12.01</v>
      </c>
      <c r="D901" s="44">
        <v>16</v>
      </c>
      <c r="E901" s="44">
        <v>0</v>
      </c>
      <c r="F901" s="44">
        <v>0</v>
      </c>
      <c r="G901">
        <v>1</v>
      </c>
      <c r="H901">
        <v>0</v>
      </c>
      <c r="I901">
        <v>0</v>
      </c>
      <c r="J901" s="44">
        <v>0</v>
      </c>
      <c r="K901" s="4">
        <v>831</v>
      </c>
      <c r="L901" s="4">
        <v>831</v>
      </c>
      <c r="M901">
        <v>0</v>
      </c>
      <c r="N901" s="5">
        <v>0</v>
      </c>
      <c r="O901" s="24">
        <v>-16.899999999999999</v>
      </c>
      <c r="P901">
        <v>4.53</v>
      </c>
      <c r="Q901">
        <v>0</v>
      </c>
      <c r="R901">
        <v>1</v>
      </c>
      <c r="S901">
        <v>0</v>
      </c>
      <c r="T901">
        <v>1</v>
      </c>
      <c r="U901">
        <v>8</v>
      </c>
      <c r="V901">
        <v>18</v>
      </c>
      <c r="W901">
        <v>0</v>
      </c>
      <c r="X901">
        <v>0</v>
      </c>
      <c r="Y901">
        <v>0</v>
      </c>
      <c r="Z901">
        <v>0</v>
      </c>
      <c r="AA901">
        <v>1</v>
      </c>
      <c r="AB901">
        <v>0</v>
      </c>
      <c r="AC901">
        <v>1</v>
      </c>
      <c r="AD901">
        <v>28</v>
      </c>
      <c r="AE901" s="13">
        <v>27</v>
      </c>
      <c r="AF901" s="14">
        <v>0.77027027027026995</v>
      </c>
    </row>
    <row r="902" spans="1:32" x14ac:dyDescent="0.25">
      <c r="A902" s="44">
        <v>1</v>
      </c>
      <c r="B902" s="44">
        <v>1</v>
      </c>
      <c r="C902">
        <v>12.01</v>
      </c>
      <c r="D902" s="44">
        <v>16</v>
      </c>
      <c r="E902" s="44">
        <v>0</v>
      </c>
      <c r="F902" s="44">
        <v>0</v>
      </c>
      <c r="G902">
        <v>1</v>
      </c>
      <c r="H902">
        <v>0</v>
      </c>
      <c r="I902">
        <v>0</v>
      </c>
      <c r="J902" s="44">
        <v>0</v>
      </c>
      <c r="K902" s="4">
        <v>113</v>
      </c>
      <c r="L902" s="4">
        <v>113</v>
      </c>
      <c r="M902">
        <v>0</v>
      </c>
      <c r="N902" s="5">
        <v>0</v>
      </c>
      <c r="O902" s="24">
        <v>-16.899999999999999</v>
      </c>
      <c r="P902">
        <v>2.4500000000000002</v>
      </c>
      <c r="Q902">
        <v>0</v>
      </c>
      <c r="R902">
        <v>1</v>
      </c>
      <c r="S902">
        <v>0</v>
      </c>
      <c r="T902">
        <v>1</v>
      </c>
      <c r="U902">
        <v>8</v>
      </c>
      <c r="V902">
        <v>18</v>
      </c>
      <c r="W902">
        <v>0</v>
      </c>
      <c r="X902">
        <v>0</v>
      </c>
      <c r="Y902">
        <v>0</v>
      </c>
      <c r="Z902">
        <v>0</v>
      </c>
      <c r="AA902">
        <v>1</v>
      </c>
      <c r="AB902">
        <v>0</v>
      </c>
      <c r="AC902">
        <v>1</v>
      </c>
      <c r="AD902">
        <v>28</v>
      </c>
      <c r="AE902" s="13">
        <v>3</v>
      </c>
      <c r="AF902" s="14">
        <v>1.44927536231885E-2</v>
      </c>
    </row>
    <row r="903" spans="1:32" x14ac:dyDescent="0.25">
      <c r="A903" s="44">
        <v>1</v>
      </c>
      <c r="B903" s="44">
        <v>1</v>
      </c>
      <c r="C903">
        <v>12.01</v>
      </c>
      <c r="D903" s="44">
        <v>16</v>
      </c>
      <c r="E903" s="44">
        <v>0</v>
      </c>
      <c r="F903" s="44">
        <v>0</v>
      </c>
      <c r="G903">
        <v>1</v>
      </c>
      <c r="H903">
        <v>0</v>
      </c>
      <c r="I903">
        <v>0</v>
      </c>
      <c r="J903" s="44">
        <v>0</v>
      </c>
      <c r="K903" s="4">
        <v>1067</v>
      </c>
      <c r="L903" s="4">
        <v>1067</v>
      </c>
      <c r="M903">
        <v>0</v>
      </c>
      <c r="N903" s="5">
        <v>0</v>
      </c>
      <c r="O903" s="24">
        <v>-16.899999999999999</v>
      </c>
      <c r="P903">
        <v>2.4500000000000002</v>
      </c>
      <c r="Q903">
        <v>0</v>
      </c>
      <c r="R903">
        <v>1</v>
      </c>
      <c r="S903">
        <v>0</v>
      </c>
      <c r="T903">
        <v>1</v>
      </c>
      <c r="U903">
        <v>8</v>
      </c>
      <c r="V903">
        <v>18</v>
      </c>
      <c r="W903">
        <v>0</v>
      </c>
      <c r="X903">
        <v>0</v>
      </c>
      <c r="Y903">
        <v>0</v>
      </c>
      <c r="Z903">
        <v>0</v>
      </c>
      <c r="AA903">
        <v>1</v>
      </c>
      <c r="AB903">
        <v>0</v>
      </c>
      <c r="AC903">
        <v>1</v>
      </c>
      <c r="AD903">
        <v>28</v>
      </c>
      <c r="AE903" s="13">
        <v>9</v>
      </c>
      <c r="AF903" s="14">
        <v>0.62637362637362604</v>
      </c>
    </row>
    <row r="904" spans="1:32" x14ac:dyDescent="0.25">
      <c r="A904" s="44">
        <v>1</v>
      </c>
      <c r="B904" s="44">
        <v>1</v>
      </c>
      <c r="C904">
        <v>12.01</v>
      </c>
      <c r="D904" s="44">
        <v>16</v>
      </c>
      <c r="E904" s="44">
        <v>0</v>
      </c>
      <c r="F904" s="44">
        <v>0</v>
      </c>
      <c r="G904">
        <v>1</v>
      </c>
      <c r="H904">
        <v>0</v>
      </c>
      <c r="I904">
        <v>0</v>
      </c>
      <c r="J904" s="44">
        <v>0</v>
      </c>
      <c r="K904" s="4">
        <v>1197</v>
      </c>
      <c r="L904" s="4">
        <v>1197</v>
      </c>
      <c r="M904">
        <v>0</v>
      </c>
      <c r="N904" s="5">
        <v>0</v>
      </c>
      <c r="O904" s="24">
        <v>-16.899999999999999</v>
      </c>
      <c r="P904">
        <v>2.4500000000000002</v>
      </c>
      <c r="Q904">
        <v>0</v>
      </c>
      <c r="R904">
        <v>1</v>
      </c>
      <c r="S904">
        <v>0</v>
      </c>
      <c r="T904">
        <v>1</v>
      </c>
      <c r="U904">
        <v>8</v>
      </c>
      <c r="V904">
        <v>18</v>
      </c>
      <c r="W904">
        <v>0</v>
      </c>
      <c r="X904">
        <v>0</v>
      </c>
      <c r="Y904">
        <v>0</v>
      </c>
      <c r="Z904">
        <v>0</v>
      </c>
      <c r="AA904">
        <v>1</v>
      </c>
      <c r="AB904">
        <v>0</v>
      </c>
      <c r="AC904">
        <v>1</v>
      </c>
      <c r="AD904">
        <v>28</v>
      </c>
      <c r="AE904" s="13">
        <v>27</v>
      </c>
      <c r="AF904" s="14">
        <v>0.77483443708609301</v>
      </c>
    </row>
    <row r="905" spans="1:32" x14ac:dyDescent="0.25">
      <c r="A905" s="44">
        <v>1</v>
      </c>
      <c r="B905" s="44">
        <v>1</v>
      </c>
      <c r="C905">
        <v>12.01</v>
      </c>
      <c r="D905" s="44">
        <v>16</v>
      </c>
      <c r="E905" s="44">
        <v>0</v>
      </c>
      <c r="F905" s="44">
        <v>0</v>
      </c>
      <c r="G905">
        <v>1</v>
      </c>
      <c r="H905">
        <v>0</v>
      </c>
      <c r="I905">
        <v>0</v>
      </c>
      <c r="J905" s="44">
        <v>0</v>
      </c>
      <c r="K905" s="4">
        <v>111</v>
      </c>
      <c r="L905" s="4">
        <v>111</v>
      </c>
      <c r="M905">
        <v>0</v>
      </c>
      <c r="N905" s="5">
        <v>0</v>
      </c>
      <c r="O905" s="24">
        <v>-16.899999999999999</v>
      </c>
      <c r="P905">
        <v>2.65</v>
      </c>
      <c r="Q905">
        <v>0</v>
      </c>
      <c r="R905">
        <v>1</v>
      </c>
      <c r="S905">
        <v>0</v>
      </c>
      <c r="T905">
        <v>1</v>
      </c>
      <c r="U905">
        <v>8</v>
      </c>
      <c r="V905">
        <v>18</v>
      </c>
      <c r="W905">
        <v>0</v>
      </c>
      <c r="X905">
        <v>0</v>
      </c>
      <c r="Y905">
        <v>0</v>
      </c>
      <c r="Z905">
        <v>0</v>
      </c>
      <c r="AA905">
        <v>1</v>
      </c>
      <c r="AB905">
        <v>0</v>
      </c>
      <c r="AC905">
        <v>1</v>
      </c>
      <c r="AD905">
        <v>28</v>
      </c>
      <c r="AE905" s="13">
        <v>3</v>
      </c>
      <c r="AF905" s="14">
        <v>-0.220588235294118</v>
      </c>
    </row>
    <row r="906" spans="1:32" x14ac:dyDescent="0.25">
      <c r="A906" s="44">
        <v>1</v>
      </c>
      <c r="B906" s="44">
        <v>1</v>
      </c>
      <c r="C906">
        <v>12.01</v>
      </c>
      <c r="D906" s="44">
        <v>16</v>
      </c>
      <c r="E906" s="44">
        <v>0</v>
      </c>
      <c r="F906" s="44">
        <v>0</v>
      </c>
      <c r="G906">
        <v>1</v>
      </c>
      <c r="H906">
        <v>0</v>
      </c>
      <c r="I906">
        <v>0</v>
      </c>
      <c r="J906" s="44">
        <v>0</v>
      </c>
      <c r="K906" s="4">
        <v>834</v>
      </c>
      <c r="L906" s="4">
        <v>834</v>
      </c>
      <c r="M906">
        <v>0</v>
      </c>
      <c r="N906" s="5">
        <v>0</v>
      </c>
      <c r="O906" s="24">
        <v>-16.899999999999999</v>
      </c>
      <c r="P906">
        <v>2.65</v>
      </c>
      <c r="Q906">
        <v>0</v>
      </c>
      <c r="R906">
        <v>1</v>
      </c>
      <c r="S906">
        <v>0</v>
      </c>
      <c r="T906">
        <v>1</v>
      </c>
      <c r="U906">
        <v>8</v>
      </c>
      <c r="V906">
        <v>18</v>
      </c>
      <c r="W906">
        <v>0</v>
      </c>
      <c r="X906">
        <v>0</v>
      </c>
      <c r="Y906">
        <v>0</v>
      </c>
      <c r="Z906">
        <v>0</v>
      </c>
      <c r="AA906">
        <v>1</v>
      </c>
      <c r="AB906">
        <v>0</v>
      </c>
      <c r="AC906">
        <v>1</v>
      </c>
      <c r="AD906">
        <v>28</v>
      </c>
      <c r="AE906" s="13">
        <v>9</v>
      </c>
      <c r="AF906" s="14">
        <v>0.43333333333333302</v>
      </c>
    </row>
    <row r="907" spans="1:32" x14ac:dyDescent="0.25">
      <c r="A907" s="44">
        <v>1</v>
      </c>
      <c r="B907" s="44">
        <v>1</v>
      </c>
      <c r="C907">
        <v>12.01</v>
      </c>
      <c r="D907" s="44">
        <v>16</v>
      </c>
      <c r="E907" s="44">
        <v>0</v>
      </c>
      <c r="F907" s="44">
        <v>0</v>
      </c>
      <c r="G907">
        <v>1</v>
      </c>
      <c r="H907">
        <v>0</v>
      </c>
      <c r="I907">
        <v>0</v>
      </c>
      <c r="J907" s="44">
        <v>0</v>
      </c>
      <c r="K907" s="4">
        <v>857</v>
      </c>
      <c r="L907" s="4">
        <v>857</v>
      </c>
      <c r="M907">
        <v>0</v>
      </c>
      <c r="N907" s="5">
        <v>0</v>
      </c>
      <c r="O907" s="24">
        <v>-16.899999999999999</v>
      </c>
      <c r="P907">
        <v>2.65</v>
      </c>
      <c r="Q907">
        <v>0</v>
      </c>
      <c r="R907">
        <v>1</v>
      </c>
      <c r="S907">
        <v>0</v>
      </c>
      <c r="T907">
        <v>1</v>
      </c>
      <c r="U907">
        <v>8</v>
      </c>
      <c r="V907">
        <v>18</v>
      </c>
      <c r="W907">
        <v>0</v>
      </c>
      <c r="X907">
        <v>0</v>
      </c>
      <c r="Y907">
        <v>0</v>
      </c>
      <c r="Z907">
        <v>0</v>
      </c>
      <c r="AA907">
        <v>1</v>
      </c>
      <c r="AB907">
        <v>0</v>
      </c>
      <c r="AC907">
        <v>1</v>
      </c>
      <c r="AD907">
        <v>28</v>
      </c>
      <c r="AE907" s="13">
        <v>27</v>
      </c>
      <c r="AF907" s="14">
        <v>0.87360594795539004</v>
      </c>
    </row>
    <row r="908" spans="1:32" x14ac:dyDescent="0.25">
      <c r="A908">
        <v>1</v>
      </c>
      <c r="B908">
        <v>0</v>
      </c>
      <c r="C908">
        <v>12.01</v>
      </c>
      <c r="D908">
        <v>0</v>
      </c>
      <c r="E908">
        <v>0</v>
      </c>
      <c r="F908">
        <v>0</v>
      </c>
      <c r="G908">
        <v>1</v>
      </c>
      <c r="H908">
        <v>0</v>
      </c>
      <c r="I908">
        <v>0</v>
      </c>
      <c r="J908">
        <v>0</v>
      </c>
      <c r="K908">
        <v>14</v>
      </c>
      <c r="L908" s="4">
        <v>14</v>
      </c>
      <c r="M908">
        <v>0</v>
      </c>
      <c r="N908" s="5">
        <v>0</v>
      </c>
      <c r="O908" s="6">
        <v>-3.7</v>
      </c>
      <c r="P908">
        <v>316.5</v>
      </c>
      <c r="Q908">
        <v>0</v>
      </c>
      <c r="R908">
        <v>1</v>
      </c>
      <c r="S908">
        <v>0</v>
      </c>
      <c r="T908">
        <v>1</v>
      </c>
      <c r="U908">
        <v>8</v>
      </c>
      <c r="V908">
        <v>18</v>
      </c>
      <c r="W908">
        <v>0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1</v>
      </c>
      <c r="AD908">
        <v>28</v>
      </c>
      <c r="AE908" s="13">
        <v>9</v>
      </c>
      <c r="AF908" s="14">
        <v>0.88532883642495797</v>
      </c>
    </row>
    <row r="909" spans="1:32" x14ac:dyDescent="0.25">
      <c r="A909">
        <v>1</v>
      </c>
      <c r="B909">
        <v>0</v>
      </c>
      <c r="C909">
        <v>12.01</v>
      </c>
      <c r="D909">
        <v>0</v>
      </c>
      <c r="E909">
        <v>0</v>
      </c>
      <c r="F909">
        <v>0</v>
      </c>
      <c r="G909">
        <v>0</v>
      </c>
      <c r="H909">
        <v>1</v>
      </c>
      <c r="I909">
        <v>0</v>
      </c>
      <c r="J909">
        <v>1</v>
      </c>
      <c r="K909">
        <v>42</v>
      </c>
      <c r="L909" s="21">
        <v>3860</v>
      </c>
      <c r="M909">
        <v>0</v>
      </c>
      <c r="N909" s="5">
        <v>0</v>
      </c>
      <c r="O909" s="5">
        <v>-9.76</v>
      </c>
      <c r="P909" s="7">
        <v>152</v>
      </c>
      <c r="Q909">
        <v>0</v>
      </c>
      <c r="R909">
        <v>1</v>
      </c>
      <c r="S909">
        <v>1</v>
      </c>
      <c r="T909">
        <v>0</v>
      </c>
      <c r="U909">
        <v>8</v>
      </c>
      <c r="V909" s="4">
        <v>25</v>
      </c>
      <c r="W909">
        <v>1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1</v>
      </c>
      <c r="AE909" s="13">
        <v>0.1</v>
      </c>
      <c r="AF909" s="14">
        <v>0.78445229681978801</v>
      </c>
    </row>
    <row r="910" spans="1:32" x14ac:dyDescent="0.25">
      <c r="A910">
        <v>1</v>
      </c>
      <c r="B910">
        <v>0</v>
      </c>
      <c r="C910">
        <v>12.01</v>
      </c>
      <c r="D910">
        <v>0</v>
      </c>
      <c r="E910">
        <v>0</v>
      </c>
      <c r="F910">
        <v>0</v>
      </c>
      <c r="G910">
        <v>0</v>
      </c>
      <c r="H910">
        <v>1</v>
      </c>
      <c r="I910">
        <v>0</v>
      </c>
      <c r="J910">
        <v>1</v>
      </c>
      <c r="K910">
        <v>42</v>
      </c>
      <c r="L910" s="21">
        <v>3860</v>
      </c>
      <c r="M910">
        <v>0</v>
      </c>
      <c r="N910" s="5">
        <v>0</v>
      </c>
      <c r="O910" s="5">
        <v>-9.76</v>
      </c>
      <c r="P910" s="7">
        <v>152</v>
      </c>
      <c r="Q910">
        <v>0</v>
      </c>
      <c r="R910">
        <v>1</v>
      </c>
      <c r="S910">
        <v>1</v>
      </c>
      <c r="T910">
        <v>0</v>
      </c>
      <c r="U910">
        <v>8</v>
      </c>
      <c r="V910" s="4">
        <v>25</v>
      </c>
      <c r="W910">
        <v>1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1</v>
      </c>
      <c r="AE910" s="13">
        <v>0.4</v>
      </c>
      <c r="AF910" s="14">
        <v>0.92781065088757397</v>
      </c>
    </row>
    <row r="911" spans="1:32" x14ac:dyDescent="0.25">
      <c r="A911">
        <v>1</v>
      </c>
      <c r="B911">
        <v>0</v>
      </c>
      <c r="C911">
        <v>12.01</v>
      </c>
      <c r="D911">
        <v>0</v>
      </c>
      <c r="E911">
        <v>0</v>
      </c>
      <c r="F911">
        <v>0</v>
      </c>
      <c r="G911">
        <v>0</v>
      </c>
      <c r="H911">
        <v>1</v>
      </c>
      <c r="I911">
        <v>0</v>
      </c>
      <c r="J911">
        <v>1</v>
      </c>
      <c r="K911">
        <v>42</v>
      </c>
      <c r="L911" s="21">
        <v>3860</v>
      </c>
      <c r="M911">
        <v>0</v>
      </c>
      <c r="N911" s="5">
        <v>0</v>
      </c>
      <c r="O911" s="5">
        <v>-9.76</v>
      </c>
      <c r="P911" s="7">
        <v>152</v>
      </c>
      <c r="Q911">
        <v>0</v>
      </c>
      <c r="R911">
        <v>1</v>
      </c>
      <c r="S911">
        <v>1</v>
      </c>
      <c r="T911">
        <v>0</v>
      </c>
      <c r="U911">
        <v>8</v>
      </c>
      <c r="V911" s="4">
        <v>25</v>
      </c>
      <c r="W911">
        <v>1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1</v>
      </c>
      <c r="AE911" s="13">
        <v>1.6</v>
      </c>
      <c r="AF911" s="14">
        <v>0.99549000036967195</v>
      </c>
    </row>
    <row r="912" spans="1:32" x14ac:dyDescent="0.25">
      <c r="A912">
        <v>1</v>
      </c>
      <c r="B912">
        <v>0</v>
      </c>
      <c r="C912">
        <v>12.01</v>
      </c>
      <c r="D912">
        <v>0</v>
      </c>
      <c r="E912">
        <v>0</v>
      </c>
      <c r="F912">
        <v>0</v>
      </c>
      <c r="G912">
        <v>0</v>
      </c>
      <c r="H912">
        <v>1</v>
      </c>
      <c r="I912">
        <v>0</v>
      </c>
      <c r="J912">
        <v>1</v>
      </c>
      <c r="K912">
        <v>42</v>
      </c>
      <c r="L912" s="21">
        <v>3860</v>
      </c>
      <c r="M912">
        <v>0</v>
      </c>
      <c r="N912" s="5">
        <v>0</v>
      </c>
      <c r="O912" s="5">
        <v>-9.76</v>
      </c>
      <c r="P912" s="7">
        <v>152</v>
      </c>
      <c r="Q912">
        <v>0</v>
      </c>
      <c r="R912">
        <v>1</v>
      </c>
      <c r="S912">
        <v>1</v>
      </c>
      <c r="T912">
        <v>0</v>
      </c>
      <c r="U912">
        <v>8</v>
      </c>
      <c r="V912" s="4">
        <v>25</v>
      </c>
      <c r="W912">
        <v>1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7</v>
      </c>
      <c r="AE912" s="13">
        <v>0.1</v>
      </c>
      <c r="AF912" s="14">
        <v>0</v>
      </c>
    </row>
    <row r="913" spans="1:32" x14ac:dyDescent="0.25">
      <c r="A913">
        <v>1</v>
      </c>
      <c r="B913">
        <v>0</v>
      </c>
      <c r="C913">
        <v>12.01</v>
      </c>
      <c r="D913">
        <v>0</v>
      </c>
      <c r="E913">
        <v>0</v>
      </c>
      <c r="F913">
        <v>0</v>
      </c>
      <c r="G913">
        <v>0</v>
      </c>
      <c r="H913">
        <v>1</v>
      </c>
      <c r="I913">
        <v>0</v>
      </c>
      <c r="J913">
        <v>1</v>
      </c>
      <c r="K913">
        <v>42</v>
      </c>
      <c r="L913" s="21">
        <v>3860</v>
      </c>
      <c r="M913">
        <v>0</v>
      </c>
      <c r="N913" s="5">
        <v>0</v>
      </c>
      <c r="O913" s="5">
        <v>-9.76</v>
      </c>
      <c r="P913" s="7">
        <v>152</v>
      </c>
      <c r="Q913">
        <v>0</v>
      </c>
      <c r="R913">
        <v>1</v>
      </c>
      <c r="S913">
        <v>1</v>
      </c>
      <c r="T913">
        <v>0</v>
      </c>
      <c r="U913">
        <v>8</v>
      </c>
      <c r="V913" s="4">
        <v>25</v>
      </c>
      <c r="W913">
        <v>1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7</v>
      </c>
      <c r="AE913" s="13">
        <v>0.4</v>
      </c>
      <c r="AF913" s="14">
        <v>0.72677595628415304</v>
      </c>
    </row>
    <row r="914" spans="1:32" x14ac:dyDescent="0.25">
      <c r="A914">
        <v>1</v>
      </c>
      <c r="B914">
        <v>0</v>
      </c>
      <c r="C914">
        <v>12.01</v>
      </c>
      <c r="D914">
        <v>0</v>
      </c>
      <c r="E914">
        <v>0</v>
      </c>
      <c r="F914">
        <v>0</v>
      </c>
      <c r="G914">
        <v>0</v>
      </c>
      <c r="H914">
        <v>1</v>
      </c>
      <c r="I914">
        <v>0</v>
      </c>
      <c r="J914">
        <v>1</v>
      </c>
      <c r="K914">
        <v>42</v>
      </c>
      <c r="L914" s="21">
        <v>3860</v>
      </c>
      <c r="M914">
        <v>0</v>
      </c>
      <c r="N914" s="5">
        <v>0</v>
      </c>
      <c r="O914" s="5">
        <v>-9.76</v>
      </c>
      <c r="P914" s="7">
        <v>152</v>
      </c>
      <c r="Q914">
        <v>0</v>
      </c>
      <c r="R914">
        <v>1</v>
      </c>
      <c r="S914">
        <v>1</v>
      </c>
      <c r="T914">
        <v>0</v>
      </c>
      <c r="U914">
        <v>8</v>
      </c>
      <c r="V914" s="4">
        <v>25</v>
      </c>
      <c r="W914">
        <v>1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7</v>
      </c>
      <c r="AE914" s="13">
        <v>1.6</v>
      </c>
      <c r="AF914" s="14">
        <v>0.99007673987827505</v>
      </c>
    </row>
    <row r="915" spans="1:32" x14ac:dyDescent="0.25">
      <c r="A915">
        <v>1</v>
      </c>
      <c r="B915">
        <v>0</v>
      </c>
      <c r="C915">
        <v>12.01</v>
      </c>
      <c r="D915">
        <v>0</v>
      </c>
      <c r="E915">
        <v>0</v>
      </c>
      <c r="F915">
        <v>0</v>
      </c>
      <c r="G915">
        <v>0</v>
      </c>
      <c r="H915">
        <v>1</v>
      </c>
      <c r="I915">
        <v>0</v>
      </c>
      <c r="J915">
        <v>1</v>
      </c>
      <c r="K915">
        <v>44</v>
      </c>
      <c r="L915" s="21">
        <v>3860</v>
      </c>
      <c r="M915">
        <v>0</v>
      </c>
      <c r="N915" s="5">
        <v>1</v>
      </c>
      <c r="O915" s="5">
        <v>-13.8</v>
      </c>
      <c r="P915" s="7">
        <v>152</v>
      </c>
      <c r="Q915">
        <v>0</v>
      </c>
      <c r="R915">
        <v>1</v>
      </c>
      <c r="S915">
        <v>1</v>
      </c>
      <c r="T915">
        <v>0</v>
      </c>
      <c r="U915">
        <v>8</v>
      </c>
      <c r="V915" s="4">
        <v>25</v>
      </c>
      <c r="W915">
        <v>1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1</v>
      </c>
      <c r="AE915" s="13">
        <v>0.1</v>
      </c>
      <c r="AF915" s="14">
        <v>0.80761904761904801</v>
      </c>
    </row>
    <row r="916" spans="1:32" x14ac:dyDescent="0.25">
      <c r="A916">
        <v>1</v>
      </c>
      <c r="B916">
        <v>0</v>
      </c>
      <c r="C916">
        <v>12.01</v>
      </c>
      <c r="D916">
        <v>0</v>
      </c>
      <c r="E916">
        <v>0</v>
      </c>
      <c r="F916">
        <v>0</v>
      </c>
      <c r="G916">
        <v>0</v>
      </c>
      <c r="H916">
        <v>1</v>
      </c>
      <c r="I916">
        <v>0</v>
      </c>
      <c r="J916">
        <v>1</v>
      </c>
      <c r="K916">
        <v>44</v>
      </c>
      <c r="L916" s="21">
        <v>3860</v>
      </c>
      <c r="M916">
        <v>0</v>
      </c>
      <c r="N916" s="5">
        <v>1</v>
      </c>
      <c r="O916" s="5">
        <v>-13.8</v>
      </c>
      <c r="P916" s="7">
        <v>152</v>
      </c>
      <c r="Q916">
        <v>0</v>
      </c>
      <c r="R916">
        <v>1</v>
      </c>
      <c r="S916">
        <v>1</v>
      </c>
      <c r="T916">
        <v>0</v>
      </c>
      <c r="U916">
        <v>8</v>
      </c>
      <c r="V916" s="4">
        <v>25</v>
      </c>
      <c r="W916">
        <v>1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1</v>
      </c>
      <c r="AE916" s="13">
        <v>0.4</v>
      </c>
      <c r="AF916" s="14">
        <v>0.87831325301204799</v>
      </c>
    </row>
    <row r="917" spans="1:32" x14ac:dyDescent="0.25">
      <c r="A917">
        <v>1</v>
      </c>
      <c r="B917">
        <v>0</v>
      </c>
      <c r="C917">
        <v>12.01</v>
      </c>
      <c r="D917">
        <v>0</v>
      </c>
      <c r="E917">
        <v>0</v>
      </c>
      <c r="F917">
        <v>0</v>
      </c>
      <c r="G917">
        <v>0</v>
      </c>
      <c r="H917">
        <v>1</v>
      </c>
      <c r="I917">
        <v>0</v>
      </c>
      <c r="J917">
        <v>1</v>
      </c>
      <c r="K917">
        <v>44</v>
      </c>
      <c r="L917" s="21">
        <v>3860</v>
      </c>
      <c r="M917">
        <v>0</v>
      </c>
      <c r="N917" s="5">
        <v>1</v>
      </c>
      <c r="O917" s="5">
        <v>-13.8</v>
      </c>
      <c r="P917" s="7">
        <v>152</v>
      </c>
      <c r="Q917">
        <v>0</v>
      </c>
      <c r="R917">
        <v>1</v>
      </c>
      <c r="S917">
        <v>1</v>
      </c>
      <c r="T917">
        <v>0</v>
      </c>
      <c r="U917">
        <v>8</v>
      </c>
      <c r="V917" s="4">
        <v>25</v>
      </c>
      <c r="W917">
        <v>1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</v>
      </c>
      <c r="AD917">
        <v>1</v>
      </c>
      <c r="AE917" s="13">
        <v>1.6</v>
      </c>
      <c r="AF917" s="14">
        <v>0.99561841134874896</v>
      </c>
    </row>
    <row r="918" spans="1:32" x14ac:dyDescent="0.25">
      <c r="A918">
        <v>1</v>
      </c>
      <c r="B918">
        <v>0</v>
      </c>
      <c r="C918">
        <v>12.01</v>
      </c>
      <c r="D918">
        <v>0</v>
      </c>
      <c r="E918">
        <v>0</v>
      </c>
      <c r="F918">
        <v>0</v>
      </c>
      <c r="G918">
        <v>0</v>
      </c>
      <c r="H918">
        <v>1</v>
      </c>
      <c r="I918">
        <v>0</v>
      </c>
      <c r="J918">
        <v>1</v>
      </c>
      <c r="K918">
        <v>44</v>
      </c>
      <c r="L918" s="21">
        <v>3860</v>
      </c>
      <c r="M918">
        <v>0</v>
      </c>
      <c r="N918" s="5">
        <v>1</v>
      </c>
      <c r="O918" s="5">
        <v>-13.8</v>
      </c>
      <c r="P918" s="7">
        <v>152</v>
      </c>
      <c r="Q918">
        <v>0</v>
      </c>
      <c r="R918">
        <v>1</v>
      </c>
      <c r="S918">
        <v>1</v>
      </c>
      <c r="T918">
        <v>0</v>
      </c>
      <c r="U918">
        <v>8</v>
      </c>
      <c r="V918" s="4">
        <v>25</v>
      </c>
      <c r="W918">
        <v>1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7</v>
      </c>
      <c r="AE918" s="13">
        <v>0.1</v>
      </c>
      <c r="AF918" s="14">
        <v>0</v>
      </c>
    </row>
    <row r="919" spans="1:32" x14ac:dyDescent="0.25">
      <c r="A919">
        <v>1</v>
      </c>
      <c r="B919">
        <v>0</v>
      </c>
      <c r="C919">
        <v>12.01</v>
      </c>
      <c r="D919">
        <v>0</v>
      </c>
      <c r="E919">
        <v>0</v>
      </c>
      <c r="F919">
        <v>0</v>
      </c>
      <c r="G919">
        <v>0</v>
      </c>
      <c r="H919">
        <v>1</v>
      </c>
      <c r="I919">
        <v>0</v>
      </c>
      <c r="J919">
        <v>1</v>
      </c>
      <c r="K919">
        <v>44</v>
      </c>
      <c r="L919" s="21">
        <v>3860</v>
      </c>
      <c r="M919">
        <v>0</v>
      </c>
      <c r="N919" s="5">
        <v>1</v>
      </c>
      <c r="O919" s="5">
        <v>-13.8</v>
      </c>
      <c r="P919" s="7">
        <v>152</v>
      </c>
      <c r="Q919">
        <v>0</v>
      </c>
      <c r="R919">
        <v>1</v>
      </c>
      <c r="S919">
        <v>1</v>
      </c>
      <c r="T919">
        <v>0</v>
      </c>
      <c r="U919">
        <v>8</v>
      </c>
      <c r="V919" s="4">
        <v>25</v>
      </c>
      <c r="W919">
        <v>1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7</v>
      </c>
      <c r="AE919" s="13">
        <v>0.4</v>
      </c>
      <c r="AF919" s="14">
        <v>1</v>
      </c>
    </row>
    <row r="920" spans="1:32" x14ac:dyDescent="0.25">
      <c r="A920">
        <v>1</v>
      </c>
      <c r="B920">
        <v>0</v>
      </c>
      <c r="C920">
        <v>12.01</v>
      </c>
      <c r="D920">
        <v>0</v>
      </c>
      <c r="E920">
        <v>0</v>
      </c>
      <c r="F920">
        <v>0</v>
      </c>
      <c r="G920">
        <v>0</v>
      </c>
      <c r="H920">
        <v>1</v>
      </c>
      <c r="I920">
        <v>0</v>
      </c>
      <c r="J920">
        <v>1</v>
      </c>
      <c r="K920">
        <v>44</v>
      </c>
      <c r="L920" s="21">
        <v>3860</v>
      </c>
      <c r="M920">
        <v>0</v>
      </c>
      <c r="N920" s="5">
        <v>1</v>
      </c>
      <c r="O920" s="5">
        <v>-13.8</v>
      </c>
      <c r="P920" s="7">
        <v>152</v>
      </c>
      <c r="Q920">
        <v>0</v>
      </c>
      <c r="R920">
        <v>1</v>
      </c>
      <c r="S920">
        <v>1</v>
      </c>
      <c r="T920">
        <v>0</v>
      </c>
      <c r="U920">
        <v>8</v>
      </c>
      <c r="V920" s="4">
        <v>25</v>
      </c>
      <c r="W920">
        <v>1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</v>
      </c>
      <c r="AD920">
        <v>7</v>
      </c>
      <c r="AE920" s="13">
        <v>1.6</v>
      </c>
      <c r="AF920" s="14">
        <v>1</v>
      </c>
    </row>
    <row r="921" spans="1:32" x14ac:dyDescent="0.25">
      <c r="A921">
        <v>1</v>
      </c>
      <c r="B921">
        <v>0</v>
      </c>
      <c r="C921">
        <v>12.01</v>
      </c>
      <c r="D921">
        <v>0</v>
      </c>
      <c r="E921">
        <v>0</v>
      </c>
      <c r="F921">
        <v>0</v>
      </c>
      <c r="G921">
        <v>0</v>
      </c>
      <c r="H921">
        <v>1</v>
      </c>
      <c r="I921">
        <v>0</v>
      </c>
      <c r="J921">
        <v>1</v>
      </c>
      <c r="K921">
        <v>1.5</v>
      </c>
      <c r="L921">
        <v>5000</v>
      </c>
      <c r="M921">
        <v>0</v>
      </c>
      <c r="N921" s="5">
        <v>0</v>
      </c>
      <c r="O921" s="6">
        <v>-11</v>
      </c>
      <c r="P921" s="7">
        <v>6.6000000000000003E-2</v>
      </c>
      <c r="Q921">
        <v>0</v>
      </c>
      <c r="R921">
        <v>1</v>
      </c>
      <c r="S921">
        <v>1</v>
      </c>
      <c r="T921">
        <v>0</v>
      </c>
      <c r="U921">
        <v>8</v>
      </c>
      <c r="V921" s="4">
        <v>25</v>
      </c>
      <c r="W921">
        <v>1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1</v>
      </c>
      <c r="AE921" s="13">
        <v>0.1</v>
      </c>
      <c r="AF921" s="14">
        <v>0.78290105667627297</v>
      </c>
    </row>
    <row r="922" spans="1:32" x14ac:dyDescent="0.25">
      <c r="A922">
        <v>1</v>
      </c>
      <c r="B922">
        <v>0</v>
      </c>
      <c r="C922">
        <v>12.01</v>
      </c>
      <c r="D922">
        <v>0</v>
      </c>
      <c r="E922">
        <v>0</v>
      </c>
      <c r="F922">
        <v>0</v>
      </c>
      <c r="G922">
        <v>0</v>
      </c>
      <c r="H922">
        <v>1</v>
      </c>
      <c r="I922">
        <v>0</v>
      </c>
      <c r="J922">
        <v>1</v>
      </c>
      <c r="K922">
        <v>1.5</v>
      </c>
      <c r="L922">
        <v>5000</v>
      </c>
      <c r="M922">
        <v>0</v>
      </c>
      <c r="N922" s="5">
        <v>0</v>
      </c>
      <c r="O922" s="6">
        <v>-11</v>
      </c>
      <c r="P922" s="7">
        <v>6.6000000000000003E-2</v>
      </c>
      <c r="Q922">
        <v>0</v>
      </c>
      <c r="R922">
        <v>1</v>
      </c>
      <c r="S922">
        <v>1</v>
      </c>
      <c r="T922">
        <v>0</v>
      </c>
      <c r="U922">
        <v>8</v>
      </c>
      <c r="V922" s="4">
        <v>25</v>
      </c>
      <c r="W922">
        <v>1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1</v>
      </c>
      <c r="AE922" s="13">
        <v>0.4</v>
      </c>
      <c r="AF922" s="14">
        <v>0.91045958795562598</v>
      </c>
    </row>
    <row r="923" spans="1:32" x14ac:dyDescent="0.25">
      <c r="A923">
        <v>1</v>
      </c>
      <c r="B923">
        <v>0</v>
      </c>
      <c r="C923">
        <v>12.01</v>
      </c>
      <c r="D923">
        <v>0</v>
      </c>
      <c r="E923">
        <v>0</v>
      </c>
      <c r="F923">
        <v>0</v>
      </c>
      <c r="G923">
        <v>0</v>
      </c>
      <c r="H923">
        <v>1</v>
      </c>
      <c r="I923">
        <v>0</v>
      </c>
      <c r="J923">
        <v>1</v>
      </c>
      <c r="K923">
        <v>1.5</v>
      </c>
      <c r="L923">
        <v>5000</v>
      </c>
      <c r="M923">
        <v>0</v>
      </c>
      <c r="N923" s="5">
        <v>0</v>
      </c>
      <c r="O923" s="6">
        <v>-11</v>
      </c>
      <c r="P923" s="7">
        <v>6.6000000000000003E-2</v>
      </c>
      <c r="Q923">
        <v>0</v>
      </c>
      <c r="R923">
        <v>1</v>
      </c>
      <c r="S923">
        <v>1</v>
      </c>
      <c r="T923">
        <v>0</v>
      </c>
      <c r="U923">
        <v>8</v>
      </c>
      <c r="V923" s="4">
        <v>25</v>
      </c>
      <c r="W923">
        <v>1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1</v>
      </c>
      <c r="AE923" s="13">
        <v>1.6</v>
      </c>
      <c r="AF923" s="14">
        <v>0.98016151685393205</v>
      </c>
    </row>
    <row r="924" spans="1:32" x14ac:dyDescent="0.25">
      <c r="A924">
        <v>1</v>
      </c>
      <c r="B924">
        <v>0</v>
      </c>
      <c r="C924">
        <v>12.01</v>
      </c>
      <c r="D924">
        <v>0</v>
      </c>
      <c r="E924">
        <v>0</v>
      </c>
      <c r="F924">
        <v>0</v>
      </c>
      <c r="G924">
        <v>0</v>
      </c>
      <c r="H924">
        <v>1</v>
      </c>
      <c r="I924">
        <v>0</v>
      </c>
      <c r="J924">
        <v>1</v>
      </c>
      <c r="K924">
        <v>1.5</v>
      </c>
      <c r="L924">
        <v>5000</v>
      </c>
      <c r="M924">
        <v>0</v>
      </c>
      <c r="N924" s="5">
        <v>0</v>
      </c>
      <c r="O924" s="6">
        <v>-11</v>
      </c>
      <c r="P924" s="7">
        <v>6.6000000000000003E-2</v>
      </c>
      <c r="Q924">
        <v>0</v>
      </c>
      <c r="R924">
        <v>1</v>
      </c>
      <c r="S924">
        <v>1</v>
      </c>
      <c r="T924">
        <v>0</v>
      </c>
      <c r="U924">
        <v>8</v>
      </c>
      <c r="V924" s="4">
        <v>25</v>
      </c>
      <c r="W924">
        <v>1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7</v>
      </c>
      <c r="AE924" s="13">
        <v>0.1</v>
      </c>
      <c r="AF924" s="14">
        <v>0.94076015727391904</v>
      </c>
    </row>
    <row r="925" spans="1:32" x14ac:dyDescent="0.25">
      <c r="A925">
        <v>1</v>
      </c>
      <c r="B925">
        <v>0</v>
      </c>
      <c r="C925">
        <v>12.01</v>
      </c>
      <c r="D925">
        <v>0</v>
      </c>
      <c r="E925">
        <v>0</v>
      </c>
      <c r="F925">
        <v>0</v>
      </c>
      <c r="G925">
        <v>0</v>
      </c>
      <c r="H925">
        <v>1</v>
      </c>
      <c r="I925">
        <v>0</v>
      </c>
      <c r="J925">
        <v>1</v>
      </c>
      <c r="K925">
        <v>1.5</v>
      </c>
      <c r="L925">
        <v>5000</v>
      </c>
      <c r="M925">
        <v>0</v>
      </c>
      <c r="N925" s="5">
        <v>0</v>
      </c>
      <c r="O925" s="6">
        <v>-11</v>
      </c>
      <c r="P925" s="7">
        <v>6.6000000000000003E-2</v>
      </c>
      <c r="Q925">
        <v>0</v>
      </c>
      <c r="R925">
        <v>1</v>
      </c>
      <c r="S925">
        <v>1</v>
      </c>
      <c r="T925">
        <v>0</v>
      </c>
      <c r="U925">
        <v>8</v>
      </c>
      <c r="V925" s="4">
        <v>25</v>
      </c>
      <c r="W925">
        <v>1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</v>
      </c>
      <c r="AD925">
        <v>7</v>
      </c>
      <c r="AE925" s="13">
        <v>0.4</v>
      </c>
      <c r="AF925" s="14">
        <v>0.98050547744328498</v>
      </c>
    </row>
    <row r="926" spans="1:32" x14ac:dyDescent="0.25">
      <c r="A926">
        <v>1</v>
      </c>
      <c r="B926">
        <v>0</v>
      </c>
      <c r="C926">
        <v>12.01</v>
      </c>
      <c r="D926">
        <v>0</v>
      </c>
      <c r="E926">
        <v>0</v>
      </c>
      <c r="F926">
        <v>0</v>
      </c>
      <c r="G926">
        <v>0</v>
      </c>
      <c r="H926">
        <v>1</v>
      </c>
      <c r="I926">
        <v>0</v>
      </c>
      <c r="J926">
        <v>1</v>
      </c>
      <c r="K926">
        <v>1.5</v>
      </c>
      <c r="L926">
        <v>5000</v>
      </c>
      <c r="M926">
        <v>0</v>
      </c>
      <c r="N926" s="5">
        <v>0</v>
      </c>
      <c r="O926" s="6">
        <v>-11</v>
      </c>
      <c r="P926" s="7">
        <v>6.6000000000000003E-2</v>
      </c>
      <c r="Q926">
        <v>0</v>
      </c>
      <c r="R926">
        <v>1</v>
      </c>
      <c r="S926">
        <v>1</v>
      </c>
      <c r="T926">
        <v>0</v>
      </c>
      <c r="U926">
        <v>8</v>
      </c>
      <c r="V926" s="4">
        <v>25</v>
      </c>
      <c r="W926">
        <v>1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1</v>
      </c>
      <c r="AD926">
        <v>7</v>
      </c>
      <c r="AE926" s="13">
        <v>1.6</v>
      </c>
      <c r="AF926" s="14">
        <v>0.98681369974911004</v>
      </c>
    </row>
    <row r="927" spans="1:32" x14ac:dyDescent="0.25">
      <c r="A927">
        <v>1</v>
      </c>
      <c r="B927">
        <v>0</v>
      </c>
      <c r="C927">
        <v>12.01</v>
      </c>
      <c r="D927">
        <v>0</v>
      </c>
      <c r="E927">
        <v>0</v>
      </c>
      <c r="F927">
        <v>0</v>
      </c>
      <c r="G927">
        <v>1</v>
      </c>
      <c r="H927">
        <v>0</v>
      </c>
      <c r="I927">
        <v>0</v>
      </c>
      <c r="J927">
        <v>1</v>
      </c>
      <c r="K927" s="4">
        <v>74.599999999999994</v>
      </c>
      <c r="L927" s="4">
        <v>74.599999999999994</v>
      </c>
      <c r="M927">
        <v>0</v>
      </c>
      <c r="N927" s="5">
        <v>0</v>
      </c>
      <c r="O927" s="5">
        <v>-30</v>
      </c>
      <c r="P927" s="7">
        <v>0.92</v>
      </c>
      <c r="Q927">
        <v>1</v>
      </c>
      <c r="R927">
        <v>0</v>
      </c>
      <c r="S927">
        <v>1</v>
      </c>
      <c r="T927">
        <v>1</v>
      </c>
      <c r="U927" s="21">
        <v>8</v>
      </c>
      <c r="V927" s="45">
        <v>225</v>
      </c>
      <c r="W927">
        <v>0</v>
      </c>
      <c r="X927">
        <v>0</v>
      </c>
      <c r="Y927">
        <v>0</v>
      </c>
      <c r="Z927">
        <v>0</v>
      </c>
      <c r="AA927">
        <v>1</v>
      </c>
      <c r="AB927">
        <v>0</v>
      </c>
      <c r="AC927">
        <v>1</v>
      </c>
      <c r="AD927">
        <v>1</v>
      </c>
      <c r="AE927" s="13">
        <v>0.2</v>
      </c>
      <c r="AF927" s="14">
        <v>-6.5104166666666602E-2</v>
      </c>
    </row>
    <row r="928" spans="1:32" x14ac:dyDescent="0.25">
      <c r="A928">
        <v>1</v>
      </c>
      <c r="B928">
        <v>0</v>
      </c>
      <c r="C928">
        <v>12.01</v>
      </c>
      <c r="D928">
        <v>0</v>
      </c>
      <c r="E928">
        <v>0</v>
      </c>
      <c r="F928">
        <v>0</v>
      </c>
      <c r="G928">
        <v>1</v>
      </c>
      <c r="H928">
        <v>0</v>
      </c>
      <c r="I928">
        <v>0</v>
      </c>
      <c r="J928">
        <v>1</v>
      </c>
      <c r="K928" s="4">
        <v>74.599999999999994</v>
      </c>
      <c r="L928" s="4">
        <v>74.599999999999994</v>
      </c>
      <c r="M928">
        <v>0</v>
      </c>
      <c r="N928" s="5">
        <v>0</v>
      </c>
      <c r="O928" s="5">
        <v>-30</v>
      </c>
      <c r="P928" s="7">
        <v>0.92</v>
      </c>
      <c r="Q928">
        <v>1</v>
      </c>
      <c r="R928">
        <v>0</v>
      </c>
      <c r="S928">
        <v>1</v>
      </c>
      <c r="T928">
        <v>1</v>
      </c>
      <c r="U928" s="21">
        <v>8</v>
      </c>
      <c r="V928" s="45">
        <v>225</v>
      </c>
      <c r="W928">
        <v>0</v>
      </c>
      <c r="X928">
        <v>0</v>
      </c>
      <c r="Y928">
        <v>0</v>
      </c>
      <c r="Z928">
        <v>0</v>
      </c>
      <c r="AA928">
        <v>1</v>
      </c>
      <c r="AB928">
        <v>0</v>
      </c>
      <c r="AC928">
        <v>1</v>
      </c>
      <c r="AD928">
        <v>7</v>
      </c>
      <c r="AE928" s="13">
        <v>0.2</v>
      </c>
      <c r="AF928" s="14">
        <v>0.201465201465201</v>
      </c>
    </row>
    <row r="929" spans="1:32" x14ac:dyDescent="0.25">
      <c r="A929">
        <v>1</v>
      </c>
      <c r="B929">
        <v>0</v>
      </c>
      <c r="C929">
        <v>12.01</v>
      </c>
      <c r="D929">
        <v>0</v>
      </c>
      <c r="E929">
        <v>0</v>
      </c>
      <c r="F929">
        <v>0</v>
      </c>
      <c r="G929">
        <v>1</v>
      </c>
      <c r="H929">
        <v>0</v>
      </c>
      <c r="I929">
        <v>0</v>
      </c>
      <c r="J929">
        <v>1</v>
      </c>
      <c r="K929" s="4">
        <v>74.599999999999994</v>
      </c>
      <c r="L929" s="4">
        <v>74.599999999999994</v>
      </c>
      <c r="M929">
        <v>0</v>
      </c>
      <c r="N929" s="5">
        <v>0</v>
      </c>
      <c r="O929" s="5">
        <v>-30</v>
      </c>
      <c r="P929" s="7">
        <v>0.92</v>
      </c>
      <c r="Q929">
        <v>1</v>
      </c>
      <c r="R929">
        <v>0</v>
      </c>
      <c r="S929">
        <v>1</v>
      </c>
      <c r="T929">
        <v>1</v>
      </c>
      <c r="U929" s="21">
        <v>8</v>
      </c>
      <c r="V929" s="45">
        <v>225</v>
      </c>
      <c r="W929">
        <v>0</v>
      </c>
      <c r="X929">
        <v>0</v>
      </c>
      <c r="Y929">
        <v>0</v>
      </c>
      <c r="Z929">
        <v>0</v>
      </c>
      <c r="AA929">
        <v>1</v>
      </c>
      <c r="AB929">
        <v>0</v>
      </c>
      <c r="AC929">
        <v>1</v>
      </c>
      <c r="AD929">
        <v>30</v>
      </c>
      <c r="AE929" s="13">
        <v>0.2</v>
      </c>
      <c r="AF929" s="14">
        <v>0.30492196878751499</v>
      </c>
    </row>
    <row r="930" spans="1:32" x14ac:dyDescent="0.25">
      <c r="A930">
        <v>1</v>
      </c>
      <c r="B930">
        <v>0</v>
      </c>
      <c r="C930">
        <v>12.01</v>
      </c>
      <c r="D930">
        <v>0</v>
      </c>
      <c r="E930">
        <v>0</v>
      </c>
      <c r="F930">
        <v>0</v>
      </c>
      <c r="G930">
        <v>1</v>
      </c>
      <c r="H930">
        <v>0</v>
      </c>
      <c r="I930">
        <v>0</v>
      </c>
      <c r="J930">
        <v>1</v>
      </c>
      <c r="K930" s="4">
        <v>74.599999999999994</v>
      </c>
      <c r="L930" s="4">
        <v>74.599999999999994</v>
      </c>
      <c r="M930">
        <v>0</v>
      </c>
      <c r="N930" s="5">
        <v>0</v>
      </c>
      <c r="O930" s="5">
        <v>-30</v>
      </c>
      <c r="P930" s="7">
        <v>0.92</v>
      </c>
      <c r="Q930">
        <v>1</v>
      </c>
      <c r="R930">
        <v>0</v>
      </c>
      <c r="S930">
        <v>1</v>
      </c>
      <c r="T930">
        <v>1</v>
      </c>
      <c r="U930" s="21">
        <v>8</v>
      </c>
      <c r="V930" s="45">
        <v>225</v>
      </c>
      <c r="W930">
        <v>0</v>
      </c>
      <c r="X930">
        <v>0</v>
      </c>
      <c r="Y930">
        <v>0</v>
      </c>
      <c r="Z930">
        <v>0</v>
      </c>
      <c r="AA930">
        <v>1</v>
      </c>
      <c r="AB930">
        <v>0</v>
      </c>
      <c r="AC930">
        <v>1</v>
      </c>
      <c r="AD930">
        <v>90</v>
      </c>
      <c r="AE930" s="13">
        <v>0.2</v>
      </c>
      <c r="AF930" s="14">
        <v>4.6181172291296702E-2</v>
      </c>
    </row>
    <row r="931" spans="1:32" x14ac:dyDescent="0.25">
      <c r="A931">
        <v>1</v>
      </c>
      <c r="B931">
        <v>0</v>
      </c>
      <c r="C931">
        <v>12.01</v>
      </c>
      <c r="D931">
        <v>0</v>
      </c>
      <c r="E931">
        <v>0</v>
      </c>
      <c r="F931">
        <v>0</v>
      </c>
      <c r="G931">
        <v>1</v>
      </c>
      <c r="H931">
        <v>0</v>
      </c>
      <c r="I931">
        <v>0</v>
      </c>
      <c r="J931">
        <v>1</v>
      </c>
      <c r="K931" s="4">
        <v>74.599999999999994</v>
      </c>
      <c r="L931" s="4">
        <v>74.599999999999994</v>
      </c>
      <c r="M931">
        <v>0</v>
      </c>
      <c r="N931" s="5">
        <v>0</v>
      </c>
      <c r="O931" s="5">
        <v>-30</v>
      </c>
      <c r="P931" s="7">
        <v>0.92</v>
      </c>
      <c r="Q931">
        <v>1</v>
      </c>
      <c r="R931">
        <v>0</v>
      </c>
      <c r="S931">
        <v>1</v>
      </c>
      <c r="T931">
        <v>1</v>
      </c>
      <c r="U931" s="21">
        <v>8</v>
      </c>
      <c r="V931" s="45">
        <v>225</v>
      </c>
      <c r="W931">
        <v>0</v>
      </c>
      <c r="X931">
        <v>0</v>
      </c>
      <c r="Y931">
        <v>0</v>
      </c>
      <c r="Z931">
        <v>0</v>
      </c>
      <c r="AA931">
        <v>1</v>
      </c>
      <c r="AB931">
        <v>0</v>
      </c>
      <c r="AC931">
        <v>1</v>
      </c>
      <c r="AD931">
        <v>1</v>
      </c>
      <c r="AE931" s="13">
        <v>1.5</v>
      </c>
      <c r="AF931" s="14">
        <v>0.55140186915887801</v>
      </c>
    </row>
    <row r="932" spans="1:32" x14ac:dyDescent="0.25">
      <c r="A932">
        <v>1</v>
      </c>
      <c r="B932">
        <v>0</v>
      </c>
      <c r="C932">
        <v>12.01</v>
      </c>
      <c r="D932">
        <v>0</v>
      </c>
      <c r="E932">
        <v>0</v>
      </c>
      <c r="F932">
        <v>0</v>
      </c>
      <c r="G932">
        <v>1</v>
      </c>
      <c r="H932">
        <v>0</v>
      </c>
      <c r="I932">
        <v>0</v>
      </c>
      <c r="J932">
        <v>1</v>
      </c>
      <c r="K932" s="4">
        <v>74.599999999999994</v>
      </c>
      <c r="L932" s="4">
        <v>74.599999999999994</v>
      </c>
      <c r="M932">
        <v>0</v>
      </c>
      <c r="N932" s="5">
        <v>0</v>
      </c>
      <c r="O932" s="5">
        <v>-30</v>
      </c>
      <c r="P932" s="7">
        <v>0.92</v>
      </c>
      <c r="Q932">
        <v>1</v>
      </c>
      <c r="R932">
        <v>0</v>
      </c>
      <c r="S932">
        <v>1</v>
      </c>
      <c r="T932">
        <v>1</v>
      </c>
      <c r="U932" s="21">
        <v>8</v>
      </c>
      <c r="V932" s="45">
        <v>225</v>
      </c>
      <c r="W932">
        <v>0</v>
      </c>
      <c r="X932">
        <v>0</v>
      </c>
      <c r="Y932">
        <v>0</v>
      </c>
      <c r="Z932">
        <v>0</v>
      </c>
      <c r="AA932">
        <v>1</v>
      </c>
      <c r="AB932">
        <v>0</v>
      </c>
      <c r="AC932">
        <v>1</v>
      </c>
      <c r="AD932">
        <v>7</v>
      </c>
      <c r="AE932" s="13">
        <v>1.5</v>
      </c>
      <c r="AF932" s="14">
        <v>0.23508771929824601</v>
      </c>
    </row>
    <row r="933" spans="1:32" x14ac:dyDescent="0.25">
      <c r="A933">
        <v>1</v>
      </c>
      <c r="B933">
        <v>0</v>
      </c>
      <c r="C933">
        <v>12.01</v>
      </c>
      <c r="D933">
        <v>0</v>
      </c>
      <c r="E933">
        <v>0</v>
      </c>
      <c r="F933">
        <v>0</v>
      </c>
      <c r="G933">
        <v>1</v>
      </c>
      <c r="H933">
        <v>0</v>
      </c>
      <c r="I933">
        <v>0</v>
      </c>
      <c r="J933">
        <v>1</v>
      </c>
      <c r="K933" s="4">
        <v>74.599999999999994</v>
      </c>
      <c r="L933" s="4">
        <v>74.599999999999994</v>
      </c>
      <c r="M933">
        <v>0</v>
      </c>
      <c r="N933" s="5">
        <v>0</v>
      </c>
      <c r="O933" s="5">
        <v>-30</v>
      </c>
      <c r="P933" s="7">
        <v>0.92</v>
      </c>
      <c r="Q933">
        <v>1</v>
      </c>
      <c r="R933">
        <v>0</v>
      </c>
      <c r="S933">
        <v>1</v>
      </c>
      <c r="T933">
        <v>1</v>
      </c>
      <c r="U933" s="21">
        <v>8</v>
      </c>
      <c r="V933" s="45">
        <v>225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0</v>
      </c>
      <c r="AC933">
        <v>1</v>
      </c>
      <c r="AD933">
        <v>30</v>
      </c>
      <c r="AE933" s="13">
        <v>1.5</v>
      </c>
      <c r="AF933" s="14">
        <v>9.3896713615023497E-2</v>
      </c>
    </row>
    <row r="934" spans="1:32" x14ac:dyDescent="0.25">
      <c r="A934">
        <v>1</v>
      </c>
      <c r="B934">
        <v>0</v>
      </c>
      <c r="C934">
        <v>12.01</v>
      </c>
      <c r="D934">
        <v>0</v>
      </c>
      <c r="E934">
        <v>0</v>
      </c>
      <c r="F934">
        <v>0</v>
      </c>
      <c r="G934">
        <v>1</v>
      </c>
      <c r="H934">
        <v>0</v>
      </c>
      <c r="I934">
        <v>0</v>
      </c>
      <c r="J934">
        <v>1</v>
      </c>
      <c r="K934" s="4">
        <v>74.599999999999994</v>
      </c>
      <c r="L934" s="4">
        <v>74.599999999999994</v>
      </c>
      <c r="M934">
        <v>0</v>
      </c>
      <c r="N934" s="5">
        <v>0</v>
      </c>
      <c r="O934" s="5">
        <v>-30</v>
      </c>
      <c r="P934" s="7">
        <v>0.92</v>
      </c>
      <c r="Q934">
        <v>1</v>
      </c>
      <c r="R934">
        <v>0</v>
      </c>
      <c r="S934">
        <v>1</v>
      </c>
      <c r="T934">
        <v>1</v>
      </c>
      <c r="U934" s="21">
        <v>8</v>
      </c>
      <c r="V934" s="45">
        <v>225</v>
      </c>
      <c r="W934">
        <v>0</v>
      </c>
      <c r="X934">
        <v>0</v>
      </c>
      <c r="Y934">
        <v>0</v>
      </c>
      <c r="Z934">
        <v>0</v>
      </c>
      <c r="AA934">
        <v>1</v>
      </c>
      <c r="AB934">
        <v>0</v>
      </c>
      <c r="AC934">
        <v>1</v>
      </c>
      <c r="AD934">
        <v>90</v>
      </c>
      <c r="AE934" s="13">
        <v>1.5</v>
      </c>
      <c r="AF934" s="14">
        <v>0.15962441314553999</v>
      </c>
    </row>
    <row r="935" spans="1:32" x14ac:dyDescent="0.25">
      <c r="A935">
        <v>1</v>
      </c>
      <c r="B935">
        <v>0</v>
      </c>
      <c r="C935">
        <v>12.01</v>
      </c>
      <c r="D935">
        <v>17.007999999999999</v>
      </c>
      <c r="E935">
        <v>0</v>
      </c>
      <c r="F935">
        <v>0</v>
      </c>
      <c r="G935">
        <v>1</v>
      </c>
      <c r="H935">
        <v>0</v>
      </c>
      <c r="I935">
        <v>0</v>
      </c>
      <c r="J935">
        <v>1</v>
      </c>
      <c r="K935" s="4">
        <v>72</v>
      </c>
      <c r="L935" s="4">
        <v>72</v>
      </c>
      <c r="M935">
        <v>0</v>
      </c>
      <c r="N935" s="5">
        <v>0</v>
      </c>
      <c r="O935" s="5">
        <v>0</v>
      </c>
      <c r="P935" s="7">
        <v>0.92</v>
      </c>
      <c r="Q935">
        <v>1</v>
      </c>
      <c r="R935">
        <v>0</v>
      </c>
      <c r="S935">
        <v>1</v>
      </c>
      <c r="T935">
        <v>1</v>
      </c>
      <c r="U935" s="21">
        <v>8</v>
      </c>
      <c r="V935" s="45">
        <v>225</v>
      </c>
      <c r="W935">
        <v>0</v>
      </c>
      <c r="X935">
        <v>0</v>
      </c>
      <c r="Y935">
        <v>0</v>
      </c>
      <c r="Z935">
        <v>0</v>
      </c>
      <c r="AA935">
        <v>1</v>
      </c>
      <c r="AB935">
        <v>0</v>
      </c>
      <c r="AC935">
        <v>1</v>
      </c>
      <c r="AD935">
        <v>1</v>
      </c>
      <c r="AE935" s="13">
        <v>0.2</v>
      </c>
      <c r="AF935" s="14">
        <v>-0.40972222222222199</v>
      </c>
    </row>
    <row r="936" spans="1:32" x14ac:dyDescent="0.25">
      <c r="A936">
        <v>1</v>
      </c>
      <c r="B936">
        <v>0</v>
      </c>
      <c r="C936">
        <v>12.01</v>
      </c>
      <c r="D936">
        <v>17.007999999999999</v>
      </c>
      <c r="E936">
        <v>0</v>
      </c>
      <c r="F936">
        <v>0</v>
      </c>
      <c r="G936">
        <v>1</v>
      </c>
      <c r="H936">
        <v>0</v>
      </c>
      <c r="I936">
        <v>0</v>
      </c>
      <c r="J936">
        <v>1</v>
      </c>
      <c r="K936" s="4">
        <v>72</v>
      </c>
      <c r="L936" s="4">
        <v>72</v>
      </c>
      <c r="M936">
        <v>0</v>
      </c>
      <c r="N936" s="5">
        <v>0</v>
      </c>
      <c r="O936" s="5">
        <v>0</v>
      </c>
      <c r="P936" s="7">
        <v>0.92</v>
      </c>
      <c r="Q936">
        <v>1</v>
      </c>
      <c r="R936">
        <v>0</v>
      </c>
      <c r="S936">
        <v>1</v>
      </c>
      <c r="T936">
        <v>1</v>
      </c>
      <c r="U936" s="21">
        <v>8</v>
      </c>
      <c r="V936" s="45">
        <v>225</v>
      </c>
      <c r="W936">
        <v>0</v>
      </c>
      <c r="X936">
        <v>0</v>
      </c>
      <c r="Y936">
        <v>0</v>
      </c>
      <c r="Z936">
        <v>0</v>
      </c>
      <c r="AA936">
        <v>1</v>
      </c>
      <c r="AB936">
        <v>0</v>
      </c>
      <c r="AC936">
        <v>1</v>
      </c>
      <c r="AD936">
        <v>7</v>
      </c>
      <c r="AE936" s="13">
        <v>0.2</v>
      </c>
      <c r="AF936" s="14">
        <v>0.201465201465201</v>
      </c>
    </row>
    <row r="937" spans="1:32" x14ac:dyDescent="0.25">
      <c r="A937">
        <v>1</v>
      </c>
      <c r="B937">
        <v>0</v>
      </c>
      <c r="C937">
        <v>12.01</v>
      </c>
      <c r="D937">
        <v>17.007999999999999</v>
      </c>
      <c r="E937">
        <v>0</v>
      </c>
      <c r="F937">
        <v>0</v>
      </c>
      <c r="G937">
        <v>1</v>
      </c>
      <c r="H937">
        <v>0</v>
      </c>
      <c r="I937">
        <v>0</v>
      </c>
      <c r="J937">
        <v>1</v>
      </c>
      <c r="K937" s="4">
        <v>72</v>
      </c>
      <c r="L937" s="4">
        <v>72</v>
      </c>
      <c r="M937">
        <v>0</v>
      </c>
      <c r="N937" s="5">
        <v>0</v>
      </c>
      <c r="O937" s="5">
        <v>0</v>
      </c>
      <c r="P937" s="7">
        <v>0.92</v>
      </c>
      <c r="Q937">
        <v>1</v>
      </c>
      <c r="R937">
        <v>0</v>
      </c>
      <c r="S937">
        <v>1</v>
      </c>
      <c r="T937">
        <v>1</v>
      </c>
      <c r="U937" s="21">
        <v>8</v>
      </c>
      <c r="V937" s="45">
        <v>225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0</v>
      </c>
      <c r="AC937">
        <v>1</v>
      </c>
      <c r="AD937">
        <v>30</v>
      </c>
      <c r="AE937" s="13">
        <v>0.2</v>
      </c>
      <c r="AF937" s="14">
        <v>0.11603053435114501</v>
      </c>
    </row>
    <row r="938" spans="1:32" x14ac:dyDescent="0.25">
      <c r="A938">
        <v>1</v>
      </c>
      <c r="B938">
        <v>0</v>
      </c>
      <c r="C938">
        <v>12.01</v>
      </c>
      <c r="D938">
        <v>17.007999999999999</v>
      </c>
      <c r="E938">
        <v>0</v>
      </c>
      <c r="F938">
        <v>0</v>
      </c>
      <c r="G938">
        <v>1</v>
      </c>
      <c r="H938">
        <v>0</v>
      </c>
      <c r="I938">
        <v>0</v>
      </c>
      <c r="J938">
        <v>1</v>
      </c>
      <c r="K938" s="4">
        <v>72</v>
      </c>
      <c r="L938" s="4">
        <v>72</v>
      </c>
      <c r="M938">
        <v>0</v>
      </c>
      <c r="N938" s="5">
        <v>0</v>
      </c>
      <c r="O938" s="5">
        <v>0</v>
      </c>
      <c r="P938" s="7">
        <v>0.92</v>
      </c>
      <c r="Q938">
        <v>1</v>
      </c>
      <c r="R938">
        <v>0</v>
      </c>
      <c r="S938">
        <v>1</v>
      </c>
      <c r="T938">
        <v>1</v>
      </c>
      <c r="U938" s="21">
        <v>8</v>
      </c>
      <c r="V938" s="45">
        <v>225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0</v>
      </c>
      <c r="AC938">
        <v>1</v>
      </c>
      <c r="AD938">
        <v>90</v>
      </c>
      <c r="AE938" s="13">
        <v>0.2</v>
      </c>
      <c r="AF938" s="14">
        <v>-6.3314711359404099E-2</v>
      </c>
    </row>
    <row r="939" spans="1:32" x14ac:dyDescent="0.25">
      <c r="A939">
        <v>1</v>
      </c>
      <c r="B939">
        <v>0</v>
      </c>
      <c r="C939">
        <v>12.01</v>
      </c>
      <c r="D939">
        <v>17.007999999999999</v>
      </c>
      <c r="E939">
        <v>0</v>
      </c>
      <c r="F939">
        <v>0</v>
      </c>
      <c r="G939">
        <v>1</v>
      </c>
      <c r="H939">
        <v>0</v>
      </c>
      <c r="I939">
        <v>0</v>
      </c>
      <c r="J939">
        <v>1</v>
      </c>
      <c r="K939" s="4">
        <v>72</v>
      </c>
      <c r="L939" s="4">
        <v>72</v>
      </c>
      <c r="M939">
        <v>0</v>
      </c>
      <c r="N939" s="5">
        <v>0</v>
      </c>
      <c r="O939" s="5">
        <v>0</v>
      </c>
      <c r="P939" s="7">
        <v>0.92</v>
      </c>
      <c r="Q939">
        <v>1</v>
      </c>
      <c r="R939">
        <v>0</v>
      </c>
      <c r="S939">
        <v>1</v>
      </c>
      <c r="T939">
        <v>1</v>
      </c>
      <c r="U939" s="21">
        <v>8</v>
      </c>
      <c r="V939" s="45">
        <v>225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0</v>
      </c>
      <c r="AC939">
        <v>1</v>
      </c>
      <c r="AD939">
        <v>1</v>
      </c>
      <c r="AE939" s="13">
        <v>1.5</v>
      </c>
      <c r="AF939" s="14">
        <v>0.65785565785565803</v>
      </c>
    </row>
    <row r="940" spans="1:32" x14ac:dyDescent="0.25">
      <c r="A940">
        <v>1</v>
      </c>
      <c r="B940">
        <v>0</v>
      </c>
      <c r="C940">
        <v>12.01</v>
      </c>
      <c r="D940">
        <v>17.007999999999999</v>
      </c>
      <c r="E940">
        <v>0</v>
      </c>
      <c r="F940">
        <v>0</v>
      </c>
      <c r="G940">
        <v>1</v>
      </c>
      <c r="H940">
        <v>0</v>
      </c>
      <c r="I940">
        <v>0</v>
      </c>
      <c r="J940">
        <v>1</v>
      </c>
      <c r="K940" s="4">
        <v>72</v>
      </c>
      <c r="L940" s="4">
        <v>72</v>
      </c>
      <c r="M940">
        <v>0</v>
      </c>
      <c r="N940" s="5">
        <v>0</v>
      </c>
      <c r="O940" s="5">
        <v>0</v>
      </c>
      <c r="P940" s="7">
        <v>0.92</v>
      </c>
      <c r="Q940">
        <v>1</v>
      </c>
      <c r="R940">
        <v>0</v>
      </c>
      <c r="S940">
        <v>1</v>
      </c>
      <c r="T940">
        <v>1</v>
      </c>
      <c r="U940" s="21">
        <v>8</v>
      </c>
      <c r="V940" s="45">
        <v>225</v>
      </c>
      <c r="W940">
        <v>0</v>
      </c>
      <c r="X940">
        <v>0</v>
      </c>
      <c r="Y940">
        <v>0</v>
      </c>
      <c r="Z940">
        <v>0</v>
      </c>
      <c r="AA940">
        <v>1</v>
      </c>
      <c r="AB940">
        <v>0</v>
      </c>
      <c r="AC940">
        <v>1</v>
      </c>
      <c r="AD940">
        <v>7</v>
      </c>
      <c r="AE940" s="13">
        <v>1.5</v>
      </c>
      <c r="AF940" s="14">
        <v>0.31768388106416301</v>
      </c>
    </row>
    <row r="941" spans="1:32" x14ac:dyDescent="0.25">
      <c r="A941">
        <v>1</v>
      </c>
      <c r="B941">
        <v>0</v>
      </c>
      <c r="C941">
        <v>12.01</v>
      </c>
      <c r="D941">
        <v>17.007999999999999</v>
      </c>
      <c r="E941">
        <v>0</v>
      </c>
      <c r="F941">
        <v>0</v>
      </c>
      <c r="G941">
        <v>1</v>
      </c>
      <c r="H941">
        <v>0</v>
      </c>
      <c r="I941">
        <v>0</v>
      </c>
      <c r="J941">
        <v>1</v>
      </c>
      <c r="K941" s="4">
        <v>72</v>
      </c>
      <c r="L941" s="4">
        <v>72</v>
      </c>
      <c r="M941">
        <v>0</v>
      </c>
      <c r="N941" s="5">
        <v>0</v>
      </c>
      <c r="O941" s="5">
        <v>0</v>
      </c>
      <c r="P941" s="7">
        <v>0.92</v>
      </c>
      <c r="Q941">
        <v>1</v>
      </c>
      <c r="R941">
        <v>0</v>
      </c>
      <c r="S941">
        <v>1</v>
      </c>
      <c r="T941">
        <v>1</v>
      </c>
      <c r="U941" s="21">
        <v>8</v>
      </c>
      <c r="V941" s="45">
        <v>225</v>
      </c>
      <c r="W941">
        <v>0</v>
      </c>
      <c r="X941">
        <v>0</v>
      </c>
      <c r="Y941">
        <v>0</v>
      </c>
      <c r="Z941">
        <v>0</v>
      </c>
      <c r="AA941">
        <v>1</v>
      </c>
      <c r="AB941">
        <v>0</v>
      </c>
      <c r="AC941">
        <v>1</v>
      </c>
      <c r="AD941">
        <v>30</v>
      </c>
      <c r="AE941" s="13">
        <v>1.5</v>
      </c>
      <c r="AF941" s="14">
        <v>1.53061224489796E-2</v>
      </c>
    </row>
    <row r="942" spans="1:32" x14ac:dyDescent="0.25">
      <c r="A942">
        <v>1</v>
      </c>
      <c r="B942">
        <v>0</v>
      </c>
      <c r="C942">
        <v>12.01</v>
      </c>
      <c r="D942">
        <v>17.007999999999999</v>
      </c>
      <c r="E942">
        <v>0</v>
      </c>
      <c r="F942">
        <v>0</v>
      </c>
      <c r="G942">
        <v>1</v>
      </c>
      <c r="H942">
        <v>0</v>
      </c>
      <c r="I942">
        <v>0</v>
      </c>
      <c r="J942">
        <v>1</v>
      </c>
      <c r="K942" s="4">
        <v>72</v>
      </c>
      <c r="L942" s="4">
        <v>72</v>
      </c>
      <c r="M942">
        <v>0</v>
      </c>
      <c r="N942" s="5">
        <v>0</v>
      </c>
      <c r="O942" s="5">
        <v>0</v>
      </c>
      <c r="P942" s="7">
        <v>0.92</v>
      </c>
      <c r="Q942">
        <v>1</v>
      </c>
      <c r="R942">
        <v>0</v>
      </c>
      <c r="S942">
        <v>1</v>
      </c>
      <c r="T942">
        <v>1</v>
      </c>
      <c r="U942" s="21">
        <v>8</v>
      </c>
      <c r="V942" s="45">
        <v>225</v>
      </c>
      <c r="W942">
        <v>0</v>
      </c>
      <c r="X942">
        <v>0</v>
      </c>
      <c r="Y942">
        <v>0</v>
      </c>
      <c r="Z942">
        <v>0</v>
      </c>
      <c r="AA942">
        <v>1</v>
      </c>
      <c r="AB942">
        <v>0</v>
      </c>
      <c r="AC942">
        <v>1</v>
      </c>
      <c r="AD942">
        <v>90</v>
      </c>
      <c r="AE942" s="13">
        <v>1.5</v>
      </c>
      <c r="AF942" s="14">
        <v>3.06859205776173E-2</v>
      </c>
    </row>
    <row r="943" spans="1:32" x14ac:dyDescent="0.25">
      <c r="A943">
        <v>1</v>
      </c>
      <c r="B943">
        <v>0</v>
      </c>
      <c r="C943">
        <v>12.01</v>
      </c>
      <c r="D943">
        <v>0</v>
      </c>
      <c r="E943">
        <v>0</v>
      </c>
      <c r="F943">
        <v>0</v>
      </c>
      <c r="G943">
        <v>1</v>
      </c>
      <c r="H943">
        <v>0</v>
      </c>
      <c r="I943">
        <v>0</v>
      </c>
      <c r="J943">
        <v>1</v>
      </c>
      <c r="K943" s="4">
        <v>74.599999999999994</v>
      </c>
      <c r="L943" s="4">
        <v>74.599999999999994</v>
      </c>
      <c r="M943">
        <v>0</v>
      </c>
      <c r="N943" s="5">
        <v>0</v>
      </c>
      <c r="O943" s="5">
        <v>-30</v>
      </c>
      <c r="P943" s="7">
        <v>0.92</v>
      </c>
      <c r="Q943">
        <v>1</v>
      </c>
      <c r="R943">
        <v>0</v>
      </c>
      <c r="S943">
        <v>1</v>
      </c>
      <c r="T943">
        <v>1</v>
      </c>
      <c r="U943" s="21">
        <v>8</v>
      </c>
      <c r="V943" s="45">
        <v>225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0</v>
      </c>
      <c r="AC943">
        <v>1</v>
      </c>
      <c r="AD943">
        <v>1</v>
      </c>
      <c r="AE943" s="13">
        <v>0.4</v>
      </c>
      <c r="AF943" s="14">
        <v>0.20878210439105199</v>
      </c>
    </row>
    <row r="944" spans="1:32" x14ac:dyDescent="0.25">
      <c r="A944">
        <v>1</v>
      </c>
      <c r="B944">
        <v>0</v>
      </c>
      <c r="C944">
        <v>12.01</v>
      </c>
      <c r="D944">
        <v>0</v>
      </c>
      <c r="E944">
        <v>0</v>
      </c>
      <c r="F944">
        <v>0</v>
      </c>
      <c r="G944">
        <v>1</v>
      </c>
      <c r="H944">
        <v>0</v>
      </c>
      <c r="I944">
        <v>0</v>
      </c>
      <c r="J944">
        <v>1</v>
      </c>
      <c r="K944" s="4">
        <v>74.599999999999994</v>
      </c>
      <c r="L944" s="4">
        <v>74.599999999999994</v>
      </c>
      <c r="M944">
        <v>0</v>
      </c>
      <c r="N944" s="5">
        <v>0</v>
      </c>
      <c r="O944" s="5">
        <v>-30</v>
      </c>
      <c r="P944" s="7">
        <v>0.92</v>
      </c>
      <c r="Q944">
        <v>1</v>
      </c>
      <c r="R944">
        <v>0</v>
      </c>
      <c r="S944">
        <v>1</v>
      </c>
      <c r="T944">
        <v>1</v>
      </c>
      <c r="U944" s="21">
        <v>8</v>
      </c>
      <c r="V944" s="45">
        <v>225</v>
      </c>
      <c r="W944">
        <v>0</v>
      </c>
      <c r="X944">
        <v>0</v>
      </c>
      <c r="Y944">
        <v>0</v>
      </c>
      <c r="Z944">
        <v>0</v>
      </c>
      <c r="AA944">
        <v>1</v>
      </c>
      <c r="AB944">
        <v>0</v>
      </c>
      <c r="AC944">
        <v>1</v>
      </c>
      <c r="AD944">
        <v>7</v>
      </c>
      <c r="AE944" s="13">
        <v>0.4</v>
      </c>
      <c r="AF944" s="14">
        <v>9.6938775510203995E-2</v>
      </c>
    </row>
    <row r="945" spans="1:32" x14ac:dyDescent="0.25">
      <c r="A945">
        <v>1</v>
      </c>
      <c r="B945">
        <v>0</v>
      </c>
      <c r="C945">
        <v>12.01</v>
      </c>
      <c r="D945">
        <v>0</v>
      </c>
      <c r="E945">
        <v>0</v>
      </c>
      <c r="F945">
        <v>0</v>
      </c>
      <c r="G945">
        <v>1</v>
      </c>
      <c r="H945">
        <v>0</v>
      </c>
      <c r="I945">
        <v>0</v>
      </c>
      <c r="J945">
        <v>1</v>
      </c>
      <c r="K945" s="4">
        <v>74.599999999999994</v>
      </c>
      <c r="L945" s="4">
        <v>74.599999999999994</v>
      </c>
      <c r="M945">
        <v>0</v>
      </c>
      <c r="N945" s="5">
        <v>0</v>
      </c>
      <c r="O945" s="5">
        <v>-30</v>
      </c>
      <c r="P945" s="7">
        <v>0.92</v>
      </c>
      <c r="Q945">
        <v>1</v>
      </c>
      <c r="R945">
        <v>0</v>
      </c>
      <c r="S945">
        <v>1</v>
      </c>
      <c r="T945">
        <v>1</v>
      </c>
      <c r="U945" s="21">
        <v>8</v>
      </c>
      <c r="V945" s="45">
        <v>225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0</v>
      </c>
      <c r="AC945">
        <v>1</v>
      </c>
      <c r="AD945">
        <v>30</v>
      </c>
      <c r="AE945" s="13">
        <v>0.4</v>
      </c>
      <c r="AF945" s="14">
        <v>-4.69416785206258E-2</v>
      </c>
    </row>
    <row r="946" spans="1:32" x14ac:dyDescent="0.25">
      <c r="A946">
        <v>1</v>
      </c>
      <c r="B946">
        <v>0</v>
      </c>
      <c r="C946">
        <v>12.01</v>
      </c>
      <c r="D946">
        <v>0</v>
      </c>
      <c r="E946">
        <v>0</v>
      </c>
      <c r="F946">
        <v>0</v>
      </c>
      <c r="G946">
        <v>1</v>
      </c>
      <c r="H946">
        <v>0</v>
      </c>
      <c r="I946">
        <v>0</v>
      </c>
      <c r="J946">
        <v>1</v>
      </c>
      <c r="K946" s="4">
        <v>74.599999999999994</v>
      </c>
      <c r="L946" s="4">
        <v>74.599999999999994</v>
      </c>
      <c r="M946">
        <v>0</v>
      </c>
      <c r="N946" s="5">
        <v>0</v>
      </c>
      <c r="O946" s="5">
        <v>-30</v>
      </c>
      <c r="P946" s="7">
        <v>0.92</v>
      </c>
      <c r="Q946">
        <v>1</v>
      </c>
      <c r="R946">
        <v>0</v>
      </c>
      <c r="S946">
        <v>1</v>
      </c>
      <c r="T946">
        <v>1</v>
      </c>
      <c r="U946" s="21">
        <v>8</v>
      </c>
      <c r="V946" s="45">
        <v>225</v>
      </c>
      <c r="W946">
        <v>0</v>
      </c>
      <c r="X946">
        <v>0</v>
      </c>
      <c r="Y946">
        <v>0</v>
      </c>
      <c r="Z946">
        <v>0</v>
      </c>
      <c r="AA946">
        <v>1</v>
      </c>
      <c r="AB946">
        <v>0</v>
      </c>
      <c r="AC946">
        <v>1</v>
      </c>
      <c r="AD946">
        <v>90</v>
      </c>
      <c r="AE946" s="13">
        <v>0.4</v>
      </c>
      <c r="AF946" s="14">
        <v>5.6122448979591802E-2</v>
      </c>
    </row>
    <row r="947" spans="1:32" x14ac:dyDescent="0.25">
      <c r="A947">
        <v>1</v>
      </c>
      <c r="B947">
        <v>0</v>
      </c>
      <c r="C947">
        <v>12.01</v>
      </c>
      <c r="D947">
        <v>0</v>
      </c>
      <c r="E947">
        <v>0</v>
      </c>
      <c r="F947">
        <v>0</v>
      </c>
      <c r="G947">
        <v>1</v>
      </c>
      <c r="H947">
        <v>0</v>
      </c>
      <c r="I947">
        <v>0</v>
      </c>
      <c r="J947">
        <v>1</v>
      </c>
      <c r="K947" s="4">
        <v>74.599999999999994</v>
      </c>
      <c r="L947" s="4">
        <v>74.599999999999994</v>
      </c>
      <c r="M947">
        <v>0</v>
      </c>
      <c r="N947" s="5">
        <v>0</v>
      </c>
      <c r="O947" s="5">
        <v>-30</v>
      </c>
      <c r="P947" s="7">
        <v>0.92</v>
      </c>
      <c r="Q947">
        <v>1</v>
      </c>
      <c r="R947">
        <v>0</v>
      </c>
      <c r="S947">
        <v>1</v>
      </c>
      <c r="T947">
        <v>1</v>
      </c>
      <c r="U947" s="21">
        <v>8</v>
      </c>
      <c r="V947" s="45">
        <v>225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0</v>
      </c>
      <c r="AC947">
        <v>1</v>
      </c>
      <c r="AD947">
        <v>1</v>
      </c>
      <c r="AE947" s="13">
        <v>3</v>
      </c>
      <c r="AF947" s="14">
        <v>0.40866873065015502</v>
      </c>
    </row>
    <row r="948" spans="1:32" x14ac:dyDescent="0.25">
      <c r="A948">
        <v>1</v>
      </c>
      <c r="B948">
        <v>0</v>
      </c>
      <c r="C948">
        <v>12.01</v>
      </c>
      <c r="D948">
        <v>0</v>
      </c>
      <c r="E948">
        <v>0</v>
      </c>
      <c r="F948">
        <v>0</v>
      </c>
      <c r="G948">
        <v>1</v>
      </c>
      <c r="H948">
        <v>0</v>
      </c>
      <c r="I948">
        <v>0</v>
      </c>
      <c r="J948">
        <v>1</v>
      </c>
      <c r="K948" s="4">
        <v>74.599999999999994</v>
      </c>
      <c r="L948" s="4">
        <v>74.599999999999994</v>
      </c>
      <c r="M948">
        <v>0</v>
      </c>
      <c r="N948" s="5">
        <v>0</v>
      </c>
      <c r="O948" s="5">
        <v>-30</v>
      </c>
      <c r="P948" s="7">
        <v>0.92</v>
      </c>
      <c r="Q948">
        <v>1</v>
      </c>
      <c r="R948">
        <v>0</v>
      </c>
      <c r="S948">
        <v>1</v>
      </c>
      <c r="T948">
        <v>1</v>
      </c>
      <c r="U948" s="21">
        <v>8</v>
      </c>
      <c r="V948" s="45">
        <v>225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0</v>
      </c>
      <c r="AC948">
        <v>1</v>
      </c>
      <c r="AD948">
        <v>7</v>
      </c>
      <c r="AE948" s="13">
        <v>3</v>
      </c>
      <c r="AF948" s="14">
        <v>-1.5065913370998199E-2</v>
      </c>
    </row>
    <row r="949" spans="1:32" x14ac:dyDescent="0.25">
      <c r="A949">
        <v>1</v>
      </c>
      <c r="B949">
        <v>0</v>
      </c>
      <c r="C949">
        <v>12.01</v>
      </c>
      <c r="D949">
        <v>0</v>
      </c>
      <c r="E949">
        <v>0</v>
      </c>
      <c r="F949">
        <v>0</v>
      </c>
      <c r="G949">
        <v>1</v>
      </c>
      <c r="H949">
        <v>0</v>
      </c>
      <c r="I949">
        <v>0</v>
      </c>
      <c r="J949">
        <v>1</v>
      </c>
      <c r="K949" s="4">
        <v>74.599999999999994</v>
      </c>
      <c r="L949" s="4">
        <v>74.599999999999994</v>
      </c>
      <c r="M949">
        <v>0</v>
      </c>
      <c r="N949" s="5">
        <v>0</v>
      </c>
      <c r="O949" s="5">
        <v>-30</v>
      </c>
      <c r="P949" s="7">
        <v>0.92</v>
      </c>
      <c r="Q949">
        <v>1</v>
      </c>
      <c r="R949">
        <v>0</v>
      </c>
      <c r="S949">
        <v>1</v>
      </c>
      <c r="T949">
        <v>1</v>
      </c>
      <c r="U949" s="21">
        <v>8</v>
      </c>
      <c r="V949" s="45">
        <v>225</v>
      </c>
      <c r="W949">
        <v>0</v>
      </c>
      <c r="X949">
        <v>0</v>
      </c>
      <c r="Y949">
        <v>0</v>
      </c>
      <c r="Z949">
        <v>0</v>
      </c>
      <c r="AA949">
        <v>1</v>
      </c>
      <c r="AB949">
        <v>0</v>
      </c>
      <c r="AC949">
        <v>1</v>
      </c>
      <c r="AD949">
        <v>30</v>
      </c>
      <c r="AE949" s="13">
        <v>3</v>
      </c>
      <c r="AF949" s="14">
        <v>-0.139402560455192</v>
      </c>
    </row>
    <row r="950" spans="1:32" x14ac:dyDescent="0.25">
      <c r="A950">
        <v>1</v>
      </c>
      <c r="B950">
        <v>0</v>
      </c>
      <c r="C950">
        <v>12.01</v>
      </c>
      <c r="D950">
        <v>0</v>
      </c>
      <c r="E950">
        <v>0</v>
      </c>
      <c r="F950">
        <v>0</v>
      </c>
      <c r="G950">
        <v>1</v>
      </c>
      <c r="H950">
        <v>0</v>
      </c>
      <c r="I950">
        <v>0</v>
      </c>
      <c r="J950">
        <v>1</v>
      </c>
      <c r="K950" s="4">
        <v>74.599999999999994</v>
      </c>
      <c r="L950" s="4">
        <v>74.599999999999994</v>
      </c>
      <c r="M950">
        <v>0</v>
      </c>
      <c r="N950" s="5">
        <v>0</v>
      </c>
      <c r="O950" s="5">
        <v>-30</v>
      </c>
      <c r="P950" s="7">
        <v>0.92</v>
      </c>
      <c r="Q950">
        <v>1</v>
      </c>
      <c r="R950">
        <v>0</v>
      </c>
      <c r="S950">
        <v>1</v>
      </c>
      <c r="T950">
        <v>1</v>
      </c>
      <c r="U950" s="21">
        <v>8</v>
      </c>
      <c r="V950" s="45">
        <v>225</v>
      </c>
      <c r="W950">
        <v>0</v>
      </c>
      <c r="X950">
        <v>0</v>
      </c>
      <c r="Y950">
        <v>0</v>
      </c>
      <c r="Z950">
        <v>0</v>
      </c>
      <c r="AA950">
        <v>1</v>
      </c>
      <c r="AB950">
        <v>0</v>
      </c>
      <c r="AC950">
        <v>1</v>
      </c>
      <c r="AD950">
        <v>90</v>
      </c>
      <c r="AE950" s="13">
        <v>3</v>
      </c>
      <c r="AF950" s="14">
        <v>8.2644628099173501E-2</v>
      </c>
    </row>
    <row r="951" spans="1:32" x14ac:dyDescent="0.25">
      <c r="A951">
        <v>1</v>
      </c>
      <c r="B951">
        <v>0</v>
      </c>
      <c r="C951">
        <v>12.01</v>
      </c>
      <c r="D951">
        <v>17.007999999999999</v>
      </c>
      <c r="E951">
        <v>0</v>
      </c>
      <c r="F951">
        <v>0</v>
      </c>
      <c r="G951">
        <v>1</v>
      </c>
      <c r="H951">
        <v>0</v>
      </c>
      <c r="I951">
        <v>0</v>
      </c>
      <c r="J951">
        <v>1</v>
      </c>
      <c r="K951" s="4">
        <v>72</v>
      </c>
      <c r="L951" s="4">
        <v>72</v>
      </c>
      <c r="M951">
        <v>0</v>
      </c>
      <c r="N951" s="5">
        <v>0</v>
      </c>
      <c r="O951" s="5">
        <v>0</v>
      </c>
      <c r="P951" s="7">
        <v>0.92</v>
      </c>
      <c r="Q951">
        <v>1</v>
      </c>
      <c r="R951">
        <v>0</v>
      </c>
      <c r="S951">
        <v>1</v>
      </c>
      <c r="T951">
        <v>1</v>
      </c>
      <c r="U951" s="21">
        <v>8</v>
      </c>
      <c r="V951" s="45">
        <v>225</v>
      </c>
      <c r="W951">
        <v>0</v>
      </c>
      <c r="X951">
        <v>0</v>
      </c>
      <c r="Y951">
        <v>0</v>
      </c>
      <c r="Z951">
        <v>0</v>
      </c>
      <c r="AA951">
        <v>1</v>
      </c>
      <c r="AB951">
        <v>0</v>
      </c>
      <c r="AC951">
        <v>1</v>
      </c>
      <c r="AD951">
        <v>1</v>
      </c>
      <c r="AE951" s="13">
        <v>0.4</v>
      </c>
      <c r="AF951" s="14">
        <v>0.34633812457221103</v>
      </c>
    </row>
    <row r="952" spans="1:32" x14ac:dyDescent="0.25">
      <c r="A952">
        <v>1</v>
      </c>
      <c r="B952">
        <v>0</v>
      </c>
      <c r="C952">
        <v>12.01</v>
      </c>
      <c r="D952">
        <v>17.007999999999999</v>
      </c>
      <c r="E952">
        <v>0</v>
      </c>
      <c r="F952">
        <v>0</v>
      </c>
      <c r="G952">
        <v>1</v>
      </c>
      <c r="H952">
        <v>0</v>
      </c>
      <c r="I952">
        <v>0</v>
      </c>
      <c r="J952">
        <v>1</v>
      </c>
      <c r="K952" s="4">
        <v>72</v>
      </c>
      <c r="L952" s="4">
        <v>72</v>
      </c>
      <c r="M952">
        <v>0</v>
      </c>
      <c r="N952" s="5">
        <v>0</v>
      </c>
      <c r="O952" s="5">
        <v>0</v>
      </c>
      <c r="P952" s="7">
        <v>0.92</v>
      </c>
      <c r="Q952">
        <v>1</v>
      </c>
      <c r="R952">
        <v>0</v>
      </c>
      <c r="S952">
        <v>1</v>
      </c>
      <c r="T952">
        <v>1</v>
      </c>
      <c r="U952" s="21">
        <v>8</v>
      </c>
      <c r="V952" s="45">
        <v>225</v>
      </c>
      <c r="W952">
        <v>0</v>
      </c>
      <c r="X952">
        <v>0</v>
      </c>
      <c r="Y952">
        <v>0</v>
      </c>
      <c r="Z952">
        <v>0</v>
      </c>
      <c r="AA952">
        <v>1</v>
      </c>
      <c r="AB952">
        <v>0</v>
      </c>
      <c r="AC952">
        <v>1</v>
      </c>
      <c r="AD952">
        <v>7</v>
      </c>
      <c r="AE952" s="13">
        <v>0.4</v>
      </c>
      <c r="AF952" s="14">
        <v>0.15580286168521501</v>
      </c>
    </row>
    <row r="953" spans="1:32" x14ac:dyDescent="0.25">
      <c r="A953">
        <v>1</v>
      </c>
      <c r="B953">
        <v>0</v>
      </c>
      <c r="C953">
        <v>12.01</v>
      </c>
      <c r="D953">
        <v>17.007999999999999</v>
      </c>
      <c r="E953">
        <v>0</v>
      </c>
      <c r="F953">
        <v>0</v>
      </c>
      <c r="G953">
        <v>1</v>
      </c>
      <c r="H953">
        <v>0</v>
      </c>
      <c r="I953">
        <v>0</v>
      </c>
      <c r="J953">
        <v>1</v>
      </c>
      <c r="K953" s="4">
        <v>72</v>
      </c>
      <c r="L953" s="4">
        <v>72</v>
      </c>
      <c r="M953">
        <v>0</v>
      </c>
      <c r="N953" s="5">
        <v>0</v>
      </c>
      <c r="O953" s="5">
        <v>0</v>
      </c>
      <c r="P953" s="7">
        <v>0.92</v>
      </c>
      <c r="Q953">
        <v>1</v>
      </c>
      <c r="R953">
        <v>0</v>
      </c>
      <c r="S953">
        <v>1</v>
      </c>
      <c r="T953">
        <v>1</v>
      </c>
      <c r="U953" s="21">
        <v>8</v>
      </c>
      <c r="V953" s="45">
        <v>225</v>
      </c>
      <c r="W953">
        <v>0</v>
      </c>
      <c r="X953">
        <v>0</v>
      </c>
      <c r="Y953">
        <v>0</v>
      </c>
      <c r="Z953">
        <v>0</v>
      </c>
      <c r="AA953">
        <v>1</v>
      </c>
      <c r="AB953">
        <v>0</v>
      </c>
      <c r="AC953">
        <v>1</v>
      </c>
      <c r="AD953">
        <v>30</v>
      </c>
      <c r="AE953" s="13">
        <v>0.4</v>
      </c>
      <c r="AF953" s="14">
        <v>-0.105263157894737</v>
      </c>
    </row>
    <row r="954" spans="1:32" x14ac:dyDescent="0.25">
      <c r="A954">
        <v>1</v>
      </c>
      <c r="B954">
        <v>0</v>
      </c>
      <c r="C954">
        <v>12.01</v>
      </c>
      <c r="D954">
        <v>17.007999999999999</v>
      </c>
      <c r="E954">
        <v>0</v>
      </c>
      <c r="F954">
        <v>0</v>
      </c>
      <c r="G954">
        <v>1</v>
      </c>
      <c r="H954">
        <v>0</v>
      </c>
      <c r="I954">
        <v>0</v>
      </c>
      <c r="J954">
        <v>1</v>
      </c>
      <c r="K954" s="4">
        <v>72</v>
      </c>
      <c r="L954" s="4">
        <v>72</v>
      </c>
      <c r="M954">
        <v>0</v>
      </c>
      <c r="N954" s="5">
        <v>0</v>
      </c>
      <c r="O954" s="5">
        <v>0</v>
      </c>
      <c r="P954" s="7">
        <v>0.92</v>
      </c>
      <c r="Q954">
        <v>1</v>
      </c>
      <c r="R954">
        <v>0</v>
      </c>
      <c r="S954">
        <v>1</v>
      </c>
      <c r="T954">
        <v>1</v>
      </c>
      <c r="U954" s="21">
        <v>8</v>
      </c>
      <c r="V954" s="45">
        <v>225</v>
      </c>
      <c r="W954">
        <v>0</v>
      </c>
      <c r="X954">
        <v>0</v>
      </c>
      <c r="Y954">
        <v>0</v>
      </c>
      <c r="Z954">
        <v>0</v>
      </c>
      <c r="AA954">
        <v>1</v>
      </c>
      <c r="AB954">
        <v>0</v>
      </c>
      <c r="AC954">
        <v>1</v>
      </c>
      <c r="AD954">
        <v>90</v>
      </c>
      <c r="AE954" s="13">
        <v>0.4</v>
      </c>
      <c r="AF954" s="14">
        <v>-7.3873873873873896E-2</v>
      </c>
    </row>
    <row r="955" spans="1:32" x14ac:dyDescent="0.25">
      <c r="A955">
        <v>1</v>
      </c>
      <c r="B955">
        <v>0</v>
      </c>
      <c r="C955">
        <v>12.01</v>
      </c>
      <c r="D955">
        <v>17.007999999999999</v>
      </c>
      <c r="E955">
        <v>0</v>
      </c>
      <c r="F955">
        <v>0</v>
      </c>
      <c r="G955">
        <v>1</v>
      </c>
      <c r="H955">
        <v>0</v>
      </c>
      <c r="I955">
        <v>0</v>
      </c>
      <c r="J955">
        <v>1</v>
      </c>
      <c r="K955" s="4">
        <v>72</v>
      </c>
      <c r="L955" s="4">
        <v>72</v>
      </c>
      <c r="M955">
        <v>0</v>
      </c>
      <c r="N955" s="5">
        <v>0</v>
      </c>
      <c r="O955" s="5">
        <v>0</v>
      </c>
      <c r="P955" s="7">
        <v>0.92</v>
      </c>
      <c r="Q955">
        <v>1</v>
      </c>
      <c r="R955">
        <v>0</v>
      </c>
      <c r="S955">
        <v>1</v>
      </c>
      <c r="T955">
        <v>1</v>
      </c>
      <c r="U955" s="21">
        <v>8</v>
      </c>
      <c r="V955" s="45">
        <v>225</v>
      </c>
      <c r="W955">
        <v>0</v>
      </c>
      <c r="X955">
        <v>0</v>
      </c>
      <c r="Y955">
        <v>0</v>
      </c>
      <c r="Z955">
        <v>0</v>
      </c>
      <c r="AA955">
        <v>1</v>
      </c>
      <c r="AB955">
        <v>0</v>
      </c>
      <c r="AC955">
        <v>1</v>
      </c>
      <c r="AD955">
        <v>1</v>
      </c>
      <c r="AE955" s="13">
        <v>3</v>
      </c>
      <c r="AF955" s="14">
        <v>0.234775641025641</v>
      </c>
    </row>
    <row r="956" spans="1:32" x14ac:dyDescent="0.25">
      <c r="A956">
        <v>1</v>
      </c>
      <c r="B956">
        <v>0</v>
      </c>
      <c r="C956">
        <v>12.01</v>
      </c>
      <c r="D956">
        <v>17.007999999999999</v>
      </c>
      <c r="E956">
        <v>0</v>
      </c>
      <c r="F956">
        <v>0</v>
      </c>
      <c r="G956">
        <v>1</v>
      </c>
      <c r="H956">
        <v>0</v>
      </c>
      <c r="I956">
        <v>0</v>
      </c>
      <c r="J956">
        <v>1</v>
      </c>
      <c r="K956" s="4">
        <v>72</v>
      </c>
      <c r="L956" s="4">
        <v>72</v>
      </c>
      <c r="M956">
        <v>0</v>
      </c>
      <c r="N956" s="5">
        <v>0</v>
      </c>
      <c r="O956" s="5">
        <v>0</v>
      </c>
      <c r="P956" s="7">
        <v>0.92</v>
      </c>
      <c r="Q956">
        <v>1</v>
      </c>
      <c r="R956">
        <v>0</v>
      </c>
      <c r="S956">
        <v>1</v>
      </c>
      <c r="T956">
        <v>1</v>
      </c>
      <c r="U956" s="21">
        <v>8</v>
      </c>
      <c r="V956" s="45">
        <v>225</v>
      </c>
      <c r="W956">
        <v>0</v>
      </c>
      <c r="X956">
        <v>0</v>
      </c>
      <c r="Y956">
        <v>0</v>
      </c>
      <c r="Z956">
        <v>0</v>
      </c>
      <c r="AA956">
        <v>1</v>
      </c>
      <c r="AB956">
        <v>0</v>
      </c>
      <c r="AC956">
        <v>1</v>
      </c>
      <c r="AD956">
        <v>7</v>
      </c>
      <c r="AE956" s="13">
        <v>3</v>
      </c>
      <c r="AF956" s="14">
        <v>9.6938775510203995E-2</v>
      </c>
    </row>
    <row r="957" spans="1:32" x14ac:dyDescent="0.25">
      <c r="A957">
        <v>1</v>
      </c>
      <c r="B957">
        <v>0</v>
      </c>
      <c r="C957">
        <v>12.01</v>
      </c>
      <c r="D957">
        <v>17.007999999999999</v>
      </c>
      <c r="E957">
        <v>0</v>
      </c>
      <c r="F957">
        <v>0</v>
      </c>
      <c r="G957">
        <v>1</v>
      </c>
      <c r="H957">
        <v>0</v>
      </c>
      <c r="I957">
        <v>0</v>
      </c>
      <c r="J957">
        <v>1</v>
      </c>
      <c r="K957" s="4">
        <v>72</v>
      </c>
      <c r="L957" s="4">
        <v>72</v>
      </c>
      <c r="M957">
        <v>0</v>
      </c>
      <c r="N957" s="5">
        <v>0</v>
      </c>
      <c r="O957" s="5">
        <v>0</v>
      </c>
      <c r="P957" s="7">
        <v>0.92</v>
      </c>
      <c r="Q957">
        <v>1</v>
      </c>
      <c r="R957">
        <v>0</v>
      </c>
      <c r="S957">
        <v>1</v>
      </c>
      <c r="T957">
        <v>1</v>
      </c>
      <c r="U957" s="21">
        <v>8</v>
      </c>
      <c r="V957" s="45">
        <v>225</v>
      </c>
      <c r="W957">
        <v>0</v>
      </c>
      <c r="X957">
        <v>0</v>
      </c>
      <c r="Y957">
        <v>0</v>
      </c>
      <c r="Z957">
        <v>0</v>
      </c>
      <c r="AA957">
        <v>1</v>
      </c>
      <c r="AB957">
        <v>0</v>
      </c>
      <c r="AC957">
        <v>1</v>
      </c>
      <c r="AD957">
        <v>30</v>
      </c>
      <c r="AE957" s="13">
        <v>3</v>
      </c>
      <c r="AF957" s="14">
        <v>-0.163584637268848</v>
      </c>
    </row>
    <row r="958" spans="1:32" x14ac:dyDescent="0.25">
      <c r="A958">
        <v>1</v>
      </c>
      <c r="B958">
        <v>0</v>
      </c>
      <c r="C958">
        <v>12.01</v>
      </c>
      <c r="D958">
        <v>17.007999999999999</v>
      </c>
      <c r="E958">
        <v>0</v>
      </c>
      <c r="F958">
        <v>0</v>
      </c>
      <c r="G958">
        <v>1</v>
      </c>
      <c r="H958">
        <v>0</v>
      </c>
      <c r="I958">
        <v>0</v>
      </c>
      <c r="J958">
        <v>1</v>
      </c>
      <c r="K958" s="4">
        <v>72</v>
      </c>
      <c r="L958" s="4">
        <v>72</v>
      </c>
      <c r="M958">
        <v>0</v>
      </c>
      <c r="N958" s="5">
        <v>0</v>
      </c>
      <c r="O958" s="5">
        <v>0</v>
      </c>
      <c r="P958" s="7">
        <v>0.92</v>
      </c>
      <c r="Q958">
        <v>1</v>
      </c>
      <c r="R958">
        <v>0</v>
      </c>
      <c r="S958">
        <v>1</v>
      </c>
      <c r="T958">
        <v>1</v>
      </c>
      <c r="U958" s="21">
        <v>8</v>
      </c>
      <c r="V958" s="45">
        <v>225</v>
      </c>
      <c r="W958">
        <v>0</v>
      </c>
      <c r="X958">
        <v>0</v>
      </c>
      <c r="Y958">
        <v>0</v>
      </c>
      <c r="Z958">
        <v>0</v>
      </c>
      <c r="AA958">
        <v>1</v>
      </c>
      <c r="AB958">
        <v>0</v>
      </c>
      <c r="AC958">
        <v>1</v>
      </c>
      <c r="AD958">
        <v>90</v>
      </c>
      <c r="AE958" s="13">
        <v>3</v>
      </c>
      <c r="AF958" s="14">
        <v>5.6122448979591802E-2</v>
      </c>
    </row>
    <row r="959" spans="1:32" x14ac:dyDescent="0.25">
      <c r="A959">
        <v>0</v>
      </c>
      <c r="B959">
        <v>0</v>
      </c>
      <c r="C959">
        <v>107.9</v>
      </c>
      <c r="D959">
        <v>0</v>
      </c>
      <c r="E959">
        <v>0</v>
      </c>
      <c r="F959">
        <v>0</v>
      </c>
      <c r="G959">
        <v>1</v>
      </c>
      <c r="H959">
        <v>0</v>
      </c>
      <c r="I959">
        <v>0</v>
      </c>
      <c r="J959">
        <v>0</v>
      </c>
      <c r="K959">
        <v>20.5</v>
      </c>
      <c r="L959" s="4">
        <v>20.5</v>
      </c>
      <c r="M959">
        <v>0</v>
      </c>
      <c r="N959" s="5">
        <v>1</v>
      </c>
      <c r="O959" s="6">
        <v>-42.5</v>
      </c>
      <c r="P959" s="7">
        <v>5</v>
      </c>
      <c r="Q959">
        <v>1</v>
      </c>
      <c r="R959">
        <v>0</v>
      </c>
      <c r="S959">
        <v>1</v>
      </c>
      <c r="T959">
        <v>0</v>
      </c>
      <c r="U959">
        <v>10</v>
      </c>
      <c r="V959">
        <v>350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0</v>
      </c>
      <c r="AC959">
        <v>1</v>
      </c>
      <c r="AD959">
        <v>1</v>
      </c>
      <c r="AE959" s="13">
        <v>0.1</v>
      </c>
      <c r="AF959" s="14">
        <v>1</v>
      </c>
    </row>
    <row r="960" spans="1:32" x14ac:dyDescent="0.25">
      <c r="A960">
        <v>0</v>
      </c>
      <c r="B960">
        <v>0</v>
      </c>
      <c r="C960">
        <v>107.9</v>
      </c>
      <c r="D960">
        <v>0</v>
      </c>
      <c r="E960">
        <v>0</v>
      </c>
      <c r="F960">
        <v>0</v>
      </c>
      <c r="G960">
        <v>1</v>
      </c>
      <c r="H960">
        <v>0</v>
      </c>
      <c r="I960">
        <v>0</v>
      </c>
      <c r="J960">
        <v>0</v>
      </c>
      <c r="K960">
        <v>20.399999999999999</v>
      </c>
      <c r="L960" s="4">
        <v>20.399999999999999</v>
      </c>
      <c r="M960">
        <v>0</v>
      </c>
      <c r="N960" s="5">
        <v>1</v>
      </c>
      <c r="O960" s="6">
        <v>-42.5</v>
      </c>
      <c r="P960" s="7">
        <v>5</v>
      </c>
      <c r="Q960">
        <v>1</v>
      </c>
      <c r="R960">
        <v>0</v>
      </c>
      <c r="S960">
        <v>1</v>
      </c>
      <c r="T960">
        <v>0</v>
      </c>
      <c r="U960">
        <v>10</v>
      </c>
      <c r="V960">
        <v>350</v>
      </c>
      <c r="W960">
        <v>0</v>
      </c>
      <c r="X960">
        <v>0</v>
      </c>
      <c r="Y960">
        <v>0</v>
      </c>
      <c r="Z960">
        <v>0</v>
      </c>
      <c r="AA960">
        <v>1</v>
      </c>
      <c r="AB960">
        <v>0</v>
      </c>
      <c r="AC960">
        <v>1</v>
      </c>
      <c r="AD960">
        <v>1</v>
      </c>
      <c r="AE960" s="13">
        <v>0.1</v>
      </c>
      <c r="AF960" s="14">
        <v>1</v>
      </c>
    </row>
    <row r="961" spans="1:32" x14ac:dyDescent="0.25">
      <c r="A961">
        <v>0</v>
      </c>
      <c r="B961">
        <v>0</v>
      </c>
      <c r="C961">
        <v>107.9</v>
      </c>
      <c r="D961">
        <v>0</v>
      </c>
      <c r="E961">
        <v>0</v>
      </c>
      <c r="F961">
        <v>0</v>
      </c>
      <c r="G961">
        <v>1</v>
      </c>
      <c r="H961">
        <v>0</v>
      </c>
      <c r="I961">
        <v>0</v>
      </c>
      <c r="J961">
        <v>0</v>
      </c>
      <c r="K961">
        <v>111.3</v>
      </c>
      <c r="L961" s="4">
        <v>111.3</v>
      </c>
      <c r="M961">
        <v>0</v>
      </c>
      <c r="N961" s="5">
        <v>1</v>
      </c>
      <c r="O961" s="6">
        <v>-42.5</v>
      </c>
      <c r="P961" s="7">
        <v>5</v>
      </c>
      <c r="Q961">
        <v>1</v>
      </c>
      <c r="R961">
        <v>0</v>
      </c>
      <c r="S961">
        <v>1</v>
      </c>
      <c r="T961">
        <v>0</v>
      </c>
      <c r="U961">
        <v>10</v>
      </c>
      <c r="V961">
        <v>350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1</v>
      </c>
      <c r="AD961">
        <v>1</v>
      </c>
      <c r="AE961" s="13">
        <v>0.1</v>
      </c>
      <c r="AF961" s="14">
        <v>1</v>
      </c>
    </row>
    <row r="962" spans="1:32" x14ac:dyDescent="0.25">
      <c r="A962">
        <v>0</v>
      </c>
      <c r="B962">
        <v>0</v>
      </c>
      <c r="C962">
        <v>107.9</v>
      </c>
      <c r="D962">
        <v>0</v>
      </c>
      <c r="E962">
        <v>0</v>
      </c>
      <c r="F962">
        <v>0</v>
      </c>
      <c r="G962">
        <v>1</v>
      </c>
      <c r="H962">
        <v>0</v>
      </c>
      <c r="I962">
        <v>0</v>
      </c>
      <c r="J962">
        <v>0</v>
      </c>
      <c r="K962">
        <v>111.5</v>
      </c>
      <c r="L962" s="4">
        <v>111.5</v>
      </c>
      <c r="M962">
        <v>0</v>
      </c>
      <c r="N962" s="5">
        <v>1</v>
      </c>
      <c r="O962" s="6">
        <v>-42.5</v>
      </c>
      <c r="P962" s="7">
        <v>5</v>
      </c>
      <c r="Q962">
        <v>1</v>
      </c>
      <c r="R962">
        <v>0</v>
      </c>
      <c r="S962">
        <v>1</v>
      </c>
      <c r="T962">
        <v>0</v>
      </c>
      <c r="U962">
        <v>10</v>
      </c>
      <c r="V962">
        <v>350</v>
      </c>
      <c r="W962">
        <v>0</v>
      </c>
      <c r="X962">
        <v>0</v>
      </c>
      <c r="Y962">
        <v>0</v>
      </c>
      <c r="Z962">
        <v>0</v>
      </c>
      <c r="AA962">
        <v>1</v>
      </c>
      <c r="AB962">
        <v>0</v>
      </c>
      <c r="AC962">
        <v>1</v>
      </c>
      <c r="AD962">
        <v>1</v>
      </c>
      <c r="AE962" s="13">
        <v>0.1</v>
      </c>
      <c r="AF962" s="14">
        <v>1</v>
      </c>
    </row>
    <row r="963" spans="1:32" x14ac:dyDescent="0.25">
      <c r="A963">
        <v>0</v>
      </c>
      <c r="B963">
        <v>0</v>
      </c>
      <c r="C963">
        <v>107.9</v>
      </c>
      <c r="D963">
        <v>0</v>
      </c>
      <c r="E963">
        <v>0</v>
      </c>
      <c r="F963">
        <v>0</v>
      </c>
      <c r="G963">
        <v>1</v>
      </c>
      <c r="H963">
        <v>0</v>
      </c>
      <c r="I963">
        <v>0</v>
      </c>
      <c r="J963">
        <v>0</v>
      </c>
      <c r="K963">
        <v>20.5</v>
      </c>
      <c r="L963" s="4">
        <v>20.5</v>
      </c>
      <c r="M963">
        <v>0</v>
      </c>
      <c r="N963" s="5">
        <v>1</v>
      </c>
      <c r="O963" s="6">
        <v>-42.5</v>
      </c>
      <c r="P963" s="7">
        <v>5</v>
      </c>
      <c r="Q963">
        <v>1</v>
      </c>
      <c r="R963">
        <v>0</v>
      </c>
      <c r="S963">
        <v>1</v>
      </c>
      <c r="T963">
        <v>0</v>
      </c>
      <c r="U963">
        <v>10</v>
      </c>
      <c r="V963">
        <v>350</v>
      </c>
      <c r="W963">
        <v>0</v>
      </c>
      <c r="X963">
        <v>0</v>
      </c>
      <c r="Y963">
        <v>0</v>
      </c>
      <c r="Z963">
        <v>0</v>
      </c>
      <c r="AA963">
        <v>1</v>
      </c>
      <c r="AB963">
        <v>0</v>
      </c>
      <c r="AC963">
        <v>1</v>
      </c>
      <c r="AD963">
        <v>7</v>
      </c>
      <c r="AE963" s="13">
        <v>0.1</v>
      </c>
      <c r="AF963" s="14">
        <v>0.80903985022733305</v>
      </c>
    </row>
    <row r="964" spans="1:32" x14ac:dyDescent="0.25">
      <c r="A964">
        <v>0</v>
      </c>
      <c r="B964">
        <v>0</v>
      </c>
      <c r="C964">
        <v>107.9</v>
      </c>
      <c r="D964">
        <v>0</v>
      </c>
      <c r="E964">
        <v>0</v>
      </c>
      <c r="F964">
        <v>0</v>
      </c>
      <c r="G964">
        <v>1</v>
      </c>
      <c r="H964">
        <v>0</v>
      </c>
      <c r="I964">
        <v>0</v>
      </c>
      <c r="J964">
        <v>0</v>
      </c>
      <c r="K964">
        <v>20.399999999999999</v>
      </c>
      <c r="L964" s="4">
        <v>20.399999999999999</v>
      </c>
      <c r="M964">
        <v>0</v>
      </c>
      <c r="N964" s="5">
        <v>1</v>
      </c>
      <c r="O964" s="6">
        <v>-42.5</v>
      </c>
      <c r="P964" s="7">
        <v>5</v>
      </c>
      <c r="Q964">
        <v>1</v>
      </c>
      <c r="R964">
        <v>0</v>
      </c>
      <c r="S964">
        <v>1</v>
      </c>
      <c r="T964">
        <v>0</v>
      </c>
      <c r="U964">
        <v>10</v>
      </c>
      <c r="V964">
        <v>350</v>
      </c>
      <c r="W964">
        <v>0</v>
      </c>
      <c r="X964">
        <v>0</v>
      </c>
      <c r="Y964">
        <v>0</v>
      </c>
      <c r="Z964">
        <v>0</v>
      </c>
      <c r="AA964">
        <v>1</v>
      </c>
      <c r="AB964">
        <v>0</v>
      </c>
      <c r="AC964">
        <v>1</v>
      </c>
      <c r="AD964">
        <v>7</v>
      </c>
      <c r="AE964" s="13">
        <v>0.1</v>
      </c>
      <c r="AF964" s="14">
        <v>0.931707317073171</v>
      </c>
    </row>
    <row r="965" spans="1:32" x14ac:dyDescent="0.25">
      <c r="A965">
        <v>0</v>
      </c>
      <c r="B965">
        <v>0</v>
      </c>
      <c r="C965">
        <v>107.9</v>
      </c>
      <c r="D965">
        <v>0</v>
      </c>
      <c r="E965">
        <v>0</v>
      </c>
      <c r="F965">
        <v>0</v>
      </c>
      <c r="G965">
        <v>1</v>
      </c>
      <c r="H965">
        <v>0</v>
      </c>
      <c r="I965">
        <v>0</v>
      </c>
      <c r="J965">
        <v>0</v>
      </c>
      <c r="K965">
        <v>111.3</v>
      </c>
      <c r="L965" s="4">
        <v>111.3</v>
      </c>
      <c r="M965">
        <v>0</v>
      </c>
      <c r="N965" s="5">
        <v>1</v>
      </c>
      <c r="O965" s="6">
        <v>-42.5</v>
      </c>
      <c r="P965" s="7">
        <v>5</v>
      </c>
      <c r="Q965">
        <v>1</v>
      </c>
      <c r="R965">
        <v>0</v>
      </c>
      <c r="S965">
        <v>1</v>
      </c>
      <c r="T965">
        <v>0</v>
      </c>
      <c r="U965">
        <v>10</v>
      </c>
      <c r="V965">
        <v>350</v>
      </c>
      <c r="W965">
        <v>0</v>
      </c>
      <c r="X965">
        <v>0</v>
      </c>
      <c r="Y965">
        <v>0</v>
      </c>
      <c r="Z965">
        <v>0</v>
      </c>
      <c r="AA965">
        <v>1</v>
      </c>
      <c r="AB965">
        <v>0</v>
      </c>
      <c r="AC965">
        <v>1</v>
      </c>
      <c r="AD965">
        <v>7</v>
      </c>
      <c r="AE965" s="13">
        <v>0.1</v>
      </c>
      <c r="AF965" s="14">
        <v>-0.23319327731092401</v>
      </c>
    </row>
    <row r="966" spans="1:32" x14ac:dyDescent="0.25">
      <c r="A966">
        <v>0</v>
      </c>
      <c r="B966">
        <v>0</v>
      </c>
      <c r="C966">
        <v>107.9</v>
      </c>
      <c r="D966">
        <v>0</v>
      </c>
      <c r="E966">
        <v>0</v>
      </c>
      <c r="F966">
        <v>0</v>
      </c>
      <c r="G966">
        <v>1</v>
      </c>
      <c r="H966">
        <v>0</v>
      </c>
      <c r="I966">
        <v>0</v>
      </c>
      <c r="J966">
        <v>0</v>
      </c>
      <c r="K966">
        <v>111.5</v>
      </c>
      <c r="L966" s="4">
        <v>111.5</v>
      </c>
      <c r="M966">
        <v>0</v>
      </c>
      <c r="N966" s="5">
        <v>1</v>
      </c>
      <c r="O966" s="6">
        <v>-42.5</v>
      </c>
      <c r="P966" s="7">
        <v>5</v>
      </c>
      <c r="Q966">
        <v>1</v>
      </c>
      <c r="R966">
        <v>0</v>
      </c>
      <c r="S966">
        <v>1</v>
      </c>
      <c r="T966">
        <v>0</v>
      </c>
      <c r="U966">
        <v>10</v>
      </c>
      <c r="V966">
        <v>350</v>
      </c>
      <c r="W966">
        <v>0</v>
      </c>
      <c r="X966">
        <v>0</v>
      </c>
      <c r="Y966">
        <v>0</v>
      </c>
      <c r="Z966">
        <v>0</v>
      </c>
      <c r="AA966">
        <v>1</v>
      </c>
      <c r="AB966">
        <v>0</v>
      </c>
      <c r="AC966">
        <v>1</v>
      </c>
      <c r="AD966">
        <v>7</v>
      </c>
      <c r="AE966" s="13">
        <v>0.1</v>
      </c>
      <c r="AF966" s="14">
        <v>0.93826288711792605</v>
      </c>
    </row>
    <row r="967" spans="1:32" x14ac:dyDescent="0.25">
      <c r="A967">
        <v>0</v>
      </c>
      <c r="B967">
        <v>0</v>
      </c>
      <c r="C967">
        <v>107.9</v>
      </c>
      <c r="D967">
        <v>0</v>
      </c>
      <c r="E967">
        <v>0</v>
      </c>
      <c r="F967">
        <v>0</v>
      </c>
      <c r="G967">
        <v>1</v>
      </c>
      <c r="H967">
        <v>0</v>
      </c>
      <c r="I967">
        <v>0</v>
      </c>
      <c r="J967">
        <v>0</v>
      </c>
      <c r="K967">
        <v>20.5</v>
      </c>
      <c r="L967" s="4">
        <v>20.5</v>
      </c>
      <c r="M967">
        <v>0</v>
      </c>
      <c r="N967" s="5">
        <v>1</v>
      </c>
      <c r="O967" s="6">
        <v>-42.5</v>
      </c>
      <c r="P967" s="7">
        <v>5</v>
      </c>
      <c r="Q967">
        <v>1</v>
      </c>
      <c r="R967">
        <v>0</v>
      </c>
      <c r="S967">
        <v>1</v>
      </c>
      <c r="T967">
        <v>0</v>
      </c>
      <c r="U967">
        <v>10</v>
      </c>
      <c r="V967">
        <v>350</v>
      </c>
      <c r="W967">
        <v>0</v>
      </c>
      <c r="X967">
        <v>0</v>
      </c>
      <c r="Y967">
        <v>0</v>
      </c>
      <c r="Z967">
        <v>0</v>
      </c>
      <c r="AA967">
        <v>1</v>
      </c>
      <c r="AB967">
        <v>0</v>
      </c>
      <c r="AC967">
        <v>1</v>
      </c>
      <c r="AD967">
        <v>21</v>
      </c>
      <c r="AE967" s="13">
        <v>0.1</v>
      </c>
      <c r="AF967" s="14">
        <v>0</v>
      </c>
    </row>
    <row r="968" spans="1:32" x14ac:dyDescent="0.25">
      <c r="A968">
        <v>0</v>
      </c>
      <c r="B968">
        <v>0</v>
      </c>
      <c r="C968">
        <v>107.9</v>
      </c>
      <c r="D968">
        <v>0</v>
      </c>
      <c r="E968">
        <v>0</v>
      </c>
      <c r="F968">
        <v>0</v>
      </c>
      <c r="G968">
        <v>1</v>
      </c>
      <c r="H968">
        <v>0</v>
      </c>
      <c r="I968">
        <v>0</v>
      </c>
      <c r="J968">
        <v>0</v>
      </c>
      <c r="K968">
        <v>20.399999999999999</v>
      </c>
      <c r="L968" s="4">
        <v>20.399999999999999</v>
      </c>
      <c r="M968">
        <v>0</v>
      </c>
      <c r="N968" s="5">
        <v>1</v>
      </c>
      <c r="O968" s="6">
        <v>-42.5</v>
      </c>
      <c r="P968" s="7">
        <v>5</v>
      </c>
      <c r="Q968">
        <v>1</v>
      </c>
      <c r="R968">
        <v>0</v>
      </c>
      <c r="S968">
        <v>1</v>
      </c>
      <c r="T968">
        <v>0</v>
      </c>
      <c r="U968">
        <v>10</v>
      </c>
      <c r="V968">
        <v>350</v>
      </c>
      <c r="W968">
        <v>0</v>
      </c>
      <c r="X968">
        <v>0</v>
      </c>
      <c r="Y968">
        <v>0</v>
      </c>
      <c r="Z968">
        <v>0</v>
      </c>
      <c r="AA968">
        <v>1</v>
      </c>
      <c r="AB968">
        <v>0</v>
      </c>
      <c r="AC968">
        <v>1</v>
      </c>
      <c r="AD968">
        <v>21</v>
      </c>
      <c r="AE968" s="13">
        <v>0.1</v>
      </c>
      <c r="AF968" s="14">
        <v>0.35802227867891301</v>
      </c>
    </row>
    <row r="969" spans="1:32" x14ac:dyDescent="0.25">
      <c r="A969">
        <v>0</v>
      </c>
      <c r="B969">
        <v>0</v>
      </c>
      <c r="C969">
        <v>107.9</v>
      </c>
      <c r="D969">
        <v>0</v>
      </c>
      <c r="E969">
        <v>0</v>
      </c>
      <c r="F969">
        <v>0</v>
      </c>
      <c r="G969">
        <v>1</v>
      </c>
      <c r="H969">
        <v>0</v>
      </c>
      <c r="I969">
        <v>0</v>
      </c>
      <c r="J969">
        <v>0</v>
      </c>
      <c r="K969">
        <v>20.5</v>
      </c>
      <c r="L969" s="4">
        <v>20.5</v>
      </c>
      <c r="M969">
        <v>0</v>
      </c>
      <c r="N969" s="5">
        <v>1</v>
      </c>
      <c r="O969" s="6">
        <v>-42.5</v>
      </c>
      <c r="P969" s="7">
        <v>5</v>
      </c>
      <c r="Q969">
        <v>1</v>
      </c>
      <c r="R969">
        <v>0</v>
      </c>
      <c r="S969">
        <v>1</v>
      </c>
      <c r="T969">
        <v>0</v>
      </c>
      <c r="U969">
        <v>10</v>
      </c>
      <c r="V969">
        <v>300</v>
      </c>
      <c r="W969">
        <v>0</v>
      </c>
      <c r="X969">
        <v>0</v>
      </c>
      <c r="Y969">
        <v>0</v>
      </c>
      <c r="Z969">
        <v>0</v>
      </c>
      <c r="AA969">
        <v>1</v>
      </c>
      <c r="AB969">
        <v>0</v>
      </c>
      <c r="AC969">
        <v>1</v>
      </c>
      <c r="AD969">
        <v>1</v>
      </c>
      <c r="AE969" s="13">
        <v>0.1</v>
      </c>
      <c r="AF969" s="14">
        <v>0.98100415314669898</v>
      </c>
    </row>
    <row r="970" spans="1:32" x14ac:dyDescent="0.25">
      <c r="A970">
        <v>0</v>
      </c>
      <c r="B970">
        <v>0</v>
      </c>
      <c r="C970">
        <v>107.9</v>
      </c>
      <c r="D970">
        <v>0</v>
      </c>
      <c r="E970">
        <v>0</v>
      </c>
      <c r="F970">
        <v>0</v>
      </c>
      <c r="G970">
        <v>1</v>
      </c>
      <c r="H970">
        <v>0</v>
      </c>
      <c r="I970">
        <v>0</v>
      </c>
      <c r="J970">
        <v>0</v>
      </c>
      <c r="K970">
        <v>20.399999999999999</v>
      </c>
      <c r="L970" s="4">
        <v>20.399999999999999</v>
      </c>
      <c r="M970">
        <v>0</v>
      </c>
      <c r="N970" s="5">
        <v>1</v>
      </c>
      <c r="O970" s="6">
        <v>-42.5</v>
      </c>
      <c r="P970" s="7">
        <v>5</v>
      </c>
      <c r="Q970">
        <v>1</v>
      </c>
      <c r="R970">
        <v>0</v>
      </c>
      <c r="S970">
        <v>1</v>
      </c>
      <c r="T970">
        <v>0</v>
      </c>
      <c r="U970">
        <v>10</v>
      </c>
      <c r="V970">
        <v>300</v>
      </c>
      <c r="W970">
        <v>0</v>
      </c>
      <c r="X970">
        <v>0</v>
      </c>
      <c r="Y970">
        <v>0</v>
      </c>
      <c r="Z970">
        <v>0</v>
      </c>
      <c r="AA970">
        <v>1</v>
      </c>
      <c r="AB970">
        <v>0</v>
      </c>
      <c r="AC970">
        <v>1</v>
      </c>
      <c r="AD970">
        <v>1</v>
      </c>
      <c r="AE970" s="13">
        <v>0.1</v>
      </c>
      <c r="AF970" s="14">
        <v>0.98995816935224401</v>
      </c>
    </row>
    <row r="971" spans="1:32" x14ac:dyDescent="0.25">
      <c r="A971">
        <v>0</v>
      </c>
      <c r="B971">
        <v>0</v>
      </c>
      <c r="C971">
        <v>107.9</v>
      </c>
      <c r="D971">
        <v>0</v>
      </c>
      <c r="E971">
        <v>0</v>
      </c>
      <c r="F971">
        <v>0</v>
      </c>
      <c r="G971">
        <v>1</v>
      </c>
      <c r="H971">
        <v>0</v>
      </c>
      <c r="I971">
        <v>0</v>
      </c>
      <c r="J971">
        <v>0</v>
      </c>
      <c r="K971">
        <v>20.5</v>
      </c>
      <c r="L971" s="4">
        <v>20.5</v>
      </c>
      <c r="M971">
        <v>0</v>
      </c>
      <c r="N971" s="5">
        <v>1</v>
      </c>
      <c r="O971" s="6">
        <v>-42.5</v>
      </c>
      <c r="P971" s="7">
        <v>5</v>
      </c>
      <c r="Q971">
        <v>1</v>
      </c>
      <c r="R971">
        <v>0</v>
      </c>
      <c r="S971">
        <v>1</v>
      </c>
      <c r="T971">
        <v>0</v>
      </c>
      <c r="U971">
        <v>10</v>
      </c>
      <c r="V971">
        <v>300</v>
      </c>
      <c r="W971">
        <v>0</v>
      </c>
      <c r="X971">
        <v>0</v>
      </c>
      <c r="Y971">
        <v>0</v>
      </c>
      <c r="Z971">
        <v>0</v>
      </c>
      <c r="AA971">
        <v>1</v>
      </c>
      <c r="AB971">
        <v>0</v>
      </c>
      <c r="AC971">
        <v>1</v>
      </c>
      <c r="AD971">
        <v>7</v>
      </c>
      <c r="AE971" s="13">
        <v>0.1</v>
      </c>
      <c r="AF971" s="14">
        <v>0.81787653615318701</v>
      </c>
    </row>
    <row r="972" spans="1:32" x14ac:dyDescent="0.25">
      <c r="A972">
        <v>0</v>
      </c>
      <c r="B972">
        <v>0</v>
      </c>
      <c r="C972">
        <v>107.9</v>
      </c>
      <c r="D972">
        <v>0</v>
      </c>
      <c r="E972">
        <v>0</v>
      </c>
      <c r="F972">
        <v>0</v>
      </c>
      <c r="G972">
        <v>1</v>
      </c>
      <c r="H972">
        <v>0</v>
      </c>
      <c r="I972">
        <v>0</v>
      </c>
      <c r="J972">
        <v>0</v>
      </c>
      <c r="K972">
        <v>20.399999999999999</v>
      </c>
      <c r="L972" s="4">
        <v>20.399999999999999</v>
      </c>
      <c r="M972">
        <v>0</v>
      </c>
      <c r="N972" s="5">
        <v>1</v>
      </c>
      <c r="O972" s="6">
        <v>-42.5</v>
      </c>
      <c r="P972" s="7">
        <v>5</v>
      </c>
      <c r="Q972">
        <v>1</v>
      </c>
      <c r="R972">
        <v>0</v>
      </c>
      <c r="S972">
        <v>1</v>
      </c>
      <c r="T972">
        <v>0</v>
      </c>
      <c r="U972">
        <v>10</v>
      </c>
      <c r="V972">
        <v>300</v>
      </c>
      <c r="W972">
        <v>0</v>
      </c>
      <c r="X972">
        <v>0</v>
      </c>
      <c r="Y972">
        <v>0</v>
      </c>
      <c r="Z972">
        <v>0</v>
      </c>
      <c r="AA972">
        <v>1</v>
      </c>
      <c r="AB972">
        <v>0</v>
      </c>
      <c r="AC972">
        <v>1</v>
      </c>
      <c r="AD972">
        <v>7</v>
      </c>
      <c r="AE972" s="13">
        <v>0.1</v>
      </c>
      <c r="AF972" s="14">
        <v>0.931864048863287</v>
      </c>
    </row>
    <row r="973" spans="1:32" x14ac:dyDescent="0.25">
      <c r="A973">
        <v>0</v>
      </c>
      <c r="B973">
        <v>0</v>
      </c>
      <c r="C973">
        <v>107.9</v>
      </c>
      <c r="D973">
        <v>0</v>
      </c>
      <c r="E973">
        <v>0</v>
      </c>
      <c r="F973">
        <v>0</v>
      </c>
      <c r="G973">
        <v>1</v>
      </c>
      <c r="H973">
        <v>0</v>
      </c>
      <c r="I973">
        <v>0</v>
      </c>
      <c r="J973">
        <v>0</v>
      </c>
      <c r="K973">
        <v>20.5</v>
      </c>
      <c r="L973" s="4">
        <v>20.5</v>
      </c>
      <c r="M973">
        <v>0</v>
      </c>
      <c r="N973" s="5">
        <v>1</v>
      </c>
      <c r="O973" s="6">
        <v>-42.5</v>
      </c>
      <c r="P973" s="7">
        <v>5</v>
      </c>
      <c r="Q973">
        <v>1</v>
      </c>
      <c r="R973">
        <v>0</v>
      </c>
      <c r="S973">
        <v>1</v>
      </c>
      <c r="T973">
        <v>0</v>
      </c>
      <c r="U973">
        <v>10</v>
      </c>
      <c r="V973">
        <v>300</v>
      </c>
      <c r="W973">
        <v>0</v>
      </c>
      <c r="X973">
        <v>0</v>
      </c>
      <c r="Y973">
        <v>0</v>
      </c>
      <c r="Z973">
        <v>0</v>
      </c>
      <c r="AA973">
        <v>1</v>
      </c>
      <c r="AB973">
        <v>0</v>
      </c>
      <c r="AC973">
        <v>1</v>
      </c>
      <c r="AD973">
        <v>21</v>
      </c>
      <c r="AE973" s="13">
        <v>0.1</v>
      </c>
      <c r="AF973" s="14">
        <v>0.14858692549243499</v>
      </c>
    </row>
    <row r="974" spans="1:32" x14ac:dyDescent="0.25">
      <c r="A974">
        <v>0</v>
      </c>
      <c r="B974">
        <v>0</v>
      </c>
      <c r="C974">
        <v>107.9</v>
      </c>
      <c r="D974">
        <v>0</v>
      </c>
      <c r="E974">
        <v>0</v>
      </c>
      <c r="F974">
        <v>0</v>
      </c>
      <c r="G974">
        <v>1</v>
      </c>
      <c r="H974">
        <v>0</v>
      </c>
      <c r="I974">
        <v>0</v>
      </c>
      <c r="J974">
        <v>0</v>
      </c>
      <c r="K974">
        <v>20.399999999999999</v>
      </c>
      <c r="L974" s="4">
        <v>20.399999999999999</v>
      </c>
      <c r="M974">
        <v>0</v>
      </c>
      <c r="N974" s="5">
        <v>1</v>
      </c>
      <c r="O974" s="6">
        <v>-42.5</v>
      </c>
      <c r="P974" s="7">
        <v>5</v>
      </c>
      <c r="Q974">
        <v>1</v>
      </c>
      <c r="R974">
        <v>0</v>
      </c>
      <c r="S974">
        <v>1</v>
      </c>
      <c r="T974">
        <v>0</v>
      </c>
      <c r="U974">
        <v>10</v>
      </c>
      <c r="V974">
        <v>300</v>
      </c>
      <c r="W974">
        <v>0</v>
      </c>
      <c r="X974">
        <v>0</v>
      </c>
      <c r="Y974">
        <v>0</v>
      </c>
      <c r="Z974">
        <v>0</v>
      </c>
      <c r="AA974">
        <v>1</v>
      </c>
      <c r="AB974">
        <v>0</v>
      </c>
      <c r="AC974">
        <v>1</v>
      </c>
      <c r="AD974">
        <v>21</v>
      </c>
      <c r="AE974" s="13">
        <v>0.1</v>
      </c>
      <c r="AF974" s="14">
        <v>-0.145347862531433</v>
      </c>
    </row>
    <row r="975" spans="1:32" x14ac:dyDescent="0.25">
      <c r="A975">
        <v>0</v>
      </c>
      <c r="B975">
        <v>0</v>
      </c>
      <c r="C975">
        <v>58.69</v>
      </c>
      <c r="D975">
        <v>16</v>
      </c>
      <c r="E975">
        <v>1</v>
      </c>
      <c r="F975">
        <v>0</v>
      </c>
      <c r="G975">
        <v>1</v>
      </c>
      <c r="H975">
        <v>0</v>
      </c>
      <c r="I975">
        <v>0</v>
      </c>
      <c r="J975">
        <v>0</v>
      </c>
      <c r="K975">
        <v>20</v>
      </c>
      <c r="L975" s="4">
        <v>20</v>
      </c>
      <c r="M975">
        <v>0</v>
      </c>
      <c r="N975" s="5">
        <v>0</v>
      </c>
      <c r="O975" s="6">
        <v>-30</v>
      </c>
      <c r="P975" s="7">
        <v>91.8</v>
      </c>
      <c r="Q975">
        <v>1</v>
      </c>
      <c r="R975">
        <v>0</v>
      </c>
      <c r="S975">
        <v>1</v>
      </c>
      <c r="T975">
        <v>0</v>
      </c>
      <c r="U975">
        <v>12</v>
      </c>
      <c r="V975">
        <v>250</v>
      </c>
      <c r="W975">
        <v>0</v>
      </c>
      <c r="X975">
        <v>0</v>
      </c>
      <c r="Y975">
        <v>0</v>
      </c>
      <c r="Z975">
        <v>0</v>
      </c>
      <c r="AA975">
        <v>1</v>
      </c>
      <c r="AB975">
        <v>0</v>
      </c>
      <c r="AC975">
        <v>1</v>
      </c>
      <c r="AD975">
        <v>3</v>
      </c>
      <c r="AE975" s="13">
        <v>2</v>
      </c>
      <c r="AF975" s="14">
        <v>0.98617465185259701</v>
      </c>
    </row>
    <row r="976" spans="1:32" x14ac:dyDescent="0.25">
      <c r="A976">
        <v>0</v>
      </c>
      <c r="B976">
        <v>0</v>
      </c>
      <c r="C976">
        <v>58.69</v>
      </c>
      <c r="D976">
        <v>16</v>
      </c>
      <c r="E976">
        <v>1</v>
      </c>
      <c r="F976">
        <v>0</v>
      </c>
      <c r="G976">
        <v>1</v>
      </c>
      <c r="H976">
        <v>0</v>
      </c>
      <c r="I976">
        <v>0</v>
      </c>
      <c r="J976">
        <v>0</v>
      </c>
      <c r="K976">
        <v>20</v>
      </c>
      <c r="L976" s="4">
        <v>20</v>
      </c>
      <c r="M976">
        <v>0</v>
      </c>
      <c r="N976" s="5">
        <v>0</v>
      </c>
      <c r="O976" s="6">
        <v>-30</v>
      </c>
      <c r="P976" s="7">
        <v>91.8</v>
      </c>
      <c r="Q976">
        <v>1</v>
      </c>
      <c r="R976">
        <v>0</v>
      </c>
      <c r="S976">
        <v>1</v>
      </c>
      <c r="T976">
        <v>0</v>
      </c>
      <c r="U976">
        <v>12</v>
      </c>
      <c r="V976">
        <v>250</v>
      </c>
      <c r="W976">
        <v>0</v>
      </c>
      <c r="X976">
        <v>0</v>
      </c>
      <c r="Y976">
        <v>0</v>
      </c>
      <c r="Z976">
        <v>0</v>
      </c>
      <c r="AA976">
        <v>1</v>
      </c>
      <c r="AB976">
        <v>2</v>
      </c>
      <c r="AC976">
        <v>2</v>
      </c>
      <c r="AD976">
        <v>3</v>
      </c>
      <c r="AE976" s="13">
        <v>1</v>
      </c>
      <c r="AF976" s="14">
        <v>0.994947546344779</v>
      </c>
    </row>
    <row r="977" spans="1:32" x14ac:dyDescent="0.25">
      <c r="A977">
        <v>0</v>
      </c>
      <c r="B977">
        <v>0</v>
      </c>
      <c r="C977">
        <v>58.69</v>
      </c>
      <c r="D977">
        <v>16</v>
      </c>
      <c r="E977">
        <v>1</v>
      </c>
      <c r="F977">
        <v>0</v>
      </c>
      <c r="G977">
        <v>1</v>
      </c>
      <c r="H977">
        <v>0</v>
      </c>
      <c r="I977">
        <v>0</v>
      </c>
      <c r="J977">
        <v>0</v>
      </c>
      <c r="K977">
        <v>20</v>
      </c>
      <c r="L977" s="4">
        <v>20</v>
      </c>
      <c r="M977">
        <v>0</v>
      </c>
      <c r="N977" s="5">
        <v>0</v>
      </c>
      <c r="O977" s="6">
        <v>-30</v>
      </c>
      <c r="P977" s="7">
        <v>91.8</v>
      </c>
      <c r="Q977">
        <v>1</v>
      </c>
      <c r="R977">
        <v>0</v>
      </c>
      <c r="S977">
        <v>1</v>
      </c>
      <c r="T977">
        <v>0</v>
      </c>
      <c r="U977">
        <v>12</v>
      </c>
      <c r="V977">
        <v>250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4</v>
      </c>
      <c r="AC977">
        <v>3</v>
      </c>
      <c r="AD977">
        <v>3</v>
      </c>
      <c r="AE977" s="13">
        <v>0.67</v>
      </c>
      <c r="AF977" s="14">
        <v>0.99633445743305404</v>
      </c>
    </row>
    <row r="978" spans="1:32" x14ac:dyDescent="0.25">
      <c r="A978">
        <v>0</v>
      </c>
      <c r="B978">
        <v>0</v>
      </c>
      <c r="C978">
        <v>58.69</v>
      </c>
      <c r="D978">
        <v>16</v>
      </c>
      <c r="E978">
        <v>1</v>
      </c>
      <c r="F978">
        <v>0</v>
      </c>
      <c r="G978">
        <v>1</v>
      </c>
      <c r="H978">
        <v>0</v>
      </c>
      <c r="I978">
        <v>0</v>
      </c>
      <c r="J978">
        <v>0</v>
      </c>
      <c r="K978">
        <v>20</v>
      </c>
      <c r="L978" s="4">
        <v>20</v>
      </c>
      <c r="M978">
        <v>0</v>
      </c>
      <c r="N978" s="5">
        <v>0</v>
      </c>
      <c r="O978" s="6">
        <v>-30</v>
      </c>
      <c r="P978" s="7">
        <v>91.8</v>
      </c>
      <c r="Q978">
        <v>1</v>
      </c>
      <c r="R978">
        <v>0</v>
      </c>
      <c r="S978">
        <v>1</v>
      </c>
      <c r="T978">
        <v>0</v>
      </c>
      <c r="U978">
        <v>12</v>
      </c>
      <c r="V978">
        <v>250</v>
      </c>
      <c r="W978">
        <v>0</v>
      </c>
      <c r="X978">
        <v>0</v>
      </c>
      <c r="Y978">
        <v>0</v>
      </c>
      <c r="Z978">
        <v>0</v>
      </c>
      <c r="AA978">
        <v>1</v>
      </c>
      <c r="AB978">
        <v>6</v>
      </c>
      <c r="AC978">
        <v>4</v>
      </c>
      <c r="AD978">
        <v>3</v>
      </c>
      <c r="AE978" s="13">
        <v>0.5</v>
      </c>
      <c r="AF978" s="14">
        <v>0.99128036020039301</v>
      </c>
    </row>
    <row r="979" spans="1:32" x14ac:dyDescent="0.25">
      <c r="A979">
        <v>0</v>
      </c>
      <c r="B979">
        <v>0</v>
      </c>
      <c r="C979">
        <v>58.69</v>
      </c>
      <c r="D979">
        <v>16</v>
      </c>
      <c r="E979">
        <v>1</v>
      </c>
      <c r="F979">
        <v>0</v>
      </c>
      <c r="G979">
        <v>1</v>
      </c>
      <c r="H979">
        <v>0</v>
      </c>
      <c r="I979">
        <v>0</v>
      </c>
      <c r="J979">
        <v>0</v>
      </c>
      <c r="K979">
        <v>20</v>
      </c>
      <c r="L979" s="4">
        <v>20</v>
      </c>
      <c r="M979">
        <v>0</v>
      </c>
      <c r="N979" s="5">
        <v>0</v>
      </c>
      <c r="O979" s="6">
        <v>-30</v>
      </c>
      <c r="P979" s="7">
        <v>91.8</v>
      </c>
      <c r="Q979">
        <v>1</v>
      </c>
      <c r="R979">
        <v>0</v>
      </c>
      <c r="S979">
        <v>1</v>
      </c>
      <c r="T979">
        <v>0</v>
      </c>
      <c r="U979">
        <v>12</v>
      </c>
      <c r="V979">
        <v>250</v>
      </c>
      <c r="W979">
        <v>0</v>
      </c>
      <c r="X979">
        <v>0</v>
      </c>
      <c r="Y979">
        <v>0</v>
      </c>
      <c r="Z979">
        <v>0</v>
      </c>
      <c r="AA979">
        <v>1</v>
      </c>
      <c r="AB979">
        <v>0</v>
      </c>
      <c r="AC979">
        <v>1</v>
      </c>
      <c r="AD979">
        <v>28</v>
      </c>
      <c r="AE979" s="13">
        <v>2</v>
      </c>
      <c r="AF979" s="14">
        <v>0.98879837067209797</v>
      </c>
    </row>
    <row r="980" spans="1:32" x14ac:dyDescent="0.25">
      <c r="A980">
        <v>0</v>
      </c>
      <c r="B980">
        <v>0</v>
      </c>
      <c r="C980">
        <v>58.69</v>
      </c>
      <c r="D980">
        <v>16</v>
      </c>
      <c r="E980">
        <v>1</v>
      </c>
      <c r="F980">
        <v>0</v>
      </c>
      <c r="G980">
        <v>1</v>
      </c>
      <c r="H980">
        <v>0</v>
      </c>
      <c r="I980">
        <v>0</v>
      </c>
      <c r="J980">
        <v>0</v>
      </c>
      <c r="K980">
        <v>20</v>
      </c>
      <c r="L980" s="4">
        <v>20</v>
      </c>
      <c r="M980">
        <v>0</v>
      </c>
      <c r="N980" s="5">
        <v>0</v>
      </c>
      <c r="O980" s="6">
        <v>-30</v>
      </c>
      <c r="P980" s="7">
        <v>91.8</v>
      </c>
      <c r="Q980">
        <v>1</v>
      </c>
      <c r="R980">
        <v>0</v>
      </c>
      <c r="S980">
        <v>1</v>
      </c>
      <c r="T980">
        <v>0</v>
      </c>
      <c r="U980">
        <v>12</v>
      </c>
      <c r="V980">
        <v>250</v>
      </c>
      <c r="W980">
        <v>0</v>
      </c>
      <c r="X980">
        <v>0</v>
      </c>
      <c r="Y980">
        <v>0</v>
      </c>
      <c r="Z980">
        <v>0</v>
      </c>
      <c r="AA980">
        <v>1</v>
      </c>
      <c r="AB980">
        <v>2</v>
      </c>
      <c r="AC980">
        <v>2</v>
      </c>
      <c r="AD980">
        <v>28</v>
      </c>
      <c r="AE980" s="13">
        <v>1</v>
      </c>
      <c r="AF980" s="14">
        <v>0.99088014857067097</v>
      </c>
    </row>
    <row r="981" spans="1:32" x14ac:dyDescent="0.25">
      <c r="A981">
        <v>0</v>
      </c>
      <c r="B981">
        <v>0</v>
      </c>
      <c r="C981">
        <v>58.69</v>
      </c>
      <c r="D981">
        <v>16</v>
      </c>
      <c r="E981">
        <v>1</v>
      </c>
      <c r="F981">
        <v>0</v>
      </c>
      <c r="G981">
        <v>1</v>
      </c>
      <c r="H981">
        <v>0</v>
      </c>
      <c r="I981">
        <v>0</v>
      </c>
      <c r="J981">
        <v>0</v>
      </c>
      <c r="K981">
        <v>20</v>
      </c>
      <c r="L981" s="4">
        <v>20</v>
      </c>
      <c r="M981">
        <v>0</v>
      </c>
      <c r="N981" s="5">
        <v>0</v>
      </c>
      <c r="O981" s="6">
        <v>-30</v>
      </c>
      <c r="P981" s="7">
        <v>91.8</v>
      </c>
      <c r="Q981">
        <v>1</v>
      </c>
      <c r="R981">
        <v>0</v>
      </c>
      <c r="S981">
        <v>1</v>
      </c>
      <c r="T981">
        <v>0</v>
      </c>
      <c r="U981">
        <v>12</v>
      </c>
      <c r="V981">
        <v>250</v>
      </c>
      <c r="W981">
        <v>0</v>
      </c>
      <c r="X981">
        <v>0</v>
      </c>
      <c r="Y981">
        <v>0</v>
      </c>
      <c r="Z981">
        <v>0</v>
      </c>
      <c r="AA981">
        <v>1</v>
      </c>
      <c r="AB981">
        <v>4</v>
      </c>
      <c r="AC981">
        <v>3</v>
      </c>
      <c r="AD981">
        <v>28</v>
      </c>
      <c r="AE981" s="13">
        <v>0.67</v>
      </c>
      <c r="AF981" s="14">
        <v>0.99088014857067097</v>
      </c>
    </row>
    <row r="982" spans="1:32" x14ac:dyDescent="0.25">
      <c r="A982">
        <v>0</v>
      </c>
      <c r="B982">
        <v>0</v>
      </c>
      <c r="C982">
        <v>58.69</v>
      </c>
      <c r="D982">
        <v>16</v>
      </c>
      <c r="E982">
        <v>1</v>
      </c>
      <c r="F982">
        <v>0</v>
      </c>
      <c r="G982">
        <v>1</v>
      </c>
      <c r="H982">
        <v>0</v>
      </c>
      <c r="I982">
        <v>0</v>
      </c>
      <c r="J982">
        <v>0</v>
      </c>
      <c r="K982">
        <v>20</v>
      </c>
      <c r="L982" s="4">
        <v>20</v>
      </c>
      <c r="M982">
        <v>0</v>
      </c>
      <c r="N982" s="5">
        <v>0</v>
      </c>
      <c r="O982" s="6">
        <v>-30</v>
      </c>
      <c r="P982" s="7">
        <v>91.8</v>
      </c>
      <c r="Q982">
        <v>1</v>
      </c>
      <c r="R982">
        <v>0</v>
      </c>
      <c r="S982">
        <v>1</v>
      </c>
      <c r="T982">
        <v>0</v>
      </c>
      <c r="U982">
        <v>12</v>
      </c>
      <c r="V982">
        <v>250</v>
      </c>
      <c r="W982">
        <v>0</v>
      </c>
      <c r="X982">
        <v>0</v>
      </c>
      <c r="Y982">
        <v>0</v>
      </c>
      <c r="Z982">
        <v>0</v>
      </c>
      <c r="AA982">
        <v>1</v>
      </c>
      <c r="AB982">
        <v>6</v>
      </c>
      <c r="AC982">
        <v>4</v>
      </c>
      <c r="AD982">
        <v>8</v>
      </c>
      <c r="AE982" s="13">
        <v>0.5</v>
      </c>
      <c r="AF982" s="14">
        <v>1</v>
      </c>
    </row>
    <row r="983" spans="1:32" x14ac:dyDescent="0.25">
      <c r="A983">
        <v>1</v>
      </c>
      <c r="B983">
        <v>0</v>
      </c>
      <c r="C983">
        <v>12.01</v>
      </c>
      <c r="D983">
        <v>0</v>
      </c>
      <c r="E983">
        <v>0</v>
      </c>
      <c r="F983">
        <v>0</v>
      </c>
      <c r="G983">
        <v>0</v>
      </c>
      <c r="H983">
        <v>1</v>
      </c>
      <c r="I983">
        <v>0</v>
      </c>
      <c r="J983">
        <v>1</v>
      </c>
      <c r="K983">
        <v>25</v>
      </c>
      <c r="L983">
        <v>7500</v>
      </c>
      <c r="M983">
        <v>0</v>
      </c>
      <c r="N983" s="5">
        <v>0</v>
      </c>
      <c r="O983" s="5">
        <v>-12.1</v>
      </c>
      <c r="P983" s="7">
        <v>152</v>
      </c>
      <c r="Q983">
        <v>0</v>
      </c>
      <c r="R983">
        <v>1</v>
      </c>
      <c r="S983">
        <v>1</v>
      </c>
      <c r="T983">
        <v>0</v>
      </c>
      <c r="U983">
        <v>7</v>
      </c>
      <c r="V983" s="4">
        <v>24</v>
      </c>
      <c r="W983">
        <v>1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1</v>
      </c>
      <c r="AE983" s="13">
        <v>2</v>
      </c>
      <c r="AF983" s="14">
        <v>0.98176206509539798</v>
      </c>
    </row>
    <row r="984" spans="1:32" x14ac:dyDescent="0.25">
      <c r="A984">
        <v>1</v>
      </c>
      <c r="B984">
        <v>0</v>
      </c>
      <c r="C984">
        <v>12.01</v>
      </c>
      <c r="D984">
        <v>0</v>
      </c>
      <c r="E984">
        <v>0</v>
      </c>
      <c r="F984">
        <v>0</v>
      </c>
      <c r="G984">
        <v>0</v>
      </c>
      <c r="H984">
        <v>1</v>
      </c>
      <c r="I984">
        <v>0</v>
      </c>
      <c r="J984">
        <v>1</v>
      </c>
      <c r="K984">
        <v>25</v>
      </c>
      <c r="L984">
        <v>7500</v>
      </c>
      <c r="M984">
        <v>0</v>
      </c>
      <c r="N984" s="5">
        <v>0</v>
      </c>
      <c r="O984" s="5">
        <v>-12.1</v>
      </c>
      <c r="P984" s="7">
        <v>152</v>
      </c>
      <c r="Q984">
        <v>0</v>
      </c>
      <c r="R984">
        <v>1</v>
      </c>
      <c r="S984">
        <v>1</v>
      </c>
      <c r="T984">
        <v>0</v>
      </c>
      <c r="U984">
        <v>7</v>
      </c>
      <c r="V984" s="4">
        <v>24</v>
      </c>
      <c r="W984">
        <v>1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21</v>
      </c>
      <c r="AE984" s="13">
        <v>2</v>
      </c>
      <c r="AF984" s="14">
        <v>0.76073619631901801</v>
      </c>
    </row>
    <row r="985" spans="1:32" x14ac:dyDescent="0.25">
      <c r="A985">
        <v>1</v>
      </c>
      <c r="B985">
        <v>0</v>
      </c>
      <c r="C985">
        <v>12.01</v>
      </c>
      <c r="D985">
        <v>0</v>
      </c>
      <c r="E985">
        <v>0</v>
      </c>
      <c r="F985">
        <v>0</v>
      </c>
      <c r="G985">
        <v>0</v>
      </c>
      <c r="H985">
        <v>1</v>
      </c>
      <c r="I985">
        <v>0</v>
      </c>
      <c r="J985">
        <v>1</v>
      </c>
      <c r="K985">
        <v>2.5</v>
      </c>
      <c r="L985">
        <v>2000</v>
      </c>
      <c r="M985">
        <v>0</v>
      </c>
      <c r="N985" s="5">
        <v>0</v>
      </c>
      <c r="O985" s="6">
        <v>-27.6</v>
      </c>
      <c r="P985">
        <v>1040</v>
      </c>
      <c r="Q985">
        <v>0</v>
      </c>
      <c r="R985">
        <v>1</v>
      </c>
      <c r="S985">
        <v>0</v>
      </c>
      <c r="T985">
        <v>1</v>
      </c>
      <c r="U985">
        <v>7</v>
      </c>
      <c r="V985">
        <v>20.3</v>
      </c>
      <c r="W985">
        <v>1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3</v>
      </c>
      <c r="AE985" s="13">
        <v>0.49</v>
      </c>
      <c r="AF985" s="14">
        <v>0.91621911922663801</v>
      </c>
    </row>
    <row r="986" spans="1:32" x14ac:dyDescent="0.25">
      <c r="A986">
        <v>1</v>
      </c>
      <c r="B986">
        <v>0</v>
      </c>
      <c r="C986">
        <v>12.01</v>
      </c>
      <c r="D986">
        <v>0</v>
      </c>
      <c r="E986">
        <v>0</v>
      </c>
      <c r="F986">
        <v>0</v>
      </c>
      <c r="G986">
        <v>0</v>
      </c>
      <c r="H986">
        <v>1</v>
      </c>
      <c r="I986">
        <v>0</v>
      </c>
      <c r="J986">
        <v>1</v>
      </c>
      <c r="K986">
        <v>2.5</v>
      </c>
      <c r="L986">
        <v>2000</v>
      </c>
      <c r="M986">
        <v>0</v>
      </c>
      <c r="N986" s="5">
        <v>0</v>
      </c>
      <c r="O986" s="6">
        <v>-27.6</v>
      </c>
      <c r="P986">
        <v>1040</v>
      </c>
      <c r="Q986">
        <v>0</v>
      </c>
      <c r="R986">
        <v>1</v>
      </c>
      <c r="S986">
        <v>0</v>
      </c>
      <c r="T986">
        <v>1</v>
      </c>
      <c r="U986">
        <v>7</v>
      </c>
      <c r="V986">
        <v>20.3</v>
      </c>
      <c r="W986">
        <v>1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3</v>
      </c>
      <c r="AE986" s="13">
        <v>1.97</v>
      </c>
      <c r="AF986" s="14">
        <v>0.93997691419776797</v>
      </c>
    </row>
    <row r="987" spans="1:32" x14ac:dyDescent="0.25">
      <c r="A987">
        <v>1</v>
      </c>
      <c r="B987">
        <v>0</v>
      </c>
      <c r="C987">
        <v>12.01</v>
      </c>
      <c r="D987">
        <v>0</v>
      </c>
      <c r="E987">
        <v>0</v>
      </c>
      <c r="F987">
        <v>0</v>
      </c>
      <c r="G987">
        <v>0</v>
      </c>
      <c r="H987">
        <v>1</v>
      </c>
      <c r="I987">
        <v>0</v>
      </c>
      <c r="J987">
        <v>1</v>
      </c>
      <c r="K987">
        <v>2.5</v>
      </c>
      <c r="L987">
        <v>2000</v>
      </c>
      <c r="M987">
        <v>0</v>
      </c>
      <c r="N987" s="5">
        <v>0</v>
      </c>
      <c r="O987" s="6">
        <v>-27.6</v>
      </c>
      <c r="P987">
        <v>1040</v>
      </c>
      <c r="Q987">
        <v>0</v>
      </c>
      <c r="R987">
        <v>1</v>
      </c>
      <c r="S987">
        <v>0</v>
      </c>
      <c r="T987">
        <v>1</v>
      </c>
      <c r="U987">
        <v>7</v>
      </c>
      <c r="V987">
        <v>20.3</v>
      </c>
      <c r="W987">
        <v>1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6</v>
      </c>
      <c r="AE987" s="13">
        <v>0.49</v>
      </c>
      <c r="AF987" s="14">
        <v>0.92542372881355905</v>
      </c>
    </row>
    <row r="988" spans="1:32" x14ac:dyDescent="0.25">
      <c r="A988">
        <v>1</v>
      </c>
      <c r="B988">
        <v>0</v>
      </c>
      <c r="C988">
        <v>12.01</v>
      </c>
      <c r="D988">
        <v>0</v>
      </c>
      <c r="E988">
        <v>0</v>
      </c>
      <c r="F988">
        <v>0</v>
      </c>
      <c r="G988">
        <v>0</v>
      </c>
      <c r="H988">
        <v>1</v>
      </c>
      <c r="I988">
        <v>0</v>
      </c>
      <c r="J988">
        <v>1</v>
      </c>
      <c r="K988">
        <v>2.5</v>
      </c>
      <c r="L988">
        <v>2000</v>
      </c>
      <c r="M988">
        <v>0</v>
      </c>
      <c r="N988" s="5">
        <v>0</v>
      </c>
      <c r="O988" s="6">
        <v>-27.6</v>
      </c>
      <c r="P988">
        <v>1040</v>
      </c>
      <c r="Q988">
        <v>0</v>
      </c>
      <c r="R988">
        <v>1</v>
      </c>
      <c r="S988">
        <v>0</v>
      </c>
      <c r="T988">
        <v>1</v>
      </c>
      <c r="U988">
        <v>7</v>
      </c>
      <c r="V988">
        <v>20.3</v>
      </c>
      <c r="W988">
        <v>1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</v>
      </c>
      <c r="AD988">
        <v>6</v>
      </c>
      <c r="AE988" s="13">
        <v>1.97</v>
      </c>
      <c r="AF988" s="14">
        <v>0.92542372881355905</v>
      </c>
    </row>
    <row r="989" spans="1:32" x14ac:dyDescent="0.25">
      <c r="A989">
        <v>1</v>
      </c>
      <c r="B989">
        <v>0</v>
      </c>
      <c r="C989">
        <v>12.01</v>
      </c>
      <c r="D989">
        <v>0</v>
      </c>
      <c r="E989">
        <v>0</v>
      </c>
      <c r="F989">
        <v>0</v>
      </c>
      <c r="G989">
        <v>0</v>
      </c>
      <c r="H989">
        <v>1</v>
      </c>
      <c r="I989">
        <v>0</v>
      </c>
      <c r="J989">
        <v>1</v>
      </c>
      <c r="K989">
        <v>2.5</v>
      </c>
      <c r="L989">
        <v>2000</v>
      </c>
      <c r="M989">
        <v>0</v>
      </c>
      <c r="N989" s="5">
        <v>0</v>
      </c>
      <c r="O989" s="6">
        <v>-27.6</v>
      </c>
      <c r="P989">
        <v>1040</v>
      </c>
      <c r="Q989">
        <v>0</v>
      </c>
      <c r="R989">
        <v>1</v>
      </c>
      <c r="S989">
        <v>0</v>
      </c>
      <c r="T989">
        <v>1</v>
      </c>
      <c r="U989">
        <v>7</v>
      </c>
      <c r="V989">
        <v>20.3</v>
      </c>
      <c r="W989">
        <v>1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10</v>
      </c>
      <c r="AE989" s="13">
        <v>0.49</v>
      </c>
      <c r="AF989" s="14">
        <v>0.85392051557465098</v>
      </c>
    </row>
    <row r="990" spans="1:32" x14ac:dyDescent="0.25">
      <c r="A990">
        <v>1</v>
      </c>
      <c r="B990">
        <v>0</v>
      </c>
      <c r="C990">
        <v>12.01</v>
      </c>
      <c r="D990">
        <v>0</v>
      </c>
      <c r="E990">
        <v>0</v>
      </c>
      <c r="F990">
        <v>0</v>
      </c>
      <c r="G990">
        <v>0</v>
      </c>
      <c r="H990">
        <v>1</v>
      </c>
      <c r="I990">
        <v>0</v>
      </c>
      <c r="J990">
        <v>1</v>
      </c>
      <c r="K990">
        <v>2.5</v>
      </c>
      <c r="L990">
        <v>2000</v>
      </c>
      <c r="M990">
        <v>0</v>
      </c>
      <c r="N990" s="5">
        <v>0</v>
      </c>
      <c r="O990" s="6">
        <v>-27.6</v>
      </c>
      <c r="P990">
        <v>1040</v>
      </c>
      <c r="Q990">
        <v>0</v>
      </c>
      <c r="R990">
        <v>1</v>
      </c>
      <c r="S990">
        <v>0</v>
      </c>
      <c r="T990">
        <v>1</v>
      </c>
      <c r="U990">
        <v>7</v>
      </c>
      <c r="V990">
        <v>20.3</v>
      </c>
      <c r="W990">
        <v>1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1</v>
      </c>
      <c r="AD990">
        <v>10</v>
      </c>
      <c r="AE990" s="13">
        <v>1.97</v>
      </c>
      <c r="AF990" s="14">
        <v>0.78011317704122896</v>
      </c>
    </row>
    <row r="991" spans="1:32" x14ac:dyDescent="0.25">
      <c r="A991">
        <v>1</v>
      </c>
      <c r="B991">
        <v>0</v>
      </c>
      <c r="C991">
        <v>12.01</v>
      </c>
      <c r="D991">
        <v>0</v>
      </c>
      <c r="E991">
        <v>0</v>
      </c>
      <c r="F991">
        <v>0</v>
      </c>
      <c r="G991">
        <v>0</v>
      </c>
      <c r="H991">
        <v>1</v>
      </c>
      <c r="I991">
        <v>0</v>
      </c>
      <c r="J991">
        <v>1</v>
      </c>
      <c r="K991">
        <v>1</v>
      </c>
      <c r="L991">
        <v>550</v>
      </c>
      <c r="M991">
        <v>0</v>
      </c>
      <c r="N991" s="5">
        <v>0</v>
      </c>
      <c r="O991" s="6">
        <v>-27.6</v>
      </c>
      <c r="P991">
        <v>508</v>
      </c>
      <c r="Q991">
        <v>0</v>
      </c>
      <c r="R991">
        <v>1</v>
      </c>
      <c r="S991">
        <v>0</v>
      </c>
      <c r="T991">
        <v>1</v>
      </c>
      <c r="U991">
        <v>9</v>
      </c>
      <c r="V991">
        <v>20</v>
      </c>
      <c r="W991">
        <v>1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1</v>
      </c>
      <c r="AE991" s="13">
        <v>0.25</v>
      </c>
      <c r="AF991" s="14">
        <v>0.97282608695652195</v>
      </c>
    </row>
    <row r="992" spans="1:32" x14ac:dyDescent="0.25">
      <c r="A992">
        <v>1</v>
      </c>
      <c r="B992">
        <v>0</v>
      </c>
      <c r="C992">
        <v>12.01</v>
      </c>
      <c r="D992">
        <v>0</v>
      </c>
      <c r="E992">
        <v>0</v>
      </c>
      <c r="F992">
        <v>0</v>
      </c>
      <c r="G992">
        <v>0</v>
      </c>
      <c r="H992">
        <v>1</v>
      </c>
      <c r="I992">
        <v>0</v>
      </c>
      <c r="J992">
        <v>1</v>
      </c>
      <c r="K992">
        <v>1</v>
      </c>
      <c r="L992">
        <v>550</v>
      </c>
      <c r="M992">
        <v>0</v>
      </c>
      <c r="N992" s="5">
        <v>0</v>
      </c>
      <c r="O992" s="6">
        <v>-27.6</v>
      </c>
      <c r="P992">
        <v>508</v>
      </c>
      <c r="Q992">
        <v>0</v>
      </c>
      <c r="R992">
        <v>1</v>
      </c>
      <c r="S992">
        <v>0</v>
      </c>
      <c r="T992">
        <v>1</v>
      </c>
      <c r="U992">
        <v>9</v>
      </c>
      <c r="V992">
        <v>20</v>
      </c>
      <c r="W992">
        <v>1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1</v>
      </c>
      <c r="AE992" s="13">
        <v>0.5</v>
      </c>
      <c r="AF992" s="14">
        <v>0.98039215686274495</v>
      </c>
    </row>
    <row r="993" spans="1:32" x14ac:dyDescent="0.25">
      <c r="A993">
        <v>1</v>
      </c>
      <c r="B993">
        <v>0</v>
      </c>
      <c r="C993">
        <v>12.01</v>
      </c>
      <c r="D993">
        <v>0</v>
      </c>
      <c r="E993">
        <v>0</v>
      </c>
      <c r="F993">
        <v>0</v>
      </c>
      <c r="G993">
        <v>0</v>
      </c>
      <c r="H993">
        <v>1</v>
      </c>
      <c r="I993">
        <v>0</v>
      </c>
      <c r="J993">
        <v>1</v>
      </c>
      <c r="K993">
        <v>1</v>
      </c>
      <c r="L993">
        <v>550</v>
      </c>
      <c r="M993">
        <v>0</v>
      </c>
      <c r="N993" s="5">
        <v>0</v>
      </c>
      <c r="O993" s="6">
        <v>-27.6</v>
      </c>
      <c r="P993">
        <v>508</v>
      </c>
      <c r="Q993">
        <v>0</v>
      </c>
      <c r="R993">
        <v>1</v>
      </c>
      <c r="S993">
        <v>0</v>
      </c>
      <c r="T993">
        <v>1</v>
      </c>
      <c r="U993">
        <v>9</v>
      </c>
      <c r="V993">
        <v>20</v>
      </c>
      <c r="W993">
        <v>1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</v>
      </c>
      <c r="AD993">
        <v>1</v>
      </c>
      <c r="AE993" s="13">
        <v>1</v>
      </c>
      <c r="AF993" s="14">
        <v>0.98618784530386705</v>
      </c>
    </row>
    <row r="994" spans="1:32" x14ac:dyDescent="0.25">
      <c r="A994">
        <v>1</v>
      </c>
      <c r="B994">
        <v>0</v>
      </c>
      <c r="C994">
        <v>12.01</v>
      </c>
      <c r="D994">
        <v>0</v>
      </c>
      <c r="E994">
        <v>0</v>
      </c>
      <c r="F994">
        <v>0</v>
      </c>
      <c r="G994">
        <v>0</v>
      </c>
      <c r="H994">
        <v>1</v>
      </c>
      <c r="I994">
        <v>0</v>
      </c>
      <c r="J994">
        <v>1</v>
      </c>
      <c r="K994">
        <v>1</v>
      </c>
      <c r="L994">
        <v>550</v>
      </c>
      <c r="M994">
        <v>0</v>
      </c>
      <c r="N994" s="5">
        <v>0</v>
      </c>
      <c r="O994" s="6">
        <v>-27.6</v>
      </c>
      <c r="P994">
        <v>508</v>
      </c>
      <c r="Q994">
        <v>0</v>
      </c>
      <c r="R994">
        <v>1</v>
      </c>
      <c r="S994">
        <v>0</v>
      </c>
      <c r="T994">
        <v>1</v>
      </c>
      <c r="U994">
        <v>9</v>
      </c>
      <c r="V994">
        <v>20</v>
      </c>
      <c r="W994">
        <v>1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7</v>
      </c>
      <c r="AE994" s="13">
        <v>0.5</v>
      </c>
      <c r="AF994" s="14">
        <v>0.96212121212121204</v>
      </c>
    </row>
    <row r="995" spans="1:32" x14ac:dyDescent="0.25">
      <c r="A995">
        <v>1</v>
      </c>
      <c r="B995">
        <v>0</v>
      </c>
      <c r="C995">
        <v>12.01</v>
      </c>
      <c r="D995">
        <v>0</v>
      </c>
      <c r="E995">
        <v>0</v>
      </c>
      <c r="F995">
        <v>0</v>
      </c>
      <c r="G995">
        <v>0</v>
      </c>
      <c r="H995">
        <v>1</v>
      </c>
      <c r="I995">
        <v>0</v>
      </c>
      <c r="J995">
        <v>1</v>
      </c>
      <c r="K995">
        <v>2.5</v>
      </c>
      <c r="L995">
        <v>2000</v>
      </c>
      <c r="M995">
        <v>0</v>
      </c>
      <c r="N995" s="5">
        <v>0</v>
      </c>
      <c r="O995" s="6">
        <v>-27.6</v>
      </c>
      <c r="P995">
        <v>1040</v>
      </c>
      <c r="Q995">
        <v>0</v>
      </c>
      <c r="R995">
        <v>1</v>
      </c>
      <c r="S995">
        <v>0</v>
      </c>
      <c r="T995">
        <v>1</v>
      </c>
      <c r="U995">
        <v>7</v>
      </c>
      <c r="V995">
        <v>20.3</v>
      </c>
      <c r="W995">
        <v>1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1</v>
      </c>
      <c r="AE995" s="13">
        <v>0.49</v>
      </c>
      <c r="AF995" s="14">
        <v>0.97607638519149498</v>
      </c>
    </row>
    <row r="996" spans="1:32" x14ac:dyDescent="0.25">
      <c r="A996">
        <v>1</v>
      </c>
      <c r="B996">
        <v>0</v>
      </c>
      <c r="C996">
        <v>12.01</v>
      </c>
      <c r="D996">
        <v>0</v>
      </c>
      <c r="E996">
        <v>0</v>
      </c>
      <c r="F996">
        <v>0</v>
      </c>
      <c r="G996">
        <v>0</v>
      </c>
      <c r="H996">
        <v>1</v>
      </c>
      <c r="I996">
        <v>0</v>
      </c>
      <c r="J996">
        <v>1</v>
      </c>
      <c r="K996">
        <v>2.5</v>
      </c>
      <c r="L996">
        <v>2000</v>
      </c>
      <c r="M996">
        <v>0</v>
      </c>
      <c r="N996" s="5">
        <v>0</v>
      </c>
      <c r="O996" s="6">
        <v>-27.6</v>
      </c>
      <c r="P996">
        <v>1040</v>
      </c>
      <c r="Q996">
        <v>0</v>
      </c>
      <c r="R996">
        <v>1</v>
      </c>
      <c r="S996">
        <v>0</v>
      </c>
      <c r="T996">
        <v>1</v>
      </c>
      <c r="U996">
        <v>7</v>
      </c>
      <c r="V996">
        <v>20.3</v>
      </c>
      <c r="W996">
        <v>1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1</v>
      </c>
      <c r="AE996" s="13">
        <v>0.99</v>
      </c>
      <c r="AF996" s="14">
        <v>0.98226502473423805</v>
      </c>
    </row>
    <row r="997" spans="1:32" x14ac:dyDescent="0.25">
      <c r="A997">
        <v>1</v>
      </c>
      <c r="B997">
        <v>0</v>
      </c>
      <c r="C997">
        <v>12.01</v>
      </c>
      <c r="D997">
        <v>0</v>
      </c>
      <c r="E997">
        <v>0</v>
      </c>
      <c r="F997">
        <v>0</v>
      </c>
      <c r="G997">
        <v>0</v>
      </c>
      <c r="H997">
        <v>1</v>
      </c>
      <c r="I997">
        <v>0</v>
      </c>
      <c r="J997">
        <v>1</v>
      </c>
      <c r="K997">
        <v>2.5</v>
      </c>
      <c r="L997">
        <v>2000</v>
      </c>
      <c r="M997">
        <v>0</v>
      </c>
      <c r="N997" s="5">
        <v>0</v>
      </c>
      <c r="O997" s="6">
        <v>-27.6</v>
      </c>
      <c r="P997">
        <v>1040</v>
      </c>
      <c r="Q997">
        <v>0</v>
      </c>
      <c r="R997">
        <v>1</v>
      </c>
      <c r="S997">
        <v>0</v>
      </c>
      <c r="T997">
        <v>1</v>
      </c>
      <c r="U997">
        <v>7</v>
      </c>
      <c r="V997">
        <v>20.3</v>
      </c>
      <c r="W997">
        <v>1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1</v>
      </c>
      <c r="AE997" s="13">
        <v>1.97</v>
      </c>
      <c r="AF997" s="14">
        <v>0.98710689417705999</v>
      </c>
    </row>
    <row r="998" spans="1:32" x14ac:dyDescent="0.25">
      <c r="A998">
        <v>1</v>
      </c>
      <c r="B998">
        <v>0</v>
      </c>
      <c r="C998">
        <v>12.01</v>
      </c>
      <c r="D998">
        <v>0</v>
      </c>
      <c r="E998">
        <v>0</v>
      </c>
      <c r="F998">
        <v>0</v>
      </c>
      <c r="G998">
        <v>0</v>
      </c>
      <c r="H998">
        <v>1</v>
      </c>
      <c r="I998">
        <v>0</v>
      </c>
      <c r="J998">
        <v>1</v>
      </c>
      <c r="K998">
        <v>2.5</v>
      </c>
      <c r="L998">
        <v>2000</v>
      </c>
      <c r="M998">
        <v>0</v>
      </c>
      <c r="N998" s="5">
        <v>0</v>
      </c>
      <c r="O998" s="6">
        <v>-27.6</v>
      </c>
      <c r="P998">
        <v>1040</v>
      </c>
      <c r="Q998">
        <v>0</v>
      </c>
      <c r="R998">
        <v>1</v>
      </c>
      <c r="S998">
        <v>0</v>
      </c>
      <c r="T998">
        <v>1</v>
      </c>
      <c r="U998">
        <v>7</v>
      </c>
      <c r="V998">
        <v>20.3</v>
      </c>
      <c r="W998">
        <v>1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3</v>
      </c>
      <c r="AE998" s="13">
        <v>0.49</v>
      </c>
      <c r="AF998" s="14">
        <v>1</v>
      </c>
    </row>
    <row r="999" spans="1:32" x14ac:dyDescent="0.25">
      <c r="A999">
        <v>1</v>
      </c>
      <c r="B999">
        <v>0</v>
      </c>
      <c r="C999">
        <v>12.01</v>
      </c>
      <c r="D999">
        <v>0</v>
      </c>
      <c r="E999">
        <v>0</v>
      </c>
      <c r="F999">
        <v>0</v>
      </c>
      <c r="G999">
        <v>0</v>
      </c>
      <c r="H999">
        <v>1</v>
      </c>
      <c r="I999">
        <v>0</v>
      </c>
      <c r="J999">
        <v>1</v>
      </c>
      <c r="K999">
        <v>2.5</v>
      </c>
      <c r="L999">
        <v>2000</v>
      </c>
      <c r="M999">
        <v>0</v>
      </c>
      <c r="N999" s="5">
        <v>0</v>
      </c>
      <c r="O999" s="6">
        <v>-27.6</v>
      </c>
      <c r="P999">
        <v>1040</v>
      </c>
      <c r="Q999">
        <v>0</v>
      </c>
      <c r="R999">
        <v>1</v>
      </c>
      <c r="S999">
        <v>0</v>
      </c>
      <c r="T999">
        <v>1</v>
      </c>
      <c r="U999">
        <v>7</v>
      </c>
      <c r="V999">
        <v>20.3</v>
      </c>
      <c r="W999">
        <v>1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3</v>
      </c>
      <c r="AE999" s="13">
        <v>0.99</v>
      </c>
      <c r="AF999" s="14">
        <v>1</v>
      </c>
    </row>
    <row r="1000" spans="1:32" x14ac:dyDescent="0.25">
      <c r="A1000">
        <v>1</v>
      </c>
      <c r="B1000">
        <v>0</v>
      </c>
      <c r="C1000">
        <v>12.01</v>
      </c>
      <c r="D1000">
        <v>0</v>
      </c>
      <c r="E1000">
        <v>0</v>
      </c>
      <c r="F1000">
        <v>0</v>
      </c>
      <c r="G1000">
        <v>0</v>
      </c>
      <c r="H1000">
        <v>1</v>
      </c>
      <c r="I1000">
        <v>0</v>
      </c>
      <c r="J1000">
        <v>1</v>
      </c>
      <c r="K1000">
        <v>2.5</v>
      </c>
      <c r="L1000">
        <v>2000</v>
      </c>
      <c r="M1000">
        <v>0</v>
      </c>
      <c r="N1000" s="5">
        <v>0</v>
      </c>
      <c r="O1000" s="6">
        <v>-27.6</v>
      </c>
      <c r="P1000">
        <v>1040</v>
      </c>
      <c r="Q1000">
        <v>0</v>
      </c>
      <c r="R1000">
        <v>1</v>
      </c>
      <c r="S1000">
        <v>0</v>
      </c>
      <c r="T1000">
        <v>1</v>
      </c>
      <c r="U1000">
        <v>7</v>
      </c>
      <c r="V1000">
        <v>20.3</v>
      </c>
      <c r="W1000">
        <v>1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3</v>
      </c>
      <c r="AE1000" s="13">
        <v>1.97</v>
      </c>
      <c r="AF1000" s="14">
        <v>1</v>
      </c>
    </row>
    <row r="1001" spans="1:32" x14ac:dyDescent="0.25">
      <c r="A1001">
        <v>1</v>
      </c>
      <c r="B1001">
        <v>0</v>
      </c>
      <c r="C1001">
        <v>12.01</v>
      </c>
      <c r="D1001">
        <v>0</v>
      </c>
      <c r="E1001">
        <v>0</v>
      </c>
      <c r="F1001">
        <v>0</v>
      </c>
      <c r="G1001">
        <v>0</v>
      </c>
      <c r="H1001">
        <v>1</v>
      </c>
      <c r="I1001">
        <v>0</v>
      </c>
      <c r="J1001">
        <v>1</v>
      </c>
      <c r="K1001">
        <v>2.5</v>
      </c>
      <c r="L1001">
        <v>2000</v>
      </c>
      <c r="M1001">
        <v>0</v>
      </c>
      <c r="N1001" s="5">
        <v>0</v>
      </c>
      <c r="O1001" s="6">
        <v>-27.6</v>
      </c>
      <c r="P1001">
        <v>1040</v>
      </c>
      <c r="Q1001">
        <v>0</v>
      </c>
      <c r="R1001">
        <v>1</v>
      </c>
      <c r="S1001">
        <v>0</v>
      </c>
      <c r="T1001">
        <v>1</v>
      </c>
      <c r="U1001">
        <v>7</v>
      </c>
      <c r="V1001">
        <v>20.3</v>
      </c>
      <c r="W1001">
        <v>1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7</v>
      </c>
      <c r="AE1001" s="13">
        <v>0.49</v>
      </c>
      <c r="AF1001" s="14">
        <v>1</v>
      </c>
    </row>
    <row r="1002" spans="1:32" x14ac:dyDescent="0.25">
      <c r="A1002">
        <v>1</v>
      </c>
      <c r="B1002">
        <v>0</v>
      </c>
      <c r="C1002">
        <v>12.01</v>
      </c>
      <c r="D1002">
        <v>0</v>
      </c>
      <c r="E1002">
        <v>0</v>
      </c>
      <c r="F1002">
        <v>0</v>
      </c>
      <c r="G1002">
        <v>0</v>
      </c>
      <c r="H1002">
        <v>1</v>
      </c>
      <c r="I1002">
        <v>0</v>
      </c>
      <c r="J1002">
        <v>1</v>
      </c>
      <c r="K1002">
        <v>2.5</v>
      </c>
      <c r="L1002">
        <v>2000</v>
      </c>
      <c r="M1002">
        <v>0</v>
      </c>
      <c r="N1002" s="5">
        <v>0</v>
      </c>
      <c r="O1002" s="6">
        <v>-27.6</v>
      </c>
      <c r="P1002">
        <v>1040</v>
      </c>
      <c r="Q1002">
        <v>0</v>
      </c>
      <c r="R1002">
        <v>1</v>
      </c>
      <c r="S1002">
        <v>0</v>
      </c>
      <c r="T1002">
        <v>1</v>
      </c>
      <c r="U1002">
        <v>7</v>
      </c>
      <c r="V1002">
        <v>20.3</v>
      </c>
      <c r="W1002">
        <v>1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7</v>
      </c>
      <c r="AE1002" s="13">
        <v>0.99</v>
      </c>
      <c r="AF1002" s="14">
        <v>1</v>
      </c>
    </row>
    <row r="1003" spans="1:32" x14ac:dyDescent="0.25">
      <c r="A1003">
        <v>1</v>
      </c>
      <c r="B1003">
        <v>0</v>
      </c>
      <c r="C1003">
        <v>12.01</v>
      </c>
      <c r="D1003">
        <v>0</v>
      </c>
      <c r="E1003">
        <v>0</v>
      </c>
      <c r="F1003">
        <v>0</v>
      </c>
      <c r="G1003">
        <v>0</v>
      </c>
      <c r="H1003">
        <v>1</v>
      </c>
      <c r="I1003">
        <v>0</v>
      </c>
      <c r="J1003">
        <v>1</v>
      </c>
      <c r="K1003">
        <v>2.5</v>
      </c>
      <c r="L1003">
        <v>2000</v>
      </c>
      <c r="M1003">
        <v>0</v>
      </c>
      <c r="N1003" s="5">
        <v>0</v>
      </c>
      <c r="O1003" s="6">
        <v>-27.6</v>
      </c>
      <c r="P1003">
        <v>1040</v>
      </c>
      <c r="Q1003">
        <v>0</v>
      </c>
      <c r="R1003">
        <v>1</v>
      </c>
      <c r="S1003">
        <v>0</v>
      </c>
      <c r="T1003">
        <v>1</v>
      </c>
      <c r="U1003">
        <v>7</v>
      </c>
      <c r="V1003">
        <v>20.3</v>
      </c>
      <c r="W1003">
        <v>1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7</v>
      </c>
      <c r="AE1003" s="13">
        <v>1.97</v>
      </c>
      <c r="AF1003" s="14">
        <v>1</v>
      </c>
    </row>
    <row r="1004" spans="1:32" x14ac:dyDescent="0.25">
      <c r="A1004">
        <v>1</v>
      </c>
      <c r="B1004">
        <v>0</v>
      </c>
      <c r="C1004">
        <v>12.01</v>
      </c>
      <c r="D1004">
        <v>0</v>
      </c>
      <c r="E1004">
        <v>0</v>
      </c>
      <c r="F1004">
        <v>0</v>
      </c>
      <c r="G1004">
        <v>0</v>
      </c>
      <c r="H1004">
        <v>1</v>
      </c>
      <c r="I1004">
        <v>0</v>
      </c>
      <c r="J1004">
        <v>1</v>
      </c>
      <c r="K1004">
        <v>2.5</v>
      </c>
      <c r="L1004">
        <v>2000</v>
      </c>
      <c r="M1004">
        <v>0</v>
      </c>
      <c r="N1004" s="5">
        <v>0</v>
      </c>
      <c r="O1004" s="6">
        <v>-27.6</v>
      </c>
      <c r="P1004">
        <v>1040</v>
      </c>
      <c r="Q1004">
        <v>0</v>
      </c>
      <c r="R1004">
        <v>1</v>
      </c>
      <c r="S1004">
        <v>0</v>
      </c>
      <c r="T1004">
        <v>1</v>
      </c>
      <c r="U1004">
        <v>7</v>
      </c>
      <c r="V1004">
        <v>20.3</v>
      </c>
      <c r="W1004">
        <v>1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28</v>
      </c>
      <c r="AE1004" s="13">
        <v>0.49</v>
      </c>
      <c r="AF1004" s="14">
        <v>1</v>
      </c>
    </row>
    <row r="1005" spans="1:32" x14ac:dyDescent="0.25">
      <c r="A1005">
        <v>1</v>
      </c>
      <c r="B1005">
        <v>0</v>
      </c>
      <c r="C1005">
        <v>12.01</v>
      </c>
      <c r="D1005">
        <v>0</v>
      </c>
      <c r="E1005">
        <v>0</v>
      </c>
      <c r="F1005">
        <v>0</v>
      </c>
      <c r="G1005">
        <v>0</v>
      </c>
      <c r="H1005">
        <v>1</v>
      </c>
      <c r="I1005">
        <v>0</v>
      </c>
      <c r="J1005">
        <v>1</v>
      </c>
      <c r="K1005">
        <v>2.5</v>
      </c>
      <c r="L1005">
        <v>2000</v>
      </c>
      <c r="M1005">
        <v>0</v>
      </c>
      <c r="N1005" s="5">
        <v>0</v>
      </c>
      <c r="O1005" s="6">
        <v>-27.6</v>
      </c>
      <c r="P1005">
        <v>1040</v>
      </c>
      <c r="Q1005">
        <v>0</v>
      </c>
      <c r="R1005">
        <v>1</v>
      </c>
      <c r="S1005">
        <v>0</v>
      </c>
      <c r="T1005">
        <v>1</v>
      </c>
      <c r="U1005">
        <v>7</v>
      </c>
      <c r="V1005">
        <v>20.3</v>
      </c>
      <c r="W1005">
        <v>1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</v>
      </c>
      <c r="AD1005">
        <v>28</v>
      </c>
      <c r="AE1005" s="13">
        <v>0.99</v>
      </c>
      <c r="AF1005" s="14">
        <v>1</v>
      </c>
    </row>
    <row r="1006" spans="1:32" x14ac:dyDescent="0.25">
      <c r="A1006">
        <v>1</v>
      </c>
      <c r="B1006">
        <v>0</v>
      </c>
      <c r="C1006">
        <v>12.01</v>
      </c>
      <c r="D1006">
        <v>0</v>
      </c>
      <c r="E1006">
        <v>0</v>
      </c>
      <c r="F1006">
        <v>0</v>
      </c>
      <c r="G1006">
        <v>0</v>
      </c>
      <c r="H1006">
        <v>1</v>
      </c>
      <c r="I1006">
        <v>0</v>
      </c>
      <c r="J1006">
        <v>1</v>
      </c>
      <c r="K1006">
        <v>2.5</v>
      </c>
      <c r="L1006">
        <v>2000</v>
      </c>
      <c r="M1006">
        <v>0</v>
      </c>
      <c r="N1006" s="5">
        <v>0</v>
      </c>
      <c r="O1006" s="6">
        <v>-27.6</v>
      </c>
      <c r="P1006">
        <v>1040</v>
      </c>
      <c r="Q1006">
        <v>0</v>
      </c>
      <c r="R1006">
        <v>1</v>
      </c>
      <c r="S1006">
        <v>0</v>
      </c>
      <c r="T1006">
        <v>1</v>
      </c>
      <c r="U1006">
        <v>7</v>
      </c>
      <c r="V1006">
        <v>20.3</v>
      </c>
      <c r="W1006">
        <v>1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28</v>
      </c>
      <c r="AE1006" s="13">
        <v>1.97</v>
      </c>
      <c r="AF1006" s="14">
        <v>1</v>
      </c>
    </row>
    <row r="1007" spans="1:32" x14ac:dyDescent="0.25">
      <c r="A1007">
        <v>1</v>
      </c>
      <c r="B1007">
        <v>0</v>
      </c>
      <c r="C1007">
        <v>12.01</v>
      </c>
      <c r="D1007">
        <v>0</v>
      </c>
      <c r="E1007">
        <v>0</v>
      </c>
      <c r="F1007">
        <v>0</v>
      </c>
      <c r="G1007">
        <v>0</v>
      </c>
      <c r="H1007">
        <v>1</v>
      </c>
      <c r="I1007">
        <v>0</v>
      </c>
      <c r="J1007">
        <v>1</v>
      </c>
      <c r="K1007">
        <v>2.5</v>
      </c>
      <c r="L1007">
        <v>2000</v>
      </c>
      <c r="M1007">
        <v>0</v>
      </c>
      <c r="N1007" s="5">
        <v>0</v>
      </c>
      <c r="O1007" s="6">
        <v>-27.6</v>
      </c>
      <c r="P1007">
        <v>1040</v>
      </c>
      <c r="Q1007">
        <v>0</v>
      </c>
      <c r="R1007">
        <v>1</v>
      </c>
      <c r="S1007">
        <v>0</v>
      </c>
      <c r="T1007">
        <v>1</v>
      </c>
      <c r="U1007">
        <v>7</v>
      </c>
      <c r="V1007">
        <v>20.3</v>
      </c>
      <c r="W1007">
        <v>1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60</v>
      </c>
      <c r="AE1007" s="13">
        <v>0.49</v>
      </c>
      <c r="AF1007" s="14">
        <v>1</v>
      </c>
    </row>
    <row r="1008" spans="1:32" x14ac:dyDescent="0.25">
      <c r="A1008">
        <v>1</v>
      </c>
      <c r="B1008">
        <v>0</v>
      </c>
      <c r="C1008">
        <v>12.01</v>
      </c>
      <c r="D1008">
        <v>0</v>
      </c>
      <c r="E1008">
        <v>0</v>
      </c>
      <c r="F1008">
        <v>0</v>
      </c>
      <c r="G1008">
        <v>0</v>
      </c>
      <c r="H1008">
        <v>1</v>
      </c>
      <c r="I1008">
        <v>0</v>
      </c>
      <c r="J1008">
        <v>1</v>
      </c>
      <c r="K1008">
        <v>2.5</v>
      </c>
      <c r="L1008">
        <v>2000</v>
      </c>
      <c r="M1008">
        <v>0</v>
      </c>
      <c r="N1008" s="5">
        <v>0</v>
      </c>
      <c r="O1008" s="6">
        <v>-27.6</v>
      </c>
      <c r="P1008">
        <v>1040</v>
      </c>
      <c r="Q1008">
        <v>0</v>
      </c>
      <c r="R1008">
        <v>1</v>
      </c>
      <c r="S1008">
        <v>0</v>
      </c>
      <c r="T1008">
        <v>1</v>
      </c>
      <c r="U1008">
        <v>7</v>
      </c>
      <c r="V1008">
        <v>20.3</v>
      </c>
      <c r="W1008">
        <v>1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60</v>
      </c>
      <c r="AE1008" s="13">
        <v>0.99</v>
      </c>
      <c r="AF1008" s="14">
        <v>1</v>
      </c>
    </row>
    <row r="1009" spans="1:32" x14ac:dyDescent="0.25">
      <c r="A1009">
        <v>1</v>
      </c>
      <c r="B1009">
        <v>0</v>
      </c>
      <c r="C1009">
        <v>12.01</v>
      </c>
      <c r="D1009">
        <v>0</v>
      </c>
      <c r="E1009">
        <v>0</v>
      </c>
      <c r="F1009">
        <v>0</v>
      </c>
      <c r="G1009">
        <v>0</v>
      </c>
      <c r="H1009">
        <v>1</v>
      </c>
      <c r="I1009">
        <v>0</v>
      </c>
      <c r="J1009">
        <v>1</v>
      </c>
      <c r="K1009">
        <v>2.5</v>
      </c>
      <c r="L1009">
        <v>2000</v>
      </c>
      <c r="M1009">
        <v>0</v>
      </c>
      <c r="N1009" s="5">
        <v>0</v>
      </c>
      <c r="O1009" s="6">
        <v>-27.6</v>
      </c>
      <c r="P1009">
        <v>1040</v>
      </c>
      <c r="Q1009">
        <v>0</v>
      </c>
      <c r="R1009">
        <v>1</v>
      </c>
      <c r="S1009">
        <v>0</v>
      </c>
      <c r="T1009">
        <v>1</v>
      </c>
      <c r="U1009">
        <v>7</v>
      </c>
      <c r="V1009">
        <v>20.3</v>
      </c>
      <c r="W1009">
        <v>1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60</v>
      </c>
      <c r="AE1009" s="13">
        <v>1.97</v>
      </c>
      <c r="AF1009" s="14">
        <v>1</v>
      </c>
    </row>
    <row r="1010" spans="1:32" x14ac:dyDescent="0.25">
      <c r="A1010">
        <v>1</v>
      </c>
      <c r="B1010">
        <v>0</v>
      </c>
      <c r="C1010">
        <v>12.01</v>
      </c>
      <c r="D1010">
        <v>0</v>
      </c>
      <c r="E1010">
        <v>0</v>
      </c>
      <c r="F1010">
        <v>0</v>
      </c>
      <c r="G1010">
        <v>1</v>
      </c>
      <c r="H1010">
        <v>0</v>
      </c>
      <c r="I1010">
        <v>0</v>
      </c>
      <c r="J1010">
        <v>0</v>
      </c>
      <c r="K1010">
        <v>14.3</v>
      </c>
      <c r="L1010" s="4">
        <v>14.3</v>
      </c>
      <c r="M1010">
        <v>0</v>
      </c>
      <c r="N1010" s="5">
        <v>0</v>
      </c>
      <c r="O1010" s="6">
        <v>-3.7</v>
      </c>
      <c r="P1010">
        <v>254</v>
      </c>
      <c r="Q1010">
        <v>0</v>
      </c>
      <c r="R1010">
        <v>1</v>
      </c>
      <c r="S1010">
        <v>0</v>
      </c>
      <c r="T1010">
        <v>1</v>
      </c>
      <c r="U1010">
        <v>7</v>
      </c>
      <c r="V1010">
        <v>20.3</v>
      </c>
      <c r="W1010">
        <v>1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1</v>
      </c>
      <c r="AE1010" s="13">
        <v>1.97</v>
      </c>
      <c r="AF1010" s="14">
        <v>0.89224137931034497</v>
      </c>
    </row>
    <row r="1011" spans="1:32" x14ac:dyDescent="0.25">
      <c r="A1011">
        <v>0</v>
      </c>
      <c r="B1011">
        <v>0</v>
      </c>
      <c r="C1011">
        <v>28.09</v>
      </c>
      <c r="D1011">
        <v>16</v>
      </c>
      <c r="E1011">
        <v>2</v>
      </c>
      <c r="F1011">
        <v>0</v>
      </c>
      <c r="G1011">
        <v>1</v>
      </c>
      <c r="H1011">
        <v>0</v>
      </c>
      <c r="I1011">
        <v>0</v>
      </c>
      <c r="J1011">
        <v>0</v>
      </c>
      <c r="K1011">
        <v>2140</v>
      </c>
      <c r="L1011" s="4">
        <v>2140</v>
      </c>
      <c r="M1011">
        <v>0</v>
      </c>
      <c r="N1011" s="5">
        <v>0</v>
      </c>
      <c r="O1011" s="6">
        <v>-28.4</v>
      </c>
      <c r="P1011">
        <v>495</v>
      </c>
      <c r="Q1011">
        <v>0</v>
      </c>
      <c r="R1011">
        <v>1</v>
      </c>
      <c r="S1011">
        <v>0</v>
      </c>
      <c r="T1011">
        <v>1</v>
      </c>
      <c r="U1011">
        <v>7</v>
      </c>
      <c r="V1011">
        <v>20.3</v>
      </c>
      <c r="W1011">
        <v>1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1</v>
      </c>
      <c r="AE1011" s="13">
        <v>1.97</v>
      </c>
      <c r="AF1011" s="14">
        <v>0</v>
      </c>
    </row>
    <row r="1012" spans="1:32" x14ac:dyDescent="0.25">
      <c r="A1012">
        <v>1</v>
      </c>
      <c r="B1012">
        <v>0</v>
      </c>
      <c r="C1012">
        <v>12.01</v>
      </c>
      <c r="D1012">
        <v>0</v>
      </c>
      <c r="E1012">
        <v>0</v>
      </c>
      <c r="F1012">
        <v>0</v>
      </c>
      <c r="G1012">
        <v>0</v>
      </c>
      <c r="H1012">
        <v>1</v>
      </c>
      <c r="I1012">
        <v>0</v>
      </c>
      <c r="J1012">
        <v>1</v>
      </c>
      <c r="K1012">
        <v>2.5</v>
      </c>
      <c r="L1012">
        <v>2000</v>
      </c>
      <c r="M1012">
        <v>0</v>
      </c>
      <c r="N1012" s="5">
        <v>0</v>
      </c>
      <c r="O1012" s="6">
        <v>-27.6</v>
      </c>
      <c r="P1012">
        <v>1040</v>
      </c>
      <c r="Q1012">
        <v>0</v>
      </c>
      <c r="R1012">
        <v>1</v>
      </c>
      <c r="S1012">
        <v>0</v>
      </c>
      <c r="T1012">
        <v>1</v>
      </c>
      <c r="U1012">
        <v>7</v>
      </c>
      <c r="V1012">
        <v>21.6</v>
      </c>
      <c r="W1012">
        <v>1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1</v>
      </c>
      <c r="AE1012" s="13">
        <v>1.85</v>
      </c>
      <c r="AF1012" s="14">
        <v>0.94292803970223305</v>
      </c>
    </row>
    <row r="1013" spans="1:32" x14ac:dyDescent="0.25">
      <c r="A1013">
        <v>1</v>
      </c>
      <c r="B1013">
        <v>1</v>
      </c>
      <c r="C1013">
        <v>12.01</v>
      </c>
      <c r="D1013">
        <v>16</v>
      </c>
      <c r="E1013">
        <v>0</v>
      </c>
      <c r="F1013">
        <v>0</v>
      </c>
      <c r="G1013">
        <v>0</v>
      </c>
      <c r="H1013">
        <v>1</v>
      </c>
      <c r="I1013">
        <v>0</v>
      </c>
      <c r="J1013">
        <v>0</v>
      </c>
      <c r="K1013">
        <v>54</v>
      </c>
      <c r="L1013">
        <v>158</v>
      </c>
      <c r="M1013">
        <v>0</v>
      </c>
      <c r="N1013" s="5">
        <v>0</v>
      </c>
      <c r="O1013" s="5">
        <v>-68.260000000000005</v>
      </c>
      <c r="P1013" s="23">
        <v>89</v>
      </c>
      <c r="Q1013">
        <v>0</v>
      </c>
      <c r="R1013">
        <v>1</v>
      </c>
      <c r="S1013">
        <v>0</v>
      </c>
      <c r="T1013">
        <v>1</v>
      </c>
      <c r="U1013">
        <v>7</v>
      </c>
      <c r="V1013">
        <v>20</v>
      </c>
      <c r="W1013">
        <v>1</v>
      </c>
      <c r="X1013">
        <v>0</v>
      </c>
      <c r="Y1013">
        <v>0</v>
      </c>
      <c r="Z1013">
        <v>0</v>
      </c>
      <c r="AA1013">
        <v>0</v>
      </c>
      <c r="AB1013">
        <v>21</v>
      </c>
      <c r="AC1013">
        <v>6</v>
      </c>
      <c r="AD1013">
        <v>90</v>
      </c>
      <c r="AE1013" s="13">
        <v>2</v>
      </c>
      <c r="AF1013" s="14">
        <v>0.98314947444053302</v>
      </c>
    </row>
    <row r="1014" spans="1:32" x14ac:dyDescent="0.25">
      <c r="A1014">
        <v>1</v>
      </c>
      <c r="B1014">
        <v>1</v>
      </c>
      <c r="C1014">
        <v>12.01</v>
      </c>
      <c r="D1014">
        <v>16</v>
      </c>
      <c r="E1014">
        <v>0</v>
      </c>
      <c r="F1014">
        <v>0</v>
      </c>
      <c r="G1014">
        <v>0</v>
      </c>
      <c r="H1014">
        <v>1</v>
      </c>
      <c r="I1014">
        <v>0</v>
      </c>
      <c r="J1014">
        <v>0</v>
      </c>
      <c r="K1014">
        <v>54</v>
      </c>
      <c r="L1014">
        <v>158</v>
      </c>
      <c r="M1014">
        <v>0</v>
      </c>
      <c r="N1014" s="5">
        <v>0</v>
      </c>
      <c r="O1014" s="5">
        <v>-68.260000000000005</v>
      </c>
      <c r="P1014" s="23">
        <v>89</v>
      </c>
      <c r="Q1014">
        <v>0</v>
      </c>
      <c r="R1014">
        <v>1</v>
      </c>
      <c r="S1014">
        <v>1</v>
      </c>
      <c r="T1014">
        <v>0</v>
      </c>
      <c r="U1014">
        <v>7</v>
      </c>
      <c r="V1014">
        <v>20</v>
      </c>
      <c r="W1014">
        <v>1</v>
      </c>
      <c r="X1014">
        <v>0</v>
      </c>
      <c r="Y1014">
        <v>0</v>
      </c>
      <c r="Z1014">
        <v>0</v>
      </c>
      <c r="AA1014">
        <v>0</v>
      </c>
      <c r="AB1014">
        <v>21</v>
      </c>
      <c r="AC1014">
        <v>6</v>
      </c>
      <c r="AD1014">
        <v>90</v>
      </c>
      <c r="AE1014" s="13">
        <v>2</v>
      </c>
      <c r="AF1014" s="14">
        <v>0.97027781327927898</v>
      </c>
    </row>
    <row r="1015" spans="1:32" x14ac:dyDescent="0.25">
      <c r="A1015">
        <v>1</v>
      </c>
      <c r="B1015">
        <v>0</v>
      </c>
      <c r="C1015">
        <v>12.01</v>
      </c>
      <c r="D1015">
        <v>0</v>
      </c>
      <c r="E1015">
        <v>0</v>
      </c>
      <c r="F1015">
        <v>0</v>
      </c>
      <c r="G1015">
        <v>0</v>
      </c>
      <c r="H1015">
        <v>1</v>
      </c>
      <c r="I1015">
        <v>0</v>
      </c>
      <c r="J1015">
        <v>1</v>
      </c>
      <c r="K1015">
        <v>2.5</v>
      </c>
      <c r="L1015">
        <v>2000</v>
      </c>
      <c r="M1015">
        <v>0</v>
      </c>
      <c r="N1015" s="5">
        <v>0</v>
      </c>
      <c r="O1015" s="6">
        <v>-27.6</v>
      </c>
      <c r="P1015">
        <v>1040</v>
      </c>
      <c r="Q1015">
        <v>0</v>
      </c>
      <c r="R1015">
        <v>1</v>
      </c>
      <c r="S1015">
        <v>0</v>
      </c>
      <c r="T1015">
        <v>1</v>
      </c>
      <c r="U1015">
        <v>9</v>
      </c>
      <c r="V1015">
        <v>20</v>
      </c>
      <c r="W1015">
        <v>1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365</v>
      </c>
      <c r="AE1015" s="13">
        <v>2</v>
      </c>
      <c r="AF1015" s="14">
        <v>-0.05</v>
      </c>
    </row>
    <row r="1016" spans="1:32" x14ac:dyDescent="0.25">
      <c r="A1016">
        <v>1</v>
      </c>
      <c r="B1016">
        <v>0</v>
      </c>
      <c r="C1016">
        <v>12.01</v>
      </c>
      <c r="D1016">
        <v>0</v>
      </c>
      <c r="E1016">
        <v>0</v>
      </c>
      <c r="F1016">
        <v>0</v>
      </c>
      <c r="G1016">
        <v>0</v>
      </c>
      <c r="H1016">
        <v>1</v>
      </c>
      <c r="I1016">
        <v>0</v>
      </c>
      <c r="J1016">
        <v>0</v>
      </c>
      <c r="K1016">
        <v>120</v>
      </c>
      <c r="L1016">
        <v>17500</v>
      </c>
      <c r="M1016">
        <v>0</v>
      </c>
      <c r="N1016" s="5">
        <v>0</v>
      </c>
      <c r="O1016" s="6">
        <v>69.5</v>
      </c>
      <c r="P1016">
        <v>40</v>
      </c>
      <c r="Q1016">
        <v>0</v>
      </c>
      <c r="R1016">
        <v>1</v>
      </c>
      <c r="S1016">
        <v>0</v>
      </c>
      <c r="T1016">
        <v>1</v>
      </c>
      <c r="U1016">
        <v>9</v>
      </c>
      <c r="V1016">
        <v>20</v>
      </c>
      <c r="W1016">
        <v>1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365</v>
      </c>
      <c r="AE1016" s="13">
        <v>2</v>
      </c>
      <c r="AF1016" s="14">
        <v>-0.52</v>
      </c>
    </row>
    <row r="1017" spans="1:32" x14ac:dyDescent="0.25">
      <c r="A1017">
        <v>1</v>
      </c>
      <c r="B1017">
        <v>0</v>
      </c>
      <c r="C1017">
        <v>12.01</v>
      </c>
      <c r="D1017">
        <v>0</v>
      </c>
      <c r="E1017">
        <v>0</v>
      </c>
      <c r="F1017">
        <v>0</v>
      </c>
      <c r="G1017">
        <v>0</v>
      </c>
      <c r="H1017">
        <v>1</v>
      </c>
      <c r="I1017">
        <v>0</v>
      </c>
      <c r="J1017">
        <v>0</v>
      </c>
      <c r="K1017">
        <v>120</v>
      </c>
      <c r="L1017">
        <v>17500</v>
      </c>
      <c r="M1017">
        <v>0</v>
      </c>
      <c r="N1017" s="5">
        <v>0</v>
      </c>
      <c r="O1017" s="6">
        <v>69.5</v>
      </c>
      <c r="P1017">
        <v>40</v>
      </c>
      <c r="Q1017">
        <v>0</v>
      </c>
      <c r="R1017">
        <v>1</v>
      </c>
      <c r="S1017">
        <v>0</v>
      </c>
      <c r="T1017">
        <v>1</v>
      </c>
      <c r="U1017">
        <v>9</v>
      </c>
      <c r="V1017">
        <v>20</v>
      </c>
      <c r="W1017">
        <v>1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365</v>
      </c>
      <c r="AE1017" s="13">
        <v>6</v>
      </c>
      <c r="AF1017" s="14">
        <v>0.52153110047846896</v>
      </c>
    </row>
    <row r="1018" spans="1:32" x14ac:dyDescent="0.25">
      <c r="A1018">
        <v>0</v>
      </c>
      <c r="B1018">
        <v>0</v>
      </c>
      <c r="C1018">
        <v>107.9</v>
      </c>
      <c r="D1018">
        <v>0</v>
      </c>
      <c r="E1018">
        <v>0</v>
      </c>
      <c r="F1018">
        <v>0</v>
      </c>
      <c r="G1018">
        <v>1</v>
      </c>
      <c r="H1018">
        <v>0</v>
      </c>
      <c r="I1018">
        <v>0</v>
      </c>
      <c r="J1018">
        <v>0</v>
      </c>
      <c r="K1018">
        <v>20</v>
      </c>
      <c r="L1018" s="4">
        <v>20</v>
      </c>
      <c r="M1018">
        <v>0</v>
      </c>
      <c r="N1018" s="5">
        <v>1</v>
      </c>
      <c r="O1018" s="6">
        <v>-42.5</v>
      </c>
      <c r="P1018" s="7">
        <v>5</v>
      </c>
      <c r="Q1018">
        <v>1</v>
      </c>
      <c r="R1018">
        <v>0</v>
      </c>
      <c r="S1018">
        <v>1</v>
      </c>
      <c r="T1018">
        <v>0</v>
      </c>
      <c r="U1018">
        <v>12</v>
      </c>
      <c r="V1018">
        <v>350</v>
      </c>
      <c r="W1018">
        <v>0</v>
      </c>
      <c r="X1018">
        <v>0</v>
      </c>
      <c r="Y1018">
        <v>0</v>
      </c>
      <c r="Z1018">
        <v>0</v>
      </c>
      <c r="AA1018">
        <v>1</v>
      </c>
      <c r="AB1018">
        <v>0</v>
      </c>
      <c r="AC1018">
        <v>1</v>
      </c>
      <c r="AD1018">
        <v>1</v>
      </c>
      <c r="AE1018" s="13">
        <v>0.5</v>
      </c>
      <c r="AF1018" s="14">
        <v>0.95808743425053999</v>
      </c>
    </row>
    <row r="1019" spans="1:32" x14ac:dyDescent="0.25">
      <c r="A1019">
        <v>0</v>
      </c>
      <c r="B1019">
        <v>0</v>
      </c>
      <c r="C1019">
        <v>107.9</v>
      </c>
      <c r="D1019">
        <v>0</v>
      </c>
      <c r="E1019">
        <v>0</v>
      </c>
      <c r="F1019">
        <v>0</v>
      </c>
      <c r="G1019">
        <v>1</v>
      </c>
      <c r="H1019">
        <v>0</v>
      </c>
      <c r="I1019">
        <v>0</v>
      </c>
      <c r="J1019">
        <v>0</v>
      </c>
      <c r="K1019">
        <v>20</v>
      </c>
      <c r="L1019" s="4">
        <v>20</v>
      </c>
      <c r="M1019">
        <v>0</v>
      </c>
      <c r="N1019" s="5">
        <v>1</v>
      </c>
      <c r="O1019" s="5">
        <v>-49.3</v>
      </c>
      <c r="P1019" s="7">
        <v>5</v>
      </c>
      <c r="Q1019">
        <v>1</v>
      </c>
      <c r="R1019">
        <v>0</v>
      </c>
      <c r="S1019">
        <v>1</v>
      </c>
      <c r="T1019">
        <v>0</v>
      </c>
      <c r="U1019">
        <v>12</v>
      </c>
      <c r="V1019">
        <v>350</v>
      </c>
      <c r="W1019">
        <v>0</v>
      </c>
      <c r="X1019">
        <v>0</v>
      </c>
      <c r="Y1019">
        <v>0</v>
      </c>
      <c r="Z1019">
        <v>0</v>
      </c>
      <c r="AA1019">
        <v>1</v>
      </c>
      <c r="AB1019">
        <v>0</v>
      </c>
      <c r="AC1019">
        <v>1</v>
      </c>
      <c r="AD1019">
        <v>1</v>
      </c>
      <c r="AE1019" s="13">
        <v>1</v>
      </c>
      <c r="AF1019" s="14">
        <v>0.97438337922075802</v>
      </c>
    </row>
    <row r="1020" spans="1:32" x14ac:dyDescent="0.25">
      <c r="A1020">
        <v>0</v>
      </c>
      <c r="B1020">
        <v>0</v>
      </c>
      <c r="C1020">
        <v>107.9</v>
      </c>
      <c r="D1020">
        <v>0</v>
      </c>
      <c r="E1020">
        <v>0</v>
      </c>
      <c r="F1020">
        <v>0</v>
      </c>
      <c r="G1020">
        <v>1</v>
      </c>
      <c r="H1020">
        <v>0</v>
      </c>
      <c r="I1020">
        <v>0</v>
      </c>
      <c r="J1020">
        <v>0</v>
      </c>
      <c r="K1020">
        <v>20</v>
      </c>
      <c r="L1020" s="4">
        <v>20</v>
      </c>
      <c r="M1020">
        <v>0</v>
      </c>
      <c r="N1020" s="5">
        <v>1</v>
      </c>
      <c r="O1020" s="5">
        <v>-49.3</v>
      </c>
      <c r="P1020" s="7">
        <v>5</v>
      </c>
      <c r="Q1020">
        <v>1</v>
      </c>
      <c r="R1020">
        <v>0</v>
      </c>
      <c r="S1020">
        <v>1</v>
      </c>
      <c r="T1020">
        <v>0</v>
      </c>
      <c r="U1020">
        <v>12</v>
      </c>
      <c r="V1020">
        <v>350</v>
      </c>
      <c r="W1020">
        <v>0</v>
      </c>
      <c r="X1020">
        <v>0</v>
      </c>
      <c r="Y1020">
        <v>0</v>
      </c>
      <c r="Z1020">
        <v>0</v>
      </c>
      <c r="AA1020">
        <v>1</v>
      </c>
      <c r="AB1020">
        <v>0</v>
      </c>
      <c r="AC1020">
        <v>1</v>
      </c>
      <c r="AD1020">
        <v>7</v>
      </c>
      <c r="AE1020" s="13">
        <v>0.5</v>
      </c>
      <c r="AF1020" s="14">
        <v>0.98953950629000498</v>
      </c>
    </row>
    <row r="1021" spans="1:32" x14ac:dyDescent="0.25">
      <c r="A1021">
        <v>0</v>
      </c>
      <c r="B1021">
        <v>0</v>
      </c>
      <c r="C1021">
        <v>107.9</v>
      </c>
      <c r="D1021">
        <v>0</v>
      </c>
      <c r="E1021">
        <v>0</v>
      </c>
      <c r="F1021">
        <v>0</v>
      </c>
      <c r="G1021">
        <v>1</v>
      </c>
      <c r="H1021">
        <v>0</v>
      </c>
      <c r="I1021">
        <v>0</v>
      </c>
      <c r="J1021">
        <v>0</v>
      </c>
      <c r="K1021">
        <v>20</v>
      </c>
      <c r="L1021" s="4">
        <v>20</v>
      </c>
      <c r="M1021">
        <v>0</v>
      </c>
      <c r="N1021" s="5">
        <v>1</v>
      </c>
      <c r="O1021" s="5">
        <v>-49.3</v>
      </c>
      <c r="P1021" s="7">
        <v>5</v>
      </c>
      <c r="Q1021">
        <v>1</v>
      </c>
      <c r="R1021">
        <v>0</v>
      </c>
      <c r="S1021">
        <v>1</v>
      </c>
      <c r="T1021">
        <v>0</v>
      </c>
      <c r="U1021">
        <v>12</v>
      </c>
      <c r="V1021">
        <v>350</v>
      </c>
      <c r="W1021">
        <v>0</v>
      </c>
      <c r="X1021">
        <v>0</v>
      </c>
      <c r="Y1021">
        <v>0</v>
      </c>
      <c r="Z1021">
        <v>0</v>
      </c>
      <c r="AA1021">
        <v>1</v>
      </c>
      <c r="AB1021">
        <v>0</v>
      </c>
      <c r="AC1021">
        <v>1</v>
      </c>
      <c r="AD1021">
        <v>7</v>
      </c>
      <c r="AE1021" s="13">
        <v>1</v>
      </c>
      <c r="AF1021" s="14">
        <v>0.99419081305193102</v>
      </c>
    </row>
    <row r="1022" spans="1:32" x14ac:dyDescent="0.25">
      <c r="A1022">
        <v>0</v>
      </c>
      <c r="B1022">
        <v>0</v>
      </c>
      <c r="C1022">
        <v>107.9</v>
      </c>
      <c r="D1022">
        <v>0</v>
      </c>
      <c r="E1022">
        <v>0</v>
      </c>
      <c r="F1022">
        <v>0</v>
      </c>
      <c r="G1022">
        <v>1</v>
      </c>
      <c r="H1022">
        <v>0</v>
      </c>
      <c r="I1022">
        <v>0</v>
      </c>
      <c r="J1022">
        <v>0</v>
      </c>
      <c r="K1022">
        <v>20</v>
      </c>
      <c r="L1022" s="4">
        <v>20</v>
      </c>
      <c r="M1022">
        <v>0</v>
      </c>
      <c r="N1022" s="5">
        <v>1</v>
      </c>
      <c r="O1022" s="5">
        <v>-49.3</v>
      </c>
      <c r="P1022" s="7">
        <v>5</v>
      </c>
      <c r="Q1022">
        <v>1</v>
      </c>
      <c r="R1022">
        <v>0</v>
      </c>
      <c r="S1022">
        <v>1</v>
      </c>
      <c r="T1022">
        <v>0</v>
      </c>
      <c r="U1022">
        <v>12</v>
      </c>
      <c r="V1022">
        <v>350</v>
      </c>
      <c r="W1022">
        <v>0</v>
      </c>
      <c r="X1022">
        <v>0</v>
      </c>
      <c r="Y1022">
        <v>0</v>
      </c>
      <c r="Z1022">
        <v>0</v>
      </c>
      <c r="AA1022">
        <v>1</v>
      </c>
      <c r="AB1022">
        <v>0</v>
      </c>
      <c r="AC1022">
        <v>1</v>
      </c>
      <c r="AD1022">
        <v>21</v>
      </c>
      <c r="AE1022" s="13">
        <v>0.5</v>
      </c>
      <c r="AF1022" s="14">
        <v>0.62776735459662303</v>
      </c>
    </row>
    <row r="1023" spans="1:32" x14ac:dyDescent="0.25">
      <c r="A1023">
        <v>0</v>
      </c>
      <c r="B1023">
        <v>0</v>
      </c>
      <c r="C1023">
        <v>107.9</v>
      </c>
      <c r="D1023">
        <v>0</v>
      </c>
      <c r="E1023">
        <v>0</v>
      </c>
      <c r="F1023">
        <v>0</v>
      </c>
      <c r="G1023">
        <v>1</v>
      </c>
      <c r="H1023">
        <v>0</v>
      </c>
      <c r="I1023">
        <v>0</v>
      </c>
      <c r="J1023">
        <v>0</v>
      </c>
      <c r="K1023">
        <v>20</v>
      </c>
      <c r="L1023" s="4">
        <v>20</v>
      </c>
      <c r="M1023">
        <v>0</v>
      </c>
      <c r="N1023" s="5">
        <v>1</v>
      </c>
      <c r="O1023" s="5">
        <v>-49.3</v>
      </c>
      <c r="P1023" s="7">
        <v>5</v>
      </c>
      <c r="Q1023">
        <v>1</v>
      </c>
      <c r="R1023">
        <v>0</v>
      </c>
      <c r="S1023">
        <v>1</v>
      </c>
      <c r="T1023">
        <v>0</v>
      </c>
      <c r="U1023">
        <v>12</v>
      </c>
      <c r="V1023">
        <v>350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0</v>
      </c>
      <c r="AC1023">
        <v>1</v>
      </c>
      <c r="AD1023">
        <v>21</v>
      </c>
      <c r="AE1023" s="13">
        <v>1</v>
      </c>
      <c r="AF1023" s="14">
        <v>0.96846087813563098</v>
      </c>
    </row>
    <row r="1024" spans="1:32" x14ac:dyDescent="0.25">
      <c r="A1024">
        <v>0</v>
      </c>
      <c r="B1024">
        <v>0</v>
      </c>
      <c r="C1024">
        <v>107.9</v>
      </c>
      <c r="D1024">
        <v>0</v>
      </c>
      <c r="E1024">
        <v>0</v>
      </c>
      <c r="F1024">
        <v>0</v>
      </c>
      <c r="G1024">
        <v>1</v>
      </c>
      <c r="H1024">
        <v>0</v>
      </c>
      <c r="I1024">
        <v>0</v>
      </c>
      <c r="J1024">
        <v>0</v>
      </c>
      <c r="K1024">
        <v>110</v>
      </c>
      <c r="L1024" s="4">
        <v>110</v>
      </c>
      <c r="M1024">
        <v>0</v>
      </c>
      <c r="N1024" s="5">
        <v>1</v>
      </c>
      <c r="O1024" s="5">
        <v>-49.3</v>
      </c>
      <c r="P1024" s="7">
        <v>5</v>
      </c>
      <c r="Q1024">
        <v>1</v>
      </c>
      <c r="R1024">
        <v>0</v>
      </c>
      <c r="S1024">
        <v>1</v>
      </c>
      <c r="T1024">
        <v>0</v>
      </c>
      <c r="U1024">
        <v>12</v>
      </c>
      <c r="V1024">
        <v>350</v>
      </c>
      <c r="W1024">
        <v>0</v>
      </c>
      <c r="X1024">
        <v>0</v>
      </c>
      <c r="Y1024">
        <v>0</v>
      </c>
      <c r="Z1024">
        <v>0</v>
      </c>
      <c r="AA1024">
        <v>1</v>
      </c>
      <c r="AB1024">
        <v>0</v>
      </c>
      <c r="AC1024">
        <v>1</v>
      </c>
      <c r="AD1024">
        <v>1</v>
      </c>
      <c r="AE1024" s="13">
        <v>0.5</v>
      </c>
      <c r="AF1024" s="14">
        <v>0.92905972797161396</v>
      </c>
    </row>
    <row r="1025" spans="1:32" x14ac:dyDescent="0.25">
      <c r="A1025">
        <v>0</v>
      </c>
      <c r="B1025">
        <v>0</v>
      </c>
      <c r="C1025">
        <v>107.9</v>
      </c>
      <c r="D1025">
        <v>0</v>
      </c>
      <c r="E1025">
        <v>0</v>
      </c>
      <c r="F1025">
        <v>0</v>
      </c>
      <c r="G1025">
        <v>1</v>
      </c>
      <c r="H1025">
        <v>0</v>
      </c>
      <c r="I1025">
        <v>0</v>
      </c>
      <c r="J1025">
        <v>0</v>
      </c>
      <c r="K1025">
        <v>110</v>
      </c>
      <c r="L1025" s="4">
        <v>110</v>
      </c>
      <c r="M1025">
        <v>0</v>
      </c>
      <c r="N1025" s="5">
        <v>1</v>
      </c>
      <c r="O1025" s="5">
        <v>-42.25</v>
      </c>
      <c r="P1025" s="7">
        <v>5</v>
      </c>
      <c r="Q1025">
        <v>1</v>
      </c>
      <c r="R1025">
        <v>0</v>
      </c>
      <c r="S1025">
        <v>1</v>
      </c>
      <c r="T1025">
        <v>0</v>
      </c>
      <c r="U1025">
        <v>12</v>
      </c>
      <c r="V1025">
        <v>350</v>
      </c>
      <c r="W1025">
        <v>0</v>
      </c>
      <c r="X1025">
        <v>0</v>
      </c>
      <c r="Y1025">
        <v>0</v>
      </c>
      <c r="Z1025">
        <v>0</v>
      </c>
      <c r="AA1025">
        <v>1</v>
      </c>
      <c r="AB1025">
        <v>0</v>
      </c>
      <c r="AC1025">
        <v>1</v>
      </c>
      <c r="AD1025">
        <v>1</v>
      </c>
      <c r="AE1025" s="13">
        <v>1</v>
      </c>
      <c r="AF1025" s="14">
        <v>0.93043861480295997</v>
      </c>
    </row>
    <row r="1026" spans="1:32" x14ac:dyDescent="0.25">
      <c r="A1026">
        <v>0</v>
      </c>
      <c r="B1026">
        <v>0</v>
      </c>
      <c r="C1026">
        <v>107.9</v>
      </c>
      <c r="D1026">
        <v>0</v>
      </c>
      <c r="E1026">
        <v>0</v>
      </c>
      <c r="F1026">
        <v>0</v>
      </c>
      <c r="G1026">
        <v>1</v>
      </c>
      <c r="H1026">
        <v>0</v>
      </c>
      <c r="I1026">
        <v>0</v>
      </c>
      <c r="J1026">
        <v>0</v>
      </c>
      <c r="K1026">
        <v>110</v>
      </c>
      <c r="L1026" s="4">
        <v>110</v>
      </c>
      <c r="M1026">
        <v>0</v>
      </c>
      <c r="N1026" s="5">
        <v>1</v>
      </c>
      <c r="O1026" s="5">
        <v>-42.25</v>
      </c>
      <c r="P1026" s="7">
        <v>5</v>
      </c>
      <c r="Q1026">
        <v>1</v>
      </c>
      <c r="R1026">
        <v>0</v>
      </c>
      <c r="S1026">
        <v>1</v>
      </c>
      <c r="T1026">
        <v>0</v>
      </c>
      <c r="U1026">
        <v>12</v>
      </c>
      <c r="V1026">
        <v>350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0</v>
      </c>
      <c r="AC1026">
        <v>1</v>
      </c>
      <c r="AD1026">
        <v>7</v>
      </c>
      <c r="AE1026" s="13">
        <v>0.5</v>
      </c>
      <c r="AF1026" s="14">
        <v>0.97619779959777597</v>
      </c>
    </row>
    <row r="1027" spans="1:32" x14ac:dyDescent="0.25">
      <c r="A1027">
        <v>0</v>
      </c>
      <c r="B1027">
        <v>0</v>
      </c>
      <c r="C1027">
        <v>107.9</v>
      </c>
      <c r="D1027">
        <v>0</v>
      </c>
      <c r="E1027">
        <v>0</v>
      </c>
      <c r="F1027">
        <v>0</v>
      </c>
      <c r="G1027">
        <v>1</v>
      </c>
      <c r="H1027">
        <v>0</v>
      </c>
      <c r="I1027">
        <v>0</v>
      </c>
      <c r="J1027">
        <v>0</v>
      </c>
      <c r="K1027">
        <v>110</v>
      </c>
      <c r="L1027" s="4">
        <v>110</v>
      </c>
      <c r="M1027">
        <v>0</v>
      </c>
      <c r="N1027" s="5">
        <v>1</v>
      </c>
      <c r="O1027" s="5">
        <v>-42.25</v>
      </c>
      <c r="P1027" s="7">
        <v>5</v>
      </c>
      <c r="Q1027">
        <v>1</v>
      </c>
      <c r="R1027">
        <v>0</v>
      </c>
      <c r="S1027">
        <v>1</v>
      </c>
      <c r="T1027">
        <v>0</v>
      </c>
      <c r="U1027">
        <v>12</v>
      </c>
      <c r="V1027">
        <v>350</v>
      </c>
      <c r="W1027">
        <v>0</v>
      </c>
      <c r="X1027">
        <v>0</v>
      </c>
      <c r="Y1027">
        <v>0</v>
      </c>
      <c r="Z1027">
        <v>0</v>
      </c>
      <c r="AA1027">
        <v>1</v>
      </c>
      <c r="AB1027">
        <v>0</v>
      </c>
      <c r="AC1027">
        <v>1</v>
      </c>
      <c r="AD1027">
        <v>7</v>
      </c>
      <c r="AE1027" s="13">
        <v>1</v>
      </c>
      <c r="AF1027" s="14">
        <v>0.99136465862074896</v>
      </c>
    </row>
    <row r="1028" spans="1:32" x14ac:dyDescent="0.25">
      <c r="A1028">
        <v>0</v>
      </c>
      <c r="B1028">
        <v>0</v>
      </c>
      <c r="C1028">
        <v>107.9</v>
      </c>
      <c r="D1028">
        <v>0</v>
      </c>
      <c r="E1028">
        <v>0</v>
      </c>
      <c r="F1028">
        <v>0</v>
      </c>
      <c r="G1028">
        <v>1</v>
      </c>
      <c r="H1028">
        <v>0</v>
      </c>
      <c r="I1028">
        <v>0</v>
      </c>
      <c r="J1028">
        <v>0</v>
      </c>
      <c r="K1028">
        <v>110</v>
      </c>
      <c r="L1028" s="4">
        <v>110</v>
      </c>
      <c r="M1028">
        <v>0</v>
      </c>
      <c r="N1028" s="5">
        <v>1</v>
      </c>
      <c r="O1028" s="5">
        <v>-42.25</v>
      </c>
      <c r="P1028" s="7">
        <v>5</v>
      </c>
      <c r="Q1028">
        <v>1</v>
      </c>
      <c r="R1028">
        <v>0</v>
      </c>
      <c r="S1028">
        <v>1</v>
      </c>
      <c r="T1028">
        <v>0</v>
      </c>
      <c r="U1028">
        <v>12</v>
      </c>
      <c r="V1028">
        <v>350</v>
      </c>
      <c r="W1028">
        <v>0</v>
      </c>
      <c r="X1028">
        <v>0</v>
      </c>
      <c r="Y1028">
        <v>0</v>
      </c>
      <c r="Z1028">
        <v>0</v>
      </c>
      <c r="AA1028">
        <v>1</v>
      </c>
      <c r="AB1028">
        <v>0</v>
      </c>
      <c r="AC1028">
        <v>1</v>
      </c>
      <c r="AD1028">
        <v>21</v>
      </c>
      <c r="AE1028" s="13">
        <v>0.5</v>
      </c>
      <c r="AF1028" s="14">
        <v>0.87339541907878204</v>
      </c>
    </row>
    <row r="1029" spans="1:32" x14ac:dyDescent="0.25">
      <c r="A1029">
        <v>0</v>
      </c>
      <c r="B1029">
        <v>0</v>
      </c>
      <c r="C1029">
        <v>107.9</v>
      </c>
      <c r="D1029">
        <v>0</v>
      </c>
      <c r="E1029">
        <v>0</v>
      </c>
      <c r="F1029">
        <v>0</v>
      </c>
      <c r="G1029">
        <v>1</v>
      </c>
      <c r="H1029">
        <v>0</v>
      </c>
      <c r="I1029">
        <v>0</v>
      </c>
      <c r="J1029">
        <v>0</v>
      </c>
      <c r="K1029">
        <v>110</v>
      </c>
      <c r="L1029" s="4">
        <v>110</v>
      </c>
      <c r="M1029">
        <v>0</v>
      </c>
      <c r="N1029" s="5">
        <v>1</v>
      </c>
      <c r="O1029" s="5">
        <v>-42.25</v>
      </c>
      <c r="P1029" s="7">
        <v>5</v>
      </c>
      <c r="Q1029">
        <v>1</v>
      </c>
      <c r="R1029">
        <v>0</v>
      </c>
      <c r="S1029">
        <v>1</v>
      </c>
      <c r="T1029">
        <v>0</v>
      </c>
      <c r="U1029">
        <v>12</v>
      </c>
      <c r="V1029">
        <v>350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0</v>
      </c>
      <c r="AC1029">
        <v>1</v>
      </c>
      <c r="AD1029">
        <v>21</v>
      </c>
      <c r="AE1029" s="13">
        <v>1</v>
      </c>
      <c r="AF1029" s="14">
        <v>0.95655178370907801</v>
      </c>
    </row>
    <row r="1030" spans="1:32" x14ac:dyDescent="0.25">
      <c r="A1030">
        <v>0</v>
      </c>
      <c r="B1030">
        <v>0</v>
      </c>
      <c r="C1030">
        <v>107.9</v>
      </c>
      <c r="D1030">
        <v>0</v>
      </c>
      <c r="E1030">
        <v>0</v>
      </c>
      <c r="F1030">
        <v>0</v>
      </c>
      <c r="G1030">
        <v>1</v>
      </c>
      <c r="H1030">
        <v>0</v>
      </c>
      <c r="I1030">
        <v>0</v>
      </c>
      <c r="J1030">
        <v>0</v>
      </c>
      <c r="K1030">
        <v>20</v>
      </c>
      <c r="L1030" s="4">
        <v>20</v>
      </c>
      <c r="M1030">
        <v>0</v>
      </c>
      <c r="N1030" s="5">
        <v>1</v>
      </c>
      <c r="O1030" s="5">
        <v>-42.25</v>
      </c>
      <c r="P1030" s="7">
        <v>5</v>
      </c>
      <c r="Q1030">
        <v>1</v>
      </c>
      <c r="R1030">
        <v>0</v>
      </c>
      <c r="S1030">
        <v>1</v>
      </c>
      <c r="T1030">
        <v>0</v>
      </c>
      <c r="U1030">
        <v>12</v>
      </c>
      <c r="V1030">
        <v>350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0</v>
      </c>
      <c r="AC1030">
        <v>1</v>
      </c>
      <c r="AD1030">
        <v>1</v>
      </c>
      <c r="AE1030" s="13">
        <v>0.5</v>
      </c>
      <c r="AF1030" s="14">
        <v>0.98039580002592597</v>
      </c>
    </row>
    <row r="1031" spans="1:32" x14ac:dyDescent="0.25">
      <c r="A1031">
        <v>0</v>
      </c>
      <c r="B1031">
        <v>0</v>
      </c>
      <c r="C1031">
        <v>107.9</v>
      </c>
      <c r="D1031">
        <v>0</v>
      </c>
      <c r="E1031">
        <v>0</v>
      </c>
      <c r="F1031">
        <v>0</v>
      </c>
      <c r="G1031">
        <v>1</v>
      </c>
      <c r="H1031">
        <v>0</v>
      </c>
      <c r="I1031">
        <v>0</v>
      </c>
      <c r="J1031">
        <v>0</v>
      </c>
      <c r="K1031">
        <v>20</v>
      </c>
      <c r="L1031" s="4">
        <v>20</v>
      </c>
      <c r="M1031">
        <v>0</v>
      </c>
      <c r="N1031" s="5">
        <v>1</v>
      </c>
      <c r="O1031" s="5">
        <v>-36.549999999999997</v>
      </c>
      <c r="P1031" s="7">
        <v>5</v>
      </c>
      <c r="Q1031">
        <v>1</v>
      </c>
      <c r="R1031">
        <v>0</v>
      </c>
      <c r="S1031">
        <v>1</v>
      </c>
      <c r="T1031">
        <v>0</v>
      </c>
      <c r="U1031">
        <v>12</v>
      </c>
      <c r="V1031">
        <v>350</v>
      </c>
      <c r="W1031">
        <v>0</v>
      </c>
      <c r="X1031">
        <v>0</v>
      </c>
      <c r="Y1031">
        <v>0</v>
      </c>
      <c r="Z1031">
        <v>0</v>
      </c>
      <c r="AA1031">
        <v>1</v>
      </c>
      <c r="AB1031">
        <v>0</v>
      </c>
      <c r="AC1031">
        <v>1</v>
      </c>
      <c r="AD1031">
        <v>1</v>
      </c>
      <c r="AE1031" s="13">
        <v>1</v>
      </c>
      <c r="AF1031" s="14">
        <v>0.98970758376624901</v>
      </c>
    </row>
    <row r="1032" spans="1:32" x14ac:dyDescent="0.25">
      <c r="A1032">
        <v>0</v>
      </c>
      <c r="B1032">
        <v>0</v>
      </c>
      <c r="C1032">
        <v>107.9</v>
      </c>
      <c r="D1032">
        <v>0</v>
      </c>
      <c r="E1032">
        <v>0</v>
      </c>
      <c r="F1032">
        <v>0</v>
      </c>
      <c r="G1032">
        <v>1</v>
      </c>
      <c r="H1032">
        <v>0</v>
      </c>
      <c r="I1032">
        <v>0</v>
      </c>
      <c r="J1032">
        <v>0</v>
      </c>
      <c r="K1032">
        <v>20</v>
      </c>
      <c r="L1032" s="4">
        <v>20</v>
      </c>
      <c r="M1032">
        <v>0</v>
      </c>
      <c r="N1032" s="5">
        <v>1</v>
      </c>
      <c r="O1032" s="5">
        <v>-36.549999999999997</v>
      </c>
      <c r="P1032" s="7">
        <v>5</v>
      </c>
      <c r="Q1032">
        <v>1</v>
      </c>
      <c r="R1032">
        <v>0</v>
      </c>
      <c r="S1032">
        <v>1</v>
      </c>
      <c r="T1032">
        <v>0</v>
      </c>
      <c r="U1032">
        <v>12</v>
      </c>
      <c r="V1032">
        <v>350</v>
      </c>
      <c r="W1032">
        <v>0</v>
      </c>
      <c r="X1032">
        <v>0</v>
      </c>
      <c r="Y1032">
        <v>0</v>
      </c>
      <c r="Z1032">
        <v>0</v>
      </c>
      <c r="AA1032">
        <v>1</v>
      </c>
      <c r="AB1032">
        <v>0</v>
      </c>
      <c r="AC1032">
        <v>1</v>
      </c>
      <c r="AD1032">
        <v>7</v>
      </c>
      <c r="AE1032" s="13">
        <v>0.5</v>
      </c>
      <c r="AF1032" s="14">
        <v>0.99046383080990097</v>
      </c>
    </row>
    <row r="1033" spans="1:32" x14ac:dyDescent="0.25">
      <c r="A1033">
        <v>0</v>
      </c>
      <c r="B1033">
        <v>0</v>
      </c>
      <c r="C1033">
        <v>107.9</v>
      </c>
      <c r="D1033">
        <v>0</v>
      </c>
      <c r="E1033">
        <v>0</v>
      </c>
      <c r="F1033">
        <v>0</v>
      </c>
      <c r="G1033">
        <v>1</v>
      </c>
      <c r="H1033">
        <v>0</v>
      </c>
      <c r="I1033">
        <v>0</v>
      </c>
      <c r="J1033">
        <v>0</v>
      </c>
      <c r="K1033">
        <v>20</v>
      </c>
      <c r="L1033" s="4">
        <v>20</v>
      </c>
      <c r="M1033">
        <v>0</v>
      </c>
      <c r="N1033" s="5">
        <v>1</v>
      </c>
      <c r="O1033" s="5">
        <v>-36.549999999999997</v>
      </c>
      <c r="P1033" s="7">
        <v>5</v>
      </c>
      <c r="Q1033">
        <v>1</v>
      </c>
      <c r="R1033">
        <v>0</v>
      </c>
      <c r="S1033">
        <v>1</v>
      </c>
      <c r="T1033">
        <v>0</v>
      </c>
      <c r="U1033">
        <v>12</v>
      </c>
      <c r="V1033">
        <v>350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0</v>
      </c>
      <c r="AC1033">
        <v>1</v>
      </c>
      <c r="AD1033">
        <v>7</v>
      </c>
      <c r="AE1033" s="13">
        <v>1</v>
      </c>
      <c r="AF1033" s="14">
        <v>0.994508140906046</v>
      </c>
    </row>
    <row r="1034" spans="1:32" x14ac:dyDescent="0.25">
      <c r="A1034">
        <v>0</v>
      </c>
      <c r="B1034">
        <v>0</v>
      </c>
      <c r="C1034">
        <v>107.9</v>
      </c>
      <c r="D1034">
        <v>0</v>
      </c>
      <c r="E1034">
        <v>0</v>
      </c>
      <c r="F1034">
        <v>0</v>
      </c>
      <c r="G1034">
        <v>1</v>
      </c>
      <c r="H1034">
        <v>0</v>
      </c>
      <c r="I1034">
        <v>0</v>
      </c>
      <c r="J1034">
        <v>0</v>
      </c>
      <c r="K1034">
        <v>20</v>
      </c>
      <c r="L1034" s="4">
        <v>20</v>
      </c>
      <c r="M1034">
        <v>0</v>
      </c>
      <c r="N1034" s="5">
        <v>1</v>
      </c>
      <c r="O1034" s="5">
        <v>-36.549999999999997</v>
      </c>
      <c r="P1034" s="7">
        <v>5</v>
      </c>
      <c r="Q1034">
        <v>1</v>
      </c>
      <c r="R1034">
        <v>0</v>
      </c>
      <c r="S1034">
        <v>1</v>
      </c>
      <c r="T1034">
        <v>0</v>
      </c>
      <c r="U1034">
        <v>12</v>
      </c>
      <c r="V1034">
        <v>350</v>
      </c>
      <c r="W1034">
        <v>0</v>
      </c>
      <c r="X1034">
        <v>0</v>
      </c>
      <c r="Y1034">
        <v>0</v>
      </c>
      <c r="Z1034">
        <v>0</v>
      </c>
      <c r="AA1034">
        <v>1</v>
      </c>
      <c r="AB1034">
        <v>0</v>
      </c>
      <c r="AC1034">
        <v>1</v>
      </c>
      <c r="AD1034">
        <v>21</v>
      </c>
      <c r="AE1034" s="13">
        <v>0.5</v>
      </c>
      <c r="AF1034" s="14">
        <v>0</v>
      </c>
    </row>
    <row r="1035" spans="1:32" x14ac:dyDescent="0.25">
      <c r="A1035">
        <v>0</v>
      </c>
      <c r="B1035">
        <v>0</v>
      </c>
      <c r="C1035">
        <v>107.9</v>
      </c>
      <c r="D1035">
        <v>0</v>
      </c>
      <c r="E1035">
        <v>0</v>
      </c>
      <c r="F1035">
        <v>0</v>
      </c>
      <c r="G1035">
        <v>1</v>
      </c>
      <c r="H1035">
        <v>0</v>
      </c>
      <c r="I1035">
        <v>0</v>
      </c>
      <c r="J1035">
        <v>0</v>
      </c>
      <c r="K1035">
        <v>20</v>
      </c>
      <c r="L1035" s="4">
        <v>20</v>
      </c>
      <c r="M1035">
        <v>0</v>
      </c>
      <c r="N1035" s="5">
        <v>1</v>
      </c>
      <c r="O1035" s="5">
        <v>-36.549999999999997</v>
      </c>
      <c r="P1035" s="7">
        <v>5</v>
      </c>
      <c r="Q1035">
        <v>1</v>
      </c>
      <c r="R1035">
        <v>0</v>
      </c>
      <c r="S1035">
        <v>1</v>
      </c>
      <c r="T1035">
        <v>0</v>
      </c>
      <c r="U1035">
        <v>12</v>
      </c>
      <c r="V1035">
        <v>350</v>
      </c>
      <c r="W1035">
        <v>0</v>
      </c>
      <c r="X1035">
        <v>0</v>
      </c>
      <c r="Y1035">
        <v>0</v>
      </c>
      <c r="Z1035">
        <v>0</v>
      </c>
      <c r="AA1035">
        <v>1</v>
      </c>
      <c r="AB1035">
        <v>0</v>
      </c>
      <c r="AC1035">
        <v>1</v>
      </c>
      <c r="AD1035">
        <v>21</v>
      </c>
      <c r="AE1035" s="13">
        <v>1</v>
      </c>
      <c r="AF1035" s="14">
        <v>0.29092208720514701</v>
      </c>
    </row>
    <row r="1036" spans="1:32" x14ac:dyDescent="0.25">
      <c r="A1036">
        <v>0</v>
      </c>
      <c r="B1036">
        <v>0</v>
      </c>
      <c r="C1036">
        <v>107.9</v>
      </c>
      <c r="D1036">
        <v>0</v>
      </c>
      <c r="E1036">
        <v>0</v>
      </c>
      <c r="F1036">
        <v>0</v>
      </c>
      <c r="G1036">
        <v>1</v>
      </c>
      <c r="H1036">
        <v>0</v>
      </c>
      <c r="I1036">
        <v>0</v>
      </c>
      <c r="J1036">
        <v>0</v>
      </c>
      <c r="K1036">
        <v>110</v>
      </c>
      <c r="L1036" s="4">
        <v>110</v>
      </c>
      <c r="M1036">
        <v>0</v>
      </c>
      <c r="N1036" s="5">
        <v>1</v>
      </c>
      <c r="O1036" s="5">
        <v>-36.549999999999997</v>
      </c>
      <c r="P1036" s="7">
        <v>5</v>
      </c>
      <c r="Q1036">
        <v>1</v>
      </c>
      <c r="R1036">
        <v>0</v>
      </c>
      <c r="S1036">
        <v>1</v>
      </c>
      <c r="T1036">
        <v>0</v>
      </c>
      <c r="U1036">
        <v>12</v>
      </c>
      <c r="V1036">
        <v>350</v>
      </c>
      <c r="W1036">
        <v>0</v>
      </c>
      <c r="X1036">
        <v>0</v>
      </c>
      <c r="Y1036">
        <v>0</v>
      </c>
      <c r="Z1036">
        <v>0</v>
      </c>
      <c r="AA1036">
        <v>1</v>
      </c>
      <c r="AB1036">
        <v>0</v>
      </c>
      <c r="AC1036">
        <v>1</v>
      </c>
      <c r="AD1036">
        <v>1</v>
      </c>
      <c r="AE1036" s="13">
        <v>0.5</v>
      </c>
      <c r="AF1036" s="14">
        <v>0.80125536091626304</v>
      </c>
    </row>
    <row r="1037" spans="1:32" x14ac:dyDescent="0.25">
      <c r="A1037">
        <v>0</v>
      </c>
      <c r="B1037">
        <v>0</v>
      </c>
      <c r="C1037">
        <v>107.9</v>
      </c>
      <c r="D1037">
        <v>0</v>
      </c>
      <c r="E1037">
        <v>0</v>
      </c>
      <c r="F1037">
        <v>0</v>
      </c>
      <c r="G1037">
        <v>1</v>
      </c>
      <c r="H1037">
        <v>0</v>
      </c>
      <c r="I1037">
        <v>0</v>
      </c>
      <c r="J1037">
        <v>0</v>
      </c>
      <c r="K1037">
        <v>110</v>
      </c>
      <c r="L1037" s="4">
        <v>110</v>
      </c>
      <c r="M1037">
        <v>0</v>
      </c>
      <c r="N1037" s="5">
        <v>1</v>
      </c>
      <c r="O1037" s="5">
        <v>-24.9</v>
      </c>
      <c r="P1037" s="7">
        <v>5</v>
      </c>
      <c r="Q1037">
        <v>1</v>
      </c>
      <c r="R1037">
        <v>0</v>
      </c>
      <c r="S1037">
        <v>1</v>
      </c>
      <c r="T1037">
        <v>0</v>
      </c>
      <c r="U1037">
        <v>12</v>
      </c>
      <c r="V1037">
        <v>350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0</v>
      </c>
      <c r="AC1037">
        <v>1</v>
      </c>
      <c r="AD1037">
        <v>1</v>
      </c>
      <c r="AE1037" s="13">
        <v>1</v>
      </c>
      <c r="AF1037" s="14">
        <v>0.88029160798608197</v>
      </c>
    </row>
    <row r="1038" spans="1:32" x14ac:dyDescent="0.25">
      <c r="A1038">
        <v>0</v>
      </c>
      <c r="B1038">
        <v>0</v>
      </c>
      <c r="C1038">
        <v>107.9</v>
      </c>
      <c r="D1038">
        <v>0</v>
      </c>
      <c r="E1038">
        <v>0</v>
      </c>
      <c r="F1038">
        <v>0</v>
      </c>
      <c r="G1038">
        <v>1</v>
      </c>
      <c r="H1038">
        <v>0</v>
      </c>
      <c r="I1038">
        <v>0</v>
      </c>
      <c r="J1038">
        <v>0</v>
      </c>
      <c r="K1038">
        <v>110</v>
      </c>
      <c r="L1038" s="4">
        <v>110</v>
      </c>
      <c r="M1038">
        <v>0</v>
      </c>
      <c r="N1038" s="5">
        <v>1</v>
      </c>
      <c r="O1038" s="5">
        <v>-24.9</v>
      </c>
      <c r="P1038" s="7">
        <v>5</v>
      </c>
      <c r="Q1038">
        <v>1</v>
      </c>
      <c r="R1038">
        <v>0</v>
      </c>
      <c r="S1038">
        <v>1</v>
      </c>
      <c r="T1038">
        <v>0</v>
      </c>
      <c r="U1038">
        <v>12</v>
      </c>
      <c r="V1038">
        <v>350</v>
      </c>
      <c r="W1038">
        <v>0</v>
      </c>
      <c r="X1038">
        <v>0</v>
      </c>
      <c r="Y1038">
        <v>0</v>
      </c>
      <c r="Z1038">
        <v>0</v>
      </c>
      <c r="AA1038">
        <v>1</v>
      </c>
      <c r="AB1038">
        <v>0</v>
      </c>
      <c r="AC1038">
        <v>1</v>
      </c>
      <c r="AD1038">
        <v>7</v>
      </c>
      <c r="AE1038" s="13">
        <v>0.5</v>
      </c>
      <c r="AF1038" s="14">
        <v>0.93673880382316299</v>
      </c>
    </row>
    <row r="1039" spans="1:32" x14ac:dyDescent="0.25">
      <c r="A1039">
        <v>0</v>
      </c>
      <c r="B1039">
        <v>0</v>
      </c>
      <c r="C1039">
        <v>107.9</v>
      </c>
      <c r="D1039">
        <v>0</v>
      </c>
      <c r="E1039">
        <v>0</v>
      </c>
      <c r="F1039">
        <v>0</v>
      </c>
      <c r="G1039">
        <v>1</v>
      </c>
      <c r="H1039">
        <v>0</v>
      </c>
      <c r="I1039">
        <v>0</v>
      </c>
      <c r="J1039">
        <v>0</v>
      </c>
      <c r="K1039">
        <v>110</v>
      </c>
      <c r="L1039" s="4">
        <v>110</v>
      </c>
      <c r="M1039">
        <v>0</v>
      </c>
      <c r="N1039" s="5">
        <v>1</v>
      </c>
      <c r="O1039" s="5">
        <v>-24.9</v>
      </c>
      <c r="P1039" s="7">
        <v>5</v>
      </c>
      <c r="Q1039">
        <v>1</v>
      </c>
      <c r="R1039">
        <v>0</v>
      </c>
      <c r="S1039">
        <v>1</v>
      </c>
      <c r="T1039">
        <v>0</v>
      </c>
      <c r="U1039">
        <v>12</v>
      </c>
      <c r="V1039">
        <v>350</v>
      </c>
      <c r="W1039">
        <v>0</v>
      </c>
      <c r="X1039">
        <v>0</v>
      </c>
      <c r="Y1039">
        <v>0</v>
      </c>
      <c r="Z1039">
        <v>0</v>
      </c>
      <c r="AA1039">
        <v>1</v>
      </c>
      <c r="AB1039">
        <v>0</v>
      </c>
      <c r="AC1039">
        <v>1</v>
      </c>
      <c r="AD1039">
        <v>7</v>
      </c>
      <c r="AE1039" s="13">
        <v>1</v>
      </c>
      <c r="AF1039" s="14">
        <v>0.977494740433275</v>
      </c>
    </row>
    <row r="1040" spans="1:32" x14ac:dyDescent="0.25">
      <c r="A1040">
        <v>0</v>
      </c>
      <c r="B1040">
        <v>0</v>
      </c>
      <c r="C1040">
        <v>107.9</v>
      </c>
      <c r="D1040">
        <v>0</v>
      </c>
      <c r="E1040">
        <v>0</v>
      </c>
      <c r="F1040">
        <v>0</v>
      </c>
      <c r="G1040">
        <v>1</v>
      </c>
      <c r="H1040">
        <v>0</v>
      </c>
      <c r="I1040">
        <v>0</v>
      </c>
      <c r="J1040">
        <v>0</v>
      </c>
      <c r="K1040">
        <v>110</v>
      </c>
      <c r="L1040" s="4">
        <v>110</v>
      </c>
      <c r="M1040">
        <v>0</v>
      </c>
      <c r="N1040" s="5">
        <v>1</v>
      </c>
      <c r="O1040" s="5">
        <v>-24.9</v>
      </c>
      <c r="P1040" s="7">
        <v>5</v>
      </c>
      <c r="Q1040">
        <v>1</v>
      </c>
      <c r="R1040">
        <v>0</v>
      </c>
      <c r="S1040">
        <v>1</v>
      </c>
      <c r="T1040">
        <v>0</v>
      </c>
      <c r="U1040">
        <v>12</v>
      </c>
      <c r="V1040">
        <v>350</v>
      </c>
      <c r="W1040">
        <v>0</v>
      </c>
      <c r="X1040">
        <v>0</v>
      </c>
      <c r="Y1040">
        <v>0</v>
      </c>
      <c r="Z1040">
        <v>0</v>
      </c>
      <c r="AA1040">
        <v>1</v>
      </c>
      <c r="AB1040">
        <v>0</v>
      </c>
      <c r="AC1040">
        <v>1</v>
      </c>
      <c r="AD1040">
        <v>21</v>
      </c>
      <c r="AE1040" s="13">
        <v>0.5</v>
      </c>
      <c r="AF1040" s="14">
        <v>0.72603485838779902</v>
      </c>
    </row>
    <row r="1041" spans="1:32" x14ac:dyDescent="0.25">
      <c r="A1041">
        <v>0</v>
      </c>
      <c r="B1041">
        <v>0</v>
      </c>
      <c r="C1041">
        <v>107.9</v>
      </c>
      <c r="D1041">
        <v>0</v>
      </c>
      <c r="E1041">
        <v>0</v>
      </c>
      <c r="F1041">
        <v>0</v>
      </c>
      <c r="G1041">
        <v>1</v>
      </c>
      <c r="H1041">
        <v>0</v>
      </c>
      <c r="I1041">
        <v>0</v>
      </c>
      <c r="J1041">
        <v>0</v>
      </c>
      <c r="K1041">
        <v>110</v>
      </c>
      <c r="L1041" s="4">
        <v>110</v>
      </c>
      <c r="M1041">
        <v>0</v>
      </c>
      <c r="N1041" s="5">
        <v>1</v>
      </c>
      <c r="O1041" s="5">
        <v>-24.9</v>
      </c>
      <c r="P1041" s="7">
        <v>5</v>
      </c>
      <c r="Q1041">
        <v>1</v>
      </c>
      <c r="R1041">
        <v>0</v>
      </c>
      <c r="S1041">
        <v>1</v>
      </c>
      <c r="T1041">
        <v>0</v>
      </c>
      <c r="U1041">
        <v>12</v>
      </c>
      <c r="V1041">
        <v>350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0</v>
      </c>
      <c r="AC1041">
        <v>1</v>
      </c>
      <c r="AD1041">
        <v>21</v>
      </c>
      <c r="AE1041" s="13">
        <v>1</v>
      </c>
      <c r="AF1041" s="14">
        <v>0.94447204283269903</v>
      </c>
    </row>
    <row r="1042" spans="1:32" x14ac:dyDescent="0.25">
      <c r="A1042">
        <v>0</v>
      </c>
      <c r="B1042">
        <v>0</v>
      </c>
      <c r="C1042">
        <v>47.87</v>
      </c>
      <c r="D1042">
        <v>16</v>
      </c>
      <c r="E1042">
        <v>2</v>
      </c>
      <c r="F1042">
        <v>0</v>
      </c>
      <c r="G1042">
        <v>1</v>
      </c>
      <c r="H1042">
        <v>0</v>
      </c>
      <c r="I1042">
        <v>0</v>
      </c>
      <c r="J1042">
        <v>0</v>
      </c>
      <c r="K1042">
        <v>26</v>
      </c>
      <c r="L1042" s="4">
        <v>26</v>
      </c>
      <c r="M1042">
        <v>0</v>
      </c>
      <c r="N1042" s="5">
        <v>0</v>
      </c>
      <c r="O1042" s="6">
        <v>-26</v>
      </c>
      <c r="P1042">
        <v>53</v>
      </c>
      <c r="Q1042">
        <v>1</v>
      </c>
      <c r="R1042">
        <v>0</v>
      </c>
      <c r="S1042">
        <v>1</v>
      </c>
      <c r="T1042">
        <v>0</v>
      </c>
      <c r="U1042">
        <v>9</v>
      </c>
      <c r="V1042">
        <v>300</v>
      </c>
      <c r="W1042">
        <v>0</v>
      </c>
      <c r="X1042">
        <v>0</v>
      </c>
      <c r="Y1042">
        <v>0</v>
      </c>
      <c r="Z1042">
        <v>0</v>
      </c>
      <c r="AA1042">
        <v>1</v>
      </c>
      <c r="AB1042">
        <v>0</v>
      </c>
      <c r="AC1042">
        <v>1</v>
      </c>
      <c r="AD1042">
        <v>1</v>
      </c>
      <c r="AE1042" s="13">
        <v>6.7000000000000004E-2</v>
      </c>
      <c r="AF1042" s="14">
        <v>0.61363636363636398</v>
      </c>
    </row>
    <row r="1043" spans="1:32" x14ac:dyDescent="0.25">
      <c r="A1043">
        <v>0</v>
      </c>
      <c r="B1043">
        <v>0</v>
      </c>
      <c r="C1043">
        <v>47.87</v>
      </c>
      <c r="D1043">
        <v>16</v>
      </c>
      <c r="E1043">
        <v>2</v>
      </c>
      <c r="F1043">
        <v>0</v>
      </c>
      <c r="G1043">
        <v>1</v>
      </c>
      <c r="H1043">
        <v>0</v>
      </c>
      <c r="I1043">
        <v>0</v>
      </c>
      <c r="J1043">
        <v>0</v>
      </c>
      <c r="K1043">
        <v>26</v>
      </c>
      <c r="L1043" s="4">
        <v>26</v>
      </c>
      <c r="M1043">
        <v>0</v>
      </c>
      <c r="N1043" s="5">
        <v>0</v>
      </c>
      <c r="O1043" s="6">
        <v>-26</v>
      </c>
      <c r="P1043">
        <v>53</v>
      </c>
      <c r="Q1043">
        <v>1</v>
      </c>
      <c r="R1043">
        <v>0</v>
      </c>
      <c r="S1043">
        <v>1</v>
      </c>
      <c r="T1043">
        <v>0</v>
      </c>
      <c r="U1043">
        <v>9</v>
      </c>
      <c r="V1043">
        <v>300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0</v>
      </c>
      <c r="AC1043">
        <v>1</v>
      </c>
      <c r="AD1043">
        <v>1</v>
      </c>
      <c r="AE1043" s="13">
        <v>0.23300000000000001</v>
      </c>
      <c r="AF1043" s="14">
        <v>0.59643916913946604</v>
      </c>
    </row>
    <row r="1044" spans="1:32" x14ac:dyDescent="0.25">
      <c r="A1044">
        <v>0</v>
      </c>
      <c r="B1044">
        <v>0</v>
      </c>
      <c r="C1044">
        <v>47.87</v>
      </c>
      <c r="D1044">
        <v>16</v>
      </c>
      <c r="E1044">
        <v>2</v>
      </c>
      <c r="F1044">
        <v>0</v>
      </c>
      <c r="G1044">
        <v>1</v>
      </c>
      <c r="H1044">
        <v>0</v>
      </c>
      <c r="I1044">
        <v>0</v>
      </c>
      <c r="J1044">
        <v>0</v>
      </c>
      <c r="K1044">
        <v>26</v>
      </c>
      <c r="L1044" s="4">
        <v>26</v>
      </c>
      <c r="M1044">
        <v>0</v>
      </c>
      <c r="N1044" s="5">
        <v>0</v>
      </c>
      <c r="O1044" s="6">
        <v>-26</v>
      </c>
      <c r="P1044">
        <v>53</v>
      </c>
      <c r="Q1044">
        <v>1</v>
      </c>
      <c r="R1044">
        <v>0</v>
      </c>
      <c r="S1044">
        <v>1</v>
      </c>
      <c r="T1044">
        <v>0</v>
      </c>
      <c r="U1044">
        <v>9</v>
      </c>
      <c r="V1044">
        <v>300</v>
      </c>
      <c r="W1044">
        <v>0</v>
      </c>
      <c r="X1044">
        <v>0</v>
      </c>
      <c r="Y1044">
        <v>0</v>
      </c>
      <c r="Z1044">
        <v>0</v>
      </c>
      <c r="AA1044">
        <v>1</v>
      </c>
      <c r="AB1044">
        <v>0</v>
      </c>
      <c r="AC1044">
        <v>1</v>
      </c>
      <c r="AD1044">
        <v>1</v>
      </c>
      <c r="AE1044" s="13">
        <v>0.66700000000000004</v>
      </c>
      <c r="AF1044" s="14">
        <v>0.70721205597416603</v>
      </c>
    </row>
    <row r="1045" spans="1:32" x14ac:dyDescent="0.25">
      <c r="A1045">
        <v>0</v>
      </c>
      <c r="B1045">
        <v>0</v>
      </c>
      <c r="C1045">
        <v>47.87</v>
      </c>
      <c r="D1045">
        <v>16</v>
      </c>
      <c r="E1045">
        <v>2</v>
      </c>
      <c r="F1045">
        <v>0</v>
      </c>
      <c r="G1045">
        <v>1</v>
      </c>
      <c r="H1045">
        <v>0</v>
      </c>
      <c r="I1045">
        <v>0</v>
      </c>
      <c r="J1045">
        <v>0</v>
      </c>
      <c r="K1045">
        <v>26</v>
      </c>
      <c r="L1045" s="4">
        <v>26</v>
      </c>
      <c r="M1045">
        <v>0</v>
      </c>
      <c r="N1045" s="5">
        <v>0</v>
      </c>
      <c r="O1045" s="6">
        <v>-26</v>
      </c>
      <c r="P1045">
        <v>53</v>
      </c>
      <c r="Q1045">
        <v>1</v>
      </c>
      <c r="R1045">
        <v>0</v>
      </c>
      <c r="S1045">
        <v>1</v>
      </c>
      <c r="T1045">
        <v>0</v>
      </c>
      <c r="U1045">
        <v>9</v>
      </c>
      <c r="V1045">
        <v>300</v>
      </c>
      <c r="W1045">
        <v>0</v>
      </c>
      <c r="X1045">
        <v>0</v>
      </c>
      <c r="Y1045">
        <v>0</v>
      </c>
      <c r="Z1045">
        <v>0</v>
      </c>
      <c r="AA1045">
        <v>1</v>
      </c>
      <c r="AB1045">
        <v>0</v>
      </c>
      <c r="AC1045">
        <v>1</v>
      </c>
      <c r="AD1045">
        <v>7</v>
      </c>
      <c r="AE1045" s="13">
        <v>6.7000000000000004E-2</v>
      </c>
      <c r="AF1045" s="14">
        <v>0.146341463414634</v>
      </c>
    </row>
    <row r="1046" spans="1:32" x14ac:dyDescent="0.25">
      <c r="A1046">
        <v>0</v>
      </c>
      <c r="B1046">
        <v>0</v>
      </c>
      <c r="C1046">
        <v>47.87</v>
      </c>
      <c r="D1046">
        <v>16</v>
      </c>
      <c r="E1046">
        <v>2</v>
      </c>
      <c r="F1046">
        <v>0</v>
      </c>
      <c r="G1046">
        <v>1</v>
      </c>
      <c r="H1046">
        <v>0</v>
      </c>
      <c r="I1046">
        <v>0</v>
      </c>
      <c r="J1046">
        <v>0</v>
      </c>
      <c r="K1046">
        <v>26</v>
      </c>
      <c r="L1046" s="4">
        <v>26</v>
      </c>
      <c r="M1046">
        <v>0</v>
      </c>
      <c r="N1046" s="5">
        <v>0</v>
      </c>
      <c r="O1046" s="6">
        <v>-26</v>
      </c>
      <c r="P1046">
        <v>53</v>
      </c>
      <c r="Q1046">
        <v>1</v>
      </c>
      <c r="R1046">
        <v>0</v>
      </c>
      <c r="S1046">
        <v>1</v>
      </c>
      <c r="T1046">
        <v>0</v>
      </c>
      <c r="U1046">
        <v>9</v>
      </c>
      <c r="V1046">
        <v>300</v>
      </c>
      <c r="W1046">
        <v>0</v>
      </c>
      <c r="X1046">
        <v>0</v>
      </c>
      <c r="Y1046">
        <v>0</v>
      </c>
      <c r="Z1046">
        <v>0</v>
      </c>
      <c r="AA1046">
        <v>1</v>
      </c>
      <c r="AB1046">
        <v>0</v>
      </c>
      <c r="AC1046">
        <v>1</v>
      </c>
      <c r="AD1046">
        <v>7</v>
      </c>
      <c r="AE1046" s="13">
        <v>0.23300000000000001</v>
      </c>
      <c r="AF1046" s="14">
        <v>0</v>
      </c>
    </row>
    <row r="1047" spans="1:32" x14ac:dyDescent="0.25">
      <c r="A1047">
        <v>0</v>
      </c>
      <c r="B1047">
        <v>0</v>
      </c>
      <c r="C1047">
        <v>47.87</v>
      </c>
      <c r="D1047">
        <v>16</v>
      </c>
      <c r="E1047">
        <v>2</v>
      </c>
      <c r="F1047">
        <v>0</v>
      </c>
      <c r="G1047">
        <v>1</v>
      </c>
      <c r="H1047">
        <v>0</v>
      </c>
      <c r="I1047">
        <v>0</v>
      </c>
      <c r="J1047">
        <v>0</v>
      </c>
      <c r="K1047">
        <v>26</v>
      </c>
      <c r="L1047" s="4">
        <v>26</v>
      </c>
      <c r="M1047">
        <v>0</v>
      </c>
      <c r="N1047" s="5">
        <v>0</v>
      </c>
      <c r="O1047" s="6">
        <v>-26</v>
      </c>
      <c r="P1047">
        <v>53</v>
      </c>
      <c r="Q1047">
        <v>1</v>
      </c>
      <c r="R1047">
        <v>0</v>
      </c>
      <c r="S1047">
        <v>1</v>
      </c>
      <c r="T1047">
        <v>0</v>
      </c>
      <c r="U1047">
        <v>9</v>
      </c>
      <c r="V1047">
        <v>300</v>
      </c>
      <c r="W1047">
        <v>0</v>
      </c>
      <c r="X1047">
        <v>0</v>
      </c>
      <c r="Y1047">
        <v>0</v>
      </c>
      <c r="Z1047">
        <v>0</v>
      </c>
      <c r="AA1047">
        <v>1</v>
      </c>
      <c r="AB1047">
        <v>0</v>
      </c>
      <c r="AC1047">
        <v>1</v>
      </c>
      <c r="AD1047">
        <v>7</v>
      </c>
      <c r="AE1047" s="13">
        <v>0.66700000000000004</v>
      </c>
      <c r="AF1047" s="14">
        <v>-0.17142857142857201</v>
      </c>
    </row>
    <row r="1048" spans="1:32" x14ac:dyDescent="0.25">
      <c r="A1048">
        <v>0</v>
      </c>
      <c r="B1048">
        <v>0</v>
      </c>
      <c r="C1048">
        <v>47.87</v>
      </c>
      <c r="D1048">
        <v>16</v>
      </c>
      <c r="E1048">
        <v>2</v>
      </c>
      <c r="F1048">
        <v>0</v>
      </c>
      <c r="G1048">
        <v>1</v>
      </c>
      <c r="H1048">
        <v>0</v>
      </c>
      <c r="I1048">
        <v>0</v>
      </c>
      <c r="J1048">
        <v>0</v>
      </c>
      <c r="K1048">
        <v>26</v>
      </c>
      <c r="L1048" s="4">
        <v>26</v>
      </c>
      <c r="M1048">
        <v>0</v>
      </c>
      <c r="N1048" s="5">
        <v>0</v>
      </c>
      <c r="O1048" s="6">
        <v>-26</v>
      </c>
      <c r="P1048">
        <v>173</v>
      </c>
      <c r="Q1048">
        <v>1</v>
      </c>
      <c r="R1048">
        <v>0</v>
      </c>
      <c r="S1048">
        <v>1</v>
      </c>
      <c r="T1048">
        <v>0</v>
      </c>
      <c r="U1048">
        <v>9</v>
      </c>
      <c r="V1048">
        <v>300</v>
      </c>
      <c r="W1048">
        <v>0</v>
      </c>
      <c r="X1048">
        <v>0</v>
      </c>
      <c r="Y1048">
        <v>0</v>
      </c>
      <c r="Z1048">
        <v>0</v>
      </c>
      <c r="AA1048">
        <v>1</v>
      </c>
      <c r="AB1048">
        <v>0</v>
      </c>
      <c r="AC1048">
        <v>1</v>
      </c>
      <c r="AD1048">
        <v>1</v>
      </c>
      <c r="AE1048" s="13">
        <v>6.7000000000000004E-2</v>
      </c>
      <c r="AF1048" s="14">
        <v>0.67079207920792105</v>
      </c>
    </row>
    <row r="1049" spans="1:32" x14ac:dyDescent="0.25">
      <c r="A1049">
        <v>0</v>
      </c>
      <c r="B1049">
        <v>0</v>
      </c>
      <c r="C1049">
        <v>47.87</v>
      </c>
      <c r="D1049">
        <v>16</v>
      </c>
      <c r="E1049">
        <v>2</v>
      </c>
      <c r="F1049">
        <v>0</v>
      </c>
      <c r="G1049">
        <v>1</v>
      </c>
      <c r="H1049">
        <v>0</v>
      </c>
      <c r="I1049">
        <v>0</v>
      </c>
      <c r="J1049">
        <v>0</v>
      </c>
      <c r="K1049">
        <v>26</v>
      </c>
      <c r="L1049" s="4">
        <v>26</v>
      </c>
      <c r="M1049">
        <v>0</v>
      </c>
      <c r="N1049" s="5">
        <v>0</v>
      </c>
      <c r="O1049" s="6">
        <v>-26</v>
      </c>
      <c r="P1049">
        <v>173</v>
      </c>
      <c r="Q1049">
        <v>1</v>
      </c>
      <c r="R1049">
        <v>0</v>
      </c>
      <c r="S1049">
        <v>1</v>
      </c>
      <c r="T1049">
        <v>0</v>
      </c>
      <c r="U1049">
        <v>9</v>
      </c>
      <c r="V1049">
        <v>300</v>
      </c>
      <c r="W1049">
        <v>0</v>
      </c>
      <c r="X1049">
        <v>0</v>
      </c>
      <c r="Y1049">
        <v>0</v>
      </c>
      <c r="Z1049">
        <v>0</v>
      </c>
      <c r="AA1049">
        <v>1</v>
      </c>
      <c r="AB1049">
        <v>0</v>
      </c>
      <c r="AC1049">
        <v>1</v>
      </c>
      <c r="AD1049">
        <v>1</v>
      </c>
      <c r="AE1049" s="13">
        <v>0.23300000000000001</v>
      </c>
      <c r="AF1049" s="14">
        <v>0.70045045045045096</v>
      </c>
    </row>
    <row r="1050" spans="1:32" x14ac:dyDescent="0.25">
      <c r="A1050">
        <v>0</v>
      </c>
      <c r="B1050">
        <v>0</v>
      </c>
      <c r="C1050">
        <v>47.87</v>
      </c>
      <c r="D1050">
        <v>16</v>
      </c>
      <c r="E1050">
        <v>2</v>
      </c>
      <c r="F1050">
        <v>0</v>
      </c>
      <c r="G1050">
        <v>1</v>
      </c>
      <c r="H1050">
        <v>0</v>
      </c>
      <c r="I1050">
        <v>0</v>
      </c>
      <c r="J1050">
        <v>0</v>
      </c>
      <c r="K1050">
        <v>26</v>
      </c>
      <c r="L1050" s="4">
        <v>26</v>
      </c>
      <c r="M1050">
        <v>0</v>
      </c>
      <c r="N1050" s="5">
        <v>0</v>
      </c>
      <c r="O1050" s="6">
        <v>-26</v>
      </c>
      <c r="P1050">
        <v>173</v>
      </c>
      <c r="Q1050">
        <v>1</v>
      </c>
      <c r="R1050">
        <v>0</v>
      </c>
      <c r="S1050">
        <v>1</v>
      </c>
      <c r="T1050">
        <v>0</v>
      </c>
      <c r="U1050">
        <v>9</v>
      </c>
      <c r="V1050">
        <v>300</v>
      </c>
      <c r="W1050">
        <v>0</v>
      </c>
      <c r="X1050">
        <v>0</v>
      </c>
      <c r="Y1050">
        <v>0</v>
      </c>
      <c r="Z1050">
        <v>0</v>
      </c>
      <c r="AA1050">
        <v>1</v>
      </c>
      <c r="AB1050">
        <v>0</v>
      </c>
      <c r="AC1050">
        <v>1</v>
      </c>
      <c r="AD1050">
        <v>1</v>
      </c>
      <c r="AE1050" s="13">
        <v>0.66700000000000004</v>
      </c>
      <c r="AF1050" s="14">
        <v>0.73293172690763098</v>
      </c>
    </row>
    <row r="1051" spans="1:32" x14ac:dyDescent="0.25">
      <c r="A1051">
        <v>0</v>
      </c>
      <c r="B1051">
        <v>0</v>
      </c>
      <c r="C1051">
        <v>47.87</v>
      </c>
      <c r="D1051">
        <v>16</v>
      </c>
      <c r="E1051">
        <v>2</v>
      </c>
      <c r="F1051">
        <v>0</v>
      </c>
      <c r="G1051">
        <v>1</v>
      </c>
      <c r="H1051">
        <v>0</v>
      </c>
      <c r="I1051">
        <v>0</v>
      </c>
      <c r="J1051">
        <v>0</v>
      </c>
      <c r="K1051">
        <v>26</v>
      </c>
      <c r="L1051" s="4">
        <v>26</v>
      </c>
      <c r="M1051">
        <v>0</v>
      </c>
      <c r="N1051" s="5">
        <v>0</v>
      </c>
      <c r="O1051" s="6">
        <v>-26</v>
      </c>
      <c r="P1051">
        <v>173</v>
      </c>
      <c r="Q1051">
        <v>1</v>
      </c>
      <c r="R1051">
        <v>0</v>
      </c>
      <c r="S1051">
        <v>1</v>
      </c>
      <c r="T1051">
        <v>0</v>
      </c>
      <c r="U1051">
        <v>9</v>
      </c>
      <c r="V1051">
        <v>300</v>
      </c>
      <c r="W1051">
        <v>0</v>
      </c>
      <c r="X1051">
        <v>0</v>
      </c>
      <c r="Y1051">
        <v>0</v>
      </c>
      <c r="Z1051">
        <v>0</v>
      </c>
      <c r="AA1051">
        <v>1</v>
      </c>
      <c r="AB1051">
        <v>0</v>
      </c>
      <c r="AC1051">
        <v>1</v>
      </c>
      <c r="AD1051">
        <v>7</v>
      </c>
      <c r="AE1051" s="13">
        <v>6.7000000000000004E-2</v>
      </c>
      <c r="AF1051" s="14">
        <v>0.14285714285714299</v>
      </c>
    </row>
    <row r="1052" spans="1:32" x14ac:dyDescent="0.25">
      <c r="A1052">
        <v>0</v>
      </c>
      <c r="B1052">
        <v>0</v>
      </c>
      <c r="C1052">
        <v>47.87</v>
      </c>
      <c r="D1052">
        <v>16</v>
      </c>
      <c r="E1052">
        <v>2</v>
      </c>
      <c r="F1052">
        <v>0</v>
      </c>
      <c r="G1052">
        <v>1</v>
      </c>
      <c r="H1052">
        <v>0</v>
      </c>
      <c r="I1052">
        <v>0</v>
      </c>
      <c r="J1052">
        <v>0</v>
      </c>
      <c r="K1052">
        <v>26</v>
      </c>
      <c r="L1052" s="4">
        <v>26</v>
      </c>
      <c r="M1052">
        <v>0</v>
      </c>
      <c r="N1052" s="5">
        <v>0</v>
      </c>
      <c r="O1052" s="6">
        <v>-26</v>
      </c>
      <c r="P1052">
        <v>173</v>
      </c>
      <c r="Q1052">
        <v>1</v>
      </c>
      <c r="R1052">
        <v>0</v>
      </c>
      <c r="S1052">
        <v>1</v>
      </c>
      <c r="T1052">
        <v>0</v>
      </c>
      <c r="U1052">
        <v>9</v>
      </c>
      <c r="V1052">
        <v>300</v>
      </c>
      <c r="W1052">
        <v>0</v>
      </c>
      <c r="X1052">
        <v>0</v>
      </c>
      <c r="Y1052">
        <v>0</v>
      </c>
      <c r="Z1052">
        <v>0</v>
      </c>
      <c r="AA1052">
        <v>1</v>
      </c>
      <c r="AB1052">
        <v>0</v>
      </c>
      <c r="AC1052">
        <v>1</v>
      </c>
      <c r="AD1052">
        <v>7</v>
      </c>
      <c r="AE1052" s="13">
        <v>0.23300000000000001</v>
      </c>
      <c r="AF1052" s="14">
        <v>0.25842696629213502</v>
      </c>
    </row>
    <row r="1053" spans="1:32" x14ac:dyDescent="0.25">
      <c r="A1053">
        <v>0</v>
      </c>
      <c r="B1053">
        <v>0</v>
      </c>
      <c r="C1053">
        <v>47.87</v>
      </c>
      <c r="D1053">
        <v>16</v>
      </c>
      <c r="E1053">
        <v>2</v>
      </c>
      <c r="F1053">
        <v>0</v>
      </c>
      <c r="G1053">
        <v>1</v>
      </c>
      <c r="H1053">
        <v>0</v>
      </c>
      <c r="I1053">
        <v>0</v>
      </c>
      <c r="J1053">
        <v>0</v>
      </c>
      <c r="K1053">
        <v>26</v>
      </c>
      <c r="L1053" s="4">
        <v>26</v>
      </c>
      <c r="M1053">
        <v>0</v>
      </c>
      <c r="N1053" s="5">
        <v>0</v>
      </c>
      <c r="O1053" s="6">
        <v>-26</v>
      </c>
      <c r="P1053">
        <v>173</v>
      </c>
      <c r="Q1053">
        <v>1</v>
      </c>
      <c r="R1053">
        <v>0</v>
      </c>
      <c r="S1053">
        <v>1</v>
      </c>
      <c r="T1053">
        <v>0</v>
      </c>
      <c r="U1053">
        <v>9</v>
      </c>
      <c r="V1053">
        <v>300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0</v>
      </c>
      <c r="AC1053">
        <v>1</v>
      </c>
      <c r="AD1053">
        <v>7</v>
      </c>
      <c r="AE1053" s="13">
        <v>0.66700000000000004</v>
      </c>
      <c r="AF1053" s="14">
        <v>-0.18181818181818199</v>
      </c>
    </row>
    <row r="1054" spans="1:32" x14ac:dyDescent="0.25">
      <c r="A1054">
        <v>0</v>
      </c>
      <c r="B1054">
        <v>0</v>
      </c>
      <c r="C1054">
        <v>47.87</v>
      </c>
      <c r="D1054">
        <v>16</v>
      </c>
      <c r="E1054">
        <v>2</v>
      </c>
      <c r="F1054">
        <v>0</v>
      </c>
      <c r="G1054">
        <v>0</v>
      </c>
      <c r="H1054">
        <v>1</v>
      </c>
      <c r="I1054">
        <v>0</v>
      </c>
      <c r="J1054">
        <v>0</v>
      </c>
      <c r="K1054">
        <v>200</v>
      </c>
      <c r="L1054">
        <v>7000</v>
      </c>
      <c r="M1054">
        <v>0</v>
      </c>
      <c r="N1054" s="5">
        <v>0</v>
      </c>
      <c r="O1054" s="6">
        <v>-26</v>
      </c>
      <c r="P1054">
        <v>18</v>
      </c>
      <c r="Q1054">
        <v>1</v>
      </c>
      <c r="R1054">
        <v>0</v>
      </c>
      <c r="S1054">
        <v>1</v>
      </c>
      <c r="T1054">
        <v>0</v>
      </c>
      <c r="U1054">
        <v>9</v>
      </c>
      <c r="V1054">
        <v>300</v>
      </c>
      <c r="W1054">
        <v>0</v>
      </c>
      <c r="X1054">
        <v>0</v>
      </c>
      <c r="Y1054">
        <v>0</v>
      </c>
      <c r="Z1054">
        <v>0</v>
      </c>
      <c r="AA1054">
        <v>1</v>
      </c>
      <c r="AB1054">
        <v>0</v>
      </c>
      <c r="AC1054">
        <v>1</v>
      </c>
      <c r="AD1054">
        <v>1</v>
      </c>
      <c r="AE1054" s="13">
        <v>6.7000000000000004E-2</v>
      </c>
      <c r="AF1054" s="14">
        <v>-0.647887323943662</v>
      </c>
    </row>
    <row r="1055" spans="1:32" x14ac:dyDescent="0.25">
      <c r="A1055">
        <v>0</v>
      </c>
      <c r="B1055">
        <v>0</v>
      </c>
      <c r="C1055">
        <v>47.87</v>
      </c>
      <c r="D1055">
        <v>16</v>
      </c>
      <c r="E1055">
        <v>2</v>
      </c>
      <c r="F1055">
        <v>0</v>
      </c>
      <c r="G1055">
        <v>0</v>
      </c>
      <c r="H1055">
        <v>1</v>
      </c>
      <c r="I1055">
        <v>0</v>
      </c>
      <c r="J1055">
        <v>0</v>
      </c>
      <c r="K1055">
        <v>200</v>
      </c>
      <c r="L1055">
        <v>7000</v>
      </c>
      <c r="M1055">
        <v>0</v>
      </c>
      <c r="N1055" s="5">
        <v>0</v>
      </c>
      <c r="O1055" s="6">
        <v>-26</v>
      </c>
      <c r="P1055">
        <v>18</v>
      </c>
      <c r="Q1055">
        <v>1</v>
      </c>
      <c r="R1055">
        <v>0</v>
      </c>
      <c r="S1055">
        <v>1</v>
      </c>
      <c r="T1055">
        <v>0</v>
      </c>
      <c r="U1055">
        <v>9</v>
      </c>
      <c r="V1055">
        <v>300</v>
      </c>
      <c r="W1055">
        <v>0</v>
      </c>
      <c r="X1055">
        <v>0</v>
      </c>
      <c r="Y1055">
        <v>0</v>
      </c>
      <c r="Z1055">
        <v>0</v>
      </c>
      <c r="AA1055">
        <v>1</v>
      </c>
      <c r="AB1055">
        <v>0</v>
      </c>
      <c r="AC1055">
        <v>1</v>
      </c>
      <c r="AD1055">
        <v>1</v>
      </c>
      <c r="AE1055" s="13">
        <v>0.23300000000000001</v>
      </c>
      <c r="AF1055" s="14">
        <v>0.57988165680473402</v>
      </c>
    </row>
    <row r="1056" spans="1:32" x14ac:dyDescent="0.25">
      <c r="A1056">
        <v>0</v>
      </c>
      <c r="B1056">
        <v>0</v>
      </c>
      <c r="C1056">
        <v>47.87</v>
      </c>
      <c r="D1056">
        <v>16</v>
      </c>
      <c r="E1056">
        <v>2</v>
      </c>
      <c r="F1056">
        <v>0</v>
      </c>
      <c r="G1056">
        <v>0</v>
      </c>
      <c r="H1056">
        <v>1</v>
      </c>
      <c r="I1056">
        <v>0</v>
      </c>
      <c r="J1056">
        <v>0</v>
      </c>
      <c r="K1056">
        <v>200</v>
      </c>
      <c r="L1056">
        <v>7000</v>
      </c>
      <c r="M1056">
        <v>0</v>
      </c>
      <c r="N1056" s="5">
        <v>0</v>
      </c>
      <c r="O1056" s="6">
        <v>-26</v>
      </c>
      <c r="P1056">
        <v>18</v>
      </c>
      <c r="Q1056">
        <v>1</v>
      </c>
      <c r="R1056">
        <v>0</v>
      </c>
      <c r="S1056">
        <v>1</v>
      </c>
      <c r="T1056">
        <v>0</v>
      </c>
      <c r="U1056">
        <v>9</v>
      </c>
      <c r="V1056">
        <v>300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0</v>
      </c>
      <c r="AC1056">
        <v>1</v>
      </c>
      <c r="AD1056">
        <v>1</v>
      </c>
      <c r="AE1056" s="13">
        <v>0.66700000000000004</v>
      </c>
      <c r="AF1056" s="14">
        <v>0.83054892601431995</v>
      </c>
    </row>
    <row r="1057" spans="1:32" x14ac:dyDescent="0.25">
      <c r="A1057">
        <v>0</v>
      </c>
      <c r="B1057">
        <v>0</v>
      </c>
      <c r="C1057">
        <v>47.87</v>
      </c>
      <c r="D1057">
        <v>16</v>
      </c>
      <c r="E1057">
        <v>2</v>
      </c>
      <c r="F1057">
        <v>0</v>
      </c>
      <c r="G1057">
        <v>0</v>
      </c>
      <c r="H1057">
        <v>1</v>
      </c>
      <c r="I1057">
        <v>0</v>
      </c>
      <c r="J1057">
        <v>0</v>
      </c>
      <c r="K1057">
        <v>200</v>
      </c>
      <c r="L1057">
        <v>7000</v>
      </c>
      <c r="M1057">
        <v>0</v>
      </c>
      <c r="N1057" s="5">
        <v>0</v>
      </c>
      <c r="O1057" s="6">
        <v>-26</v>
      </c>
      <c r="P1057">
        <v>18</v>
      </c>
      <c r="Q1057">
        <v>1</v>
      </c>
      <c r="R1057">
        <v>0</v>
      </c>
      <c r="S1057">
        <v>1</v>
      </c>
      <c r="T1057">
        <v>0</v>
      </c>
      <c r="U1057">
        <v>9</v>
      </c>
      <c r="V1057">
        <v>300</v>
      </c>
      <c r="W1057">
        <v>0</v>
      </c>
      <c r="X1057">
        <v>0</v>
      </c>
      <c r="Y1057">
        <v>0</v>
      </c>
      <c r="Z1057">
        <v>0</v>
      </c>
      <c r="AA1057">
        <v>1</v>
      </c>
      <c r="AB1057">
        <v>0</v>
      </c>
      <c r="AC1057">
        <v>1</v>
      </c>
      <c r="AD1057">
        <v>7</v>
      </c>
      <c r="AE1057" s="13">
        <v>0.66700000000000004</v>
      </c>
      <c r="AF1057" s="14">
        <v>0.64444444444444404</v>
      </c>
    </row>
    <row r="1058" spans="1:32" x14ac:dyDescent="0.25">
      <c r="A1058">
        <v>0</v>
      </c>
      <c r="B1058">
        <v>0</v>
      </c>
      <c r="C1058">
        <v>107.9</v>
      </c>
      <c r="D1058">
        <v>0</v>
      </c>
      <c r="E1058">
        <v>0</v>
      </c>
      <c r="F1058">
        <v>0</v>
      </c>
      <c r="G1058">
        <v>0</v>
      </c>
      <c r="H1058">
        <v>1</v>
      </c>
      <c r="I1058">
        <v>0</v>
      </c>
      <c r="J1058">
        <v>0</v>
      </c>
      <c r="K1058">
        <v>33.1</v>
      </c>
      <c r="L1058">
        <v>2000</v>
      </c>
      <c r="M1058">
        <v>0</v>
      </c>
      <c r="N1058" s="5">
        <v>1</v>
      </c>
      <c r="O1058" s="6">
        <v>-42.5</v>
      </c>
      <c r="P1058" s="7">
        <v>5</v>
      </c>
      <c r="Q1058">
        <v>1</v>
      </c>
      <c r="R1058">
        <v>0</v>
      </c>
      <c r="S1058">
        <v>1</v>
      </c>
      <c r="T1058">
        <v>0</v>
      </c>
      <c r="U1058">
        <v>11</v>
      </c>
      <c r="V1058">
        <v>350</v>
      </c>
      <c r="W1058">
        <v>0</v>
      </c>
      <c r="X1058">
        <v>0</v>
      </c>
      <c r="Y1058">
        <v>0</v>
      </c>
      <c r="Z1058">
        <v>0</v>
      </c>
      <c r="AA1058">
        <v>1</v>
      </c>
      <c r="AB1058">
        <v>0</v>
      </c>
      <c r="AC1058">
        <v>1</v>
      </c>
      <c r="AD1058">
        <v>1</v>
      </c>
      <c r="AE1058" s="13">
        <v>0.1</v>
      </c>
      <c r="AF1058" s="14">
        <v>0.50855488286391104</v>
      </c>
    </row>
    <row r="1059" spans="1:32" x14ac:dyDescent="0.25">
      <c r="A1059">
        <v>0</v>
      </c>
      <c r="B1059">
        <v>0</v>
      </c>
      <c r="C1059">
        <v>107.9</v>
      </c>
      <c r="D1059">
        <v>0</v>
      </c>
      <c r="E1059">
        <v>0</v>
      </c>
      <c r="F1059">
        <v>0</v>
      </c>
      <c r="G1059">
        <v>0</v>
      </c>
      <c r="H1059">
        <v>1</v>
      </c>
      <c r="I1059">
        <v>0</v>
      </c>
      <c r="J1059">
        <v>0</v>
      </c>
      <c r="K1059">
        <v>33.1</v>
      </c>
      <c r="L1059">
        <v>2000</v>
      </c>
      <c r="M1059">
        <v>0</v>
      </c>
      <c r="N1059" s="5">
        <v>1</v>
      </c>
      <c r="O1059" s="6">
        <v>-42.5</v>
      </c>
      <c r="P1059" s="7">
        <v>5</v>
      </c>
      <c r="Q1059">
        <v>1</v>
      </c>
      <c r="R1059">
        <v>0</v>
      </c>
      <c r="S1059">
        <v>1</v>
      </c>
      <c r="T1059">
        <v>0</v>
      </c>
      <c r="U1059">
        <v>11</v>
      </c>
      <c r="V1059">
        <v>350</v>
      </c>
      <c r="W1059">
        <v>0</v>
      </c>
      <c r="X1059">
        <v>0</v>
      </c>
      <c r="Y1059">
        <v>0</v>
      </c>
      <c r="Z1059">
        <v>0</v>
      </c>
      <c r="AA1059">
        <v>1</v>
      </c>
      <c r="AB1059">
        <v>0</v>
      </c>
      <c r="AC1059">
        <v>1</v>
      </c>
      <c r="AD1059">
        <v>1</v>
      </c>
      <c r="AE1059" s="13">
        <v>0.5</v>
      </c>
      <c r="AF1059" s="14">
        <v>0.91174037393339202</v>
      </c>
    </row>
    <row r="1060" spans="1:32" x14ac:dyDescent="0.25">
      <c r="A1060">
        <v>0</v>
      </c>
      <c r="B1060">
        <v>0</v>
      </c>
      <c r="C1060">
        <v>107.9</v>
      </c>
      <c r="D1060">
        <v>0</v>
      </c>
      <c r="E1060">
        <v>0</v>
      </c>
      <c r="F1060">
        <v>0</v>
      </c>
      <c r="G1060">
        <v>0</v>
      </c>
      <c r="H1060">
        <v>1</v>
      </c>
      <c r="I1060">
        <v>0</v>
      </c>
      <c r="J1060">
        <v>0</v>
      </c>
      <c r="K1060">
        <v>33.1</v>
      </c>
      <c r="L1060">
        <v>2000</v>
      </c>
      <c r="M1060">
        <v>0</v>
      </c>
      <c r="N1060" s="5">
        <v>1</v>
      </c>
      <c r="O1060" s="6">
        <v>-42.5</v>
      </c>
      <c r="P1060" s="7">
        <v>5</v>
      </c>
      <c r="Q1060">
        <v>1</v>
      </c>
      <c r="R1060">
        <v>0</v>
      </c>
      <c r="S1060">
        <v>1</v>
      </c>
      <c r="T1060">
        <v>0</v>
      </c>
      <c r="U1060">
        <v>11</v>
      </c>
      <c r="V1060">
        <v>350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1</v>
      </c>
      <c r="AD1060">
        <v>1</v>
      </c>
      <c r="AE1060" s="13">
        <v>1</v>
      </c>
      <c r="AF1060" s="14">
        <v>0.94779374755326895</v>
      </c>
    </row>
    <row r="1061" spans="1:32" x14ac:dyDescent="0.25">
      <c r="A1061">
        <v>0</v>
      </c>
      <c r="B1061">
        <v>0</v>
      </c>
      <c r="C1061">
        <v>107.9</v>
      </c>
      <c r="D1061">
        <v>0</v>
      </c>
      <c r="E1061">
        <v>0</v>
      </c>
      <c r="F1061">
        <v>0</v>
      </c>
      <c r="G1061">
        <v>0</v>
      </c>
      <c r="H1061">
        <v>1</v>
      </c>
      <c r="I1061">
        <v>0</v>
      </c>
      <c r="J1061">
        <v>0</v>
      </c>
      <c r="K1061">
        <v>33.1</v>
      </c>
      <c r="L1061">
        <v>2000</v>
      </c>
      <c r="M1061">
        <v>0</v>
      </c>
      <c r="N1061" s="5">
        <v>1</v>
      </c>
      <c r="O1061" s="6">
        <v>-42.5</v>
      </c>
      <c r="P1061" s="7">
        <v>5</v>
      </c>
      <c r="Q1061">
        <v>1</v>
      </c>
      <c r="R1061">
        <v>0</v>
      </c>
      <c r="S1061">
        <v>1</v>
      </c>
      <c r="T1061">
        <v>0</v>
      </c>
      <c r="U1061">
        <v>11</v>
      </c>
      <c r="V1061">
        <v>350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0</v>
      </c>
      <c r="AC1061">
        <v>1</v>
      </c>
      <c r="AD1061">
        <v>7</v>
      </c>
      <c r="AE1061" s="13">
        <v>0.1</v>
      </c>
      <c r="AF1061" s="14">
        <v>0</v>
      </c>
    </row>
    <row r="1062" spans="1:32" x14ac:dyDescent="0.25">
      <c r="A1062">
        <v>0</v>
      </c>
      <c r="B1062">
        <v>0</v>
      </c>
      <c r="C1062">
        <v>107.9</v>
      </c>
      <c r="D1062">
        <v>0</v>
      </c>
      <c r="E1062">
        <v>0</v>
      </c>
      <c r="F1062">
        <v>0</v>
      </c>
      <c r="G1062">
        <v>0</v>
      </c>
      <c r="H1062">
        <v>1</v>
      </c>
      <c r="I1062">
        <v>0</v>
      </c>
      <c r="J1062">
        <v>0</v>
      </c>
      <c r="K1062">
        <v>33.1</v>
      </c>
      <c r="L1062">
        <v>2000</v>
      </c>
      <c r="M1062">
        <v>0</v>
      </c>
      <c r="N1062" s="5">
        <v>1</v>
      </c>
      <c r="O1062" s="6">
        <v>-42.5</v>
      </c>
      <c r="P1062" s="7">
        <v>5</v>
      </c>
      <c r="Q1062">
        <v>1</v>
      </c>
      <c r="R1062">
        <v>0</v>
      </c>
      <c r="S1062">
        <v>1</v>
      </c>
      <c r="T1062">
        <v>0</v>
      </c>
      <c r="U1062">
        <v>11</v>
      </c>
      <c r="V1062">
        <v>350</v>
      </c>
      <c r="W1062">
        <v>0</v>
      </c>
      <c r="X1062">
        <v>0</v>
      </c>
      <c r="Y1062">
        <v>0</v>
      </c>
      <c r="Z1062">
        <v>0</v>
      </c>
      <c r="AA1062">
        <v>1</v>
      </c>
      <c r="AB1062">
        <v>0</v>
      </c>
      <c r="AC1062">
        <v>1</v>
      </c>
      <c r="AD1062">
        <v>7</v>
      </c>
      <c r="AE1062" s="13">
        <v>0.5</v>
      </c>
      <c r="AF1062" s="14">
        <v>0.93745090337784798</v>
      </c>
    </row>
    <row r="1063" spans="1:32" x14ac:dyDescent="0.25">
      <c r="A1063">
        <v>0</v>
      </c>
      <c r="B1063">
        <v>0</v>
      </c>
      <c r="C1063">
        <v>107.9</v>
      </c>
      <c r="D1063">
        <v>0</v>
      </c>
      <c r="E1063">
        <v>0</v>
      </c>
      <c r="F1063">
        <v>0</v>
      </c>
      <c r="G1063">
        <v>0</v>
      </c>
      <c r="H1063">
        <v>1</v>
      </c>
      <c r="I1063">
        <v>0</v>
      </c>
      <c r="J1063">
        <v>0</v>
      </c>
      <c r="K1063">
        <v>33.1</v>
      </c>
      <c r="L1063">
        <v>2000</v>
      </c>
      <c r="M1063">
        <v>0</v>
      </c>
      <c r="N1063" s="5">
        <v>1</v>
      </c>
      <c r="O1063" s="6">
        <v>-42.5</v>
      </c>
      <c r="P1063" s="7">
        <v>5</v>
      </c>
      <c r="Q1063">
        <v>1</v>
      </c>
      <c r="R1063">
        <v>0</v>
      </c>
      <c r="S1063">
        <v>1</v>
      </c>
      <c r="T1063">
        <v>0</v>
      </c>
      <c r="U1063">
        <v>11</v>
      </c>
      <c r="V1063">
        <v>350</v>
      </c>
      <c r="W1063">
        <v>0</v>
      </c>
      <c r="X1063">
        <v>0</v>
      </c>
      <c r="Y1063">
        <v>0</v>
      </c>
      <c r="Z1063">
        <v>0</v>
      </c>
      <c r="AA1063">
        <v>1</v>
      </c>
      <c r="AB1063">
        <v>0</v>
      </c>
      <c r="AC1063">
        <v>1</v>
      </c>
      <c r="AD1063">
        <v>7</v>
      </c>
      <c r="AE1063" s="13">
        <v>1</v>
      </c>
      <c r="AF1063" s="14">
        <v>0.93841840680587796</v>
      </c>
    </row>
    <row r="1064" spans="1:32" x14ac:dyDescent="0.25">
      <c r="A1064">
        <v>0</v>
      </c>
      <c r="B1064">
        <v>0</v>
      </c>
      <c r="C1064">
        <v>107.9</v>
      </c>
      <c r="D1064">
        <v>0</v>
      </c>
      <c r="E1064">
        <v>0</v>
      </c>
      <c r="F1064">
        <v>0</v>
      </c>
      <c r="G1064">
        <v>0</v>
      </c>
      <c r="H1064">
        <v>1</v>
      </c>
      <c r="I1064">
        <v>0</v>
      </c>
      <c r="J1064">
        <v>0</v>
      </c>
      <c r="K1064">
        <v>33.1</v>
      </c>
      <c r="L1064">
        <v>2000</v>
      </c>
      <c r="M1064">
        <v>0</v>
      </c>
      <c r="N1064" s="5">
        <v>1</v>
      </c>
      <c r="O1064" s="6">
        <v>-42.5</v>
      </c>
      <c r="P1064" s="7">
        <v>5</v>
      </c>
      <c r="Q1064">
        <v>1</v>
      </c>
      <c r="R1064">
        <v>0</v>
      </c>
      <c r="S1064">
        <v>1</v>
      </c>
      <c r="T1064">
        <v>0</v>
      </c>
      <c r="U1064">
        <v>11</v>
      </c>
      <c r="V1064">
        <v>350</v>
      </c>
      <c r="W1064">
        <v>0</v>
      </c>
      <c r="X1064">
        <v>0</v>
      </c>
      <c r="Y1064">
        <v>0</v>
      </c>
      <c r="Z1064">
        <v>0</v>
      </c>
      <c r="AA1064">
        <v>1</v>
      </c>
      <c r="AB1064">
        <v>0</v>
      </c>
      <c r="AC1064">
        <v>1</v>
      </c>
      <c r="AD1064">
        <v>21</v>
      </c>
      <c r="AE1064" s="13">
        <v>0.1</v>
      </c>
      <c r="AF1064" s="14">
        <v>0</v>
      </c>
    </row>
    <row r="1065" spans="1:32" x14ac:dyDescent="0.25">
      <c r="A1065">
        <v>0</v>
      </c>
      <c r="B1065">
        <v>0</v>
      </c>
      <c r="C1065">
        <v>107.9</v>
      </c>
      <c r="D1065">
        <v>0</v>
      </c>
      <c r="E1065">
        <v>0</v>
      </c>
      <c r="F1065">
        <v>0</v>
      </c>
      <c r="G1065">
        <v>0</v>
      </c>
      <c r="H1065">
        <v>1</v>
      </c>
      <c r="I1065">
        <v>0</v>
      </c>
      <c r="J1065">
        <v>0</v>
      </c>
      <c r="K1065">
        <v>33.1</v>
      </c>
      <c r="L1065">
        <v>2000</v>
      </c>
      <c r="M1065">
        <v>0</v>
      </c>
      <c r="N1065" s="5">
        <v>1</v>
      </c>
      <c r="O1065" s="6">
        <v>-42.5</v>
      </c>
      <c r="P1065" s="7">
        <v>5</v>
      </c>
      <c r="Q1065">
        <v>1</v>
      </c>
      <c r="R1065">
        <v>0</v>
      </c>
      <c r="S1065">
        <v>1</v>
      </c>
      <c r="T1065">
        <v>0</v>
      </c>
      <c r="U1065">
        <v>11</v>
      </c>
      <c r="V1065">
        <v>350</v>
      </c>
      <c r="W1065">
        <v>0</v>
      </c>
      <c r="X1065">
        <v>0</v>
      </c>
      <c r="Y1065">
        <v>0</v>
      </c>
      <c r="Z1065">
        <v>0</v>
      </c>
      <c r="AA1065">
        <v>1</v>
      </c>
      <c r="AB1065">
        <v>0</v>
      </c>
      <c r="AC1065">
        <v>1</v>
      </c>
      <c r="AD1065">
        <v>21</v>
      </c>
      <c r="AE1065" s="13">
        <v>0.5</v>
      </c>
      <c r="AF1065" s="14">
        <v>1</v>
      </c>
    </row>
    <row r="1066" spans="1:32" x14ac:dyDescent="0.25">
      <c r="A1066">
        <v>0</v>
      </c>
      <c r="B1066">
        <v>0</v>
      </c>
      <c r="C1066">
        <v>107.9</v>
      </c>
      <c r="D1066">
        <v>0</v>
      </c>
      <c r="E1066">
        <v>0</v>
      </c>
      <c r="F1066">
        <v>0</v>
      </c>
      <c r="G1066">
        <v>0</v>
      </c>
      <c r="H1066">
        <v>1</v>
      </c>
      <c r="I1066">
        <v>0</v>
      </c>
      <c r="J1066">
        <v>0</v>
      </c>
      <c r="K1066">
        <v>33.1</v>
      </c>
      <c r="L1066">
        <v>2000</v>
      </c>
      <c r="M1066">
        <v>0</v>
      </c>
      <c r="N1066" s="5">
        <v>1</v>
      </c>
      <c r="O1066" s="6">
        <v>-42.5</v>
      </c>
      <c r="P1066" s="7">
        <v>5</v>
      </c>
      <c r="Q1066">
        <v>1</v>
      </c>
      <c r="R1066">
        <v>0</v>
      </c>
      <c r="S1066">
        <v>1</v>
      </c>
      <c r="T1066">
        <v>0</v>
      </c>
      <c r="U1066">
        <v>11</v>
      </c>
      <c r="V1066">
        <v>350</v>
      </c>
      <c r="W1066">
        <v>0</v>
      </c>
      <c r="X1066">
        <v>0</v>
      </c>
      <c r="Y1066">
        <v>0</v>
      </c>
      <c r="Z1066">
        <v>0</v>
      </c>
      <c r="AA1066">
        <v>1</v>
      </c>
      <c r="AB1066">
        <v>0</v>
      </c>
      <c r="AC1066">
        <v>1</v>
      </c>
      <c r="AD1066">
        <v>21</v>
      </c>
      <c r="AE1066" s="13">
        <v>1</v>
      </c>
      <c r="AF1066" s="14">
        <v>1</v>
      </c>
    </row>
    <row r="1067" spans="1:32" x14ac:dyDescent="0.25">
      <c r="A1067">
        <v>0</v>
      </c>
      <c r="B1067">
        <v>0</v>
      </c>
      <c r="C1067">
        <v>107.9</v>
      </c>
      <c r="D1067">
        <v>0</v>
      </c>
      <c r="E1067">
        <v>0</v>
      </c>
      <c r="F1067">
        <v>0</v>
      </c>
      <c r="G1067">
        <v>0</v>
      </c>
      <c r="H1067">
        <v>1</v>
      </c>
      <c r="I1067">
        <v>0</v>
      </c>
      <c r="J1067">
        <v>0</v>
      </c>
      <c r="K1067">
        <v>64.7</v>
      </c>
      <c r="L1067">
        <v>20800</v>
      </c>
      <c r="M1067">
        <v>0</v>
      </c>
      <c r="N1067" s="5">
        <v>1</v>
      </c>
      <c r="O1067" s="6">
        <v>-42.5</v>
      </c>
      <c r="P1067" s="7">
        <v>5</v>
      </c>
      <c r="Q1067">
        <v>1</v>
      </c>
      <c r="R1067">
        <v>0</v>
      </c>
      <c r="S1067">
        <v>1</v>
      </c>
      <c r="T1067">
        <v>0</v>
      </c>
      <c r="U1067">
        <v>11</v>
      </c>
      <c r="V1067">
        <v>350</v>
      </c>
      <c r="W1067">
        <v>0</v>
      </c>
      <c r="X1067">
        <v>0</v>
      </c>
      <c r="Y1067">
        <v>0</v>
      </c>
      <c r="Z1067">
        <v>0</v>
      </c>
      <c r="AA1067">
        <v>1</v>
      </c>
      <c r="AB1067">
        <v>0</v>
      </c>
      <c r="AC1067">
        <v>1</v>
      </c>
      <c r="AD1067">
        <v>1</v>
      </c>
      <c r="AE1067" s="13">
        <v>0.1</v>
      </c>
      <c r="AF1067" s="14">
        <v>0.35098787979412199</v>
      </c>
    </row>
    <row r="1068" spans="1:32" x14ac:dyDescent="0.25">
      <c r="A1068">
        <v>0</v>
      </c>
      <c r="B1068">
        <v>0</v>
      </c>
      <c r="C1068">
        <v>107.9</v>
      </c>
      <c r="D1068">
        <v>0</v>
      </c>
      <c r="E1068">
        <v>0</v>
      </c>
      <c r="F1068">
        <v>0</v>
      </c>
      <c r="G1068">
        <v>0</v>
      </c>
      <c r="H1068">
        <v>1</v>
      </c>
      <c r="I1068">
        <v>0</v>
      </c>
      <c r="J1068">
        <v>0</v>
      </c>
      <c r="K1068">
        <v>64.7</v>
      </c>
      <c r="L1068">
        <v>20800</v>
      </c>
      <c r="M1068">
        <v>0</v>
      </c>
      <c r="N1068" s="5">
        <v>1</v>
      </c>
      <c r="O1068" s="6">
        <v>-42.5</v>
      </c>
      <c r="P1068" s="7">
        <v>5</v>
      </c>
      <c r="Q1068">
        <v>1</v>
      </c>
      <c r="R1068">
        <v>0</v>
      </c>
      <c r="S1068">
        <v>1</v>
      </c>
      <c r="T1068">
        <v>0</v>
      </c>
      <c r="U1068">
        <v>11</v>
      </c>
      <c r="V1068">
        <v>350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0</v>
      </c>
      <c r="AC1068">
        <v>1</v>
      </c>
      <c r="AD1068">
        <v>1</v>
      </c>
      <c r="AE1068" s="13">
        <v>0.5</v>
      </c>
      <c r="AF1068" s="14">
        <v>0.78504261754193005</v>
      </c>
    </row>
    <row r="1069" spans="1:32" x14ac:dyDescent="0.25">
      <c r="A1069">
        <v>0</v>
      </c>
      <c r="B1069">
        <v>0</v>
      </c>
      <c r="C1069">
        <v>107.9</v>
      </c>
      <c r="D1069">
        <v>0</v>
      </c>
      <c r="E1069">
        <v>0</v>
      </c>
      <c r="F1069">
        <v>0</v>
      </c>
      <c r="G1069">
        <v>0</v>
      </c>
      <c r="H1069">
        <v>1</v>
      </c>
      <c r="I1069">
        <v>0</v>
      </c>
      <c r="J1069">
        <v>0</v>
      </c>
      <c r="K1069">
        <v>64.7</v>
      </c>
      <c r="L1069">
        <v>20800</v>
      </c>
      <c r="M1069">
        <v>0</v>
      </c>
      <c r="N1069" s="5">
        <v>1</v>
      </c>
      <c r="O1069" s="6">
        <v>-42.5</v>
      </c>
      <c r="P1069" s="7">
        <v>5</v>
      </c>
      <c r="Q1069">
        <v>1</v>
      </c>
      <c r="R1069">
        <v>0</v>
      </c>
      <c r="S1069">
        <v>1</v>
      </c>
      <c r="T1069">
        <v>0</v>
      </c>
      <c r="U1069">
        <v>11</v>
      </c>
      <c r="V1069">
        <v>350</v>
      </c>
      <c r="W1069">
        <v>0</v>
      </c>
      <c r="X1069">
        <v>0</v>
      </c>
      <c r="Y1069">
        <v>0</v>
      </c>
      <c r="Z1069">
        <v>0</v>
      </c>
      <c r="AA1069">
        <v>1</v>
      </c>
      <c r="AB1069">
        <v>0</v>
      </c>
      <c r="AC1069">
        <v>1</v>
      </c>
      <c r="AD1069">
        <v>1</v>
      </c>
      <c r="AE1069" s="13">
        <v>1</v>
      </c>
      <c r="AF1069" s="14">
        <v>0.919069998550755</v>
      </c>
    </row>
    <row r="1070" spans="1:32" x14ac:dyDescent="0.25">
      <c r="A1070">
        <v>0</v>
      </c>
      <c r="B1070">
        <v>0</v>
      </c>
      <c r="C1070">
        <v>107.9</v>
      </c>
      <c r="D1070">
        <v>0</v>
      </c>
      <c r="E1070">
        <v>0</v>
      </c>
      <c r="F1070">
        <v>0</v>
      </c>
      <c r="G1070">
        <v>0</v>
      </c>
      <c r="H1070">
        <v>1</v>
      </c>
      <c r="I1070">
        <v>0</v>
      </c>
      <c r="J1070">
        <v>0</v>
      </c>
      <c r="K1070">
        <v>64.7</v>
      </c>
      <c r="L1070">
        <v>20800</v>
      </c>
      <c r="M1070">
        <v>0</v>
      </c>
      <c r="N1070" s="5">
        <v>1</v>
      </c>
      <c r="O1070" s="6">
        <v>-42.5</v>
      </c>
      <c r="P1070" s="7">
        <v>5</v>
      </c>
      <c r="Q1070">
        <v>1</v>
      </c>
      <c r="R1070">
        <v>0</v>
      </c>
      <c r="S1070">
        <v>1</v>
      </c>
      <c r="T1070">
        <v>0</v>
      </c>
      <c r="U1070">
        <v>11</v>
      </c>
      <c r="V1070">
        <v>350</v>
      </c>
      <c r="W1070">
        <v>0</v>
      </c>
      <c r="X1070">
        <v>0</v>
      </c>
      <c r="Y1070">
        <v>0</v>
      </c>
      <c r="Z1070">
        <v>0</v>
      </c>
      <c r="AA1070">
        <v>1</v>
      </c>
      <c r="AB1070">
        <v>0</v>
      </c>
      <c r="AC1070">
        <v>1</v>
      </c>
      <c r="AD1070">
        <v>7</v>
      </c>
      <c r="AE1070" s="13">
        <v>0.1</v>
      </c>
      <c r="AF1070" s="14">
        <v>-1</v>
      </c>
    </row>
    <row r="1071" spans="1:32" x14ac:dyDescent="0.25">
      <c r="A1071">
        <v>0</v>
      </c>
      <c r="B1071">
        <v>0</v>
      </c>
      <c r="C1071">
        <v>107.9</v>
      </c>
      <c r="D1071">
        <v>0</v>
      </c>
      <c r="E1071">
        <v>0</v>
      </c>
      <c r="F1071">
        <v>0</v>
      </c>
      <c r="G1071">
        <v>0</v>
      </c>
      <c r="H1071">
        <v>1</v>
      </c>
      <c r="I1071">
        <v>0</v>
      </c>
      <c r="J1071">
        <v>0</v>
      </c>
      <c r="K1071">
        <v>64.7</v>
      </c>
      <c r="L1071">
        <v>20800</v>
      </c>
      <c r="M1071">
        <v>0</v>
      </c>
      <c r="N1071" s="5">
        <v>1</v>
      </c>
      <c r="O1071" s="6">
        <v>-42.5</v>
      </c>
      <c r="P1071" s="7">
        <v>5</v>
      </c>
      <c r="Q1071">
        <v>1</v>
      </c>
      <c r="R1071">
        <v>0</v>
      </c>
      <c r="S1071">
        <v>1</v>
      </c>
      <c r="T1071">
        <v>0</v>
      </c>
      <c r="U1071">
        <v>11</v>
      </c>
      <c r="V1071">
        <v>350</v>
      </c>
      <c r="W1071">
        <v>0</v>
      </c>
      <c r="X1071">
        <v>0</v>
      </c>
      <c r="Y1071">
        <v>0</v>
      </c>
      <c r="Z1071">
        <v>0</v>
      </c>
      <c r="AA1071">
        <v>1</v>
      </c>
      <c r="AB1071">
        <v>0</v>
      </c>
      <c r="AC1071">
        <v>1</v>
      </c>
      <c r="AD1071">
        <v>7</v>
      </c>
      <c r="AE1071" s="13">
        <v>0.5</v>
      </c>
      <c r="AF1071" s="14">
        <v>0.91278065630397198</v>
      </c>
    </row>
    <row r="1072" spans="1:32" x14ac:dyDescent="0.25">
      <c r="A1072">
        <v>0</v>
      </c>
      <c r="B1072">
        <v>0</v>
      </c>
      <c r="C1072">
        <v>107.9</v>
      </c>
      <c r="D1072">
        <v>0</v>
      </c>
      <c r="E1072">
        <v>0</v>
      </c>
      <c r="F1072">
        <v>0</v>
      </c>
      <c r="G1072">
        <v>0</v>
      </c>
      <c r="H1072">
        <v>1</v>
      </c>
      <c r="I1072">
        <v>0</v>
      </c>
      <c r="J1072">
        <v>0</v>
      </c>
      <c r="K1072">
        <v>64.7</v>
      </c>
      <c r="L1072">
        <v>20800</v>
      </c>
      <c r="M1072">
        <v>0</v>
      </c>
      <c r="N1072" s="5">
        <v>1</v>
      </c>
      <c r="O1072" s="6">
        <v>-42.5</v>
      </c>
      <c r="P1072" s="7">
        <v>5</v>
      </c>
      <c r="Q1072">
        <v>1</v>
      </c>
      <c r="R1072">
        <v>0</v>
      </c>
      <c r="S1072">
        <v>1</v>
      </c>
      <c r="T1072">
        <v>0</v>
      </c>
      <c r="U1072">
        <v>11</v>
      </c>
      <c r="V1072">
        <v>350</v>
      </c>
      <c r="W1072">
        <v>0</v>
      </c>
      <c r="X1072">
        <v>0</v>
      </c>
      <c r="Y1072">
        <v>0</v>
      </c>
      <c r="Z1072">
        <v>0</v>
      </c>
      <c r="AA1072">
        <v>1</v>
      </c>
      <c r="AB1072">
        <v>0</v>
      </c>
      <c r="AC1072">
        <v>1</v>
      </c>
      <c r="AD1072">
        <v>7</v>
      </c>
      <c r="AE1072" s="13">
        <v>1</v>
      </c>
      <c r="AF1072" s="14">
        <v>0.96540503510875098</v>
      </c>
    </row>
    <row r="1073" spans="1:32" x14ac:dyDescent="0.25">
      <c r="A1073">
        <v>0</v>
      </c>
      <c r="B1073">
        <v>0</v>
      </c>
      <c r="C1073">
        <v>107.9</v>
      </c>
      <c r="D1073">
        <v>0</v>
      </c>
      <c r="E1073">
        <v>0</v>
      </c>
      <c r="F1073">
        <v>0</v>
      </c>
      <c r="G1073">
        <v>0</v>
      </c>
      <c r="H1073">
        <v>1</v>
      </c>
      <c r="I1073">
        <v>0</v>
      </c>
      <c r="J1073">
        <v>0</v>
      </c>
      <c r="K1073">
        <v>64.7</v>
      </c>
      <c r="L1073">
        <v>20800</v>
      </c>
      <c r="M1073">
        <v>0</v>
      </c>
      <c r="N1073" s="5">
        <v>1</v>
      </c>
      <c r="O1073" s="6">
        <v>-42.5</v>
      </c>
      <c r="P1073" s="7">
        <v>5</v>
      </c>
      <c r="Q1073">
        <v>1</v>
      </c>
      <c r="R1073">
        <v>0</v>
      </c>
      <c r="S1073">
        <v>1</v>
      </c>
      <c r="T1073">
        <v>0</v>
      </c>
      <c r="U1073">
        <v>11</v>
      </c>
      <c r="V1073">
        <v>350</v>
      </c>
      <c r="W1073">
        <v>0</v>
      </c>
      <c r="X1073">
        <v>0</v>
      </c>
      <c r="Y1073">
        <v>0</v>
      </c>
      <c r="Z1073">
        <v>0</v>
      </c>
      <c r="AA1073">
        <v>1</v>
      </c>
      <c r="AB1073">
        <v>0</v>
      </c>
      <c r="AC1073">
        <v>1</v>
      </c>
      <c r="AD1073">
        <v>21</v>
      </c>
      <c r="AE1073" s="13">
        <v>0.1</v>
      </c>
      <c r="AF1073" s="14">
        <v>0</v>
      </c>
    </row>
    <row r="1074" spans="1:32" x14ac:dyDescent="0.25">
      <c r="A1074">
        <v>0</v>
      </c>
      <c r="B1074">
        <v>0</v>
      </c>
      <c r="C1074">
        <v>107.9</v>
      </c>
      <c r="D1074">
        <v>0</v>
      </c>
      <c r="E1074">
        <v>0</v>
      </c>
      <c r="F1074">
        <v>0</v>
      </c>
      <c r="G1074">
        <v>0</v>
      </c>
      <c r="H1074">
        <v>1</v>
      </c>
      <c r="I1074">
        <v>0</v>
      </c>
      <c r="J1074">
        <v>0</v>
      </c>
      <c r="K1074">
        <v>64.7</v>
      </c>
      <c r="L1074">
        <v>20800</v>
      </c>
      <c r="M1074">
        <v>0</v>
      </c>
      <c r="N1074" s="5">
        <v>1</v>
      </c>
      <c r="O1074" s="6">
        <v>-42.5</v>
      </c>
      <c r="P1074" s="7">
        <v>5</v>
      </c>
      <c r="Q1074">
        <v>1</v>
      </c>
      <c r="R1074">
        <v>0</v>
      </c>
      <c r="S1074">
        <v>1</v>
      </c>
      <c r="T1074">
        <v>0</v>
      </c>
      <c r="U1074">
        <v>11</v>
      </c>
      <c r="V1074">
        <v>350</v>
      </c>
      <c r="W1074">
        <v>0</v>
      </c>
      <c r="X1074">
        <v>0</v>
      </c>
      <c r="Y1074">
        <v>0</v>
      </c>
      <c r="Z1074">
        <v>0</v>
      </c>
      <c r="AA1074">
        <v>1</v>
      </c>
      <c r="AB1074">
        <v>0</v>
      </c>
      <c r="AC1074">
        <v>1</v>
      </c>
      <c r="AD1074">
        <v>21</v>
      </c>
      <c r="AE1074" s="13">
        <v>0.5</v>
      </c>
      <c r="AF1074" s="14">
        <v>0</v>
      </c>
    </row>
    <row r="1075" spans="1:32" x14ac:dyDescent="0.25">
      <c r="A1075">
        <v>0</v>
      </c>
      <c r="B1075">
        <v>0</v>
      </c>
      <c r="C1075">
        <v>107.9</v>
      </c>
      <c r="D1075">
        <v>0</v>
      </c>
      <c r="E1075">
        <v>0</v>
      </c>
      <c r="F1075">
        <v>0</v>
      </c>
      <c r="G1075">
        <v>0</v>
      </c>
      <c r="H1075">
        <v>1</v>
      </c>
      <c r="I1075">
        <v>0</v>
      </c>
      <c r="J1075">
        <v>0</v>
      </c>
      <c r="K1075">
        <v>64.7</v>
      </c>
      <c r="L1075">
        <v>20800</v>
      </c>
      <c r="M1075">
        <v>0</v>
      </c>
      <c r="N1075" s="5">
        <v>1</v>
      </c>
      <c r="O1075" s="6">
        <v>-42.5</v>
      </c>
      <c r="P1075" s="7">
        <v>5</v>
      </c>
      <c r="Q1075">
        <v>1</v>
      </c>
      <c r="R1075">
        <v>0</v>
      </c>
      <c r="S1075">
        <v>1</v>
      </c>
      <c r="T1075">
        <v>0</v>
      </c>
      <c r="U1075">
        <v>11</v>
      </c>
      <c r="V1075">
        <v>350</v>
      </c>
      <c r="W1075">
        <v>0</v>
      </c>
      <c r="X1075">
        <v>0</v>
      </c>
      <c r="Y1075">
        <v>0</v>
      </c>
      <c r="Z1075">
        <v>0</v>
      </c>
      <c r="AA1075">
        <v>1</v>
      </c>
      <c r="AB1075">
        <v>0</v>
      </c>
      <c r="AC1075">
        <v>1</v>
      </c>
      <c r="AD1075">
        <v>21</v>
      </c>
      <c r="AE1075" s="13">
        <v>1</v>
      </c>
      <c r="AF1075" s="14">
        <v>0</v>
      </c>
    </row>
    <row r="1076" spans="1:32" x14ac:dyDescent="0.25">
      <c r="A1076">
        <v>1</v>
      </c>
      <c r="B1076">
        <v>0</v>
      </c>
      <c r="C1076">
        <v>12.01</v>
      </c>
      <c r="D1076">
        <v>16</v>
      </c>
      <c r="E1076">
        <v>1</v>
      </c>
      <c r="F1076">
        <v>0</v>
      </c>
      <c r="G1076">
        <v>0</v>
      </c>
      <c r="H1076">
        <v>0</v>
      </c>
      <c r="I1076">
        <v>1</v>
      </c>
      <c r="J1076">
        <v>0</v>
      </c>
      <c r="K1076">
        <v>2500</v>
      </c>
      <c r="L1076">
        <v>2</v>
      </c>
      <c r="M1076">
        <v>0</v>
      </c>
      <c r="N1076" s="5">
        <v>0</v>
      </c>
      <c r="O1076" s="5">
        <v>486.7</v>
      </c>
      <c r="P1076">
        <v>374.5</v>
      </c>
      <c r="Q1076">
        <v>0</v>
      </c>
      <c r="R1076">
        <v>1</v>
      </c>
      <c r="S1076">
        <v>1</v>
      </c>
      <c r="T1076">
        <v>0</v>
      </c>
      <c r="U1076">
        <v>8</v>
      </c>
      <c r="V1076">
        <v>39.39</v>
      </c>
      <c r="W1076">
        <v>0</v>
      </c>
      <c r="X1076">
        <v>0</v>
      </c>
      <c r="Y1076">
        <v>0</v>
      </c>
      <c r="Z1076">
        <v>0</v>
      </c>
      <c r="AA1076">
        <v>1</v>
      </c>
      <c r="AB1076">
        <v>42</v>
      </c>
      <c r="AC1076">
        <v>7</v>
      </c>
      <c r="AD1076">
        <v>7</v>
      </c>
      <c r="AE1076" s="13">
        <v>0.46</v>
      </c>
      <c r="AF1076" s="14">
        <v>0.98067632850241504</v>
      </c>
    </row>
    <row r="1077" spans="1:32" x14ac:dyDescent="0.25">
      <c r="A1077">
        <v>1</v>
      </c>
      <c r="B1077">
        <v>0</v>
      </c>
      <c r="C1077">
        <v>12.01</v>
      </c>
      <c r="D1077">
        <v>0</v>
      </c>
      <c r="E1077">
        <v>0</v>
      </c>
      <c r="F1077">
        <v>0</v>
      </c>
      <c r="G1077">
        <v>1</v>
      </c>
      <c r="H1077">
        <v>0</v>
      </c>
      <c r="I1077">
        <v>0</v>
      </c>
      <c r="J1077">
        <v>0</v>
      </c>
      <c r="K1077">
        <v>95</v>
      </c>
      <c r="L1077" s="4">
        <v>95</v>
      </c>
      <c r="M1077">
        <v>0</v>
      </c>
      <c r="N1077" s="5">
        <v>0</v>
      </c>
      <c r="O1077" s="5">
        <v>305.39999999999998</v>
      </c>
      <c r="P1077">
        <v>23.8</v>
      </c>
      <c r="Q1077">
        <v>0</v>
      </c>
      <c r="R1077">
        <v>1</v>
      </c>
      <c r="S1077">
        <v>1</v>
      </c>
      <c r="T1077">
        <v>0</v>
      </c>
      <c r="U1077">
        <v>8</v>
      </c>
      <c r="V1077">
        <v>39.39</v>
      </c>
      <c r="W1077">
        <v>0</v>
      </c>
      <c r="X1077">
        <v>0</v>
      </c>
      <c r="Y1077">
        <v>0</v>
      </c>
      <c r="Z1077">
        <v>0</v>
      </c>
      <c r="AA1077">
        <v>1</v>
      </c>
      <c r="AB1077">
        <v>42</v>
      </c>
      <c r="AC1077">
        <v>7</v>
      </c>
      <c r="AD1077">
        <v>7</v>
      </c>
      <c r="AE1077" s="13">
        <v>2.54</v>
      </c>
      <c r="AF1077" s="14">
        <v>0.98380566801619396</v>
      </c>
    </row>
    <row r="1078" spans="1:32" x14ac:dyDescent="0.25">
      <c r="A1078">
        <v>1</v>
      </c>
      <c r="B1078">
        <v>0</v>
      </c>
      <c r="C1078">
        <v>12.01</v>
      </c>
      <c r="D1078">
        <v>0</v>
      </c>
      <c r="E1078">
        <v>0</v>
      </c>
      <c r="F1078">
        <v>0</v>
      </c>
      <c r="G1078">
        <v>1</v>
      </c>
      <c r="H1078">
        <v>0</v>
      </c>
      <c r="I1078">
        <v>0</v>
      </c>
      <c r="J1078">
        <v>0</v>
      </c>
      <c r="K1078">
        <v>14</v>
      </c>
      <c r="L1078" s="4">
        <v>14</v>
      </c>
      <c r="M1078">
        <v>0</v>
      </c>
      <c r="N1078" s="5">
        <v>0</v>
      </c>
      <c r="O1078" s="5">
        <v>147.19999999999999</v>
      </c>
      <c r="P1078">
        <v>316.5</v>
      </c>
      <c r="Q1078">
        <v>0</v>
      </c>
      <c r="R1078">
        <v>1</v>
      </c>
      <c r="S1078">
        <v>1</v>
      </c>
      <c r="T1078">
        <v>0</v>
      </c>
      <c r="U1078">
        <v>8</v>
      </c>
      <c r="V1078">
        <v>39.39</v>
      </c>
      <c r="W1078">
        <v>0</v>
      </c>
      <c r="X1078">
        <v>0</v>
      </c>
      <c r="Y1078">
        <v>0</v>
      </c>
      <c r="Z1078">
        <v>0</v>
      </c>
      <c r="AA1078">
        <v>1</v>
      </c>
      <c r="AB1078">
        <v>42</v>
      </c>
      <c r="AC1078">
        <v>7</v>
      </c>
      <c r="AD1078">
        <v>7</v>
      </c>
      <c r="AE1078" s="13">
        <v>2.54</v>
      </c>
      <c r="AF1078" s="14">
        <v>0.99696739954511004</v>
      </c>
    </row>
    <row r="1079" spans="1:32" x14ac:dyDescent="0.25">
      <c r="A1079">
        <v>1</v>
      </c>
      <c r="B1079">
        <v>1</v>
      </c>
      <c r="C1079">
        <v>74.92</v>
      </c>
      <c r="D1079">
        <v>65.41</v>
      </c>
      <c r="E1079">
        <v>1</v>
      </c>
      <c r="F1079">
        <v>1</v>
      </c>
      <c r="G1079">
        <v>1</v>
      </c>
      <c r="H1079">
        <v>0</v>
      </c>
      <c r="I1079">
        <v>0</v>
      </c>
      <c r="J1079">
        <v>0</v>
      </c>
      <c r="K1079">
        <v>24</v>
      </c>
      <c r="L1079" s="4">
        <v>24</v>
      </c>
      <c r="M1079">
        <v>0</v>
      </c>
      <c r="N1079" s="5">
        <v>0</v>
      </c>
      <c r="O1079" s="24">
        <v>-16.899999999999999</v>
      </c>
      <c r="P1079">
        <v>108</v>
      </c>
      <c r="Q1079">
        <v>0</v>
      </c>
      <c r="R1079">
        <v>1</v>
      </c>
      <c r="S1079">
        <v>1</v>
      </c>
      <c r="T1079">
        <v>0</v>
      </c>
      <c r="U1079">
        <v>8</v>
      </c>
      <c r="V1079">
        <v>39.39</v>
      </c>
      <c r="W1079">
        <v>0</v>
      </c>
      <c r="X1079">
        <v>0</v>
      </c>
      <c r="Y1079">
        <v>0</v>
      </c>
      <c r="Z1079">
        <v>0</v>
      </c>
      <c r="AA1079">
        <v>1</v>
      </c>
      <c r="AB1079">
        <v>42</v>
      </c>
      <c r="AC1079">
        <v>7</v>
      </c>
      <c r="AD1079">
        <v>7</v>
      </c>
      <c r="AE1079" s="13">
        <v>2.54</v>
      </c>
      <c r="AF1079" s="14">
        <v>0.98730158730158701</v>
      </c>
    </row>
    <row r="1080" spans="1:32" x14ac:dyDescent="0.25">
      <c r="A1080">
        <v>0</v>
      </c>
      <c r="B1080">
        <v>0</v>
      </c>
      <c r="C1080">
        <v>47.87</v>
      </c>
      <c r="D1080">
        <v>16</v>
      </c>
      <c r="E1080">
        <v>2</v>
      </c>
      <c r="F1080">
        <v>0</v>
      </c>
      <c r="G1080">
        <v>1</v>
      </c>
      <c r="H1080">
        <v>0</v>
      </c>
      <c r="I1080">
        <v>0</v>
      </c>
      <c r="J1080">
        <v>0</v>
      </c>
      <c r="K1080">
        <v>15</v>
      </c>
      <c r="L1080" s="4">
        <v>15</v>
      </c>
      <c r="M1080">
        <v>0</v>
      </c>
      <c r="N1080" s="5">
        <v>0</v>
      </c>
      <c r="O1080" s="5">
        <v>-6.7</v>
      </c>
      <c r="P1080" s="7">
        <v>57.13</v>
      </c>
      <c r="Q1080">
        <v>0</v>
      </c>
      <c r="R1080">
        <v>1</v>
      </c>
      <c r="S1080">
        <v>1</v>
      </c>
      <c r="T1080">
        <v>0</v>
      </c>
      <c r="U1080">
        <v>6</v>
      </c>
      <c r="V1080">
        <v>25</v>
      </c>
      <c r="W1080">
        <v>1</v>
      </c>
      <c r="X1080">
        <v>0</v>
      </c>
      <c r="Y1080">
        <v>0</v>
      </c>
      <c r="Z1080">
        <v>0</v>
      </c>
      <c r="AA1080">
        <v>0</v>
      </c>
      <c r="AB1080">
        <v>28</v>
      </c>
      <c r="AC1080">
        <v>5</v>
      </c>
      <c r="AD1080">
        <v>2</v>
      </c>
      <c r="AE1080" s="13">
        <v>0.8</v>
      </c>
      <c r="AF1080" s="14">
        <v>0.80817610062893097</v>
      </c>
    </row>
    <row r="1081" spans="1:32" x14ac:dyDescent="0.25">
      <c r="A1081">
        <v>1</v>
      </c>
      <c r="B1081">
        <v>1</v>
      </c>
      <c r="C1081">
        <v>47.84</v>
      </c>
      <c r="D1081">
        <v>12.01</v>
      </c>
      <c r="E1081">
        <v>2</v>
      </c>
      <c r="F1081">
        <v>0</v>
      </c>
      <c r="G1081">
        <v>1</v>
      </c>
      <c r="H1081">
        <v>0</v>
      </c>
      <c r="I1081">
        <v>0</v>
      </c>
      <c r="J1081">
        <v>0</v>
      </c>
      <c r="K1081" s="4">
        <v>313</v>
      </c>
      <c r="L1081" s="4">
        <v>313</v>
      </c>
      <c r="M1081">
        <v>0</v>
      </c>
      <c r="N1081" s="5">
        <v>0</v>
      </c>
      <c r="O1081" s="5">
        <v>-4.03</v>
      </c>
      <c r="P1081" s="23">
        <v>89</v>
      </c>
      <c r="Q1081">
        <v>0</v>
      </c>
      <c r="R1081">
        <v>1</v>
      </c>
      <c r="S1081">
        <v>1</v>
      </c>
      <c r="T1081">
        <v>0</v>
      </c>
      <c r="U1081">
        <v>6</v>
      </c>
      <c r="V1081">
        <v>25</v>
      </c>
      <c r="W1081">
        <v>1</v>
      </c>
      <c r="X1081">
        <v>0</v>
      </c>
      <c r="Y1081">
        <v>0</v>
      </c>
      <c r="Z1081">
        <v>0</v>
      </c>
      <c r="AA1081">
        <v>0</v>
      </c>
      <c r="AB1081">
        <v>28</v>
      </c>
      <c r="AC1081">
        <v>5</v>
      </c>
      <c r="AD1081">
        <v>2</v>
      </c>
      <c r="AE1081" s="13">
        <v>0.8</v>
      </c>
      <c r="AF1081" s="14">
        <v>0.47413793103448298</v>
      </c>
    </row>
    <row r="1082" spans="1:32" x14ac:dyDescent="0.25">
      <c r="A1082">
        <v>0</v>
      </c>
      <c r="B1082">
        <v>0</v>
      </c>
      <c r="C1082">
        <v>107.9</v>
      </c>
      <c r="D1082">
        <v>0</v>
      </c>
      <c r="E1082">
        <v>0</v>
      </c>
      <c r="F1082">
        <v>0</v>
      </c>
      <c r="G1082">
        <v>1</v>
      </c>
      <c r="H1082">
        <v>0</v>
      </c>
      <c r="I1082">
        <v>0</v>
      </c>
      <c r="J1082">
        <v>0</v>
      </c>
      <c r="K1082">
        <v>55</v>
      </c>
      <c r="L1082" s="4">
        <v>55</v>
      </c>
      <c r="M1082">
        <v>0</v>
      </c>
      <c r="N1082" s="5">
        <v>0</v>
      </c>
      <c r="O1082" s="6">
        <v>-42.5</v>
      </c>
      <c r="P1082" s="7">
        <v>5</v>
      </c>
      <c r="Q1082">
        <v>0</v>
      </c>
      <c r="R1082">
        <v>1</v>
      </c>
      <c r="S1082">
        <v>1</v>
      </c>
      <c r="T1082">
        <v>0</v>
      </c>
      <c r="U1082">
        <v>6</v>
      </c>
      <c r="V1082">
        <v>25</v>
      </c>
      <c r="W1082">
        <v>1</v>
      </c>
      <c r="X1082">
        <v>0</v>
      </c>
      <c r="Y1082">
        <v>0</v>
      </c>
      <c r="Z1082">
        <v>0</v>
      </c>
      <c r="AA1082">
        <v>0</v>
      </c>
      <c r="AB1082">
        <v>28</v>
      </c>
      <c r="AC1082">
        <v>5</v>
      </c>
      <c r="AD1082">
        <v>2</v>
      </c>
      <c r="AE1082" s="13">
        <v>0.8</v>
      </c>
      <c r="AF1082" s="14">
        <v>0.95241809672386901</v>
      </c>
    </row>
    <row r="1083" spans="1:32" x14ac:dyDescent="0.25">
      <c r="A1083">
        <v>1</v>
      </c>
      <c r="B1083">
        <v>1</v>
      </c>
      <c r="C1083">
        <v>107.9</v>
      </c>
      <c r="D1083">
        <v>12.01</v>
      </c>
      <c r="E1083">
        <v>0</v>
      </c>
      <c r="F1083">
        <v>0</v>
      </c>
      <c r="G1083">
        <v>1</v>
      </c>
      <c r="H1083">
        <v>0</v>
      </c>
      <c r="I1083">
        <v>0</v>
      </c>
      <c r="J1083">
        <v>0</v>
      </c>
      <c r="K1083" s="4">
        <v>652</v>
      </c>
      <c r="L1083" s="4">
        <v>652</v>
      </c>
      <c r="M1083">
        <v>0</v>
      </c>
      <c r="N1083" s="5">
        <v>0</v>
      </c>
      <c r="O1083" s="5">
        <v>-3.99</v>
      </c>
      <c r="P1083" s="23">
        <v>89</v>
      </c>
      <c r="Q1083">
        <v>0</v>
      </c>
      <c r="R1083">
        <v>1</v>
      </c>
      <c r="S1083">
        <v>1</v>
      </c>
      <c r="T1083">
        <v>0</v>
      </c>
      <c r="U1083">
        <v>6</v>
      </c>
      <c r="V1083">
        <v>25</v>
      </c>
      <c r="W1083">
        <v>1</v>
      </c>
      <c r="X1083">
        <v>0</v>
      </c>
      <c r="Y1083">
        <v>0</v>
      </c>
      <c r="Z1083">
        <v>0</v>
      </c>
      <c r="AA1083">
        <v>0</v>
      </c>
      <c r="AB1083">
        <v>28</v>
      </c>
      <c r="AC1083">
        <v>5</v>
      </c>
      <c r="AD1083">
        <v>2</v>
      </c>
      <c r="AE1083" s="13">
        <v>0.8</v>
      </c>
      <c r="AF1083" s="14">
        <v>0.64117647058823501</v>
      </c>
    </row>
    <row r="1084" spans="1:32" x14ac:dyDescent="0.25">
      <c r="A1084">
        <v>0</v>
      </c>
      <c r="B1084">
        <v>0</v>
      </c>
      <c r="C1084">
        <v>28.09</v>
      </c>
      <c r="D1084">
        <v>16</v>
      </c>
      <c r="E1084">
        <v>2</v>
      </c>
      <c r="F1084">
        <v>0</v>
      </c>
      <c r="G1084">
        <v>1</v>
      </c>
      <c r="H1084">
        <v>0</v>
      </c>
      <c r="I1084">
        <v>0</v>
      </c>
      <c r="J1084">
        <v>0</v>
      </c>
      <c r="K1084">
        <v>19</v>
      </c>
      <c r="L1084" s="4">
        <v>19</v>
      </c>
      <c r="M1084">
        <v>0</v>
      </c>
      <c r="N1084" s="5">
        <v>0</v>
      </c>
      <c r="O1084" s="6">
        <v>-28.4</v>
      </c>
      <c r="P1084" s="7">
        <v>26.5</v>
      </c>
      <c r="Q1084">
        <v>0</v>
      </c>
      <c r="R1084">
        <v>1</v>
      </c>
      <c r="S1084">
        <v>1</v>
      </c>
      <c r="T1084">
        <v>0</v>
      </c>
      <c r="U1084">
        <v>6</v>
      </c>
      <c r="V1084">
        <v>25</v>
      </c>
      <c r="W1084">
        <v>1</v>
      </c>
      <c r="X1084">
        <v>0</v>
      </c>
      <c r="Y1084">
        <v>0</v>
      </c>
      <c r="Z1084">
        <v>0</v>
      </c>
      <c r="AA1084">
        <v>0</v>
      </c>
      <c r="AB1084">
        <v>28</v>
      </c>
      <c r="AC1084">
        <v>5</v>
      </c>
      <c r="AD1084">
        <v>2</v>
      </c>
      <c r="AE1084" s="13">
        <v>0.8</v>
      </c>
      <c r="AF1084" s="14">
        <v>0.82913165266106403</v>
      </c>
    </row>
    <row r="1085" spans="1:32" x14ac:dyDescent="0.25">
      <c r="A1085">
        <v>1</v>
      </c>
      <c r="B1085">
        <v>1</v>
      </c>
      <c r="C1085">
        <v>28.09</v>
      </c>
      <c r="D1085">
        <v>12.01</v>
      </c>
      <c r="E1085">
        <v>2</v>
      </c>
      <c r="F1085">
        <v>0</v>
      </c>
      <c r="G1085">
        <v>1</v>
      </c>
      <c r="H1085">
        <v>0</v>
      </c>
      <c r="I1085">
        <v>0</v>
      </c>
      <c r="J1085">
        <v>0</v>
      </c>
      <c r="K1085" s="4">
        <v>530</v>
      </c>
      <c r="L1085" s="4">
        <v>530</v>
      </c>
      <c r="M1085">
        <v>0</v>
      </c>
      <c r="N1085" s="5">
        <v>0</v>
      </c>
      <c r="O1085" s="5">
        <v>-1.9</v>
      </c>
      <c r="P1085" s="23">
        <v>89</v>
      </c>
      <c r="Q1085">
        <v>0</v>
      </c>
      <c r="R1085">
        <v>1</v>
      </c>
      <c r="S1085">
        <v>1</v>
      </c>
      <c r="T1085">
        <v>0</v>
      </c>
      <c r="U1085">
        <v>6</v>
      </c>
      <c r="V1085">
        <v>25</v>
      </c>
      <c r="W1085">
        <v>1</v>
      </c>
      <c r="X1085">
        <v>0</v>
      </c>
      <c r="Y1085">
        <v>0</v>
      </c>
      <c r="Z1085">
        <v>0</v>
      </c>
      <c r="AA1085">
        <v>0</v>
      </c>
      <c r="AB1085">
        <v>28</v>
      </c>
      <c r="AC1085">
        <v>5</v>
      </c>
      <c r="AD1085">
        <v>2</v>
      </c>
      <c r="AE1085" s="13">
        <v>0.8</v>
      </c>
      <c r="AF1085" s="14">
        <v>0.23749999999999999</v>
      </c>
    </row>
    <row r="1086" spans="1:32" x14ac:dyDescent="0.25">
      <c r="A1086">
        <v>1</v>
      </c>
      <c r="B1086">
        <v>0</v>
      </c>
      <c r="C1086">
        <v>12.01</v>
      </c>
      <c r="D1086">
        <v>0</v>
      </c>
      <c r="E1086">
        <v>0</v>
      </c>
      <c r="F1086">
        <v>0</v>
      </c>
      <c r="G1086">
        <v>0</v>
      </c>
      <c r="H1086">
        <v>1</v>
      </c>
      <c r="I1086">
        <v>0</v>
      </c>
      <c r="J1086">
        <v>1</v>
      </c>
      <c r="K1086">
        <v>49</v>
      </c>
      <c r="L1086">
        <v>3860</v>
      </c>
      <c r="M1086">
        <v>0</v>
      </c>
      <c r="N1086" s="5">
        <v>0</v>
      </c>
      <c r="O1086" s="6">
        <v>-11</v>
      </c>
      <c r="P1086" s="7">
        <v>152</v>
      </c>
      <c r="Q1086">
        <v>0</v>
      </c>
      <c r="R1086">
        <v>1</v>
      </c>
      <c r="S1086">
        <v>1</v>
      </c>
      <c r="T1086">
        <v>0</v>
      </c>
      <c r="U1086">
        <v>7</v>
      </c>
      <c r="V1086">
        <v>21.19</v>
      </c>
      <c r="W1086">
        <v>1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30</v>
      </c>
      <c r="AE1086" s="13">
        <v>0.05</v>
      </c>
      <c r="AF1086" s="14">
        <v>0.26356589147286802</v>
      </c>
    </row>
    <row r="1087" spans="1:32" x14ac:dyDescent="0.25">
      <c r="A1087">
        <v>1</v>
      </c>
      <c r="B1087">
        <v>0</v>
      </c>
      <c r="C1087">
        <v>12.01</v>
      </c>
      <c r="D1087">
        <v>0</v>
      </c>
      <c r="E1087">
        <v>0</v>
      </c>
      <c r="F1087">
        <v>0</v>
      </c>
      <c r="G1087">
        <v>0</v>
      </c>
      <c r="H1087">
        <v>1</v>
      </c>
      <c r="I1087">
        <v>0</v>
      </c>
      <c r="J1087">
        <v>1</v>
      </c>
      <c r="K1087">
        <v>49</v>
      </c>
      <c r="L1087">
        <v>3860</v>
      </c>
      <c r="M1087">
        <v>0</v>
      </c>
      <c r="N1087" s="5">
        <v>0</v>
      </c>
      <c r="O1087" s="6">
        <v>-11</v>
      </c>
      <c r="P1087" s="7">
        <v>152</v>
      </c>
      <c r="Q1087">
        <v>0</v>
      </c>
      <c r="R1087">
        <v>1</v>
      </c>
      <c r="S1087">
        <v>1</v>
      </c>
      <c r="T1087">
        <v>0</v>
      </c>
      <c r="U1087">
        <v>7</v>
      </c>
      <c r="V1087">
        <v>21.19</v>
      </c>
      <c r="W1087">
        <v>1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30</v>
      </c>
      <c r="AE1087" s="13">
        <v>0.47</v>
      </c>
      <c r="AF1087" s="14">
        <v>0.74393530997304602</v>
      </c>
    </row>
    <row r="1088" spans="1:32" x14ac:dyDescent="0.25">
      <c r="A1088">
        <v>1</v>
      </c>
      <c r="B1088">
        <v>0</v>
      </c>
      <c r="C1088">
        <v>12.01</v>
      </c>
      <c r="D1088">
        <v>0</v>
      </c>
      <c r="E1088">
        <v>0</v>
      </c>
      <c r="F1088">
        <v>0</v>
      </c>
      <c r="G1088">
        <v>0</v>
      </c>
      <c r="H1088">
        <v>1</v>
      </c>
      <c r="I1088">
        <v>0</v>
      </c>
      <c r="J1088">
        <v>1</v>
      </c>
      <c r="K1088">
        <v>49</v>
      </c>
      <c r="L1088">
        <v>3860</v>
      </c>
      <c r="M1088">
        <v>0</v>
      </c>
      <c r="N1088" s="5">
        <v>0</v>
      </c>
      <c r="O1088" s="6">
        <v>-11</v>
      </c>
      <c r="P1088" s="7">
        <v>152</v>
      </c>
      <c r="Q1088">
        <v>0</v>
      </c>
      <c r="R1088">
        <v>1</v>
      </c>
      <c r="S1088">
        <v>1</v>
      </c>
      <c r="T1088">
        <v>0</v>
      </c>
      <c r="U1088">
        <v>7</v>
      </c>
      <c r="V1088">
        <v>21.19</v>
      </c>
      <c r="W1088">
        <v>1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1</v>
      </c>
      <c r="AD1088">
        <v>30</v>
      </c>
      <c r="AE1088" s="13">
        <v>1.89</v>
      </c>
      <c r="AF1088" s="14">
        <v>0.92560689115113504</v>
      </c>
    </row>
    <row r="1089" spans="1:32" x14ac:dyDescent="0.25">
      <c r="A1089">
        <v>1</v>
      </c>
      <c r="B1089">
        <v>0</v>
      </c>
      <c r="C1089">
        <v>12.01</v>
      </c>
      <c r="D1089">
        <v>0</v>
      </c>
      <c r="E1089">
        <v>0</v>
      </c>
      <c r="F1089">
        <v>0</v>
      </c>
      <c r="G1089">
        <v>0</v>
      </c>
      <c r="H1089">
        <v>1</v>
      </c>
      <c r="I1089">
        <v>0</v>
      </c>
      <c r="J1089">
        <v>1</v>
      </c>
      <c r="K1089">
        <v>49</v>
      </c>
      <c r="L1089">
        <v>3860</v>
      </c>
      <c r="M1089">
        <v>0</v>
      </c>
      <c r="N1089" s="5">
        <v>0</v>
      </c>
      <c r="O1089" s="6">
        <v>-11</v>
      </c>
      <c r="P1089" s="7">
        <v>152</v>
      </c>
      <c r="Q1089">
        <v>0</v>
      </c>
      <c r="R1089">
        <v>1</v>
      </c>
      <c r="S1089">
        <v>1</v>
      </c>
      <c r="T1089">
        <v>0</v>
      </c>
      <c r="U1089">
        <v>7</v>
      </c>
      <c r="V1089">
        <v>21.19</v>
      </c>
      <c r="W1089">
        <v>1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30</v>
      </c>
      <c r="AE1089" s="13">
        <v>3.78</v>
      </c>
      <c r="AF1089" s="14">
        <v>0.97689688715953304</v>
      </c>
    </row>
    <row r="1090" spans="1:32" x14ac:dyDescent="0.25">
      <c r="A1090">
        <v>1</v>
      </c>
      <c r="B1090">
        <v>0</v>
      </c>
      <c r="C1090">
        <v>12.01</v>
      </c>
      <c r="D1090">
        <v>0</v>
      </c>
      <c r="E1090">
        <v>0</v>
      </c>
      <c r="F1090">
        <v>0</v>
      </c>
      <c r="G1090">
        <v>0</v>
      </c>
      <c r="H1090">
        <v>1</v>
      </c>
      <c r="I1090">
        <v>0</v>
      </c>
      <c r="J1090">
        <v>1</v>
      </c>
      <c r="K1090">
        <v>49</v>
      </c>
      <c r="L1090">
        <v>3860</v>
      </c>
      <c r="M1090">
        <v>0</v>
      </c>
      <c r="N1090" s="5">
        <v>0</v>
      </c>
      <c r="O1090" s="6">
        <v>-11</v>
      </c>
      <c r="P1090" s="7">
        <v>152</v>
      </c>
      <c r="Q1090">
        <v>0</v>
      </c>
      <c r="R1090">
        <v>1</v>
      </c>
      <c r="S1090">
        <v>1</v>
      </c>
      <c r="T1090">
        <v>0</v>
      </c>
      <c r="U1090">
        <v>7</v>
      </c>
      <c r="V1090">
        <v>21.19</v>
      </c>
      <c r="W1090">
        <v>1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180</v>
      </c>
      <c r="AE1090" s="13">
        <v>0.05</v>
      </c>
      <c r="AF1090" s="14">
        <v>-0.562962962962963</v>
      </c>
    </row>
    <row r="1091" spans="1:32" x14ac:dyDescent="0.25">
      <c r="A1091">
        <v>1</v>
      </c>
      <c r="B1091">
        <v>0</v>
      </c>
      <c r="C1091">
        <v>12.01</v>
      </c>
      <c r="D1091">
        <v>0</v>
      </c>
      <c r="E1091">
        <v>0</v>
      </c>
      <c r="F1091">
        <v>0</v>
      </c>
      <c r="G1091">
        <v>0</v>
      </c>
      <c r="H1091">
        <v>1</v>
      </c>
      <c r="I1091">
        <v>0</v>
      </c>
      <c r="J1091">
        <v>1</v>
      </c>
      <c r="K1091">
        <v>49</v>
      </c>
      <c r="L1091">
        <v>3860</v>
      </c>
      <c r="M1091">
        <v>0</v>
      </c>
      <c r="N1091" s="5">
        <v>0</v>
      </c>
      <c r="O1091" s="6">
        <v>-11</v>
      </c>
      <c r="P1091" s="7">
        <v>152</v>
      </c>
      <c r="Q1091">
        <v>0</v>
      </c>
      <c r="R1091">
        <v>1</v>
      </c>
      <c r="S1091">
        <v>1</v>
      </c>
      <c r="T1091">
        <v>0</v>
      </c>
      <c r="U1091">
        <v>7</v>
      </c>
      <c r="V1091">
        <v>21.19</v>
      </c>
      <c r="W1091">
        <v>1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180</v>
      </c>
      <c r="AE1091" s="13">
        <v>0.47</v>
      </c>
      <c r="AF1091" s="14">
        <v>-8.3950617283950604E-2</v>
      </c>
    </row>
    <row r="1092" spans="1:32" x14ac:dyDescent="0.25">
      <c r="A1092">
        <v>1</v>
      </c>
      <c r="B1092">
        <v>0</v>
      </c>
      <c r="C1092">
        <v>12.01</v>
      </c>
      <c r="D1092">
        <v>0</v>
      </c>
      <c r="E1092">
        <v>0</v>
      </c>
      <c r="F1092">
        <v>0</v>
      </c>
      <c r="G1092">
        <v>0</v>
      </c>
      <c r="H1092">
        <v>1</v>
      </c>
      <c r="I1092">
        <v>0</v>
      </c>
      <c r="J1092">
        <v>1</v>
      </c>
      <c r="K1092">
        <v>49</v>
      </c>
      <c r="L1092">
        <v>3860</v>
      </c>
      <c r="M1092">
        <v>0</v>
      </c>
      <c r="N1092" s="5">
        <v>0</v>
      </c>
      <c r="O1092" s="6">
        <v>-11</v>
      </c>
      <c r="P1092" s="7">
        <v>152</v>
      </c>
      <c r="Q1092">
        <v>0</v>
      </c>
      <c r="R1092">
        <v>1</v>
      </c>
      <c r="S1092">
        <v>1</v>
      </c>
      <c r="T1092">
        <v>0</v>
      </c>
      <c r="U1092">
        <v>7</v>
      </c>
      <c r="V1092">
        <v>21.19</v>
      </c>
      <c r="W1092">
        <v>1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180</v>
      </c>
      <c r="AE1092" s="13">
        <v>1.89</v>
      </c>
      <c r="AF1092" s="14">
        <v>0.69433962264150895</v>
      </c>
    </row>
    <row r="1093" spans="1:32" x14ac:dyDescent="0.25">
      <c r="A1093">
        <v>1</v>
      </c>
      <c r="B1093">
        <v>0</v>
      </c>
      <c r="C1093">
        <v>12.01</v>
      </c>
      <c r="D1093">
        <v>0</v>
      </c>
      <c r="E1093">
        <v>0</v>
      </c>
      <c r="F1093">
        <v>0</v>
      </c>
      <c r="G1093">
        <v>0</v>
      </c>
      <c r="H1093">
        <v>1</v>
      </c>
      <c r="I1093">
        <v>0</v>
      </c>
      <c r="J1093">
        <v>1</v>
      </c>
      <c r="K1093">
        <v>49</v>
      </c>
      <c r="L1093">
        <v>3860</v>
      </c>
      <c r="M1093">
        <v>0</v>
      </c>
      <c r="N1093" s="5">
        <v>0</v>
      </c>
      <c r="O1093" s="6">
        <v>-11</v>
      </c>
      <c r="P1093" s="7">
        <v>152</v>
      </c>
      <c r="Q1093">
        <v>0</v>
      </c>
      <c r="R1093">
        <v>1</v>
      </c>
      <c r="S1093">
        <v>1</v>
      </c>
      <c r="T1093">
        <v>0</v>
      </c>
      <c r="U1093">
        <v>7</v>
      </c>
      <c r="V1093">
        <v>21.19</v>
      </c>
      <c r="W1093">
        <v>1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180</v>
      </c>
      <c r="AE1093" s="13">
        <v>3.78</v>
      </c>
      <c r="AF1093" s="14">
        <v>0.88623595505618002</v>
      </c>
    </row>
    <row r="1094" spans="1:32" x14ac:dyDescent="0.25">
      <c r="A1094">
        <v>1</v>
      </c>
      <c r="B1094">
        <v>0</v>
      </c>
      <c r="C1094">
        <v>12.01</v>
      </c>
      <c r="D1094">
        <v>0</v>
      </c>
      <c r="E1094">
        <v>0</v>
      </c>
      <c r="F1094">
        <v>0</v>
      </c>
      <c r="G1094">
        <v>0</v>
      </c>
      <c r="H1094">
        <v>1</v>
      </c>
      <c r="I1094">
        <v>0</v>
      </c>
      <c r="J1094">
        <v>1</v>
      </c>
      <c r="K1094">
        <v>49</v>
      </c>
      <c r="L1094">
        <v>3860</v>
      </c>
      <c r="M1094">
        <v>0</v>
      </c>
      <c r="N1094" s="5">
        <v>0</v>
      </c>
      <c r="O1094" s="6">
        <v>-11</v>
      </c>
      <c r="P1094" s="7">
        <v>152</v>
      </c>
      <c r="Q1094">
        <v>0</v>
      </c>
      <c r="R1094">
        <v>1</v>
      </c>
      <c r="S1094">
        <v>1</v>
      </c>
      <c r="T1094">
        <v>0</v>
      </c>
      <c r="U1094">
        <v>7</v>
      </c>
      <c r="V1094">
        <v>21.19</v>
      </c>
      <c r="W1094">
        <v>1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360</v>
      </c>
      <c r="AE1094" s="13">
        <v>0.05</v>
      </c>
      <c r="AF1094" s="14">
        <v>-0.32098765432098803</v>
      </c>
    </row>
    <row r="1095" spans="1:32" x14ac:dyDescent="0.25">
      <c r="A1095">
        <v>1</v>
      </c>
      <c r="B1095">
        <v>0</v>
      </c>
      <c r="C1095">
        <v>12.01</v>
      </c>
      <c r="D1095">
        <v>0</v>
      </c>
      <c r="E1095">
        <v>0</v>
      </c>
      <c r="F1095">
        <v>0</v>
      </c>
      <c r="G1095">
        <v>0</v>
      </c>
      <c r="H1095">
        <v>1</v>
      </c>
      <c r="I1095">
        <v>0</v>
      </c>
      <c r="J1095">
        <v>1</v>
      </c>
      <c r="K1095">
        <v>49</v>
      </c>
      <c r="L1095">
        <v>3860</v>
      </c>
      <c r="M1095">
        <v>0</v>
      </c>
      <c r="N1095" s="5">
        <v>0</v>
      </c>
      <c r="O1095" s="6">
        <v>-11</v>
      </c>
      <c r="P1095" s="7">
        <v>152</v>
      </c>
      <c r="Q1095">
        <v>0</v>
      </c>
      <c r="R1095">
        <v>1</v>
      </c>
      <c r="S1095">
        <v>1</v>
      </c>
      <c r="T1095">
        <v>0</v>
      </c>
      <c r="U1095">
        <v>7</v>
      </c>
      <c r="V1095">
        <v>21.19</v>
      </c>
      <c r="W1095">
        <v>1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360</v>
      </c>
      <c r="AE1095" s="13">
        <v>0.47</v>
      </c>
      <c r="AF1095" s="14">
        <v>0.41726618705036</v>
      </c>
    </row>
    <row r="1096" spans="1:32" x14ac:dyDescent="0.25">
      <c r="A1096">
        <v>1</v>
      </c>
      <c r="B1096">
        <v>0</v>
      </c>
      <c r="C1096">
        <v>12.01</v>
      </c>
      <c r="D1096">
        <v>0</v>
      </c>
      <c r="E1096">
        <v>0</v>
      </c>
      <c r="F1096">
        <v>0</v>
      </c>
      <c r="G1096">
        <v>0</v>
      </c>
      <c r="H1096">
        <v>1</v>
      </c>
      <c r="I1096">
        <v>0</v>
      </c>
      <c r="J1096">
        <v>1</v>
      </c>
      <c r="K1096">
        <v>49</v>
      </c>
      <c r="L1096">
        <v>3860</v>
      </c>
      <c r="M1096">
        <v>0</v>
      </c>
      <c r="N1096" s="5">
        <v>0</v>
      </c>
      <c r="O1096" s="6">
        <v>-11</v>
      </c>
      <c r="P1096" s="7">
        <v>152</v>
      </c>
      <c r="Q1096">
        <v>0</v>
      </c>
      <c r="R1096">
        <v>1</v>
      </c>
      <c r="S1096">
        <v>1</v>
      </c>
      <c r="T1096">
        <v>0</v>
      </c>
      <c r="U1096">
        <v>7</v>
      </c>
      <c r="V1096">
        <v>21.19</v>
      </c>
      <c r="W1096">
        <v>1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360</v>
      </c>
      <c r="AE1096" s="13">
        <v>1.89</v>
      </c>
      <c r="AF1096" s="14">
        <v>0.64190981432360705</v>
      </c>
    </row>
    <row r="1097" spans="1:32" x14ac:dyDescent="0.25">
      <c r="A1097">
        <v>1</v>
      </c>
      <c r="B1097">
        <v>0</v>
      </c>
      <c r="C1097">
        <v>12.01</v>
      </c>
      <c r="D1097">
        <v>0</v>
      </c>
      <c r="E1097">
        <v>0</v>
      </c>
      <c r="F1097">
        <v>0</v>
      </c>
      <c r="G1097">
        <v>0</v>
      </c>
      <c r="H1097">
        <v>1</v>
      </c>
      <c r="I1097">
        <v>0</v>
      </c>
      <c r="J1097">
        <v>1</v>
      </c>
      <c r="K1097">
        <v>49</v>
      </c>
      <c r="L1097">
        <v>3860</v>
      </c>
      <c r="M1097">
        <v>0</v>
      </c>
      <c r="N1097" s="5">
        <v>0</v>
      </c>
      <c r="O1097" s="6">
        <v>-11</v>
      </c>
      <c r="P1097" s="7">
        <v>152</v>
      </c>
      <c r="Q1097">
        <v>0</v>
      </c>
      <c r="R1097">
        <v>1</v>
      </c>
      <c r="S1097">
        <v>1</v>
      </c>
      <c r="T1097">
        <v>0</v>
      </c>
      <c r="U1097">
        <v>7</v>
      </c>
      <c r="V1097">
        <v>21.19</v>
      </c>
      <c r="W1097">
        <v>1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360</v>
      </c>
      <c r="AE1097" s="13">
        <v>3.78</v>
      </c>
      <c r="AF1097" s="14">
        <v>0.73089700996677698</v>
      </c>
    </row>
    <row r="1098" spans="1:32" x14ac:dyDescent="0.25">
      <c r="A1098">
        <v>1</v>
      </c>
      <c r="B1098">
        <v>0</v>
      </c>
      <c r="C1098">
        <v>12.01</v>
      </c>
      <c r="D1098">
        <v>0</v>
      </c>
      <c r="E1098">
        <v>0</v>
      </c>
      <c r="F1098">
        <v>0</v>
      </c>
      <c r="G1098">
        <v>0</v>
      </c>
      <c r="H1098">
        <v>1</v>
      </c>
      <c r="I1098">
        <v>0</v>
      </c>
      <c r="J1098">
        <v>1</v>
      </c>
      <c r="K1098">
        <v>0.8</v>
      </c>
      <c r="L1098">
        <v>1000</v>
      </c>
      <c r="M1098">
        <v>0</v>
      </c>
      <c r="N1098" s="5">
        <v>0</v>
      </c>
      <c r="O1098" s="6">
        <v>-27.6</v>
      </c>
      <c r="P1098">
        <v>1040</v>
      </c>
      <c r="Q1098">
        <v>0</v>
      </c>
      <c r="R1098">
        <v>1</v>
      </c>
      <c r="S1098">
        <v>0</v>
      </c>
      <c r="T1098">
        <v>1</v>
      </c>
      <c r="U1098">
        <v>9</v>
      </c>
      <c r="V1098">
        <v>20</v>
      </c>
      <c r="W1098">
        <v>1</v>
      </c>
      <c r="X1098">
        <v>0</v>
      </c>
      <c r="Y1098">
        <v>0</v>
      </c>
      <c r="Z1098">
        <v>0</v>
      </c>
      <c r="AA1098">
        <v>0</v>
      </c>
      <c r="AB1098">
        <v>21</v>
      </c>
      <c r="AC1098">
        <v>6</v>
      </c>
      <c r="AD1098">
        <v>1</v>
      </c>
      <c r="AE1098" s="13">
        <v>2</v>
      </c>
      <c r="AF1098" s="14">
        <v>1</v>
      </c>
    </row>
    <row r="1099" spans="1:32" x14ac:dyDescent="0.25">
      <c r="A1099">
        <v>1</v>
      </c>
      <c r="B1099">
        <v>0</v>
      </c>
      <c r="C1099">
        <v>12.01</v>
      </c>
      <c r="D1099">
        <v>0</v>
      </c>
      <c r="E1099">
        <v>0</v>
      </c>
      <c r="F1099">
        <v>0</v>
      </c>
      <c r="G1099">
        <v>1</v>
      </c>
      <c r="H1099">
        <v>0</v>
      </c>
      <c r="I1099">
        <v>0</v>
      </c>
      <c r="J1099">
        <v>0</v>
      </c>
      <c r="K1099">
        <v>14.3</v>
      </c>
      <c r="L1099" s="4">
        <v>14.3</v>
      </c>
      <c r="M1099">
        <v>0</v>
      </c>
      <c r="N1099" s="5">
        <v>0</v>
      </c>
      <c r="O1099" s="6">
        <v>-3.7</v>
      </c>
      <c r="P1099">
        <v>253</v>
      </c>
      <c r="Q1099">
        <v>0</v>
      </c>
      <c r="R1099">
        <v>1</v>
      </c>
      <c r="S1099">
        <v>0</v>
      </c>
      <c r="T1099">
        <v>1</v>
      </c>
      <c r="U1099">
        <v>9</v>
      </c>
      <c r="V1099">
        <v>20</v>
      </c>
      <c r="W1099">
        <v>1</v>
      </c>
      <c r="X1099">
        <v>0</v>
      </c>
      <c r="Y1099">
        <v>0</v>
      </c>
      <c r="Z1099">
        <v>0</v>
      </c>
      <c r="AA1099">
        <v>0</v>
      </c>
      <c r="AB1099">
        <v>21</v>
      </c>
      <c r="AC1099">
        <v>6</v>
      </c>
      <c r="AD1099">
        <v>1</v>
      </c>
      <c r="AE1099" s="13">
        <v>2</v>
      </c>
      <c r="AF1099" s="14">
        <v>1</v>
      </c>
    </row>
    <row r="1100" spans="1:32" x14ac:dyDescent="0.25">
      <c r="A1100">
        <v>1</v>
      </c>
      <c r="B1100">
        <v>0</v>
      </c>
      <c r="C1100">
        <v>12.01</v>
      </c>
      <c r="D1100">
        <v>0</v>
      </c>
      <c r="E1100">
        <v>0</v>
      </c>
      <c r="F1100">
        <v>0</v>
      </c>
      <c r="G1100">
        <v>0</v>
      </c>
      <c r="H1100">
        <v>1</v>
      </c>
      <c r="I1100">
        <v>0</v>
      </c>
      <c r="J1100">
        <v>1</v>
      </c>
      <c r="K1100">
        <v>3.5</v>
      </c>
      <c r="L1100">
        <v>5500</v>
      </c>
      <c r="M1100">
        <v>0</v>
      </c>
      <c r="N1100" s="5">
        <v>0</v>
      </c>
      <c r="O1100" s="6">
        <v>-11</v>
      </c>
      <c r="P1100">
        <v>6.6000000000000003E-2</v>
      </c>
      <c r="Q1100">
        <v>0</v>
      </c>
      <c r="R1100">
        <v>1</v>
      </c>
      <c r="S1100">
        <v>0</v>
      </c>
      <c r="T1100">
        <v>1</v>
      </c>
      <c r="U1100">
        <v>11</v>
      </c>
      <c r="V1100" s="4">
        <v>25</v>
      </c>
      <c r="W1100">
        <v>0</v>
      </c>
      <c r="X1100">
        <v>0</v>
      </c>
      <c r="Y1100">
        <v>0</v>
      </c>
      <c r="Z1100">
        <v>0</v>
      </c>
      <c r="AA1100">
        <v>1</v>
      </c>
      <c r="AB1100">
        <v>0</v>
      </c>
      <c r="AC1100">
        <v>1</v>
      </c>
      <c r="AD1100">
        <v>1</v>
      </c>
      <c r="AE1100" s="13">
        <v>2</v>
      </c>
      <c r="AF1100" s="14">
        <v>0.96588185535034499</v>
      </c>
    </row>
    <row r="1101" spans="1:32" x14ac:dyDescent="0.25">
      <c r="A1101">
        <v>1</v>
      </c>
      <c r="B1101">
        <v>0</v>
      </c>
      <c r="C1101">
        <v>12.01</v>
      </c>
      <c r="D1101">
        <v>0</v>
      </c>
      <c r="E1101">
        <v>0</v>
      </c>
      <c r="F1101">
        <v>0</v>
      </c>
      <c r="G1101">
        <v>0</v>
      </c>
      <c r="H1101">
        <v>1</v>
      </c>
      <c r="I1101">
        <v>0</v>
      </c>
      <c r="J1101">
        <v>1</v>
      </c>
      <c r="K1101">
        <v>3.5</v>
      </c>
      <c r="L1101">
        <v>5500</v>
      </c>
      <c r="M1101">
        <v>0</v>
      </c>
      <c r="N1101" s="5">
        <v>0</v>
      </c>
      <c r="O1101" s="6">
        <v>-11</v>
      </c>
      <c r="P1101">
        <v>6.6000000000000003E-2</v>
      </c>
      <c r="Q1101">
        <v>0</v>
      </c>
      <c r="R1101">
        <v>1</v>
      </c>
      <c r="S1101">
        <v>0</v>
      </c>
      <c r="T1101">
        <v>1</v>
      </c>
      <c r="U1101">
        <v>11</v>
      </c>
      <c r="V1101" s="4">
        <v>25</v>
      </c>
      <c r="W1101">
        <v>0</v>
      </c>
      <c r="X1101">
        <v>0</v>
      </c>
      <c r="Y1101">
        <v>0</v>
      </c>
      <c r="Z1101">
        <v>0</v>
      </c>
      <c r="AA1101">
        <v>1</v>
      </c>
      <c r="AB1101">
        <v>0</v>
      </c>
      <c r="AC1101">
        <v>1</v>
      </c>
      <c r="AD1101">
        <v>3</v>
      </c>
      <c r="AE1101" s="13">
        <v>2</v>
      </c>
      <c r="AF1101" s="14">
        <v>0.88157572791778804</v>
      </c>
    </row>
    <row r="1102" spans="1:32" x14ac:dyDescent="0.25">
      <c r="A1102">
        <v>1</v>
      </c>
      <c r="B1102">
        <v>0</v>
      </c>
      <c r="C1102">
        <v>12.01</v>
      </c>
      <c r="D1102">
        <v>0</v>
      </c>
      <c r="E1102">
        <v>0</v>
      </c>
      <c r="F1102">
        <v>0</v>
      </c>
      <c r="G1102">
        <v>0</v>
      </c>
      <c r="H1102">
        <v>1</v>
      </c>
      <c r="I1102">
        <v>0</v>
      </c>
      <c r="J1102">
        <v>1</v>
      </c>
      <c r="K1102">
        <v>3.5</v>
      </c>
      <c r="L1102">
        <v>5500</v>
      </c>
      <c r="M1102">
        <v>0</v>
      </c>
      <c r="N1102" s="5">
        <v>0</v>
      </c>
      <c r="O1102" s="6">
        <v>-11</v>
      </c>
      <c r="P1102">
        <v>6.6000000000000003E-2</v>
      </c>
      <c r="Q1102">
        <v>0</v>
      </c>
      <c r="R1102">
        <v>1</v>
      </c>
      <c r="S1102">
        <v>0</v>
      </c>
      <c r="T1102">
        <v>1</v>
      </c>
      <c r="U1102">
        <v>11</v>
      </c>
      <c r="V1102" s="4">
        <v>25</v>
      </c>
      <c r="W1102">
        <v>0</v>
      </c>
      <c r="X1102">
        <v>0</v>
      </c>
      <c r="Y1102">
        <v>0</v>
      </c>
      <c r="Z1102">
        <v>0</v>
      </c>
      <c r="AA1102">
        <v>1</v>
      </c>
      <c r="AB1102">
        <v>0</v>
      </c>
      <c r="AC1102">
        <v>1</v>
      </c>
      <c r="AD1102">
        <v>7</v>
      </c>
      <c r="AE1102" s="13">
        <v>2</v>
      </c>
      <c r="AF1102" s="14">
        <v>0.93453266603543905</v>
      </c>
    </row>
    <row r="1103" spans="1:32" x14ac:dyDescent="0.25">
      <c r="A1103">
        <v>1</v>
      </c>
      <c r="B1103">
        <v>1</v>
      </c>
      <c r="C1103">
        <v>12.01</v>
      </c>
      <c r="D1103">
        <v>14.01</v>
      </c>
      <c r="E1103">
        <v>0</v>
      </c>
      <c r="F1103">
        <v>0</v>
      </c>
      <c r="G1103">
        <v>0</v>
      </c>
      <c r="H1103">
        <v>1</v>
      </c>
      <c r="I1103">
        <v>0</v>
      </c>
      <c r="J1103">
        <v>1</v>
      </c>
      <c r="K1103">
        <v>3.5</v>
      </c>
      <c r="L1103" s="7">
        <v>1810</v>
      </c>
      <c r="M1103">
        <v>0</v>
      </c>
      <c r="N1103" s="5">
        <v>0</v>
      </c>
      <c r="O1103" s="24">
        <v>-16.899999999999999</v>
      </c>
      <c r="P1103" s="23">
        <v>89</v>
      </c>
      <c r="Q1103">
        <v>0</v>
      </c>
      <c r="R1103">
        <v>1</v>
      </c>
      <c r="S1103">
        <v>1</v>
      </c>
      <c r="T1103">
        <v>0</v>
      </c>
      <c r="U1103">
        <v>7</v>
      </c>
      <c r="V1103">
        <v>25</v>
      </c>
      <c r="W1103">
        <v>0</v>
      </c>
      <c r="X1103">
        <v>0</v>
      </c>
      <c r="Y1103">
        <v>0</v>
      </c>
      <c r="Z1103">
        <v>1</v>
      </c>
      <c r="AA1103">
        <v>0</v>
      </c>
      <c r="AB1103">
        <v>0</v>
      </c>
      <c r="AC1103">
        <v>1</v>
      </c>
      <c r="AD1103">
        <v>0.125</v>
      </c>
      <c r="AE1103" s="13">
        <v>0.5</v>
      </c>
      <c r="AF1103" s="14">
        <v>0.44197591021912302</v>
      </c>
    </row>
    <row r="1104" spans="1:32" x14ac:dyDescent="0.25">
      <c r="A1104">
        <v>1</v>
      </c>
      <c r="B1104">
        <v>1</v>
      </c>
      <c r="C1104">
        <v>12.01</v>
      </c>
      <c r="D1104">
        <v>14.01</v>
      </c>
      <c r="E1104">
        <v>0</v>
      </c>
      <c r="F1104">
        <v>0</v>
      </c>
      <c r="G1104">
        <v>0</v>
      </c>
      <c r="H1104">
        <v>1</v>
      </c>
      <c r="I1104">
        <v>0</v>
      </c>
      <c r="J1104">
        <v>1</v>
      </c>
      <c r="K1104">
        <v>3.5</v>
      </c>
      <c r="L1104" s="7">
        <v>1810</v>
      </c>
      <c r="M1104">
        <v>0</v>
      </c>
      <c r="N1104" s="5">
        <v>0</v>
      </c>
      <c r="O1104" s="24">
        <v>-16.899999999999999</v>
      </c>
      <c r="P1104" s="23">
        <v>89</v>
      </c>
      <c r="Q1104">
        <v>0</v>
      </c>
      <c r="R1104">
        <v>1</v>
      </c>
      <c r="S1104">
        <v>1</v>
      </c>
      <c r="T1104">
        <v>0</v>
      </c>
      <c r="U1104">
        <v>7</v>
      </c>
      <c r="V1104">
        <v>25</v>
      </c>
      <c r="W1104">
        <v>0</v>
      </c>
      <c r="X1104">
        <v>0</v>
      </c>
      <c r="Y1104">
        <v>0</v>
      </c>
      <c r="Z1104">
        <v>1</v>
      </c>
      <c r="AA1104">
        <v>0</v>
      </c>
      <c r="AB1104">
        <v>0</v>
      </c>
      <c r="AC1104">
        <v>1</v>
      </c>
      <c r="AD1104">
        <v>0.25</v>
      </c>
      <c r="AE1104" s="13">
        <v>0.5</v>
      </c>
      <c r="AF1104" s="14">
        <v>0.20419862644607301</v>
      </c>
    </row>
    <row r="1105" spans="1:32" x14ac:dyDescent="0.25">
      <c r="A1105">
        <v>1</v>
      </c>
      <c r="B1105">
        <v>1</v>
      </c>
      <c r="C1105">
        <v>12.01</v>
      </c>
      <c r="D1105">
        <v>14.01</v>
      </c>
      <c r="E1105">
        <v>0</v>
      </c>
      <c r="F1105">
        <v>0</v>
      </c>
      <c r="G1105">
        <v>0</v>
      </c>
      <c r="H1105">
        <v>1</v>
      </c>
      <c r="I1105">
        <v>0</v>
      </c>
      <c r="J1105">
        <v>1</v>
      </c>
      <c r="K1105">
        <v>3.5</v>
      </c>
      <c r="L1105" s="7">
        <v>1810</v>
      </c>
      <c r="M1105">
        <v>0</v>
      </c>
      <c r="N1105" s="5">
        <v>0</v>
      </c>
      <c r="O1105" s="24">
        <v>-16.899999999999999</v>
      </c>
      <c r="P1105" s="23">
        <v>89</v>
      </c>
      <c r="Q1105">
        <v>0</v>
      </c>
      <c r="R1105">
        <v>1</v>
      </c>
      <c r="S1105">
        <v>1</v>
      </c>
      <c r="T1105">
        <v>0</v>
      </c>
      <c r="U1105">
        <v>7</v>
      </c>
      <c r="V1105">
        <v>25</v>
      </c>
      <c r="W1105">
        <v>0</v>
      </c>
      <c r="X1105">
        <v>0</v>
      </c>
      <c r="Y1105">
        <v>0</v>
      </c>
      <c r="Z1105">
        <v>1</v>
      </c>
      <c r="AA1105">
        <v>0</v>
      </c>
      <c r="AB1105">
        <v>0</v>
      </c>
      <c r="AC1105">
        <v>1</v>
      </c>
      <c r="AD1105">
        <v>0.5</v>
      </c>
      <c r="AE1105" s="13">
        <v>0.5</v>
      </c>
      <c r="AF1105" s="14">
        <v>0.54335673818707797</v>
      </c>
    </row>
    <row r="1106" spans="1:32" x14ac:dyDescent="0.25">
      <c r="A1106">
        <v>1</v>
      </c>
      <c r="B1106">
        <v>0</v>
      </c>
      <c r="C1106">
        <v>12.01</v>
      </c>
      <c r="D1106">
        <v>0</v>
      </c>
      <c r="E1106">
        <v>0</v>
      </c>
      <c r="F1106">
        <v>0</v>
      </c>
      <c r="G1106">
        <v>0</v>
      </c>
      <c r="H1106">
        <v>1</v>
      </c>
      <c r="I1106">
        <v>0</v>
      </c>
      <c r="J1106">
        <v>1</v>
      </c>
      <c r="K1106">
        <v>20</v>
      </c>
      <c r="L1106" s="7">
        <v>1000</v>
      </c>
      <c r="M1106">
        <v>0</v>
      </c>
      <c r="N1106" s="5">
        <v>0</v>
      </c>
      <c r="O1106" s="6">
        <v>-27.6</v>
      </c>
      <c r="P1106">
        <v>325</v>
      </c>
      <c r="Q1106">
        <v>0</v>
      </c>
      <c r="R1106">
        <v>1</v>
      </c>
      <c r="S1106">
        <v>0</v>
      </c>
      <c r="T1106">
        <v>1</v>
      </c>
      <c r="U1106">
        <v>14</v>
      </c>
      <c r="V1106">
        <v>30.8</v>
      </c>
      <c r="W1106">
        <v>1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1</v>
      </c>
      <c r="AE1106" s="13">
        <v>0.32</v>
      </c>
      <c r="AF1106" s="14">
        <v>0.47092765201953002</v>
      </c>
    </row>
    <row r="1107" spans="1:32" x14ac:dyDescent="0.25">
      <c r="A1107">
        <v>1</v>
      </c>
      <c r="B1107">
        <v>0</v>
      </c>
      <c r="C1107">
        <v>12.01</v>
      </c>
      <c r="D1107">
        <v>0</v>
      </c>
      <c r="E1107">
        <v>0</v>
      </c>
      <c r="F1107">
        <v>0</v>
      </c>
      <c r="G1107">
        <v>0</v>
      </c>
      <c r="H1107">
        <v>1</v>
      </c>
      <c r="I1107">
        <v>0</v>
      </c>
      <c r="J1107">
        <v>1</v>
      </c>
      <c r="K1107">
        <v>20</v>
      </c>
      <c r="L1107" s="7">
        <v>1000</v>
      </c>
      <c r="M1107">
        <v>0</v>
      </c>
      <c r="N1107" s="5">
        <v>0</v>
      </c>
      <c r="O1107" s="6">
        <v>-27.6</v>
      </c>
      <c r="P1107">
        <v>325</v>
      </c>
      <c r="Q1107">
        <v>0</v>
      </c>
      <c r="R1107">
        <v>1</v>
      </c>
      <c r="S1107">
        <v>0</v>
      </c>
      <c r="T1107">
        <v>1</v>
      </c>
      <c r="U1107">
        <v>14</v>
      </c>
      <c r="V1107">
        <v>30.8</v>
      </c>
      <c r="W1107">
        <v>1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</v>
      </c>
      <c r="AD1107">
        <v>1</v>
      </c>
      <c r="AE1107" s="13">
        <v>1.3</v>
      </c>
      <c r="AF1107" s="14">
        <v>0.498105263157895</v>
      </c>
    </row>
    <row r="1108" spans="1:32" x14ac:dyDescent="0.25">
      <c r="A1108">
        <v>1</v>
      </c>
      <c r="B1108">
        <v>0</v>
      </c>
      <c r="C1108">
        <v>12.01</v>
      </c>
      <c r="D1108">
        <v>0</v>
      </c>
      <c r="E1108">
        <v>0</v>
      </c>
      <c r="F1108">
        <v>0</v>
      </c>
      <c r="G1108">
        <v>0</v>
      </c>
      <c r="H1108">
        <v>1</v>
      </c>
      <c r="I1108">
        <v>0</v>
      </c>
      <c r="J1108">
        <v>1</v>
      </c>
      <c r="K1108">
        <v>23</v>
      </c>
      <c r="L1108">
        <v>5000</v>
      </c>
      <c r="M1108">
        <v>0</v>
      </c>
      <c r="N1108" s="5">
        <v>1</v>
      </c>
      <c r="O1108" s="6">
        <v>-27.6</v>
      </c>
      <c r="P1108">
        <v>93</v>
      </c>
      <c r="Q1108">
        <v>0</v>
      </c>
      <c r="R1108">
        <v>1</v>
      </c>
      <c r="S1108">
        <v>0</v>
      </c>
      <c r="T1108">
        <v>1</v>
      </c>
      <c r="U1108">
        <v>14</v>
      </c>
      <c r="V1108">
        <v>30.8</v>
      </c>
      <c r="W1108">
        <v>1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1</v>
      </c>
      <c r="AE1108" s="13">
        <v>0.32</v>
      </c>
      <c r="AF1108" s="14">
        <v>-0.51510067114094005</v>
      </c>
    </row>
    <row r="1109" spans="1:32" x14ac:dyDescent="0.25">
      <c r="A1109">
        <v>1</v>
      </c>
      <c r="B1109">
        <v>0</v>
      </c>
      <c r="C1109">
        <v>12.01</v>
      </c>
      <c r="D1109">
        <v>0</v>
      </c>
      <c r="E1109">
        <v>0</v>
      </c>
      <c r="F1109">
        <v>0</v>
      </c>
      <c r="G1109">
        <v>0</v>
      </c>
      <c r="H1109">
        <v>1</v>
      </c>
      <c r="I1109">
        <v>0</v>
      </c>
      <c r="J1109">
        <v>1</v>
      </c>
      <c r="K1109">
        <v>23</v>
      </c>
      <c r="L1109">
        <v>5000</v>
      </c>
      <c r="M1109">
        <v>0</v>
      </c>
      <c r="N1109" s="5">
        <v>1</v>
      </c>
      <c r="O1109" s="6">
        <v>-27.6</v>
      </c>
      <c r="P1109">
        <v>93</v>
      </c>
      <c r="Q1109">
        <v>0</v>
      </c>
      <c r="R1109">
        <v>1</v>
      </c>
      <c r="S1109">
        <v>0</v>
      </c>
      <c r="T1109">
        <v>1</v>
      </c>
      <c r="U1109">
        <v>14</v>
      </c>
      <c r="V1109">
        <v>30.8</v>
      </c>
      <c r="W1109">
        <v>1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1</v>
      </c>
      <c r="AE1109" s="13">
        <v>1.3</v>
      </c>
      <c r="AF1109" s="14">
        <v>0.69883779686710501</v>
      </c>
    </row>
    <row r="1110" spans="1:32" x14ac:dyDescent="0.25">
      <c r="A1110">
        <v>1</v>
      </c>
      <c r="B1110">
        <v>0</v>
      </c>
      <c r="C1110">
        <v>12.01</v>
      </c>
      <c r="D1110">
        <v>0</v>
      </c>
      <c r="E1110">
        <v>0</v>
      </c>
      <c r="F1110">
        <v>0</v>
      </c>
      <c r="G1110">
        <v>1</v>
      </c>
      <c r="H1110">
        <v>0</v>
      </c>
      <c r="I1110">
        <v>0</v>
      </c>
      <c r="J1110">
        <v>0</v>
      </c>
      <c r="K1110">
        <v>15</v>
      </c>
      <c r="L1110" s="4">
        <v>15</v>
      </c>
      <c r="M1110">
        <v>0</v>
      </c>
      <c r="N1110" s="5">
        <v>0</v>
      </c>
      <c r="O1110" s="6">
        <v>-3.7</v>
      </c>
      <c r="P1110">
        <v>230</v>
      </c>
      <c r="Q1110">
        <v>0</v>
      </c>
      <c r="R1110">
        <v>1</v>
      </c>
      <c r="S1110">
        <v>0</v>
      </c>
      <c r="T1110">
        <v>1</v>
      </c>
      <c r="U1110">
        <v>14</v>
      </c>
      <c r="V1110">
        <v>30.8</v>
      </c>
      <c r="W1110">
        <v>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1</v>
      </c>
      <c r="AE1110" s="13">
        <v>0.32</v>
      </c>
      <c r="AF1110" s="14">
        <v>-0.55201342281879195</v>
      </c>
    </row>
    <row r="1111" spans="1:32" x14ac:dyDescent="0.25">
      <c r="A1111">
        <v>1</v>
      </c>
      <c r="B1111">
        <v>0</v>
      </c>
      <c r="C1111">
        <v>12.01</v>
      </c>
      <c r="D1111">
        <v>0</v>
      </c>
      <c r="E1111">
        <v>0</v>
      </c>
      <c r="F1111">
        <v>0</v>
      </c>
      <c r="G1111">
        <v>1</v>
      </c>
      <c r="H1111">
        <v>0</v>
      </c>
      <c r="I1111">
        <v>0</v>
      </c>
      <c r="J1111">
        <v>0</v>
      </c>
      <c r="K1111">
        <v>15</v>
      </c>
      <c r="L1111" s="4">
        <v>15</v>
      </c>
      <c r="M1111">
        <v>0</v>
      </c>
      <c r="N1111" s="5">
        <v>0</v>
      </c>
      <c r="O1111" s="6">
        <v>-3.7</v>
      </c>
      <c r="P1111">
        <v>230</v>
      </c>
      <c r="Q1111">
        <v>0</v>
      </c>
      <c r="R1111">
        <v>1</v>
      </c>
      <c r="S1111">
        <v>0</v>
      </c>
      <c r="T1111">
        <v>1</v>
      </c>
      <c r="U1111">
        <v>14</v>
      </c>
      <c r="V1111">
        <v>30.8</v>
      </c>
      <c r="W1111">
        <v>1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1</v>
      </c>
      <c r="AE1111" s="13">
        <v>1.3</v>
      </c>
      <c r="AF1111" s="14">
        <v>0.65308498253783498</v>
      </c>
    </row>
    <row r="1112" spans="1:32" x14ac:dyDescent="0.25">
      <c r="A1112">
        <v>1</v>
      </c>
      <c r="B1112">
        <v>0</v>
      </c>
      <c r="C1112">
        <v>12.01</v>
      </c>
      <c r="D1112">
        <v>0</v>
      </c>
      <c r="E1112">
        <v>0</v>
      </c>
      <c r="F1112">
        <v>0</v>
      </c>
      <c r="G1112">
        <v>1</v>
      </c>
      <c r="H1112">
        <v>0</v>
      </c>
      <c r="I1112">
        <v>0</v>
      </c>
      <c r="J1112">
        <v>0</v>
      </c>
      <c r="K1112" s="7">
        <v>14.3</v>
      </c>
      <c r="L1112" s="4">
        <v>14.3</v>
      </c>
      <c r="M1112">
        <v>0</v>
      </c>
      <c r="N1112" s="5">
        <v>1</v>
      </c>
      <c r="O1112" s="6">
        <v>-3.7</v>
      </c>
      <c r="P1112">
        <v>2</v>
      </c>
      <c r="Q1112">
        <v>0</v>
      </c>
      <c r="R1112">
        <v>1</v>
      </c>
      <c r="S1112">
        <v>0</v>
      </c>
      <c r="T1112">
        <v>1</v>
      </c>
      <c r="U1112">
        <v>14</v>
      </c>
      <c r="V1112">
        <v>30.8</v>
      </c>
      <c r="W1112">
        <v>1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1</v>
      </c>
      <c r="AE1112" s="13">
        <v>0.32</v>
      </c>
      <c r="AF1112" s="14">
        <v>-0.52600671140939603</v>
      </c>
    </row>
    <row r="1113" spans="1:32" x14ac:dyDescent="0.25">
      <c r="A1113">
        <v>1</v>
      </c>
      <c r="B1113">
        <v>0</v>
      </c>
      <c r="C1113">
        <v>12.01</v>
      </c>
      <c r="D1113">
        <v>0</v>
      </c>
      <c r="E1113">
        <v>0</v>
      </c>
      <c r="F1113">
        <v>0</v>
      </c>
      <c r="G1113">
        <v>1</v>
      </c>
      <c r="H1113">
        <v>0</v>
      </c>
      <c r="I1113">
        <v>0</v>
      </c>
      <c r="J1113">
        <v>0</v>
      </c>
      <c r="K1113" s="7">
        <v>14.3</v>
      </c>
      <c r="L1113" s="4">
        <v>14.3</v>
      </c>
      <c r="M1113">
        <v>0</v>
      </c>
      <c r="N1113" s="5">
        <v>1</v>
      </c>
      <c r="O1113" s="6">
        <v>-3.7</v>
      </c>
      <c r="P1113">
        <v>2</v>
      </c>
      <c r="Q1113">
        <v>0</v>
      </c>
      <c r="R1113">
        <v>1</v>
      </c>
      <c r="S1113">
        <v>0</v>
      </c>
      <c r="T1113">
        <v>1</v>
      </c>
      <c r="U1113">
        <v>14</v>
      </c>
      <c r="V1113">
        <v>30.8</v>
      </c>
      <c r="W1113">
        <v>1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1</v>
      </c>
      <c r="AE1113" s="13">
        <v>1.3</v>
      </c>
      <c r="AF1113" s="14">
        <v>0.78561151079136704</v>
      </c>
    </row>
    <row r="1114" spans="1:32" x14ac:dyDescent="0.25">
      <c r="A1114">
        <v>0</v>
      </c>
      <c r="B1114">
        <v>0</v>
      </c>
      <c r="C1114">
        <v>26.98</v>
      </c>
      <c r="D1114">
        <v>72.64</v>
      </c>
      <c r="E1114">
        <v>0</v>
      </c>
      <c r="F1114">
        <v>1</v>
      </c>
      <c r="G1114">
        <v>0</v>
      </c>
      <c r="H1114">
        <v>1</v>
      </c>
      <c r="I1114">
        <v>0</v>
      </c>
      <c r="J1114">
        <v>1</v>
      </c>
      <c r="K1114">
        <v>3.8</v>
      </c>
      <c r="L1114">
        <v>70</v>
      </c>
      <c r="M1114">
        <v>0</v>
      </c>
      <c r="N1114" s="5">
        <v>0</v>
      </c>
      <c r="O1114" s="24">
        <v>-16.899999999999999</v>
      </c>
      <c r="P1114">
        <v>521</v>
      </c>
      <c r="Q1114">
        <v>1</v>
      </c>
      <c r="R1114">
        <v>0</v>
      </c>
      <c r="S1114">
        <v>0</v>
      </c>
      <c r="T1114">
        <v>1</v>
      </c>
      <c r="U1114" s="7">
        <v>8</v>
      </c>
      <c r="V1114">
        <v>225</v>
      </c>
      <c r="W1114">
        <v>0</v>
      </c>
      <c r="X1114">
        <v>0</v>
      </c>
      <c r="Y1114">
        <v>0</v>
      </c>
      <c r="Z1114">
        <v>0</v>
      </c>
      <c r="AA1114">
        <v>1</v>
      </c>
      <c r="AB1114">
        <v>0</v>
      </c>
      <c r="AC1114">
        <v>1</v>
      </c>
      <c r="AD1114">
        <v>3</v>
      </c>
      <c r="AE1114" s="13">
        <v>8.8999999999999996E-2</v>
      </c>
      <c r="AF1114" s="14">
        <v>0.51830595685731295</v>
      </c>
    </row>
    <row r="1115" spans="1:32" x14ac:dyDescent="0.25">
      <c r="A1115">
        <v>0</v>
      </c>
      <c r="B1115">
        <v>0</v>
      </c>
      <c r="C1115">
        <v>26.98</v>
      </c>
      <c r="D1115">
        <v>72.64</v>
      </c>
      <c r="E1115">
        <v>0</v>
      </c>
      <c r="F1115">
        <v>1</v>
      </c>
      <c r="G1115">
        <v>0</v>
      </c>
      <c r="H1115">
        <v>1</v>
      </c>
      <c r="I1115">
        <v>0</v>
      </c>
      <c r="J1115">
        <v>1</v>
      </c>
      <c r="K1115">
        <v>3.8</v>
      </c>
      <c r="L1115">
        <v>70</v>
      </c>
      <c r="M1115">
        <v>0</v>
      </c>
      <c r="N1115" s="5">
        <v>0</v>
      </c>
      <c r="O1115" s="24">
        <v>-16.899999999999999</v>
      </c>
      <c r="P1115">
        <v>521</v>
      </c>
      <c r="Q1115">
        <v>1</v>
      </c>
      <c r="R1115">
        <v>0</v>
      </c>
      <c r="S1115">
        <v>0</v>
      </c>
      <c r="T1115">
        <v>1</v>
      </c>
      <c r="U1115" s="7">
        <v>8</v>
      </c>
      <c r="V1115">
        <v>225</v>
      </c>
      <c r="W1115">
        <v>0</v>
      </c>
      <c r="X1115">
        <v>0</v>
      </c>
      <c r="Y1115">
        <v>0</v>
      </c>
      <c r="Z1115">
        <v>0</v>
      </c>
      <c r="AA1115">
        <v>1</v>
      </c>
      <c r="AB1115">
        <v>0</v>
      </c>
      <c r="AC1115">
        <v>1</v>
      </c>
      <c r="AD1115">
        <v>3</v>
      </c>
      <c r="AE1115" s="13">
        <v>0.44400000000000001</v>
      </c>
      <c r="AF1115" s="14">
        <v>0.88964454116793601</v>
      </c>
    </row>
    <row r="1116" spans="1:32" x14ac:dyDescent="0.25">
      <c r="A1116">
        <v>0</v>
      </c>
      <c r="B1116">
        <v>0</v>
      </c>
      <c r="C1116">
        <v>26.98</v>
      </c>
      <c r="D1116">
        <v>72.64</v>
      </c>
      <c r="E1116">
        <v>0</v>
      </c>
      <c r="F1116">
        <v>1</v>
      </c>
      <c r="G1116">
        <v>0</v>
      </c>
      <c r="H1116">
        <v>1</v>
      </c>
      <c r="I1116">
        <v>0</v>
      </c>
      <c r="J1116">
        <v>1</v>
      </c>
      <c r="K1116">
        <v>3.8</v>
      </c>
      <c r="L1116">
        <v>70</v>
      </c>
      <c r="M1116">
        <v>0</v>
      </c>
      <c r="N1116" s="5">
        <v>0</v>
      </c>
      <c r="O1116" s="24">
        <v>-16.899999999999999</v>
      </c>
      <c r="P1116">
        <v>521</v>
      </c>
      <c r="Q1116">
        <v>1</v>
      </c>
      <c r="R1116">
        <v>0</v>
      </c>
      <c r="S1116">
        <v>0</v>
      </c>
      <c r="T1116">
        <v>1</v>
      </c>
      <c r="U1116" s="7">
        <v>8</v>
      </c>
      <c r="V1116">
        <v>225</v>
      </c>
      <c r="W1116">
        <v>0</v>
      </c>
      <c r="X1116">
        <v>0</v>
      </c>
      <c r="Y1116">
        <v>0</v>
      </c>
      <c r="Z1116">
        <v>0</v>
      </c>
      <c r="AA1116">
        <v>1</v>
      </c>
      <c r="AB1116">
        <v>0</v>
      </c>
      <c r="AC1116">
        <v>1</v>
      </c>
      <c r="AD1116">
        <v>3</v>
      </c>
      <c r="AE1116" s="13">
        <v>0.88900000000000001</v>
      </c>
      <c r="AF1116" s="14">
        <v>0.93579276415579604</v>
      </c>
    </row>
    <row r="1117" spans="1:32" x14ac:dyDescent="0.25">
      <c r="A1117">
        <v>0</v>
      </c>
      <c r="B1117">
        <v>0</v>
      </c>
      <c r="C1117">
        <v>26.98</v>
      </c>
      <c r="D1117">
        <v>72.64</v>
      </c>
      <c r="E1117">
        <v>0</v>
      </c>
      <c r="F1117">
        <v>1</v>
      </c>
      <c r="G1117">
        <v>0</v>
      </c>
      <c r="H1117">
        <v>1</v>
      </c>
      <c r="I1117">
        <v>0</v>
      </c>
      <c r="J1117">
        <v>1</v>
      </c>
      <c r="K1117">
        <v>3.8</v>
      </c>
      <c r="L1117">
        <v>70</v>
      </c>
      <c r="M1117">
        <v>0</v>
      </c>
      <c r="N1117" s="5">
        <v>0</v>
      </c>
      <c r="O1117" s="24">
        <v>-16.899999999999999</v>
      </c>
      <c r="P1117">
        <v>521</v>
      </c>
      <c r="Q1117">
        <v>1</v>
      </c>
      <c r="R1117">
        <v>0</v>
      </c>
      <c r="S1117">
        <v>0</v>
      </c>
      <c r="T1117">
        <v>1</v>
      </c>
      <c r="U1117" s="7">
        <v>8</v>
      </c>
      <c r="V1117">
        <v>225</v>
      </c>
      <c r="W1117">
        <v>0</v>
      </c>
      <c r="X1117">
        <v>0</v>
      </c>
      <c r="Y1117">
        <v>0</v>
      </c>
      <c r="Z1117">
        <v>0</v>
      </c>
      <c r="AA1117">
        <v>1</v>
      </c>
      <c r="AB1117">
        <v>0</v>
      </c>
      <c r="AC1117">
        <v>1</v>
      </c>
      <c r="AD1117">
        <v>3</v>
      </c>
      <c r="AE1117" s="13">
        <v>8.8889999999999993</v>
      </c>
      <c r="AF1117" s="14">
        <v>0.81487678734408298</v>
      </c>
    </row>
    <row r="1118" spans="1:32" x14ac:dyDescent="0.25">
      <c r="A1118">
        <v>0</v>
      </c>
      <c r="B1118">
        <v>0</v>
      </c>
      <c r="C1118">
        <v>26.98</v>
      </c>
      <c r="D1118">
        <v>72.64</v>
      </c>
      <c r="E1118">
        <v>0</v>
      </c>
      <c r="F1118">
        <v>1</v>
      </c>
      <c r="G1118">
        <v>0</v>
      </c>
      <c r="H1118">
        <v>1</v>
      </c>
      <c r="I1118">
        <v>0</v>
      </c>
      <c r="J1118">
        <v>1</v>
      </c>
      <c r="K1118">
        <v>4.3</v>
      </c>
      <c r="L1118">
        <v>62</v>
      </c>
      <c r="M1118">
        <v>0</v>
      </c>
      <c r="N1118" s="5">
        <v>0</v>
      </c>
      <c r="O1118" s="24">
        <v>-16.899999999999999</v>
      </c>
      <c r="P1118">
        <v>341</v>
      </c>
      <c r="Q1118">
        <v>1</v>
      </c>
      <c r="R1118">
        <v>0</v>
      </c>
      <c r="S1118">
        <v>0</v>
      </c>
      <c r="T1118">
        <v>1</v>
      </c>
      <c r="U1118" s="7">
        <v>8</v>
      </c>
      <c r="V1118">
        <v>225</v>
      </c>
      <c r="W1118">
        <v>0</v>
      </c>
      <c r="X1118">
        <v>0</v>
      </c>
      <c r="Y1118">
        <v>0</v>
      </c>
      <c r="Z1118">
        <v>0</v>
      </c>
      <c r="AA1118">
        <v>1</v>
      </c>
      <c r="AB1118">
        <v>0</v>
      </c>
      <c r="AC1118">
        <v>1</v>
      </c>
      <c r="AD1118">
        <v>3</v>
      </c>
      <c r="AE1118" s="13">
        <v>8.8999999999999996E-2</v>
      </c>
      <c r="AF1118" s="14">
        <v>-0.374897288414133</v>
      </c>
    </row>
    <row r="1119" spans="1:32" x14ac:dyDescent="0.25">
      <c r="A1119">
        <v>0</v>
      </c>
      <c r="B1119">
        <v>0</v>
      </c>
      <c r="C1119">
        <v>26.98</v>
      </c>
      <c r="D1119">
        <v>72.64</v>
      </c>
      <c r="E1119">
        <v>0</v>
      </c>
      <c r="F1119">
        <v>1</v>
      </c>
      <c r="G1119">
        <v>0</v>
      </c>
      <c r="H1119">
        <v>1</v>
      </c>
      <c r="I1119">
        <v>0</v>
      </c>
      <c r="J1119">
        <v>1</v>
      </c>
      <c r="K1119">
        <v>4.3</v>
      </c>
      <c r="L1119">
        <v>62</v>
      </c>
      <c r="M1119">
        <v>0</v>
      </c>
      <c r="N1119" s="5">
        <v>0</v>
      </c>
      <c r="O1119" s="24">
        <v>-16.899999999999999</v>
      </c>
      <c r="P1119">
        <v>341</v>
      </c>
      <c r="Q1119">
        <v>1</v>
      </c>
      <c r="R1119">
        <v>0</v>
      </c>
      <c r="S1119">
        <v>0</v>
      </c>
      <c r="T1119">
        <v>1</v>
      </c>
      <c r="U1119" s="7">
        <v>8</v>
      </c>
      <c r="V1119">
        <v>225</v>
      </c>
      <c r="W1119">
        <v>0</v>
      </c>
      <c r="X1119">
        <v>0</v>
      </c>
      <c r="Y1119">
        <v>0</v>
      </c>
      <c r="Z1119">
        <v>0</v>
      </c>
      <c r="AA1119">
        <v>1</v>
      </c>
      <c r="AB1119">
        <v>0</v>
      </c>
      <c r="AC1119">
        <v>1</v>
      </c>
      <c r="AD1119">
        <v>3</v>
      </c>
      <c r="AE1119" s="13">
        <v>0.44400000000000001</v>
      </c>
      <c r="AF1119" s="14">
        <v>0.90087962208828798</v>
      </c>
    </row>
    <row r="1120" spans="1:32" x14ac:dyDescent="0.25">
      <c r="A1120">
        <v>0</v>
      </c>
      <c r="B1120">
        <v>0</v>
      </c>
      <c r="C1120">
        <v>26.98</v>
      </c>
      <c r="D1120">
        <v>72.64</v>
      </c>
      <c r="E1120">
        <v>0</v>
      </c>
      <c r="F1120">
        <v>1</v>
      </c>
      <c r="G1120">
        <v>0</v>
      </c>
      <c r="H1120">
        <v>1</v>
      </c>
      <c r="I1120">
        <v>0</v>
      </c>
      <c r="J1120">
        <v>1</v>
      </c>
      <c r="K1120">
        <v>4.3</v>
      </c>
      <c r="L1120">
        <v>62</v>
      </c>
      <c r="M1120">
        <v>0</v>
      </c>
      <c r="N1120" s="5">
        <v>0</v>
      </c>
      <c r="O1120" s="24">
        <v>-16.899999999999999</v>
      </c>
      <c r="P1120">
        <v>341</v>
      </c>
      <c r="Q1120">
        <v>1</v>
      </c>
      <c r="R1120">
        <v>0</v>
      </c>
      <c r="S1120">
        <v>0</v>
      </c>
      <c r="T1120">
        <v>1</v>
      </c>
      <c r="U1120" s="7">
        <v>8</v>
      </c>
      <c r="V1120">
        <v>225</v>
      </c>
      <c r="W1120">
        <v>0</v>
      </c>
      <c r="X1120">
        <v>0</v>
      </c>
      <c r="Y1120">
        <v>0</v>
      </c>
      <c r="Z1120">
        <v>0</v>
      </c>
      <c r="AA1120">
        <v>1</v>
      </c>
      <c r="AB1120">
        <v>0</v>
      </c>
      <c r="AC1120">
        <v>1</v>
      </c>
      <c r="AD1120">
        <v>3</v>
      </c>
      <c r="AE1120" s="13">
        <v>0.88900000000000001</v>
      </c>
      <c r="AF1120" s="14">
        <v>0.94644428797746905</v>
      </c>
    </row>
    <row r="1121" spans="1:32" x14ac:dyDescent="0.25">
      <c r="A1121">
        <v>0</v>
      </c>
      <c r="B1121">
        <v>0</v>
      </c>
      <c r="C1121">
        <v>26.98</v>
      </c>
      <c r="D1121">
        <v>72.64</v>
      </c>
      <c r="E1121">
        <v>0</v>
      </c>
      <c r="F1121">
        <v>1</v>
      </c>
      <c r="G1121">
        <v>0</v>
      </c>
      <c r="H1121">
        <v>1</v>
      </c>
      <c r="I1121">
        <v>0</v>
      </c>
      <c r="J1121">
        <v>1</v>
      </c>
      <c r="K1121">
        <v>4.3</v>
      </c>
      <c r="L1121">
        <v>62</v>
      </c>
      <c r="M1121">
        <v>0</v>
      </c>
      <c r="N1121" s="5">
        <v>0</v>
      </c>
      <c r="O1121" s="24">
        <v>-16.899999999999999</v>
      </c>
      <c r="P1121">
        <v>341</v>
      </c>
      <c r="Q1121">
        <v>1</v>
      </c>
      <c r="R1121">
        <v>0</v>
      </c>
      <c r="S1121">
        <v>0</v>
      </c>
      <c r="T1121">
        <v>1</v>
      </c>
      <c r="U1121" s="7">
        <v>8</v>
      </c>
      <c r="V1121">
        <v>225</v>
      </c>
      <c r="W1121">
        <v>0</v>
      </c>
      <c r="X1121">
        <v>0</v>
      </c>
      <c r="Y1121">
        <v>0</v>
      </c>
      <c r="Z1121">
        <v>0</v>
      </c>
      <c r="AA1121">
        <v>1</v>
      </c>
      <c r="AB1121">
        <v>0</v>
      </c>
      <c r="AC1121">
        <v>1</v>
      </c>
      <c r="AD1121">
        <v>3</v>
      </c>
      <c r="AE1121" s="13">
        <v>8.8889999999999993</v>
      </c>
      <c r="AF1121" s="14">
        <v>0.90405802242850697</v>
      </c>
    </row>
    <row r="1122" spans="1:32" x14ac:dyDescent="0.25">
      <c r="A1122">
        <v>0</v>
      </c>
      <c r="B1122">
        <v>0</v>
      </c>
      <c r="C1122">
        <v>47.87</v>
      </c>
      <c r="D1122">
        <v>16</v>
      </c>
      <c r="E1122">
        <v>2</v>
      </c>
      <c r="F1122">
        <v>0</v>
      </c>
      <c r="G1122">
        <v>1</v>
      </c>
      <c r="H1122">
        <v>0</v>
      </c>
      <c r="I1122">
        <v>0</v>
      </c>
      <c r="J1122">
        <v>0</v>
      </c>
      <c r="K1122">
        <v>10</v>
      </c>
      <c r="L1122" s="4">
        <v>10</v>
      </c>
      <c r="M1122">
        <v>0</v>
      </c>
      <c r="N1122" s="5">
        <v>0</v>
      </c>
      <c r="O1122" s="5">
        <v>-3.3</v>
      </c>
      <c r="P1122" s="7">
        <v>57.13</v>
      </c>
      <c r="Q1122">
        <v>0</v>
      </c>
      <c r="R1122">
        <v>1</v>
      </c>
      <c r="S1122">
        <v>0</v>
      </c>
      <c r="T1122">
        <v>1</v>
      </c>
      <c r="U1122">
        <v>8</v>
      </c>
      <c r="V1122">
        <v>19</v>
      </c>
      <c r="W1122">
        <v>0</v>
      </c>
      <c r="X1122">
        <v>0</v>
      </c>
      <c r="Y1122">
        <v>0</v>
      </c>
      <c r="Z1122">
        <v>0</v>
      </c>
      <c r="AA1122">
        <v>1</v>
      </c>
      <c r="AB1122">
        <v>0</v>
      </c>
      <c r="AC1122">
        <v>1</v>
      </c>
      <c r="AD1122">
        <v>1</v>
      </c>
      <c r="AE1122" s="13">
        <v>0.42099999999999999</v>
      </c>
      <c r="AF1122" s="14">
        <v>0</v>
      </c>
    </row>
    <row r="1123" spans="1:32" x14ac:dyDescent="0.25">
      <c r="A1123">
        <v>0</v>
      </c>
      <c r="B1123">
        <v>0</v>
      </c>
      <c r="C1123">
        <v>47.87</v>
      </c>
      <c r="D1123">
        <v>16</v>
      </c>
      <c r="E1123">
        <v>2</v>
      </c>
      <c r="F1123">
        <v>0</v>
      </c>
      <c r="G1123">
        <v>1</v>
      </c>
      <c r="H1123">
        <v>0</v>
      </c>
      <c r="I1123">
        <v>0</v>
      </c>
      <c r="J1123">
        <v>0</v>
      </c>
      <c r="K1123">
        <v>10</v>
      </c>
      <c r="L1123" s="4">
        <v>10</v>
      </c>
      <c r="M1123">
        <v>0</v>
      </c>
      <c r="N1123" s="5">
        <v>0</v>
      </c>
      <c r="O1123" s="5">
        <v>-3.3</v>
      </c>
      <c r="P1123" s="7">
        <v>57.13</v>
      </c>
      <c r="Q1123">
        <v>0</v>
      </c>
      <c r="R1123">
        <v>1</v>
      </c>
      <c r="S1123">
        <v>0</v>
      </c>
      <c r="T1123">
        <v>1</v>
      </c>
      <c r="U1123">
        <v>8</v>
      </c>
      <c r="V1123">
        <v>19</v>
      </c>
      <c r="W1123">
        <v>0</v>
      </c>
      <c r="X1123">
        <v>0</v>
      </c>
      <c r="Y1123">
        <v>0</v>
      </c>
      <c r="Z1123">
        <v>0</v>
      </c>
      <c r="AA1123">
        <v>1</v>
      </c>
      <c r="AB1123">
        <v>0</v>
      </c>
      <c r="AC1123">
        <v>1</v>
      </c>
      <c r="AD1123">
        <v>1</v>
      </c>
      <c r="AE1123" s="13">
        <v>1.6839999999999999</v>
      </c>
      <c r="AF1123" s="14">
        <v>1</v>
      </c>
    </row>
    <row r="1124" spans="1:32" x14ac:dyDescent="0.25">
      <c r="A1124">
        <v>0</v>
      </c>
      <c r="B1124">
        <v>0</v>
      </c>
      <c r="C1124">
        <v>47.87</v>
      </c>
      <c r="D1124">
        <v>16</v>
      </c>
      <c r="E1124">
        <v>2</v>
      </c>
      <c r="F1124">
        <v>0</v>
      </c>
      <c r="G1124">
        <v>1</v>
      </c>
      <c r="H1124">
        <v>0</v>
      </c>
      <c r="I1124">
        <v>0</v>
      </c>
      <c r="J1124">
        <v>0</v>
      </c>
      <c r="K1124">
        <v>10</v>
      </c>
      <c r="L1124" s="4">
        <v>10</v>
      </c>
      <c r="M1124">
        <v>0</v>
      </c>
      <c r="N1124" s="5">
        <v>0</v>
      </c>
      <c r="O1124" s="5">
        <v>-3.3</v>
      </c>
      <c r="P1124" s="7">
        <v>57.13</v>
      </c>
      <c r="Q1124">
        <v>0</v>
      </c>
      <c r="R1124">
        <v>1</v>
      </c>
      <c r="S1124">
        <v>0</v>
      </c>
      <c r="T1124">
        <v>1</v>
      </c>
      <c r="U1124">
        <v>8</v>
      </c>
      <c r="V1124">
        <v>19</v>
      </c>
      <c r="W1124">
        <v>0</v>
      </c>
      <c r="X1124">
        <v>0</v>
      </c>
      <c r="Y1124">
        <v>0</v>
      </c>
      <c r="Z1124">
        <v>0</v>
      </c>
      <c r="AA1124">
        <v>1</v>
      </c>
      <c r="AB1124">
        <v>0</v>
      </c>
      <c r="AC1124">
        <v>1</v>
      </c>
      <c r="AD1124">
        <v>1</v>
      </c>
      <c r="AE1124" s="13">
        <v>3.3679999999999999</v>
      </c>
      <c r="AF1124" s="14">
        <v>1</v>
      </c>
    </row>
    <row r="1125" spans="1:32" x14ac:dyDescent="0.25">
      <c r="A1125">
        <v>0</v>
      </c>
      <c r="B1125">
        <v>0</v>
      </c>
      <c r="C1125">
        <v>47.87</v>
      </c>
      <c r="D1125">
        <v>16</v>
      </c>
      <c r="E1125">
        <v>2</v>
      </c>
      <c r="F1125">
        <v>0</v>
      </c>
      <c r="G1125">
        <v>1</v>
      </c>
      <c r="H1125">
        <v>0</v>
      </c>
      <c r="I1125">
        <v>0</v>
      </c>
      <c r="J1125">
        <v>0</v>
      </c>
      <c r="K1125">
        <v>10</v>
      </c>
      <c r="L1125" s="4">
        <v>10</v>
      </c>
      <c r="M1125">
        <v>0</v>
      </c>
      <c r="N1125" s="5">
        <v>0</v>
      </c>
      <c r="O1125" s="5">
        <v>-3.3</v>
      </c>
      <c r="P1125" s="7">
        <v>57.13</v>
      </c>
      <c r="Q1125">
        <v>0</v>
      </c>
      <c r="R1125">
        <v>1</v>
      </c>
      <c r="S1125">
        <v>0</v>
      </c>
      <c r="T1125">
        <v>1</v>
      </c>
      <c r="U1125">
        <v>8</v>
      </c>
      <c r="V1125">
        <v>19</v>
      </c>
      <c r="W1125">
        <v>0</v>
      </c>
      <c r="X1125">
        <v>0</v>
      </c>
      <c r="Y1125">
        <v>0</v>
      </c>
      <c r="Z1125">
        <v>0</v>
      </c>
      <c r="AA1125">
        <v>1</v>
      </c>
      <c r="AB1125">
        <v>0</v>
      </c>
      <c r="AC1125">
        <v>1</v>
      </c>
      <c r="AD1125">
        <v>1</v>
      </c>
      <c r="AE1125" s="13">
        <v>6.7370000000000001</v>
      </c>
      <c r="AF1125" s="14">
        <v>1</v>
      </c>
    </row>
    <row r="1126" spans="1:32" x14ac:dyDescent="0.25">
      <c r="A1126">
        <v>0</v>
      </c>
      <c r="B1126">
        <v>0</v>
      </c>
      <c r="C1126">
        <v>47.87</v>
      </c>
      <c r="D1126">
        <v>16</v>
      </c>
      <c r="E1126">
        <v>2</v>
      </c>
      <c r="F1126">
        <v>0</v>
      </c>
      <c r="G1126">
        <v>1</v>
      </c>
      <c r="H1126">
        <v>0</v>
      </c>
      <c r="I1126">
        <v>0</v>
      </c>
      <c r="J1126">
        <v>0</v>
      </c>
      <c r="K1126">
        <v>10</v>
      </c>
      <c r="L1126" s="4">
        <v>10</v>
      </c>
      <c r="M1126">
        <v>0</v>
      </c>
      <c r="N1126" s="5">
        <v>0</v>
      </c>
      <c r="O1126" s="5">
        <v>-6.7</v>
      </c>
      <c r="P1126" s="7">
        <v>57.13</v>
      </c>
      <c r="Q1126">
        <v>0</v>
      </c>
      <c r="R1126">
        <v>1</v>
      </c>
      <c r="S1126">
        <v>0</v>
      </c>
      <c r="T1126">
        <v>1</v>
      </c>
      <c r="U1126">
        <v>8</v>
      </c>
      <c r="V1126">
        <v>19</v>
      </c>
      <c r="W1126">
        <v>0</v>
      </c>
      <c r="X1126">
        <v>0</v>
      </c>
      <c r="Y1126">
        <v>0</v>
      </c>
      <c r="Z1126">
        <v>0</v>
      </c>
      <c r="AA1126">
        <v>1</v>
      </c>
      <c r="AB1126">
        <v>0</v>
      </c>
      <c r="AC1126">
        <v>1</v>
      </c>
      <c r="AD1126">
        <v>1</v>
      </c>
      <c r="AE1126" s="13">
        <v>0.42099999999999999</v>
      </c>
      <c r="AF1126" s="14">
        <v>-0.99248120300751896</v>
      </c>
    </row>
    <row r="1127" spans="1:32" x14ac:dyDescent="0.25">
      <c r="A1127">
        <v>0</v>
      </c>
      <c r="B1127">
        <v>0</v>
      </c>
      <c r="C1127">
        <v>47.87</v>
      </c>
      <c r="D1127">
        <v>16</v>
      </c>
      <c r="E1127">
        <v>2</v>
      </c>
      <c r="F1127">
        <v>0</v>
      </c>
      <c r="G1127">
        <v>1</v>
      </c>
      <c r="H1127">
        <v>0</v>
      </c>
      <c r="I1127">
        <v>0</v>
      </c>
      <c r="J1127">
        <v>0</v>
      </c>
      <c r="K1127">
        <v>10</v>
      </c>
      <c r="L1127" s="4">
        <v>10</v>
      </c>
      <c r="M1127">
        <v>0</v>
      </c>
      <c r="N1127" s="5">
        <v>0</v>
      </c>
      <c r="O1127" s="5">
        <v>-6.7</v>
      </c>
      <c r="P1127" s="7">
        <v>57.13</v>
      </c>
      <c r="Q1127">
        <v>0</v>
      </c>
      <c r="R1127">
        <v>1</v>
      </c>
      <c r="S1127">
        <v>0</v>
      </c>
      <c r="T1127">
        <v>1</v>
      </c>
      <c r="U1127">
        <v>8</v>
      </c>
      <c r="V1127">
        <v>19</v>
      </c>
      <c r="W1127">
        <v>0</v>
      </c>
      <c r="X1127">
        <v>0</v>
      </c>
      <c r="Y1127">
        <v>0</v>
      </c>
      <c r="Z1127">
        <v>0</v>
      </c>
      <c r="AA1127">
        <v>1</v>
      </c>
      <c r="AB1127">
        <v>0</v>
      </c>
      <c r="AC1127">
        <v>1</v>
      </c>
      <c r="AD1127">
        <v>1</v>
      </c>
      <c r="AE1127" s="13">
        <v>1.6839999999999999</v>
      </c>
      <c r="AF1127" s="14">
        <v>-0.99248120300751896</v>
      </c>
    </row>
    <row r="1128" spans="1:32" x14ac:dyDescent="0.25">
      <c r="A1128">
        <v>0</v>
      </c>
      <c r="B1128">
        <v>0</v>
      </c>
      <c r="C1128">
        <v>47.87</v>
      </c>
      <c r="D1128">
        <v>16</v>
      </c>
      <c r="E1128">
        <v>2</v>
      </c>
      <c r="F1128">
        <v>0</v>
      </c>
      <c r="G1128">
        <v>1</v>
      </c>
      <c r="H1128">
        <v>0</v>
      </c>
      <c r="I1128">
        <v>0</v>
      </c>
      <c r="J1128">
        <v>0</v>
      </c>
      <c r="K1128">
        <v>10</v>
      </c>
      <c r="L1128" s="4">
        <v>10</v>
      </c>
      <c r="M1128">
        <v>0</v>
      </c>
      <c r="N1128" s="5">
        <v>0</v>
      </c>
      <c r="O1128" s="5">
        <v>-6.7</v>
      </c>
      <c r="P1128" s="7">
        <v>57.13</v>
      </c>
      <c r="Q1128">
        <v>0</v>
      </c>
      <c r="R1128">
        <v>1</v>
      </c>
      <c r="S1128">
        <v>0</v>
      </c>
      <c r="T1128">
        <v>1</v>
      </c>
      <c r="U1128">
        <v>8</v>
      </c>
      <c r="V1128">
        <v>19</v>
      </c>
      <c r="W1128">
        <v>0</v>
      </c>
      <c r="X1128">
        <v>0</v>
      </c>
      <c r="Y1128">
        <v>0</v>
      </c>
      <c r="Z1128">
        <v>0</v>
      </c>
      <c r="AA1128">
        <v>1</v>
      </c>
      <c r="AB1128">
        <v>0</v>
      </c>
      <c r="AC1128">
        <v>1</v>
      </c>
      <c r="AD1128">
        <v>1</v>
      </c>
      <c r="AE1128" s="13">
        <v>3.3679999999999999</v>
      </c>
      <c r="AF1128" s="14">
        <v>-0.99248120300751896</v>
      </c>
    </row>
    <row r="1129" spans="1:32" x14ac:dyDescent="0.25">
      <c r="A1129">
        <v>0</v>
      </c>
      <c r="B1129">
        <v>0</v>
      </c>
      <c r="C1129">
        <v>47.87</v>
      </c>
      <c r="D1129">
        <v>16</v>
      </c>
      <c r="E1129">
        <v>2</v>
      </c>
      <c r="F1129">
        <v>0</v>
      </c>
      <c r="G1129">
        <v>1</v>
      </c>
      <c r="H1129">
        <v>0</v>
      </c>
      <c r="I1129">
        <v>0</v>
      </c>
      <c r="J1129">
        <v>0</v>
      </c>
      <c r="K1129">
        <v>10</v>
      </c>
      <c r="L1129" s="4">
        <v>10</v>
      </c>
      <c r="M1129">
        <v>0</v>
      </c>
      <c r="N1129" s="5">
        <v>0</v>
      </c>
      <c r="O1129" s="5">
        <v>-6.7</v>
      </c>
      <c r="P1129" s="7">
        <v>57.13</v>
      </c>
      <c r="Q1129">
        <v>0</v>
      </c>
      <c r="R1129">
        <v>1</v>
      </c>
      <c r="S1129">
        <v>0</v>
      </c>
      <c r="T1129">
        <v>1</v>
      </c>
      <c r="U1129">
        <v>8</v>
      </c>
      <c r="V1129">
        <v>19</v>
      </c>
      <c r="W1129">
        <v>0</v>
      </c>
      <c r="X1129">
        <v>0</v>
      </c>
      <c r="Y1129">
        <v>0</v>
      </c>
      <c r="Z1129">
        <v>0</v>
      </c>
      <c r="AA1129">
        <v>1</v>
      </c>
      <c r="AB1129">
        <v>0</v>
      </c>
      <c r="AC1129">
        <v>1</v>
      </c>
      <c r="AD1129">
        <v>1</v>
      </c>
      <c r="AE1129" s="13">
        <v>6.7370000000000001</v>
      </c>
      <c r="AF1129" s="14">
        <v>4.9999999999999899E-2</v>
      </c>
    </row>
    <row r="1130" spans="1:32" x14ac:dyDescent="0.25">
      <c r="A1130">
        <v>0</v>
      </c>
      <c r="B1130">
        <v>0</v>
      </c>
      <c r="C1130">
        <v>47.87</v>
      </c>
      <c r="D1130">
        <v>16</v>
      </c>
      <c r="E1130">
        <v>2</v>
      </c>
      <c r="F1130">
        <v>0</v>
      </c>
      <c r="G1130">
        <v>1</v>
      </c>
      <c r="H1130">
        <v>0</v>
      </c>
      <c r="I1130">
        <v>0</v>
      </c>
      <c r="J1130">
        <v>0</v>
      </c>
      <c r="K1130">
        <v>10</v>
      </c>
      <c r="L1130" s="4">
        <v>10</v>
      </c>
      <c r="M1130">
        <v>0</v>
      </c>
      <c r="N1130" s="5">
        <v>0</v>
      </c>
      <c r="O1130" s="5">
        <v>-26</v>
      </c>
      <c r="P1130">
        <v>99</v>
      </c>
      <c r="Q1130">
        <v>0</v>
      </c>
      <c r="R1130">
        <v>1</v>
      </c>
      <c r="S1130">
        <v>0</v>
      </c>
      <c r="T1130">
        <v>1</v>
      </c>
      <c r="U1130">
        <v>8</v>
      </c>
      <c r="V1130">
        <v>18.5</v>
      </c>
      <c r="W1130">
        <v>0</v>
      </c>
      <c r="X1130">
        <v>0</v>
      </c>
      <c r="Y1130">
        <v>0</v>
      </c>
      <c r="Z1130">
        <v>0</v>
      </c>
      <c r="AA1130">
        <v>1</v>
      </c>
      <c r="AB1130">
        <v>0</v>
      </c>
      <c r="AC1130">
        <v>1</v>
      </c>
      <c r="AD1130">
        <v>1</v>
      </c>
      <c r="AE1130" s="13">
        <v>0.97</v>
      </c>
      <c r="AF1130" s="14">
        <v>0.52272727272727304</v>
      </c>
    </row>
    <row r="1131" spans="1:32" x14ac:dyDescent="0.25">
      <c r="A1131">
        <v>0</v>
      </c>
      <c r="B1131">
        <v>0</v>
      </c>
      <c r="C1131">
        <v>47.87</v>
      </c>
      <c r="D1131">
        <v>16</v>
      </c>
      <c r="E1131">
        <v>2</v>
      </c>
      <c r="F1131">
        <v>0</v>
      </c>
      <c r="G1131">
        <v>1</v>
      </c>
      <c r="H1131">
        <v>0</v>
      </c>
      <c r="I1131">
        <v>0</v>
      </c>
      <c r="J1131">
        <v>0</v>
      </c>
      <c r="K1131">
        <v>10</v>
      </c>
      <c r="L1131" s="4">
        <v>10</v>
      </c>
      <c r="M1131">
        <v>0</v>
      </c>
      <c r="N1131" s="5">
        <v>0</v>
      </c>
      <c r="O1131" s="5">
        <v>-26</v>
      </c>
      <c r="P1131">
        <v>99</v>
      </c>
      <c r="Q1131">
        <v>0</v>
      </c>
      <c r="R1131">
        <v>1</v>
      </c>
      <c r="S1131">
        <v>0</v>
      </c>
      <c r="T1131">
        <v>1</v>
      </c>
      <c r="U1131">
        <v>8</v>
      </c>
      <c r="V1131">
        <v>18.5</v>
      </c>
      <c r="W1131">
        <v>0</v>
      </c>
      <c r="X1131">
        <v>0</v>
      </c>
      <c r="Y1131">
        <v>0</v>
      </c>
      <c r="Z1131">
        <v>0</v>
      </c>
      <c r="AA1131">
        <v>1</v>
      </c>
      <c r="AB1131">
        <v>0</v>
      </c>
      <c r="AC1131">
        <v>1</v>
      </c>
      <c r="AD1131">
        <v>1</v>
      </c>
      <c r="AE1131" s="13">
        <v>2.91</v>
      </c>
      <c r="AF1131" s="14">
        <v>0.93007769145394004</v>
      </c>
    </row>
    <row r="1132" spans="1:32" x14ac:dyDescent="0.25">
      <c r="A1132">
        <v>0</v>
      </c>
      <c r="B1132">
        <v>0</v>
      </c>
      <c r="C1132">
        <v>47.87</v>
      </c>
      <c r="D1132">
        <v>16</v>
      </c>
      <c r="E1132">
        <v>2</v>
      </c>
      <c r="F1132">
        <v>0</v>
      </c>
      <c r="G1132">
        <v>1</v>
      </c>
      <c r="H1132">
        <v>0</v>
      </c>
      <c r="I1132">
        <v>0</v>
      </c>
      <c r="J1132">
        <v>0</v>
      </c>
      <c r="K1132">
        <v>10</v>
      </c>
      <c r="L1132" s="4">
        <v>10</v>
      </c>
      <c r="M1132">
        <v>0</v>
      </c>
      <c r="N1132" s="5">
        <v>0</v>
      </c>
      <c r="O1132" s="5">
        <v>-26</v>
      </c>
      <c r="P1132">
        <v>99</v>
      </c>
      <c r="Q1132">
        <v>0</v>
      </c>
      <c r="R1132">
        <v>1</v>
      </c>
      <c r="S1132">
        <v>0</v>
      </c>
      <c r="T1132">
        <v>1</v>
      </c>
      <c r="U1132">
        <v>8</v>
      </c>
      <c r="V1132">
        <v>18.5</v>
      </c>
      <c r="W1132">
        <v>0</v>
      </c>
      <c r="X1132">
        <v>0</v>
      </c>
      <c r="Y1132">
        <v>0</v>
      </c>
      <c r="Z1132">
        <v>0</v>
      </c>
      <c r="AA1132">
        <v>1</v>
      </c>
      <c r="AB1132">
        <v>0</v>
      </c>
      <c r="AC1132">
        <v>1</v>
      </c>
      <c r="AD1132">
        <v>1</v>
      </c>
      <c r="AE1132" s="13">
        <v>8.76</v>
      </c>
      <c r="AF1132" s="14">
        <v>0.96570495372890597</v>
      </c>
    </row>
    <row r="1133" spans="1:32" x14ac:dyDescent="0.25">
      <c r="A1133">
        <v>0</v>
      </c>
      <c r="B1133">
        <v>0</v>
      </c>
      <c r="C1133">
        <v>47.87</v>
      </c>
      <c r="D1133">
        <v>16</v>
      </c>
      <c r="E1133">
        <v>2</v>
      </c>
      <c r="F1133">
        <v>0</v>
      </c>
      <c r="G1133">
        <v>1</v>
      </c>
      <c r="H1133">
        <v>0</v>
      </c>
      <c r="I1133">
        <v>0</v>
      </c>
      <c r="J1133">
        <v>0</v>
      </c>
      <c r="K1133">
        <v>10</v>
      </c>
      <c r="L1133" s="4">
        <v>10</v>
      </c>
      <c r="M1133">
        <v>1</v>
      </c>
      <c r="N1133" s="5">
        <v>0</v>
      </c>
      <c r="O1133" s="5">
        <v>25</v>
      </c>
      <c r="P1133">
        <v>84</v>
      </c>
      <c r="Q1133">
        <v>0</v>
      </c>
      <c r="R1133">
        <v>1</v>
      </c>
      <c r="S1133">
        <v>0</v>
      </c>
      <c r="T1133">
        <v>1</v>
      </c>
      <c r="U1133">
        <v>8</v>
      </c>
      <c r="V1133">
        <v>18.5</v>
      </c>
      <c r="W1133">
        <v>0</v>
      </c>
      <c r="X1133">
        <v>0</v>
      </c>
      <c r="Y1133">
        <v>0</v>
      </c>
      <c r="Z1133">
        <v>0</v>
      </c>
      <c r="AA1133">
        <v>1</v>
      </c>
      <c r="AB1133">
        <v>0</v>
      </c>
      <c r="AC1133">
        <v>1</v>
      </c>
      <c r="AD1133">
        <v>1</v>
      </c>
      <c r="AE1133" s="13">
        <v>0.97</v>
      </c>
      <c r="AF1133" s="14">
        <v>0.35051546391752603</v>
      </c>
    </row>
    <row r="1134" spans="1:32" x14ac:dyDescent="0.25">
      <c r="A1134">
        <v>0</v>
      </c>
      <c r="B1134">
        <v>0</v>
      </c>
      <c r="C1134">
        <v>47.87</v>
      </c>
      <c r="D1134">
        <v>16</v>
      </c>
      <c r="E1134">
        <v>2</v>
      </c>
      <c r="F1134">
        <v>0</v>
      </c>
      <c r="G1134">
        <v>1</v>
      </c>
      <c r="H1134">
        <v>0</v>
      </c>
      <c r="I1134">
        <v>0</v>
      </c>
      <c r="J1134">
        <v>0</v>
      </c>
      <c r="K1134">
        <v>10</v>
      </c>
      <c r="L1134" s="4">
        <v>10</v>
      </c>
      <c r="M1134">
        <v>1</v>
      </c>
      <c r="N1134" s="5">
        <v>0</v>
      </c>
      <c r="O1134" s="5">
        <v>25</v>
      </c>
      <c r="P1134">
        <v>84</v>
      </c>
      <c r="Q1134">
        <v>0</v>
      </c>
      <c r="R1134">
        <v>1</v>
      </c>
      <c r="S1134">
        <v>0</v>
      </c>
      <c r="T1134">
        <v>1</v>
      </c>
      <c r="U1134">
        <v>8</v>
      </c>
      <c r="V1134">
        <v>18.5</v>
      </c>
      <c r="W1134">
        <v>0</v>
      </c>
      <c r="X1134">
        <v>0</v>
      </c>
      <c r="Y1134">
        <v>0</v>
      </c>
      <c r="Z1134">
        <v>0</v>
      </c>
      <c r="AA1134">
        <v>1</v>
      </c>
      <c r="AB1134">
        <v>0</v>
      </c>
      <c r="AC1134">
        <v>1</v>
      </c>
      <c r="AD1134">
        <v>1</v>
      </c>
      <c r="AE1134" s="13">
        <v>2.91</v>
      </c>
      <c r="AF1134" s="14">
        <v>0.93030973451327403</v>
      </c>
    </row>
    <row r="1135" spans="1:32" x14ac:dyDescent="0.25">
      <c r="A1135">
        <v>0</v>
      </c>
      <c r="B1135">
        <v>0</v>
      </c>
      <c r="C1135">
        <v>47.87</v>
      </c>
      <c r="D1135">
        <v>16</v>
      </c>
      <c r="E1135">
        <v>2</v>
      </c>
      <c r="F1135">
        <v>0</v>
      </c>
      <c r="G1135">
        <v>1</v>
      </c>
      <c r="H1135">
        <v>0</v>
      </c>
      <c r="I1135">
        <v>0</v>
      </c>
      <c r="J1135">
        <v>0</v>
      </c>
      <c r="K1135">
        <v>10</v>
      </c>
      <c r="L1135" s="4">
        <v>10</v>
      </c>
      <c r="M1135">
        <v>1</v>
      </c>
      <c r="N1135" s="5">
        <v>0</v>
      </c>
      <c r="O1135" s="5">
        <v>25</v>
      </c>
      <c r="P1135">
        <v>84</v>
      </c>
      <c r="Q1135">
        <v>0</v>
      </c>
      <c r="R1135">
        <v>1</v>
      </c>
      <c r="S1135">
        <v>0</v>
      </c>
      <c r="T1135">
        <v>1</v>
      </c>
      <c r="U1135">
        <v>8</v>
      </c>
      <c r="V1135">
        <v>18.5</v>
      </c>
      <c r="W1135">
        <v>0</v>
      </c>
      <c r="X1135">
        <v>0</v>
      </c>
      <c r="Y1135">
        <v>0</v>
      </c>
      <c r="Z1135">
        <v>0</v>
      </c>
      <c r="AA1135">
        <v>1</v>
      </c>
      <c r="AB1135">
        <v>0</v>
      </c>
      <c r="AC1135">
        <v>1</v>
      </c>
      <c r="AD1135">
        <v>1</v>
      </c>
      <c r="AE1135" s="13">
        <v>8.76</v>
      </c>
      <c r="AF1135" s="14">
        <v>0.94670050761421298</v>
      </c>
    </row>
    <row r="1136" spans="1:32" x14ac:dyDescent="0.25">
      <c r="A1136">
        <v>0</v>
      </c>
      <c r="B1136">
        <v>0</v>
      </c>
      <c r="C1136">
        <v>47.87</v>
      </c>
      <c r="D1136">
        <v>16</v>
      </c>
      <c r="E1136">
        <v>2</v>
      </c>
      <c r="F1136">
        <v>0</v>
      </c>
      <c r="G1136">
        <v>1</v>
      </c>
      <c r="H1136">
        <v>0</v>
      </c>
      <c r="I1136">
        <v>0</v>
      </c>
      <c r="J1136">
        <v>0</v>
      </c>
      <c r="K1136">
        <v>10</v>
      </c>
      <c r="L1136" s="4">
        <v>10</v>
      </c>
      <c r="M1136">
        <v>0</v>
      </c>
      <c r="N1136" s="5">
        <v>0</v>
      </c>
      <c r="O1136" s="5">
        <v>-26</v>
      </c>
      <c r="P1136">
        <v>99</v>
      </c>
      <c r="Q1136">
        <v>0</v>
      </c>
      <c r="R1136">
        <v>1</v>
      </c>
      <c r="S1136">
        <v>0</v>
      </c>
      <c r="T1136">
        <v>1</v>
      </c>
      <c r="U1136">
        <v>8</v>
      </c>
      <c r="V1136">
        <v>18.5</v>
      </c>
      <c r="W1136">
        <v>0</v>
      </c>
      <c r="X1136">
        <v>0</v>
      </c>
      <c r="Y1136">
        <v>0</v>
      </c>
      <c r="Z1136">
        <v>0</v>
      </c>
      <c r="AA1136">
        <v>1</v>
      </c>
      <c r="AB1136">
        <v>0</v>
      </c>
      <c r="AC1136">
        <v>1</v>
      </c>
      <c r="AD1136">
        <v>3</v>
      </c>
      <c r="AE1136" s="13">
        <v>0.97</v>
      </c>
      <c r="AF1136" s="14">
        <v>0.875</v>
      </c>
    </row>
    <row r="1137" spans="1:32" x14ac:dyDescent="0.25">
      <c r="A1137">
        <v>0</v>
      </c>
      <c r="B1137">
        <v>0</v>
      </c>
      <c r="C1137">
        <v>47.87</v>
      </c>
      <c r="D1137">
        <v>16</v>
      </c>
      <c r="E1137">
        <v>2</v>
      </c>
      <c r="F1137">
        <v>0</v>
      </c>
      <c r="G1137">
        <v>1</v>
      </c>
      <c r="H1137">
        <v>0</v>
      </c>
      <c r="I1137">
        <v>0</v>
      </c>
      <c r="J1137">
        <v>0</v>
      </c>
      <c r="K1137">
        <v>10</v>
      </c>
      <c r="L1137" s="4">
        <v>10</v>
      </c>
      <c r="M1137">
        <v>0</v>
      </c>
      <c r="N1137" s="5">
        <v>0</v>
      </c>
      <c r="O1137" s="5">
        <v>-26</v>
      </c>
      <c r="P1137">
        <v>99</v>
      </c>
      <c r="Q1137">
        <v>0</v>
      </c>
      <c r="R1137">
        <v>1</v>
      </c>
      <c r="S1137">
        <v>0</v>
      </c>
      <c r="T1137">
        <v>1</v>
      </c>
      <c r="U1137">
        <v>8</v>
      </c>
      <c r="V1137">
        <v>18.5</v>
      </c>
      <c r="W1137">
        <v>0</v>
      </c>
      <c r="X1137">
        <v>0</v>
      </c>
      <c r="Y1137">
        <v>0</v>
      </c>
      <c r="Z1137">
        <v>0</v>
      </c>
      <c r="AA1137">
        <v>1</v>
      </c>
      <c r="AB1137">
        <v>0</v>
      </c>
      <c r="AC1137">
        <v>1</v>
      </c>
      <c r="AD1137">
        <v>3</v>
      </c>
      <c r="AE1137" s="13">
        <v>2.91</v>
      </c>
      <c r="AF1137" s="14">
        <v>0.97938144329896903</v>
      </c>
    </row>
    <row r="1138" spans="1:32" x14ac:dyDescent="0.25">
      <c r="A1138">
        <v>0</v>
      </c>
      <c r="B1138">
        <v>0</v>
      </c>
      <c r="C1138">
        <v>47.87</v>
      </c>
      <c r="D1138">
        <v>16</v>
      </c>
      <c r="E1138">
        <v>2</v>
      </c>
      <c r="F1138">
        <v>0</v>
      </c>
      <c r="G1138">
        <v>1</v>
      </c>
      <c r="H1138">
        <v>0</v>
      </c>
      <c r="I1138">
        <v>0</v>
      </c>
      <c r="J1138">
        <v>0</v>
      </c>
      <c r="K1138">
        <v>10</v>
      </c>
      <c r="L1138" s="4">
        <v>10</v>
      </c>
      <c r="M1138">
        <v>0</v>
      </c>
      <c r="N1138" s="5">
        <v>0</v>
      </c>
      <c r="O1138" s="5">
        <v>-26</v>
      </c>
      <c r="P1138">
        <v>99</v>
      </c>
      <c r="Q1138">
        <v>0</v>
      </c>
      <c r="R1138">
        <v>1</v>
      </c>
      <c r="S1138">
        <v>0</v>
      </c>
      <c r="T1138">
        <v>1</v>
      </c>
      <c r="U1138">
        <v>8</v>
      </c>
      <c r="V1138">
        <v>18.5</v>
      </c>
      <c r="W1138">
        <v>0</v>
      </c>
      <c r="X1138">
        <v>0</v>
      </c>
      <c r="Y1138">
        <v>0</v>
      </c>
      <c r="Z1138">
        <v>0</v>
      </c>
      <c r="AA1138">
        <v>1</v>
      </c>
      <c r="AB1138">
        <v>0</v>
      </c>
      <c r="AC1138">
        <v>1</v>
      </c>
      <c r="AD1138">
        <v>3</v>
      </c>
      <c r="AE1138" s="13">
        <v>8.76</v>
      </c>
      <c r="AF1138" s="14">
        <v>0.99568034557235396</v>
      </c>
    </row>
    <row r="1139" spans="1:32" x14ac:dyDescent="0.25">
      <c r="A1139">
        <v>0</v>
      </c>
      <c r="B1139">
        <v>0</v>
      </c>
      <c r="C1139">
        <v>47.87</v>
      </c>
      <c r="D1139">
        <v>16</v>
      </c>
      <c r="E1139">
        <v>2</v>
      </c>
      <c r="F1139">
        <v>0</v>
      </c>
      <c r="G1139">
        <v>1</v>
      </c>
      <c r="H1139">
        <v>0</v>
      </c>
      <c r="I1139">
        <v>0</v>
      </c>
      <c r="J1139">
        <v>0</v>
      </c>
      <c r="K1139">
        <v>10</v>
      </c>
      <c r="L1139" s="4">
        <v>10</v>
      </c>
      <c r="M1139">
        <v>1</v>
      </c>
      <c r="N1139" s="5">
        <v>0</v>
      </c>
      <c r="O1139" s="5">
        <v>25</v>
      </c>
      <c r="P1139">
        <v>84</v>
      </c>
      <c r="Q1139">
        <v>0</v>
      </c>
      <c r="R1139">
        <v>1</v>
      </c>
      <c r="S1139">
        <v>0</v>
      </c>
      <c r="T1139">
        <v>1</v>
      </c>
      <c r="U1139">
        <v>8</v>
      </c>
      <c r="V1139">
        <v>18.5</v>
      </c>
      <c r="W1139">
        <v>0</v>
      </c>
      <c r="X1139">
        <v>0</v>
      </c>
      <c r="Y1139">
        <v>0</v>
      </c>
      <c r="Z1139">
        <v>0</v>
      </c>
      <c r="AA1139">
        <v>1</v>
      </c>
      <c r="AB1139">
        <v>0</v>
      </c>
      <c r="AC1139">
        <v>1</v>
      </c>
      <c r="AD1139">
        <v>3</v>
      </c>
      <c r="AE1139" s="13">
        <v>0.97</v>
      </c>
      <c r="AF1139" s="14">
        <v>0.81818181818181801</v>
      </c>
    </row>
    <row r="1140" spans="1:32" x14ac:dyDescent="0.25">
      <c r="A1140">
        <v>0</v>
      </c>
      <c r="B1140">
        <v>0</v>
      </c>
      <c r="C1140">
        <v>47.87</v>
      </c>
      <c r="D1140">
        <v>16</v>
      </c>
      <c r="E1140">
        <v>2</v>
      </c>
      <c r="F1140">
        <v>0</v>
      </c>
      <c r="G1140">
        <v>1</v>
      </c>
      <c r="H1140">
        <v>0</v>
      </c>
      <c r="I1140">
        <v>0</v>
      </c>
      <c r="J1140">
        <v>0</v>
      </c>
      <c r="K1140">
        <v>10</v>
      </c>
      <c r="L1140" s="4">
        <v>10</v>
      </c>
      <c r="M1140">
        <v>1</v>
      </c>
      <c r="N1140" s="5">
        <v>0</v>
      </c>
      <c r="O1140" s="5">
        <v>25</v>
      </c>
      <c r="P1140">
        <v>84</v>
      </c>
      <c r="Q1140">
        <v>0</v>
      </c>
      <c r="R1140">
        <v>1</v>
      </c>
      <c r="S1140">
        <v>0</v>
      </c>
      <c r="T1140">
        <v>1</v>
      </c>
      <c r="U1140">
        <v>8</v>
      </c>
      <c r="V1140">
        <v>18.5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1</v>
      </c>
      <c r="AD1140">
        <v>3</v>
      </c>
      <c r="AE1140" s="13">
        <v>2.91</v>
      </c>
      <c r="AF1140" s="14">
        <v>0.98571428571428599</v>
      </c>
    </row>
    <row r="1141" spans="1:32" x14ac:dyDescent="0.25">
      <c r="A1141">
        <v>0</v>
      </c>
      <c r="B1141">
        <v>0</v>
      </c>
      <c r="C1141">
        <v>47.87</v>
      </c>
      <c r="D1141">
        <v>16</v>
      </c>
      <c r="E1141">
        <v>2</v>
      </c>
      <c r="F1141">
        <v>0</v>
      </c>
      <c r="G1141">
        <v>1</v>
      </c>
      <c r="H1141">
        <v>0</v>
      </c>
      <c r="I1141">
        <v>0</v>
      </c>
      <c r="J1141">
        <v>0</v>
      </c>
      <c r="K1141">
        <v>10</v>
      </c>
      <c r="L1141" s="4">
        <v>10</v>
      </c>
      <c r="M1141">
        <v>1</v>
      </c>
      <c r="N1141" s="5">
        <v>0</v>
      </c>
      <c r="O1141" s="5">
        <v>25</v>
      </c>
      <c r="P1141">
        <v>84</v>
      </c>
      <c r="Q1141">
        <v>0</v>
      </c>
      <c r="R1141">
        <v>1</v>
      </c>
      <c r="S1141">
        <v>0</v>
      </c>
      <c r="T1141">
        <v>1</v>
      </c>
      <c r="U1141">
        <v>8</v>
      </c>
      <c r="V1141">
        <v>18.5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0</v>
      </c>
      <c r="AC1141">
        <v>1</v>
      </c>
      <c r="AD1141">
        <v>3</v>
      </c>
      <c r="AE1141" s="13">
        <v>8.76</v>
      </c>
      <c r="AF1141" s="14">
        <v>0.99489144316730505</v>
      </c>
    </row>
    <row r="1142" spans="1:32" x14ac:dyDescent="0.25">
      <c r="A1142">
        <v>0</v>
      </c>
      <c r="B1142">
        <v>0</v>
      </c>
      <c r="C1142">
        <v>47.87</v>
      </c>
      <c r="D1142">
        <v>16</v>
      </c>
      <c r="E1142">
        <v>2</v>
      </c>
      <c r="F1142">
        <v>0</v>
      </c>
      <c r="G1142">
        <v>1</v>
      </c>
      <c r="H1142">
        <v>0</v>
      </c>
      <c r="I1142">
        <v>0</v>
      </c>
      <c r="J1142">
        <v>0</v>
      </c>
      <c r="K1142">
        <v>10</v>
      </c>
      <c r="L1142" s="4">
        <v>10</v>
      </c>
      <c r="M1142">
        <v>0</v>
      </c>
      <c r="N1142" s="5">
        <v>0</v>
      </c>
      <c r="O1142" s="5">
        <v>-26</v>
      </c>
      <c r="P1142">
        <v>99</v>
      </c>
      <c r="Q1142">
        <v>0</v>
      </c>
      <c r="R1142">
        <v>1</v>
      </c>
      <c r="S1142">
        <v>0</v>
      </c>
      <c r="T1142">
        <v>1</v>
      </c>
      <c r="U1142">
        <v>8</v>
      </c>
      <c r="V1142">
        <v>18.5</v>
      </c>
      <c r="W1142">
        <v>0</v>
      </c>
      <c r="X1142">
        <v>0</v>
      </c>
      <c r="Y1142">
        <v>0</v>
      </c>
      <c r="Z1142">
        <v>0</v>
      </c>
      <c r="AA1142">
        <v>1</v>
      </c>
      <c r="AB1142">
        <v>0</v>
      </c>
      <c r="AC1142">
        <v>1</v>
      </c>
      <c r="AD1142">
        <v>28</v>
      </c>
      <c r="AE1142" s="13">
        <v>0.97</v>
      </c>
      <c r="AF1142" s="14">
        <v>0.58333333333333304</v>
      </c>
    </row>
    <row r="1143" spans="1:32" x14ac:dyDescent="0.25">
      <c r="A1143">
        <v>0</v>
      </c>
      <c r="B1143">
        <v>0</v>
      </c>
      <c r="C1143">
        <v>47.87</v>
      </c>
      <c r="D1143">
        <v>16</v>
      </c>
      <c r="E1143">
        <v>2</v>
      </c>
      <c r="F1143">
        <v>0</v>
      </c>
      <c r="G1143">
        <v>1</v>
      </c>
      <c r="H1143">
        <v>0</v>
      </c>
      <c r="I1143">
        <v>0</v>
      </c>
      <c r="J1143">
        <v>0</v>
      </c>
      <c r="K1143">
        <v>10</v>
      </c>
      <c r="L1143" s="4">
        <v>10</v>
      </c>
      <c r="M1143">
        <v>0</v>
      </c>
      <c r="N1143" s="5">
        <v>0</v>
      </c>
      <c r="O1143" s="5">
        <v>-26</v>
      </c>
      <c r="P1143">
        <v>99</v>
      </c>
      <c r="Q1143">
        <v>0</v>
      </c>
      <c r="R1143">
        <v>1</v>
      </c>
      <c r="S1143">
        <v>0</v>
      </c>
      <c r="T1143">
        <v>1</v>
      </c>
      <c r="U1143">
        <v>8</v>
      </c>
      <c r="V1143">
        <v>18.5</v>
      </c>
      <c r="W1143">
        <v>0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1</v>
      </c>
      <c r="AD1143">
        <v>28</v>
      </c>
      <c r="AE1143" s="13">
        <v>2.91</v>
      </c>
      <c r="AF1143" s="14">
        <v>0.77272727272727304</v>
      </c>
    </row>
    <row r="1144" spans="1:32" x14ac:dyDescent="0.25">
      <c r="A1144">
        <v>0</v>
      </c>
      <c r="B1144">
        <v>0</v>
      </c>
      <c r="C1144">
        <v>47.87</v>
      </c>
      <c r="D1144">
        <v>16</v>
      </c>
      <c r="E1144">
        <v>2</v>
      </c>
      <c r="F1144">
        <v>0</v>
      </c>
      <c r="G1144">
        <v>1</v>
      </c>
      <c r="H1144">
        <v>0</v>
      </c>
      <c r="I1144">
        <v>0</v>
      </c>
      <c r="J1144">
        <v>0</v>
      </c>
      <c r="K1144">
        <v>10</v>
      </c>
      <c r="L1144" s="4">
        <v>10</v>
      </c>
      <c r="M1144">
        <v>0</v>
      </c>
      <c r="N1144" s="5">
        <v>0</v>
      </c>
      <c r="O1144" s="5">
        <v>-26</v>
      </c>
      <c r="P1144">
        <v>99</v>
      </c>
      <c r="Q1144">
        <v>0</v>
      </c>
      <c r="R1144">
        <v>1</v>
      </c>
      <c r="S1144">
        <v>0</v>
      </c>
      <c r="T1144">
        <v>1</v>
      </c>
      <c r="U1144">
        <v>8</v>
      </c>
      <c r="V1144">
        <v>18.5</v>
      </c>
      <c r="W1144">
        <v>0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1</v>
      </c>
      <c r="AD1144">
        <v>28</v>
      </c>
      <c r="AE1144" s="13">
        <v>8.76</v>
      </c>
      <c r="AF1144" s="14">
        <v>0.94949494949494995</v>
      </c>
    </row>
    <row r="1145" spans="1:32" x14ac:dyDescent="0.25">
      <c r="A1145">
        <v>0</v>
      </c>
      <c r="B1145">
        <v>0</v>
      </c>
      <c r="C1145">
        <v>47.87</v>
      </c>
      <c r="D1145">
        <v>16</v>
      </c>
      <c r="E1145">
        <v>2</v>
      </c>
      <c r="F1145">
        <v>0</v>
      </c>
      <c r="G1145">
        <v>1</v>
      </c>
      <c r="H1145">
        <v>0</v>
      </c>
      <c r="I1145">
        <v>0</v>
      </c>
      <c r="J1145">
        <v>0</v>
      </c>
      <c r="K1145">
        <v>10</v>
      </c>
      <c r="L1145" s="4">
        <v>10</v>
      </c>
      <c r="M1145">
        <v>1</v>
      </c>
      <c r="N1145" s="5">
        <v>0</v>
      </c>
      <c r="O1145" s="5">
        <v>25</v>
      </c>
      <c r="P1145">
        <v>84</v>
      </c>
      <c r="Q1145">
        <v>0</v>
      </c>
      <c r="R1145">
        <v>1</v>
      </c>
      <c r="S1145">
        <v>0</v>
      </c>
      <c r="T1145">
        <v>1</v>
      </c>
      <c r="U1145">
        <v>8</v>
      </c>
      <c r="V1145">
        <v>18.5</v>
      </c>
      <c r="W1145">
        <v>0</v>
      </c>
      <c r="X1145">
        <v>0</v>
      </c>
      <c r="Y1145">
        <v>0</v>
      </c>
      <c r="Z1145">
        <v>0</v>
      </c>
      <c r="AA1145">
        <v>1</v>
      </c>
      <c r="AB1145">
        <v>0</v>
      </c>
      <c r="AC1145">
        <v>1</v>
      </c>
      <c r="AD1145">
        <v>28</v>
      </c>
      <c r="AE1145" s="13">
        <v>0.97</v>
      </c>
      <c r="AF1145" s="14">
        <v>-0.2</v>
      </c>
    </row>
    <row r="1146" spans="1:32" x14ac:dyDescent="0.25">
      <c r="A1146">
        <v>0</v>
      </c>
      <c r="B1146">
        <v>0</v>
      </c>
      <c r="C1146">
        <v>47.87</v>
      </c>
      <c r="D1146">
        <v>16</v>
      </c>
      <c r="E1146">
        <v>2</v>
      </c>
      <c r="F1146">
        <v>0</v>
      </c>
      <c r="G1146">
        <v>1</v>
      </c>
      <c r="H1146">
        <v>0</v>
      </c>
      <c r="I1146">
        <v>0</v>
      </c>
      <c r="J1146">
        <v>0</v>
      </c>
      <c r="K1146">
        <v>10</v>
      </c>
      <c r="L1146" s="4">
        <v>10</v>
      </c>
      <c r="M1146">
        <v>1</v>
      </c>
      <c r="N1146" s="5">
        <v>0</v>
      </c>
      <c r="O1146" s="5">
        <v>25</v>
      </c>
      <c r="P1146">
        <v>84</v>
      </c>
      <c r="Q1146">
        <v>0</v>
      </c>
      <c r="R1146">
        <v>1</v>
      </c>
      <c r="S1146">
        <v>0</v>
      </c>
      <c r="T1146">
        <v>1</v>
      </c>
      <c r="U1146">
        <v>8</v>
      </c>
      <c r="V1146">
        <v>18.5</v>
      </c>
      <c r="W1146">
        <v>0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1</v>
      </c>
      <c r="AD1146">
        <v>28</v>
      </c>
      <c r="AE1146" s="13">
        <v>2.91</v>
      </c>
      <c r="AF1146" s="14">
        <v>0.907407407407407</v>
      </c>
    </row>
    <row r="1147" spans="1:32" x14ac:dyDescent="0.25">
      <c r="A1147">
        <v>0</v>
      </c>
      <c r="B1147">
        <v>0</v>
      </c>
      <c r="C1147">
        <v>47.87</v>
      </c>
      <c r="D1147">
        <v>16</v>
      </c>
      <c r="E1147">
        <v>2</v>
      </c>
      <c r="F1147">
        <v>0</v>
      </c>
      <c r="G1147">
        <v>1</v>
      </c>
      <c r="H1147">
        <v>0</v>
      </c>
      <c r="I1147">
        <v>0</v>
      </c>
      <c r="J1147">
        <v>0</v>
      </c>
      <c r="K1147">
        <v>10</v>
      </c>
      <c r="L1147" s="4">
        <v>10</v>
      </c>
      <c r="M1147">
        <v>1</v>
      </c>
      <c r="N1147" s="5">
        <v>0</v>
      </c>
      <c r="O1147" s="5">
        <v>25</v>
      </c>
      <c r="P1147">
        <v>84</v>
      </c>
      <c r="Q1147">
        <v>0</v>
      </c>
      <c r="R1147">
        <v>1</v>
      </c>
      <c r="S1147">
        <v>0</v>
      </c>
      <c r="T1147">
        <v>1</v>
      </c>
      <c r="U1147">
        <v>8</v>
      </c>
      <c r="V1147">
        <v>18.5</v>
      </c>
      <c r="W1147">
        <v>0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1</v>
      </c>
      <c r="AD1147">
        <v>28</v>
      </c>
      <c r="AE1147" s="13">
        <v>8.76</v>
      </c>
      <c r="AF1147" s="14">
        <v>0.93975903614457801</v>
      </c>
    </row>
    <row r="1148" spans="1:32" x14ac:dyDescent="0.25">
      <c r="A1148">
        <v>0</v>
      </c>
      <c r="B1148">
        <v>0</v>
      </c>
      <c r="C1148">
        <v>58.93</v>
      </c>
      <c r="D1148">
        <v>0</v>
      </c>
      <c r="E1148">
        <v>0</v>
      </c>
      <c r="F1148">
        <v>0</v>
      </c>
      <c r="G1148">
        <v>1</v>
      </c>
      <c r="H1148">
        <v>0</v>
      </c>
      <c r="I1148">
        <v>0</v>
      </c>
      <c r="J1148">
        <v>0</v>
      </c>
      <c r="K1148">
        <v>20</v>
      </c>
      <c r="L1148" s="4">
        <v>20</v>
      </c>
      <c r="M1148">
        <v>0</v>
      </c>
      <c r="N1148" s="5">
        <v>0</v>
      </c>
      <c r="O1148" s="6">
        <v>-55</v>
      </c>
      <c r="P1148">
        <v>47.9</v>
      </c>
      <c r="Q1148">
        <v>0</v>
      </c>
      <c r="R1148">
        <v>1</v>
      </c>
      <c r="S1148">
        <v>1</v>
      </c>
      <c r="T1148">
        <v>1</v>
      </c>
      <c r="U1148">
        <v>10</v>
      </c>
      <c r="V1148">
        <v>24</v>
      </c>
      <c r="W1148">
        <v>0</v>
      </c>
      <c r="X1148">
        <v>0</v>
      </c>
      <c r="Y1148">
        <v>0</v>
      </c>
      <c r="Z1148">
        <v>0</v>
      </c>
      <c r="AA1148">
        <v>1</v>
      </c>
      <c r="AB1148">
        <v>0</v>
      </c>
      <c r="AC1148">
        <v>1</v>
      </c>
      <c r="AD1148">
        <v>1</v>
      </c>
      <c r="AE1148" s="13">
        <v>2.08</v>
      </c>
      <c r="AF1148" s="14">
        <v>1</v>
      </c>
    </row>
    <row r="1149" spans="1:32" x14ac:dyDescent="0.25">
      <c r="A1149">
        <v>0</v>
      </c>
      <c r="B1149">
        <v>0</v>
      </c>
      <c r="C1149">
        <v>58.93</v>
      </c>
      <c r="D1149">
        <v>0</v>
      </c>
      <c r="E1149">
        <v>0</v>
      </c>
      <c r="F1149">
        <v>0</v>
      </c>
      <c r="G1149">
        <v>1</v>
      </c>
      <c r="H1149">
        <v>0</v>
      </c>
      <c r="I1149">
        <v>0</v>
      </c>
      <c r="J1149">
        <v>0</v>
      </c>
      <c r="K1149">
        <v>20</v>
      </c>
      <c r="L1149" s="4">
        <v>20</v>
      </c>
      <c r="M1149">
        <v>0</v>
      </c>
      <c r="N1149" s="5">
        <v>0</v>
      </c>
      <c r="O1149" s="6">
        <v>-55</v>
      </c>
      <c r="P1149">
        <v>47.9</v>
      </c>
      <c r="Q1149">
        <v>0</v>
      </c>
      <c r="R1149">
        <v>1</v>
      </c>
      <c r="S1149">
        <v>1</v>
      </c>
      <c r="T1149">
        <v>1</v>
      </c>
      <c r="U1149">
        <v>10</v>
      </c>
      <c r="V1149">
        <v>24</v>
      </c>
      <c r="W1149">
        <v>0</v>
      </c>
      <c r="X1149">
        <v>0</v>
      </c>
      <c r="Y1149">
        <v>0</v>
      </c>
      <c r="Z1149">
        <v>0</v>
      </c>
      <c r="AA1149">
        <v>1</v>
      </c>
      <c r="AB1149">
        <v>0</v>
      </c>
      <c r="AC1149">
        <v>1</v>
      </c>
      <c r="AD1149">
        <v>3</v>
      </c>
      <c r="AE1149" s="13">
        <v>2.08</v>
      </c>
      <c r="AF1149" s="14">
        <v>1</v>
      </c>
    </row>
    <row r="1150" spans="1:32" x14ac:dyDescent="0.25">
      <c r="A1150">
        <v>0</v>
      </c>
      <c r="B1150">
        <v>0</v>
      </c>
      <c r="C1150">
        <v>58.93</v>
      </c>
      <c r="D1150">
        <v>0</v>
      </c>
      <c r="E1150">
        <v>0</v>
      </c>
      <c r="F1150">
        <v>0</v>
      </c>
      <c r="G1150">
        <v>1</v>
      </c>
      <c r="H1150">
        <v>0</v>
      </c>
      <c r="I1150">
        <v>0</v>
      </c>
      <c r="J1150">
        <v>0</v>
      </c>
      <c r="K1150">
        <v>20</v>
      </c>
      <c r="L1150" s="4">
        <v>20</v>
      </c>
      <c r="M1150">
        <v>0</v>
      </c>
      <c r="N1150" s="5">
        <v>0</v>
      </c>
      <c r="O1150" s="6">
        <v>-55</v>
      </c>
      <c r="P1150">
        <v>47.9</v>
      </c>
      <c r="Q1150">
        <v>0</v>
      </c>
      <c r="R1150">
        <v>1</v>
      </c>
      <c r="S1150">
        <v>1</v>
      </c>
      <c r="T1150">
        <v>1</v>
      </c>
      <c r="U1150">
        <v>10</v>
      </c>
      <c r="V1150">
        <v>24</v>
      </c>
      <c r="W1150">
        <v>0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1</v>
      </c>
      <c r="AD1150">
        <v>7</v>
      </c>
      <c r="AE1150" s="13">
        <v>2.08</v>
      </c>
      <c r="AF1150" s="14">
        <v>1</v>
      </c>
    </row>
    <row r="1151" spans="1:32" x14ac:dyDescent="0.25">
      <c r="A1151">
        <v>0</v>
      </c>
      <c r="B1151">
        <v>0</v>
      </c>
      <c r="C1151">
        <v>58.93</v>
      </c>
      <c r="D1151">
        <v>0</v>
      </c>
      <c r="E1151">
        <v>0</v>
      </c>
      <c r="F1151">
        <v>0</v>
      </c>
      <c r="G1151">
        <v>1</v>
      </c>
      <c r="H1151">
        <v>0</v>
      </c>
      <c r="I1151">
        <v>0</v>
      </c>
      <c r="J1151">
        <v>0</v>
      </c>
      <c r="K1151">
        <v>20</v>
      </c>
      <c r="L1151" s="4">
        <v>20</v>
      </c>
      <c r="M1151">
        <v>0</v>
      </c>
      <c r="N1151" s="5">
        <v>0</v>
      </c>
      <c r="O1151" s="6">
        <v>-55</v>
      </c>
      <c r="P1151">
        <v>47.9</v>
      </c>
      <c r="Q1151">
        <v>0</v>
      </c>
      <c r="R1151">
        <v>1</v>
      </c>
      <c r="S1151">
        <v>1</v>
      </c>
      <c r="T1151">
        <v>1</v>
      </c>
      <c r="U1151">
        <v>10</v>
      </c>
      <c r="V1151">
        <v>24</v>
      </c>
      <c r="W1151">
        <v>0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1</v>
      </c>
      <c r="AD1151">
        <v>28</v>
      </c>
      <c r="AE1151" s="13">
        <v>2.08</v>
      </c>
      <c r="AF1151" s="14">
        <v>1</v>
      </c>
    </row>
    <row r="1152" spans="1:32" x14ac:dyDescent="0.25">
      <c r="A1152">
        <v>0</v>
      </c>
      <c r="B1152">
        <v>0</v>
      </c>
      <c r="C1152">
        <v>47.87</v>
      </c>
      <c r="D1152">
        <v>16</v>
      </c>
      <c r="E1152">
        <v>2</v>
      </c>
      <c r="F1152">
        <v>0</v>
      </c>
      <c r="G1152">
        <v>1</v>
      </c>
      <c r="H1152">
        <v>0</v>
      </c>
      <c r="I1152">
        <v>0</v>
      </c>
      <c r="J1152">
        <v>0</v>
      </c>
      <c r="K1152">
        <v>28</v>
      </c>
      <c r="L1152" s="4">
        <v>28</v>
      </c>
      <c r="M1152">
        <v>0</v>
      </c>
      <c r="N1152" s="5">
        <v>0</v>
      </c>
      <c r="O1152" s="6">
        <v>-26</v>
      </c>
      <c r="P1152">
        <v>45</v>
      </c>
      <c r="Q1152">
        <v>0</v>
      </c>
      <c r="R1152">
        <v>1</v>
      </c>
      <c r="S1152">
        <v>1</v>
      </c>
      <c r="T1152">
        <v>1</v>
      </c>
      <c r="U1152">
        <v>10</v>
      </c>
      <c r="V1152">
        <v>24</v>
      </c>
      <c r="W1152">
        <v>0</v>
      </c>
      <c r="X1152">
        <v>0</v>
      </c>
      <c r="Y1152">
        <v>0</v>
      </c>
      <c r="Z1152">
        <v>0</v>
      </c>
      <c r="AA1152">
        <v>1</v>
      </c>
      <c r="AB1152">
        <v>0</v>
      </c>
      <c r="AC1152">
        <v>1</v>
      </c>
      <c r="AD1152">
        <v>1</v>
      </c>
      <c r="AE1152" s="13">
        <v>2.08</v>
      </c>
      <c r="AF1152" s="14">
        <v>1</v>
      </c>
    </row>
    <row r="1153" spans="1:32" x14ac:dyDescent="0.25">
      <c r="A1153">
        <v>0</v>
      </c>
      <c r="B1153">
        <v>0</v>
      </c>
      <c r="C1153">
        <v>47.87</v>
      </c>
      <c r="D1153">
        <v>16</v>
      </c>
      <c r="E1153">
        <v>2</v>
      </c>
      <c r="F1153">
        <v>0</v>
      </c>
      <c r="G1153">
        <v>1</v>
      </c>
      <c r="H1153">
        <v>0</v>
      </c>
      <c r="I1153">
        <v>0</v>
      </c>
      <c r="J1153">
        <v>0</v>
      </c>
      <c r="K1153">
        <v>28</v>
      </c>
      <c r="L1153" s="4">
        <v>28</v>
      </c>
      <c r="M1153">
        <v>0</v>
      </c>
      <c r="N1153" s="5">
        <v>0</v>
      </c>
      <c r="O1153" s="6">
        <v>-26</v>
      </c>
      <c r="P1153">
        <v>45</v>
      </c>
      <c r="Q1153">
        <v>0</v>
      </c>
      <c r="R1153">
        <v>1</v>
      </c>
      <c r="S1153">
        <v>1</v>
      </c>
      <c r="T1153">
        <v>1</v>
      </c>
      <c r="U1153">
        <v>10</v>
      </c>
      <c r="V1153">
        <v>24</v>
      </c>
      <c r="W1153">
        <v>0</v>
      </c>
      <c r="X1153">
        <v>0</v>
      </c>
      <c r="Y1153">
        <v>0</v>
      </c>
      <c r="Z1153">
        <v>0</v>
      </c>
      <c r="AA1153">
        <v>1</v>
      </c>
      <c r="AB1153">
        <v>0</v>
      </c>
      <c r="AC1153">
        <v>1</v>
      </c>
      <c r="AD1153">
        <v>3</v>
      </c>
      <c r="AE1153" s="13">
        <v>2.08</v>
      </c>
      <c r="AF1153" s="14">
        <v>1</v>
      </c>
    </row>
    <row r="1154" spans="1:32" x14ac:dyDescent="0.25">
      <c r="A1154">
        <v>0</v>
      </c>
      <c r="B1154">
        <v>0</v>
      </c>
      <c r="C1154">
        <v>47.87</v>
      </c>
      <c r="D1154">
        <v>16</v>
      </c>
      <c r="E1154">
        <v>2</v>
      </c>
      <c r="F1154">
        <v>0</v>
      </c>
      <c r="G1154">
        <v>1</v>
      </c>
      <c r="H1154">
        <v>0</v>
      </c>
      <c r="I1154">
        <v>0</v>
      </c>
      <c r="J1154">
        <v>0</v>
      </c>
      <c r="K1154">
        <v>28</v>
      </c>
      <c r="L1154" s="4">
        <v>28</v>
      </c>
      <c r="M1154">
        <v>0</v>
      </c>
      <c r="N1154" s="5">
        <v>0</v>
      </c>
      <c r="O1154" s="6">
        <v>-26</v>
      </c>
      <c r="P1154">
        <v>45</v>
      </c>
      <c r="Q1154">
        <v>0</v>
      </c>
      <c r="R1154">
        <v>1</v>
      </c>
      <c r="S1154">
        <v>1</v>
      </c>
      <c r="T1154">
        <v>1</v>
      </c>
      <c r="U1154">
        <v>10</v>
      </c>
      <c r="V1154">
        <v>24</v>
      </c>
      <c r="W1154">
        <v>0</v>
      </c>
      <c r="X1154">
        <v>0</v>
      </c>
      <c r="Y1154">
        <v>0</v>
      </c>
      <c r="Z1154">
        <v>0</v>
      </c>
      <c r="AA1154">
        <v>1</v>
      </c>
      <c r="AB1154">
        <v>0</v>
      </c>
      <c r="AC1154">
        <v>1</v>
      </c>
      <c r="AD1154">
        <v>7</v>
      </c>
      <c r="AE1154" s="13">
        <v>2.08</v>
      </c>
      <c r="AF1154" s="14">
        <v>1</v>
      </c>
    </row>
    <row r="1155" spans="1:32" x14ac:dyDescent="0.25">
      <c r="A1155">
        <v>0</v>
      </c>
      <c r="B1155">
        <v>0</v>
      </c>
      <c r="C1155">
        <v>47.87</v>
      </c>
      <c r="D1155">
        <v>16</v>
      </c>
      <c r="E1155">
        <v>2</v>
      </c>
      <c r="F1155">
        <v>0</v>
      </c>
      <c r="G1155">
        <v>1</v>
      </c>
      <c r="H1155">
        <v>0</v>
      </c>
      <c r="I1155">
        <v>0</v>
      </c>
      <c r="J1155">
        <v>0</v>
      </c>
      <c r="K1155">
        <v>28</v>
      </c>
      <c r="L1155" s="4">
        <v>28</v>
      </c>
      <c r="M1155">
        <v>0</v>
      </c>
      <c r="N1155" s="5">
        <v>0</v>
      </c>
      <c r="O1155" s="6">
        <v>-26</v>
      </c>
      <c r="P1155">
        <v>45</v>
      </c>
      <c r="Q1155">
        <v>0</v>
      </c>
      <c r="R1155">
        <v>1</v>
      </c>
      <c r="S1155">
        <v>1</v>
      </c>
      <c r="T1155">
        <v>1</v>
      </c>
      <c r="U1155">
        <v>10</v>
      </c>
      <c r="V1155">
        <v>24</v>
      </c>
      <c r="W1155">
        <v>0</v>
      </c>
      <c r="X1155">
        <v>0</v>
      </c>
      <c r="Y1155">
        <v>0</v>
      </c>
      <c r="Z1155">
        <v>0</v>
      </c>
      <c r="AA1155">
        <v>1</v>
      </c>
      <c r="AB1155">
        <v>0</v>
      </c>
      <c r="AC1155">
        <v>1</v>
      </c>
      <c r="AD1155">
        <v>28</v>
      </c>
      <c r="AE1155" s="13">
        <v>2.08</v>
      </c>
      <c r="AF1155" s="14">
        <v>1</v>
      </c>
    </row>
    <row r="1156" spans="1:32" x14ac:dyDescent="0.25">
      <c r="A1156">
        <v>1</v>
      </c>
      <c r="B1156">
        <v>0</v>
      </c>
      <c r="C1156">
        <v>12.01</v>
      </c>
      <c r="D1156">
        <v>0</v>
      </c>
      <c r="E1156">
        <v>0</v>
      </c>
      <c r="F1156">
        <v>0</v>
      </c>
      <c r="G1156">
        <v>0</v>
      </c>
      <c r="H1156">
        <v>1</v>
      </c>
      <c r="I1156">
        <v>0</v>
      </c>
      <c r="J1156">
        <v>1</v>
      </c>
      <c r="K1156">
        <v>20</v>
      </c>
      <c r="L1156" s="21">
        <v>3860</v>
      </c>
      <c r="M1156">
        <v>0</v>
      </c>
      <c r="N1156" s="5">
        <v>0</v>
      </c>
      <c r="O1156" s="5">
        <v>-44.6</v>
      </c>
      <c r="P1156">
        <v>113.10299999999999</v>
      </c>
      <c r="Q1156">
        <v>0</v>
      </c>
      <c r="R1156">
        <v>1</v>
      </c>
      <c r="S1156">
        <v>1</v>
      </c>
      <c r="T1156">
        <v>0</v>
      </c>
      <c r="U1156">
        <v>9</v>
      </c>
      <c r="V1156">
        <v>27.4</v>
      </c>
      <c r="W1156">
        <v>1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</v>
      </c>
      <c r="AD1156">
        <v>30</v>
      </c>
      <c r="AE1156" s="13">
        <v>1</v>
      </c>
      <c r="AF1156" s="14">
        <v>0.64</v>
      </c>
    </row>
    <row r="1157" spans="1:32" x14ac:dyDescent="0.25">
      <c r="A1157">
        <v>1</v>
      </c>
      <c r="B1157">
        <v>0</v>
      </c>
      <c r="C1157">
        <v>12.01</v>
      </c>
      <c r="D1157">
        <v>0</v>
      </c>
      <c r="E1157">
        <v>0</v>
      </c>
      <c r="F1157">
        <v>0</v>
      </c>
      <c r="G1157">
        <v>0</v>
      </c>
      <c r="H1157">
        <v>1</v>
      </c>
      <c r="I1157">
        <v>0</v>
      </c>
      <c r="J1157">
        <v>1</v>
      </c>
      <c r="K1157">
        <v>20</v>
      </c>
      <c r="L1157" s="21">
        <v>3860</v>
      </c>
      <c r="M1157">
        <v>0</v>
      </c>
      <c r="N1157" s="5">
        <v>0</v>
      </c>
      <c r="O1157" s="5">
        <v>-44.6</v>
      </c>
      <c r="P1157">
        <v>113.10299999999999</v>
      </c>
      <c r="Q1157">
        <v>0</v>
      </c>
      <c r="R1157">
        <v>1</v>
      </c>
      <c r="S1157">
        <v>1</v>
      </c>
      <c r="T1157">
        <v>0</v>
      </c>
      <c r="U1157">
        <v>9</v>
      </c>
      <c r="V1157">
        <v>27.4</v>
      </c>
      <c r="W1157">
        <v>1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30</v>
      </c>
      <c r="AE1157" s="13">
        <v>2</v>
      </c>
      <c r="AF1157" s="14">
        <v>0.92340425531914905</v>
      </c>
    </row>
    <row r="1158" spans="1:32" x14ac:dyDescent="0.25">
      <c r="A1158">
        <v>1</v>
      </c>
      <c r="B1158">
        <v>0</v>
      </c>
      <c r="C1158">
        <v>12.01</v>
      </c>
      <c r="D1158">
        <v>0</v>
      </c>
      <c r="E1158">
        <v>0</v>
      </c>
      <c r="F1158">
        <v>0</v>
      </c>
      <c r="G1158">
        <v>0</v>
      </c>
      <c r="H1158">
        <v>1</v>
      </c>
      <c r="I1158">
        <v>0</v>
      </c>
      <c r="J1158">
        <v>1</v>
      </c>
      <c r="K1158">
        <v>20</v>
      </c>
      <c r="L1158" s="21">
        <v>3860</v>
      </c>
      <c r="M1158">
        <v>0</v>
      </c>
      <c r="N1158" s="5">
        <v>0</v>
      </c>
      <c r="O1158" s="5">
        <v>-44.6</v>
      </c>
      <c r="P1158">
        <v>113.10299999999999</v>
      </c>
      <c r="Q1158">
        <v>0</v>
      </c>
      <c r="R1158">
        <v>1</v>
      </c>
      <c r="S1158">
        <v>1</v>
      </c>
      <c r="T1158">
        <v>0</v>
      </c>
      <c r="U1158">
        <v>9</v>
      </c>
      <c r="V1158">
        <v>27.4</v>
      </c>
      <c r="W1158">
        <v>1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</v>
      </c>
      <c r="AD1158">
        <v>30</v>
      </c>
      <c r="AE1158" s="13">
        <v>4</v>
      </c>
      <c r="AF1158" s="14">
        <v>0.98886827458255999</v>
      </c>
    </row>
    <row r="1159" spans="1:32" x14ac:dyDescent="0.25">
      <c r="A1159">
        <v>1</v>
      </c>
      <c r="B1159">
        <v>0</v>
      </c>
      <c r="C1159">
        <v>12.01</v>
      </c>
      <c r="D1159">
        <v>0</v>
      </c>
      <c r="E1159">
        <v>0</v>
      </c>
      <c r="F1159">
        <v>0</v>
      </c>
      <c r="G1159">
        <v>0</v>
      </c>
      <c r="H1159">
        <v>1</v>
      </c>
      <c r="I1159">
        <v>0</v>
      </c>
      <c r="J1159">
        <v>1</v>
      </c>
      <c r="K1159">
        <v>1.4</v>
      </c>
      <c r="L1159">
        <v>1000</v>
      </c>
      <c r="M1159">
        <v>0</v>
      </c>
      <c r="N1159" s="5">
        <v>0</v>
      </c>
      <c r="O1159" s="6">
        <v>-27.6</v>
      </c>
      <c r="P1159">
        <v>270</v>
      </c>
      <c r="Q1159">
        <v>1</v>
      </c>
      <c r="R1159">
        <v>0</v>
      </c>
      <c r="S1159">
        <v>1</v>
      </c>
      <c r="T1159">
        <v>0</v>
      </c>
      <c r="U1159">
        <v>8</v>
      </c>
      <c r="V1159">
        <v>250</v>
      </c>
      <c r="W1159">
        <v>0</v>
      </c>
      <c r="X1159">
        <v>0</v>
      </c>
      <c r="Y1159">
        <v>0</v>
      </c>
      <c r="Z1159">
        <v>0</v>
      </c>
      <c r="AA1159">
        <v>1</v>
      </c>
      <c r="AB1159">
        <v>0</v>
      </c>
      <c r="AC1159">
        <v>1</v>
      </c>
      <c r="AD1159">
        <v>1</v>
      </c>
      <c r="AE1159" s="13">
        <v>1</v>
      </c>
      <c r="AF1159" s="14">
        <v>-6.1032863849765202E-2</v>
      </c>
    </row>
    <row r="1160" spans="1:32" x14ac:dyDescent="0.25">
      <c r="A1160">
        <v>1</v>
      </c>
      <c r="B1160">
        <v>0</v>
      </c>
      <c r="C1160">
        <v>12.01</v>
      </c>
      <c r="D1160">
        <v>0</v>
      </c>
      <c r="E1160">
        <v>0</v>
      </c>
      <c r="F1160">
        <v>0</v>
      </c>
      <c r="G1160">
        <v>0</v>
      </c>
      <c r="H1160">
        <v>1</v>
      </c>
      <c r="I1160">
        <v>0</v>
      </c>
      <c r="J1160">
        <v>1</v>
      </c>
      <c r="K1160">
        <v>1.4</v>
      </c>
      <c r="L1160">
        <v>1000</v>
      </c>
      <c r="M1160">
        <v>0</v>
      </c>
      <c r="N1160" s="5">
        <v>0</v>
      </c>
      <c r="O1160" s="6">
        <v>-27.6</v>
      </c>
      <c r="P1160">
        <v>270</v>
      </c>
      <c r="Q1160">
        <v>1</v>
      </c>
      <c r="R1160">
        <v>0</v>
      </c>
      <c r="S1160">
        <v>1</v>
      </c>
      <c r="T1160">
        <v>0</v>
      </c>
      <c r="U1160">
        <v>8</v>
      </c>
      <c r="V1160">
        <v>250</v>
      </c>
      <c r="W1160">
        <v>0</v>
      </c>
      <c r="X1160">
        <v>0</v>
      </c>
      <c r="Y1160">
        <v>0</v>
      </c>
      <c r="Z1160">
        <v>0</v>
      </c>
      <c r="AA1160">
        <v>1</v>
      </c>
      <c r="AB1160">
        <v>0</v>
      </c>
      <c r="AC1160">
        <v>1</v>
      </c>
      <c r="AD1160">
        <v>7</v>
      </c>
      <c r="AE1160" s="13">
        <v>1</v>
      </c>
      <c r="AF1160" s="14">
        <v>0</v>
      </c>
    </row>
    <row r="1161" spans="1:32" x14ac:dyDescent="0.25">
      <c r="A1161">
        <v>1</v>
      </c>
      <c r="B1161">
        <v>0</v>
      </c>
      <c r="C1161">
        <v>12.01</v>
      </c>
      <c r="D1161">
        <v>0</v>
      </c>
      <c r="E1161">
        <v>0</v>
      </c>
      <c r="F1161">
        <v>0</v>
      </c>
      <c r="G1161">
        <v>0</v>
      </c>
      <c r="H1161">
        <v>1</v>
      </c>
      <c r="I1161">
        <v>0</v>
      </c>
      <c r="J1161">
        <v>1</v>
      </c>
      <c r="K1161">
        <v>1.4</v>
      </c>
      <c r="L1161">
        <v>1000</v>
      </c>
      <c r="M1161">
        <v>0</v>
      </c>
      <c r="N1161" s="5">
        <v>0</v>
      </c>
      <c r="O1161" s="6">
        <v>-27.6</v>
      </c>
      <c r="P1161">
        <v>270</v>
      </c>
      <c r="Q1161">
        <v>1</v>
      </c>
      <c r="R1161">
        <v>0</v>
      </c>
      <c r="S1161">
        <v>1</v>
      </c>
      <c r="T1161">
        <v>0</v>
      </c>
      <c r="U1161">
        <v>8</v>
      </c>
      <c r="V1161">
        <v>250</v>
      </c>
      <c r="W1161">
        <v>0</v>
      </c>
      <c r="X1161">
        <v>0</v>
      </c>
      <c r="Y1161">
        <v>0</v>
      </c>
      <c r="Z1161">
        <v>0</v>
      </c>
      <c r="AA1161">
        <v>1</v>
      </c>
      <c r="AB1161">
        <v>0</v>
      </c>
      <c r="AC1161">
        <v>1</v>
      </c>
      <c r="AD1161">
        <v>30</v>
      </c>
      <c r="AE1161" s="13">
        <v>1</v>
      </c>
      <c r="AF1161" s="14">
        <v>-0.34375</v>
      </c>
    </row>
    <row r="1162" spans="1:32" x14ac:dyDescent="0.25">
      <c r="A1162">
        <v>1</v>
      </c>
      <c r="B1162">
        <v>0</v>
      </c>
      <c r="C1162">
        <v>12.01</v>
      </c>
      <c r="D1162">
        <v>0</v>
      </c>
      <c r="E1162">
        <v>0</v>
      </c>
      <c r="F1162">
        <v>0</v>
      </c>
      <c r="G1162">
        <v>0</v>
      </c>
      <c r="H1162">
        <v>1</v>
      </c>
      <c r="I1162">
        <v>0</v>
      </c>
      <c r="J1162">
        <v>1</v>
      </c>
      <c r="K1162">
        <v>1.4</v>
      </c>
      <c r="L1162">
        <v>1000</v>
      </c>
      <c r="M1162">
        <v>0</v>
      </c>
      <c r="N1162" s="5">
        <v>0</v>
      </c>
      <c r="O1162" s="6">
        <v>-27.6</v>
      </c>
      <c r="P1162">
        <v>270</v>
      </c>
      <c r="Q1162">
        <v>1</v>
      </c>
      <c r="R1162">
        <v>0</v>
      </c>
      <c r="S1162">
        <v>1</v>
      </c>
      <c r="T1162">
        <v>0</v>
      </c>
      <c r="U1162">
        <v>8</v>
      </c>
      <c r="V1162">
        <v>250</v>
      </c>
      <c r="W1162">
        <v>0</v>
      </c>
      <c r="X1162">
        <v>0</v>
      </c>
      <c r="Y1162">
        <v>0</v>
      </c>
      <c r="Z1162">
        <v>0</v>
      </c>
      <c r="AA1162">
        <v>1</v>
      </c>
      <c r="AB1162">
        <v>0</v>
      </c>
      <c r="AC1162">
        <v>1</v>
      </c>
      <c r="AD1162">
        <v>90</v>
      </c>
      <c r="AE1162" s="13">
        <v>1</v>
      </c>
      <c r="AF1162" s="14">
        <v>-0.78810408921933095</v>
      </c>
    </row>
    <row r="1163" spans="1:32" x14ac:dyDescent="0.25">
      <c r="A1163">
        <v>1</v>
      </c>
      <c r="B1163">
        <v>0</v>
      </c>
      <c r="C1163">
        <v>12.01</v>
      </c>
      <c r="D1163">
        <v>0</v>
      </c>
      <c r="E1163">
        <v>0</v>
      </c>
      <c r="F1163">
        <v>0</v>
      </c>
      <c r="G1163">
        <v>0</v>
      </c>
      <c r="H1163">
        <v>1</v>
      </c>
      <c r="I1163">
        <v>0</v>
      </c>
      <c r="J1163">
        <v>1</v>
      </c>
      <c r="K1163">
        <v>1.4</v>
      </c>
      <c r="L1163">
        <v>1000</v>
      </c>
      <c r="M1163">
        <v>0</v>
      </c>
      <c r="N1163" s="5">
        <v>0</v>
      </c>
      <c r="O1163" s="6">
        <v>-27.6</v>
      </c>
      <c r="P1163">
        <v>270</v>
      </c>
      <c r="Q1163">
        <v>1</v>
      </c>
      <c r="R1163">
        <v>0</v>
      </c>
      <c r="S1163">
        <v>1</v>
      </c>
      <c r="T1163">
        <v>0</v>
      </c>
      <c r="U1163">
        <v>8</v>
      </c>
      <c r="V1163">
        <v>250</v>
      </c>
      <c r="W1163">
        <v>0</v>
      </c>
      <c r="X1163">
        <v>0</v>
      </c>
      <c r="Y1163">
        <v>0</v>
      </c>
      <c r="Z1163">
        <v>0</v>
      </c>
      <c r="AA1163">
        <v>1</v>
      </c>
      <c r="AB1163">
        <v>0</v>
      </c>
      <c r="AC1163">
        <v>1</v>
      </c>
      <c r="AD1163">
        <v>1</v>
      </c>
      <c r="AE1163" s="13">
        <v>5</v>
      </c>
      <c r="AF1163" s="14">
        <v>0.53420805998125598</v>
      </c>
    </row>
    <row r="1164" spans="1:32" x14ac:dyDescent="0.25">
      <c r="A1164">
        <v>1</v>
      </c>
      <c r="B1164">
        <v>0</v>
      </c>
      <c r="C1164">
        <v>12.01</v>
      </c>
      <c r="D1164">
        <v>0</v>
      </c>
      <c r="E1164">
        <v>0</v>
      </c>
      <c r="F1164">
        <v>0</v>
      </c>
      <c r="G1164">
        <v>0</v>
      </c>
      <c r="H1164">
        <v>1</v>
      </c>
      <c r="I1164">
        <v>0</v>
      </c>
      <c r="J1164">
        <v>1</v>
      </c>
      <c r="K1164">
        <v>1.4</v>
      </c>
      <c r="L1164">
        <v>1000</v>
      </c>
      <c r="M1164">
        <v>0</v>
      </c>
      <c r="N1164" s="5">
        <v>0</v>
      </c>
      <c r="O1164" s="6">
        <v>-27.6</v>
      </c>
      <c r="P1164">
        <v>270</v>
      </c>
      <c r="Q1164">
        <v>1</v>
      </c>
      <c r="R1164">
        <v>0</v>
      </c>
      <c r="S1164">
        <v>1</v>
      </c>
      <c r="T1164">
        <v>0</v>
      </c>
      <c r="U1164">
        <v>8</v>
      </c>
      <c r="V1164">
        <v>250</v>
      </c>
      <c r="W1164">
        <v>0</v>
      </c>
      <c r="X1164">
        <v>0</v>
      </c>
      <c r="Y1164">
        <v>0</v>
      </c>
      <c r="Z1164">
        <v>0</v>
      </c>
      <c r="AA1164">
        <v>1</v>
      </c>
      <c r="AB1164">
        <v>0</v>
      </c>
      <c r="AC1164">
        <v>1</v>
      </c>
      <c r="AD1164">
        <v>7</v>
      </c>
      <c r="AE1164" s="13">
        <v>5</v>
      </c>
      <c r="AF1164" s="14">
        <v>0.60303030303030303</v>
      </c>
    </row>
    <row r="1165" spans="1:32" x14ac:dyDescent="0.25">
      <c r="A1165">
        <v>1</v>
      </c>
      <c r="B1165">
        <v>0</v>
      </c>
      <c r="C1165">
        <v>12.01</v>
      </c>
      <c r="D1165">
        <v>0</v>
      </c>
      <c r="E1165">
        <v>0</v>
      </c>
      <c r="F1165">
        <v>0</v>
      </c>
      <c r="G1165">
        <v>0</v>
      </c>
      <c r="H1165">
        <v>1</v>
      </c>
      <c r="I1165">
        <v>0</v>
      </c>
      <c r="J1165">
        <v>1</v>
      </c>
      <c r="K1165">
        <v>1.4</v>
      </c>
      <c r="L1165">
        <v>1000</v>
      </c>
      <c r="M1165">
        <v>0</v>
      </c>
      <c r="N1165" s="5">
        <v>0</v>
      </c>
      <c r="O1165" s="6">
        <v>-27.6</v>
      </c>
      <c r="P1165">
        <v>270</v>
      </c>
      <c r="Q1165">
        <v>1</v>
      </c>
      <c r="R1165">
        <v>0</v>
      </c>
      <c r="S1165">
        <v>1</v>
      </c>
      <c r="T1165">
        <v>0</v>
      </c>
      <c r="U1165">
        <v>8</v>
      </c>
      <c r="V1165">
        <v>250</v>
      </c>
      <c r="W1165">
        <v>0</v>
      </c>
      <c r="X1165">
        <v>0</v>
      </c>
      <c r="Y1165">
        <v>0</v>
      </c>
      <c r="Z1165">
        <v>0</v>
      </c>
      <c r="AA1165">
        <v>1</v>
      </c>
      <c r="AB1165">
        <v>0</v>
      </c>
      <c r="AC1165">
        <v>1</v>
      </c>
      <c r="AD1165">
        <v>30</v>
      </c>
      <c r="AE1165" s="13">
        <v>5</v>
      </c>
      <c r="AF1165" s="14">
        <v>0.214035087719298</v>
      </c>
    </row>
    <row r="1166" spans="1:32" x14ac:dyDescent="0.25">
      <c r="A1166">
        <v>1</v>
      </c>
      <c r="B1166">
        <v>0</v>
      </c>
      <c r="C1166">
        <v>12.01</v>
      </c>
      <c r="D1166">
        <v>0</v>
      </c>
      <c r="E1166">
        <v>0</v>
      </c>
      <c r="F1166">
        <v>0</v>
      </c>
      <c r="G1166">
        <v>0</v>
      </c>
      <c r="H1166">
        <v>1</v>
      </c>
      <c r="I1166">
        <v>0</v>
      </c>
      <c r="J1166">
        <v>1</v>
      </c>
      <c r="K1166">
        <v>1.4</v>
      </c>
      <c r="L1166">
        <v>1000</v>
      </c>
      <c r="M1166">
        <v>0</v>
      </c>
      <c r="N1166" s="5">
        <v>0</v>
      </c>
      <c r="O1166" s="6">
        <v>-27.6</v>
      </c>
      <c r="P1166">
        <v>270</v>
      </c>
      <c r="Q1166">
        <v>1</v>
      </c>
      <c r="R1166">
        <v>0</v>
      </c>
      <c r="S1166">
        <v>1</v>
      </c>
      <c r="T1166">
        <v>0</v>
      </c>
      <c r="U1166">
        <v>8</v>
      </c>
      <c r="V1166">
        <v>250</v>
      </c>
      <c r="W1166">
        <v>0</v>
      </c>
      <c r="X1166">
        <v>0</v>
      </c>
      <c r="Y1166">
        <v>0</v>
      </c>
      <c r="Z1166">
        <v>0</v>
      </c>
      <c r="AA1166">
        <v>1</v>
      </c>
      <c r="AB1166">
        <v>0</v>
      </c>
      <c r="AC1166">
        <v>1</v>
      </c>
      <c r="AD1166">
        <v>90</v>
      </c>
      <c r="AE1166" s="13">
        <v>5</v>
      </c>
      <c r="AF1166" s="14">
        <v>5.6140350877192997E-2</v>
      </c>
    </row>
    <row r="1167" spans="1:32" x14ac:dyDescent="0.25">
      <c r="A1167">
        <v>0</v>
      </c>
      <c r="B1167">
        <v>0</v>
      </c>
      <c r="C1167">
        <v>28.09</v>
      </c>
      <c r="D1167">
        <v>16</v>
      </c>
      <c r="E1167">
        <v>2</v>
      </c>
      <c r="F1167">
        <v>0</v>
      </c>
      <c r="G1167">
        <v>1</v>
      </c>
      <c r="H1167">
        <v>0</v>
      </c>
      <c r="I1167">
        <v>0</v>
      </c>
      <c r="J1167">
        <v>0</v>
      </c>
      <c r="K1167">
        <v>2000</v>
      </c>
      <c r="L1167" s="4">
        <v>2000</v>
      </c>
      <c r="M1167">
        <v>0</v>
      </c>
      <c r="N1167" s="5">
        <v>0</v>
      </c>
      <c r="O1167" s="6">
        <v>-28.4</v>
      </c>
      <c r="P1167" s="7">
        <v>26.5</v>
      </c>
      <c r="Q1167">
        <v>1</v>
      </c>
      <c r="R1167">
        <v>0</v>
      </c>
      <c r="S1167">
        <v>1</v>
      </c>
      <c r="T1167">
        <v>0</v>
      </c>
      <c r="U1167">
        <v>8</v>
      </c>
      <c r="V1167">
        <v>250</v>
      </c>
      <c r="W1167">
        <v>0</v>
      </c>
      <c r="X1167">
        <v>0</v>
      </c>
      <c r="Y1167">
        <v>0</v>
      </c>
      <c r="Z1167">
        <v>0</v>
      </c>
      <c r="AA1167">
        <v>1</v>
      </c>
      <c r="AB1167">
        <v>0</v>
      </c>
      <c r="AC1167">
        <v>1</v>
      </c>
      <c r="AD1167">
        <v>1</v>
      </c>
      <c r="AE1167" s="13">
        <v>1</v>
      </c>
      <c r="AF1167" s="14">
        <v>0.52741679873217095</v>
      </c>
    </row>
    <row r="1168" spans="1:32" x14ac:dyDescent="0.25">
      <c r="A1168">
        <v>0</v>
      </c>
      <c r="B1168">
        <v>0</v>
      </c>
      <c r="C1168">
        <v>28.09</v>
      </c>
      <c r="D1168">
        <v>16</v>
      </c>
      <c r="E1168">
        <v>2</v>
      </c>
      <c r="F1168">
        <v>0</v>
      </c>
      <c r="G1168">
        <v>1</v>
      </c>
      <c r="H1168">
        <v>0</v>
      </c>
      <c r="I1168">
        <v>0</v>
      </c>
      <c r="J1168">
        <v>0</v>
      </c>
      <c r="K1168">
        <v>2000</v>
      </c>
      <c r="L1168" s="4">
        <v>2000</v>
      </c>
      <c r="M1168">
        <v>0</v>
      </c>
      <c r="N1168" s="5">
        <v>0</v>
      </c>
      <c r="O1168" s="6">
        <v>-28.4</v>
      </c>
      <c r="P1168" s="7">
        <v>26.5</v>
      </c>
      <c r="Q1168">
        <v>1</v>
      </c>
      <c r="R1168">
        <v>0</v>
      </c>
      <c r="S1168">
        <v>1</v>
      </c>
      <c r="T1168">
        <v>0</v>
      </c>
      <c r="U1168">
        <v>8</v>
      </c>
      <c r="V1168">
        <v>250</v>
      </c>
      <c r="W1168">
        <v>0</v>
      </c>
      <c r="X1168">
        <v>0</v>
      </c>
      <c r="Y1168">
        <v>0</v>
      </c>
      <c r="Z1168">
        <v>0</v>
      </c>
      <c r="AA1168">
        <v>1</v>
      </c>
      <c r="AB1168">
        <v>0</v>
      </c>
      <c r="AC1168">
        <v>1</v>
      </c>
      <c r="AD1168">
        <v>7</v>
      </c>
      <c r="AE1168" s="13">
        <v>1</v>
      </c>
      <c r="AF1168" s="14">
        <v>0.94998090874379504</v>
      </c>
    </row>
    <row r="1169" spans="1:32" x14ac:dyDescent="0.25">
      <c r="A1169">
        <v>0</v>
      </c>
      <c r="B1169">
        <v>0</v>
      </c>
      <c r="C1169">
        <v>28.09</v>
      </c>
      <c r="D1169">
        <v>16</v>
      </c>
      <c r="E1169">
        <v>2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2000</v>
      </c>
      <c r="L1169" s="4">
        <v>2000</v>
      </c>
      <c r="M1169">
        <v>0</v>
      </c>
      <c r="N1169" s="5">
        <v>0</v>
      </c>
      <c r="O1169" s="6">
        <v>-28.4</v>
      </c>
      <c r="P1169" s="7">
        <v>26.5</v>
      </c>
      <c r="Q1169">
        <v>1</v>
      </c>
      <c r="R1169">
        <v>0</v>
      </c>
      <c r="S1169">
        <v>1</v>
      </c>
      <c r="T1169">
        <v>0</v>
      </c>
      <c r="U1169">
        <v>8</v>
      </c>
      <c r="V1169">
        <v>250</v>
      </c>
      <c r="W1169">
        <v>0</v>
      </c>
      <c r="X1169">
        <v>0</v>
      </c>
      <c r="Y1169">
        <v>0</v>
      </c>
      <c r="Z1169">
        <v>0</v>
      </c>
      <c r="AA1169">
        <v>1</v>
      </c>
      <c r="AB1169">
        <v>0</v>
      </c>
      <c r="AC1169">
        <v>1</v>
      </c>
      <c r="AD1169">
        <v>30</v>
      </c>
      <c r="AE1169" s="13">
        <v>1</v>
      </c>
      <c r="AF1169" s="14">
        <v>0.90386266094420598</v>
      </c>
    </row>
    <row r="1170" spans="1:32" x14ac:dyDescent="0.25">
      <c r="A1170">
        <v>0</v>
      </c>
      <c r="B1170">
        <v>0</v>
      </c>
      <c r="C1170">
        <v>28.09</v>
      </c>
      <c r="D1170">
        <v>16</v>
      </c>
      <c r="E1170">
        <v>2</v>
      </c>
      <c r="F1170">
        <v>0</v>
      </c>
      <c r="G1170">
        <v>1</v>
      </c>
      <c r="H1170">
        <v>0</v>
      </c>
      <c r="I1170">
        <v>0</v>
      </c>
      <c r="J1170">
        <v>0</v>
      </c>
      <c r="K1170">
        <v>2000</v>
      </c>
      <c r="L1170" s="4">
        <v>2000</v>
      </c>
      <c r="M1170">
        <v>0</v>
      </c>
      <c r="N1170" s="5">
        <v>0</v>
      </c>
      <c r="O1170" s="6">
        <v>-28.4</v>
      </c>
      <c r="P1170" s="7">
        <v>26.5</v>
      </c>
      <c r="Q1170">
        <v>1</v>
      </c>
      <c r="R1170">
        <v>0</v>
      </c>
      <c r="S1170">
        <v>1</v>
      </c>
      <c r="T1170">
        <v>0</v>
      </c>
      <c r="U1170">
        <v>8</v>
      </c>
      <c r="V1170">
        <v>250</v>
      </c>
      <c r="W1170">
        <v>0</v>
      </c>
      <c r="X1170">
        <v>0</v>
      </c>
      <c r="Y1170">
        <v>0</v>
      </c>
      <c r="Z1170">
        <v>0</v>
      </c>
      <c r="AA1170">
        <v>1</v>
      </c>
      <c r="AB1170">
        <v>0</v>
      </c>
      <c r="AC1170">
        <v>1</v>
      </c>
      <c r="AD1170">
        <v>90</v>
      </c>
      <c r="AE1170" s="13">
        <v>1</v>
      </c>
      <c r="AF1170" s="14">
        <v>0.90604261264408004</v>
      </c>
    </row>
    <row r="1171" spans="1:32" x14ac:dyDescent="0.25">
      <c r="A1171">
        <v>0</v>
      </c>
      <c r="B1171">
        <v>0</v>
      </c>
      <c r="C1171">
        <v>28.09</v>
      </c>
      <c r="D1171">
        <v>16</v>
      </c>
      <c r="E1171">
        <v>2</v>
      </c>
      <c r="F1171">
        <v>0</v>
      </c>
      <c r="G1171">
        <v>1</v>
      </c>
      <c r="H1171">
        <v>0</v>
      </c>
      <c r="I1171">
        <v>0</v>
      </c>
      <c r="J1171">
        <v>0</v>
      </c>
      <c r="K1171">
        <v>2000</v>
      </c>
      <c r="L1171" s="4">
        <v>2000</v>
      </c>
      <c r="M1171">
        <v>0</v>
      </c>
      <c r="N1171" s="5">
        <v>0</v>
      </c>
      <c r="O1171" s="6">
        <v>-28.4</v>
      </c>
      <c r="P1171" s="7">
        <v>26.5</v>
      </c>
      <c r="Q1171">
        <v>1</v>
      </c>
      <c r="R1171">
        <v>0</v>
      </c>
      <c r="S1171">
        <v>1</v>
      </c>
      <c r="T1171">
        <v>0</v>
      </c>
      <c r="U1171">
        <v>8</v>
      </c>
      <c r="V1171">
        <v>250</v>
      </c>
      <c r="W1171">
        <v>0</v>
      </c>
      <c r="X1171">
        <v>0</v>
      </c>
      <c r="Y1171">
        <v>0</v>
      </c>
      <c r="Z1171">
        <v>0</v>
      </c>
      <c r="AA1171">
        <v>1</v>
      </c>
      <c r="AB1171">
        <v>0</v>
      </c>
      <c r="AC1171">
        <v>1</v>
      </c>
      <c r="AD1171">
        <v>1</v>
      </c>
      <c r="AE1171" s="13">
        <v>5</v>
      </c>
      <c r="AF1171" s="14">
        <v>0.75557377049180297</v>
      </c>
    </row>
    <row r="1172" spans="1:32" x14ac:dyDescent="0.25">
      <c r="A1172">
        <v>0</v>
      </c>
      <c r="B1172">
        <v>0</v>
      </c>
      <c r="C1172">
        <v>28.09</v>
      </c>
      <c r="D1172">
        <v>16</v>
      </c>
      <c r="E1172">
        <v>2</v>
      </c>
      <c r="F1172">
        <v>0</v>
      </c>
      <c r="G1172">
        <v>1</v>
      </c>
      <c r="H1172">
        <v>0</v>
      </c>
      <c r="I1172">
        <v>0</v>
      </c>
      <c r="J1172">
        <v>0</v>
      </c>
      <c r="K1172">
        <v>2000</v>
      </c>
      <c r="L1172" s="4">
        <v>2000</v>
      </c>
      <c r="M1172">
        <v>0</v>
      </c>
      <c r="N1172" s="5">
        <v>0</v>
      </c>
      <c r="O1172" s="6">
        <v>-28.4</v>
      </c>
      <c r="P1172" s="7">
        <v>26.5</v>
      </c>
      <c r="Q1172">
        <v>1</v>
      </c>
      <c r="R1172">
        <v>0</v>
      </c>
      <c r="S1172">
        <v>1</v>
      </c>
      <c r="T1172">
        <v>0</v>
      </c>
      <c r="U1172">
        <v>8</v>
      </c>
      <c r="V1172">
        <v>250</v>
      </c>
      <c r="W1172">
        <v>0</v>
      </c>
      <c r="X1172">
        <v>0</v>
      </c>
      <c r="Y1172">
        <v>0</v>
      </c>
      <c r="Z1172">
        <v>0</v>
      </c>
      <c r="AA1172">
        <v>1</v>
      </c>
      <c r="AB1172">
        <v>0</v>
      </c>
      <c r="AC1172">
        <v>1</v>
      </c>
      <c r="AD1172">
        <v>7</v>
      </c>
      <c r="AE1172" s="13">
        <v>5</v>
      </c>
      <c r="AF1172" s="14">
        <v>0.95568335588633302</v>
      </c>
    </row>
    <row r="1173" spans="1:32" x14ac:dyDescent="0.25">
      <c r="A1173">
        <v>0</v>
      </c>
      <c r="B1173">
        <v>0</v>
      </c>
      <c r="C1173">
        <v>28.09</v>
      </c>
      <c r="D1173">
        <v>16</v>
      </c>
      <c r="E1173">
        <v>2</v>
      </c>
      <c r="F1173">
        <v>0</v>
      </c>
      <c r="G1173">
        <v>1</v>
      </c>
      <c r="H1173">
        <v>0</v>
      </c>
      <c r="I1173">
        <v>0</v>
      </c>
      <c r="J1173">
        <v>0</v>
      </c>
      <c r="K1173">
        <v>2000</v>
      </c>
      <c r="L1173" s="4">
        <v>2000</v>
      </c>
      <c r="M1173">
        <v>0</v>
      </c>
      <c r="N1173" s="5">
        <v>0</v>
      </c>
      <c r="O1173" s="6">
        <v>-28.4</v>
      </c>
      <c r="P1173" s="7">
        <v>26.5</v>
      </c>
      <c r="Q1173">
        <v>1</v>
      </c>
      <c r="R1173">
        <v>0</v>
      </c>
      <c r="S1173">
        <v>1</v>
      </c>
      <c r="T1173">
        <v>0</v>
      </c>
      <c r="U1173">
        <v>8</v>
      </c>
      <c r="V1173">
        <v>250</v>
      </c>
      <c r="W1173">
        <v>0</v>
      </c>
      <c r="X1173">
        <v>0</v>
      </c>
      <c r="Y1173">
        <v>0</v>
      </c>
      <c r="Z1173">
        <v>0</v>
      </c>
      <c r="AA1173">
        <v>1</v>
      </c>
      <c r="AB1173">
        <v>0</v>
      </c>
      <c r="AC1173">
        <v>1</v>
      </c>
      <c r="AD1173">
        <v>30</v>
      </c>
      <c r="AE1173" s="13">
        <v>5</v>
      </c>
      <c r="AF1173" s="14">
        <v>0.93720213064199598</v>
      </c>
    </row>
    <row r="1174" spans="1:32" x14ac:dyDescent="0.25">
      <c r="A1174">
        <v>0</v>
      </c>
      <c r="B1174">
        <v>0</v>
      </c>
      <c r="C1174">
        <v>28.09</v>
      </c>
      <c r="D1174">
        <v>16</v>
      </c>
      <c r="E1174">
        <v>2</v>
      </c>
      <c r="F1174">
        <v>0</v>
      </c>
      <c r="G1174">
        <v>1</v>
      </c>
      <c r="H1174">
        <v>0</v>
      </c>
      <c r="I1174">
        <v>0</v>
      </c>
      <c r="J1174">
        <v>0</v>
      </c>
      <c r="K1174">
        <v>2000</v>
      </c>
      <c r="L1174" s="4">
        <v>2000</v>
      </c>
      <c r="M1174">
        <v>0</v>
      </c>
      <c r="N1174" s="5">
        <v>0</v>
      </c>
      <c r="O1174" s="6">
        <v>-28.4</v>
      </c>
      <c r="P1174" s="7">
        <v>26.5</v>
      </c>
      <c r="Q1174">
        <v>1</v>
      </c>
      <c r="R1174">
        <v>0</v>
      </c>
      <c r="S1174">
        <v>1</v>
      </c>
      <c r="T1174">
        <v>0</v>
      </c>
      <c r="U1174">
        <v>8</v>
      </c>
      <c r="V1174">
        <v>250</v>
      </c>
      <c r="W1174">
        <v>0</v>
      </c>
      <c r="X1174">
        <v>0</v>
      </c>
      <c r="Y1174">
        <v>0</v>
      </c>
      <c r="Z1174">
        <v>0</v>
      </c>
      <c r="AA1174">
        <v>1</v>
      </c>
      <c r="AB1174">
        <v>0</v>
      </c>
      <c r="AC1174">
        <v>1</v>
      </c>
      <c r="AD1174">
        <v>90</v>
      </c>
      <c r="AE1174" s="13">
        <v>5</v>
      </c>
      <c r="AF1174" s="14">
        <v>0.91904905206138998</v>
      </c>
    </row>
    <row r="1175" spans="1:32" x14ac:dyDescent="0.25">
      <c r="A1175">
        <v>1</v>
      </c>
      <c r="B1175">
        <v>0</v>
      </c>
      <c r="C1175">
        <v>55.85</v>
      </c>
      <c r="D1175">
        <v>28.01</v>
      </c>
      <c r="E1175">
        <v>0</v>
      </c>
      <c r="F1175">
        <v>0</v>
      </c>
      <c r="G1175">
        <v>1</v>
      </c>
      <c r="H1175">
        <v>0</v>
      </c>
      <c r="I1175">
        <v>0</v>
      </c>
      <c r="J1175">
        <v>0</v>
      </c>
      <c r="K1175">
        <v>1900</v>
      </c>
      <c r="L1175" s="4">
        <v>1900</v>
      </c>
      <c r="M1175">
        <v>0</v>
      </c>
      <c r="N1175" s="5">
        <v>0</v>
      </c>
      <c r="O1175" s="24">
        <v>-16.899999999999999</v>
      </c>
      <c r="P1175" s="23">
        <v>89</v>
      </c>
      <c r="Q1175">
        <v>1</v>
      </c>
      <c r="R1175">
        <v>0</v>
      </c>
      <c r="S1175">
        <v>1</v>
      </c>
      <c r="T1175">
        <v>0</v>
      </c>
      <c r="U1175">
        <v>8</v>
      </c>
      <c r="V1175">
        <v>250</v>
      </c>
      <c r="W1175">
        <v>0</v>
      </c>
      <c r="X1175">
        <v>0</v>
      </c>
      <c r="Y1175">
        <v>0</v>
      </c>
      <c r="Z1175">
        <v>0</v>
      </c>
      <c r="AA1175">
        <v>1</v>
      </c>
      <c r="AB1175">
        <v>0</v>
      </c>
      <c r="AC1175">
        <v>1</v>
      </c>
      <c r="AD1175">
        <v>1</v>
      </c>
      <c r="AE1175" s="13">
        <v>1</v>
      </c>
      <c r="AF1175" s="14">
        <v>3.9304123711340198E-2</v>
      </c>
    </row>
    <row r="1176" spans="1:32" x14ac:dyDescent="0.25">
      <c r="A1176">
        <v>1</v>
      </c>
      <c r="B1176">
        <v>0</v>
      </c>
      <c r="C1176">
        <v>55.85</v>
      </c>
      <c r="D1176">
        <v>28.01</v>
      </c>
      <c r="E1176">
        <v>0</v>
      </c>
      <c r="F1176">
        <v>0</v>
      </c>
      <c r="G1176">
        <v>1</v>
      </c>
      <c r="H1176">
        <v>0</v>
      </c>
      <c r="I1176">
        <v>0</v>
      </c>
      <c r="J1176">
        <v>0</v>
      </c>
      <c r="K1176">
        <v>1900</v>
      </c>
      <c r="L1176" s="4">
        <v>1900</v>
      </c>
      <c r="M1176">
        <v>0</v>
      </c>
      <c r="N1176" s="5">
        <v>0</v>
      </c>
      <c r="O1176" s="24">
        <v>-16.899999999999999</v>
      </c>
      <c r="P1176" s="23">
        <v>89</v>
      </c>
      <c r="Q1176">
        <v>1</v>
      </c>
      <c r="R1176">
        <v>0</v>
      </c>
      <c r="S1176">
        <v>1</v>
      </c>
      <c r="T1176">
        <v>0</v>
      </c>
      <c r="U1176">
        <v>8</v>
      </c>
      <c r="V1176">
        <v>250</v>
      </c>
      <c r="W1176">
        <v>0</v>
      </c>
      <c r="X1176">
        <v>0</v>
      </c>
      <c r="Y1176">
        <v>0</v>
      </c>
      <c r="Z1176">
        <v>0</v>
      </c>
      <c r="AA1176">
        <v>1</v>
      </c>
      <c r="AB1176">
        <v>0</v>
      </c>
      <c r="AC1176">
        <v>1</v>
      </c>
      <c r="AD1176">
        <v>7</v>
      </c>
      <c r="AE1176" s="13">
        <v>1</v>
      </c>
      <c r="AF1176" s="14">
        <v>0.108843537414966</v>
      </c>
    </row>
    <row r="1177" spans="1:32" x14ac:dyDescent="0.25">
      <c r="A1177">
        <v>1</v>
      </c>
      <c r="B1177">
        <v>0</v>
      </c>
      <c r="C1177">
        <v>55.85</v>
      </c>
      <c r="D1177">
        <v>28.01</v>
      </c>
      <c r="E1177">
        <v>0</v>
      </c>
      <c r="F1177">
        <v>0</v>
      </c>
      <c r="G1177">
        <v>1</v>
      </c>
      <c r="H1177">
        <v>0</v>
      </c>
      <c r="I1177">
        <v>0</v>
      </c>
      <c r="J1177">
        <v>0</v>
      </c>
      <c r="K1177">
        <v>1900</v>
      </c>
      <c r="L1177" s="4">
        <v>1900</v>
      </c>
      <c r="M1177">
        <v>0</v>
      </c>
      <c r="N1177" s="5">
        <v>0</v>
      </c>
      <c r="O1177" s="24">
        <v>-16.899999999999999</v>
      </c>
      <c r="P1177" s="23">
        <v>89</v>
      </c>
      <c r="Q1177">
        <v>1</v>
      </c>
      <c r="R1177">
        <v>0</v>
      </c>
      <c r="S1177">
        <v>1</v>
      </c>
      <c r="T1177">
        <v>0</v>
      </c>
      <c r="U1177">
        <v>8</v>
      </c>
      <c r="V1177">
        <v>250</v>
      </c>
      <c r="W1177">
        <v>0</v>
      </c>
      <c r="X1177">
        <v>0</v>
      </c>
      <c r="Y1177">
        <v>0</v>
      </c>
      <c r="Z1177">
        <v>0</v>
      </c>
      <c r="AA1177">
        <v>1</v>
      </c>
      <c r="AB1177">
        <v>0</v>
      </c>
      <c r="AC1177">
        <v>1</v>
      </c>
      <c r="AD1177">
        <v>30</v>
      </c>
      <c r="AE1177" s="13">
        <v>1</v>
      </c>
      <c r="AF1177" s="14">
        <v>-0.74553571428571397</v>
      </c>
    </row>
    <row r="1178" spans="1:32" x14ac:dyDescent="0.25">
      <c r="A1178">
        <v>1</v>
      </c>
      <c r="B1178">
        <v>0</v>
      </c>
      <c r="C1178">
        <v>55.85</v>
      </c>
      <c r="D1178">
        <v>28.01</v>
      </c>
      <c r="E1178">
        <v>0</v>
      </c>
      <c r="F1178">
        <v>0</v>
      </c>
      <c r="G1178">
        <v>1</v>
      </c>
      <c r="H1178">
        <v>0</v>
      </c>
      <c r="I1178">
        <v>0</v>
      </c>
      <c r="J1178">
        <v>0</v>
      </c>
      <c r="K1178">
        <v>1900</v>
      </c>
      <c r="L1178" s="4">
        <v>1900</v>
      </c>
      <c r="M1178">
        <v>0</v>
      </c>
      <c r="N1178" s="5">
        <v>0</v>
      </c>
      <c r="O1178" s="24">
        <v>-16.899999999999999</v>
      </c>
      <c r="P1178" s="23">
        <v>89</v>
      </c>
      <c r="Q1178">
        <v>1</v>
      </c>
      <c r="R1178">
        <v>0</v>
      </c>
      <c r="S1178">
        <v>1</v>
      </c>
      <c r="T1178">
        <v>0</v>
      </c>
      <c r="U1178">
        <v>8</v>
      </c>
      <c r="V1178">
        <v>250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1</v>
      </c>
      <c r="AD1178">
        <v>90</v>
      </c>
      <c r="AE1178" s="13">
        <v>1</v>
      </c>
      <c r="AF1178" s="14">
        <v>-0.620817843866171</v>
      </c>
    </row>
    <row r="1179" spans="1:32" x14ac:dyDescent="0.25">
      <c r="A1179">
        <v>1</v>
      </c>
      <c r="B1179">
        <v>0</v>
      </c>
      <c r="C1179">
        <v>55.85</v>
      </c>
      <c r="D1179">
        <v>28.01</v>
      </c>
      <c r="E1179">
        <v>0</v>
      </c>
      <c r="F1179">
        <v>0</v>
      </c>
      <c r="G1179">
        <v>1</v>
      </c>
      <c r="H1179">
        <v>0</v>
      </c>
      <c r="I1179">
        <v>0</v>
      </c>
      <c r="J1179">
        <v>0</v>
      </c>
      <c r="K1179">
        <v>1900</v>
      </c>
      <c r="L1179" s="4">
        <v>1900</v>
      </c>
      <c r="M1179">
        <v>0</v>
      </c>
      <c r="N1179" s="5">
        <v>0</v>
      </c>
      <c r="O1179" s="24">
        <v>-16.899999999999999</v>
      </c>
      <c r="P1179" s="23">
        <v>89</v>
      </c>
      <c r="Q1179">
        <v>1</v>
      </c>
      <c r="R1179">
        <v>0</v>
      </c>
      <c r="S1179">
        <v>1</v>
      </c>
      <c r="T1179">
        <v>0</v>
      </c>
      <c r="U1179">
        <v>8</v>
      </c>
      <c r="V1179">
        <v>250</v>
      </c>
      <c r="W1179">
        <v>0</v>
      </c>
      <c r="X1179">
        <v>0</v>
      </c>
      <c r="Y1179">
        <v>0</v>
      </c>
      <c r="Z1179">
        <v>0</v>
      </c>
      <c r="AA1179">
        <v>1</v>
      </c>
      <c r="AB1179">
        <v>0</v>
      </c>
      <c r="AC1179">
        <v>1</v>
      </c>
      <c r="AD1179">
        <v>1</v>
      </c>
      <c r="AE1179" s="13">
        <v>5</v>
      </c>
      <c r="AF1179" s="14">
        <v>0.39192495921696602</v>
      </c>
    </row>
    <row r="1180" spans="1:32" x14ac:dyDescent="0.25">
      <c r="A1180">
        <v>1</v>
      </c>
      <c r="B1180">
        <v>0</v>
      </c>
      <c r="C1180">
        <v>55.85</v>
      </c>
      <c r="D1180">
        <v>28.01</v>
      </c>
      <c r="E1180">
        <v>0</v>
      </c>
      <c r="F1180">
        <v>0</v>
      </c>
      <c r="G1180">
        <v>1</v>
      </c>
      <c r="H1180">
        <v>0</v>
      </c>
      <c r="I1180">
        <v>0</v>
      </c>
      <c r="J1180">
        <v>0</v>
      </c>
      <c r="K1180">
        <v>1900</v>
      </c>
      <c r="L1180" s="4">
        <v>1900</v>
      </c>
      <c r="M1180">
        <v>0</v>
      </c>
      <c r="N1180" s="5">
        <v>0</v>
      </c>
      <c r="O1180" s="24">
        <v>-16.899999999999999</v>
      </c>
      <c r="P1180" s="23">
        <v>89</v>
      </c>
      <c r="Q1180">
        <v>1</v>
      </c>
      <c r="R1180">
        <v>0</v>
      </c>
      <c r="S1180">
        <v>1</v>
      </c>
      <c r="T1180">
        <v>0</v>
      </c>
      <c r="U1180">
        <v>8</v>
      </c>
      <c r="V1180">
        <v>250</v>
      </c>
      <c r="W1180">
        <v>0</v>
      </c>
      <c r="X1180">
        <v>0</v>
      </c>
      <c r="Y1180">
        <v>0</v>
      </c>
      <c r="Z1180">
        <v>0</v>
      </c>
      <c r="AA1180">
        <v>1</v>
      </c>
      <c r="AB1180">
        <v>0</v>
      </c>
      <c r="AC1180">
        <v>1</v>
      </c>
      <c r="AD1180">
        <v>7</v>
      </c>
      <c r="AE1180" s="13">
        <v>5</v>
      </c>
      <c r="AF1180" s="14">
        <v>-9.92366412213741E-2</v>
      </c>
    </row>
    <row r="1181" spans="1:32" x14ac:dyDescent="0.25">
      <c r="A1181">
        <v>1</v>
      </c>
      <c r="B1181">
        <v>0</v>
      </c>
      <c r="C1181">
        <v>55.85</v>
      </c>
      <c r="D1181">
        <v>28.01</v>
      </c>
      <c r="E1181">
        <v>0</v>
      </c>
      <c r="F1181">
        <v>0</v>
      </c>
      <c r="G1181">
        <v>1</v>
      </c>
      <c r="H1181">
        <v>0</v>
      </c>
      <c r="I1181">
        <v>0</v>
      </c>
      <c r="J1181">
        <v>0</v>
      </c>
      <c r="K1181">
        <v>1900</v>
      </c>
      <c r="L1181" s="4">
        <v>1900</v>
      </c>
      <c r="M1181">
        <v>0</v>
      </c>
      <c r="N1181" s="5">
        <v>0</v>
      </c>
      <c r="O1181" s="24">
        <v>-16.899999999999999</v>
      </c>
      <c r="P1181" s="23">
        <v>89</v>
      </c>
      <c r="Q1181">
        <v>1</v>
      </c>
      <c r="R1181">
        <v>0</v>
      </c>
      <c r="S1181">
        <v>1</v>
      </c>
      <c r="T1181">
        <v>0</v>
      </c>
      <c r="U1181">
        <v>8</v>
      </c>
      <c r="V1181">
        <v>250</v>
      </c>
      <c r="W1181">
        <v>0</v>
      </c>
      <c r="X1181">
        <v>0</v>
      </c>
      <c r="Y1181">
        <v>0</v>
      </c>
      <c r="Z1181">
        <v>0</v>
      </c>
      <c r="AA1181">
        <v>1</v>
      </c>
      <c r="AB1181">
        <v>0</v>
      </c>
      <c r="AC1181">
        <v>1</v>
      </c>
      <c r="AD1181">
        <v>30</v>
      </c>
      <c r="AE1181" s="13">
        <v>5</v>
      </c>
      <c r="AF1181" s="14">
        <v>-0.6875</v>
      </c>
    </row>
    <row r="1182" spans="1:32" x14ac:dyDescent="0.25">
      <c r="A1182">
        <v>1</v>
      </c>
      <c r="B1182">
        <v>0</v>
      </c>
      <c r="C1182">
        <v>55.85</v>
      </c>
      <c r="D1182">
        <v>28.01</v>
      </c>
      <c r="E1182">
        <v>0</v>
      </c>
      <c r="F1182">
        <v>0</v>
      </c>
      <c r="G1182">
        <v>1</v>
      </c>
      <c r="H1182">
        <v>0</v>
      </c>
      <c r="I1182">
        <v>0</v>
      </c>
      <c r="J1182">
        <v>0</v>
      </c>
      <c r="K1182">
        <v>1900</v>
      </c>
      <c r="L1182" s="4">
        <v>1900</v>
      </c>
      <c r="M1182">
        <v>0</v>
      </c>
      <c r="N1182" s="5">
        <v>0</v>
      </c>
      <c r="O1182" s="24">
        <v>-16.899999999999999</v>
      </c>
      <c r="P1182" s="23">
        <v>89</v>
      </c>
      <c r="Q1182">
        <v>1</v>
      </c>
      <c r="R1182">
        <v>0</v>
      </c>
      <c r="S1182">
        <v>1</v>
      </c>
      <c r="T1182">
        <v>0</v>
      </c>
      <c r="U1182">
        <v>8</v>
      </c>
      <c r="V1182">
        <v>250</v>
      </c>
      <c r="W1182">
        <v>0</v>
      </c>
      <c r="X1182">
        <v>0</v>
      </c>
      <c r="Y1182">
        <v>0</v>
      </c>
      <c r="Z1182">
        <v>0</v>
      </c>
      <c r="AA1182">
        <v>1</v>
      </c>
      <c r="AB1182">
        <v>0</v>
      </c>
      <c r="AC1182">
        <v>1</v>
      </c>
      <c r="AD1182">
        <v>90</v>
      </c>
      <c r="AE1182" s="13">
        <v>5</v>
      </c>
      <c r="AF1182" s="14">
        <v>-0.78810408921933095</v>
      </c>
    </row>
    <row r="1183" spans="1:32" x14ac:dyDescent="0.25">
      <c r="A1183">
        <v>0</v>
      </c>
      <c r="B1183">
        <v>0</v>
      </c>
      <c r="C1183">
        <v>47.87</v>
      </c>
      <c r="D1183">
        <v>16</v>
      </c>
      <c r="E1183">
        <v>2</v>
      </c>
      <c r="F1183">
        <v>0</v>
      </c>
      <c r="G1183">
        <v>1</v>
      </c>
      <c r="H1183">
        <v>0</v>
      </c>
      <c r="I1183">
        <v>0</v>
      </c>
      <c r="J1183">
        <v>0</v>
      </c>
      <c r="K1183">
        <v>300</v>
      </c>
      <c r="L1183" s="4">
        <v>300</v>
      </c>
      <c r="M1183">
        <v>0</v>
      </c>
      <c r="N1183" s="5">
        <v>0</v>
      </c>
      <c r="O1183" s="6">
        <v>-26</v>
      </c>
      <c r="P1183">
        <v>6</v>
      </c>
      <c r="Q1183">
        <v>1</v>
      </c>
      <c r="R1183">
        <v>0</v>
      </c>
      <c r="S1183">
        <v>1</v>
      </c>
      <c r="T1183">
        <v>0</v>
      </c>
      <c r="U1183">
        <v>8</v>
      </c>
      <c r="V1183">
        <v>250</v>
      </c>
      <c r="W1183">
        <v>0</v>
      </c>
      <c r="X1183">
        <v>0</v>
      </c>
      <c r="Y1183">
        <v>0</v>
      </c>
      <c r="Z1183">
        <v>0</v>
      </c>
      <c r="AA1183">
        <v>1</v>
      </c>
      <c r="AB1183">
        <v>0</v>
      </c>
      <c r="AC1183">
        <v>1</v>
      </c>
      <c r="AD1183">
        <v>1</v>
      </c>
      <c r="AE1183" s="13">
        <v>1</v>
      </c>
      <c r="AF1183" s="14">
        <v>0.41851851851851901</v>
      </c>
    </row>
    <row r="1184" spans="1:32" x14ac:dyDescent="0.25">
      <c r="A1184">
        <v>0</v>
      </c>
      <c r="B1184">
        <v>0</v>
      </c>
      <c r="C1184">
        <v>47.87</v>
      </c>
      <c r="D1184">
        <v>16</v>
      </c>
      <c r="E1184">
        <v>2</v>
      </c>
      <c r="F1184">
        <v>0</v>
      </c>
      <c r="G1184">
        <v>1</v>
      </c>
      <c r="H1184">
        <v>0</v>
      </c>
      <c r="I1184">
        <v>0</v>
      </c>
      <c r="J1184">
        <v>0</v>
      </c>
      <c r="K1184">
        <v>300</v>
      </c>
      <c r="L1184" s="4">
        <v>300</v>
      </c>
      <c r="M1184">
        <v>0</v>
      </c>
      <c r="N1184" s="5">
        <v>0</v>
      </c>
      <c r="O1184" s="6">
        <v>-26</v>
      </c>
      <c r="P1184">
        <v>6</v>
      </c>
      <c r="Q1184">
        <v>1</v>
      </c>
      <c r="R1184">
        <v>0</v>
      </c>
      <c r="S1184">
        <v>1</v>
      </c>
      <c r="T1184">
        <v>0</v>
      </c>
      <c r="U1184">
        <v>8</v>
      </c>
      <c r="V1184">
        <v>250</v>
      </c>
      <c r="W1184">
        <v>0</v>
      </c>
      <c r="X1184">
        <v>0</v>
      </c>
      <c r="Y1184">
        <v>0</v>
      </c>
      <c r="Z1184">
        <v>0</v>
      </c>
      <c r="AA1184">
        <v>1</v>
      </c>
      <c r="AB1184">
        <v>0</v>
      </c>
      <c r="AC1184">
        <v>1</v>
      </c>
      <c r="AD1184">
        <v>7</v>
      </c>
      <c r="AE1184" s="13">
        <v>1</v>
      </c>
      <c r="AF1184" s="14">
        <v>-1</v>
      </c>
    </row>
    <row r="1185" spans="1:32" x14ac:dyDescent="0.25">
      <c r="A1185">
        <v>0</v>
      </c>
      <c r="B1185">
        <v>0</v>
      </c>
      <c r="C1185">
        <v>47.87</v>
      </c>
      <c r="D1185">
        <v>16</v>
      </c>
      <c r="E1185">
        <v>2</v>
      </c>
      <c r="F1185">
        <v>0</v>
      </c>
      <c r="G1185">
        <v>1</v>
      </c>
      <c r="H1185">
        <v>0</v>
      </c>
      <c r="I1185">
        <v>0</v>
      </c>
      <c r="J1185">
        <v>0</v>
      </c>
      <c r="K1185">
        <v>300</v>
      </c>
      <c r="L1185" s="4">
        <v>300</v>
      </c>
      <c r="M1185">
        <v>0</v>
      </c>
      <c r="N1185" s="5">
        <v>0</v>
      </c>
      <c r="O1185" s="6">
        <v>-26</v>
      </c>
      <c r="P1185">
        <v>6</v>
      </c>
      <c r="Q1185">
        <v>1</v>
      </c>
      <c r="R1185">
        <v>0</v>
      </c>
      <c r="S1185">
        <v>1</v>
      </c>
      <c r="T1185">
        <v>0</v>
      </c>
      <c r="U1185">
        <v>8</v>
      </c>
      <c r="V1185">
        <v>250</v>
      </c>
      <c r="W1185">
        <v>0</v>
      </c>
      <c r="X1185">
        <v>0</v>
      </c>
      <c r="Y1185">
        <v>0</v>
      </c>
      <c r="Z1185">
        <v>0</v>
      </c>
      <c r="AA1185">
        <v>1</v>
      </c>
      <c r="AB1185">
        <v>0</v>
      </c>
      <c r="AC1185">
        <v>1</v>
      </c>
      <c r="AD1185">
        <v>30</v>
      </c>
      <c r="AE1185" s="13">
        <v>1</v>
      </c>
      <c r="AF1185" s="14">
        <v>0.27397260273972601</v>
      </c>
    </row>
    <row r="1186" spans="1:32" x14ac:dyDescent="0.25">
      <c r="A1186">
        <v>0</v>
      </c>
      <c r="B1186">
        <v>0</v>
      </c>
      <c r="C1186">
        <v>47.87</v>
      </c>
      <c r="D1186">
        <v>16</v>
      </c>
      <c r="E1186">
        <v>2</v>
      </c>
      <c r="F1186">
        <v>0</v>
      </c>
      <c r="G1186">
        <v>1</v>
      </c>
      <c r="H1186">
        <v>0</v>
      </c>
      <c r="I1186">
        <v>0</v>
      </c>
      <c r="J1186">
        <v>0</v>
      </c>
      <c r="K1186">
        <v>300</v>
      </c>
      <c r="L1186" s="4">
        <v>300</v>
      </c>
      <c r="M1186">
        <v>0</v>
      </c>
      <c r="N1186" s="5">
        <v>0</v>
      </c>
      <c r="O1186" s="6">
        <v>-26</v>
      </c>
      <c r="P1186">
        <v>6</v>
      </c>
      <c r="Q1186">
        <v>1</v>
      </c>
      <c r="R1186">
        <v>0</v>
      </c>
      <c r="S1186">
        <v>1</v>
      </c>
      <c r="T1186">
        <v>0</v>
      </c>
      <c r="U1186">
        <v>8</v>
      </c>
      <c r="V1186">
        <v>250</v>
      </c>
      <c r="W1186">
        <v>0</v>
      </c>
      <c r="X1186">
        <v>0</v>
      </c>
      <c r="Y1186">
        <v>0</v>
      </c>
      <c r="Z1186">
        <v>0</v>
      </c>
      <c r="AA1186">
        <v>1</v>
      </c>
      <c r="AB1186">
        <v>0</v>
      </c>
      <c r="AC1186">
        <v>1</v>
      </c>
      <c r="AD1186">
        <v>90</v>
      </c>
      <c r="AE1186" s="13">
        <v>1</v>
      </c>
      <c r="AF1186" s="14">
        <v>-0.109243697478992</v>
      </c>
    </row>
    <row r="1187" spans="1:32" x14ac:dyDescent="0.25">
      <c r="A1187">
        <v>0</v>
      </c>
      <c r="B1187">
        <v>0</v>
      </c>
      <c r="C1187">
        <v>47.87</v>
      </c>
      <c r="D1187">
        <v>16</v>
      </c>
      <c r="E1187">
        <v>2</v>
      </c>
      <c r="F1187">
        <v>0</v>
      </c>
      <c r="G1187">
        <v>1</v>
      </c>
      <c r="H1187">
        <v>0</v>
      </c>
      <c r="I1187">
        <v>0</v>
      </c>
      <c r="J1187">
        <v>0</v>
      </c>
      <c r="K1187">
        <v>300</v>
      </c>
      <c r="L1187" s="4">
        <v>300</v>
      </c>
      <c r="M1187">
        <v>0</v>
      </c>
      <c r="N1187" s="5">
        <v>0</v>
      </c>
      <c r="O1187" s="6">
        <v>-26</v>
      </c>
      <c r="P1187">
        <v>6</v>
      </c>
      <c r="Q1187">
        <v>1</v>
      </c>
      <c r="R1187">
        <v>0</v>
      </c>
      <c r="S1187">
        <v>1</v>
      </c>
      <c r="T1187">
        <v>0</v>
      </c>
      <c r="U1187">
        <v>8</v>
      </c>
      <c r="V1187">
        <v>250</v>
      </c>
      <c r="W1187">
        <v>0</v>
      </c>
      <c r="X1187">
        <v>0</v>
      </c>
      <c r="Y1187">
        <v>0</v>
      </c>
      <c r="Z1187">
        <v>0</v>
      </c>
      <c r="AA1187">
        <v>1</v>
      </c>
      <c r="AB1187">
        <v>0</v>
      </c>
      <c r="AC1187">
        <v>1</v>
      </c>
      <c r="AD1187">
        <v>1</v>
      </c>
      <c r="AE1187" s="13">
        <v>5</v>
      </c>
      <c r="AF1187" s="14">
        <v>0.80617283950617302</v>
      </c>
    </row>
    <row r="1188" spans="1:32" x14ac:dyDescent="0.25">
      <c r="A1188">
        <v>0</v>
      </c>
      <c r="B1188">
        <v>0</v>
      </c>
      <c r="C1188">
        <v>47.87</v>
      </c>
      <c r="D1188">
        <v>16</v>
      </c>
      <c r="E1188">
        <v>2</v>
      </c>
      <c r="F1188">
        <v>0</v>
      </c>
      <c r="G1188">
        <v>1</v>
      </c>
      <c r="H1188">
        <v>0</v>
      </c>
      <c r="I1188">
        <v>0</v>
      </c>
      <c r="J1188">
        <v>0</v>
      </c>
      <c r="K1188">
        <v>300</v>
      </c>
      <c r="L1188" s="4">
        <v>300</v>
      </c>
      <c r="M1188">
        <v>0</v>
      </c>
      <c r="N1188" s="5">
        <v>0</v>
      </c>
      <c r="O1188" s="6">
        <v>-26</v>
      </c>
      <c r="P1188">
        <v>6</v>
      </c>
      <c r="Q1188">
        <v>1</v>
      </c>
      <c r="R1188">
        <v>0</v>
      </c>
      <c r="S1188">
        <v>1</v>
      </c>
      <c r="T1188">
        <v>0</v>
      </c>
      <c r="U1188">
        <v>8</v>
      </c>
      <c r="V1188">
        <v>250</v>
      </c>
      <c r="W1188">
        <v>0</v>
      </c>
      <c r="X1188">
        <v>0</v>
      </c>
      <c r="Y1188">
        <v>0</v>
      </c>
      <c r="Z1188">
        <v>0</v>
      </c>
      <c r="AA1188">
        <v>1</v>
      </c>
      <c r="AB1188">
        <v>0</v>
      </c>
      <c r="AC1188">
        <v>1</v>
      </c>
      <c r="AD1188">
        <v>7</v>
      </c>
      <c r="AE1188" s="13">
        <v>5</v>
      </c>
      <c r="AF1188" s="14">
        <v>0.441176470588235</v>
      </c>
    </row>
    <row r="1189" spans="1:32" x14ac:dyDescent="0.25">
      <c r="A1189">
        <v>0</v>
      </c>
      <c r="B1189">
        <v>0</v>
      </c>
      <c r="C1189">
        <v>47.87</v>
      </c>
      <c r="D1189">
        <v>16</v>
      </c>
      <c r="E1189">
        <v>2</v>
      </c>
      <c r="F1189">
        <v>0</v>
      </c>
      <c r="G1189">
        <v>1</v>
      </c>
      <c r="H1189">
        <v>0</v>
      </c>
      <c r="I1189">
        <v>0</v>
      </c>
      <c r="J1189">
        <v>0</v>
      </c>
      <c r="K1189">
        <v>300</v>
      </c>
      <c r="L1189" s="4">
        <v>300</v>
      </c>
      <c r="M1189">
        <v>0</v>
      </c>
      <c r="N1189" s="5">
        <v>0</v>
      </c>
      <c r="O1189" s="6">
        <v>-26</v>
      </c>
      <c r="P1189">
        <v>6</v>
      </c>
      <c r="Q1189">
        <v>1</v>
      </c>
      <c r="R1189">
        <v>0</v>
      </c>
      <c r="S1189">
        <v>1</v>
      </c>
      <c r="T1189">
        <v>0</v>
      </c>
      <c r="U1189">
        <v>8</v>
      </c>
      <c r="V1189">
        <v>250</v>
      </c>
      <c r="W1189">
        <v>0</v>
      </c>
      <c r="X1189">
        <v>0</v>
      </c>
      <c r="Y1189">
        <v>0</v>
      </c>
      <c r="Z1189">
        <v>0</v>
      </c>
      <c r="AA1189">
        <v>1</v>
      </c>
      <c r="AB1189">
        <v>0</v>
      </c>
      <c r="AC1189">
        <v>1</v>
      </c>
      <c r="AD1189">
        <v>30</v>
      </c>
      <c r="AE1189" s="13">
        <v>5</v>
      </c>
      <c r="AF1189" s="14">
        <v>0</v>
      </c>
    </row>
    <row r="1190" spans="1:32" x14ac:dyDescent="0.25">
      <c r="A1190">
        <v>0</v>
      </c>
      <c r="B1190">
        <v>0</v>
      </c>
      <c r="C1190">
        <v>47.87</v>
      </c>
      <c r="D1190">
        <v>16</v>
      </c>
      <c r="E1190">
        <v>2</v>
      </c>
      <c r="F1190">
        <v>0</v>
      </c>
      <c r="G1190">
        <v>1</v>
      </c>
      <c r="H1190">
        <v>0</v>
      </c>
      <c r="I1190">
        <v>0</v>
      </c>
      <c r="J1190">
        <v>0</v>
      </c>
      <c r="K1190">
        <v>300</v>
      </c>
      <c r="L1190" s="4">
        <v>300</v>
      </c>
      <c r="M1190">
        <v>0</v>
      </c>
      <c r="N1190" s="5">
        <v>0</v>
      </c>
      <c r="O1190" s="6">
        <v>-26</v>
      </c>
      <c r="P1190">
        <v>6</v>
      </c>
      <c r="Q1190">
        <v>1</v>
      </c>
      <c r="R1190">
        <v>0</v>
      </c>
      <c r="S1190">
        <v>1</v>
      </c>
      <c r="T1190">
        <v>0</v>
      </c>
      <c r="U1190">
        <v>8</v>
      </c>
      <c r="V1190">
        <v>250</v>
      </c>
      <c r="W1190">
        <v>0</v>
      </c>
      <c r="X1190">
        <v>0</v>
      </c>
      <c r="Y1190">
        <v>0</v>
      </c>
      <c r="Z1190">
        <v>0</v>
      </c>
      <c r="AA1190">
        <v>1</v>
      </c>
      <c r="AB1190">
        <v>0</v>
      </c>
      <c r="AC1190">
        <v>1</v>
      </c>
      <c r="AD1190">
        <v>90</v>
      </c>
      <c r="AE1190" s="13">
        <v>5</v>
      </c>
      <c r="AF1190" s="14">
        <v>0.242038216560509</v>
      </c>
    </row>
    <row r="1191" spans="1:32" x14ac:dyDescent="0.25">
      <c r="A1191">
        <v>0</v>
      </c>
      <c r="B1191">
        <v>0</v>
      </c>
      <c r="C1191">
        <v>28.09</v>
      </c>
      <c r="D1191">
        <v>16</v>
      </c>
      <c r="E1191">
        <v>2</v>
      </c>
      <c r="F1191">
        <v>0</v>
      </c>
      <c r="G1191">
        <v>1</v>
      </c>
      <c r="H1191">
        <v>0</v>
      </c>
      <c r="I1191">
        <v>0</v>
      </c>
      <c r="J1191">
        <v>0</v>
      </c>
      <c r="K1191">
        <v>1500</v>
      </c>
      <c r="L1191" s="4">
        <v>1500</v>
      </c>
      <c r="M1191">
        <v>0</v>
      </c>
      <c r="N1191" s="5">
        <v>0</v>
      </c>
      <c r="O1191" s="6">
        <v>-28.4</v>
      </c>
      <c r="P1191">
        <v>26.5</v>
      </c>
      <c r="Q1191">
        <v>1</v>
      </c>
      <c r="R1191">
        <v>0</v>
      </c>
      <c r="S1191">
        <v>1</v>
      </c>
      <c r="T1191">
        <v>0</v>
      </c>
      <c r="U1191">
        <v>8</v>
      </c>
      <c r="V1191">
        <v>250</v>
      </c>
      <c r="W1191">
        <v>0</v>
      </c>
      <c r="X1191">
        <v>0</v>
      </c>
      <c r="Y1191">
        <v>0</v>
      </c>
      <c r="Z1191">
        <v>0</v>
      </c>
      <c r="AA1191">
        <v>1</v>
      </c>
      <c r="AB1191">
        <v>0</v>
      </c>
      <c r="AC1191">
        <v>1</v>
      </c>
      <c r="AD1191">
        <v>1</v>
      </c>
      <c r="AE1191" s="13">
        <v>1</v>
      </c>
      <c r="AF1191" s="14">
        <v>0.86339907192575405</v>
      </c>
    </row>
    <row r="1192" spans="1:32" x14ac:dyDescent="0.25">
      <c r="A1192">
        <v>0</v>
      </c>
      <c r="B1192">
        <v>0</v>
      </c>
      <c r="C1192">
        <v>28.09</v>
      </c>
      <c r="D1192">
        <v>16</v>
      </c>
      <c r="E1192">
        <v>2</v>
      </c>
      <c r="F1192">
        <v>0</v>
      </c>
      <c r="G1192">
        <v>1</v>
      </c>
      <c r="H1192">
        <v>0</v>
      </c>
      <c r="I1192">
        <v>0</v>
      </c>
      <c r="J1192">
        <v>0</v>
      </c>
      <c r="K1192">
        <v>1500</v>
      </c>
      <c r="L1192" s="4">
        <v>1500</v>
      </c>
      <c r="M1192">
        <v>0</v>
      </c>
      <c r="N1192" s="5">
        <v>0</v>
      </c>
      <c r="O1192" s="6">
        <v>-28.4</v>
      </c>
      <c r="P1192">
        <v>26.5</v>
      </c>
      <c r="Q1192">
        <v>1</v>
      </c>
      <c r="R1192">
        <v>0</v>
      </c>
      <c r="S1192">
        <v>1</v>
      </c>
      <c r="T1192">
        <v>0</v>
      </c>
      <c r="U1192">
        <v>8</v>
      </c>
      <c r="V1192">
        <v>250</v>
      </c>
      <c r="W1192">
        <v>0</v>
      </c>
      <c r="X1192">
        <v>0</v>
      </c>
      <c r="Y1192">
        <v>0</v>
      </c>
      <c r="Z1192">
        <v>0</v>
      </c>
      <c r="AA1192">
        <v>1</v>
      </c>
      <c r="AB1192">
        <v>0</v>
      </c>
      <c r="AC1192">
        <v>1</v>
      </c>
      <c r="AD1192">
        <v>7</v>
      </c>
      <c r="AE1192" s="13">
        <v>1</v>
      </c>
      <c r="AF1192" s="14">
        <v>0.95737999102736604</v>
      </c>
    </row>
    <row r="1193" spans="1:32" x14ac:dyDescent="0.25">
      <c r="A1193">
        <v>0</v>
      </c>
      <c r="B1193">
        <v>0</v>
      </c>
      <c r="C1193">
        <v>28.09</v>
      </c>
      <c r="D1193">
        <v>16</v>
      </c>
      <c r="E1193">
        <v>2</v>
      </c>
      <c r="F1193">
        <v>0</v>
      </c>
      <c r="G1193">
        <v>1</v>
      </c>
      <c r="H1193">
        <v>0</v>
      </c>
      <c r="I1193">
        <v>0</v>
      </c>
      <c r="J1193">
        <v>0</v>
      </c>
      <c r="K1193">
        <v>1500</v>
      </c>
      <c r="L1193" s="4">
        <v>1500</v>
      </c>
      <c r="M1193">
        <v>0</v>
      </c>
      <c r="N1193" s="5">
        <v>0</v>
      </c>
      <c r="O1193" s="6">
        <v>-28.4</v>
      </c>
      <c r="P1193">
        <v>26.5</v>
      </c>
      <c r="Q1193">
        <v>1</v>
      </c>
      <c r="R1193">
        <v>0</v>
      </c>
      <c r="S1193">
        <v>1</v>
      </c>
      <c r="T1193">
        <v>0</v>
      </c>
      <c r="U1193">
        <v>8</v>
      </c>
      <c r="V1193">
        <v>250</v>
      </c>
      <c r="W1193">
        <v>0</v>
      </c>
      <c r="X1193">
        <v>0</v>
      </c>
      <c r="Y1193">
        <v>0</v>
      </c>
      <c r="Z1193">
        <v>0</v>
      </c>
      <c r="AA1193">
        <v>1</v>
      </c>
      <c r="AB1193">
        <v>0</v>
      </c>
      <c r="AC1193">
        <v>1</v>
      </c>
      <c r="AD1193">
        <v>30</v>
      </c>
      <c r="AE1193" s="13">
        <v>1</v>
      </c>
      <c r="AF1193" s="14">
        <v>0.95192743764172305</v>
      </c>
    </row>
    <row r="1194" spans="1:32" x14ac:dyDescent="0.25">
      <c r="A1194">
        <v>0</v>
      </c>
      <c r="B1194">
        <v>0</v>
      </c>
      <c r="C1194">
        <v>28.09</v>
      </c>
      <c r="D1194">
        <v>16</v>
      </c>
      <c r="E1194">
        <v>2</v>
      </c>
      <c r="F1194">
        <v>0</v>
      </c>
      <c r="G1194">
        <v>1</v>
      </c>
      <c r="H1194">
        <v>0</v>
      </c>
      <c r="I1194">
        <v>0</v>
      </c>
      <c r="J1194">
        <v>0</v>
      </c>
      <c r="K1194">
        <v>1500</v>
      </c>
      <c r="L1194" s="4">
        <v>1500</v>
      </c>
      <c r="M1194">
        <v>0</v>
      </c>
      <c r="N1194" s="5">
        <v>0</v>
      </c>
      <c r="O1194" s="6">
        <v>-28.4</v>
      </c>
      <c r="P1194">
        <v>26.5</v>
      </c>
      <c r="Q1194">
        <v>1</v>
      </c>
      <c r="R1194">
        <v>0</v>
      </c>
      <c r="S1194">
        <v>1</v>
      </c>
      <c r="T1194">
        <v>0</v>
      </c>
      <c r="U1194">
        <v>8</v>
      </c>
      <c r="V1194">
        <v>250</v>
      </c>
      <c r="W1194">
        <v>0</v>
      </c>
      <c r="X1194">
        <v>0</v>
      </c>
      <c r="Y1194">
        <v>0</v>
      </c>
      <c r="Z1194">
        <v>0</v>
      </c>
      <c r="AA1194">
        <v>1</v>
      </c>
      <c r="AB1194">
        <v>0</v>
      </c>
      <c r="AC1194">
        <v>1</v>
      </c>
      <c r="AD1194">
        <v>90</v>
      </c>
      <c r="AE1194" s="13">
        <v>1</v>
      </c>
      <c r="AF1194" s="14">
        <v>0.95154723127035801</v>
      </c>
    </row>
    <row r="1195" spans="1:32" x14ac:dyDescent="0.25">
      <c r="A1195">
        <v>0</v>
      </c>
      <c r="B1195">
        <v>0</v>
      </c>
      <c r="C1195">
        <v>28.09</v>
      </c>
      <c r="D1195">
        <v>16</v>
      </c>
      <c r="E1195">
        <v>2</v>
      </c>
      <c r="F1195">
        <v>0</v>
      </c>
      <c r="G1195">
        <v>1</v>
      </c>
      <c r="H1195">
        <v>0</v>
      </c>
      <c r="I1195">
        <v>0</v>
      </c>
      <c r="J1195">
        <v>0</v>
      </c>
      <c r="K1195">
        <v>1500</v>
      </c>
      <c r="L1195" s="4">
        <v>1500</v>
      </c>
      <c r="M1195">
        <v>0</v>
      </c>
      <c r="N1195" s="5">
        <v>0</v>
      </c>
      <c r="O1195" s="6">
        <v>-28.4</v>
      </c>
      <c r="P1195">
        <v>26.5</v>
      </c>
      <c r="Q1195">
        <v>1</v>
      </c>
      <c r="R1195">
        <v>0</v>
      </c>
      <c r="S1195">
        <v>1</v>
      </c>
      <c r="T1195">
        <v>0</v>
      </c>
      <c r="U1195">
        <v>8</v>
      </c>
      <c r="V1195">
        <v>250</v>
      </c>
      <c r="W1195">
        <v>0</v>
      </c>
      <c r="X1195">
        <v>0</v>
      </c>
      <c r="Y1195">
        <v>0</v>
      </c>
      <c r="Z1195">
        <v>0</v>
      </c>
      <c r="AA1195">
        <v>1</v>
      </c>
      <c r="AB1195">
        <v>0</v>
      </c>
      <c r="AC1195">
        <v>1</v>
      </c>
      <c r="AD1195">
        <v>1</v>
      </c>
      <c r="AE1195" s="13">
        <v>5</v>
      </c>
      <c r="AF1195" s="14">
        <v>0.91188026192703497</v>
      </c>
    </row>
    <row r="1196" spans="1:32" x14ac:dyDescent="0.25">
      <c r="A1196">
        <v>0</v>
      </c>
      <c r="B1196">
        <v>0</v>
      </c>
      <c r="C1196">
        <v>28.09</v>
      </c>
      <c r="D1196">
        <v>16</v>
      </c>
      <c r="E1196">
        <v>2</v>
      </c>
      <c r="F1196">
        <v>0</v>
      </c>
      <c r="G1196">
        <v>1</v>
      </c>
      <c r="H1196">
        <v>0</v>
      </c>
      <c r="I1196">
        <v>0</v>
      </c>
      <c r="J1196">
        <v>0</v>
      </c>
      <c r="K1196">
        <v>1500</v>
      </c>
      <c r="L1196" s="4">
        <v>1500</v>
      </c>
      <c r="M1196">
        <v>0</v>
      </c>
      <c r="N1196" s="5">
        <v>0</v>
      </c>
      <c r="O1196" s="6">
        <v>-28.4</v>
      </c>
      <c r="P1196">
        <v>26.5</v>
      </c>
      <c r="Q1196">
        <v>1</v>
      </c>
      <c r="R1196">
        <v>0</v>
      </c>
      <c r="S1196">
        <v>1</v>
      </c>
      <c r="T1196">
        <v>0</v>
      </c>
      <c r="U1196">
        <v>8</v>
      </c>
      <c r="V1196">
        <v>250</v>
      </c>
      <c r="W1196">
        <v>0</v>
      </c>
      <c r="X1196">
        <v>0</v>
      </c>
      <c r="Y1196">
        <v>0</v>
      </c>
      <c r="Z1196">
        <v>0</v>
      </c>
      <c r="AA1196">
        <v>1</v>
      </c>
      <c r="AB1196">
        <v>0</v>
      </c>
      <c r="AC1196">
        <v>1</v>
      </c>
      <c r="AD1196">
        <v>7</v>
      </c>
      <c r="AE1196" s="13">
        <v>5</v>
      </c>
      <c r="AF1196" s="14">
        <v>0.968811556139199</v>
      </c>
    </row>
    <row r="1197" spans="1:32" x14ac:dyDescent="0.25">
      <c r="A1197">
        <v>0</v>
      </c>
      <c r="B1197">
        <v>0</v>
      </c>
      <c r="C1197">
        <v>28.09</v>
      </c>
      <c r="D1197">
        <v>16</v>
      </c>
      <c r="E1197">
        <v>2</v>
      </c>
      <c r="F1197">
        <v>0</v>
      </c>
      <c r="G1197">
        <v>1</v>
      </c>
      <c r="H1197">
        <v>0</v>
      </c>
      <c r="I1197">
        <v>0</v>
      </c>
      <c r="J1197">
        <v>0</v>
      </c>
      <c r="K1197">
        <v>1500</v>
      </c>
      <c r="L1197" s="4">
        <v>1500</v>
      </c>
      <c r="M1197">
        <v>0</v>
      </c>
      <c r="N1197" s="5">
        <v>0</v>
      </c>
      <c r="O1197" s="6">
        <v>-28.4</v>
      </c>
      <c r="P1197">
        <v>26.5</v>
      </c>
      <c r="Q1197">
        <v>1</v>
      </c>
      <c r="R1197">
        <v>0</v>
      </c>
      <c r="S1197">
        <v>1</v>
      </c>
      <c r="T1197">
        <v>0</v>
      </c>
      <c r="U1197">
        <v>8</v>
      </c>
      <c r="V1197">
        <v>250</v>
      </c>
      <c r="W1197">
        <v>0</v>
      </c>
      <c r="X1197">
        <v>0</v>
      </c>
      <c r="Y1197">
        <v>0</v>
      </c>
      <c r="Z1197">
        <v>0</v>
      </c>
      <c r="AA1197">
        <v>1</v>
      </c>
      <c r="AB1197">
        <v>0</v>
      </c>
      <c r="AC1197">
        <v>1</v>
      </c>
      <c r="AD1197">
        <v>30</v>
      </c>
      <c r="AE1197" s="13">
        <v>5</v>
      </c>
      <c r="AF1197" s="14">
        <v>0.96520026263952696</v>
      </c>
    </row>
    <row r="1198" spans="1:32" x14ac:dyDescent="0.25">
      <c r="A1198">
        <v>0</v>
      </c>
      <c r="B1198">
        <v>0</v>
      </c>
      <c r="C1198">
        <v>28.09</v>
      </c>
      <c r="D1198">
        <v>16</v>
      </c>
      <c r="E1198">
        <v>2</v>
      </c>
      <c r="F1198">
        <v>0</v>
      </c>
      <c r="G1198">
        <v>1</v>
      </c>
      <c r="H1198">
        <v>0</v>
      </c>
      <c r="I1198">
        <v>0</v>
      </c>
      <c r="J1198">
        <v>0</v>
      </c>
      <c r="K1198">
        <v>1500</v>
      </c>
      <c r="L1198" s="4">
        <v>1500</v>
      </c>
      <c r="M1198">
        <v>0</v>
      </c>
      <c r="N1198" s="5">
        <v>0</v>
      </c>
      <c r="O1198" s="6">
        <v>-28.4</v>
      </c>
      <c r="P1198">
        <v>26.5</v>
      </c>
      <c r="Q1198">
        <v>1</v>
      </c>
      <c r="R1198">
        <v>0</v>
      </c>
      <c r="S1198">
        <v>1</v>
      </c>
      <c r="T1198">
        <v>0</v>
      </c>
      <c r="U1198">
        <v>8</v>
      </c>
      <c r="V1198">
        <v>250</v>
      </c>
      <c r="W1198">
        <v>0</v>
      </c>
      <c r="X1198">
        <v>0</v>
      </c>
      <c r="Y1198">
        <v>0</v>
      </c>
      <c r="Z1198">
        <v>0</v>
      </c>
      <c r="AA1198">
        <v>1</v>
      </c>
      <c r="AB1198">
        <v>0</v>
      </c>
      <c r="AC1198">
        <v>1</v>
      </c>
      <c r="AD1198">
        <v>90</v>
      </c>
      <c r="AE1198" s="13">
        <v>5</v>
      </c>
      <c r="AF1198" s="14">
        <v>0.965853658536585</v>
      </c>
    </row>
    <row r="1199" spans="1:32" x14ac:dyDescent="0.25">
      <c r="A1199">
        <v>0</v>
      </c>
      <c r="B1199">
        <v>0</v>
      </c>
      <c r="C1199">
        <v>47.87</v>
      </c>
      <c r="D1199">
        <v>16</v>
      </c>
      <c r="E1199">
        <v>2</v>
      </c>
      <c r="F1199">
        <v>0</v>
      </c>
      <c r="G1199">
        <v>0</v>
      </c>
      <c r="H1199">
        <v>1</v>
      </c>
      <c r="I1199">
        <v>0</v>
      </c>
      <c r="J1199">
        <v>0</v>
      </c>
      <c r="K1199">
        <v>28</v>
      </c>
      <c r="L1199">
        <v>163</v>
      </c>
      <c r="M1199">
        <v>0</v>
      </c>
      <c r="N1199" s="5">
        <v>0</v>
      </c>
      <c r="O1199" s="6">
        <v>-26</v>
      </c>
      <c r="P1199">
        <v>169.4</v>
      </c>
      <c r="Q1199">
        <v>1</v>
      </c>
      <c r="R1199">
        <v>0</v>
      </c>
      <c r="S1199">
        <v>1</v>
      </c>
      <c r="T1199">
        <v>0</v>
      </c>
      <c r="U1199">
        <v>8</v>
      </c>
      <c r="V1199">
        <v>250</v>
      </c>
      <c r="W1199">
        <v>0</v>
      </c>
      <c r="X1199">
        <v>0</v>
      </c>
      <c r="Y1199">
        <v>0</v>
      </c>
      <c r="Z1199">
        <v>0</v>
      </c>
      <c r="AA1199">
        <v>1</v>
      </c>
      <c r="AB1199">
        <v>0</v>
      </c>
      <c r="AC1199">
        <v>1</v>
      </c>
      <c r="AD1199">
        <v>1</v>
      </c>
      <c r="AE1199" s="13">
        <v>1</v>
      </c>
      <c r="AF1199" s="14">
        <v>0.5400390625</v>
      </c>
    </row>
    <row r="1200" spans="1:32" x14ac:dyDescent="0.25">
      <c r="A1200">
        <v>0</v>
      </c>
      <c r="B1200">
        <v>0</v>
      </c>
      <c r="C1200">
        <v>47.87</v>
      </c>
      <c r="D1200">
        <v>16</v>
      </c>
      <c r="E1200">
        <v>2</v>
      </c>
      <c r="F1200">
        <v>0</v>
      </c>
      <c r="G1200">
        <v>0</v>
      </c>
      <c r="H1200">
        <v>1</v>
      </c>
      <c r="I1200">
        <v>0</v>
      </c>
      <c r="J1200">
        <v>0</v>
      </c>
      <c r="K1200">
        <v>28</v>
      </c>
      <c r="L1200">
        <v>163</v>
      </c>
      <c r="M1200">
        <v>0</v>
      </c>
      <c r="N1200" s="5">
        <v>0</v>
      </c>
      <c r="O1200" s="6">
        <v>-26</v>
      </c>
      <c r="P1200">
        <v>169.4</v>
      </c>
      <c r="Q1200">
        <v>1</v>
      </c>
      <c r="R1200">
        <v>0</v>
      </c>
      <c r="S1200">
        <v>1</v>
      </c>
      <c r="T1200">
        <v>0</v>
      </c>
      <c r="U1200">
        <v>8</v>
      </c>
      <c r="V1200">
        <v>250</v>
      </c>
      <c r="W1200">
        <v>0</v>
      </c>
      <c r="X1200">
        <v>0</v>
      </c>
      <c r="Y1200">
        <v>0</v>
      </c>
      <c r="Z1200">
        <v>0</v>
      </c>
      <c r="AA1200">
        <v>1</v>
      </c>
      <c r="AB1200">
        <v>0</v>
      </c>
      <c r="AC1200">
        <v>1</v>
      </c>
      <c r="AD1200">
        <v>7</v>
      </c>
      <c r="AE1200" s="13">
        <v>1</v>
      </c>
      <c r="AF1200" s="14">
        <v>0.28571428571428598</v>
      </c>
    </row>
    <row r="1201" spans="1:32" x14ac:dyDescent="0.25">
      <c r="A1201">
        <v>0</v>
      </c>
      <c r="B1201">
        <v>0</v>
      </c>
      <c r="C1201">
        <v>47.87</v>
      </c>
      <c r="D1201">
        <v>16</v>
      </c>
      <c r="E1201">
        <v>2</v>
      </c>
      <c r="F1201">
        <v>0</v>
      </c>
      <c r="G1201">
        <v>0</v>
      </c>
      <c r="H1201">
        <v>1</v>
      </c>
      <c r="I1201">
        <v>0</v>
      </c>
      <c r="J1201">
        <v>0</v>
      </c>
      <c r="K1201">
        <v>28</v>
      </c>
      <c r="L1201">
        <v>163</v>
      </c>
      <c r="M1201">
        <v>0</v>
      </c>
      <c r="N1201" s="5">
        <v>0</v>
      </c>
      <c r="O1201" s="6">
        <v>-26</v>
      </c>
      <c r="P1201">
        <v>169.4</v>
      </c>
      <c r="Q1201">
        <v>1</v>
      </c>
      <c r="R1201">
        <v>0</v>
      </c>
      <c r="S1201">
        <v>1</v>
      </c>
      <c r="T1201">
        <v>0</v>
      </c>
      <c r="U1201">
        <v>8</v>
      </c>
      <c r="V1201">
        <v>250</v>
      </c>
      <c r="W1201">
        <v>0</v>
      </c>
      <c r="X1201">
        <v>0</v>
      </c>
      <c r="Y1201">
        <v>0</v>
      </c>
      <c r="Z1201">
        <v>0</v>
      </c>
      <c r="AA1201">
        <v>1</v>
      </c>
      <c r="AB1201">
        <v>0</v>
      </c>
      <c r="AC1201">
        <v>1</v>
      </c>
      <c r="AD1201">
        <v>30</v>
      </c>
      <c r="AE1201" s="13">
        <v>1</v>
      </c>
      <c r="AF1201" s="14">
        <v>0.203007518796992</v>
      </c>
    </row>
    <row r="1202" spans="1:32" x14ac:dyDescent="0.25">
      <c r="A1202">
        <v>0</v>
      </c>
      <c r="B1202">
        <v>0</v>
      </c>
      <c r="C1202">
        <v>47.87</v>
      </c>
      <c r="D1202">
        <v>16</v>
      </c>
      <c r="E1202">
        <v>2</v>
      </c>
      <c r="F1202">
        <v>0</v>
      </c>
      <c r="G1202">
        <v>0</v>
      </c>
      <c r="H1202">
        <v>1</v>
      </c>
      <c r="I1202">
        <v>0</v>
      </c>
      <c r="J1202">
        <v>0</v>
      </c>
      <c r="K1202">
        <v>28</v>
      </c>
      <c r="L1202">
        <v>163</v>
      </c>
      <c r="M1202">
        <v>0</v>
      </c>
      <c r="N1202" s="5">
        <v>0</v>
      </c>
      <c r="O1202" s="6">
        <v>-26</v>
      </c>
      <c r="P1202">
        <v>169.4</v>
      </c>
      <c r="Q1202">
        <v>1</v>
      </c>
      <c r="R1202">
        <v>0</v>
      </c>
      <c r="S1202">
        <v>1</v>
      </c>
      <c r="T1202">
        <v>0</v>
      </c>
      <c r="U1202">
        <v>8</v>
      </c>
      <c r="V1202">
        <v>250</v>
      </c>
      <c r="W1202">
        <v>0</v>
      </c>
      <c r="X1202">
        <v>0</v>
      </c>
      <c r="Y1202">
        <v>0</v>
      </c>
      <c r="Z1202">
        <v>0</v>
      </c>
      <c r="AA1202">
        <v>1</v>
      </c>
      <c r="AB1202">
        <v>0</v>
      </c>
      <c r="AC1202">
        <v>1</v>
      </c>
      <c r="AD1202">
        <v>90</v>
      </c>
      <c r="AE1202" s="13">
        <v>1</v>
      </c>
      <c r="AF1202" s="14">
        <v>0.105263157894737</v>
      </c>
    </row>
    <row r="1203" spans="1:32" x14ac:dyDescent="0.25">
      <c r="A1203">
        <v>0</v>
      </c>
      <c r="B1203">
        <v>0</v>
      </c>
      <c r="C1203">
        <v>47.87</v>
      </c>
      <c r="D1203">
        <v>16</v>
      </c>
      <c r="E1203">
        <v>2</v>
      </c>
      <c r="F1203">
        <v>0</v>
      </c>
      <c r="G1203">
        <v>0</v>
      </c>
      <c r="H1203">
        <v>1</v>
      </c>
      <c r="I1203">
        <v>0</v>
      </c>
      <c r="J1203">
        <v>0</v>
      </c>
      <c r="K1203">
        <v>28</v>
      </c>
      <c r="L1203">
        <v>163</v>
      </c>
      <c r="M1203">
        <v>0</v>
      </c>
      <c r="N1203" s="5">
        <v>0</v>
      </c>
      <c r="O1203" s="6">
        <v>-26</v>
      </c>
      <c r="P1203">
        <v>169.4</v>
      </c>
      <c r="Q1203">
        <v>1</v>
      </c>
      <c r="R1203">
        <v>0</v>
      </c>
      <c r="S1203">
        <v>1</v>
      </c>
      <c r="T1203">
        <v>0</v>
      </c>
      <c r="U1203">
        <v>8</v>
      </c>
      <c r="V1203">
        <v>250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0</v>
      </c>
      <c r="AC1203">
        <v>1</v>
      </c>
      <c r="AD1203">
        <v>1</v>
      </c>
      <c r="AE1203" s="13">
        <v>5</v>
      </c>
      <c r="AF1203" s="14">
        <v>0.85094936708860802</v>
      </c>
    </row>
    <row r="1204" spans="1:32" x14ac:dyDescent="0.25">
      <c r="A1204">
        <v>0</v>
      </c>
      <c r="B1204">
        <v>0</v>
      </c>
      <c r="C1204">
        <v>47.87</v>
      </c>
      <c r="D1204">
        <v>16</v>
      </c>
      <c r="E1204">
        <v>2</v>
      </c>
      <c r="F1204">
        <v>0</v>
      </c>
      <c r="G1204">
        <v>0</v>
      </c>
      <c r="H1204">
        <v>1</v>
      </c>
      <c r="I1204">
        <v>0</v>
      </c>
      <c r="J1204">
        <v>0</v>
      </c>
      <c r="K1204">
        <v>28</v>
      </c>
      <c r="L1204">
        <v>163</v>
      </c>
      <c r="M1204">
        <v>0</v>
      </c>
      <c r="N1204" s="5">
        <v>0</v>
      </c>
      <c r="O1204" s="6">
        <v>-26</v>
      </c>
      <c r="P1204">
        <v>169.4</v>
      </c>
      <c r="Q1204">
        <v>1</v>
      </c>
      <c r="R1204">
        <v>0</v>
      </c>
      <c r="S1204">
        <v>1</v>
      </c>
      <c r="T1204">
        <v>0</v>
      </c>
      <c r="U1204">
        <v>8</v>
      </c>
      <c r="V1204">
        <v>250</v>
      </c>
      <c r="W1204">
        <v>0</v>
      </c>
      <c r="X1204">
        <v>0</v>
      </c>
      <c r="Y1204">
        <v>0</v>
      </c>
      <c r="Z1204">
        <v>0</v>
      </c>
      <c r="AA1204">
        <v>1</v>
      </c>
      <c r="AB1204">
        <v>0</v>
      </c>
      <c r="AC1204">
        <v>1</v>
      </c>
      <c r="AD1204">
        <v>7</v>
      </c>
      <c r="AE1204" s="13">
        <v>5</v>
      </c>
      <c r="AF1204" s="14">
        <v>0.20168067226890801</v>
      </c>
    </row>
    <row r="1205" spans="1:32" x14ac:dyDescent="0.25">
      <c r="A1205">
        <v>0</v>
      </c>
      <c r="B1205">
        <v>0</v>
      </c>
      <c r="C1205">
        <v>47.87</v>
      </c>
      <c r="D1205">
        <v>16</v>
      </c>
      <c r="E1205">
        <v>2</v>
      </c>
      <c r="F1205">
        <v>0</v>
      </c>
      <c r="G1205">
        <v>0</v>
      </c>
      <c r="H1205">
        <v>1</v>
      </c>
      <c r="I1205">
        <v>0</v>
      </c>
      <c r="J1205">
        <v>0</v>
      </c>
      <c r="K1205">
        <v>28</v>
      </c>
      <c r="L1205">
        <v>163</v>
      </c>
      <c r="M1205">
        <v>0</v>
      </c>
      <c r="N1205" s="5">
        <v>0</v>
      </c>
      <c r="O1205" s="6">
        <v>-26</v>
      </c>
      <c r="P1205">
        <v>169.4</v>
      </c>
      <c r="Q1205">
        <v>1</v>
      </c>
      <c r="R1205">
        <v>0</v>
      </c>
      <c r="S1205">
        <v>1</v>
      </c>
      <c r="T1205">
        <v>0</v>
      </c>
      <c r="U1205">
        <v>8</v>
      </c>
      <c r="V1205">
        <v>250</v>
      </c>
      <c r="W1205">
        <v>0</v>
      </c>
      <c r="X1205">
        <v>0</v>
      </c>
      <c r="Y1205">
        <v>0</v>
      </c>
      <c r="Z1205">
        <v>0</v>
      </c>
      <c r="AA1205">
        <v>1</v>
      </c>
      <c r="AB1205">
        <v>0</v>
      </c>
      <c r="AC1205">
        <v>1</v>
      </c>
      <c r="AD1205">
        <v>30</v>
      </c>
      <c r="AE1205" s="13">
        <v>5</v>
      </c>
      <c r="AF1205" s="14">
        <v>0</v>
      </c>
    </row>
    <row r="1206" spans="1:32" x14ac:dyDescent="0.25">
      <c r="A1206">
        <v>0</v>
      </c>
      <c r="B1206">
        <v>0</v>
      </c>
      <c r="C1206">
        <v>47.87</v>
      </c>
      <c r="D1206">
        <v>16</v>
      </c>
      <c r="E1206">
        <v>2</v>
      </c>
      <c r="F1206">
        <v>0</v>
      </c>
      <c r="G1206">
        <v>0</v>
      </c>
      <c r="H1206">
        <v>1</v>
      </c>
      <c r="I1206">
        <v>0</v>
      </c>
      <c r="J1206">
        <v>0</v>
      </c>
      <c r="K1206">
        <v>28</v>
      </c>
      <c r="L1206">
        <v>163</v>
      </c>
      <c r="M1206">
        <v>0</v>
      </c>
      <c r="N1206" s="5">
        <v>0</v>
      </c>
      <c r="O1206" s="6">
        <v>-26</v>
      </c>
      <c r="P1206">
        <v>169.4</v>
      </c>
      <c r="Q1206">
        <v>1</v>
      </c>
      <c r="R1206">
        <v>0</v>
      </c>
      <c r="S1206">
        <v>1</v>
      </c>
      <c r="T1206">
        <v>0</v>
      </c>
      <c r="U1206">
        <v>8</v>
      </c>
      <c r="V1206">
        <v>250</v>
      </c>
      <c r="W1206">
        <v>0</v>
      </c>
      <c r="X1206">
        <v>0</v>
      </c>
      <c r="Y1206">
        <v>0</v>
      </c>
      <c r="Z1206">
        <v>0</v>
      </c>
      <c r="AA1206">
        <v>1</v>
      </c>
      <c r="AB1206">
        <v>0</v>
      </c>
      <c r="AC1206">
        <v>1</v>
      </c>
      <c r="AD1206">
        <v>90</v>
      </c>
      <c r="AE1206" s="13">
        <v>5</v>
      </c>
      <c r="AF1206" s="14">
        <v>-0.42016806722689098</v>
      </c>
    </row>
    <row r="1207" spans="1:32" x14ac:dyDescent="0.25">
      <c r="A1207">
        <v>0</v>
      </c>
      <c r="B1207">
        <v>0</v>
      </c>
      <c r="C1207">
        <v>47.87</v>
      </c>
      <c r="D1207">
        <v>16</v>
      </c>
      <c r="E1207">
        <v>2</v>
      </c>
      <c r="F1207">
        <v>0</v>
      </c>
      <c r="G1207">
        <v>1</v>
      </c>
      <c r="H1207">
        <v>0</v>
      </c>
      <c r="I1207">
        <v>0</v>
      </c>
      <c r="J1207">
        <v>0</v>
      </c>
      <c r="K1207">
        <v>6</v>
      </c>
      <c r="L1207" s="4">
        <v>6</v>
      </c>
      <c r="M1207">
        <v>0</v>
      </c>
      <c r="N1207" s="5">
        <v>0</v>
      </c>
      <c r="O1207" s="6">
        <v>-26</v>
      </c>
      <c r="P1207">
        <v>4</v>
      </c>
      <c r="Q1207">
        <v>1</v>
      </c>
      <c r="R1207">
        <v>0</v>
      </c>
      <c r="S1207">
        <v>1</v>
      </c>
      <c r="T1207">
        <v>0</v>
      </c>
      <c r="U1207">
        <v>8</v>
      </c>
      <c r="V1207">
        <v>250</v>
      </c>
      <c r="W1207">
        <v>0</v>
      </c>
      <c r="X1207">
        <v>0</v>
      </c>
      <c r="Y1207">
        <v>0</v>
      </c>
      <c r="Z1207">
        <v>0</v>
      </c>
      <c r="AA1207">
        <v>1</v>
      </c>
      <c r="AB1207">
        <v>0</v>
      </c>
      <c r="AC1207">
        <v>1</v>
      </c>
      <c r="AD1207">
        <v>1</v>
      </c>
      <c r="AE1207" s="13">
        <v>1</v>
      </c>
      <c r="AF1207" s="14">
        <v>0.68346774193548399</v>
      </c>
    </row>
    <row r="1208" spans="1:32" x14ac:dyDescent="0.25">
      <c r="A1208">
        <v>0</v>
      </c>
      <c r="B1208">
        <v>0</v>
      </c>
      <c r="C1208">
        <v>47.87</v>
      </c>
      <c r="D1208">
        <v>16</v>
      </c>
      <c r="E1208">
        <v>2</v>
      </c>
      <c r="F1208">
        <v>0</v>
      </c>
      <c r="G1208">
        <v>1</v>
      </c>
      <c r="H1208">
        <v>0</v>
      </c>
      <c r="I1208">
        <v>0</v>
      </c>
      <c r="J1208">
        <v>0</v>
      </c>
      <c r="K1208">
        <v>6</v>
      </c>
      <c r="L1208" s="4">
        <v>6</v>
      </c>
      <c r="M1208">
        <v>0</v>
      </c>
      <c r="N1208" s="5">
        <v>0</v>
      </c>
      <c r="O1208" s="6">
        <v>-26</v>
      </c>
      <c r="P1208">
        <v>4</v>
      </c>
      <c r="Q1208">
        <v>1</v>
      </c>
      <c r="R1208">
        <v>0</v>
      </c>
      <c r="S1208">
        <v>1</v>
      </c>
      <c r="T1208">
        <v>0</v>
      </c>
      <c r="U1208">
        <v>8</v>
      </c>
      <c r="V1208">
        <v>250</v>
      </c>
      <c r="W1208">
        <v>0</v>
      </c>
      <c r="X1208">
        <v>0</v>
      </c>
      <c r="Y1208">
        <v>0</v>
      </c>
      <c r="Z1208">
        <v>0</v>
      </c>
      <c r="AA1208">
        <v>1</v>
      </c>
      <c r="AB1208">
        <v>0</v>
      </c>
      <c r="AC1208">
        <v>1</v>
      </c>
      <c r="AD1208">
        <v>7</v>
      </c>
      <c r="AE1208" s="13">
        <v>1</v>
      </c>
      <c r="AF1208" s="14">
        <v>0.39490445859872603</v>
      </c>
    </row>
    <row r="1209" spans="1:32" x14ac:dyDescent="0.25">
      <c r="A1209">
        <v>0</v>
      </c>
      <c r="B1209">
        <v>0</v>
      </c>
      <c r="C1209">
        <v>47.87</v>
      </c>
      <c r="D1209">
        <v>16</v>
      </c>
      <c r="E1209">
        <v>2</v>
      </c>
      <c r="F1209">
        <v>0</v>
      </c>
      <c r="G1209">
        <v>1</v>
      </c>
      <c r="H1209">
        <v>0</v>
      </c>
      <c r="I1209">
        <v>0</v>
      </c>
      <c r="J1209">
        <v>0</v>
      </c>
      <c r="K1209">
        <v>6</v>
      </c>
      <c r="L1209" s="4">
        <v>6</v>
      </c>
      <c r="M1209">
        <v>0</v>
      </c>
      <c r="N1209" s="5">
        <v>0</v>
      </c>
      <c r="O1209" s="6">
        <v>-26</v>
      </c>
      <c r="P1209">
        <v>4</v>
      </c>
      <c r="Q1209">
        <v>1</v>
      </c>
      <c r="R1209">
        <v>0</v>
      </c>
      <c r="S1209">
        <v>1</v>
      </c>
      <c r="T1209">
        <v>0</v>
      </c>
      <c r="U1209">
        <v>8</v>
      </c>
      <c r="V1209">
        <v>250</v>
      </c>
      <c r="W1209">
        <v>0</v>
      </c>
      <c r="X1209">
        <v>0</v>
      </c>
      <c r="Y1209">
        <v>0</v>
      </c>
      <c r="Z1209">
        <v>0</v>
      </c>
      <c r="AA1209">
        <v>1</v>
      </c>
      <c r="AB1209">
        <v>0</v>
      </c>
      <c r="AC1209">
        <v>1</v>
      </c>
      <c r="AD1209">
        <v>30</v>
      </c>
      <c r="AE1209" s="13">
        <v>1</v>
      </c>
      <c r="AF1209" s="14">
        <v>-0.34905660377358499</v>
      </c>
    </row>
    <row r="1210" spans="1:32" x14ac:dyDescent="0.25">
      <c r="A1210">
        <v>0</v>
      </c>
      <c r="B1210">
        <v>0</v>
      </c>
      <c r="C1210">
        <v>47.87</v>
      </c>
      <c r="D1210">
        <v>16</v>
      </c>
      <c r="E1210">
        <v>2</v>
      </c>
      <c r="F1210">
        <v>0</v>
      </c>
      <c r="G1210">
        <v>1</v>
      </c>
      <c r="H1210">
        <v>0</v>
      </c>
      <c r="I1210">
        <v>0</v>
      </c>
      <c r="J1210">
        <v>0</v>
      </c>
      <c r="K1210">
        <v>6</v>
      </c>
      <c r="L1210" s="4">
        <v>6</v>
      </c>
      <c r="M1210">
        <v>0</v>
      </c>
      <c r="N1210" s="5">
        <v>0</v>
      </c>
      <c r="O1210" s="6">
        <v>-26</v>
      </c>
      <c r="P1210">
        <v>4</v>
      </c>
      <c r="Q1210">
        <v>1</v>
      </c>
      <c r="R1210">
        <v>0</v>
      </c>
      <c r="S1210">
        <v>1</v>
      </c>
      <c r="T1210">
        <v>0</v>
      </c>
      <c r="U1210">
        <v>8</v>
      </c>
      <c r="V1210">
        <v>250</v>
      </c>
      <c r="W1210">
        <v>0</v>
      </c>
      <c r="X1210">
        <v>0</v>
      </c>
      <c r="Y1210">
        <v>0</v>
      </c>
      <c r="Z1210">
        <v>0</v>
      </c>
      <c r="AA1210">
        <v>1</v>
      </c>
      <c r="AB1210">
        <v>0</v>
      </c>
      <c r="AC1210">
        <v>1</v>
      </c>
      <c r="AD1210">
        <v>90</v>
      </c>
      <c r="AE1210" s="13">
        <v>1</v>
      </c>
      <c r="AF1210" s="14">
        <v>0.679245283018868</v>
      </c>
    </row>
    <row r="1211" spans="1:32" x14ac:dyDescent="0.25">
      <c r="A1211">
        <v>0</v>
      </c>
      <c r="B1211">
        <v>0</v>
      </c>
      <c r="C1211">
        <v>47.87</v>
      </c>
      <c r="D1211">
        <v>16</v>
      </c>
      <c r="E1211">
        <v>2</v>
      </c>
      <c r="F1211">
        <v>0</v>
      </c>
      <c r="G1211">
        <v>1</v>
      </c>
      <c r="H1211">
        <v>0</v>
      </c>
      <c r="I1211">
        <v>0</v>
      </c>
      <c r="J1211">
        <v>0</v>
      </c>
      <c r="K1211">
        <v>6</v>
      </c>
      <c r="L1211" s="4">
        <v>6</v>
      </c>
      <c r="M1211">
        <v>0</v>
      </c>
      <c r="N1211" s="5">
        <v>0</v>
      </c>
      <c r="O1211" s="6">
        <v>-26</v>
      </c>
      <c r="P1211">
        <v>4</v>
      </c>
      <c r="Q1211">
        <v>1</v>
      </c>
      <c r="R1211">
        <v>0</v>
      </c>
      <c r="S1211">
        <v>1</v>
      </c>
      <c r="T1211">
        <v>0</v>
      </c>
      <c r="U1211">
        <v>8</v>
      </c>
      <c r="V1211">
        <v>250</v>
      </c>
      <c r="W1211">
        <v>0</v>
      </c>
      <c r="X1211">
        <v>0</v>
      </c>
      <c r="Y1211">
        <v>0</v>
      </c>
      <c r="Z1211">
        <v>0</v>
      </c>
      <c r="AA1211">
        <v>1</v>
      </c>
      <c r="AB1211">
        <v>0</v>
      </c>
      <c r="AC1211">
        <v>1</v>
      </c>
      <c r="AD1211">
        <v>1</v>
      </c>
      <c r="AE1211" s="13">
        <v>5</v>
      </c>
      <c r="AF1211" s="14">
        <v>0.84786821705426296</v>
      </c>
    </row>
    <row r="1212" spans="1:32" x14ac:dyDescent="0.25">
      <c r="A1212">
        <v>0</v>
      </c>
      <c r="B1212">
        <v>0</v>
      </c>
      <c r="C1212">
        <v>47.87</v>
      </c>
      <c r="D1212">
        <v>16</v>
      </c>
      <c r="E1212">
        <v>2</v>
      </c>
      <c r="F1212">
        <v>0</v>
      </c>
      <c r="G1212">
        <v>1</v>
      </c>
      <c r="H1212">
        <v>0</v>
      </c>
      <c r="I1212">
        <v>0</v>
      </c>
      <c r="J1212">
        <v>0</v>
      </c>
      <c r="K1212">
        <v>6</v>
      </c>
      <c r="L1212" s="4">
        <v>6</v>
      </c>
      <c r="M1212">
        <v>0</v>
      </c>
      <c r="N1212" s="5">
        <v>0</v>
      </c>
      <c r="O1212" s="6">
        <v>-26</v>
      </c>
      <c r="P1212">
        <v>4</v>
      </c>
      <c r="Q1212">
        <v>1</v>
      </c>
      <c r="R1212">
        <v>0</v>
      </c>
      <c r="S1212">
        <v>1</v>
      </c>
      <c r="T1212">
        <v>0</v>
      </c>
      <c r="U1212">
        <v>8</v>
      </c>
      <c r="V1212">
        <v>250</v>
      </c>
      <c r="W1212">
        <v>0</v>
      </c>
      <c r="X1212">
        <v>0</v>
      </c>
      <c r="Y1212">
        <v>0</v>
      </c>
      <c r="Z1212">
        <v>0</v>
      </c>
      <c r="AA1212">
        <v>1</v>
      </c>
      <c r="AB1212">
        <v>0</v>
      </c>
      <c r="AC1212">
        <v>1</v>
      </c>
      <c r="AD1212">
        <v>7</v>
      </c>
      <c r="AE1212" s="13">
        <v>5</v>
      </c>
      <c r="AF1212" s="14">
        <v>0.73463687150837997</v>
      </c>
    </row>
    <row r="1213" spans="1:32" x14ac:dyDescent="0.25">
      <c r="A1213">
        <v>0</v>
      </c>
      <c r="B1213">
        <v>0</v>
      </c>
      <c r="C1213">
        <v>47.87</v>
      </c>
      <c r="D1213">
        <v>16</v>
      </c>
      <c r="E1213">
        <v>2</v>
      </c>
      <c r="F1213">
        <v>0</v>
      </c>
      <c r="G1213">
        <v>1</v>
      </c>
      <c r="H1213">
        <v>0</v>
      </c>
      <c r="I1213">
        <v>0</v>
      </c>
      <c r="J1213">
        <v>0</v>
      </c>
      <c r="K1213">
        <v>6</v>
      </c>
      <c r="L1213" s="4">
        <v>6</v>
      </c>
      <c r="M1213">
        <v>0</v>
      </c>
      <c r="N1213" s="5">
        <v>0</v>
      </c>
      <c r="O1213" s="6">
        <v>-26</v>
      </c>
      <c r="P1213">
        <v>4</v>
      </c>
      <c r="Q1213">
        <v>1</v>
      </c>
      <c r="R1213">
        <v>0</v>
      </c>
      <c r="S1213">
        <v>1</v>
      </c>
      <c r="T1213">
        <v>0</v>
      </c>
      <c r="U1213">
        <v>8</v>
      </c>
      <c r="V1213">
        <v>250</v>
      </c>
      <c r="W1213">
        <v>0</v>
      </c>
      <c r="X1213">
        <v>0</v>
      </c>
      <c r="Y1213">
        <v>0</v>
      </c>
      <c r="Z1213">
        <v>0</v>
      </c>
      <c r="AA1213">
        <v>1</v>
      </c>
      <c r="AB1213">
        <v>0</v>
      </c>
      <c r="AC1213">
        <v>1</v>
      </c>
      <c r="AD1213">
        <v>30</v>
      </c>
      <c r="AE1213" s="13">
        <v>5</v>
      </c>
      <c r="AF1213" s="14">
        <v>0.203007518796992</v>
      </c>
    </row>
    <row r="1214" spans="1:32" x14ac:dyDescent="0.25">
      <c r="A1214">
        <v>0</v>
      </c>
      <c r="B1214">
        <v>0</v>
      </c>
      <c r="C1214">
        <v>47.87</v>
      </c>
      <c r="D1214">
        <v>16</v>
      </c>
      <c r="E1214">
        <v>2</v>
      </c>
      <c r="F1214">
        <v>0</v>
      </c>
      <c r="G1214">
        <v>1</v>
      </c>
      <c r="H1214">
        <v>0</v>
      </c>
      <c r="I1214">
        <v>0</v>
      </c>
      <c r="J1214">
        <v>0</v>
      </c>
      <c r="K1214">
        <v>6</v>
      </c>
      <c r="L1214" s="4">
        <v>6</v>
      </c>
      <c r="M1214">
        <v>0</v>
      </c>
      <c r="N1214" s="5">
        <v>0</v>
      </c>
      <c r="O1214" s="6">
        <v>-26</v>
      </c>
      <c r="P1214">
        <v>4</v>
      </c>
      <c r="Q1214">
        <v>1</v>
      </c>
      <c r="R1214">
        <v>0</v>
      </c>
      <c r="S1214">
        <v>1</v>
      </c>
      <c r="T1214">
        <v>0</v>
      </c>
      <c r="U1214">
        <v>8</v>
      </c>
      <c r="V1214">
        <v>250</v>
      </c>
      <c r="W1214">
        <v>0</v>
      </c>
      <c r="X1214">
        <v>0</v>
      </c>
      <c r="Y1214">
        <v>0</v>
      </c>
      <c r="Z1214">
        <v>0</v>
      </c>
      <c r="AA1214">
        <v>1</v>
      </c>
      <c r="AB1214">
        <v>0</v>
      </c>
      <c r="AC1214">
        <v>1</v>
      </c>
      <c r="AD1214">
        <v>90</v>
      </c>
      <c r="AE1214" s="13">
        <v>5</v>
      </c>
      <c r="AF1214" s="14">
        <v>-0.109243697478992</v>
      </c>
    </row>
    <row r="1215" spans="1:32" x14ac:dyDescent="0.25">
      <c r="A1215">
        <v>0</v>
      </c>
      <c r="B1215">
        <v>0</v>
      </c>
      <c r="C1215">
        <v>65.41</v>
      </c>
      <c r="D1215">
        <v>16</v>
      </c>
      <c r="E1215">
        <v>1</v>
      </c>
      <c r="F1215">
        <v>0</v>
      </c>
      <c r="G1215">
        <v>1</v>
      </c>
      <c r="H1215">
        <v>0</v>
      </c>
      <c r="I1215">
        <v>0</v>
      </c>
      <c r="J1215">
        <v>0</v>
      </c>
      <c r="K1215">
        <v>200</v>
      </c>
      <c r="L1215" s="4">
        <v>200</v>
      </c>
      <c r="M1215">
        <v>0</v>
      </c>
      <c r="N1215" s="5">
        <v>0</v>
      </c>
      <c r="O1215" s="5">
        <v>-26.5</v>
      </c>
      <c r="P1215" s="7">
        <v>18</v>
      </c>
      <c r="Q1215">
        <v>1</v>
      </c>
      <c r="R1215">
        <v>0</v>
      </c>
      <c r="S1215">
        <v>1</v>
      </c>
      <c r="T1215">
        <v>0</v>
      </c>
      <c r="U1215">
        <v>8</v>
      </c>
      <c r="V1215" s="7">
        <v>250</v>
      </c>
      <c r="W1215">
        <v>0</v>
      </c>
      <c r="X1215">
        <v>0</v>
      </c>
      <c r="Y1215">
        <v>0</v>
      </c>
      <c r="Z1215">
        <v>0</v>
      </c>
      <c r="AA1215">
        <v>1</v>
      </c>
      <c r="AB1215">
        <v>0</v>
      </c>
      <c r="AC1215">
        <v>1</v>
      </c>
      <c r="AD1215">
        <v>1</v>
      </c>
      <c r="AE1215" s="13">
        <v>1</v>
      </c>
      <c r="AF1215" s="14">
        <v>0.80784313725490198</v>
      </c>
    </row>
    <row r="1216" spans="1:32" x14ac:dyDescent="0.25">
      <c r="A1216">
        <v>0</v>
      </c>
      <c r="B1216">
        <v>0</v>
      </c>
      <c r="C1216">
        <v>65.41</v>
      </c>
      <c r="D1216">
        <v>16</v>
      </c>
      <c r="E1216">
        <v>1</v>
      </c>
      <c r="F1216">
        <v>0</v>
      </c>
      <c r="G1216">
        <v>1</v>
      </c>
      <c r="H1216">
        <v>0</v>
      </c>
      <c r="I1216">
        <v>0</v>
      </c>
      <c r="J1216">
        <v>0</v>
      </c>
      <c r="K1216">
        <v>200</v>
      </c>
      <c r="L1216" s="4">
        <v>200</v>
      </c>
      <c r="M1216">
        <v>0</v>
      </c>
      <c r="N1216" s="5">
        <v>0</v>
      </c>
      <c r="O1216" s="5">
        <v>-26.5</v>
      </c>
      <c r="P1216" s="7">
        <v>18</v>
      </c>
      <c r="Q1216">
        <v>1</v>
      </c>
      <c r="R1216">
        <v>0</v>
      </c>
      <c r="S1216">
        <v>1</v>
      </c>
      <c r="T1216">
        <v>0</v>
      </c>
      <c r="U1216">
        <v>8</v>
      </c>
      <c r="V1216" s="7">
        <v>250</v>
      </c>
      <c r="W1216">
        <v>0</v>
      </c>
      <c r="X1216">
        <v>0</v>
      </c>
      <c r="Y1216">
        <v>0</v>
      </c>
      <c r="Z1216">
        <v>0</v>
      </c>
      <c r="AA1216">
        <v>1</v>
      </c>
      <c r="AB1216">
        <v>0</v>
      </c>
      <c r="AC1216">
        <v>1</v>
      </c>
      <c r="AD1216">
        <v>14</v>
      </c>
      <c r="AE1216" s="13">
        <v>1</v>
      </c>
      <c r="AF1216" s="14">
        <v>0</v>
      </c>
    </row>
    <row r="1217" spans="1:32" x14ac:dyDescent="0.25">
      <c r="A1217">
        <v>0</v>
      </c>
      <c r="B1217">
        <v>0</v>
      </c>
      <c r="C1217">
        <v>65.41</v>
      </c>
      <c r="D1217">
        <v>16</v>
      </c>
      <c r="E1217">
        <v>1</v>
      </c>
      <c r="F1217">
        <v>0</v>
      </c>
      <c r="G1217">
        <v>1</v>
      </c>
      <c r="H1217">
        <v>0</v>
      </c>
      <c r="I1217">
        <v>0</v>
      </c>
      <c r="J1217">
        <v>0</v>
      </c>
      <c r="K1217">
        <v>200</v>
      </c>
      <c r="L1217" s="4">
        <v>200</v>
      </c>
      <c r="M1217">
        <v>0</v>
      </c>
      <c r="N1217" s="5">
        <v>0</v>
      </c>
      <c r="O1217" s="5">
        <v>-26.5</v>
      </c>
      <c r="P1217" s="7">
        <v>18</v>
      </c>
      <c r="Q1217">
        <v>1</v>
      </c>
      <c r="R1217">
        <v>0</v>
      </c>
      <c r="S1217">
        <v>1</v>
      </c>
      <c r="T1217">
        <v>0</v>
      </c>
      <c r="U1217">
        <v>8</v>
      </c>
      <c r="V1217" s="7">
        <v>250</v>
      </c>
      <c r="W1217">
        <v>0</v>
      </c>
      <c r="X1217">
        <v>0</v>
      </c>
      <c r="Y1217">
        <v>0</v>
      </c>
      <c r="Z1217">
        <v>0</v>
      </c>
      <c r="AA1217">
        <v>1</v>
      </c>
      <c r="AB1217">
        <v>0</v>
      </c>
      <c r="AC1217">
        <v>1</v>
      </c>
      <c r="AD1217">
        <v>1</v>
      </c>
      <c r="AE1217" s="13">
        <v>5</v>
      </c>
      <c r="AF1217" s="14">
        <v>0.95315487571701696</v>
      </c>
    </row>
    <row r="1218" spans="1:32" x14ac:dyDescent="0.25">
      <c r="A1218">
        <v>0</v>
      </c>
      <c r="B1218">
        <v>0</v>
      </c>
      <c r="C1218">
        <v>65.41</v>
      </c>
      <c r="D1218">
        <v>16</v>
      </c>
      <c r="E1218">
        <v>1</v>
      </c>
      <c r="F1218">
        <v>0</v>
      </c>
      <c r="G1218">
        <v>1</v>
      </c>
      <c r="H1218">
        <v>0</v>
      </c>
      <c r="I1218">
        <v>0</v>
      </c>
      <c r="J1218">
        <v>0</v>
      </c>
      <c r="K1218">
        <v>200</v>
      </c>
      <c r="L1218" s="4">
        <v>200</v>
      </c>
      <c r="M1218">
        <v>0</v>
      </c>
      <c r="N1218" s="5">
        <v>0</v>
      </c>
      <c r="O1218" s="5">
        <v>-26.5</v>
      </c>
      <c r="P1218" s="7">
        <v>18</v>
      </c>
      <c r="Q1218">
        <v>1</v>
      </c>
      <c r="R1218">
        <v>0</v>
      </c>
      <c r="S1218">
        <v>1</v>
      </c>
      <c r="T1218">
        <v>0</v>
      </c>
      <c r="U1218">
        <v>8</v>
      </c>
      <c r="V1218" s="7">
        <v>250</v>
      </c>
      <c r="W1218">
        <v>0</v>
      </c>
      <c r="X1218">
        <v>0</v>
      </c>
      <c r="Y1218">
        <v>0</v>
      </c>
      <c r="Z1218">
        <v>0</v>
      </c>
      <c r="AA1218">
        <v>1</v>
      </c>
      <c r="AB1218">
        <v>0</v>
      </c>
      <c r="AC1218">
        <v>1</v>
      </c>
      <c r="AD1218">
        <v>14</v>
      </c>
      <c r="AE1218" s="13">
        <v>5</v>
      </c>
      <c r="AF1218" s="14">
        <v>8.6956521739130405E-2</v>
      </c>
    </row>
    <row r="1219" spans="1:32" x14ac:dyDescent="0.25">
      <c r="A1219">
        <v>0</v>
      </c>
      <c r="B1219">
        <v>0</v>
      </c>
      <c r="C1219">
        <v>65.41</v>
      </c>
      <c r="D1219">
        <v>16</v>
      </c>
      <c r="E1219">
        <v>1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200</v>
      </c>
      <c r="L1219" s="4">
        <v>200</v>
      </c>
      <c r="M1219">
        <v>0</v>
      </c>
      <c r="N1219" s="5">
        <v>0</v>
      </c>
      <c r="O1219" s="5">
        <v>-26.5</v>
      </c>
      <c r="P1219" s="7">
        <v>18</v>
      </c>
      <c r="Q1219">
        <v>1</v>
      </c>
      <c r="R1219">
        <v>0</v>
      </c>
      <c r="S1219">
        <v>1</v>
      </c>
      <c r="T1219">
        <v>0</v>
      </c>
      <c r="U1219">
        <v>8</v>
      </c>
      <c r="V1219" s="7">
        <v>250</v>
      </c>
      <c r="W1219">
        <v>0</v>
      </c>
      <c r="X1219">
        <v>0</v>
      </c>
      <c r="Y1219">
        <v>0</v>
      </c>
      <c r="Z1219">
        <v>0</v>
      </c>
      <c r="AA1219">
        <v>1</v>
      </c>
      <c r="AB1219">
        <v>0</v>
      </c>
      <c r="AC1219">
        <v>1</v>
      </c>
      <c r="AD1219">
        <v>1</v>
      </c>
      <c r="AE1219" s="13">
        <v>10</v>
      </c>
      <c r="AF1219" s="14">
        <v>0.97029702970297005</v>
      </c>
    </row>
    <row r="1220" spans="1:32" x14ac:dyDescent="0.25">
      <c r="A1220">
        <v>0</v>
      </c>
      <c r="B1220">
        <v>0</v>
      </c>
      <c r="C1220">
        <v>65.41</v>
      </c>
      <c r="D1220">
        <v>16</v>
      </c>
      <c r="E1220">
        <v>1</v>
      </c>
      <c r="F1220">
        <v>0</v>
      </c>
      <c r="G1220">
        <v>1</v>
      </c>
      <c r="H1220">
        <v>0</v>
      </c>
      <c r="I1220">
        <v>0</v>
      </c>
      <c r="J1220">
        <v>0</v>
      </c>
      <c r="K1220">
        <v>200</v>
      </c>
      <c r="L1220" s="4">
        <v>200</v>
      </c>
      <c r="M1220">
        <v>0</v>
      </c>
      <c r="N1220" s="5">
        <v>0</v>
      </c>
      <c r="O1220" s="5">
        <v>-26.5</v>
      </c>
      <c r="P1220" s="7">
        <v>18</v>
      </c>
      <c r="Q1220">
        <v>1</v>
      </c>
      <c r="R1220">
        <v>0</v>
      </c>
      <c r="S1220">
        <v>1</v>
      </c>
      <c r="T1220">
        <v>0</v>
      </c>
      <c r="U1220">
        <v>8</v>
      </c>
      <c r="V1220" s="7">
        <v>250</v>
      </c>
      <c r="W1220">
        <v>0</v>
      </c>
      <c r="X1220">
        <v>0</v>
      </c>
      <c r="Y1220">
        <v>0</v>
      </c>
      <c r="Z1220">
        <v>0</v>
      </c>
      <c r="AA1220">
        <v>1</v>
      </c>
      <c r="AB1220">
        <v>0</v>
      </c>
      <c r="AC1220">
        <v>1</v>
      </c>
      <c r="AD1220">
        <v>14</v>
      </c>
      <c r="AE1220" s="13">
        <v>10</v>
      </c>
      <c r="AF1220" s="14">
        <v>0</v>
      </c>
    </row>
    <row r="1221" spans="1:32" x14ac:dyDescent="0.25">
      <c r="A1221">
        <v>1</v>
      </c>
      <c r="B1221">
        <v>0</v>
      </c>
      <c r="C1221">
        <v>12.01</v>
      </c>
      <c r="D1221">
        <v>0</v>
      </c>
      <c r="E1221">
        <v>0</v>
      </c>
      <c r="F1221">
        <v>0</v>
      </c>
      <c r="G1221">
        <v>1</v>
      </c>
      <c r="H1221">
        <v>0</v>
      </c>
      <c r="I1221">
        <v>0</v>
      </c>
      <c r="J1221">
        <v>0</v>
      </c>
      <c r="K1221">
        <v>5000</v>
      </c>
      <c r="L1221" s="4">
        <v>5000</v>
      </c>
      <c r="M1221">
        <v>0</v>
      </c>
      <c r="N1221" s="5">
        <v>0</v>
      </c>
      <c r="O1221" s="6">
        <v>-3.7</v>
      </c>
      <c r="P1221">
        <v>300</v>
      </c>
      <c r="Q1221">
        <v>0</v>
      </c>
      <c r="R1221">
        <v>1</v>
      </c>
      <c r="S1221">
        <v>1</v>
      </c>
      <c r="T1221">
        <v>1</v>
      </c>
      <c r="U1221" s="7">
        <v>8</v>
      </c>
      <c r="V1221">
        <v>16</v>
      </c>
      <c r="W1221">
        <v>0</v>
      </c>
      <c r="X1221">
        <v>0</v>
      </c>
      <c r="Y1221">
        <v>0</v>
      </c>
      <c r="Z1221">
        <v>0</v>
      </c>
      <c r="AA1221">
        <v>1</v>
      </c>
      <c r="AB1221">
        <v>0</v>
      </c>
      <c r="AC1221">
        <v>1</v>
      </c>
      <c r="AD1221">
        <v>0.66700000000000004</v>
      </c>
      <c r="AE1221" s="13">
        <v>0.06</v>
      </c>
      <c r="AF1221" s="14">
        <v>0</v>
      </c>
    </row>
    <row r="1222" spans="1:32" x14ac:dyDescent="0.25">
      <c r="A1222">
        <v>1</v>
      </c>
      <c r="B1222">
        <v>0</v>
      </c>
      <c r="C1222">
        <v>12.01</v>
      </c>
      <c r="D1222">
        <v>0</v>
      </c>
      <c r="E1222">
        <v>0</v>
      </c>
      <c r="F1222">
        <v>0</v>
      </c>
      <c r="G1222">
        <v>1</v>
      </c>
      <c r="H1222">
        <v>0</v>
      </c>
      <c r="I1222">
        <v>0</v>
      </c>
      <c r="J1222">
        <v>0</v>
      </c>
      <c r="K1222">
        <v>5000</v>
      </c>
      <c r="L1222" s="4">
        <v>5000</v>
      </c>
      <c r="M1222">
        <v>0</v>
      </c>
      <c r="N1222" s="5">
        <v>0</v>
      </c>
      <c r="O1222" s="6">
        <v>-3.7</v>
      </c>
      <c r="P1222">
        <v>300</v>
      </c>
      <c r="Q1222">
        <v>0</v>
      </c>
      <c r="R1222">
        <v>1</v>
      </c>
      <c r="S1222">
        <v>1</v>
      </c>
      <c r="T1222">
        <v>1</v>
      </c>
      <c r="U1222" s="7">
        <v>8</v>
      </c>
      <c r="V1222">
        <v>16</v>
      </c>
      <c r="W1222">
        <v>0</v>
      </c>
      <c r="X1222">
        <v>0</v>
      </c>
      <c r="Y1222">
        <v>0</v>
      </c>
      <c r="Z1222">
        <v>0</v>
      </c>
      <c r="AA1222">
        <v>1</v>
      </c>
      <c r="AB1222">
        <v>0</v>
      </c>
      <c r="AC1222">
        <v>1</v>
      </c>
      <c r="AD1222">
        <v>0.66700000000000004</v>
      </c>
      <c r="AE1222" s="13">
        <v>0.2</v>
      </c>
      <c r="AF1222" s="14">
        <v>0</v>
      </c>
    </row>
    <row r="1223" spans="1:32" x14ac:dyDescent="0.25">
      <c r="A1223">
        <v>1</v>
      </c>
      <c r="B1223">
        <v>0</v>
      </c>
      <c r="C1223">
        <v>12.01</v>
      </c>
      <c r="D1223">
        <v>0</v>
      </c>
      <c r="E1223">
        <v>0</v>
      </c>
      <c r="F1223">
        <v>0</v>
      </c>
      <c r="G1223">
        <v>1</v>
      </c>
      <c r="H1223">
        <v>0</v>
      </c>
      <c r="I1223">
        <v>0</v>
      </c>
      <c r="J1223">
        <v>0</v>
      </c>
      <c r="K1223">
        <v>5000</v>
      </c>
      <c r="L1223" s="4">
        <v>5000</v>
      </c>
      <c r="M1223">
        <v>0</v>
      </c>
      <c r="N1223" s="5">
        <v>0</v>
      </c>
      <c r="O1223" s="6">
        <v>-3.7</v>
      </c>
      <c r="P1223">
        <v>300</v>
      </c>
      <c r="Q1223">
        <v>0</v>
      </c>
      <c r="R1223">
        <v>1</v>
      </c>
      <c r="S1223">
        <v>1</v>
      </c>
      <c r="T1223">
        <v>1</v>
      </c>
      <c r="U1223" s="7">
        <v>8</v>
      </c>
      <c r="V1223">
        <v>16</v>
      </c>
      <c r="W1223">
        <v>0</v>
      </c>
      <c r="X1223">
        <v>0</v>
      </c>
      <c r="Y1223">
        <v>0</v>
      </c>
      <c r="Z1223">
        <v>0</v>
      </c>
      <c r="AA1223">
        <v>1</v>
      </c>
      <c r="AB1223">
        <v>0</v>
      </c>
      <c r="AC1223">
        <v>1</v>
      </c>
      <c r="AD1223">
        <v>0.66700000000000004</v>
      </c>
      <c r="AE1223" s="13">
        <v>0.6</v>
      </c>
      <c r="AF1223" s="46">
        <v>0</v>
      </c>
    </row>
    <row r="1224" spans="1:32" x14ac:dyDescent="0.25">
      <c r="A1224">
        <v>1</v>
      </c>
      <c r="B1224">
        <v>0</v>
      </c>
      <c r="C1224">
        <v>12.01</v>
      </c>
      <c r="D1224">
        <v>0</v>
      </c>
      <c r="E1224">
        <v>0</v>
      </c>
      <c r="F1224">
        <v>0</v>
      </c>
      <c r="G1224">
        <v>1</v>
      </c>
      <c r="H1224">
        <v>0</v>
      </c>
      <c r="I1224">
        <v>0</v>
      </c>
      <c r="J1224">
        <v>0</v>
      </c>
      <c r="K1224">
        <v>5000</v>
      </c>
      <c r="L1224" s="4">
        <v>5000</v>
      </c>
      <c r="M1224">
        <v>0</v>
      </c>
      <c r="N1224" s="5">
        <v>0</v>
      </c>
      <c r="O1224" s="6">
        <v>-3.7</v>
      </c>
      <c r="P1224">
        <v>300</v>
      </c>
      <c r="Q1224">
        <v>0</v>
      </c>
      <c r="R1224">
        <v>1</v>
      </c>
      <c r="S1224">
        <v>1</v>
      </c>
      <c r="T1224">
        <v>1</v>
      </c>
      <c r="U1224" s="7">
        <v>8</v>
      </c>
      <c r="V1224">
        <v>16</v>
      </c>
      <c r="W1224">
        <v>0</v>
      </c>
      <c r="X1224">
        <v>0</v>
      </c>
      <c r="Y1224">
        <v>0</v>
      </c>
      <c r="Z1224">
        <v>0</v>
      </c>
      <c r="AA1224">
        <v>1</v>
      </c>
      <c r="AB1224">
        <v>0</v>
      </c>
      <c r="AC1224">
        <v>1</v>
      </c>
      <c r="AD1224">
        <v>0.66700000000000004</v>
      </c>
      <c r="AE1224" s="13">
        <v>2</v>
      </c>
      <c r="AF1224" s="46">
        <v>0</v>
      </c>
    </row>
    <row r="1225" spans="1:32" x14ac:dyDescent="0.25">
      <c r="A1225">
        <v>1</v>
      </c>
      <c r="B1225">
        <v>0</v>
      </c>
      <c r="C1225">
        <v>12.01</v>
      </c>
      <c r="D1225">
        <v>0</v>
      </c>
      <c r="E1225">
        <v>0</v>
      </c>
      <c r="F1225">
        <v>0</v>
      </c>
      <c r="G1225">
        <v>1</v>
      </c>
      <c r="H1225">
        <v>0</v>
      </c>
      <c r="I1225">
        <v>0</v>
      </c>
      <c r="J1225">
        <v>0</v>
      </c>
      <c r="K1225">
        <v>5000</v>
      </c>
      <c r="L1225" s="4">
        <v>5000</v>
      </c>
      <c r="M1225">
        <v>0</v>
      </c>
      <c r="N1225" s="5">
        <v>0</v>
      </c>
      <c r="O1225" s="6">
        <v>-3.7</v>
      </c>
      <c r="P1225">
        <v>300</v>
      </c>
      <c r="Q1225">
        <v>0</v>
      </c>
      <c r="R1225">
        <v>1</v>
      </c>
      <c r="S1225">
        <v>1</v>
      </c>
      <c r="T1225">
        <v>1</v>
      </c>
      <c r="U1225" s="7">
        <v>8</v>
      </c>
      <c r="V1225">
        <v>16</v>
      </c>
      <c r="W1225">
        <v>0</v>
      </c>
      <c r="X1225">
        <v>0</v>
      </c>
      <c r="Y1225">
        <v>0</v>
      </c>
      <c r="Z1225">
        <v>0</v>
      </c>
      <c r="AA1225">
        <v>1</v>
      </c>
      <c r="AB1225">
        <v>0</v>
      </c>
      <c r="AC1225">
        <v>1</v>
      </c>
      <c r="AD1225">
        <v>0.66700000000000004</v>
      </c>
      <c r="AE1225" s="13">
        <v>10</v>
      </c>
      <c r="AF1225" s="46">
        <v>0.84719535783365596</v>
      </c>
    </row>
    <row r="1226" spans="1:32" x14ac:dyDescent="0.25">
      <c r="A1226">
        <v>1</v>
      </c>
      <c r="B1226">
        <v>0</v>
      </c>
      <c r="C1226">
        <v>12.01</v>
      </c>
      <c r="D1226">
        <v>0</v>
      </c>
      <c r="E1226">
        <v>0</v>
      </c>
      <c r="F1226">
        <v>0</v>
      </c>
      <c r="G1226">
        <v>0</v>
      </c>
      <c r="H1226">
        <v>1</v>
      </c>
      <c r="I1226">
        <v>0</v>
      </c>
      <c r="J1226">
        <v>1</v>
      </c>
      <c r="K1226">
        <v>1.5</v>
      </c>
      <c r="L1226">
        <v>1000</v>
      </c>
      <c r="M1226">
        <v>1</v>
      </c>
      <c r="N1226" s="5">
        <v>0</v>
      </c>
      <c r="O1226" s="6">
        <v>-27.6</v>
      </c>
      <c r="P1226">
        <v>400</v>
      </c>
      <c r="Q1226">
        <v>0</v>
      </c>
      <c r="R1226">
        <v>1</v>
      </c>
      <c r="S1226">
        <v>1</v>
      </c>
      <c r="T1226">
        <v>1</v>
      </c>
      <c r="U1226" s="7">
        <v>8</v>
      </c>
      <c r="V1226">
        <v>16</v>
      </c>
      <c r="W1226">
        <v>0</v>
      </c>
      <c r="X1226">
        <v>0</v>
      </c>
      <c r="Y1226">
        <v>0</v>
      </c>
      <c r="Z1226">
        <v>0</v>
      </c>
      <c r="AA1226">
        <v>1</v>
      </c>
      <c r="AB1226">
        <v>0</v>
      </c>
      <c r="AC1226">
        <v>1</v>
      </c>
      <c r="AD1226">
        <v>0.66700000000000004</v>
      </c>
      <c r="AE1226" s="13">
        <v>0.06</v>
      </c>
      <c r="AF1226" s="46">
        <v>0.32550693703308398</v>
      </c>
    </row>
    <row r="1227" spans="1:32" x14ac:dyDescent="0.25">
      <c r="A1227">
        <v>1</v>
      </c>
      <c r="B1227">
        <v>0</v>
      </c>
      <c r="C1227">
        <v>12.01</v>
      </c>
      <c r="D1227">
        <v>0</v>
      </c>
      <c r="E1227">
        <v>0</v>
      </c>
      <c r="F1227">
        <v>0</v>
      </c>
      <c r="G1227">
        <v>0</v>
      </c>
      <c r="H1227">
        <v>1</v>
      </c>
      <c r="I1227">
        <v>0</v>
      </c>
      <c r="J1227">
        <v>1</v>
      </c>
      <c r="K1227">
        <v>1.5</v>
      </c>
      <c r="L1227">
        <v>1000</v>
      </c>
      <c r="M1227">
        <v>1</v>
      </c>
      <c r="N1227" s="5">
        <v>0</v>
      </c>
      <c r="O1227" s="6">
        <v>-27.6</v>
      </c>
      <c r="P1227">
        <v>400</v>
      </c>
      <c r="Q1227">
        <v>0</v>
      </c>
      <c r="R1227">
        <v>1</v>
      </c>
      <c r="S1227">
        <v>1</v>
      </c>
      <c r="T1227">
        <v>1</v>
      </c>
      <c r="U1227" s="7">
        <v>8</v>
      </c>
      <c r="V1227">
        <v>16</v>
      </c>
      <c r="W1227">
        <v>0</v>
      </c>
      <c r="X1227">
        <v>0</v>
      </c>
      <c r="Y1227">
        <v>0</v>
      </c>
      <c r="Z1227">
        <v>0</v>
      </c>
      <c r="AA1227">
        <v>1</v>
      </c>
      <c r="AB1227">
        <v>0</v>
      </c>
      <c r="AC1227">
        <v>1</v>
      </c>
      <c r="AD1227">
        <v>0.66700000000000004</v>
      </c>
      <c r="AE1227" s="13">
        <v>0.2</v>
      </c>
      <c r="AF1227" s="46">
        <v>0.82937365010799102</v>
      </c>
    </row>
    <row r="1228" spans="1:32" x14ac:dyDescent="0.25">
      <c r="A1228">
        <v>1</v>
      </c>
      <c r="B1228">
        <v>0</v>
      </c>
      <c r="C1228">
        <v>12.01</v>
      </c>
      <c r="D1228">
        <v>0</v>
      </c>
      <c r="E1228">
        <v>0</v>
      </c>
      <c r="F1228">
        <v>0</v>
      </c>
      <c r="G1228">
        <v>0</v>
      </c>
      <c r="H1228">
        <v>1</v>
      </c>
      <c r="I1228">
        <v>0</v>
      </c>
      <c r="J1228">
        <v>1</v>
      </c>
      <c r="K1228">
        <v>1.5</v>
      </c>
      <c r="L1228">
        <v>1000</v>
      </c>
      <c r="M1228">
        <v>1</v>
      </c>
      <c r="N1228" s="5">
        <v>0</v>
      </c>
      <c r="O1228" s="6">
        <v>-27.6</v>
      </c>
      <c r="P1228">
        <v>400</v>
      </c>
      <c r="Q1228">
        <v>0</v>
      </c>
      <c r="R1228">
        <v>1</v>
      </c>
      <c r="S1228">
        <v>1</v>
      </c>
      <c r="T1228">
        <v>1</v>
      </c>
      <c r="U1228" s="7">
        <v>8</v>
      </c>
      <c r="V1228">
        <v>16</v>
      </c>
      <c r="W1228">
        <v>0</v>
      </c>
      <c r="X1228">
        <v>0</v>
      </c>
      <c r="Y1228">
        <v>0</v>
      </c>
      <c r="Z1228">
        <v>0</v>
      </c>
      <c r="AA1228">
        <v>1</v>
      </c>
      <c r="AB1228">
        <v>0</v>
      </c>
      <c r="AC1228">
        <v>1</v>
      </c>
      <c r="AD1228">
        <v>0.66700000000000004</v>
      </c>
      <c r="AE1228" s="13">
        <v>0.6</v>
      </c>
      <c r="AF1228" s="46">
        <v>0.94479867237313298</v>
      </c>
    </row>
    <row r="1229" spans="1:32" x14ac:dyDescent="0.25">
      <c r="A1229">
        <v>1</v>
      </c>
      <c r="B1229">
        <v>0</v>
      </c>
      <c r="C1229">
        <v>12.01</v>
      </c>
      <c r="D1229">
        <v>0</v>
      </c>
      <c r="E1229">
        <v>0</v>
      </c>
      <c r="F1229">
        <v>0</v>
      </c>
      <c r="G1229">
        <v>0</v>
      </c>
      <c r="H1229">
        <v>1</v>
      </c>
      <c r="I1229">
        <v>0</v>
      </c>
      <c r="J1229">
        <v>1</v>
      </c>
      <c r="K1229">
        <v>1.5</v>
      </c>
      <c r="L1229">
        <v>1000</v>
      </c>
      <c r="M1229">
        <v>1</v>
      </c>
      <c r="N1229" s="5">
        <v>0</v>
      </c>
      <c r="O1229" s="6">
        <v>-27.6</v>
      </c>
      <c r="P1229">
        <v>400</v>
      </c>
      <c r="Q1229">
        <v>0</v>
      </c>
      <c r="R1229">
        <v>1</v>
      </c>
      <c r="S1229">
        <v>1</v>
      </c>
      <c r="T1229">
        <v>1</v>
      </c>
      <c r="U1229" s="7">
        <v>8</v>
      </c>
      <c r="V1229">
        <v>16</v>
      </c>
      <c r="W1229">
        <v>0</v>
      </c>
      <c r="X1229">
        <v>0</v>
      </c>
      <c r="Y1229">
        <v>0</v>
      </c>
      <c r="Z1229">
        <v>0</v>
      </c>
      <c r="AA1229">
        <v>1</v>
      </c>
      <c r="AB1229">
        <v>0</v>
      </c>
      <c r="AC1229">
        <v>1</v>
      </c>
      <c r="AD1229">
        <v>0.66700000000000004</v>
      </c>
      <c r="AE1229" s="13">
        <v>2</v>
      </c>
      <c r="AF1229" s="46">
        <v>0.97961290322580696</v>
      </c>
    </row>
    <row r="1230" spans="1:32" x14ac:dyDescent="0.25">
      <c r="A1230">
        <v>1</v>
      </c>
      <c r="B1230">
        <v>0</v>
      </c>
      <c r="C1230">
        <v>12.01</v>
      </c>
      <c r="D1230">
        <v>0</v>
      </c>
      <c r="E1230">
        <v>0</v>
      </c>
      <c r="F1230">
        <v>0</v>
      </c>
      <c r="G1230">
        <v>0</v>
      </c>
      <c r="H1230">
        <v>1</v>
      </c>
      <c r="I1230">
        <v>0</v>
      </c>
      <c r="J1230">
        <v>1</v>
      </c>
      <c r="K1230">
        <v>1.5</v>
      </c>
      <c r="L1230">
        <v>1000</v>
      </c>
      <c r="M1230">
        <v>1</v>
      </c>
      <c r="N1230" s="5">
        <v>0</v>
      </c>
      <c r="O1230" s="6">
        <v>-27.6</v>
      </c>
      <c r="P1230">
        <v>400</v>
      </c>
      <c r="Q1230">
        <v>0</v>
      </c>
      <c r="R1230">
        <v>1</v>
      </c>
      <c r="S1230">
        <v>1</v>
      </c>
      <c r="T1230">
        <v>1</v>
      </c>
      <c r="U1230" s="7">
        <v>8</v>
      </c>
      <c r="V1230">
        <v>16</v>
      </c>
      <c r="W1230">
        <v>0</v>
      </c>
      <c r="X1230">
        <v>0</v>
      </c>
      <c r="Y1230">
        <v>0</v>
      </c>
      <c r="Z1230">
        <v>0</v>
      </c>
      <c r="AA1230">
        <v>1</v>
      </c>
      <c r="AB1230">
        <v>0</v>
      </c>
      <c r="AC1230">
        <v>1</v>
      </c>
      <c r="AD1230">
        <v>0.66700000000000004</v>
      </c>
      <c r="AE1230" s="13">
        <v>10</v>
      </c>
      <c r="AF1230" s="46">
        <v>0.99126299491263004</v>
      </c>
    </row>
    <row r="1231" spans="1:32" x14ac:dyDescent="0.25">
      <c r="A1231">
        <v>1</v>
      </c>
      <c r="B1231">
        <v>0</v>
      </c>
      <c r="C1231">
        <v>12.01</v>
      </c>
      <c r="D1231">
        <v>0</v>
      </c>
      <c r="E1231">
        <v>0</v>
      </c>
      <c r="F1231">
        <v>0</v>
      </c>
      <c r="G1231">
        <v>0</v>
      </c>
      <c r="H1231">
        <v>1</v>
      </c>
      <c r="I1231">
        <v>0</v>
      </c>
      <c r="J1231">
        <v>1</v>
      </c>
      <c r="K1231">
        <v>1.5</v>
      </c>
      <c r="L1231">
        <v>1000</v>
      </c>
      <c r="M1231">
        <v>0</v>
      </c>
      <c r="N1231" s="5">
        <v>1</v>
      </c>
      <c r="O1231" s="6">
        <v>-27.6</v>
      </c>
      <c r="P1231">
        <v>400</v>
      </c>
      <c r="Q1231">
        <v>0</v>
      </c>
      <c r="R1231">
        <v>1</v>
      </c>
      <c r="S1231">
        <v>1</v>
      </c>
      <c r="T1231">
        <v>1</v>
      </c>
      <c r="U1231" s="7">
        <v>8</v>
      </c>
      <c r="V1231">
        <v>16</v>
      </c>
      <c r="W1231">
        <v>0</v>
      </c>
      <c r="X1231">
        <v>0</v>
      </c>
      <c r="Y1231">
        <v>0</v>
      </c>
      <c r="Z1231">
        <v>0</v>
      </c>
      <c r="AA1231">
        <v>1</v>
      </c>
      <c r="AB1231">
        <v>0</v>
      </c>
      <c r="AC1231">
        <v>1</v>
      </c>
      <c r="AD1231">
        <v>0.66700000000000004</v>
      </c>
      <c r="AE1231" s="13">
        <v>0.06</v>
      </c>
      <c r="AF1231" s="46">
        <v>0</v>
      </c>
    </row>
    <row r="1232" spans="1:32" x14ac:dyDescent="0.25">
      <c r="A1232">
        <v>1</v>
      </c>
      <c r="B1232">
        <v>0</v>
      </c>
      <c r="C1232">
        <v>12.01</v>
      </c>
      <c r="D1232">
        <v>0</v>
      </c>
      <c r="E1232">
        <v>0</v>
      </c>
      <c r="F1232">
        <v>0</v>
      </c>
      <c r="G1232">
        <v>0</v>
      </c>
      <c r="H1232">
        <v>1</v>
      </c>
      <c r="I1232">
        <v>0</v>
      </c>
      <c r="J1232">
        <v>1</v>
      </c>
      <c r="K1232">
        <v>1.5</v>
      </c>
      <c r="L1232">
        <v>1000</v>
      </c>
      <c r="M1232">
        <v>0</v>
      </c>
      <c r="N1232" s="5">
        <v>1</v>
      </c>
      <c r="O1232" s="6">
        <v>-27.6</v>
      </c>
      <c r="P1232">
        <v>400</v>
      </c>
      <c r="Q1232">
        <v>0</v>
      </c>
      <c r="R1232">
        <v>1</v>
      </c>
      <c r="S1232">
        <v>1</v>
      </c>
      <c r="T1232">
        <v>1</v>
      </c>
      <c r="U1232" s="7">
        <v>8</v>
      </c>
      <c r="V1232">
        <v>16</v>
      </c>
      <c r="W1232">
        <v>0</v>
      </c>
      <c r="X1232">
        <v>0</v>
      </c>
      <c r="Y1232">
        <v>0</v>
      </c>
      <c r="Z1232">
        <v>0</v>
      </c>
      <c r="AA1232">
        <v>1</v>
      </c>
      <c r="AB1232">
        <v>0</v>
      </c>
      <c r="AC1232">
        <v>1</v>
      </c>
      <c r="AD1232">
        <v>0.66700000000000004</v>
      </c>
      <c r="AE1232" s="13">
        <v>0.2</v>
      </c>
      <c r="AF1232" s="46">
        <v>0.71684587813620104</v>
      </c>
    </row>
    <row r="1233" spans="1:32" x14ac:dyDescent="0.25">
      <c r="A1233">
        <v>1</v>
      </c>
      <c r="B1233">
        <v>0</v>
      </c>
      <c r="C1233">
        <v>12.01</v>
      </c>
      <c r="D1233">
        <v>0</v>
      </c>
      <c r="E1233">
        <v>0</v>
      </c>
      <c r="F1233">
        <v>0</v>
      </c>
      <c r="G1233">
        <v>0</v>
      </c>
      <c r="H1233">
        <v>1</v>
      </c>
      <c r="I1233">
        <v>0</v>
      </c>
      <c r="J1233">
        <v>1</v>
      </c>
      <c r="K1233">
        <v>1.5</v>
      </c>
      <c r="L1233">
        <v>1000</v>
      </c>
      <c r="M1233">
        <v>0</v>
      </c>
      <c r="N1233" s="5">
        <v>1</v>
      </c>
      <c r="O1233" s="6">
        <v>-27.6</v>
      </c>
      <c r="P1233">
        <v>400</v>
      </c>
      <c r="Q1233">
        <v>0</v>
      </c>
      <c r="R1233">
        <v>1</v>
      </c>
      <c r="S1233">
        <v>1</v>
      </c>
      <c r="T1233">
        <v>1</v>
      </c>
      <c r="U1233" s="7">
        <v>8</v>
      </c>
      <c r="V1233">
        <v>16</v>
      </c>
      <c r="W1233">
        <v>0</v>
      </c>
      <c r="X1233">
        <v>0</v>
      </c>
      <c r="Y1233">
        <v>0</v>
      </c>
      <c r="Z1233">
        <v>0</v>
      </c>
      <c r="AA1233">
        <v>1</v>
      </c>
      <c r="AB1233">
        <v>0</v>
      </c>
      <c r="AC1233">
        <v>1</v>
      </c>
      <c r="AD1233">
        <v>0.66700000000000004</v>
      </c>
      <c r="AE1233" s="13">
        <v>0.6</v>
      </c>
      <c r="AF1233" s="46">
        <v>0.87027914614121504</v>
      </c>
    </row>
    <row r="1234" spans="1:32" x14ac:dyDescent="0.25">
      <c r="A1234">
        <v>1</v>
      </c>
      <c r="B1234">
        <v>0</v>
      </c>
      <c r="C1234">
        <v>12.01</v>
      </c>
      <c r="D1234">
        <v>0</v>
      </c>
      <c r="E1234">
        <v>0</v>
      </c>
      <c r="F1234">
        <v>0</v>
      </c>
      <c r="G1234">
        <v>0</v>
      </c>
      <c r="H1234">
        <v>1</v>
      </c>
      <c r="I1234">
        <v>0</v>
      </c>
      <c r="J1234">
        <v>1</v>
      </c>
      <c r="K1234">
        <v>1.5</v>
      </c>
      <c r="L1234">
        <v>1000</v>
      </c>
      <c r="M1234">
        <v>0</v>
      </c>
      <c r="N1234" s="5">
        <v>1</v>
      </c>
      <c r="O1234" s="6">
        <v>-27.6</v>
      </c>
      <c r="P1234">
        <v>400</v>
      </c>
      <c r="Q1234">
        <v>0</v>
      </c>
      <c r="R1234">
        <v>1</v>
      </c>
      <c r="S1234">
        <v>1</v>
      </c>
      <c r="T1234">
        <v>1</v>
      </c>
      <c r="U1234" s="7">
        <v>8</v>
      </c>
      <c r="V1234">
        <v>16</v>
      </c>
      <c r="W1234">
        <v>0</v>
      </c>
      <c r="X1234">
        <v>0</v>
      </c>
      <c r="Y1234">
        <v>0</v>
      </c>
      <c r="Z1234">
        <v>0</v>
      </c>
      <c r="AA1234">
        <v>1</v>
      </c>
      <c r="AB1234">
        <v>0</v>
      </c>
      <c r="AC1234">
        <v>1</v>
      </c>
      <c r="AD1234">
        <v>0.66700000000000004</v>
      </c>
      <c r="AE1234" s="13">
        <v>2</v>
      </c>
      <c r="AF1234" s="46">
        <v>0.97285339976805096</v>
      </c>
    </row>
    <row r="1235" spans="1:32" x14ac:dyDescent="0.25">
      <c r="A1235">
        <v>1</v>
      </c>
      <c r="B1235">
        <v>0</v>
      </c>
      <c r="C1235">
        <v>12.01</v>
      </c>
      <c r="D1235">
        <v>0</v>
      </c>
      <c r="E1235">
        <v>0</v>
      </c>
      <c r="F1235">
        <v>0</v>
      </c>
      <c r="G1235">
        <v>0</v>
      </c>
      <c r="H1235">
        <v>1</v>
      </c>
      <c r="I1235">
        <v>0</v>
      </c>
      <c r="J1235">
        <v>1</v>
      </c>
      <c r="K1235">
        <v>1.5</v>
      </c>
      <c r="L1235">
        <v>1000</v>
      </c>
      <c r="M1235">
        <v>0</v>
      </c>
      <c r="N1235" s="5">
        <v>1</v>
      </c>
      <c r="O1235" s="6">
        <v>-27.6</v>
      </c>
      <c r="P1235">
        <v>400</v>
      </c>
      <c r="Q1235">
        <v>0</v>
      </c>
      <c r="R1235">
        <v>1</v>
      </c>
      <c r="S1235">
        <v>1</v>
      </c>
      <c r="T1235">
        <v>1</v>
      </c>
      <c r="U1235" s="7">
        <v>8</v>
      </c>
      <c r="V1235">
        <v>16</v>
      </c>
      <c r="W1235">
        <v>0</v>
      </c>
      <c r="X1235">
        <v>0</v>
      </c>
      <c r="Y1235">
        <v>0</v>
      </c>
      <c r="Z1235">
        <v>0</v>
      </c>
      <c r="AA1235">
        <v>1</v>
      </c>
      <c r="AB1235">
        <v>0</v>
      </c>
      <c r="AC1235">
        <v>1</v>
      </c>
      <c r="AD1235">
        <v>0.66700000000000004</v>
      </c>
      <c r="AE1235" s="13">
        <v>10</v>
      </c>
      <c r="AF1235" s="46">
        <v>0.98681547929487801</v>
      </c>
    </row>
    <row r="1236" spans="1:32" x14ac:dyDescent="0.25">
      <c r="A1236">
        <v>1</v>
      </c>
      <c r="B1236">
        <v>0</v>
      </c>
      <c r="C1236">
        <v>12.01</v>
      </c>
      <c r="D1236">
        <v>0</v>
      </c>
      <c r="E1236">
        <v>0</v>
      </c>
      <c r="F1236">
        <v>0</v>
      </c>
      <c r="G1236">
        <v>0</v>
      </c>
      <c r="H1236">
        <v>1</v>
      </c>
      <c r="I1236">
        <v>0</v>
      </c>
      <c r="J1236">
        <v>1</v>
      </c>
      <c r="K1236">
        <v>1.5</v>
      </c>
      <c r="L1236">
        <v>1000</v>
      </c>
      <c r="M1236">
        <v>0</v>
      </c>
      <c r="N1236" s="5">
        <v>1</v>
      </c>
      <c r="O1236" s="6">
        <v>-27.6</v>
      </c>
      <c r="P1236">
        <v>400</v>
      </c>
      <c r="Q1236">
        <v>0</v>
      </c>
      <c r="R1236">
        <v>1</v>
      </c>
      <c r="S1236">
        <v>1</v>
      </c>
      <c r="T1236">
        <v>1</v>
      </c>
      <c r="U1236" s="7">
        <v>8</v>
      </c>
      <c r="V1236">
        <v>16</v>
      </c>
      <c r="W1236">
        <v>0</v>
      </c>
      <c r="X1236">
        <v>0</v>
      </c>
      <c r="Y1236">
        <v>0</v>
      </c>
      <c r="Z1236">
        <v>0</v>
      </c>
      <c r="AA1236">
        <v>1</v>
      </c>
      <c r="AB1236">
        <v>0</v>
      </c>
      <c r="AC1236">
        <v>1</v>
      </c>
      <c r="AD1236">
        <v>0.66700000000000004</v>
      </c>
      <c r="AE1236" s="13">
        <v>0.06</v>
      </c>
      <c r="AF1236" s="46">
        <v>-0.240506329113924</v>
      </c>
    </row>
    <row r="1237" spans="1:32" x14ac:dyDescent="0.25">
      <c r="A1237">
        <v>1</v>
      </c>
      <c r="B1237">
        <v>0</v>
      </c>
      <c r="C1237">
        <v>12.01</v>
      </c>
      <c r="D1237">
        <v>0</v>
      </c>
      <c r="E1237">
        <v>0</v>
      </c>
      <c r="F1237">
        <v>0</v>
      </c>
      <c r="G1237">
        <v>0</v>
      </c>
      <c r="H1237">
        <v>1</v>
      </c>
      <c r="I1237">
        <v>0</v>
      </c>
      <c r="J1237">
        <v>1</v>
      </c>
      <c r="K1237">
        <v>1.5</v>
      </c>
      <c r="L1237">
        <v>1000</v>
      </c>
      <c r="M1237">
        <v>0</v>
      </c>
      <c r="N1237" s="5">
        <v>1</v>
      </c>
      <c r="O1237" s="6">
        <v>-27.6</v>
      </c>
      <c r="P1237">
        <v>400</v>
      </c>
      <c r="Q1237">
        <v>0</v>
      </c>
      <c r="R1237">
        <v>1</v>
      </c>
      <c r="S1237">
        <v>1</v>
      </c>
      <c r="T1237">
        <v>1</v>
      </c>
      <c r="U1237" s="7">
        <v>8</v>
      </c>
      <c r="V1237">
        <v>16</v>
      </c>
      <c r="W1237">
        <v>0</v>
      </c>
      <c r="X1237">
        <v>0</v>
      </c>
      <c r="Y1237">
        <v>0</v>
      </c>
      <c r="Z1237">
        <v>0</v>
      </c>
      <c r="AA1237">
        <v>1</v>
      </c>
      <c r="AB1237">
        <v>0</v>
      </c>
      <c r="AC1237">
        <v>1</v>
      </c>
      <c r="AD1237">
        <v>0.66700000000000004</v>
      </c>
      <c r="AE1237" s="13">
        <v>0.2</v>
      </c>
      <c r="AF1237" s="46">
        <v>0.69976247030878902</v>
      </c>
    </row>
    <row r="1238" spans="1:32" x14ac:dyDescent="0.25">
      <c r="A1238">
        <v>1</v>
      </c>
      <c r="B1238">
        <v>0</v>
      </c>
      <c r="C1238">
        <v>12.01</v>
      </c>
      <c r="D1238">
        <v>0</v>
      </c>
      <c r="E1238">
        <v>0</v>
      </c>
      <c r="F1238">
        <v>0</v>
      </c>
      <c r="G1238">
        <v>0</v>
      </c>
      <c r="H1238">
        <v>1</v>
      </c>
      <c r="I1238">
        <v>0</v>
      </c>
      <c r="J1238">
        <v>1</v>
      </c>
      <c r="K1238">
        <v>1.5</v>
      </c>
      <c r="L1238">
        <v>1000</v>
      </c>
      <c r="M1238">
        <v>0</v>
      </c>
      <c r="N1238" s="5">
        <v>1</v>
      </c>
      <c r="O1238" s="6">
        <v>-27.6</v>
      </c>
      <c r="P1238">
        <v>400</v>
      </c>
      <c r="Q1238">
        <v>0</v>
      </c>
      <c r="R1238">
        <v>1</v>
      </c>
      <c r="S1238">
        <v>1</v>
      </c>
      <c r="T1238">
        <v>1</v>
      </c>
      <c r="U1238" s="7">
        <v>8</v>
      </c>
      <c r="V1238">
        <v>16</v>
      </c>
      <c r="W1238">
        <v>0</v>
      </c>
      <c r="X1238">
        <v>0</v>
      </c>
      <c r="Y1238">
        <v>0</v>
      </c>
      <c r="Z1238">
        <v>0</v>
      </c>
      <c r="AA1238">
        <v>1</v>
      </c>
      <c r="AB1238">
        <v>0</v>
      </c>
      <c r="AC1238">
        <v>1</v>
      </c>
      <c r="AD1238">
        <v>0.66700000000000004</v>
      </c>
      <c r="AE1238" s="13">
        <v>0.6</v>
      </c>
      <c r="AF1238" s="46">
        <v>0.78706199460916404</v>
      </c>
    </row>
    <row r="1239" spans="1:32" x14ac:dyDescent="0.25">
      <c r="A1239">
        <v>1</v>
      </c>
      <c r="B1239">
        <v>0</v>
      </c>
      <c r="C1239">
        <v>12.01</v>
      </c>
      <c r="D1239">
        <v>0</v>
      </c>
      <c r="E1239">
        <v>0</v>
      </c>
      <c r="F1239">
        <v>0</v>
      </c>
      <c r="G1239">
        <v>0</v>
      </c>
      <c r="H1239">
        <v>1</v>
      </c>
      <c r="I1239">
        <v>0</v>
      </c>
      <c r="J1239">
        <v>1</v>
      </c>
      <c r="K1239">
        <v>1.5</v>
      </c>
      <c r="L1239">
        <v>1000</v>
      </c>
      <c r="M1239">
        <v>0</v>
      </c>
      <c r="N1239" s="5">
        <v>1</v>
      </c>
      <c r="O1239" s="6">
        <v>-27.6</v>
      </c>
      <c r="P1239">
        <v>400</v>
      </c>
      <c r="Q1239">
        <v>0</v>
      </c>
      <c r="R1239">
        <v>1</v>
      </c>
      <c r="S1239">
        <v>1</v>
      </c>
      <c r="T1239">
        <v>1</v>
      </c>
      <c r="U1239" s="7">
        <v>8</v>
      </c>
      <c r="V1239">
        <v>16</v>
      </c>
      <c r="W1239">
        <v>0</v>
      </c>
      <c r="X1239">
        <v>0</v>
      </c>
      <c r="Y1239">
        <v>0</v>
      </c>
      <c r="Z1239">
        <v>0</v>
      </c>
      <c r="AA1239">
        <v>1</v>
      </c>
      <c r="AB1239">
        <v>0</v>
      </c>
      <c r="AC1239">
        <v>1</v>
      </c>
      <c r="AD1239">
        <v>0.66700000000000004</v>
      </c>
      <c r="AE1239" s="13">
        <v>2</v>
      </c>
      <c r="AF1239" s="46">
        <v>0.95506257110352699</v>
      </c>
    </row>
    <row r="1240" spans="1:32" x14ac:dyDescent="0.25">
      <c r="A1240">
        <v>1</v>
      </c>
      <c r="B1240">
        <v>0</v>
      </c>
      <c r="C1240">
        <v>12.01</v>
      </c>
      <c r="D1240">
        <v>0</v>
      </c>
      <c r="E1240">
        <v>0</v>
      </c>
      <c r="F1240">
        <v>0</v>
      </c>
      <c r="G1240">
        <v>0</v>
      </c>
      <c r="H1240">
        <v>1</v>
      </c>
      <c r="I1240">
        <v>0</v>
      </c>
      <c r="J1240">
        <v>1</v>
      </c>
      <c r="K1240">
        <v>1.5</v>
      </c>
      <c r="L1240">
        <v>1000</v>
      </c>
      <c r="M1240">
        <v>0</v>
      </c>
      <c r="N1240" s="5">
        <v>1</v>
      </c>
      <c r="O1240" s="6">
        <v>-27.6</v>
      </c>
      <c r="P1240">
        <v>400</v>
      </c>
      <c r="Q1240">
        <v>0</v>
      </c>
      <c r="R1240">
        <v>1</v>
      </c>
      <c r="S1240">
        <v>1</v>
      </c>
      <c r="T1240">
        <v>1</v>
      </c>
      <c r="U1240" s="7">
        <v>8</v>
      </c>
      <c r="V1240">
        <v>16</v>
      </c>
      <c r="W1240">
        <v>0</v>
      </c>
      <c r="X1240">
        <v>0</v>
      </c>
      <c r="Y1240">
        <v>0</v>
      </c>
      <c r="Z1240">
        <v>0</v>
      </c>
      <c r="AA1240">
        <v>1</v>
      </c>
      <c r="AB1240">
        <v>0</v>
      </c>
      <c r="AC1240">
        <v>1</v>
      </c>
      <c r="AD1240">
        <v>0.66700000000000004</v>
      </c>
      <c r="AE1240" s="13">
        <v>10</v>
      </c>
      <c r="AF1240" s="46">
        <v>0.98519212746016904</v>
      </c>
    </row>
    <row r="1241" spans="1:32" x14ac:dyDescent="0.25">
      <c r="A1241">
        <v>1</v>
      </c>
      <c r="B1241">
        <v>0</v>
      </c>
      <c r="C1241">
        <v>12.01</v>
      </c>
      <c r="D1241">
        <v>0</v>
      </c>
      <c r="E1241">
        <v>0</v>
      </c>
      <c r="F1241">
        <v>0</v>
      </c>
      <c r="G1241">
        <v>0</v>
      </c>
      <c r="H1241">
        <v>1</v>
      </c>
      <c r="I1241">
        <v>0</v>
      </c>
      <c r="J1241">
        <v>1</v>
      </c>
      <c r="K1241">
        <v>1.5</v>
      </c>
      <c r="L1241">
        <v>1000</v>
      </c>
      <c r="M1241">
        <v>0</v>
      </c>
      <c r="N1241" s="5">
        <v>1</v>
      </c>
      <c r="O1241" s="6">
        <v>-27.6</v>
      </c>
      <c r="P1241">
        <v>400</v>
      </c>
      <c r="Q1241">
        <v>0</v>
      </c>
      <c r="R1241">
        <v>1</v>
      </c>
      <c r="S1241">
        <v>1</v>
      </c>
      <c r="T1241">
        <v>1</v>
      </c>
      <c r="U1241" s="7">
        <v>8</v>
      </c>
      <c r="V1241">
        <v>16</v>
      </c>
      <c r="W1241">
        <v>0</v>
      </c>
      <c r="X1241">
        <v>0</v>
      </c>
      <c r="Y1241">
        <v>0</v>
      </c>
      <c r="Z1241">
        <v>0</v>
      </c>
      <c r="AA1241">
        <v>1</v>
      </c>
      <c r="AB1241">
        <v>0</v>
      </c>
      <c r="AC1241">
        <v>1</v>
      </c>
      <c r="AD1241">
        <v>0.66700000000000004</v>
      </c>
      <c r="AE1241" s="13">
        <v>0.06</v>
      </c>
      <c r="AF1241" s="46">
        <v>0.19387755102040799</v>
      </c>
    </row>
    <row r="1242" spans="1:32" x14ac:dyDescent="0.25">
      <c r="A1242">
        <v>1</v>
      </c>
      <c r="B1242">
        <v>0</v>
      </c>
      <c r="C1242">
        <v>12.01</v>
      </c>
      <c r="D1242">
        <v>0</v>
      </c>
      <c r="E1242">
        <v>0</v>
      </c>
      <c r="F1242">
        <v>0</v>
      </c>
      <c r="G1242">
        <v>0</v>
      </c>
      <c r="H1242">
        <v>1</v>
      </c>
      <c r="I1242">
        <v>0</v>
      </c>
      <c r="J1242">
        <v>1</v>
      </c>
      <c r="K1242">
        <v>1.5</v>
      </c>
      <c r="L1242">
        <v>1000</v>
      </c>
      <c r="M1242">
        <v>0</v>
      </c>
      <c r="N1242" s="5">
        <v>1</v>
      </c>
      <c r="O1242" s="6">
        <v>-27.6</v>
      </c>
      <c r="P1242">
        <v>400</v>
      </c>
      <c r="Q1242">
        <v>0</v>
      </c>
      <c r="R1242">
        <v>1</v>
      </c>
      <c r="S1242">
        <v>1</v>
      </c>
      <c r="T1242">
        <v>1</v>
      </c>
      <c r="U1242" s="7">
        <v>8</v>
      </c>
      <c r="V1242">
        <v>16</v>
      </c>
      <c r="W1242">
        <v>0</v>
      </c>
      <c r="X1242">
        <v>0</v>
      </c>
      <c r="Y1242">
        <v>0</v>
      </c>
      <c r="Z1242">
        <v>0</v>
      </c>
      <c r="AA1242">
        <v>1</v>
      </c>
      <c r="AB1242">
        <v>0</v>
      </c>
      <c r="AC1242">
        <v>1</v>
      </c>
      <c r="AD1242">
        <v>0.66700000000000004</v>
      </c>
      <c r="AE1242" s="13">
        <v>0.2</v>
      </c>
      <c r="AF1242" s="46">
        <v>0.5844838921762</v>
      </c>
    </row>
    <row r="1243" spans="1:32" x14ac:dyDescent="0.25">
      <c r="A1243">
        <v>1</v>
      </c>
      <c r="B1243">
        <v>0</v>
      </c>
      <c r="C1243">
        <v>12.01</v>
      </c>
      <c r="D1243">
        <v>0</v>
      </c>
      <c r="E1243">
        <v>0</v>
      </c>
      <c r="F1243">
        <v>0</v>
      </c>
      <c r="G1243">
        <v>0</v>
      </c>
      <c r="H1243">
        <v>1</v>
      </c>
      <c r="I1243">
        <v>0</v>
      </c>
      <c r="J1243">
        <v>1</v>
      </c>
      <c r="K1243">
        <v>1.5</v>
      </c>
      <c r="L1243">
        <v>1000</v>
      </c>
      <c r="M1243">
        <v>0</v>
      </c>
      <c r="N1243" s="5">
        <v>1</v>
      </c>
      <c r="O1243" s="6">
        <v>-27.6</v>
      </c>
      <c r="P1243">
        <v>400</v>
      </c>
      <c r="Q1243">
        <v>0</v>
      </c>
      <c r="R1243">
        <v>1</v>
      </c>
      <c r="S1243">
        <v>1</v>
      </c>
      <c r="T1243">
        <v>1</v>
      </c>
      <c r="U1243" s="7">
        <v>8</v>
      </c>
      <c r="V1243">
        <v>16</v>
      </c>
      <c r="W1243">
        <v>0</v>
      </c>
      <c r="X1243">
        <v>0</v>
      </c>
      <c r="Y1243">
        <v>0</v>
      </c>
      <c r="Z1243">
        <v>0</v>
      </c>
      <c r="AA1243">
        <v>1</v>
      </c>
      <c r="AB1243">
        <v>0</v>
      </c>
      <c r="AC1243">
        <v>1</v>
      </c>
      <c r="AD1243">
        <v>0.66700000000000004</v>
      </c>
      <c r="AE1243" s="13">
        <v>0.6</v>
      </c>
      <c r="AF1243" s="46">
        <v>0.85768970952488199</v>
      </c>
    </row>
    <row r="1244" spans="1:32" x14ac:dyDescent="0.25">
      <c r="A1244">
        <v>1</v>
      </c>
      <c r="B1244">
        <v>0</v>
      </c>
      <c r="C1244">
        <v>12.01</v>
      </c>
      <c r="D1244">
        <v>0</v>
      </c>
      <c r="E1244">
        <v>0</v>
      </c>
      <c r="F1244">
        <v>0</v>
      </c>
      <c r="G1244">
        <v>0</v>
      </c>
      <c r="H1244">
        <v>1</v>
      </c>
      <c r="I1244">
        <v>0</v>
      </c>
      <c r="J1244">
        <v>1</v>
      </c>
      <c r="K1244">
        <v>1.5</v>
      </c>
      <c r="L1244">
        <v>1000</v>
      </c>
      <c r="M1244">
        <v>0</v>
      </c>
      <c r="N1244" s="5">
        <v>1</v>
      </c>
      <c r="O1244" s="6">
        <v>-27.6</v>
      </c>
      <c r="P1244">
        <v>400</v>
      </c>
      <c r="Q1244">
        <v>0</v>
      </c>
      <c r="R1244">
        <v>1</v>
      </c>
      <c r="S1244">
        <v>1</v>
      </c>
      <c r="T1244">
        <v>1</v>
      </c>
      <c r="U1244" s="7">
        <v>8</v>
      </c>
      <c r="V1244">
        <v>16</v>
      </c>
      <c r="W1244">
        <v>0</v>
      </c>
      <c r="X1244">
        <v>0</v>
      </c>
      <c r="Y1244">
        <v>0</v>
      </c>
      <c r="Z1244">
        <v>0</v>
      </c>
      <c r="AA1244">
        <v>1</v>
      </c>
      <c r="AB1244">
        <v>0</v>
      </c>
      <c r="AC1244">
        <v>1</v>
      </c>
      <c r="AD1244">
        <v>0.66700000000000004</v>
      </c>
      <c r="AE1244" s="13">
        <v>2</v>
      </c>
      <c r="AF1244" s="46">
        <v>0.97101980924431397</v>
      </c>
    </row>
    <row r="1245" spans="1:32" x14ac:dyDescent="0.25">
      <c r="A1245">
        <v>1</v>
      </c>
      <c r="B1245">
        <v>0</v>
      </c>
      <c r="C1245">
        <v>12.01</v>
      </c>
      <c r="D1245">
        <v>0</v>
      </c>
      <c r="E1245">
        <v>0</v>
      </c>
      <c r="F1245">
        <v>0</v>
      </c>
      <c r="G1245">
        <v>0</v>
      </c>
      <c r="H1245">
        <v>1</v>
      </c>
      <c r="I1245">
        <v>0</v>
      </c>
      <c r="J1245">
        <v>1</v>
      </c>
      <c r="K1245">
        <v>1.5</v>
      </c>
      <c r="L1245">
        <v>1000</v>
      </c>
      <c r="M1245">
        <v>0</v>
      </c>
      <c r="N1245" s="5">
        <v>1</v>
      </c>
      <c r="O1245" s="6">
        <v>-27.6</v>
      </c>
      <c r="P1245">
        <v>400</v>
      </c>
      <c r="Q1245">
        <v>0</v>
      </c>
      <c r="R1245">
        <v>1</v>
      </c>
      <c r="S1245">
        <v>1</v>
      </c>
      <c r="T1245">
        <v>1</v>
      </c>
      <c r="U1245" s="7">
        <v>8</v>
      </c>
      <c r="V1245">
        <v>16</v>
      </c>
      <c r="W1245">
        <v>0</v>
      </c>
      <c r="X1245">
        <v>0</v>
      </c>
      <c r="Y1245">
        <v>0</v>
      </c>
      <c r="Z1245">
        <v>0</v>
      </c>
      <c r="AA1245">
        <v>1</v>
      </c>
      <c r="AB1245">
        <v>0</v>
      </c>
      <c r="AC1245">
        <v>1</v>
      </c>
      <c r="AD1245">
        <v>0.66700000000000004</v>
      </c>
      <c r="AE1245" s="13">
        <v>10</v>
      </c>
      <c r="AF1245" s="46">
        <v>0.98874182802786004</v>
      </c>
    </row>
    <row r="1246" spans="1:32" x14ac:dyDescent="0.25">
      <c r="A1246">
        <v>1</v>
      </c>
      <c r="B1246">
        <v>0</v>
      </c>
      <c r="C1246">
        <v>12.01</v>
      </c>
      <c r="D1246">
        <v>0</v>
      </c>
      <c r="E1246">
        <v>0</v>
      </c>
      <c r="F1246">
        <v>0</v>
      </c>
      <c r="G1246">
        <v>0</v>
      </c>
      <c r="H1246">
        <v>1</v>
      </c>
      <c r="I1246">
        <v>0</v>
      </c>
      <c r="J1246">
        <v>1</v>
      </c>
      <c r="K1246">
        <v>1.5</v>
      </c>
      <c r="L1246">
        <v>1000</v>
      </c>
      <c r="M1246">
        <v>1</v>
      </c>
      <c r="N1246" s="5">
        <v>0</v>
      </c>
      <c r="O1246" s="6">
        <v>-27.6</v>
      </c>
      <c r="P1246">
        <v>400</v>
      </c>
      <c r="Q1246">
        <v>0</v>
      </c>
      <c r="R1246">
        <v>1</v>
      </c>
      <c r="S1246">
        <v>1</v>
      </c>
      <c r="T1246">
        <v>1</v>
      </c>
      <c r="U1246" s="7">
        <v>8</v>
      </c>
      <c r="V1246">
        <v>16</v>
      </c>
      <c r="W1246">
        <v>0</v>
      </c>
      <c r="X1246">
        <v>0</v>
      </c>
      <c r="Y1246">
        <v>0</v>
      </c>
      <c r="Z1246">
        <v>0</v>
      </c>
      <c r="AA1246">
        <v>1</v>
      </c>
      <c r="AB1246">
        <v>0</v>
      </c>
      <c r="AC1246">
        <v>1</v>
      </c>
      <c r="AD1246">
        <v>14</v>
      </c>
      <c r="AE1246" s="13">
        <v>2</v>
      </c>
      <c r="AF1246" s="46">
        <v>0</v>
      </c>
    </row>
    <row r="1247" spans="1:32" x14ac:dyDescent="0.25">
      <c r="A1247">
        <v>1</v>
      </c>
      <c r="B1247">
        <v>0</v>
      </c>
      <c r="C1247">
        <v>12.01</v>
      </c>
      <c r="D1247">
        <v>0</v>
      </c>
      <c r="E1247">
        <v>0</v>
      </c>
      <c r="F1247">
        <v>0</v>
      </c>
      <c r="G1247">
        <v>0</v>
      </c>
      <c r="H1247">
        <v>1</v>
      </c>
      <c r="I1247">
        <v>0</v>
      </c>
      <c r="J1247">
        <v>1</v>
      </c>
      <c r="K1247">
        <v>1.5</v>
      </c>
      <c r="L1247">
        <v>1000</v>
      </c>
      <c r="M1247">
        <v>1</v>
      </c>
      <c r="N1247" s="5">
        <v>0</v>
      </c>
      <c r="O1247" s="6">
        <v>-27.6</v>
      </c>
      <c r="P1247">
        <v>400</v>
      </c>
      <c r="Q1247">
        <v>0</v>
      </c>
      <c r="R1247">
        <v>1</v>
      </c>
      <c r="S1247">
        <v>1</v>
      </c>
      <c r="T1247">
        <v>1</v>
      </c>
      <c r="U1247" s="7">
        <v>8</v>
      </c>
      <c r="V1247">
        <v>16</v>
      </c>
      <c r="W1247">
        <v>0</v>
      </c>
      <c r="X1247">
        <v>0</v>
      </c>
      <c r="Y1247">
        <v>0</v>
      </c>
      <c r="Z1247">
        <v>0</v>
      </c>
      <c r="AA1247">
        <v>1</v>
      </c>
      <c r="AB1247">
        <v>0</v>
      </c>
      <c r="AC1247">
        <v>1</v>
      </c>
      <c r="AD1247">
        <v>14</v>
      </c>
      <c r="AE1247" s="13">
        <v>10</v>
      </c>
      <c r="AF1247" s="46">
        <v>0</v>
      </c>
    </row>
    <row r="1248" spans="1:32" x14ac:dyDescent="0.25">
      <c r="A1248">
        <v>1</v>
      </c>
      <c r="B1248">
        <v>0</v>
      </c>
      <c r="C1248">
        <v>12.01</v>
      </c>
      <c r="D1248">
        <v>0</v>
      </c>
      <c r="E1248">
        <v>0</v>
      </c>
      <c r="F1248">
        <v>0</v>
      </c>
      <c r="G1248">
        <v>0</v>
      </c>
      <c r="H1248">
        <v>1</v>
      </c>
      <c r="I1248">
        <v>0</v>
      </c>
      <c r="J1248">
        <v>1</v>
      </c>
      <c r="K1248">
        <v>1.5</v>
      </c>
      <c r="L1248">
        <v>1000</v>
      </c>
      <c r="M1248">
        <v>0</v>
      </c>
      <c r="N1248" s="5">
        <v>1</v>
      </c>
      <c r="O1248" s="6">
        <v>-27.6</v>
      </c>
      <c r="P1248">
        <v>400</v>
      </c>
      <c r="Q1248">
        <v>0</v>
      </c>
      <c r="R1248">
        <v>1</v>
      </c>
      <c r="S1248">
        <v>1</v>
      </c>
      <c r="T1248">
        <v>1</v>
      </c>
      <c r="U1248" s="7">
        <v>8</v>
      </c>
      <c r="V1248">
        <v>16</v>
      </c>
      <c r="W1248">
        <v>0</v>
      </c>
      <c r="X1248">
        <v>0</v>
      </c>
      <c r="Y1248">
        <v>0</v>
      </c>
      <c r="Z1248">
        <v>0</v>
      </c>
      <c r="AA1248">
        <v>1</v>
      </c>
      <c r="AB1248">
        <v>0</v>
      </c>
      <c r="AC1248">
        <v>1</v>
      </c>
      <c r="AD1248">
        <v>14</v>
      </c>
      <c r="AE1248" s="13">
        <v>2</v>
      </c>
      <c r="AF1248" s="46">
        <v>0</v>
      </c>
    </row>
    <row r="1249" spans="1:32" x14ac:dyDescent="0.25">
      <c r="A1249">
        <v>1</v>
      </c>
      <c r="B1249">
        <v>0</v>
      </c>
      <c r="C1249">
        <v>12.01</v>
      </c>
      <c r="D1249">
        <v>0</v>
      </c>
      <c r="E1249">
        <v>0</v>
      </c>
      <c r="F1249">
        <v>0</v>
      </c>
      <c r="G1249">
        <v>0</v>
      </c>
      <c r="H1249">
        <v>1</v>
      </c>
      <c r="I1249">
        <v>0</v>
      </c>
      <c r="J1249">
        <v>1</v>
      </c>
      <c r="K1249">
        <v>1.5</v>
      </c>
      <c r="L1249">
        <v>1000</v>
      </c>
      <c r="M1249">
        <v>0</v>
      </c>
      <c r="N1249" s="5">
        <v>1</v>
      </c>
      <c r="O1249" s="6">
        <v>-27.6</v>
      </c>
      <c r="P1249">
        <v>400</v>
      </c>
      <c r="Q1249">
        <v>0</v>
      </c>
      <c r="R1249">
        <v>1</v>
      </c>
      <c r="S1249">
        <v>1</v>
      </c>
      <c r="T1249">
        <v>1</v>
      </c>
      <c r="U1249" s="7">
        <v>8</v>
      </c>
      <c r="V1249">
        <v>16</v>
      </c>
      <c r="W1249">
        <v>0</v>
      </c>
      <c r="X1249">
        <v>0</v>
      </c>
      <c r="Y1249">
        <v>0</v>
      </c>
      <c r="Z1249">
        <v>0</v>
      </c>
      <c r="AA1249">
        <v>1</v>
      </c>
      <c r="AB1249">
        <v>0</v>
      </c>
      <c r="AC1249">
        <v>1</v>
      </c>
      <c r="AD1249">
        <v>14</v>
      </c>
      <c r="AE1249" s="13">
        <v>10</v>
      </c>
      <c r="AF1249" s="46">
        <v>0</v>
      </c>
    </row>
    <row r="1250" spans="1:32" x14ac:dyDescent="0.25">
      <c r="A1250">
        <v>1</v>
      </c>
      <c r="B1250">
        <v>0</v>
      </c>
      <c r="C1250">
        <v>12.01</v>
      </c>
      <c r="D1250">
        <v>0</v>
      </c>
      <c r="E1250">
        <v>0</v>
      </c>
      <c r="F1250">
        <v>0</v>
      </c>
      <c r="G1250">
        <v>0</v>
      </c>
      <c r="H1250">
        <v>1</v>
      </c>
      <c r="I1250">
        <v>0</v>
      </c>
      <c r="J1250">
        <v>1</v>
      </c>
      <c r="K1250">
        <v>1.5</v>
      </c>
      <c r="L1250">
        <v>1000</v>
      </c>
      <c r="M1250">
        <v>0</v>
      </c>
      <c r="N1250" s="5">
        <v>1</v>
      </c>
      <c r="O1250" s="6">
        <v>-27.6</v>
      </c>
      <c r="P1250">
        <v>400</v>
      </c>
      <c r="Q1250">
        <v>0</v>
      </c>
      <c r="R1250">
        <v>1</v>
      </c>
      <c r="S1250">
        <v>1</v>
      </c>
      <c r="T1250">
        <v>1</v>
      </c>
      <c r="U1250" s="7">
        <v>8</v>
      </c>
      <c r="V1250">
        <v>16</v>
      </c>
      <c r="W1250">
        <v>0</v>
      </c>
      <c r="X1250">
        <v>0</v>
      </c>
      <c r="Y1250">
        <v>0</v>
      </c>
      <c r="Z1250">
        <v>0</v>
      </c>
      <c r="AA1250">
        <v>1</v>
      </c>
      <c r="AB1250">
        <v>0</v>
      </c>
      <c r="AC1250">
        <v>1</v>
      </c>
      <c r="AD1250">
        <v>14</v>
      </c>
      <c r="AE1250" s="13">
        <v>2</v>
      </c>
      <c r="AF1250" s="46">
        <v>-1</v>
      </c>
    </row>
    <row r="1251" spans="1:32" x14ac:dyDescent="0.25">
      <c r="A1251">
        <v>1</v>
      </c>
      <c r="B1251">
        <v>0</v>
      </c>
      <c r="C1251">
        <v>12.01</v>
      </c>
      <c r="D1251">
        <v>0</v>
      </c>
      <c r="E1251">
        <v>0</v>
      </c>
      <c r="F1251">
        <v>0</v>
      </c>
      <c r="G1251">
        <v>0</v>
      </c>
      <c r="H1251">
        <v>1</v>
      </c>
      <c r="I1251">
        <v>0</v>
      </c>
      <c r="J1251">
        <v>1</v>
      </c>
      <c r="K1251">
        <v>1.5</v>
      </c>
      <c r="L1251">
        <v>1000</v>
      </c>
      <c r="M1251">
        <v>0</v>
      </c>
      <c r="N1251" s="5">
        <v>1</v>
      </c>
      <c r="O1251" s="6">
        <v>-27.6</v>
      </c>
      <c r="P1251">
        <v>400</v>
      </c>
      <c r="Q1251">
        <v>0</v>
      </c>
      <c r="R1251">
        <v>1</v>
      </c>
      <c r="S1251">
        <v>1</v>
      </c>
      <c r="T1251">
        <v>1</v>
      </c>
      <c r="U1251" s="7">
        <v>8</v>
      </c>
      <c r="V1251">
        <v>16</v>
      </c>
      <c r="W1251">
        <v>0</v>
      </c>
      <c r="X1251">
        <v>0</v>
      </c>
      <c r="Y1251">
        <v>0</v>
      </c>
      <c r="Z1251">
        <v>0</v>
      </c>
      <c r="AA1251">
        <v>1</v>
      </c>
      <c r="AB1251">
        <v>0</v>
      </c>
      <c r="AC1251">
        <v>1</v>
      </c>
      <c r="AD1251">
        <v>14</v>
      </c>
      <c r="AE1251" s="13">
        <v>10</v>
      </c>
      <c r="AF1251" s="46">
        <v>0</v>
      </c>
    </row>
    <row r="1252" spans="1:32" x14ac:dyDescent="0.25">
      <c r="A1252">
        <v>1</v>
      </c>
      <c r="B1252">
        <v>0</v>
      </c>
      <c r="C1252">
        <v>12.01</v>
      </c>
      <c r="D1252">
        <v>0</v>
      </c>
      <c r="E1252">
        <v>0</v>
      </c>
      <c r="F1252">
        <v>0</v>
      </c>
      <c r="G1252">
        <v>0</v>
      </c>
      <c r="H1252">
        <v>1</v>
      </c>
      <c r="I1252">
        <v>0</v>
      </c>
      <c r="J1252">
        <v>1</v>
      </c>
      <c r="K1252">
        <v>1.5</v>
      </c>
      <c r="L1252">
        <v>1000</v>
      </c>
      <c r="M1252">
        <v>0</v>
      </c>
      <c r="N1252" s="5">
        <v>1</v>
      </c>
      <c r="O1252" s="6">
        <v>-27.6</v>
      </c>
      <c r="P1252">
        <v>400</v>
      </c>
      <c r="Q1252">
        <v>0</v>
      </c>
      <c r="R1252">
        <v>1</v>
      </c>
      <c r="S1252">
        <v>1</v>
      </c>
      <c r="T1252">
        <v>1</v>
      </c>
      <c r="U1252" s="7">
        <v>8</v>
      </c>
      <c r="V1252">
        <v>16</v>
      </c>
      <c r="W1252">
        <v>0</v>
      </c>
      <c r="X1252">
        <v>0</v>
      </c>
      <c r="Y1252">
        <v>0</v>
      </c>
      <c r="Z1252">
        <v>0</v>
      </c>
      <c r="AA1252">
        <v>1</v>
      </c>
      <c r="AB1252">
        <v>0</v>
      </c>
      <c r="AC1252">
        <v>1</v>
      </c>
      <c r="AD1252">
        <v>14</v>
      </c>
      <c r="AE1252" s="13">
        <v>2</v>
      </c>
      <c r="AF1252" s="46">
        <v>0</v>
      </c>
    </row>
    <row r="1253" spans="1:32" x14ac:dyDescent="0.25">
      <c r="A1253">
        <v>1</v>
      </c>
      <c r="B1253">
        <v>0</v>
      </c>
      <c r="C1253">
        <v>12.01</v>
      </c>
      <c r="D1253">
        <v>0</v>
      </c>
      <c r="E1253">
        <v>0</v>
      </c>
      <c r="F1253">
        <v>0</v>
      </c>
      <c r="G1253">
        <v>0</v>
      </c>
      <c r="H1253">
        <v>1</v>
      </c>
      <c r="I1253">
        <v>0</v>
      </c>
      <c r="J1253">
        <v>1</v>
      </c>
      <c r="K1253">
        <v>1.5</v>
      </c>
      <c r="L1253">
        <v>1000</v>
      </c>
      <c r="M1253">
        <v>0</v>
      </c>
      <c r="N1253" s="5">
        <v>1</v>
      </c>
      <c r="O1253" s="6">
        <v>-27.6</v>
      </c>
      <c r="P1253">
        <v>400</v>
      </c>
      <c r="Q1253">
        <v>0</v>
      </c>
      <c r="R1253">
        <v>1</v>
      </c>
      <c r="S1253">
        <v>1</v>
      </c>
      <c r="T1253">
        <v>1</v>
      </c>
      <c r="U1253" s="7">
        <v>8</v>
      </c>
      <c r="V1253">
        <v>16</v>
      </c>
      <c r="W1253">
        <v>0</v>
      </c>
      <c r="X1253">
        <v>0</v>
      </c>
      <c r="Y1253">
        <v>0</v>
      </c>
      <c r="Z1253">
        <v>0</v>
      </c>
      <c r="AA1253">
        <v>1</v>
      </c>
      <c r="AB1253">
        <v>0</v>
      </c>
      <c r="AC1253">
        <v>1</v>
      </c>
      <c r="AD1253">
        <v>14</v>
      </c>
      <c r="AE1253" s="13">
        <v>10</v>
      </c>
      <c r="AF1253" s="46">
        <v>0</v>
      </c>
    </row>
    <row r="1254" spans="1:32" x14ac:dyDescent="0.25">
      <c r="A1254">
        <v>0</v>
      </c>
      <c r="B1254">
        <v>0</v>
      </c>
      <c r="C1254">
        <v>47.87</v>
      </c>
      <c r="D1254">
        <v>16</v>
      </c>
      <c r="E1254">
        <v>2</v>
      </c>
      <c r="F1254">
        <v>0</v>
      </c>
      <c r="G1254">
        <v>1</v>
      </c>
      <c r="H1254">
        <v>0</v>
      </c>
      <c r="I1254">
        <v>0</v>
      </c>
      <c r="J1254">
        <v>0</v>
      </c>
      <c r="K1254">
        <v>36</v>
      </c>
      <c r="L1254">
        <v>36</v>
      </c>
      <c r="M1254">
        <v>0</v>
      </c>
      <c r="N1254" s="5">
        <v>0</v>
      </c>
      <c r="O1254" s="6">
        <v>-26</v>
      </c>
      <c r="P1254">
        <v>84.6</v>
      </c>
      <c r="Q1254">
        <v>0</v>
      </c>
      <c r="R1254">
        <v>1</v>
      </c>
      <c r="S1254">
        <v>0</v>
      </c>
      <c r="T1254">
        <v>1</v>
      </c>
      <c r="U1254">
        <v>7</v>
      </c>
      <c r="V1254">
        <v>18</v>
      </c>
      <c r="W1254">
        <v>0</v>
      </c>
      <c r="X1254">
        <v>0</v>
      </c>
      <c r="Y1254">
        <v>0</v>
      </c>
      <c r="Z1254">
        <v>0</v>
      </c>
      <c r="AA1254">
        <v>1</v>
      </c>
      <c r="AB1254">
        <v>0</v>
      </c>
      <c r="AC1254">
        <v>1</v>
      </c>
      <c r="AD1254">
        <v>1</v>
      </c>
      <c r="AE1254" s="13">
        <v>1</v>
      </c>
      <c r="AF1254">
        <v>-0.17977528089887601</v>
      </c>
    </row>
    <row r="1255" spans="1:32" x14ac:dyDescent="0.25">
      <c r="A1255">
        <v>0</v>
      </c>
      <c r="B1255">
        <v>0</v>
      </c>
      <c r="C1255">
        <v>47.87</v>
      </c>
      <c r="D1255">
        <v>16</v>
      </c>
      <c r="E1255">
        <v>2</v>
      </c>
      <c r="F1255">
        <v>0</v>
      </c>
      <c r="G1255">
        <v>1</v>
      </c>
      <c r="H1255">
        <v>0</v>
      </c>
      <c r="I1255">
        <v>0</v>
      </c>
      <c r="J1255">
        <v>0</v>
      </c>
      <c r="K1255">
        <v>36</v>
      </c>
      <c r="L1255">
        <v>36</v>
      </c>
      <c r="M1255">
        <v>0</v>
      </c>
      <c r="N1255" s="5">
        <v>0</v>
      </c>
      <c r="O1255" s="6">
        <v>-26</v>
      </c>
      <c r="P1255">
        <v>84.6</v>
      </c>
      <c r="Q1255">
        <v>0</v>
      </c>
      <c r="R1255">
        <v>1</v>
      </c>
      <c r="S1255">
        <v>0</v>
      </c>
      <c r="T1255">
        <v>1</v>
      </c>
      <c r="U1255">
        <v>7</v>
      </c>
      <c r="V1255">
        <v>18</v>
      </c>
      <c r="W1255">
        <v>0</v>
      </c>
      <c r="X1255">
        <v>0</v>
      </c>
      <c r="Y1255">
        <v>0</v>
      </c>
      <c r="Z1255">
        <v>0</v>
      </c>
      <c r="AA1255">
        <v>1</v>
      </c>
      <c r="AB1255">
        <v>0</v>
      </c>
      <c r="AC1255">
        <v>1</v>
      </c>
      <c r="AD1255">
        <v>1</v>
      </c>
      <c r="AE1255" s="13">
        <v>3</v>
      </c>
      <c r="AF1255">
        <v>0.48980891719745201</v>
      </c>
    </row>
    <row r="1256" spans="1:32" x14ac:dyDescent="0.25">
      <c r="A1256">
        <v>0</v>
      </c>
      <c r="B1256">
        <v>0</v>
      </c>
      <c r="C1256">
        <v>47.87</v>
      </c>
      <c r="D1256">
        <v>16</v>
      </c>
      <c r="E1256">
        <v>2</v>
      </c>
      <c r="F1256">
        <v>0</v>
      </c>
      <c r="G1256">
        <v>1</v>
      </c>
      <c r="H1256">
        <v>0</v>
      </c>
      <c r="I1256">
        <v>0</v>
      </c>
      <c r="J1256">
        <v>0</v>
      </c>
      <c r="K1256">
        <v>36</v>
      </c>
      <c r="L1256">
        <v>36</v>
      </c>
      <c r="M1256">
        <v>0</v>
      </c>
      <c r="N1256" s="5">
        <v>0</v>
      </c>
      <c r="O1256" s="6">
        <v>-26</v>
      </c>
      <c r="P1256">
        <v>84.6</v>
      </c>
      <c r="Q1256">
        <v>0</v>
      </c>
      <c r="R1256">
        <v>1</v>
      </c>
      <c r="S1256">
        <v>0</v>
      </c>
      <c r="T1256">
        <v>1</v>
      </c>
      <c r="U1256">
        <v>7</v>
      </c>
      <c r="V1256">
        <v>18</v>
      </c>
      <c r="W1256">
        <v>0</v>
      </c>
      <c r="X1256">
        <v>0</v>
      </c>
      <c r="Y1256">
        <v>0</v>
      </c>
      <c r="Z1256">
        <v>0</v>
      </c>
      <c r="AA1256">
        <v>1</v>
      </c>
      <c r="AB1256">
        <v>0</v>
      </c>
      <c r="AC1256">
        <v>1</v>
      </c>
      <c r="AD1256">
        <v>1</v>
      </c>
      <c r="AE1256" s="13">
        <v>9</v>
      </c>
      <c r="AF1256">
        <v>0.83850806451612903</v>
      </c>
    </row>
    <row r="1257" spans="1:32" x14ac:dyDescent="0.25">
      <c r="A1257">
        <v>0</v>
      </c>
      <c r="B1257">
        <v>0</v>
      </c>
      <c r="C1257">
        <v>47.87</v>
      </c>
      <c r="D1257">
        <v>16</v>
      </c>
      <c r="E1257">
        <v>2</v>
      </c>
      <c r="F1257">
        <v>0</v>
      </c>
      <c r="G1257">
        <v>1</v>
      </c>
      <c r="H1257">
        <v>0</v>
      </c>
      <c r="I1257">
        <v>0</v>
      </c>
      <c r="J1257">
        <v>0</v>
      </c>
      <c r="K1257">
        <v>36</v>
      </c>
      <c r="L1257">
        <v>36</v>
      </c>
      <c r="M1257">
        <v>0</v>
      </c>
      <c r="N1257" s="5">
        <v>0</v>
      </c>
      <c r="O1257" s="6">
        <v>-26</v>
      </c>
      <c r="P1257">
        <v>84.6</v>
      </c>
      <c r="Q1257">
        <v>0</v>
      </c>
      <c r="R1257">
        <v>1</v>
      </c>
      <c r="S1257">
        <v>0</v>
      </c>
      <c r="T1257">
        <v>1</v>
      </c>
      <c r="U1257">
        <v>7</v>
      </c>
      <c r="V1257">
        <v>18</v>
      </c>
      <c r="W1257">
        <v>0</v>
      </c>
      <c r="X1257">
        <v>0</v>
      </c>
      <c r="Y1257">
        <v>0</v>
      </c>
      <c r="Z1257">
        <v>0</v>
      </c>
      <c r="AA1257">
        <v>1</v>
      </c>
      <c r="AB1257">
        <v>0</v>
      </c>
      <c r="AC1257">
        <v>1</v>
      </c>
      <c r="AD1257">
        <v>3</v>
      </c>
      <c r="AE1257" s="13">
        <v>1</v>
      </c>
      <c r="AF1257">
        <v>-0.319148936170213</v>
      </c>
    </row>
    <row r="1258" spans="1:32" x14ac:dyDescent="0.25">
      <c r="A1258">
        <v>0</v>
      </c>
      <c r="B1258">
        <v>0</v>
      </c>
      <c r="C1258">
        <v>47.87</v>
      </c>
      <c r="D1258">
        <v>16</v>
      </c>
      <c r="E1258">
        <v>2</v>
      </c>
      <c r="F1258">
        <v>0</v>
      </c>
      <c r="G1258">
        <v>1</v>
      </c>
      <c r="H1258">
        <v>0</v>
      </c>
      <c r="I1258">
        <v>0</v>
      </c>
      <c r="J1258">
        <v>0</v>
      </c>
      <c r="K1258">
        <v>36</v>
      </c>
      <c r="L1258">
        <v>36</v>
      </c>
      <c r="M1258">
        <v>0</v>
      </c>
      <c r="N1258" s="5">
        <v>0</v>
      </c>
      <c r="O1258" s="6">
        <v>-26</v>
      </c>
      <c r="P1258">
        <v>84.6</v>
      </c>
      <c r="Q1258">
        <v>0</v>
      </c>
      <c r="R1258">
        <v>1</v>
      </c>
      <c r="S1258">
        <v>0</v>
      </c>
      <c r="T1258">
        <v>1</v>
      </c>
      <c r="U1258">
        <v>7</v>
      </c>
      <c r="V1258">
        <v>18</v>
      </c>
      <c r="W1258">
        <v>0</v>
      </c>
      <c r="X1258">
        <v>0</v>
      </c>
      <c r="Y1258">
        <v>0</v>
      </c>
      <c r="Z1258">
        <v>0</v>
      </c>
      <c r="AA1258">
        <v>1</v>
      </c>
      <c r="AB1258">
        <v>0</v>
      </c>
      <c r="AC1258">
        <v>1</v>
      </c>
      <c r="AD1258">
        <v>3</v>
      </c>
      <c r="AE1258" s="13">
        <v>3</v>
      </c>
      <c r="AF1258">
        <v>0.12962962962963001</v>
      </c>
    </row>
    <row r="1259" spans="1:32" x14ac:dyDescent="0.25">
      <c r="A1259">
        <v>0</v>
      </c>
      <c r="B1259">
        <v>0</v>
      </c>
      <c r="C1259">
        <v>47.87</v>
      </c>
      <c r="D1259">
        <v>16</v>
      </c>
      <c r="E1259">
        <v>2</v>
      </c>
      <c r="F1259">
        <v>0</v>
      </c>
      <c r="G1259">
        <v>1</v>
      </c>
      <c r="H1259">
        <v>0</v>
      </c>
      <c r="I1259">
        <v>0</v>
      </c>
      <c r="J1259">
        <v>0</v>
      </c>
      <c r="K1259">
        <v>36</v>
      </c>
      <c r="L1259">
        <v>36</v>
      </c>
      <c r="M1259">
        <v>0</v>
      </c>
      <c r="N1259" s="5">
        <v>0</v>
      </c>
      <c r="O1259" s="6">
        <v>-26</v>
      </c>
      <c r="P1259">
        <v>84.6</v>
      </c>
      <c r="Q1259">
        <v>0</v>
      </c>
      <c r="R1259">
        <v>1</v>
      </c>
      <c r="S1259">
        <v>0</v>
      </c>
      <c r="T1259">
        <v>1</v>
      </c>
      <c r="U1259">
        <v>7</v>
      </c>
      <c r="V1259">
        <v>18</v>
      </c>
      <c r="W1259">
        <v>0</v>
      </c>
      <c r="X1259">
        <v>0</v>
      </c>
      <c r="Y1259">
        <v>0</v>
      </c>
      <c r="Z1259">
        <v>0</v>
      </c>
      <c r="AA1259">
        <v>1</v>
      </c>
      <c r="AB1259">
        <v>0</v>
      </c>
      <c r="AC1259">
        <v>1</v>
      </c>
      <c r="AD1259">
        <v>3</v>
      </c>
      <c r="AE1259" s="13">
        <v>9</v>
      </c>
      <c r="AF1259">
        <v>0.91754385964912299</v>
      </c>
    </row>
    <row r="1260" spans="1:32" x14ac:dyDescent="0.25">
      <c r="A1260">
        <v>0</v>
      </c>
      <c r="B1260">
        <v>0</v>
      </c>
      <c r="C1260">
        <v>47.87</v>
      </c>
      <c r="D1260">
        <v>16</v>
      </c>
      <c r="E1260">
        <v>2</v>
      </c>
      <c r="F1260">
        <v>0</v>
      </c>
      <c r="G1260">
        <v>1</v>
      </c>
      <c r="H1260">
        <v>0</v>
      </c>
      <c r="I1260">
        <v>0</v>
      </c>
      <c r="J1260">
        <v>0</v>
      </c>
      <c r="K1260">
        <v>36</v>
      </c>
      <c r="L1260">
        <v>36</v>
      </c>
      <c r="M1260">
        <v>0</v>
      </c>
      <c r="N1260" s="5">
        <v>0</v>
      </c>
      <c r="O1260" s="6">
        <v>-26</v>
      </c>
      <c r="P1260">
        <v>84.6</v>
      </c>
      <c r="Q1260">
        <v>0</v>
      </c>
      <c r="R1260">
        <v>1</v>
      </c>
      <c r="S1260">
        <v>0</v>
      </c>
      <c r="T1260">
        <v>1</v>
      </c>
      <c r="U1260">
        <v>7</v>
      </c>
      <c r="V1260">
        <v>18</v>
      </c>
      <c r="W1260">
        <v>0</v>
      </c>
      <c r="X1260">
        <v>0</v>
      </c>
      <c r="Y1260">
        <v>0</v>
      </c>
      <c r="Z1260">
        <v>0</v>
      </c>
      <c r="AA1260">
        <v>1</v>
      </c>
      <c r="AB1260">
        <v>0</v>
      </c>
      <c r="AC1260">
        <v>1</v>
      </c>
      <c r="AD1260">
        <v>28</v>
      </c>
      <c r="AE1260" s="13">
        <v>1</v>
      </c>
      <c r="AF1260">
        <v>-4.91803278688525E-2</v>
      </c>
    </row>
    <row r="1261" spans="1:32" x14ac:dyDescent="0.25">
      <c r="A1261">
        <v>0</v>
      </c>
      <c r="B1261">
        <v>0</v>
      </c>
      <c r="C1261">
        <v>47.87</v>
      </c>
      <c r="D1261">
        <v>16</v>
      </c>
      <c r="E1261">
        <v>2</v>
      </c>
      <c r="F1261">
        <v>0</v>
      </c>
      <c r="G1261">
        <v>1</v>
      </c>
      <c r="H1261">
        <v>0</v>
      </c>
      <c r="I1261">
        <v>0</v>
      </c>
      <c r="J1261">
        <v>0</v>
      </c>
      <c r="K1261">
        <v>36</v>
      </c>
      <c r="L1261">
        <v>36</v>
      </c>
      <c r="M1261">
        <v>0</v>
      </c>
      <c r="N1261" s="5">
        <v>0</v>
      </c>
      <c r="O1261" s="6">
        <v>-26</v>
      </c>
      <c r="P1261">
        <v>84.6</v>
      </c>
      <c r="Q1261">
        <v>0</v>
      </c>
      <c r="R1261">
        <v>1</v>
      </c>
      <c r="S1261">
        <v>0</v>
      </c>
      <c r="T1261">
        <v>1</v>
      </c>
      <c r="U1261">
        <v>7</v>
      </c>
      <c r="V1261">
        <v>18</v>
      </c>
      <c r="W1261">
        <v>0</v>
      </c>
      <c r="X1261">
        <v>0</v>
      </c>
      <c r="Y1261">
        <v>0</v>
      </c>
      <c r="Z1261">
        <v>0</v>
      </c>
      <c r="AA1261">
        <v>1</v>
      </c>
      <c r="AB1261">
        <v>0</v>
      </c>
      <c r="AC1261">
        <v>1</v>
      </c>
      <c r="AD1261">
        <v>28</v>
      </c>
      <c r="AE1261" s="13">
        <v>3</v>
      </c>
      <c r="AF1261">
        <v>-0.46448087431694002</v>
      </c>
    </row>
    <row r="1262" spans="1:32" x14ac:dyDescent="0.25">
      <c r="A1262">
        <v>0</v>
      </c>
      <c r="B1262">
        <v>0</v>
      </c>
      <c r="C1262">
        <v>47.87</v>
      </c>
      <c r="D1262">
        <v>16</v>
      </c>
      <c r="E1262">
        <v>2</v>
      </c>
      <c r="F1262">
        <v>0</v>
      </c>
      <c r="G1262">
        <v>1</v>
      </c>
      <c r="H1262">
        <v>0</v>
      </c>
      <c r="I1262">
        <v>0</v>
      </c>
      <c r="J1262">
        <v>0</v>
      </c>
      <c r="K1262">
        <v>36</v>
      </c>
      <c r="L1262">
        <v>36</v>
      </c>
      <c r="M1262">
        <v>0</v>
      </c>
      <c r="N1262" s="5">
        <v>0</v>
      </c>
      <c r="O1262" s="6">
        <v>-26</v>
      </c>
      <c r="P1262">
        <v>84.6</v>
      </c>
      <c r="Q1262">
        <v>0</v>
      </c>
      <c r="R1262">
        <v>1</v>
      </c>
      <c r="S1262">
        <v>0</v>
      </c>
      <c r="T1262">
        <v>1</v>
      </c>
      <c r="U1262">
        <v>7</v>
      </c>
      <c r="V1262">
        <v>18</v>
      </c>
      <c r="W1262">
        <v>0</v>
      </c>
      <c r="X1262">
        <v>0</v>
      </c>
      <c r="Y1262">
        <v>0</v>
      </c>
      <c r="Z1262">
        <v>0</v>
      </c>
      <c r="AA1262">
        <v>1</v>
      </c>
      <c r="AB1262">
        <v>0</v>
      </c>
      <c r="AC1262">
        <v>1</v>
      </c>
      <c r="AD1262">
        <v>28</v>
      </c>
      <c r="AE1262" s="13">
        <v>9</v>
      </c>
      <c r="AF1262">
        <v>0.35106382978723399</v>
      </c>
    </row>
    <row r="1263" spans="1:32" x14ac:dyDescent="0.25">
      <c r="A1263">
        <v>0</v>
      </c>
      <c r="B1263">
        <v>0</v>
      </c>
      <c r="C1263">
        <v>47.87</v>
      </c>
      <c r="D1263">
        <v>16</v>
      </c>
      <c r="E1263">
        <v>2</v>
      </c>
      <c r="F1263">
        <v>0</v>
      </c>
      <c r="G1263">
        <v>1</v>
      </c>
      <c r="H1263">
        <v>0</v>
      </c>
      <c r="I1263">
        <v>0</v>
      </c>
      <c r="J1263">
        <v>0</v>
      </c>
      <c r="K1263">
        <v>22</v>
      </c>
      <c r="L1263">
        <v>22</v>
      </c>
      <c r="M1263">
        <v>0</v>
      </c>
      <c r="N1263" s="5">
        <v>0</v>
      </c>
      <c r="O1263" s="6">
        <v>-26</v>
      </c>
      <c r="P1263">
        <v>73.5</v>
      </c>
      <c r="Q1263">
        <v>0</v>
      </c>
      <c r="R1263">
        <v>1</v>
      </c>
      <c r="S1263">
        <v>0</v>
      </c>
      <c r="T1263">
        <v>1</v>
      </c>
      <c r="U1263">
        <v>7</v>
      </c>
      <c r="V1263">
        <v>18</v>
      </c>
      <c r="W1263">
        <v>0</v>
      </c>
      <c r="X1263">
        <v>0</v>
      </c>
      <c r="Y1263">
        <v>0</v>
      </c>
      <c r="Z1263">
        <v>0</v>
      </c>
      <c r="AA1263">
        <v>1</v>
      </c>
      <c r="AB1263">
        <v>0</v>
      </c>
      <c r="AC1263">
        <v>1</v>
      </c>
      <c r="AD1263">
        <v>1</v>
      </c>
      <c r="AE1263" s="13">
        <v>1</v>
      </c>
      <c r="AF1263">
        <v>0.124590163934426</v>
      </c>
    </row>
    <row r="1264" spans="1:32" x14ac:dyDescent="0.25">
      <c r="A1264">
        <v>0</v>
      </c>
      <c r="B1264">
        <v>0</v>
      </c>
      <c r="C1264">
        <v>47.87</v>
      </c>
      <c r="D1264">
        <v>16</v>
      </c>
      <c r="E1264">
        <v>2</v>
      </c>
      <c r="F1264">
        <v>0</v>
      </c>
      <c r="G1264">
        <v>1</v>
      </c>
      <c r="H1264">
        <v>0</v>
      </c>
      <c r="I1264">
        <v>0</v>
      </c>
      <c r="J1264">
        <v>0</v>
      </c>
      <c r="K1264">
        <v>22</v>
      </c>
      <c r="L1264">
        <v>22</v>
      </c>
      <c r="M1264">
        <v>0</v>
      </c>
      <c r="N1264" s="5">
        <v>0</v>
      </c>
      <c r="O1264" s="6">
        <v>-26</v>
      </c>
      <c r="P1264">
        <v>73.5</v>
      </c>
      <c r="Q1264">
        <v>0</v>
      </c>
      <c r="R1264">
        <v>1</v>
      </c>
      <c r="S1264">
        <v>0</v>
      </c>
      <c r="T1264">
        <v>1</v>
      </c>
      <c r="U1264">
        <v>7</v>
      </c>
      <c r="V1264">
        <v>18</v>
      </c>
      <c r="W1264">
        <v>0</v>
      </c>
      <c r="X1264">
        <v>0</v>
      </c>
      <c r="Y1264">
        <v>0</v>
      </c>
      <c r="Z1264">
        <v>0</v>
      </c>
      <c r="AA1264">
        <v>1</v>
      </c>
      <c r="AB1264">
        <v>0</v>
      </c>
      <c r="AC1264">
        <v>1</v>
      </c>
      <c r="AD1264">
        <v>1</v>
      </c>
      <c r="AE1264" s="13">
        <v>3</v>
      </c>
      <c r="AF1264">
        <v>0.45136986301369902</v>
      </c>
    </row>
    <row r="1265" spans="1:32" x14ac:dyDescent="0.25">
      <c r="A1265">
        <v>0</v>
      </c>
      <c r="B1265">
        <v>0</v>
      </c>
      <c r="C1265">
        <v>47.87</v>
      </c>
      <c r="D1265">
        <v>16</v>
      </c>
      <c r="E1265">
        <v>2</v>
      </c>
      <c r="F1265">
        <v>0</v>
      </c>
      <c r="G1265">
        <v>1</v>
      </c>
      <c r="H1265">
        <v>0</v>
      </c>
      <c r="I1265">
        <v>0</v>
      </c>
      <c r="J1265">
        <v>0</v>
      </c>
      <c r="K1265">
        <v>22</v>
      </c>
      <c r="L1265">
        <v>22</v>
      </c>
      <c r="M1265">
        <v>0</v>
      </c>
      <c r="N1265" s="5">
        <v>0</v>
      </c>
      <c r="O1265" s="6">
        <v>-26</v>
      </c>
      <c r="P1265">
        <v>73.5</v>
      </c>
      <c r="Q1265">
        <v>0</v>
      </c>
      <c r="R1265">
        <v>1</v>
      </c>
      <c r="S1265">
        <v>0</v>
      </c>
      <c r="T1265">
        <v>1</v>
      </c>
      <c r="U1265">
        <v>7</v>
      </c>
      <c r="V1265">
        <v>18</v>
      </c>
      <c r="W1265">
        <v>0</v>
      </c>
      <c r="X1265">
        <v>0</v>
      </c>
      <c r="Y1265">
        <v>0</v>
      </c>
      <c r="Z1265">
        <v>0</v>
      </c>
      <c r="AA1265">
        <v>1</v>
      </c>
      <c r="AB1265">
        <v>0</v>
      </c>
      <c r="AC1265">
        <v>1</v>
      </c>
      <c r="AD1265">
        <v>1</v>
      </c>
      <c r="AE1265" s="13">
        <v>9</v>
      </c>
      <c r="AF1265">
        <v>0.84043824701195202</v>
      </c>
    </row>
    <row r="1266" spans="1:32" x14ac:dyDescent="0.25">
      <c r="A1266">
        <v>0</v>
      </c>
      <c r="B1266">
        <v>0</v>
      </c>
      <c r="C1266">
        <v>47.87</v>
      </c>
      <c r="D1266">
        <v>16</v>
      </c>
      <c r="E1266">
        <v>2</v>
      </c>
      <c r="F1266">
        <v>0</v>
      </c>
      <c r="G1266">
        <v>1</v>
      </c>
      <c r="H1266">
        <v>0</v>
      </c>
      <c r="I1266">
        <v>0</v>
      </c>
      <c r="J1266">
        <v>0</v>
      </c>
      <c r="K1266">
        <v>22</v>
      </c>
      <c r="L1266">
        <v>22</v>
      </c>
      <c r="M1266">
        <v>0</v>
      </c>
      <c r="N1266" s="5">
        <v>0</v>
      </c>
      <c r="O1266" s="6">
        <v>-26</v>
      </c>
      <c r="P1266">
        <v>73.5</v>
      </c>
      <c r="Q1266">
        <v>0</v>
      </c>
      <c r="R1266">
        <v>1</v>
      </c>
      <c r="S1266">
        <v>0</v>
      </c>
      <c r="T1266">
        <v>1</v>
      </c>
      <c r="U1266">
        <v>7</v>
      </c>
      <c r="V1266">
        <v>18</v>
      </c>
      <c r="W1266">
        <v>0</v>
      </c>
      <c r="X1266">
        <v>0</v>
      </c>
      <c r="Y1266">
        <v>0</v>
      </c>
      <c r="Z1266">
        <v>0</v>
      </c>
      <c r="AA1266">
        <v>1</v>
      </c>
      <c r="AB1266">
        <v>0</v>
      </c>
      <c r="AC1266">
        <v>1</v>
      </c>
      <c r="AD1266">
        <v>3</v>
      </c>
      <c r="AE1266" s="13">
        <v>1</v>
      </c>
      <c r="AF1266">
        <v>-0.26595744680851102</v>
      </c>
    </row>
    <row r="1267" spans="1:32" x14ac:dyDescent="0.25">
      <c r="A1267">
        <v>0</v>
      </c>
      <c r="B1267">
        <v>0</v>
      </c>
      <c r="C1267">
        <v>47.87</v>
      </c>
      <c r="D1267">
        <v>16</v>
      </c>
      <c r="E1267">
        <v>2</v>
      </c>
      <c r="F1267">
        <v>0</v>
      </c>
      <c r="G1267">
        <v>1</v>
      </c>
      <c r="H1267">
        <v>0</v>
      </c>
      <c r="I1267">
        <v>0</v>
      </c>
      <c r="J1267">
        <v>0</v>
      </c>
      <c r="K1267">
        <v>22</v>
      </c>
      <c r="L1267">
        <v>22</v>
      </c>
      <c r="M1267">
        <v>0</v>
      </c>
      <c r="N1267" s="5">
        <v>0</v>
      </c>
      <c r="O1267" s="6">
        <v>-26</v>
      </c>
      <c r="P1267">
        <v>73.5</v>
      </c>
      <c r="Q1267">
        <v>0</v>
      </c>
      <c r="R1267">
        <v>1</v>
      </c>
      <c r="S1267">
        <v>0</v>
      </c>
      <c r="T1267">
        <v>1</v>
      </c>
      <c r="U1267">
        <v>7</v>
      </c>
      <c r="V1267">
        <v>18</v>
      </c>
      <c r="W1267">
        <v>0</v>
      </c>
      <c r="X1267">
        <v>0</v>
      </c>
      <c r="Y1267">
        <v>0</v>
      </c>
      <c r="Z1267">
        <v>0</v>
      </c>
      <c r="AA1267">
        <v>1</v>
      </c>
      <c r="AB1267">
        <v>0</v>
      </c>
      <c r="AC1267">
        <v>1</v>
      </c>
      <c r="AD1267">
        <v>3</v>
      </c>
      <c r="AE1267" s="13">
        <v>3</v>
      </c>
      <c r="AF1267">
        <v>0.55023923444976097</v>
      </c>
    </row>
    <row r="1268" spans="1:32" x14ac:dyDescent="0.25">
      <c r="A1268">
        <v>0</v>
      </c>
      <c r="B1268">
        <v>0</v>
      </c>
      <c r="C1268">
        <v>47.87</v>
      </c>
      <c r="D1268">
        <v>16</v>
      </c>
      <c r="E1268">
        <v>2</v>
      </c>
      <c r="F1268">
        <v>0</v>
      </c>
      <c r="G1268">
        <v>1</v>
      </c>
      <c r="H1268">
        <v>0</v>
      </c>
      <c r="I1268">
        <v>0</v>
      </c>
      <c r="J1268">
        <v>0</v>
      </c>
      <c r="K1268">
        <v>22</v>
      </c>
      <c r="L1268">
        <v>22</v>
      </c>
      <c r="M1268">
        <v>0</v>
      </c>
      <c r="N1268" s="5">
        <v>0</v>
      </c>
      <c r="O1268" s="6">
        <v>-26</v>
      </c>
      <c r="P1268">
        <v>73.5</v>
      </c>
      <c r="Q1268">
        <v>0</v>
      </c>
      <c r="R1268">
        <v>1</v>
      </c>
      <c r="S1268">
        <v>0</v>
      </c>
      <c r="T1268">
        <v>1</v>
      </c>
      <c r="U1268">
        <v>7</v>
      </c>
      <c r="V1268">
        <v>18</v>
      </c>
      <c r="W1268">
        <v>0</v>
      </c>
      <c r="X1268">
        <v>0</v>
      </c>
      <c r="Y1268">
        <v>0</v>
      </c>
      <c r="Z1268">
        <v>0</v>
      </c>
      <c r="AA1268">
        <v>1</v>
      </c>
      <c r="AB1268">
        <v>0</v>
      </c>
      <c r="AC1268">
        <v>1</v>
      </c>
      <c r="AD1268">
        <v>3</v>
      </c>
      <c r="AE1268" s="13">
        <v>9</v>
      </c>
      <c r="AF1268">
        <v>0.83001808318264003</v>
      </c>
    </row>
    <row r="1269" spans="1:32" x14ac:dyDescent="0.25">
      <c r="A1269">
        <v>0</v>
      </c>
      <c r="B1269">
        <v>0</v>
      </c>
      <c r="C1269">
        <v>47.87</v>
      </c>
      <c r="D1269">
        <v>16</v>
      </c>
      <c r="E1269">
        <v>2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22</v>
      </c>
      <c r="L1269">
        <v>22</v>
      </c>
      <c r="M1269">
        <v>0</v>
      </c>
      <c r="N1269" s="5">
        <v>0</v>
      </c>
      <c r="O1269" s="6">
        <v>-26</v>
      </c>
      <c r="P1269">
        <v>73.5</v>
      </c>
      <c r="Q1269">
        <v>0</v>
      </c>
      <c r="R1269">
        <v>1</v>
      </c>
      <c r="S1269">
        <v>0</v>
      </c>
      <c r="T1269">
        <v>1</v>
      </c>
      <c r="U1269">
        <v>7</v>
      </c>
      <c r="V1269">
        <v>18</v>
      </c>
      <c r="W1269">
        <v>0</v>
      </c>
      <c r="X1269">
        <v>0</v>
      </c>
      <c r="Y1269">
        <v>0</v>
      </c>
      <c r="Z1269">
        <v>0</v>
      </c>
      <c r="AA1269">
        <v>1</v>
      </c>
      <c r="AB1269">
        <v>0</v>
      </c>
      <c r="AC1269">
        <v>1</v>
      </c>
      <c r="AD1269">
        <v>28</v>
      </c>
      <c r="AE1269" s="13">
        <v>1</v>
      </c>
      <c r="AF1269">
        <v>-0.73770491803278704</v>
      </c>
    </row>
    <row r="1270" spans="1:32" x14ac:dyDescent="0.25">
      <c r="A1270">
        <v>0</v>
      </c>
      <c r="B1270">
        <v>0</v>
      </c>
      <c r="C1270">
        <v>47.87</v>
      </c>
      <c r="D1270">
        <v>16</v>
      </c>
      <c r="E1270">
        <v>2</v>
      </c>
      <c r="F1270">
        <v>0</v>
      </c>
      <c r="G1270">
        <v>1</v>
      </c>
      <c r="H1270">
        <v>0</v>
      </c>
      <c r="I1270">
        <v>0</v>
      </c>
      <c r="J1270">
        <v>0</v>
      </c>
      <c r="K1270">
        <v>22</v>
      </c>
      <c r="L1270">
        <v>22</v>
      </c>
      <c r="M1270">
        <v>0</v>
      </c>
      <c r="N1270" s="5">
        <v>0</v>
      </c>
      <c r="O1270" s="6">
        <v>-26</v>
      </c>
      <c r="P1270">
        <v>73.5</v>
      </c>
      <c r="Q1270">
        <v>0</v>
      </c>
      <c r="R1270">
        <v>1</v>
      </c>
      <c r="S1270">
        <v>0</v>
      </c>
      <c r="T1270">
        <v>1</v>
      </c>
      <c r="U1270">
        <v>7</v>
      </c>
      <c r="V1270">
        <v>18</v>
      </c>
      <c r="W1270">
        <v>0</v>
      </c>
      <c r="X1270">
        <v>0</v>
      </c>
      <c r="Y1270">
        <v>0</v>
      </c>
      <c r="Z1270">
        <v>0</v>
      </c>
      <c r="AA1270">
        <v>1</v>
      </c>
      <c r="AB1270">
        <v>0</v>
      </c>
      <c r="AC1270">
        <v>1</v>
      </c>
      <c r="AD1270">
        <v>28</v>
      </c>
      <c r="AE1270" s="13">
        <v>3</v>
      </c>
      <c r="AF1270">
        <v>-0.30054644808743203</v>
      </c>
    </row>
    <row r="1271" spans="1:32" x14ac:dyDescent="0.25">
      <c r="A1271">
        <v>0</v>
      </c>
      <c r="B1271">
        <v>0</v>
      </c>
      <c r="C1271">
        <v>47.87</v>
      </c>
      <c r="D1271">
        <v>16</v>
      </c>
      <c r="E1271">
        <v>2</v>
      </c>
      <c r="F1271">
        <v>0</v>
      </c>
      <c r="G1271">
        <v>1</v>
      </c>
      <c r="H1271">
        <v>0</v>
      </c>
      <c r="I1271">
        <v>0</v>
      </c>
      <c r="J1271">
        <v>0</v>
      </c>
      <c r="K1271">
        <v>22</v>
      </c>
      <c r="L1271">
        <v>22</v>
      </c>
      <c r="M1271">
        <v>0</v>
      </c>
      <c r="N1271" s="5">
        <v>0</v>
      </c>
      <c r="O1271" s="6">
        <v>-26</v>
      </c>
      <c r="P1271">
        <v>73.5</v>
      </c>
      <c r="Q1271">
        <v>0</v>
      </c>
      <c r="R1271">
        <v>1</v>
      </c>
      <c r="S1271">
        <v>0</v>
      </c>
      <c r="T1271">
        <v>1</v>
      </c>
      <c r="U1271">
        <v>7</v>
      </c>
      <c r="V1271">
        <v>18</v>
      </c>
      <c r="W1271">
        <v>0</v>
      </c>
      <c r="X1271">
        <v>0</v>
      </c>
      <c r="Y1271">
        <v>0</v>
      </c>
      <c r="Z1271">
        <v>0</v>
      </c>
      <c r="AA1271">
        <v>1</v>
      </c>
      <c r="AB1271">
        <v>0</v>
      </c>
      <c r="AC1271">
        <v>1</v>
      </c>
      <c r="AD1271">
        <v>28</v>
      </c>
      <c r="AE1271" s="13">
        <v>9</v>
      </c>
      <c r="AF1271">
        <v>-0.37704918032786899</v>
      </c>
    </row>
    <row r="1272" spans="1:32" x14ac:dyDescent="0.25">
      <c r="A1272">
        <v>0</v>
      </c>
      <c r="B1272">
        <v>0</v>
      </c>
      <c r="C1272">
        <v>47.87</v>
      </c>
      <c r="D1272">
        <v>16</v>
      </c>
      <c r="E1272">
        <v>2</v>
      </c>
      <c r="F1272">
        <v>0</v>
      </c>
      <c r="G1272">
        <v>1</v>
      </c>
      <c r="H1272">
        <v>0</v>
      </c>
      <c r="I1272">
        <v>0</v>
      </c>
      <c r="J1272">
        <v>0</v>
      </c>
      <c r="K1272">
        <v>8.5</v>
      </c>
      <c r="L1272">
        <v>270</v>
      </c>
      <c r="M1272">
        <v>0</v>
      </c>
      <c r="N1272" s="5">
        <v>0</v>
      </c>
      <c r="O1272" s="6">
        <v>-26</v>
      </c>
      <c r="P1272">
        <v>154</v>
      </c>
      <c r="Q1272">
        <v>0</v>
      </c>
      <c r="R1272">
        <v>1</v>
      </c>
      <c r="S1272">
        <v>0</v>
      </c>
      <c r="T1272">
        <v>1</v>
      </c>
      <c r="U1272">
        <v>7</v>
      </c>
      <c r="V1272">
        <v>18</v>
      </c>
      <c r="W1272">
        <v>0</v>
      </c>
      <c r="X1272">
        <v>0</v>
      </c>
      <c r="Y1272">
        <v>0</v>
      </c>
      <c r="Z1272">
        <v>0</v>
      </c>
      <c r="AA1272">
        <v>1</v>
      </c>
      <c r="AB1272">
        <v>0</v>
      </c>
      <c r="AC1272">
        <v>1</v>
      </c>
      <c r="AD1272">
        <v>1</v>
      </c>
      <c r="AE1272" s="13">
        <v>1</v>
      </c>
      <c r="AF1272">
        <v>0.55251396648044704</v>
      </c>
    </row>
    <row r="1273" spans="1:32" x14ac:dyDescent="0.25">
      <c r="A1273">
        <v>0</v>
      </c>
      <c r="B1273">
        <v>0</v>
      </c>
      <c r="C1273">
        <v>47.87</v>
      </c>
      <c r="D1273">
        <v>16</v>
      </c>
      <c r="E1273">
        <v>2</v>
      </c>
      <c r="F1273">
        <v>0</v>
      </c>
      <c r="G1273">
        <v>1</v>
      </c>
      <c r="H1273">
        <v>0</v>
      </c>
      <c r="I1273">
        <v>0</v>
      </c>
      <c r="J1273">
        <v>0</v>
      </c>
      <c r="K1273">
        <v>8.5</v>
      </c>
      <c r="L1273">
        <v>270</v>
      </c>
      <c r="M1273">
        <v>0</v>
      </c>
      <c r="N1273" s="5">
        <v>0</v>
      </c>
      <c r="O1273" s="6">
        <v>-26</v>
      </c>
      <c r="P1273">
        <v>154</v>
      </c>
      <c r="Q1273">
        <v>0</v>
      </c>
      <c r="R1273">
        <v>1</v>
      </c>
      <c r="S1273">
        <v>0</v>
      </c>
      <c r="T1273">
        <v>1</v>
      </c>
      <c r="U1273">
        <v>7</v>
      </c>
      <c r="V1273">
        <v>18</v>
      </c>
      <c r="W1273">
        <v>0</v>
      </c>
      <c r="X1273">
        <v>0</v>
      </c>
      <c r="Y1273">
        <v>0</v>
      </c>
      <c r="Z1273">
        <v>0</v>
      </c>
      <c r="AA1273">
        <v>1</v>
      </c>
      <c r="AB1273">
        <v>0</v>
      </c>
      <c r="AC1273">
        <v>1</v>
      </c>
      <c r="AD1273">
        <v>1</v>
      </c>
      <c r="AE1273" s="13">
        <v>3</v>
      </c>
      <c r="AF1273">
        <v>0.93034782608695599</v>
      </c>
    </row>
    <row r="1274" spans="1:32" x14ac:dyDescent="0.25">
      <c r="A1274">
        <v>0</v>
      </c>
      <c r="B1274">
        <v>0</v>
      </c>
      <c r="C1274">
        <v>47.87</v>
      </c>
      <c r="D1274">
        <v>16</v>
      </c>
      <c r="E1274">
        <v>2</v>
      </c>
      <c r="F1274">
        <v>0</v>
      </c>
      <c r="G1274">
        <v>1</v>
      </c>
      <c r="H1274">
        <v>0</v>
      </c>
      <c r="I1274">
        <v>0</v>
      </c>
      <c r="J1274">
        <v>0</v>
      </c>
      <c r="K1274">
        <v>8.5</v>
      </c>
      <c r="L1274">
        <v>270</v>
      </c>
      <c r="M1274">
        <v>0</v>
      </c>
      <c r="N1274" s="5">
        <v>0</v>
      </c>
      <c r="O1274" s="6">
        <v>-26</v>
      </c>
      <c r="P1274">
        <v>154</v>
      </c>
      <c r="Q1274">
        <v>0</v>
      </c>
      <c r="R1274">
        <v>1</v>
      </c>
      <c r="S1274">
        <v>0</v>
      </c>
      <c r="T1274">
        <v>1</v>
      </c>
      <c r="U1274">
        <v>7</v>
      </c>
      <c r="V1274">
        <v>18</v>
      </c>
      <c r="W1274">
        <v>0</v>
      </c>
      <c r="X1274">
        <v>0</v>
      </c>
      <c r="Y1274">
        <v>0</v>
      </c>
      <c r="Z1274">
        <v>0</v>
      </c>
      <c r="AA1274">
        <v>1</v>
      </c>
      <c r="AB1274">
        <v>0</v>
      </c>
      <c r="AC1274">
        <v>1</v>
      </c>
      <c r="AD1274">
        <v>1</v>
      </c>
      <c r="AE1274" s="13">
        <v>9</v>
      </c>
      <c r="AF1274">
        <v>0.95693548387096805</v>
      </c>
    </row>
    <row r="1275" spans="1:32" x14ac:dyDescent="0.25">
      <c r="A1275">
        <v>0</v>
      </c>
      <c r="B1275">
        <v>0</v>
      </c>
      <c r="C1275">
        <v>47.87</v>
      </c>
      <c r="D1275">
        <v>16</v>
      </c>
      <c r="E1275">
        <v>2</v>
      </c>
      <c r="F1275">
        <v>0</v>
      </c>
      <c r="G1275">
        <v>1</v>
      </c>
      <c r="H1275">
        <v>0</v>
      </c>
      <c r="I1275">
        <v>0</v>
      </c>
      <c r="J1275">
        <v>0</v>
      </c>
      <c r="K1275">
        <v>8.5</v>
      </c>
      <c r="L1275">
        <v>270</v>
      </c>
      <c r="M1275">
        <v>0</v>
      </c>
      <c r="N1275" s="5">
        <v>0</v>
      </c>
      <c r="O1275" s="6">
        <v>-26</v>
      </c>
      <c r="P1275">
        <v>154</v>
      </c>
      <c r="Q1275">
        <v>0</v>
      </c>
      <c r="R1275">
        <v>1</v>
      </c>
      <c r="S1275">
        <v>0</v>
      </c>
      <c r="T1275">
        <v>1</v>
      </c>
      <c r="U1275">
        <v>7</v>
      </c>
      <c r="V1275">
        <v>18</v>
      </c>
      <c r="W1275">
        <v>0</v>
      </c>
      <c r="X1275">
        <v>0</v>
      </c>
      <c r="Y1275">
        <v>0</v>
      </c>
      <c r="Z1275">
        <v>0</v>
      </c>
      <c r="AA1275">
        <v>1</v>
      </c>
      <c r="AB1275">
        <v>0</v>
      </c>
      <c r="AC1275">
        <v>1</v>
      </c>
      <c r="AD1275">
        <v>3</v>
      </c>
      <c r="AE1275" s="13">
        <v>1</v>
      </c>
      <c r="AF1275">
        <v>0.32857142857142901</v>
      </c>
    </row>
    <row r="1276" spans="1:32" x14ac:dyDescent="0.25">
      <c r="A1276">
        <v>0</v>
      </c>
      <c r="B1276">
        <v>0</v>
      </c>
      <c r="C1276">
        <v>47.87</v>
      </c>
      <c r="D1276">
        <v>16</v>
      </c>
      <c r="E1276">
        <v>2</v>
      </c>
      <c r="F1276">
        <v>0</v>
      </c>
      <c r="G1276">
        <v>1</v>
      </c>
      <c r="H1276">
        <v>0</v>
      </c>
      <c r="I1276">
        <v>0</v>
      </c>
      <c r="J1276">
        <v>0</v>
      </c>
      <c r="K1276">
        <v>8.5</v>
      </c>
      <c r="L1276">
        <v>270</v>
      </c>
      <c r="M1276">
        <v>0</v>
      </c>
      <c r="N1276" s="5">
        <v>0</v>
      </c>
      <c r="O1276" s="6">
        <v>-26</v>
      </c>
      <c r="P1276">
        <v>154</v>
      </c>
      <c r="Q1276">
        <v>0</v>
      </c>
      <c r="R1276">
        <v>1</v>
      </c>
      <c r="S1276">
        <v>0</v>
      </c>
      <c r="T1276">
        <v>1</v>
      </c>
      <c r="U1276">
        <v>7</v>
      </c>
      <c r="V1276">
        <v>18</v>
      </c>
      <c r="W1276">
        <v>0</v>
      </c>
      <c r="X1276">
        <v>0</v>
      </c>
      <c r="Y1276">
        <v>0</v>
      </c>
      <c r="Z1276">
        <v>0</v>
      </c>
      <c r="AA1276">
        <v>1</v>
      </c>
      <c r="AB1276">
        <v>0</v>
      </c>
      <c r="AC1276">
        <v>1</v>
      </c>
      <c r="AD1276">
        <v>3</v>
      </c>
      <c r="AE1276" s="13">
        <v>3</v>
      </c>
      <c r="AF1276">
        <v>0.96505576208178401</v>
      </c>
    </row>
    <row r="1277" spans="1:32" x14ac:dyDescent="0.25">
      <c r="A1277">
        <v>0</v>
      </c>
      <c r="B1277">
        <v>0</v>
      </c>
      <c r="C1277">
        <v>47.87</v>
      </c>
      <c r="D1277">
        <v>16</v>
      </c>
      <c r="E1277">
        <v>2</v>
      </c>
      <c r="F1277">
        <v>0</v>
      </c>
      <c r="G1277">
        <v>1</v>
      </c>
      <c r="H1277">
        <v>0</v>
      </c>
      <c r="I1277">
        <v>0</v>
      </c>
      <c r="J1277">
        <v>0</v>
      </c>
      <c r="K1277">
        <v>8.5</v>
      </c>
      <c r="L1277">
        <v>270</v>
      </c>
      <c r="M1277">
        <v>0</v>
      </c>
      <c r="N1277" s="5">
        <v>0</v>
      </c>
      <c r="O1277" s="6">
        <v>-26</v>
      </c>
      <c r="P1277">
        <v>154</v>
      </c>
      <c r="Q1277">
        <v>0</v>
      </c>
      <c r="R1277">
        <v>1</v>
      </c>
      <c r="S1277">
        <v>0</v>
      </c>
      <c r="T1277">
        <v>1</v>
      </c>
      <c r="U1277">
        <v>7</v>
      </c>
      <c r="V1277">
        <v>18</v>
      </c>
      <c r="W1277">
        <v>0</v>
      </c>
      <c r="X1277">
        <v>0</v>
      </c>
      <c r="Y1277">
        <v>0</v>
      </c>
      <c r="Z1277">
        <v>0</v>
      </c>
      <c r="AA1277">
        <v>1</v>
      </c>
      <c r="AB1277">
        <v>0</v>
      </c>
      <c r="AC1277">
        <v>1</v>
      </c>
      <c r="AD1277">
        <v>3</v>
      </c>
      <c r="AE1277" s="13">
        <v>9</v>
      </c>
      <c r="AF1277">
        <v>0.99216666666666697</v>
      </c>
    </row>
    <row r="1278" spans="1:32" x14ac:dyDescent="0.25">
      <c r="A1278">
        <v>0</v>
      </c>
      <c r="B1278">
        <v>0</v>
      </c>
      <c r="C1278">
        <v>47.87</v>
      </c>
      <c r="D1278">
        <v>16</v>
      </c>
      <c r="E1278">
        <v>2</v>
      </c>
      <c r="F1278">
        <v>0</v>
      </c>
      <c r="G1278">
        <v>1</v>
      </c>
      <c r="H1278">
        <v>0</v>
      </c>
      <c r="I1278">
        <v>0</v>
      </c>
      <c r="J1278">
        <v>0</v>
      </c>
      <c r="K1278">
        <v>8.5</v>
      </c>
      <c r="L1278">
        <v>270</v>
      </c>
      <c r="M1278">
        <v>0</v>
      </c>
      <c r="N1278" s="5">
        <v>0</v>
      </c>
      <c r="O1278" s="6">
        <v>-26</v>
      </c>
      <c r="P1278">
        <v>154</v>
      </c>
      <c r="Q1278">
        <v>0</v>
      </c>
      <c r="R1278">
        <v>1</v>
      </c>
      <c r="S1278">
        <v>0</v>
      </c>
      <c r="T1278">
        <v>1</v>
      </c>
      <c r="U1278">
        <v>7</v>
      </c>
      <c r="V1278">
        <v>18</v>
      </c>
      <c r="W1278">
        <v>0</v>
      </c>
      <c r="X1278">
        <v>0</v>
      </c>
      <c r="Y1278">
        <v>0</v>
      </c>
      <c r="Z1278">
        <v>0</v>
      </c>
      <c r="AA1278">
        <v>1</v>
      </c>
      <c r="AB1278">
        <v>0</v>
      </c>
      <c r="AC1278">
        <v>1</v>
      </c>
      <c r="AD1278">
        <v>28</v>
      </c>
      <c r="AE1278" s="13">
        <v>1</v>
      </c>
      <c r="AF1278">
        <v>0.67667844522968201</v>
      </c>
    </row>
    <row r="1279" spans="1:32" x14ac:dyDescent="0.25">
      <c r="A1279">
        <v>0</v>
      </c>
      <c r="B1279">
        <v>0</v>
      </c>
      <c r="C1279">
        <v>47.87</v>
      </c>
      <c r="D1279">
        <v>16</v>
      </c>
      <c r="E1279">
        <v>2</v>
      </c>
      <c r="F1279">
        <v>0</v>
      </c>
      <c r="G1279">
        <v>1</v>
      </c>
      <c r="H1279">
        <v>0</v>
      </c>
      <c r="I1279">
        <v>0</v>
      </c>
      <c r="J1279">
        <v>0</v>
      </c>
      <c r="K1279">
        <v>8.5</v>
      </c>
      <c r="L1279">
        <v>270</v>
      </c>
      <c r="M1279">
        <v>0</v>
      </c>
      <c r="N1279" s="5">
        <v>0</v>
      </c>
      <c r="O1279" s="6">
        <v>-26</v>
      </c>
      <c r="P1279">
        <v>154</v>
      </c>
      <c r="Q1279">
        <v>0</v>
      </c>
      <c r="R1279">
        <v>1</v>
      </c>
      <c r="S1279">
        <v>0</v>
      </c>
      <c r="T1279">
        <v>1</v>
      </c>
      <c r="U1279">
        <v>7</v>
      </c>
      <c r="V1279">
        <v>18</v>
      </c>
      <c r="W1279">
        <v>0</v>
      </c>
      <c r="X1279">
        <v>0</v>
      </c>
      <c r="Y1279">
        <v>0</v>
      </c>
      <c r="Z1279">
        <v>0</v>
      </c>
      <c r="AA1279">
        <v>1</v>
      </c>
      <c r="AB1279">
        <v>0</v>
      </c>
      <c r="AC1279">
        <v>1</v>
      </c>
      <c r="AD1279">
        <v>28</v>
      </c>
      <c r="AE1279" s="13">
        <v>3</v>
      </c>
      <c r="AF1279">
        <v>0.78162291169451104</v>
      </c>
    </row>
    <row r="1280" spans="1:32" x14ac:dyDescent="0.25">
      <c r="A1280">
        <v>0</v>
      </c>
      <c r="B1280">
        <v>0</v>
      </c>
      <c r="C1280">
        <v>47.87</v>
      </c>
      <c r="D1280">
        <v>16</v>
      </c>
      <c r="E1280">
        <v>2</v>
      </c>
      <c r="F1280">
        <v>0</v>
      </c>
      <c r="G1280">
        <v>1</v>
      </c>
      <c r="H1280">
        <v>0</v>
      </c>
      <c r="I1280">
        <v>0</v>
      </c>
      <c r="J1280">
        <v>0</v>
      </c>
      <c r="K1280">
        <v>8.5</v>
      </c>
      <c r="L1280">
        <v>270</v>
      </c>
      <c r="M1280">
        <v>0</v>
      </c>
      <c r="N1280" s="5">
        <v>0</v>
      </c>
      <c r="O1280" s="6">
        <v>-26</v>
      </c>
      <c r="P1280">
        <v>154</v>
      </c>
      <c r="Q1280">
        <v>0</v>
      </c>
      <c r="R1280">
        <v>1</v>
      </c>
      <c r="S1280">
        <v>0</v>
      </c>
      <c r="T1280">
        <v>1</v>
      </c>
      <c r="U1280">
        <v>7</v>
      </c>
      <c r="V1280">
        <v>18</v>
      </c>
      <c r="W1280">
        <v>0</v>
      </c>
      <c r="X1280">
        <v>0</v>
      </c>
      <c r="Y1280">
        <v>0</v>
      </c>
      <c r="Z1280">
        <v>0</v>
      </c>
      <c r="AA1280">
        <v>1</v>
      </c>
      <c r="AB1280">
        <v>0</v>
      </c>
      <c r="AC1280">
        <v>1</v>
      </c>
      <c r="AD1280">
        <v>28</v>
      </c>
      <c r="AE1280" s="13">
        <v>9</v>
      </c>
      <c r="AF1280">
        <v>0.95067385444743902</v>
      </c>
    </row>
    <row r="1281" spans="1:32" x14ac:dyDescent="0.25">
      <c r="A1281">
        <v>0</v>
      </c>
      <c r="B1281">
        <v>0</v>
      </c>
      <c r="C1281">
        <v>47.87</v>
      </c>
      <c r="D1281">
        <v>16</v>
      </c>
      <c r="E1281">
        <v>2</v>
      </c>
      <c r="F1281">
        <v>0</v>
      </c>
      <c r="G1281">
        <v>1</v>
      </c>
      <c r="H1281">
        <v>0</v>
      </c>
      <c r="I1281">
        <v>0</v>
      </c>
      <c r="J1281">
        <v>0</v>
      </c>
      <c r="K1281">
        <v>14</v>
      </c>
      <c r="L1281">
        <v>21</v>
      </c>
      <c r="M1281">
        <v>0</v>
      </c>
      <c r="N1281" s="5">
        <v>0</v>
      </c>
      <c r="O1281" s="6">
        <v>-26</v>
      </c>
      <c r="P1281">
        <v>96.9</v>
      </c>
      <c r="Q1281">
        <v>0</v>
      </c>
      <c r="R1281">
        <v>1</v>
      </c>
      <c r="S1281">
        <v>0</v>
      </c>
      <c r="T1281">
        <v>1</v>
      </c>
      <c r="U1281">
        <v>7</v>
      </c>
      <c r="V1281">
        <v>18</v>
      </c>
      <c r="W1281">
        <v>0</v>
      </c>
      <c r="X1281">
        <v>0</v>
      </c>
      <c r="Y1281">
        <v>0</v>
      </c>
      <c r="Z1281">
        <v>0</v>
      </c>
      <c r="AA1281">
        <v>1</v>
      </c>
      <c r="AB1281">
        <v>0</v>
      </c>
      <c r="AC1281">
        <v>1</v>
      </c>
      <c r="AD1281">
        <v>1</v>
      </c>
      <c r="AE1281" s="13">
        <v>1</v>
      </c>
      <c r="AF1281">
        <v>-6.9912609238451898E-2</v>
      </c>
    </row>
    <row r="1282" spans="1:32" x14ac:dyDescent="0.25">
      <c r="A1282">
        <v>0</v>
      </c>
      <c r="B1282">
        <v>0</v>
      </c>
      <c r="C1282">
        <v>47.87</v>
      </c>
      <c r="D1282">
        <v>16</v>
      </c>
      <c r="E1282">
        <v>2</v>
      </c>
      <c r="F1282">
        <v>0</v>
      </c>
      <c r="G1282">
        <v>1</v>
      </c>
      <c r="H1282">
        <v>0</v>
      </c>
      <c r="I1282">
        <v>0</v>
      </c>
      <c r="J1282">
        <v>0</v>
      </c>
      <c r="K1282">
        <v>14</v>
      </c>
      <c r="L1282">
        <v>21</v>
      </c>
      <c r="M1282">
        <v>0</v>
      </c>
      <c r="N1282" s="5">
        <v>0</v>
      </c>
      <c r="O1282" s="6">
        <v>-26</v>
      </c>
      <c r="P1282">
        <v>96.9</v>
      </c>
      <c r="Q1282">
        <v>0</v>
      </c>
      <c r="R1282">
        <v>1</v>
      </c>
      <c r="S1282">
        <v>0</v>
      </c>
      <c r="T1282">
        <v>1</v>
      </c>
      <c r="U1282">
        <v>7</v>
      </c>
      <c r="V1282">
        <v>18</v>
      </c>
      <c r="W1282">
        <v>0</v>
      </c>
      <c r="X1282">
        <v>0</v>
      </c>
      <c r="Y1282">
        <v>0</v>
      </c>
      <c r="Z1282">
        <v>0</v>
      </c>
      <c r="AA1282">
        <v>1</v>
      </c>
      <c r="AB1282">
        <v>0</v>
      </c>
      <c r="AC1282">
        <v>1</v>
      </c>
      <c r="AD1282">
        <v>1</v>
      </c>
      <c r="AE1282" s="13">
        <v>3</v>
      </c>
      <c r="AF1282">
        <v>-0.41822721598002499</v>
      </c>
    </row>
    <row r="1283" spans="1:32" x14ac:dyDescent="0.25">
      <c r="A1283">
        <v>0</v>
      </c>
      <c r="B1283">
        <v>0</v>
      </c>
      <c r="C1283">
        <v>47.87</v>
      </c>
      <c r="D1283">
        <v>16</v>
      </c>
      <c r="E1283">
        <v>2</v>
      </c>
      <c r="F1283">
        <v>0</v>
      </c>
      <c r="G1283">
        <v>1</v>
      </c>
      <c r="H1283">
        <v>0</v>
      </c>
      <c r="I1283">
        <v>0</v>
      </c>
      <c r="J1283">
        <v>0</v>
      </c>
      <c r="K1283">
        <v>14</v>
      </c>
      <c r="L1283">
        <v>21</v>
      </c>
      <c r="M1283">
        <v>0</v>
      </c>
      <c r="N1283" s="5">
        <v>0</v>
      </c>
      <c r="O1283" s="6">
        <v>-26</v>
      </c>
      <c r="P1283">
        <v>96.9</v>
      </c>
      <c r="Q1283">
        <v>0</v>
      </c>
      <c r="R1283">
        <v>1</v>
      </c>
      <c r="S1283">
        <v>0</v>
      </c>
      <c r="T1283">
        <v>1</v>
      </c>
      <c r="U1283">
        <v>7</v>
      </c>
      <c r="V1283">
        <v>18</v>
      </c>
      <c r="W1283">
        <v>0</v>
      </c>
      <c r="X1283">
        <v>0</v>
      </c>
      <c r="Y1283">
        <v>0</v>
      </c>
      <c r="Z1283">
        <v>0</v>
      </c>
      <c r="AA1283">
        <v>1</v>
      </c>
      <c r="AB1283">
        <v>0</v>
      </c>
      <c r="AC1283">
        <v>1</v>
      </c>
      <c r="AD1283">
        <v>1</v>
      </c>
      <c r="AE1283" s="13">
        <v>9</v>
      </c>
      <c r="AF1283">
        <v>0.64400000000000002</v>
      </c>
    </row>
    <row r="1284" spans="1:32" x14ac:dyDescent="0.25">
      <c r="A1284">
        <v>0</v>
      </c>
      <c r="B1284">
        <v>0</v>
      </c>
      <c r="C1284">
        <v>47.87</v>
      </c>
      <c r="D1284">
        <v>16</v>
      </c>
      <c r="E1284">
        <v>2</v>
      </c>
      <c r="F1284">
        <v>0</v>
      </c>
      <c r="G1284">
        <v>1</v>
      </c>
      <c r="H1284">
        <v>0</v>
      </c>
      <c r="I1284">
        <v>0</v>
      </c>
      <c r="J1284">
        <v>0</v>
      </c>
      <c r="K1284">
        <v>14</v>
      </c>
      <c r="L1284">
        <v>21</v>
      </c>
      <c r="M1284">
        <v>0</v>
      </c>
      <c r="N1284" s="5">
        <v>0</v>
      </c>
      <c r="O1284" s="6">
        <v>-26</v>
      </c>
      <c r="P1284">
        <v>96.9</v>
      </c>
      <c r="Q1284">
        <v>0</v>
      </c>
      <c r="R1284">
        <v>1</v>
      </c>
      <c r="S1284">
        <v>0</v>
      </c>
      <c r="T1284">
        <v>1</v>
      </c>
      <c r="U1284">
        <v>7</v>
      </c>
      <c r="V1284">
        <v>18</v>
      </c>
      <c r="W1284">
        <v>0</v>
      </c>
      <c r="X1284">
        <v>0</v>
      </c>
      <c r="Y1284">
        <v>0</v>
      </c>
      <c r="Z1284">
        <v>0</v>
      </c>
      <c r="AA1284">
        <v>1</v>
      </c>
      <c r="AB1284">
        <v>0</v>
      </c>
      <c r="AC1284">
        <v>1</v>
      </c>
      <c r="AD1284">
        <v>3</v>
      </c>
      <c r="AE1284" s="13">
        <v>1</v>
      </c>
      <c r="AF1284">
        <v>-0.51063829787234005</v>
      </c>
    </row>
    <row r="1285" spans="1:32" x14ac:dyDescent="0.25">
      <c r="A1285">
        <v>0</v>
      </c>
      <c r="B1285">
        <v>0</v>
      </c>
      <c r="C1285">
        <v>47.87</v>
      </c>
      <c r="D1285">
        <v>16</v>
      </c>
      <c r="E1285">
        <v>2</v>
      </c>
      <c r="F1285">
        <v>0</v>
      </c>
      <c r="G1285">
        <v>1</v>
      </c>
      <c r="H1285">
        <v>0</v>
      </c>
      <c r="I1285">
        <v>0</v>
      </c>
      <c r="J1285">
        <v>0</v>
      </c>
      <c r="K1285">
        <v>14</v>
      </c>
      <c r="L1285">
        <v>21</v>
      </c>
      <c r="M1285">
        <v>0</v>
      </c>
      <c r="N1285" s="5">
        <v>0</v>
      </c>
      <c r="O1285" s="6">
        <v>-26</v>
      </c>
      <c r="P1285">
        <v>96.9</v>
      </c>
      <c r="Q1285">
        <v>0</v>
      </c>
      <c r="R1285">
        <v>1</v>
      </c>
      <c r="S1285">
        <v>0</v>
      </c>
      <c r="T1285">
        <v>1</v>
      </c>
      <c r="U1285">
        <v>7</v>
      </c>
      <c r="V1285">
        <v>18</v>
      </c>
      <c r="W1285">
        <v>0</v>
      </c>
      <c r="X1285">
        <v>0</v>
      </c>
      <c r="Y1285">
        <v>0</v>
      </c>
      <c r="Z1285">
        <v>0</v>
      </c>
      <c r="AA1285">
        <v>1</v>
      </c>
      <c r="AB1285">
        <v>0</v>
      </c>
      <c r="AC1285">
        <v>1</v>
      </c>
      <c r="AD1285">
        <v>3</v>
      </c>
      <c r="AE1285" s="13">
        <v>3</v>
      </c>
      <c r="AF1285">
        <v>-0.72340425531914898</v>
      </c>
    </row>
    <row r="1286" spans="1:32" x14ac:dyDescent="0.25">
      <c r="A1286">
        <v>0</v>
      </c>
      <c r="B1286">
        <v>0</v>
      </c>
      <c r="C1286">
        <v>47.87</v>
      </c>
      <c r="D1286">
        <v>16</v>
      </c>
      <c r="E1286">
        <v>2</v>
      </c>
      <c r="F1286">
        <v>0</v>
      </c>
      <c r="G1286">
        <v>1</v>
      </c>
      <c r="H1286">
        <v>0</v>
      </c>
      <c r="I1286">
        <v>0</v>
      </c>
      <c r="J1286">
        <v>0</v>
      </c>
      <c r="K1286">
        <v>14</v>
      </c>
      <c r="L1286">
        <v>21</v>
      </c>
      <c r="M1286">
        <v>0</v>
      </c>
      <c r="N1286" s="5">
        <v>0</v>
      </c>
      <c r="O1286" s="6">
        <v>-26</v>
      </c>
      <c r="P1286">
        <v>96.9</v>
      </c>
      <c r="Q1286">
        <v>0</v>
      </c>
      <c r="R1286">
        <v>1</v>
      </c>
      <c r="S1286">
        <v>0</v>
      </c>
      <c r="T1286">
        <v>1</v>
      </c>
      <c r="U1286">
        <v>7</v>
      </c>
      <c r="V1286">
        <v>18</v>
      </c>
      <c r="W1286">
        <v>0</v>
      </c>
      <c r="X1286">
        <v>0</v>
      </c>
      <c r="Y1286">
        <v>0</v>
      </c>
      <c r="Z1286">
        <v>0</v>
      </c>
      <c r="AA1286">
        <v>1</v>
      </c>
      <c r="AB1286">
        <v>0</v>
      </c>
      <c r="AC1286">
        <v>1</v>
      </c>
      <c r="AD1286">
        <v>3</v>
      </c>
      <c r="AE1286" s="13">
        <v>9</v>
      </c>
      <c r="AF1286">
        <v>0.52525252525252497</v>
      </c>
    </row>
    <row r="1287" spans="1:32" x14ac:dyDescent="0.25">
      <c r="A1287">
        <v>0</v>
      </c>
      <c r="B1287">
        <v>0</v>
      </c>
      <c r="C1287">
        <v>47.87</v>
      </c>
      <c r="D1287">
        <v>16</v>
      </c>
      <c r="E1287">
        <v>2</v>
      </c>
      <c r="F1287">
        <v>0</v>
      </c>
      <c r="G1287">
        <v>1</v>
      </c>
      <c r="H1287">
        <v>0</v>
      </c>
      <c r="I1287">
        <v>0</v>
      </c>
      <c r="J1287">
        <v>0</v>
      </c>
      <c r="K1287">
        <v>14</v>
      </c>
      <c r="L1287">
        <v>21</v>
      </c>
      <c r="M1287">
        <v>0</v>
      </c>
      <c r="N1287" s="5">
        <v>0</v>
      </c>
      <c r="O1287" s="6">
        <v>-26</v>
      </c>
      <c r="P1287">
        <v>96.9</v>
      </c>
      <c r="Q1287">
        <v>0</v>
      </c>
      <c r="R1287">
        <v>1</v>
      </c>
      <c r="S1287">
        <v>0</v>
      </c>
      <c r="T1287">
        <v>1</v>
      </c>
      <c r="U1287">
        <v>7</v>
      </c>
      <c r="V1287">
        <v>18</v>
      </c>
      <c r="W1287">
        <v>0</v>
      </c>
      <c r="X1287">
        <v>0</v>
      </c>
      <c r="Y1287">
        <v>0</v>
      </c>
      <c r="Z1287">
        <v>0</v>
      </c>
      <c r="AA1287">
        <v>1</v>
      </c>
      <c r="AB1287">
        <v>0</v>
      </c>
      <c r="AC1287">
        <v>1</v>
      </c>
      <c r="AD1287">
        <v>28</v>
      </c>
      <c r="AE1287" s="13">
        <v>1</v>
      </c>
      <c r="AF1287">
        <v>-0.69398907103825103</v>
      </c>
    </row>
    <row r="1288" spans="1:32" x14ac:dyDescent="0.25">
      <c r="A1288">
        <v>0</v>
      </c>
      <c r="B1288">
        <v>0</v>
      </c>
      <c r="C1288">
        <v>47.87</v>
      </c>
      <c r="D1288">
        <v>16</v>
      </c>
      <c r="E1288">
        <v>2</v>
      </c>
      <c r="F1288">
        <v>0</v>
      </c>
      <c r="G1288">
        <v>1</v>
      </c>
      <c r="H1288">
        <v>0</v>
      </c>
      <c r="I1288">
        <v>0</v>
      </c>
      <c r="J1288">
        <v>0</v>
      </c>
      <c r="K1288">
        <v>14</v>
      </c>
      <c r="L1288">
        <v>21</v>
      </c>
      <c r="M1288">
        <v>0</v>
      </c>
      <c r="N1288" s="5">
        <v>0</v>
      </c>
      <c r="O1288" s="6">
        <v>-26</v>
      </c>
      <c r="P1288">
        <v>96.9</v>
      </c>
      <c r="Q1288">
        <v>0</v>
      </c>
      <c r="R1288">
        <v>1</v>
      </c>
      <c r="S1288">
        <v>0</v>
      </c>
      <c r="T1288">
        <v>1</v>
      </c>
      <c r="U1288">
        <v>7</v>
      </c>
      <c r="V1288">
        <v>18</v>
      </c>
      <c r="W1288">
        <v>0</v>
      </c>
      <c r="X1288">
        <v>0</v>
      </c>
      <c r="Y1288">
        <v>0</v>
      </c>
      <c r="Z1288">
        <v>0</v>
      </c>
      <c r="AA1288">
        <v>1</v>
      </c>
      <c r="AB1288">
        <v>0</v>
      </c>
      <c r="AC1288">
        <v>1</v>
      </c>
      <c r="AD1288">
        <v>28</v>
      </c>
      <c r="AE1288" s="13">
        <v>3</v>
      </c>
      <c r="AF1288">
        <v>-0.46994535519125702</v>
      </c>
    </row>
    <row r="1289" spans="1:32" x14ac:dyDescent="0.25">
      <c r="A1289">
        <v>0</v>
      </c>
      <c r="B1289">
        <v>0</v>
      </c>
      <c r="C1289">
        <v>47.87</v>
      </c>
      <c r="D1289">
        <v>16</v>
      </c>
      <c r="E1289">
        <v>2</v>
      </c>
      <c r="F1289">
        <v>0</v>
      </c>
      <c r="G1289">
        <v>1</v>
      </c>
      <c r="H1289">
        <v>0</v>
      </c>
      <c r="I1289">
        <v>0</v>
      </c>
      <c r="J1289">
        <v>0</v>
      </c>
      <c r="K1289">
        <v>14</v>
      </c>
      <c r="L1289">
        <v>21</v>
      </c>
      <c r="M1289">
        <v>0</v>
      </c>
      <c r="N1289" s="5">
        <v>0</v>
      </c>
      <c r="O1289" s="6">
        <v>-26</v>
      </c>
      <c r="P1289">
        <v>96.9</v>
      </c>
      <c r="Q1289">
        <v>0</v>
      </c>
      <c r="R1289">
        <v>1</v>
      </c>
      <c r="S1289">
        <v>0</v>
      </c>
      <c r="T1289">
        <v>1</v>
      </c>
      <c r="U1289">
        <v>7</v>
      </c>
      <c r="V1289">
        <v>18</v>
      </c>
      <c r="W1289">
        <v>0</v>
      </c>
      <c r="X1289">
        <v>0</v>
      </c>
      <c r="Y1289">
        <v>0</v>
      </c>
      <c r="Z1289">
        <v>0</v>
      </c>
      <c r="AA1289">
        <v>1</v>
      </c>
      <c r="AB1289">
        <v>0</v>
      </c>
      <c r="AC1289">
        <v>1</v>
      </c>
      <c r="AD1289">
        <v>28</v>
      </c>
      <c r="AE1289" s="13">
        <v>9</v>
      </c>
      <c r="AF1289">
        <v>-0.77595628415300599</v>
      </c>
    </row>
    <row r="1290" spans="1:32" x14ac:dyDescent="0.25">
      <c r="A1290">
        <v>0</v>
      </c>
      <c r="B1290">
        <v>0</v>
      </c>
      <c r="C1290">
        <v>65.41</v>
      </c>
      <c r="D1290">
        <v>16</v>
      </c>
      <c r="E1290">
        <v>1</v>
      </c>
      <c r="F1290">
        <v>0</v>
      </c>
      <c r="G1290">
        <v>1</v>
      </c>
      <c r="H1290">
        <v>0</v>
      </c>
      <c r="I1290">
        <v>0</v>
      </c>
      <c r="J1290">
        <v>0</v>
      </c>
      <c r="K1290">
        <v>100</v>
      </c>
      <c r="L1290">
        <v>100</v>
      </c>
      <c r="M1290">
        <v>0</v>
      </c>
      <c r="N1290" s="5">
        <v>0</v>
      </c>
      <c r="O1290" s="5">
        <v>-26.5</v>
      </c>
      <c r="P1290">
        <v>14</v>
      </c>
      <c r="Q1290">
        <v>0</v>
      </c>
      <c r="R1290">
        <v>1</v>
      </c>
      <c r="S1290">
        <v>0</v>
      </c>
      <c r="T1290">
        <v>1</v>
      </c>
      <c r="U1290">
        <v>7</v>
      </c>
      <c r="V1290">
        <v>18</v>
      </c>
      <c r="W1290">
        <v>0</v>
      </c>
      <c r="X1290">
        <v>0</v>
      </c>
      <c r="Y1290">
        <v>0</v>
      </c>
      <c r="Z1290">
        <v>0</v>
      </c>
      <c r="AA1290">
        <v>1</v>
      </c>
      <c r="AB1290">
        <v>0</v>
      </c>
      <c r="AC1290">
        <v>1</v>
      </c>
      <c r="AD1290">
        <v>2</v>
      </c>
      <c r="AE1290" s="13">
        <v>1.0999999999999999E-2</v>
      </c>
      <c r="AF1290">
        <v>-0.17829623287671201</v>
      </c>
    </row>
    <row r="1291" spans="1:32" x14ac:dyDescent="0.25">
      <c r="A1291">
        <v>0</v>
      </c>
      <c r="B1291">
        <v>0</v>
      </c>
      <c r="C1291">
        <v>65.41</v>
      </c>
      <c r="D1291">
        <v>16</v>
      </c>
      <c r="E1291">
        <v>1</v>
      </c>
      <c r="F1291">
        <v>0</v>
      </c>
      <c r="G1291">
        <v>1</v>
      </c>
      <c r="H1291">
        <v>0</v>
      </c>
      <c r="I1291">
        <v>0</v>
      </c>
      <c r="J1291">
        <v>0</v>
      </c>
      <c r="K1291">
        <v>100</v>
      </c>
      <c r="L1291">
        <v>100</v>
      </c>
      <c r="M1291">
        <v>0</v>
      </c>
      <c r="N1291" s="5">
        <v>0</v>
      </c>
      <c r="O1291" s="5">
        <v>-26.5</v>
      </c>
      <c r="P1291">
        <v>14</v>
      </c>
      <c r="Q1291">
        <v>0</v>
      </c>
      <c r="R1291">
        <v>1</v>
      </c>
      <c r="S1291">
        <v>0</v>
      </c>
      <c r="T1291">
        <v>1</v>
      </c>
      <c r="U1291">
        <v>7</v>
      </c>
      <c r="V1291">
        <v>18</v>
      </c>
      <c r="W1291">
        <v>0</v>
      </c>
      <c r="X1291">
        <v>0</v>
      </c>
      <c r="Y1291">
        <v>0</v>
      </c>
      <c r="Z1291">
        <v>0</v>
      </c>
      <c r="AA1291">
        <v>1</v>
      </c>
      <c r="AB1291">
        <v>0</v>
      </c>
      <c r="AC1291">
        <v>1</v>
      </c>
      <c r="AD1291">
        <v>2</v>
      </c>
      <c r="AE1291" s="13">
        <v>3.3000000000000002E-2</v>
      </c>
      <c r="AF1291">
        <v>-0.24507705479451999</v>
      </c>
    </row>
    <row r="1292" spans="1:32" x14ac:dyDescent="0.25">
      <c r="A1292">
        <v>0</v>
      </c>
      <c r="B1292">
        <v>0</v>
      </c>
      <c r="C1292">
        <v>65.41</v>
      </c>
      <c r="D1292">
        <v>16</v>
      </c>
      <c r="E1292">
        <v>1</v>
      </c>
      <c r="F1292">
        <v>0</v>
      </c>
      <c r="G1292">
        <v>1</v>
      </c>
      <c r="H1292">
        <v>0</v>
      </c>
      <c r="I1292">
        <v>0</v>
      </c>
      <c r="J1292">
        <v>0</v>
      </c>
      <c r="K1292">
        <v>100</v>
      </c>
      <c r="L1292">
        <v>100</v>
      </c>
      <c r="M1292">
        <v>0</v>
      </c>
      <c r="N1292" s="5">
        <v>0</v>
      </c>
      <c r="O1292" s="5">
        <v>-26.5</v>
      </c>
      <c r="P1292">
        <v>14</v>
      </c>
      <c r="Q1292">
        <v>0</v>
      </c>
      <c r="R1292">
        <v>1</v>
      </c>
      <c r="S1292">
        <v>0</v>
      </c>
      <c r="T1292">
        <v>1</v>
      </c>
      <c r="U1292">
        <v>7</v>
      </c>
      <c r="V1292">
        <v>18</v>
      </c>
      <c r="W1292">
        <v>0</v>
      </c>
      <c r="X1292">
        <v>0</v>
      </c>
      <c r="Y1292">
        <v>0</v>
      </c>
      <c r="Z1292">
        <v>0</v>
      </c>
      <c r="AA1292">
        <v>1</v>
      </c>
      <c r="AB1292">
        <v>0</v>
      </c>
      <c r="AC1292">
        <v>1</v>
      </c>
      <c r="AD1292">
        <v>2</v>
      </c>
      <c r="AE1292" s="13">
        <v>0.1</v>
      </c>
      <c r="AF1292">
        <v>-8.9041095890410898E-2</v>
      </c>
    </row>
    <row r="1293" spans="1:32" x14ac:dyDescent="0.25">
      <c r="A1293">
        <v>0</v>
      </c>
      <c r="B1293">
        <v>0</v>
      </c>
      <c r="C1293">
        <v>65.41</v>
      </c>
      <c r="D1293">
        <v>16</v>
      </c>
      <c r="E1293">
        <v>1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130</v>
      </c>
      <c r="L1293">
        <v>130</v>
      </c>
      <c r="M1293">
        <v>1</v>
      </c>
      <c r="N1293" s="5">
        <v>0</v>
      </c>
      <c r="O1293" s="5">
        <v>-26.5</v>
      </c>
      <c r="P1293">
        <v>18</v>
      </c>
      <c r="Q1293">
        <v>0</v>
      </c>
      <c r="R1293">
        <v>1</v>
      </c>
      <c r="S1293">
        <v>0</v>
      </c>
      <c r="T1293">
        <v>1</v>
      </c>
      <c r="U1293">
        <v>7</v>
      </c>
      <c r="V1293">
        <v>18</v>
      </c>
      <c r="W1293">
        <v>0</v>
      </c>
      <c r="X1293">
        <v>0</v>
      </c>
      <c r="Y1293">
        <v>0</v>
      </c>
      <c r="Z1293">
        <v>0</v>
      </c>
      <c r="AA1293">
        <v>1</v>
      </c>
      <c r="AB1293">
        <v>0</v>
      </c>
      <c r="AC1293">
        <v>1</v>
      </c>
      <c r="AD1293">
        <v>2</v>
      </c>
      <c r="AE1293" s="13">
        <v>1.0999999999999999E-2</v>
      </c>
      <c r="AF1293">
        <v>0.53682958263110903</v>
      </c>
    </row>
    <row r="1294" spans="1:32" x14ac:dyDescent="0.25">
      <c r="A1294">
        <v>0</v>
      </c>
      <c r="B1294">
        <v>0</v>
      </c>
      <c r="C1294">
        <v>65.41</v>
      </c>
      <c r="D1294">
        <v>16</v>
      </c>
      <c r="E1294">
        <v>1</v>
      </c>
      <c r="F1294">
        <v>0</v>
      </c>
      <c r="G1294">
        <v>1</v>
      </c>
      <c r="H1294">
        <v>0</v>
      </c>
      <c r="I1294">
        <v>0</v>
      </c>
      <c r="J1294">
        <v>0</v>
      </c>
      <c r="K1294">
        <v>130</v>
      </c>
      <c r="L1294">
        <v>130</v>
      </c>
      <c r="M1294">
        <v>1</v>
      </c>
      <c r="N1294" s="5">
        <v>0</v>
      </c>
      <c r="O1294" s="5">
        <v>-26.5</v>
      </c>
      <c r="P1294">
        <v>18</v>
      </c>
      <c r="Q1294">
        <v>0</v>
      </c>
      <c r="R1294">
        <v>1</v>
      </c>
      <c r="S1294">
        <v>0</v>
      </c>
      <c r="T1294">
        <v>1</v>
      </c>
      <c r="U1294">
        <v>7</v>
      </c>
      <c r="V1294">
        <v>18</v>
      </c>
      <c r="W1294">
        <v>0</v>
      </c>
      <c r="X1294">
        <v>0</v>
      </c>
      <c r="Y1294">
        <v>0</v>
      </c>
      <c r="Z1294">
        <v>0</v>
      </c>
      <c r="AA1294">
        <v>1</v>
      </c>
      <c r="AB1294">
        <v>0</v>
      </c>
      <c r="AC1294">
        <v>1</v>
      </c>
      <c r="AD1294">
        <v>2</v>
      </c>
      <c r="AE1294" s="13">
        <v>3.3000000000000002E-2</v>
      </c>
      <c r="AF1294">
        <v>0.67923103329900403</v>
      </c>
    </row>
    <row r="1295" spans="1:32" x14ac:dyDescent="0.25">
      <c r="A1295">
        <v>0</v>
      </c>
      <c r="B1295">
        <v>0</v>
      </c>
      <c r="C1295">
        <v>65.41</v>
      </c>
      <c r="D1295">
        <v>16</v>
      </c>
      <c r="E1295">
        <v>1</v>
      </c>
      <c r="F1295">
        <v>0</v>
      </c>
      <c r="G1295">
        <v>1</v>
      </c>
      <c r="H1295">
        <v>0</v>
      </c>
      <c r="I1295">
        <v>0</v>
      </c>
      <c r="J1295">
        <v>0</v>
      </c>
      <c r="K1295">
        <v>130</v>
      </c>
      <c r="L1295">
        <v>130</v>
      </c>
      <c r="M1295">
        <v>1</v>
      </c>
      <c r="N1295" s="5">
        <v>0</v>
      </c>
      <c r="O1295" s="5">
        <v>-26.5</v>
      </c>
      <c r="P1295">
        <v>18</v>
      </c>
      <c r="Q1295">
        <v>0</v>
      </c>
      <c r="R1295">
        <v>1</v>
      </c>
      <c r="S1295">
        <v>0</v>
      </c>
      <c r="T1295">
        <v>1</v>
      </c>
      <c r="U1295">
        <v>7</v>
      </c>
      <c r="V1295">
        <v>18</v>
      </c>
      <c r="W1295">
        <v>0</v>
      </c>
      <c r="X1295">
        <v>0</v>
      </c>
      <c r="Y1295">
        <v>0</v>
      </c>
      <c r="Z1295">
        <v>0</v>
      </c>
      <c r="AA1295">
        <v>1</v>
      </c>
      <c r="AB1295">
        <v>0</v>
      </c>
      <c r="AC1295">
        <v>1</v>
      </c>
      <c r="AD1295">
        <v>2</v>
      </c>
      <c r="AE1295" s="13">
        <v>0.1</v>
      </c>
      <c r="AF1295">
        <v>0.86190180603588396</v>
      </c>
    </row>
    <row r="1296" spans="1:32" x14ac:dyDescent="0.25">
      <c r="A1296">
        <v>1</v>
      </c>
      <c r="B1296">
        <v>0</v>
      </c>
      <c r="C1296">
        <v>12.01</v>
      </c>
      <c r="D1296">
        <v>0</v>
      </c>
      <c r="E1296">
        <v>0</v>
      </c>
      <c r="F1296">
        <v>0</v>
      </c>
      <c r="G1296">
        <v>1</v>
      </c>
      <c r="H1296">
        <v>0</v>
      </c>
      <c r="I1296">
        <v>0</v>
      </c>
      <c r="J1296">
        <v>0</v>
      </c>
      <c r="K1296">
        <v>14</v>
      </c>
      <c r="L1296">
        <v>14</v>
      </c>
      <c r="M1296">
        <v>0</v>
      </c>
      <c r="N1296" s="5">
        <v>0</v>
      </c>
      <c r="O1296" s="6">
        <v>-3.7</v>
      </c>
      <c r="P1296">
        <v>316.5</v>
      </c>
      <c r="Q1296">
        <v>0</v>
      </c>
      <c r="R1296">
        <v>1</v>
      </c>
      <c r="S1296">
        <v>0</v>
      </c>
      <c r="T1296">
        <v>1</v>
      </c>
      <c r="U1296">
        <v>7</v>
      </c>
      <c r="V1296">
        <v>18</v>
      </c>
      <c r="W1296">
        <v>0</v>
      </c>
      <c r="X1296">
        <v>0</v>
      </c>
      <c r="Y1296">
        <v>0</v>
      </c>
      <c r="Z1296">
        <v>0</v>
      </c>
      <c r="AA1296">
        <v>1</v>
      </c>
      <c r="AB1296">
        <v>0</v>
      </c>
      <c r="AC1296">
        <v>1</v>
      </c>
      <c r="AD1296">
        <v>2</v>
      </c>
      <c r="AE1296" s="13">
        <v>8.1</v>
      </c>
      <c r="AF1296">
        <v>0.96352194383066403</v>
      </c>
    </row>
    <row r="1297" spans="1:32" x14ac:dyDescent="0.25">
      <c r="A1297">
        <v>0</v>
      </c>
      <c r="B1297">
        <v>0</v>
      </c>
      <c r="C1297">
        <v>65.41</v>
      </c>
      <c r="D1297">
        <v>16</v>
      </c>
      <c r="E1297">
        <v>1</v>
      </c>
      <c r="F1297">
        <v>0</v>
      </c>
      <c r="G1297">
        <v>1</v>
      </c>
      <c r="H1297">
        <v>0</v>
      </c>
      <c r="I1297">
        <v>0</v>
      </c>
      <c r="J1297">
        <v>0</v>
      </c>
      <c r="K1297">
        <v>100</v>
      </c>
      <c r="L1297">
        <v>100</v>
      </c>
      <c r="M1297">
        <v>0</v>
      </c>
      <c r="N1297" s="5">
        <v>0</v>
      </c>
      <c r="O1297" s="5">
        <v>-26.5</v>
      </c>
      <c r="P1297">
        <v>14</v>
      </c>
      <c r="Q1297">
        <v>0</v>
      </c>
      <c r="R1297">
        <v>1</v>
      </c>
      <c r="S1297">
        <v>0</v>
      </c>
      <c r="T1297">
        <v>1</v>
      </c>
      <c r="U1297">
        <v>7</v>
      </c>
      <c r="V1297">
        <v>18</v>
      </c>
      <c r="W1297">
        <v>0</v>
      </c>
      <c r="X1297">
        <v>0</v>
      </c>
      <c r="Y1297">
        <v>0</v>
      </c>
      <c r="Z1297">
        <v>0</v>
      </c>
      <c r="AA1297">
        <v>1</v>
      </c>
      <c r="AB1297">
        <v>0</v>
      </c>
      <c r="AC1297">
        <v>1</v>
      </c>
      <c r="AD1297">
        <v>2</v>
      </c>
      <c r="AE1297" s="13">
        <v>1.0999999999999999E-2</v>
      </c>
      <c r="AF1297">
        <v>0.68248772504091704</v>
      </c>
    </row>
    <row r="1298" spans="1:32" x14ac:dyDescent="0.25">
      <c r="A1298">
        <v>0</v>
      </c>
      <c r="B1298">
        <v>0</v>
      </c>
      <c r="C1298">
        <v>65.41</v>
      </c>
      <c r="D1298">
        <v>16</v>
      </c>
      <c r="E1298">
        <v>1</v>
      </c>
      <c r="F1298">
        <v>0</v>
      </c>
      <c r="G1298">
        <v>1</v>
      </c>
      <c r="H1298">
        <v>0</v>
      </c>
      <c r="I1298">
        <v>0</v>
      </c>
      <c r="J1298">
        <v>0</v>
      </c>
      <c r="K1298">
        <v>100</v>
      </c>
      <c r="L1298">
        <v>100</v>
      </c>
      <c r="M1298">
        <v>0</v>
      </c>
      <c r="N1298" s="5">
        <v>0</v>
      </c>
      <c r="O1298" s="5">
        <v>-26.5</v>
      </c>
      <c r="P1298">
        <v>14</v>
      </c>
      <c r="Q1298">
        <v>0</v>
      </c>
      <c r="R1298">
        <v>1</v>
      </c>
      <c r="S1298">
        <v>0</v>
      </c>
      <c r="T1298">
        <v>1</v>
      </c>
      <c r="U1298">
        <v>7</v>
      </c>
      <c r="V1298">
        <v>18</v>
      </c>
      <c r="W1298">
        <v>0</v>
      </c>
      <c r="X1298">
        <v>0</v>
      </c>
      <c r="Y1298">
        <v>0</v>
      </c>
      <c r="Z1298">
        <v>0</v>
      </c>
      <c r="AA1298">
        <v>1</v>
      </c>
      <c r="AB1298">
        <v>0</v>
      </c>
      <c r="AC1298">
        <v>1</v>
      </c>
      <c r="AD1298">
        <v>2</v>
      </c>
      <c r="AE1298" s="13">
        <v>3.3000000000000002E-2</v>
      </c>
      <c r="AF1298">
        <v>0.89569892473118295</v>
      </c>
    </row>
    <row r="1299" spans="1:32" x14ac:dyDescent="0.25">
      <c r="A1299">
        <v>0</v>
      </c>
      <c r="B1299">
        <v>0</v>
      </c>
      <c r="C1299">
        <v>65.41</v>
      </c>
      <c r="D1299">
        <v>16</v>
      </c>
      <c r="E1299">
        <v>1</v>
      </c>
      <c r="F1299">
        <v>0</v>
      </c>
      <c r="G1299">
        <v>1</v>
      </c>
      <c r="H1299">
        <v>0</v>
      </c>
      <c r="I1299">
        <v>0</v>
      </c>
      <c r="J1299">
        <v>0</v>
      </c>
      <c r="K1299">
        <v>100</v>
      </c>
      <c r="L1299">
        <v>100</v>
      </c>
      <c r="M1299">
        <v>0</v>
      </c>
      <c r="N1299" s="5">
        <v>0</v>
      </c>
      <c r="O1299" s="5">
        <v>-26.5</v>
      </c>
      <c r="P1299">
        <v>14</v>
      </c>
      <c r="Q1299">
        <v>0</v>
      </c>
      <c r="R1299">
        <v>1</v>
      </c>
      <c r="S1299">
        <v>0</v>
      </c>
      <c r="T1299">
        <v>1</v>
      </c>
      <c r="U1299">
        <v>7</v>
      </c>
      <c r="V1299">
        <v>18</v>
      </c>
      <c r="W1299">
        <v>0</v>
      </c>
      <c r="X1299">
        <v>0</v>
      </c>
      <c r="Y1299">
        <v>0</v>
      </c>
      <c r="Z1299">
        <v>0</v>
      </c>
      <c r="AA1299">
        <v>1</v>
      </c>
      <c r="AB1299">
        <v>0</v>
      </c>
      <c r="AC1299">
        <v>1</v>
      </c>
      <c r="AD1299">
        <v>2</v>
      </c>
      <c r="AE1299" s="13">
        <v>0.1</v>
      </c>
      <c r="AF1299">
        <v>0.94499574709384804</v>
      </c>
    </row>
    <row r="1300" spans="1:32" x14ac:dyDescent="0.25">
      <c r="A1300">
        <v>0</v>
      </c>
      <c r="B1300">
        <v>0</v>
      </c>
      <c r="C1300">
        <v>65.41</v>
      </c>
      <c r="D1300">
        <v>16</v>
      </c>
      <c r="E1300">
        <v>1</v>
      </c>
      <c r="F1300">
        <v>0</v>
      </c>
      <c r="G1300">
        <v>1</v>
      </c>
      <c r="H1300">
        <v>0</v>
      </c>
      <c r="I1300">
        <v>0</v>
      </c>
      <c r="J1300">
        <v>0</v>
      </c>
      <c r="K1300">
        <v>130</v>
      </c>
      <c r="L1300">
        <v>130</v>
      </c>
      <c r="M1300">
        <v>1</v>
      </c>
      <c r="N1300" s="5">
        <v>0</v>
      </c>
      <c r="O1300" s="5">
        <v>-26.5</v>
      </c>
      <c r="P1300">
        <v>18</v>
      </c>
      <c r="Q1300">
        <v>0</v>
      </c>
      <c r="R1300">
        <v>1</v>
      </c>
      <c r="S1300">
        <v>0</v>
      </c>
      <c r="T1300">
        <v>1</v>
      </c>
      <c r="U1300">
        <v>7</v>
      </c>
      <c r="V1300">
        <v>18</v>
      </c>
      <c r="W1300">
        <v>0</v>
      </c>
      <c r="X1300">
        <v>0</v>
      </c>
      <c r="Y1300">
        <v>0</v>
      </c>
      <c r="Z1300">
        <v>0</v>
      </c>
      <c r="AA1300">
        <v>1</v>
      </c>
      <c r="AB1300">
        <v>0</v>
      </c>
      <c r="AC1300">
        <v>1</v>
      </c>
      <c r="AD1300">
        <v>2</v>
      </c>
      <c r="AE1300" s="13">
        <v>1.0999999999999999E-2</v>
      </c>
      <c r="AF1300">
        <v>0.68248772504091704</v>
      </c>
    </row>
    <row r="1301" spans="1:32" x14ac:dyDescent="0.25">
      <c r="A1301">
        <v>0</v>
      </c>
      <c r="B1301">
        <v>0</v>
      </c>
      <c r="C1301">
        <v>65.41</v>
      </c>
      <c r="D1301">
        <v>16</v>
      </c>
      <c r="E1301">
        <v>1</v>
      </c>
      <c r="F1301">
        <v>0</v>
      </c>
      <c r="G1301">
        <v>1</v>
      </c>
      <c r="H1301">
        <v>0</v>
      </c>
      <c r="I1301">
        <v>0</v>
      </c>
      <c r="J1301">
        <v>0</v>
      </c>
      <c r="K1301">
        <v>130</v>
      </c>
      <c r="L1301">
        <v>130</v>
      </c>
      <c r="M1301">
        <v>1</v>
      </c>
      <c r="N1301" s="5">
        <v>0</v>
      </c>
      <c r="O1301" s="5">
        <v>-26.5</v>
      </c>
      <c r="P1301">
        <v>18</v>
      </c>
      <c r="Q1301">
        <v>0</v>
      </c>
      <c r="R1301">
        <v>1</v>
      </c>
      <c r="S1301">
        <v>0</v>
      </c>
      <c r="T1301">
        <v>1</v>
      </c>
      <c r="U1301">
        <v>7</v>
      </c>
      <c r="V1301">
        <v>18</v>
      </c>
      <c r="W1301">
        <v>0</v>
      </c>
      <c r="X1301">
        <v>0</v>
      </c>
      <c r="Y1301">
        <v>0</v>
      </c>
      <c r="Z1301">
        <v>0</v>
      </c>
      <c r="AA1301">
        <v>1</v>
      </c>
      <c r="AB1301">
        <v>0</v>
      </c>
      <c r="AC1301">
        <v>1</v>
      </c>
      <c r="AD1301">
        <v>2</v>
      </c>
      <c r="AE1301" s="13">
        <v>3.3000000000000002E-2</v>
      </c>
      <c r="AF1301">
        <v>0.89569892473118295</v>
      </c>
    </row>
    <row r="1302" spans="1:32" x14ac:dyDescent="0.25">
      <c r="A1302">
        <v>0</v>
      </c>
      <c r="B1302">
        <v>0</v>
      </c>
      <c r="C1302">
        <v>65.41</v>
      </c>
      <c r="D1302">
        <v>16</v>
      </c>
      <c r="E1302">
        <v>1</v>
      </c>
      <c r="F1302">
        <v>0</v>
      </c>
      <c r="G1302">
        <v>1</v>
      </c>
      <c r="H1302">
        <v>0</v>
      </c>
      <c r="I1302">
        <v>0</v>
      </c>
      <c r="J1302">
        <v>0</v>
      </c>
      <c r="K1302">
        <v>130</v>
      </c>
      <c r="L1302">
        <v>130</v>
      </c>
      <c r="M1302">
        <v>1</v>
      </c>
      <c r="N1302" s="5">
        <v>0</v>
      </c>
      <c r="O1302" s="5">
        <v>-26.5</v>
      </c>
      <c r="P1302">
        <v>18</v>
      </c>
      <c r="Q1302">
        <v>0</v>
      </c>
      <c r="R1302">
        <v>1</v>
      </c>
      <c r="S1302">
        <v>0</v>
      </c>
      <c r="T1302">
        <v>1</v>
      </c>
      <c r="U1302">
        <v>7</v>
      </c>
      <c r="V1302">
        <v>18</v>
      </c>
      <c r="W1302">
        <v>0</v>
      </c>
      <c r="X1302">
        <v>0</v>
      </c>
      <c r="Y1302">
        <v>0</v>
      </c>
      <c r="Z1302">
        <v>0</v>
      </c>
      <c r="AA1302">
        <v>1</v>
      </c>
      <c r="AB1302">
        <v>0</v>
      </c>
      <c r="AC1302">
        <v>1</v>
      </c>
      <c r="AD1302">
        <v>2</v>
      </c>
      <c r="AE1302" s="13">
        <v>0.1</v>
      </c>
      <c r="AF1302">
        <v>0.996457462155105</v>
      </c>
    </row>
    <row r="1303" spans="1:32" x14ac:dyDescent="0.25">
      <c r="A1303">
        <v>1</v>
      </c>
      <c r="B1303">
        <v>0</v>
      </c>
      <c r="C1303">
        <v>12.01</v>
      </c>
      <c r="D1303">
        <v>0</v>
      </c>
      <c r="E1303">
        <v>0</v>
      </c>
      <c r="F1303">
        <v>0</v>
      </c>
      <c r="G1303">
        <v>1</v>
      </c>
      <c r="H1303">
        <v>0</v>
      </c>
      <c r="I1303">
        <v>0</v>
      </c>
      <c r="J1303">
        <v>0</v>
      </c>
      <c r="K1303">
        <v>14</v>
      </c>
      <c r="L1303">
        <v>14</v>
      </c>
      <c r="M1303">
        <v>0</v>
      </c>
      <c r="N1303" s="5">
        <v>0</v>
      </c>
      <c r="O1303" s="6">
        <v>-3.7</v>
      </c>
      <c r="P1303">
        <v>316.5</v>
      </c>
      <c r="Q1303">
        <v>0</v>
      </c>
      <c r="R1303">
        <v>1</v>
      </c>
      <c r="S1303">
        <v>0</v>
      </c>
      <c r="T1303">
        <v>1</v>
      </c>
      <c r="U1303">
        <v>7</v>
      </c>
      <c r="V1303">
        <v>18</v>
      </c>
      <c r="W1303">
        <v>0</v>
      </c>
      <c r="X1303">
        <v>0</v>
      </c>
      <c r="Y1303">
        <v>0</v>
      </c>
      <c r="Z1303">
        <v>0</v>
      </c>
      <c r="AA1303">
        <v>1</v>
      </c>
      <c r="AB1303">
        <v>0</v>
      </c>
      <c r="AC1303">
        <v>1</v>
      </c>
      <c r="AD1303">
        <v>2</v>
      </c>
      <c r="AE1303" s="13">
        <v>8.1</v>
      </c>
      <c r="AF1303">
        <v>0.99821709202194597</v>
      </c>
    </row>
    <row r="1304" spans="1:32" x14ac:dyDescent="0.25">
      <c r="A1304">
        <v>0</v>
      </c>
      <c r="B1304">
        <v>0</v>
      </c>
      <c r="C1304">
        <v>65.41</v>
      </c>
      <c r="D1304">
        <v>16</v>
      </c>
      <c r="E1304">
        <v>1</v>
      </c>
      <c r="F1304">
        <v>0</v>
      </c>
      <c r="G1304">
        <v>1</v>
      </c>
      <c r="H1304">
        <v>0</v>
      </c>
      <c r="I1304">
        <v>0</v>
      </c>
      <c r="J1304">
        <v>0</v>
      </c>
      <c r="K1304">
        <v>100</v>
      </c>
      <c r="L1304">
        <v>100</v>
      </c>
      <c r="M1304">
        <v>0</v>
      </c>
      <c r="N1304" s="5">
        <v>0</v>
      </c>
      <c r="O1304" s="5">
        <v>-26.5</v>
      </c>
      <c r="P1304">
        <v>14</v>
      </c>
      <c r="Q1304">
        <v>0</v>
      </c>
      <c r="R1304">
        <v>1</v>
      </c>
      <c r="S1304">
        <v>0</v>
      </c>
      <c r="T1304">
        <v>1</v>
      </c>
      <c r="U1304">
        <v>7</v>
      </c>
      <c r="V1304">
        <v>18</v>
      </c>
      <c r="W1304">
        <v>0</v>
      </c>
      <c r="X1304">
        <v>0</v>
      </c>
      <c r="Y1304">
        <v>0</v>
      </c>
      <c r="Z1304">
        <v>0</v>
      </c>
      <c r="AA1304">
        <v>1</v>
      </c>
      <c r="AB1304">
        <v>0</v>
      </c>
      <c r="AC1304">
        <v>1</v>
      </c>
      <c r="AD1304">
        <v>2</v>
      </c>
      <c r="AE1304" s="13">
        <v>1.0999999999999999E-2</v>
      </c>
      <c r="AF1304">
        <v>0</v>
      </c>
    </row>
    <row r="1305" spans="1:32" x14ac:dyDescent="0.25">
      <c r="A1305">
        <v>0</v>
      </c>
      <c r="B1305">
        <v>0</v>
      </c>
      <c r="C1305">
        <v>65.41</v>
      </c>
      <c r="D1305">
        <v>16</v>
      </c>
      <c r="E1305">
        <v>1</v>
      </c>
      <c r="F1305">
        <v>0</v>
      </c>
      <c r="G1305">
        <v>1</v>
      </c>
      <c r="H1305">
        <v>0</v>
      </c>
      <c r="I1305">
        <v>0</v>
      </c>
      <c r="J1305">
        <v>0</v>
      </c>
      <c r="K1305">
        <v>100</v>
      </c>
      <c r="L1305">
        <v>100</v>
      </c>
      <c r="M1305">
        <v>0</v>
      </c>
      <c r="N1305" s="5">
        <v>0</v>
      </c>
      <c r="O1305" s="5">
        <v>-26.5</v>
      </c>
      <c r="P1305">
        <v>14</v>
      </c>
      <c r="Q1305">
        <v>0</v>
      </c>
      <c r="R1305">
        <v>1</v>
      </c>
      <c r="S1305">
        <v>0</v>
      </c>
      <c r="T1305">
        <v>1</v>
      </c>
      <c r="U1305">
        <v>7</v>
      </c>
      <c r="V1305">
        <v>18</v>
      </c>
      <c r="W1305">
        <v>0</v>
      </c>
      <c r="X1305">
        <v>0</v>
      </c>
      <c r="Y1305">
        <v>0</v>
      </c>
      <c r="Z1305">
        <v>0</v>
      </c>
      <c r="AA1305">
        <v>1</v>
      </c>
      <c r="AB1305">
        <v>0</v>
      </c>
      <c r="AC1305">
        <v>1</v>
      </c>
      <c r="AD1305">
        <v>2</v>
      </c>
      <c r="AE1305" s="13">
        <v>3.3000000000000002E-2</v>
      </c>
      <c r="AF1305">
        <v>0.44784946236559098</v>
      </c>
    </row>
    <row r="1306" spans="1:32" x14ac:dyDescent="0.25">
      <c r="A1306">
        <v>0</v>
      </c>
      <c r="B1306">
        <v>0</v>
      </c>
      <c r="C1306">
        <v>65.41</v>
      </c>
      <c r="D1306">
        <v>16</v>
      </c>
      <c r="E1306">
        <v>1</v>
      </c>
      <c r="F1306">
        <v>0</v>
      </c>
      <c r="G1306">
        <v>1</v>
      </c>
      <c r="H1306">
        <v>0</v>
      </c>
      <c r="I1306">
        <v>0</v>
      </c>
      <c r="J1306">
        <v>0</v>
      </c>
      <c r="K1306">
        <v>100</v>
      </c>
      <c r="L1306">
        <v>100</v>
      </c>
      <c r="M1306">
        <v>0</v>
      </c>
      <c r="N1306" s="5">
        <v>0</v>
      </c>
      <c r="O1306" s="5">
        <v>-26.5</v>
      </c>
      <c r="P1306">
        <v>14</v>
      </c>
      <c r="Q1306">
        <v>0</v>
      </c>
      <c r="R1306">
        <v>1</v>
      </c>
      <c r="S1306">
        <v>0</v>
      </c>
      <c r="T1306">
        <v>1</v>
      </c>
      <c r="U1306">
        <v>7</v>
      </c>
      <c r="V1306">
        <v>18</v>
      </c>
      <c r="W1306">
        <v>0</v>
      </c>
      <c r="X1306">
        <v>0</v>
      </c>
      <c r="Y1306">
        <v>0</v>
      </c>
      <c r="Z1306">
        <v>0</v>
      </c>
      <c r="AA1306">
        <v>1</v>
      </c>
      <c r="AB1306">
        <v>0</v>
      </c>
      <c r="AC1306">
        <v>1</v>
      </c>
      <c r="AD1306">
        <v>2</v>
      </c>
      <c r="AE1306" s="13">
        <v>0.1</v>
      </c>
      <c r="AF1306">
        <v>0</v>
      </c>
    </row>
    <row r="1307" spans="1:32" x14ac:dyDescent="0.25">
      <c r="A1307">
        <v>0</v>
      </c>
      <c r="B1307">
        <v>0</v>
      </c>
      <c r="C1307">
        <v>65.41</v>
      </c>
      <c r="D1307">
        <v>16</v>
      </c>
      <c r="E1307">
        <v>1</v>
      </c>
      <c r="F1307">
        <v>0</v>
      </c>
      <c r="G1307">
        <v>1</v>
      </c>
      <c r="H1307">
        <v>0</v>
      </c>
      <c r="I1307">
        <v>0</v>
      </c>
      <c r="J1307">
        <v>0</v>
      </c>
      <c r="K1307">
        <v>130</v>
      </c>
      <c r="L1307">
        <v>130</v>
      </c>
      <c r="M1307">
        <v>1</v>
      </c>
      <c r="N1307" s="5">
        <v>0</v>
      </c>
      <c r="O1307" s="5">
        <v>-26.5</v>
      </c>
      <c r="P1307">
        <v>18</v>
      </c>
      <c r="Q1307">
        <v>0</v>
      </c>
      <c r="R1307">
        <v>1</v>
      </c>
      <c r="S1307">
        <v>0</v>
      </c>
      <c r="T1307">
        <v>1</v>
      </c>
      <c r="U1307">
        <v>7</v>
      </c>
      <c r="V1307">
        <v>18</v>
      </c>
      <c r="W1307">
        <v>0</v>
      </c>
      <c r="X1307">
        <v>0</v>
      </c>
      <c r="Y1307">
        <v>0</v>
      </c>
      <c r="Z1307">
        <v>0</v>
      </c>
      <c r="AA1307">
        <v>1</v>
      </c>
      <c r="AB1307">
        <v>0</v>
      </c>
      <c r="AC1307">
        <v>1</v>
      </c>
      <c r="AD1307">
        <v>2</v>
      </c>
      <c r="AE1307" s="13">
        <v>1.0999999999999999E-2</v>
      </c>
      <c r="AF1307">
        <v>0.54896794027228801</v>
      </c>
    </row>
    <row r="1308" spans="1:32" x14ac:dyDescent="0.25">
      <c r="A1308">
        <v>0</v>
      </c>
      <c r="B1308">
        <v>0</v>
      </c>
      <c r="C1308">
        <v>65.41</v>
      </c>
      <c r="D1308">
        <v>16</v>
      </c>
      <c r="E1308">
        <v>1</v>
      </c>
      <c r="F1308">
        <v>0</v>
      </c>
      <c r="G1308">
        <v>1</v>
      </c>
      <c r="H1308">
        <v>0</v>
      </c>
      <c r="I1308">
        <v>0</v>
      </c>
      <c r="J1308">
        <v>0</v>
      </c>
      <c r="K1308">
        <v>130</v>
      </c>
      <c r="L1308">
        <v>130</v>
      </c>
      <c r="M1308">
        <v>1</v>
      </c>
      <c r="N1308" s="5">
        <v>0</v>
      </c>
      <c r="O1308" s="5">
        <v>-26.5</v>
      </c>
      <c r="P1308">
        <v>18</v>
      </c>
      <c r="Q1308">
        <v>0</v>
      </c>
      <c r="R1308">
        <v>1</v>
      </c>
      <c r="S1308">
        <v>0</v>
      </c>
      <c r="T1308">
        <v>1</v>
      </c>
      <c r="U1308">
        <v>7</v>
      </c>
      <c r="V1308">
        <v>18</v>
      </c>
      <c r="W1308">
        <v>0</v>
      </c>
      <c r="X1308">
        <v>0</v>
      </c>
      <c r="Y1308">
        <v>0</v>
      </c>
      <c r="Z1308">
        <v>0</v>
      </c>
      <c r="AA1308">
        <v>1</v>
      </c>
      <c r="AB1308">
        <v>0</v>
      </c>
      <c r="AC1308">
        <v>1</v>
      </c>
      <c r="AD1308">
        <v>2</v>
      </c>
      <c r="AE1308" s="13">
        <v>3.3000000000000002E-2</v>
      </c>
      <c r="AF1308">
        <v>0.66977491961414803</v>
      </c>
    </row>
    <row r="1309" spans="1:32" x14ac:dyDescent="0.25">
      <c r="A1309">
        <v>0</v>
      </c>
      <c r="B1309">
        <v>0</v>
      </c>
      <c r="C1309">
        <v>65.41</v>
      </c>
      <c r="D1309">
        <v>16</v>
      </c>
      <c r="E1309">
        <v>1</v>
      </c>
      <c r="F1309">
        <v>0</v>
      </c>
      <c r="G1309">
        <v>1</v>
      </c>
      <c r="H1309">
        <v>0</v>
      </c>
      <c r="I1309">
        <v>0</v>
      </c>
      <c r="J1309">
        <v>0</v>
      </c>
      <c r="K1309">
        <v>130</v>
      </c>
      <c r="L1309">
        <v>130</v>
      </c>
      <c r="M1309">
        <v>1</v>
      </c>
      <c r="N1309" s="5">
        <v>0</v>
      </c>
      <c r="O1309" s="5">
        <v>-26.5</v>
      </c>
      <c r="P1309">
        <v>18</v>
      </c>
      <c r="Q1309">
        <v>0</v>
      </c>
      <c r="R1309">
        <v>1</v>
      </c>
      <c r="S1309">
        <v>0</v>
      </c>
      <c r="T1309">
        <v>1</v>
      </c>
      <c r="U1309">
        <v>7</v>
      </c>
      <c r="V1309">
        <v>18</v>
      </c>
      <c r="W1309">
        <v>0</v>
      </c>
      <c r="X1309">
        <v>0</v>
      </c>
      <c r="Y1309">
        <v>0</v>
      </c>
      <c r="Z1309">
        <v>0</v>
      </c>
      <c r="AA1309">
        <v>1</v>
      </c>
      <c r="AB1309">
        <v>0</v>
      </c>
      <c r="AC1309">
        <v>1</v>
      </c>
      <c r="AD1309">
        <v>2</v>
      </c>
      <c r="AE1309" s="13">
        <v>0.1</v>
      </c>
      <c r="AF1309">
        <v>0.54896794027228801</v>
      </c>
    </row>
    <row r="1310" spans="1:32" x14ac:dyDescent="0.25">
      <c r="A1310">
        <v>1</v>
      </c>
      <c r="B1310">
        <v>0</v>
      </c>
      <c r="C1310">
        <v>12.01</v>
      </c>
      <c r="D1310">
        <v>0</v>
      </c>
      <c r="E1310">
        <v>0</v>
      </c>
      <c r="F1310">
        <v>0</v>
      </c>
      <c r="G1310">
        <v>1</v>
      </c>
      <c r="H1310">
        <v>0</v>
      </c>
      <c r="I1310">
        <v>0</v>
      </c>
      <c r="J1310">
        <v>0</v>
      </c>
      <c r="K1310">
        <v>14</v>
      </c>
      <c r="L1310">
        <v>14</v>
      </c>
      <c r="M1310">
        <v>0</v>
      </c>
      <c r="N1310" s="5">
        <v>0</v>
      </c>
      <c r="O1310" s="6">
        <v>-3.7</v>
      </c>
      <c r="P1310">
        <v>316.5</v>
      </c>
      <c r="Q1310">
        <v>0</v>
      </c>
      <c r="R1310">
        <v>1</v>
      </c>
      <c r="S1310">
        <v>0</v>
      </c>
      <c r="T1310">
        <v>1</v>
      </c>
      <c r="U1310">
        <v>7</v>
      </c>
      <c r="V1310">
        <v>18</v>
      </c>
      <c r="W1310">
        <v>0</v>
      </c>
      <c r="X1310">
        <v>0</v>
      </c>
      <c r="Y1310">
        <v>0</v>
      </c>
      <c r="Z1310">
        <v>0</v>
      </c>
      <c r="AA1310">
        <v>1</v>
      </c>
      <c r="AB1310">
        <v>0</v>
      </c>
      <c r="AC1310">
        <v>1</v>
      </c>
      <c r="AD1310">
        <v>2</v>
      </c>
      <c r="AE1310" s="13">
        <v>8.1</v>
      </c>
      <c r="AF1310">
        <v>0.949391415759129</v>
      </c>
    </row>
    <row r="1311" spans="1:32" x14ac:dyDescent="0.25">
      <c r="A1311">
        <v>0</v>
      </c>
      <c r="B1311">
        <v>0</v>
      </c>
      <c r="C1311">
        <v>114.8</v>
      </c>
      <c r="D1311">
        <v>16</v>
      </c>
      <c r="E1311">
        <v>3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42.46</v>
      </c>
      <c r="L1311">
        <v>42.46</v>
      </c>
      <c r="M1311">
        <v>0</v>
      </c>
      <c r="N1311" s="5">
        <v>0</v>
      </c>
      <c r="O1311" s="14">
        <v>-20.22</v>
      </c>
      <c r="P1311">
        <v>15</v>
      </c>
      <c r="Q1311">
        <v>1</v>
      </c>
      <c r="R1311">
        <v>0</v>
      </c>
      <c r="S1311">
        <v>0</v>
      </c>
      <c r="T1311">
        <v>1</v>
      </c>
      <c r="U1311">
        <v>6</v>
      </c>
      <c r="V1311">
        <v>200</v>
      </c>
      <c r="W1311">
        <v>0</v>
      </c>
      <c r="X1311">
        <v>0</v>
      </c>
      <c r="Y1311">
        <v>0</v>
      </c>
      <c r="Z1311">
        <v>0</v>
      </c>
      <c r="AA1311">
        <v>1</v>
      </c>
      <c r="AB1311">
        <v>0</v>
      </c>
      <c r="AC1311">
        <v>1</v>
      </c>
      <c r="AD1311">
        <v>1</v>
      </c>
      <c r="AE1311" s="13">
        <v>0.25</v>
      </c>
      <c r="AF1311">
        <v>1</v>
      </c>
    </row>
    <row r="1312" spans="1:32" x14ac:dyDescent="0.25">
      <c r="A1312">
        <v>0</v>
      </c>
      <c r="B1312">
        <v>0</v>
      </c>
      <c r="C1312">
        <v>114.8</v>
      </c>
      <c r="D1312">
        <v>16</v>
      </c>
      <c r="E1312">
        <v>3</v>
      </c>
      <c r="F1312">
        <v>0</v>
      </c>
      <c r="G1312">
        <v>1</v>
      </c>
      <c r="H1312">
        <v>0</v>
      </c>
      <c r="I1312">
        <v>0</v>
      </c>
      <c r="J1312">
        <v>0</v>
      </c>
      <c r="K1312">
        <v>42.46</v>
      </c>
      <c r="L1312">
        <v>42.46</v>
      </c>
      <c r="M1312">
        <v>0</v>
      </c>
      <c r="N1312" s="5">
        <v>0</v>
      </c>
      <c r="O1312" s="14">
        <v>-20.22</v>
      </c>
      <c r="P1312">
        <v>15</v>
      </c>
      <c r="Q1312">
        <v>1</v>
      </c>
      <c r="R1312">
        <v>0</v>
      </c>
      <c r="S1312">
        <v>0</v>
      </c>
      <c r="T1312">
        <v>1</v>
      </c>
      <c r="U1312">
        <v>6</v>
      </c>
      <c r="V1312">
        <v>200</v>
      </c>
      <c r="W1312">
        <v>0</v>
      </c>
      <c r="X1312">
        <v>0</v>
      </c>
      <c r="Y1312">
        <v>0</v>
      </c>
      <c r="Z1312">
        <v>0</v>
      </c>
      <c r="AA1312">
        <v>1</v>
      </c>
      <c r="AB1312">
        <v>0</v>
      </c>
      <c r="AC1312">
        <v>1</v>
      </c>
      <c r="AD1312">
        <v>3</v>
      </c>
      <c r="AE1312" s="13">
        <v>0.25</v>
      </c>
      <c r="AF1312">
        <v>1</v>
      </c>
    </row>
    <row r="1313" spans="1:32" x14ac:dyDescent="0.25">
      <c r="A1313">
        <v>0</v>
      </c>
      <c r="B1313">
        <v>0</v>
      </c>
      <c r="C1313">
        <v>114.8</v>
      </c>
      <c r="D1313">
        <v>16</v>
      </c>
      <c r="E1313">
        <v>3</v>
      </c>
      <c r="F1313">
        <v>0</v>
      </c>
      <c r="G1313">
        <v>1</v>
      </c>
      <c r="H1313">
        <v>0</v>
      </c>
      <c r="I1313">
        <v>0</v>
      </c>
      <c r="J1313">
        <v>0</v>
      </c>
      <c r="K1313">
        <v>42.46</v>
      </c>
      <c r="L1313">
        <v>42.46</v>
      </c>
      <c r="M1313">
        <v>0</v>
      </c>
      <c r="N1313" s="5">
        <v>0</v>
      </c>
      <c r="O1313" s="14">
        <v>-20.22</v>
      </c>
      <c r="P1313">
        <v>15</v>
      </c>
      <c r="Q1313">
        <v>1</v>
      </c>
      <c r="R1313">
        <v>0</v>
      </c>
      <c r="S1313">
        <v>0</v>
      </c>
      <c r="T1313">
        <v>1</v>
      </c>
      <c r="U1313">
        <v>6</v>
      </c>
      <c r="V1313">
        <v>200</v>
      </c>
      <c r="W1313">
        <v>0</v>
      </c>
      <c r="X1313">
        <v>0</v>
      </c>
      <c r="Y1313">
        <v>0</v>
      </c>
      <c r="Z1313">
        <v>0</v>
      </c>
      <c r="AA1313">
        <v>1</v>
      </c>
      <c r="AB1313">
        <v>0</v>
      </c>
      <c r="AC1313">
        <v>1</v>
      </c>
      <c r="AD1313">
        <v>7</v>
      </c>
      <c r="AE1313" s="13">
        <v>0.25</v>
      </c>
      <c r="AF1313">
        <v>1</v>
      </c>
    </row>
    <row r="1314" spans="1:32" x14ac:dyDescent="0.25">
      <c r="A1314">
        <v>0</v>
      </c>
      <c r="B1314">
        <v>0</v>
      </c>
      <c r="C1314">
        <v>114.8</v>
      </c>
      <c r="D1314">
        <v>16</v>
      </c>
      <c r="E1314">
        <v>3</v>
      </c>
      <c r="F1314">
        <v>0</v>
      </c>
      <c r="G1314">
        <v>1</v>
      </c>
      <c r="H1314">
        <v>0</v>
      </c>
      <c r="I1314">
        <v>0</v>
      </c>
      <c r="J1314">
        <v>0</v>
      </c>
      <c r="K1314">
        <v>42.46</v>
      </c>
      <c r="L1314">
        <v>42.46</v>
      </c>
      <c r="M1314">
        <v>0</v>
      </c>
      <c r="N1314" s="5">
        <v>0</v>
      </c>
      <c r="O1314" s="14">
        <v>-20.22</v>
      </c>
      <c r="P1314">
        <v>15</v>
      </c>
      <c r="Q1314">
        <v>1</v>
      </c>
      <c r="R1314">
        <v>0</v>
      </c>
      <c r="S1314">
        <v>0</v>
      </c>
      <c r="T1314">
        <v>1</v>
      </c>
      <c r="U1314">
        <v>6</v>
      </c>
      <c r="V1314">
        <v>200</v>
      </c>
      <c r="W1314">
        <v>0</v>
      </c>
      <c r="X1314">
        <v>0</v>
      </c>
      <c r="Y1314">
        <v>0</v>
      </c>
      <c r="Z1314">
        <v>0</v>
      </c>
      <c r="AA1314">
        <v>1</v>
      </c>
      <c r="AB1314">
        <v>0</v>
      </c>
      <c r="AC1314">
        <v>1</v>
      </c>
      <c r="AD1314">
        <v>14</v>
      </c>
      <c r="AE1314" s="13">
        <v>0.25</v>
      </c>
      <c r="AF1314">
        <v>1</v>
      </c>
    </row>
    <row r="1315" spans="1:32" x14ac:dyDescent="0.25">
      <c r="A1315">
        <v>0</v>
      </c>
      <c r="B1315">
        <v>0</v>
      </c>
      <c r="C1315">
        <v>114.8</v>
      </c>
      <c r="D1315">
        <v>16</v>
      </c>
      <c r="E1315">
        <v>3</v>
      </c>
      <c r="F1315">
        <v>0</v>
      </c>
      <c r="G1315">
        <v>1</v>
      </c>
      <c r="H1315">
        <v>0</v>
      </c>
      <c r="I1315">
        <v>0</v>
      </c>
      <c r="J1315">
        <v>0</v>
      </c>
      <c r="K1315">
        <v>42.46</v>
      </c>
      <c r="L1315">
        <v>42.46</v>
      </c>
      <c r="M1315">
        <v>0</v>
      </c>
      <c r="N1315" s="5">
        <v>0</v>
      </c>
      <c r="O1315" s="14">
        <v>-20.22</v>
      </c>
      <c r="P1315">
        <v>15</v>
      </c>
      <c r="Q1315">
        <v>1</v>
      </c>
      <c r="R1315">
        <v>0</v>
      </c>
      <c r="S1315">
        <v>0</v>
      </c>
      <c r="T1315">
        <v>1</v>
      </c>
      <c r="U1315">
        <v>6</v>
      </c>
      <c r="V1315">
        <v>200</v>
      </c>
      <c r="W1315">
        <v>0</v>
      </c>
      <c r="X1315">
        <v>0</v>
      </c>
      <c r="Y1315">
        <v>0</v>
      </c>
      <c r="Z1315">
        <v>0</v>
      </c>
      <c r="AA1315">
        <v>1</v>
      </c>
      <c r="AB1315">
        <v>0</v>
      </c>
      <c r="AC1315">
        <v>1</v>
      </c>
      <c r="AD1315">
        <v>30</v>
      </c>
      <c r="AE1315" s="13">
        <v>0.25</v>
      </c>
      <c r="AF1315">
        <v>1</v>
      </c>
    </row>
    <row r="1316" spans="1:32" x14ac:dyDescent="0.25">
      <c r="A1316">
        <v>0</v>
      </c>
      <c r="B1316">
        <v>0</v>
      </c>
      <c r="C1316">
        <v>114.8</v>
      </c>
      <c r="D1316">
        <v>16</v>
      </c>
      <c r="E1316">
        <v>3</v>
      </c>
      <c r="F1316">
        <v>0</v>
      </c>
      <c r="G1316">
        <v>1</v>
      </c>
      <c r="H1316">
        <v>0</v>
      </c>
      <c r="I1316">
        <v>0</v>
      </c>
      <c r="J1316">
        <v>0</v>
      </c>
      <c r="K1316">
        <v>42.46</v>
      </c>
      <c r="L1316">
        <v>42.46</v>
      </c>
      <c r="M1316">
        <v>0</v>
      </c>
      <c r="N1316" s="5">
        <v>0</v>
      </c>
      <c r="O1316" s="14">
        <v>-20.22</v>
      </c>
      <c r="P1316">
        <v>15</v>
      </c>
      <c r="Q1316">
        <v>1</v>
      </c>
      <c r="R1316">
        <v>0</v>
      </c>
      <c r="S1316">
        <v>0</v>
      </c>
      <c r="T1316">
        <v>1</v>
      </c>
      <c r="U1316">
        <v>6</v>
      </c>
      <c r="V1316">
        <v>200</v>
      </c>
      <c r="W1316">
        <v>0</v>
      </c>
      <c r="X1316">
        <v>0</v>
      </c>
      <c r="Y1316">
        <v>0</v>
      </c>
      <c r="Z1316">
        <v>0</v>
      </c>
      <c r="AA1316">
        <v>1</v>
      </c>
      <c r="AB1316">
        <v>0</v>
      </c>
      <c r="AC1316">
        <v>1</v>
      </c>
      <c r="AD1316">
        <v>90</v>
      </c>
      <c r="AE1316" s="13">
        <v>0.25</v>
      </c>
      <c r="AF1316">
        <v>1</v>
      </c>
    </row>
    <row r="1317" spans="1:32" x14ac:dyDescent="0.25">
      <c r="A1317">
        <v>0</v>
      </c>
      <c r="B1317">
        <v>0</v>
      </c>
      <c r="C1317">
        <v>114.8</v>
      </c>
      <c r="D1317">
        <v>16</v>
      </c>
      <c r="E1317">
        <v>3</v>
      </c>
      <c r="F1317">
        <v>0</v>
      </c>
      <c r="G1317">
        <v>1</v>
      </c>
      <c r="H1317">
        <v>0</v>
      </c>
      <c r="I1317">
        <v>0</v>
      </c>
      <c r="J1317">
        <v>0</v>
      </c>
      <c r="K1317">
        <v>42.46</v>
      </c>
      <c r="L1317">
        <v>42.46</v>
      </c>
      <c r="M1317">
        <v>0</v>
      </c>
      <c r="N1317" s="5">
        <v>0</v>
      </c>
      <c r="O1317" s="14">
        <v>-20.22</v>
      </c>
      <c r="P1317">
        <v>15</v>
      </c>
      <c r="Q1317">
        <v>1</v>
      </c>
      <c r="R1317">
        <v>0</v>
      </c>
      <c r="S1317">
        <v>0</v>
      </c>
      <c r="T1317">
        <v>1</v>
      </c>
      <c r="U1317">
        <v>6</v>
      </c>
      <c r="V1317">
        <v>200</v>
      </c>
      <c r="W1317">
        <v>0</v>
      </c>
      <c r="X1317">
        <v>0</v>
      </c>
      <c r="Y1317">
        <v>0</v>
      </c>
      <c r="Z1317">
        <v>0</v>
      </c>
      <c r="AA1317">
        <v>1</v>
      </c>
      <c r="AB1317">
        <v>0</v>
      </c>
      <c r="AC1317">
        <v>1</v>
      </c>
      <c r="AD1317">
        <v>180</v>
      </c>
      <c r="AE1317" s="13">
        <v>0.25</v>
      </c>
      <c r="AF1317">
        <v>1</v>
      </c>
    </row>
    <row r="1318" spans="1:32" x14ac:dyDescent="0.25">
      <c r="A1318">
        <v>0</v>
      </c>
      <c r="B1318">
        <v>0</v>
      </c>
      <c r="C1318">
        <v>114.8</v>
      </c>
      <c r="D1318">
        <v>16</v>
      </c>
      <c r="E1318">
        <v>3</v>
      </c>
      <c r="F1318">
        <v>0</v>
      </c>
      <c r="G1318">
        <v>1</v>
      </c>
      <c r="H1318">
        <v>0</v>
      </c>
      <c r="I1318">
        <v>0</v>
      </c>
      <c r="J1318">
        <v>0</v>
      </c>
      <c r="K1318">
        <v>42.46</v>
      </c>
      <c r="L1318">
        <v>42.46</v>
      </c>
      <c r="M1318">
        <v>0</v>
      </c>
      <c r="N1318" s="5">
        <v>0</v>
      </c>
      <c r="O1318" s="14">
        <v>-20.22</v>
      </c>
      <c r="P1318">
        <v>15</v>
      </c>
      <c r="Q1318">
        <v>1</v>
      </c>
      <c r="R1318">
        <v>0</v>
      </c>
      <c r="S1318">
        <v>0</v>
      </c>
      <c r="T1318">
        <v>1</v>
      </c>
      <c r="U1318">
        <v>6</v>
      </c>
      <c r="V1318">
        <v>200</v>
      </c>
      <c r="W1318">
        <v>0</v>
      </c>
      <c r="X1318">
        <v>0</v>
      </c>
      <c r="Y1318">
        <v>0</v>
      </c>
      <c r="Z1318">
        <v>0</v>
      </c>
      <c r="AA1318">
        <v>1</v>
      </c>
      <c r="AB1318">
        <v>0</v>
      </c>
      <c r="AC1318">
        <v>1</v>
      </c>
      <c r="AD1318">
        <v>1</v>
      </c>
      <c r="AE1318" s="13">
        <v>1</v>
      </c>
      <c r="AF1318">
        <v>1</v>
      </c>
    </row>
    <row r="1319" spans="1:32" x14ac:dyDescent="0.25">
      <c r="A1319">
        <v>0</v>
      </c>
      <c r="B1319">
        <v>0</v>
      </c>
      <c r="C1319">
        <v>114.8</v>
      </c>
      <c r="D1319">
        <v>16</v>
      </c>
      <c r="E1319">
        <v>3</v>
      </c>
      <c r="F1319">
        <v>0</v>
      </c>
      <c r="G1319">
        <v>1</v>
      </c>
      <c r="H1319">
        <v>0</v>
      </c>
      <c r="I1319">
        <v>0</v>
      </c>
      <c r="J1319">
        <v>0</v>
      </c>
      <c r="K1319">
        <v>42.46</v>
      </c>
      <c r="L1319">
        <v>42.46</v>
      </c>
      <c r="M1319">
        <v>0</v>
      </c>
      <c r="N1319" s="5">
        <v>0</v>
      </c>
      <c r="O1319" s="14">
        <v>-20.22</v>
      </c>
      <c r="P1319">
        <v>15</v>
      </c>
      <c r="Q1319">
        <v>1</v>
      </c>
      <c r="R1319">
        <v>0</v>
      </c>
      <c r="S1319">
        <v>0</v>
      </c>
      <c r="T1319">
        <v>1</v>
      </c>
      <c r="U1319">
        <v>6</v>
      </c>
      <c r="V1319">
        <v>200</v>
      </c>
      <c r="W1319">
        <v>0</v>
      </c>
      <c r="X1319">
        <v>0</v>
      </c>
      <c r="Y1319">
        <v>0</v>
      </c>
      <c r="Z1319">
        <v>0</v>
      </c>
      <c r="AA1319">
        <v>1</v>
      </c>
      <c r="AB1319">
        <v>0</v>
      </c>
      <c r="AC1319">
        <v>1</v>
      </c>
      <c r="AD1319">
        <v>3</v>
      </c>
      <c r="AE1319" s="13">
        <v>1</v>
      </c>
      <c r="AF1319">
        <v>1</v>
      </c>
    </row>
    <row r="1320" spans="1:32" x14ac:dyDescent="0.25">
      <c r="A1320">
        <v>0</v>
      </c>
      <c r="B1320">
        <v>0</v>
      </c>
      <c r="C1320">
        <v>114.8</v>
      </c>
      <c r="D1320">
        <v>16</v>
      </c>
      <c r="E1320">
        <v>3</v>
      </c>
      <c r="F1320">
        <v>0</v>
      </c>
      <c r="G1320">
        <v>1</v>
      </c>
      <c r="H1320">
        <v>0</v>
      </c>
      <c r="I1320">
        <v>0</v>
      </c>
      <c r="J1320">
        <v>0</v>
      </c>
      <c r="K1320">
        <v>42.46</v>
      </c>
      <c r="L1320">
        <v>42.46</v>
      </c>
      <c r="M1320">
        <v>0</v>
      </c>
      <c r="N1320" s="5">
        <v>0</v>
      </c>
      <c r="O1320" s="14">
        <v>-20.22</v>
      </c>
      <c r="P1320">
        <v>15</v>
      </c>
      <c r="Q1320">
        <v>1</v>
      </c>
      <c r="R1320">
        <v>0</v>
      </c>
      <c r="S1320">
        <v>0</v>
      </c>
      <c r="T1320">
        <v>1</v>
      </c>
      <c r="U1320">
        <v>6</v>
      </c>
      <c r="V1320">
        <v>200</v>
      </c>
      <c r="W1320">
        <v>0</v>
      </c>
      <c r="X1320">
        <v>0</v>
      </c>
      <c r="Y1320">
        <v>0</v>
      </c>
      <c r="Z1320">
        <v>0</v>
      </c>
      <c r="AA1320">
        <v>1</v>
      </c>
      <c r="AB1320">
        <v>0</v>
      </c>
      <c r="AC1320">
        <v>1</v>
      </c>
      <c r="AD1320">
        <v>7</v>
      </c>
      <c r="AE1320" s="13">
        <v>1</v>
      </c>
      <c r="AF1320">
        <v>1</v>
      </c>
    </row>
    <row r="1321" spans="1:32" x14ac:dyDescent="0.25">
      <c r="A1321">
        <v>0</v>
      </c>
      <c r="B1321">
        <v>0</v>
      </c>
      <c r="C1321">
        <v>114.8</v>
      </c>
      <c r="D1321">
        <v>16</v>
      </c>
      <c r="E1321">
        <v>3</v>
      </c>
      <c r="F1321">
        <v>0</v>
      </c>
      <c r="G1321">
        <v>1</v>
      </c>
      <c r="H1321">
        <v>0</v>
      </c>
      <c r="I1321">
        <v>0</v>
      </c>
      <c r="J1321">
        <v>0</v>
      </c>
      <c r="K1321">
        <v>42.46</v>
      </c>
      <c r="L1321">
        <v>42.46</v>
      </c>
      <c r="M1321">
        <v>0</v>
      </c>
      <c r="N1321" s="5">
        <v>0</v>
      </c>
      <c r="O1321" s="14">
        <v>-20.22</v>
      </c>
      <c r="P1321">
        <v>15</v>
      </c>
      <c r="Q1321">
        <v>1</v>
      </c>
      <c r="R1321">
        <v>0</v>
      </c>
      <c r="S1321">
        <v>0</v>
      </c>
      <c r="T1321">
        <v>1</v>
      </c>
      <c r="U1321">
        <v>6</v>
      </c>
      <c r="V1321">
        <v>200</v>
      </c>
      <c r="W1321">
        <v>0</v>
      </c>
      <c r="X1321">
        <v>0</v>
      </c>
      <c r="Y1321">
        <v>0</v>
      </c>
      <c r="Z1321">
        <v>0</v>
      </c>
      <c r="AA1321">
        <v>1</v>
      </c>
      <c r="AB1321">
        <v>0</v>
      </c>
      <c r="AC1321">
        <v>1</v>
      </c>
      <c r="AD1321">
        <v>14</v>
      </c>
      <c r="AE1321" s="13">
        <v>1</v>
      </c>
      <c r="AF1321">
        <v>1</v>
      </c>
    </row>
    <row r="1322" spans="1:32" x14ac:dyDescent="0.25">
      <c r="A1322">
        <v>0</v>
      </c>
      <c r="B1322">
        <v>0</v>
      </c>
      <c r="C1322">
        <v>114.8</v>
      </c>
      <c r="D1322">
        <v>16</v>
      </c>
      <c r="E1322">
        <v>3</v>
      </c>
      <c r="F1322">
        <v>0</v>
      </c>
      <c r="G1322">
        <v>1</v>
      </c>
      <c r="H1322">
        <v>0</v>
      </c>
      <c r="I1322">
        <v>0</v>
      </c>
      <c r="J1322">
        <v>0</v>
      </c>
      <c r="K1322">
        <v>42.46</v>
      </c>
      <c r="L1322">
        <v>42.46</v>
      </c>
      <c r="M1322">
        <v>0</v>
      </c>
      <c r="N1322" s="5">
        <v>0</v>
      </c>
      <c r="O1322" s="14">
        <v>-20.22</v>
      </c>
      <c r="P1322">
        <v>15</v>
      </c>
      <c r="Q1322">
        <v>1</v>
      </c>
      <c r="R1322">
        <v>0</v>
      </c>
      <c r="S1322">
        <v>0</v>
      </c>
      <c r="T1322">
        <v>1</v>
      </c>
      <c r="U1322">
        <v>6</v>
      </c>
      <c r="V1322">
        <v>200</v>
      </c>
      <c r="W1322">
        <v>0</v>
      </c>
      <c r="X1322">
        <v>0</v>
      </c>
      <c r="Y1322">
        <v>0</v>
      </c>
      <c r="Z1322">
        <v>0</v>
      </c>
      <c r="AA1322">
        <v>1</v>
      </c>
      <c r="AB1322">
        <v>0</v>
      </c>
      <c r="AC1322">
        <v>1</v>
      </c>
      <c r="AD1322">
        <v>30</v>
      </c>
      <c r="AE1322" s="13">
        <v>1</v>
      </c>
      <c r="AF1322">
        <v>1</v>
      </c>
    </row>
    <row r="1323" spans="1:32" x14ac:dyDescent="0.25">
      <c r="A1323">
        <v>0</v>
      </c>
      <c r="B1323">
        <v>0</v>
      </c>
      <c r="C1323">
        <v>114.8</v>
      </c>
      <c r="D1323">
        <v>16</v>
      </c>
      <c r="E1323">
        <v>3</v>
      </c>
      <c r="F1323">
        <v>0</v>
      </c>
      <c r="G1323">
        <v>1</v>
      </c>
      <c r="H1323">
        <v>0</v>
      </c>
      <c r="I1323">
        <v>0</v>
      </c>
      <c r="J1323">
        <v>0</v>
      </c>
      <c r="K1323">
        <v>42.46</v>
      </c>
      <c r="L1323">
        <v>42.46</v>
      </c>
      <c r="M1323">
        <v>0</v>
      </c>
      <c r="N1323" s="5">
        <v>0</v>
      </c>
      <c r="O1323" s="14">
        <v>-20.22</v>
      </c>
      <c r="P1323">
        <v>15</v>
      </c>
      <c r="Q1323">
        <v>1</v>
      </c>
      <c r="R1323">
        <v>0</v>
      </c>
      <c r="S1323">
        <v>0</v>
      </c>
      <c r="T1323">
        <v>1</v>
      </c>
      <c r="U1323">
        <v>6</v>
      </c>
      <c r="V1323">
        <v>200</v>
      </c>
      <c r="W1323">
        <v>0</v>
      </c>
      <c r="X1323">
        <v>0</v>
      </c>
      <c r="Y1323">
        <v>0</v>
      </c>
      <c r="Z1323">
        <v>0</v>
      </c>
      <c r="AA1323">
        <v>1</v>
      </c>
      <c r="AB1323">
        <v>0</v>
      </c>
      <c r="AC1323">
        <v>1</v>
      </c>
      <c r="AD1323">
        <v>90</v>
      </c>
      <c r="AE1323" s="13">
        <v>1</v>
      </c>
      <c r="AF1323">
        <v>1</v>
      </c>
    </row>
    <row r="1324" spans="1:32" x14ac:dyDescent="0.25">
      <c r="A1324">
        <v>0</v>
      </c>
      <c r="B1324">
        <v>0</v>
      </c>
      <c r="C1324">
        <v>114.8</v>
      </c>
      <c r="D1324">
        <v>16</v>
      </c>
      <c r="E1324">
        <v>3</v>
      </c>
      <c r="F1324">
        <v>0</v>
      </c>
      <c r="G1324">
        <v>1</v>
      </c>
      <c r="H1324">
        <v>0</v>
      </c>
      <c r="I1324">
        <v>0</v>
      </c>
      <c r="J1324">
        <v>0</v>
      </c>
      <c r="K1324">
        <v>42.46</v>
      </c>
      <c r="L1324">
        <v>42.46</v>
      </c>
      <c r="M1324">
        <v>0</v>
      </c>
      <c r="N1324" s="5">
        <v>0</v>
      </c>
      <c r="O1324" s="14">
        <v>-20.22</v>
      </c>
      <c r="P1324">
        <v>15</v>
      </c>
      <c r="Q1324">
        <v>1</v>
      </c>
      <c r="R1324">
        <v>0</v>
      </c>
      <c r="S1324">
        <v>0</v>
      </c>
      <c r="T1324">
        <v>1</v>
      </c>
      <c r="U1324">
        <v>6</v>
      </c>
      <c r="V1324">
        <v>200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0</v>
      </c>
      <c r="AC1324">
        <v>1</v>
      </c>
      <c r="AD1324">
        <v>180</v>
      </c>
      <c r="AE1324" s="13">
        <v>1</v>
      </c>
      <c r="AF1324">
        <v>1</v>
      </c>
    </row>
    <row r="1325" spans="1:32" x14ac:dyDescent="0.25">
      <c r="A1325">
        <v>0</v>
      </c>
      <c r="B1325">
        <v>0</v>
      </c>
      <c r="C1325">
        <v>114.8</v>
      </c>
      <c r="D1325">
        <v>16</v>
      </c>
      <c r="E1325">
        <v>3</v>
      </c>
      <c r="F1325">
        <v>0</v>
      </c>
      <c r="G1325">
        <v>1</v>
      </c>
      <c r="H1325">
        <v>0</v>
      </c>
      <c r="I1325">
        <v>0</v>
      </c>
      <c r="J1325">
        <v>0</v>
      </c>
      <c r="K1325">
        <v>42.46</v>
      </c>
      <c r="L1325">
        <v>42.46</v>
      </c>
      <c r="M1325">
        <v>0</v>
      </c>
      <c r="N1325" s="5">
        <v>0</v>
      </c>
      <c r="O1325" s="14">
        <v>-20.22</v>
      </c>
      <c r="P1325">
        <v>15</v>
      </c>
      <c r="Q1325">
        <v>1</v>
      </c>
      <c r="R1325">
        <v>0</v>
      </c>
      <c r="S1325">
        <v>0</v>
      </c>
      <c r="T1325">
        <v>1</v>
      </c>
      <c r="U1325">
        <v>6</v>
      </c>
      <c r="V1325">
        <v>200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0</v>
      </c>
      <c r="AC1325">
        <v>1</v>
      </c>
      <c r="AD1325">
        <v>1</v>
      </c>
      <c r="AE1325" s="13">
        <v>3</v>
      </c>
      <c r="AF1325">
        <v>1</v>
      </c>
    </row>
    <row r="1326" spans="1:32" x14ac:dyDescent="0.25">
      <c r="A1326">
        <v>0</v>
      </c>
      <c r="B1326">
        <v>0</v>
      </c>
      <c r="C1326">
        <v>114.8</v>
      </c>
      <c r="D1326">
        <v>16</v>
      </c>
      <c r="E1326">
        <v>3</v>
      </c>
      <c r="F1326">
        <v>0</v>
      </c>
      <c r="G1326">
        <v>1</v>
      </c>
      <c r="H1326">
        <v>0</v>
      </c>
      <c r="I1326">
        <v>0</v>
      </c>
      <c r="J1326">
        <v>0</v>
      </c>
      <c r="K1326">
        <v>42.46</v>
      </c>
      <c r="L1326">
        <v>42.46</v>
      </c>
      <c r="M1326">
        <v>0</v>
      </c>
      <c r="N1326" s="5">
        <v>0</v>
      </c>
      <c r="O1326" s="14">
        <v>-20.22</v>
      </c>
      <c r="P1326">
        <v>15</v>
      </c>
      <c r="Q1326">
        <v>1</v>
      </c>
      <c r="R1326">
        <v>0</v>
      </c>
      <c r="S1326">
        <v>0</v>
      </c>
      <c r="T1326">
        <v>1</v>
      </c>
      <c r="U1326">
        <v>6</v>
      </c>
      <c r="V1326">
        <v>200</v>
      </c>
      <c r="W1326">
        <v>0</v>
      </c>
      <c r="X1326">
        <v>0</v>
      </c>
      <c r="Y1326">
        <v>0</v>
      </c>
      <c r="Z1326">
        <v>0</v>
      </c>
      <c r="AA1326">
        <v>1</v>
      </c>
      <c r="AB1326">
        <v>0</v>
      </c>
      <c r="AC1326">
        <v>1</v>
      </c>
      <c r="AD1326">
        <v>3</v>
      </c>
      <c r="AE1326" s="13">
        <v>3</v>
      </c>
      <c r="AF1326">
        <v>1</v>
      </c>
    </row>
    <row r="1327" spans="1:32" x14ac:dyDescent="0.25">
      <c r="A1327">
        <v>0</v>
      </c>
      <c r="B1327">
        <v>0</v>
      </c>
      <c r="C1327">
        <v>114.8</v>
      </c>
      <c r="D1327">
        <v>16</v>
      </c>
      <c r="E1327">
        <v>3</v>
      </c>
      <c r="F1327">
        <v>0</v>
      </c>
      <c r="G1327">
        <v>1</v>
      </c>
      <c r="H1327">
        <v>0</v>
      </c>
      <c r="I1327">
        <v>0</v>
      </c>
      <c r="J1327">
        <v>0</v>
      </c>
      <c r="K1327">
        <v>42.46</v>
      </c>
      <c r="L1327">
        <v>42.46</v>
      </c>
      <c r="M1327">
        <v>0</v>
      </c>
      <c r="N1327" s="5">
        <v>0</v>
      </c>
      <c r="O1327" s="14">
        <v>-20.22</v>
      </c>
      <c r="P1327">
        <v>15</v>
      </c>
      <c r="Q1327">
        <v>1</v>
      </c>
      <c r="R1327">
        <v>0</v>
      </c>
      <c r="S1327">
        <v>0</v>
      </c>
      <c r="T1327">
        <v>1</v>
      </c>
      <c r="U1327">
        <v>6</v>
      </c>
      <c r="V1327">
        <v>200</v>
      </c>
      <c r="W1327">
        <v>0</v>
      </c>
      <c r="X1327">
        <v>0</v>
      </c>
      <c r="Y1327">
        <v>0</v>
      </c>
      <c r="Z1327">
        <v>0</v>
      </c>
      <c r="AA1327">
        <v>1</v>
      </c>
      <c r="AB1327">
        <v>0</v>
      </c>
      <c r="AC1327">
        <v>1</v>
      </c>
      <c r="AD1327">
        <v>7</v>
      </c>
      <c r="AE1327" s="13">
        <v>3</v>
      </c>
      <c r="AF1327">
        <v>1</v>
      </c>
    </row>
    <row r="1328" spans="1:32" x14ac:dyDescent="0.25">
      <c r="A1328">
        <v>0</v>
      </c>
      <c r="B1328">
        <v>0</v>
      </c>
      <c r="C1328">
        <v>114.8</v>
      </c>
      <c r="D1328">
        <v>16</v>
      </c>
      <c r="E1328">
        <v>3</v>
      </c>
      <c r="F1328">
        <v>0</v>
      </c>
      <c r="G1328">
        <v>1</v>
      </c>
      <c r="H1328">
        <v>0</v>
      </c>
      <c r="I1328">
        <v>0</v>
      </c>
      <c r="J1328">
        <v>0</v>
      </c>
      <c r="K1328">
        <v>42.46</v>
      </c>
      <c r="L1328">
        <v>42.46</v>
      </c>
      <c r="M1328">
        <v>0</v>
      </c>
      <c r="N1328" s="5">
        <v>0</v>
      </c>
      <c r="O1328" s="14">
        <v>-20.22</v>
      </c>
      <c r="P1328">
        <v>15</v>
      </c>
      <c r="Q1328">
        <v>1</v>
      </c>
      <c r="R1328">
        <v>0</v>
      </c>
      <c r="S1328">
        <v>0</v>
      </c>
      <c r="T1328">
        <v>1</v>
      </c>
      <c r="U1328">
        <v>6</v>
      </c>
      <c r="V1328">
        <v>200</v>
      </c>
      <c r="W1328">
        <v>0</v>
      </c>
      <c r="X1328">
        <v>0</v>
      </c>
      <c r="Y1328">
        <v>0</v>
      </c>
      <c r="Z1328">
        <v>0</v>
      </c>
      <c r="AA1328">
        <v>1</v>
      </c>
      <c r="AB1328">
        <v>0</v>
      </c>
      <c r="AC1328">
        <v>1</v>
      </c>
      <c r="AD1328">
        <v>14</v>
      </c>
      <c r="AE1328" s="13">
        <v>3</v>
      </c>
      <c r="AF1328">
        <v>1</v>
      </c>
    </row>
    <row r="1329" spans="1:32" x14ac:dyDescent="0.25">
      <c r="A1329">
        <v>0</v>
      </c>
      <c r="B1329">
        <v>0</v>
      </c>
      <c r="C1329">
        <v>114.8</v>
      </c>
      <c r="D1329">
        <v>16</v>
      </c>
      <c r="E1329">
        <v>3</v>
      </c>
      <c r="F1329">
        <v>0</v>
      </c>
      <c r="G1329">
        <v>1</v>
      </c>
      <c r="H1329">
        <v>0</v>
      </c>
      <c r="I1329">
        <v>0</v>
      </c>
      <c r="J1329">
        <v>0</v>
      </c>
      <c r="K1329">
        <v>42.46</v>
      </c>
      <c r="L1329">
        <v>42.46</v>
      </c>
      <c r="M1329">
        <v>0</v>
      </c>
      <c r="N1329" s="5">
        <v>0</v>
      </c>
      <c r="O1329" s="14">
        <v>-20.22</v>
      </c>
      <c r="P1329">
        <v>15</v>
      </c>
      <c r="Q1329">
        <v>1</v>
      </c>
      <c r="R1329">
        <v>0</v>
      </c>
      <c r="S1329">
        <v>0</v>
      </c>
      <c r="T1329">
        <v>1</v>
      </c>
      <c r="U1329">
        <v>6</v>
      </c>
      <c r="V1329">
        <v>200</v>
      </c>
      <c r="W1329">
        <v>0</v>
      </c>
      <c r="X1329">
        <v>0</v>
      </c>
      <c r="Y1329">
        <v>0</v>
      </c>
      <c r="Z1329">
        <v>0</v>
      </c>
      <c r="AA1329">
        <v>1</v>
      </c>
      <c r="AB1329">
        <v>0</v>
      </c>
      <c r="AC1329">
        <v>1</v>
      </c>
      <c r="AD1329">
        <v>30</v>
      </c>
      <c r="AE1329" s="13">
        <v>3</v>
      </c>
      <c r="AF1329">
        <v>1</v>
      </c>
    </row>
    <row r="1330" spans="1:32" x14ac:dyDescent="0.25">
      <c r="A1330">
        <v>0</v>
      </c>
      <c r="B1330">
        <v>0</v>
      </c>
      <c r="C1330">
        <v>114.8</v>
      </c>
      <c r="D1330">
        <v>16</v>
      </c>
      <c r="E1330">
        <v>3</v>
      </c>
      <c r="F1330">
        <v>0</v>
      </c>
      <c r="G1330">
        <v>1</v>
      </c>
      <c r="H1330">
        <v>0</v>
      </c>
      <c r="I1330">
        <v>0</v>
      </c>
      <c r="J1330">
        <v>0</v>
      </c>
      <c r="K1330">
        <v>42.46</v>
      </c>
      <c r="L1330">
        <v>42.46</v>
      </c>
      <c r="M1330">
        <v>0</v>
      </c>
      <c r="N1330" s="5">
        <v>0</v>
      </c>
      <c r="O1330" s="14">
        <v>-20.22</v>
      </c>
      <c r="P1330">
        <v>15</v>
      </c>
      <c r="Q1330">
        <v>1</v>
      </c>
      <c r="R1330">
        <v>0</v>
      </c>
      <c r="S1330">
        <v>0</v>
      </c>
      <c r="T1330">
        <v>1</v>
      </c>
      <c r="U1330">
        <v>6</v>
      </c>
      <c r="V1330">
        <v>200</v>
      </c>
      <c r="W1330">
        <v>0</v>
      </c>
      <c r="X1330">
        <v>0</v>
      </c>
      <c r="Y1330">
        <v>0</v>
      </c>
      <c r="Z1330">
        <v>0</v>
      </c>
      <c r="AA1330">
        <v>1</v>
      </c>
      <c r="AB1330">
        <v>0</v>
      </c>
      <c r="AC1330">
        <v>1</v>
      </c>
      <c r="AD1330">
        <v>90</v>
      </c>
      <c r="AE1330" s="13">
        <v>3</v>
      </c>
      <c r="AF1330">
        <v>1</v>
      </c>
    </row>
    <row r="1331" spans="1:32" x14ac:dyDescent="0.25">
      <c r="A1331">
        <v>0</v>
      </c>
      <c r="B1331">
        <v>0</v>
      </c>
      <c r="C1331">
        <v>114.8</v>
      </c>
      <c r="D1331">
        <v>16</v>
      </c>
      <c r="E1331">
        <v>3</v>
      </c>
      <c r="F1331">
        <v>0</v>
      </c>
      <c r="G1331">
        <v>1</v>
      </c>
      <c r="H1331">
        <v>0</v>
      </c>
      <c r="I1331">
        <v>0</v>
      </c>
      <c r="J1331">
        <v>0</v>
      </c>
      <c r="K1331">
        <v>42.46</v>
      </c>
      <c r="L1331">
        <v>42.46</v>
      </c>
      <c r="M1331">
        <v>0</v>
      </c>
      <c r="N1331" s="5">
        <v>0</v>
      </c>
      <c r="O1331" s="14">
        <v>-20.22</v>
      </c>
      <c r="P1331">
        <v>15</v>
      </c>
      <c r="Q1331">
        <v>1</v>
      </c>
      <c r="R1331">
        <v>0</v>
      </c>
      <c r="S1331">
        <v>0</v>
      </c>
      <c r="T1331">
        <v>1</v>
      </c>
      <c r="U1331">
        <v>6</v>
      </c>
      <c r="V1331">
        <v>200</v>
      </c>
      <c r="W1331">
        <v>0</v>
      </c>
      <c r="X1331">
        <v>0</v>
      </c>
      <c r="Y1331">
        <v>0</v>
      </c>
      <c r="Z1331">
        <v>0</v>
      </c>
      <c r="AA1331">
        <v>1</v>
      </c>
      <c r="AB1331">
        <v>0</v>
      </c>
      <c r="AC1331">
        <v>1</v>
      </c>
      <c r="AD1331">
        <v>180</v>
      </c>
      <c r="AE1331" s="13">
        <v>3</v>
      </c>
      <c r="AF1331">
        <v>1</v>
      </c>
    </row>
    <row r="1332" spans="1:32" x14ac:dyDescent="0.25">
      <c r="A1332">
        <v>0</v>
      </c>
      <c r="B1332">
        <v>0</v>
      </c>
      <c r="C1332">
        <v>28.09</v>
      </c>
      <c r="D1332">
        <v>16</v>
      </c>
      <c r="E1332">
        <v>2</v>
      </c>
      <c r="F1332">
        <v>0</v>
      </c>
      <c r="G1332">
        <v>1</v>
      </c>
      <c r="H1332">
        <v>0</v>
      </c>
      <c r="I1332">
        <v>0</v>
      </c>
      <c r="J1332">
        <v>0</v>
      </c>
      <c r="K1332">
        <v>10</v>
      </c>
      <c r="L1332">
        <v>10</v>
      </c>
      <c r="M1332">
        <v>0</v>
      </c>
      <c r="N1332" s="5">
        <v>0</v>
      </c>
      <c r="O1332" s="5">
        <v>-28.4</v>
      </c>
      <c r="P1332" s="7">
        <v>26.5</v>
      </c>
      <c r="Q1332">
        <v>0</v>
      </c>
      <c r="R1332">
        <v>1</v>
      </c>
      <c r="S1332">
        <v>0</v>
      </c>
      <c r="T1332">
        <v>1</v>
      </c>
      <c r="U1332">
        <v>6</v>
      </c>
      <c r="V1332">
        <v>20</v>
      </c>
      <c r="W1332">
        <v>0</v>
      </c>
      <c r="X1332">
        <v>0</v>
      </c>
      <c r="Y1332">
        <v>0</v>
      </c>
      <c r="Z1332">
        <v>1</v>
      </c>
      <c r="AA1332">
        <v>0</v>
      </c>
      <c r="AB1332">
        <v>0</v>
      </c>
      <c r="AC1332">
        <v>1</v>
      </c>
      <c r="AD1332">
        <v>2</v>
      </c>
      <c r="AE1332" s="13">
        <v>5</v>
      </c>
      <c r="AF1332">
        <v>1</v>
      </c>
    </row>
    <row r="1333" spans="1:32" x14ac:dyDescent="0.25">
      <c r="A1333">
        <v>0</v>
      </c>
      <c r="B1333">
        <v>0</v>
      </c>
      <c r="C1333">
        <v>28.09</v>
      </c>
      <c r="D1333">
        <v>16</v>
      </c>
      <c r="E1333">
        <v>2</v>
      </c>
      <c r="F1333">
        <v>0</v>
      </c>
      <c r="G1333">
        <v>1</v>
      </c>
      <c r="H1333">
        <v>0</v>
      </c>
      <c r="I1333">
        <v>0</v>
      </c>
      <c r="J1333">
        <v>0</v>
      </c>
      <c r="K1333">
        <v>10</v>
      </c>
      <c r="L1333">
        <v>10</v>
      </c>
      <c r="M1333">
        <v>0</v>
      </c>
      <c r="N1333" s="5">
        <v>0</v>
      </c>
      <c r="O1333" s="5">
        <v>-28.4</v>
      </c>
      <c r="P1333" s="7">
        <v>26.5</v>
      </c>
      <c r="Q1333">
        <v>0</v>
      </c>
      <c r="R1333">
        <v>1</v>
      </c>
      <c r="S1333">
        <v>0</v>
      </c>
      <c r="T1333">
        <v>1</v>
      </c>
      <c r="U1333">
        <v>6</v>
      </c>
      <c r="V1333">
        <v>20</v>
      </c>
      <c r="W1333">
        <v>0</v>
      </c>
      <c r="X1333">
        <v>0</v>
      </c>
      <c r="Y1333">
        <v>0</v>
      </c>
      <c r="Z1333">
        <v>1</v>
      </c>
      <c r="AA1333">
        <v>0</v>
      </c>
      <c r="AB1333">
        <v>0</v>
      </c>
      <c r="AC1333">
        <v>1</v>
      </c>
      <c r="AD1333">
        <v>2</v>
      </c>
      <c r="AE1333" s="13">
        <v>10</v>
      </c>
      <c r="AF1333">
        <v>1</v>
      </c>
    </row>
    <row r="1334" spans="1:32" x14ac:dyDescent="0.25">
      <c r="A1334">
        <v>0</v>
      </c>
      <c r="B1334">
        <v>0</v>
      </c>
      <c r="C1334">
        <v>28.09</v>
      </c>
      <c r="D1334">
        <v>16</v>
      </c>
      <c r="E1334">
        <v>2</v>
      </c>
      <c r="F1334">
        <v>0</v>
      </c>
      <c r="G1334">
        <v>1</v>
      </c>
      <c r="H1334">
        <v>0</v>
      </c>
      <c r="I1334">
        <v>0</v>
      </c>
      <c r="J1334">
        <v>0</v>
      </c>
      <c r="K1334">
        <v>10</v>
      </c>
      <c r="L1334">
        <v>10</v>
      </c>
      <c r="M1334">
        <v>0</v>
      </c>
      <c r="N1334" s="5">
        <v>0</v>
      </c>
      <c r="O1334" s="5">
        <v>-28.4</v>
      </c>
      <c r="P1334" s="7">
        <v>26.5</v>
      </c>
      <c r="Q1334">
        <v>0</v>
      </c>
      <c r="R1334">
        <v>1</v>
      </c>
      <c r="S1334">
        <v>0</v>
      </c>
      <c r="T1334">
        <v>1</v>
      </c>
      <c r="U1334">
        <v>6</v>
      </c>
      <c r="V1334">
        <v>20</v>
      </c>
      <c r="W1334">
        <v>0</v>
      </c>
      <c r="X1334">
        <v>0</v>
      </c>
      <c r="Y1334">
        <v>0</v>
      </c>
      <c r="Z1334">
        <v>1</v>
      </c>
      <c r="AA1334">
        <v>0</v>
      </c>
      <c r="AB1334">
        <v>0</v>
      </c>
      <c r="AC1334">
        <v>1</v>
      </c>
      <c r="AD1334">
        <v>2</v>
      </c>
      <c r="AE1334" s="13">
        <v>20</v>
      </c>
      <c r="AF1334">
        <v>1</v>
      </c>
    </row>
    <row r="1335" spans="1:32" x14ac:dyDescent="0.25">
      <c r="A1335">
        <v>0</v>
      </c>
      <c r="B1335">
        <v>0</v>
      </c>
      <c r="C1335">
        <v>28.09</v>
      </c>
      <c r="D1335">
        <v>16</v>
      </c>
      <c r="E1335">
        <v>2</v>
      </c>
      <c r="F1335">
        <v>0</v>
      </c>
      <c r="G1335">
        <v>1</v>
      </c>
      <c r="H1335">
        <v>0</v>
      </c>
      <c r="I1335">
        <v>0</v>
      </c>
      <c r="J1335">
        <v>0</v>
      </c>
      <c r="K1335">
        <v>10</v>
      </c>
      <c r="L1335">
        <v>10</v>
      </c>
      <c r="M1335">
        <v>0</v>
      </c>
      <c r="N1335" s="5">
        <v>0</v>
      </c>
      <c r="O1335" s="5">
        <v>-28.4</v>
      </c>
      <c r="P1335" s="7">
        <v>26.5</v>
      </c>
      <c r="Q1335">
        <v>0</v>
      </c>
      <c r="R1335">
        <v>1</v>
      </c>
      <c r="S1335">
        <v>0</v>
      </c>
      <c r="T1335">
        <v>1</v>
      </c>
      <c r="U1335">
        <v>6</v>
      </c>
      <c r="V1335">
        <v>20</v>
      </c>
      <c r="W1335">
        <v>0</v>
      </c>
      <c r="X1335">
        <v>0</v>
      </c>
      <c r="Y1335">
        <v>0</v>
      </c>
      <c r="Z1335">
        <v>1</v>
      </c>
      <c r="AA1335">
        <v>0</v>
      </c>
      <c r="AB1335">
        <v>13</v>
      </c>
      <c r="AC1335">
        <v>3</v>
      </c>
      <c r="AD1335">
        <v>2</v>
      </c>
      <c r="AE1335" s="13">
        <v>20</v>
      </c>
      <c r="AF1335">
        <v>1</v>
      </c>
    </row>
    <row r="1336" spans="1:32" x14ac:dyDescent="0.25">
      <c r="A1336">
        <v>0</v>
      </c>
      <c r="B1336">
        <v>0</v>
      </c>
      <c r="C1336">
        <v>47.87</v>
      </c>
      <c r="D1336">
        <v>16</v>
      </c>
      <c r="E1336">
        <v>2</v>
      </c>
      <c r="F1336">
        <v>0</v>
      </c>
      <c r="G1336">
        <v>1</v>
      </c>
      <c r="H1336">
        <v>0</v>
      </c>
      <c r="I1336">
        <v>0</v>
      </c>
      <c r="J1336">
        <v>0</v>
      </c>
      <c r="K1336">
        <v>10.5</v>
      </c>
      <c r="L1336">
        <v>10.5</v>
      </c>
      <c r="M1336">
        <v>0</v>
      </c>
      <c r="N1336" s="5">
        <v>0</v>
      </c>
      <c r="O1336" s="6">
        <v>-26</v>
      </c>
      <c r="P1336" s="7">
        <v>57.13</v>
      </c>
      <c r="Q1336">
        <v>0</v>
      </c>
      <c r="R1336">
        <v>1</v>
      </c>
      <c r="S1336">
        <v>0</v>
      </c>
      <c r="T1336">
        <v>1</v>
      </c>
      <c r="U1336">
        <v>8</v>
      </c>
      <c r="V1336">
        <v>18</v>
      </c>
      <c r="W1336">
        <v>0</v>
      </c>
      <c r="X1336">
        <v>0</v>
      </c>
      <c r="Y1336">
        <v>0</v>
      </c>
      <c r="Z1336">
        <v>0</v>
      </c>
      <c r="AA1336">
        <v>1</v>
      </c>
      <c r="AB1336">
        <v>0</v>
      </c>
      <c r="AC1336">
        <v>1</v>
      </c>
      <c r="AD1336">
        <v>1</v>
      </c>
      <c r="AE1336" s="13">
        <v>1</v>
      </c>
      <c r="AF1336">
        <v>-0.858108108108108</v>
      </c>
    </row>
    <row r="1337" spans="1:32" x14ac:dyDescent="0.25">
      <c r="A1337">
        <v>0</v>
      </c>
      <c r="B1337">
        <v>0</v>
      </c>
      <c r="C1337">
        <v>47.87</v>
      </c>
      <c r="D1337">
        <v>16</v>
      </c>
      <c r="E1337">
        <v>2</v>
      </c>
      <c r="F1337">
        <v>0</v>
      </c>
      <c r="G1337">
        <v>1</v>
      </c>
      <c r="H1337">
        <v>0</v>
      </c>
      <c r="I1337">
        <v>0</v>
      </c>
      <c r="J1337">
        <v>0</v>
      </c>
      <c r="K1337">
        <v>10.5</v>
      </c>
      <c r="L1337">
        <v>10.5</v>
      </c>
      <c r="M1337">
        <v>0</v>
      </c>
      <c r="N1337" s="5">
        <v>0</v>
      </c>
      <c r="O1337" s="6">
        <v>-26</v>
      </c>
      <c r="P1337" s="7">
        <v>57.13</v>
      </c>
      <c r="Q1337">
        <v>0</v>
      </c>
      <c r="R1337">
        <v>1</v>
      </c>
      <c r="S1337">
        <v>0</v>
      </c>
      <c r="T1337">
        <v>1</v>
      </c>
      <c r="U1337">
        <v>8</v>
      </c>
      <c r="V1337">
        <v>18</v>
      </c>
      <c r="W1337">
        <v>0</v>
      </c>
      <c r="X1337">
        <v>0</v>
      </c>
      <c r="Y1337">
        <v>0</v>
      </c>
      <c r="Z1337">
        <v>0</v>
      </c>
      <c r="AA1337">
        <v>1</v>
      </c>
      <c r="AB1337">
        <v>0</v>
      </c>
      <c r="AC1337">
        <v>1</v>
      </c>
      <c r="AD1337">
        <v>1</v>
      </c>
      <c r="AE1337" s="13">
        <v>3</v>
      </c>
      <c r="AF1337">
        <v>0.95432098765432105</v>
      </c>
    </row>
    <row r="1338" spans="1:32" x14ac:dyDescent="0.25">
      <c r="A1338">
        <v>0</v>
      </c>
      <c r="B1338">
        <v>0</v>
      </c>
      <c r="C1338">
        <v>47.87</v>
      </c>
      <c r="D1338">
        <v>16</v>
      </c>
      <c r="E1338">
        <v>2</v>
      </c>
      <c r="F1338">
        <v>0</v>
      </c>
      <c r="G1338">
        <v>1</v>
      </c>
      <c r="H1338">
        <v>0</v>
      </c>
      <c r="I1338">
        <v>0</v>
      </c>
      <c r="J1338">
        <v>0</v>
      </c>
      <c r="K1338">
        <v>10.5</v>
      </c>
      <c r="L1338">
        <v>10.5</v>
      </c>
      <c r="M1338">
        <v>0</v>
      </c>
      <c r="N1338" s="5">
        <v>0</v>
      </c>
      <c r="O1338" s="6">
        <v>-26</v>
      </c>
      <c r="P1338" s="7">
        <v>57.13</v>
      </c>
      <c r="Q1338">
        <v>0</v>
      </c>
      <c r="R1338">
        <v>1</v>
      </c>
      <c r="S1338">
        <v>0</v>
      </c>
      <c r="T1338">
        <v>1</v>
      </c>
      <c r="U1338">
        <v>8</v>
      </c>
      <c r="V1338">
        <v>18</v>
      </c>
      <c r="W1338">
        <v>0</v>
      </c>
      <c r="X1338">
        <v>0</v>
      </c>
      <c r="Y1338">
        <v>0</v>
      </c>
      <c r="Z1338">
        <v>0</v>
      </c>
      <c r="AA1338">
        <v>1</v>
      </c>
      <c r="AB1338">
        <v>0</v>
      </c>
      <c r="AC1338">
        <v>1</v>
      </c>
      <c r="AD1338">
        <v>1</v>
      </c>
      <c r="AE1338" s="13">
        <v>9</v>
      </c>
      <c r="AF1338">
        <v>0.96558139534883702</v>
      </c>
    </row>
    <row r="1339" spans="1:32" x14ac:dyDescent="0.25">
      <c r="A1339">
        <v>0</v>
      </c>
      <c r="B1339">
        <v>0</v>
      </c>
      <c r="C1339">
        <v>47.87</v>
      </c>
      <c r="D1339">
        <v>16</v>
      </c>
      <c r="E1339">
        <v>2</v>
      </c>
      <c r="F1339">
        <v>0</v>
      </c>
      <c r="G1339">
        <v>1</v>
      </c>
      <c r="H1339">
        <v>0</v>
      </c>
      <c r="I1339">
        <v>0</v>
      </c>
      <c r="J1339">
        <v>0</v>
      </c>
      <c r="K1339">
        <v>38</v>
      </c>
      <c r="L1339">
        <v>38</v>
      </c>
      <c r="M1339">
        <v>0</v>
      </c>
      <c r="N1339" s="5">
        <v>0</v>
      </c>
      <c r="O1339" s="6">
        <v>-26</v>
      </c>
      <c r="P1339" s="7">
        <v>57.13</v>
      </c>
      <c r="Q1339">
        <v>0</v>
      </c>
      <c r="R1339">
        <v>1</v>
      </c>
      <c r="S1339">
        <v>0</v>
      </c>
      <c r="T1339">
        <v>1</v>
      </c>
      <c r="U1339">
        <v>8</v>
      </c>
      <c r="V1339">
        <v>18</v>
      </c>
      <c r="W1339">
        <v>0</v>
      </c>
      <c r="X1339">
        <v>0</v>
      </c>
      <c r="Y1339">
        <v>0</v>
      </c>
      <c r="Z1339">
        <v>0</v>
      </c>
      <c r="AA1339">
        <v>1</v>
      </c>
      <c r="AB1339">
        <v>0</v>
      </c>
      <c r="AC1339">
        <v>1</v>
      </c>
      <c r="AD1339">
        <v>1</v>
      </c>
      <c r="AE1339" s="13">
        <v>1</v>
      </c>
      <c r="AF1339">
        <v>0.26732673267326701</v>
      </c>
    </row>
    <row r="1340" spans="1:32" x14ac:dyDescent="0.25">
      <c r="A1340">
        <v>0</v>
      </c>
      <c r="B1340">
        <v>0</v>
      </c>
      <c r="C1340">
        <v>47.87</v>
      </c>
      <c r="D1340">
        <v>16</v>
      </c>
      <c r="E1340">
        <v>2</v>
      </c>
      <c r="F1340">
        <v>0</v>
      </c>
      <c r="G1340">
        <v>1</v>
      </c>
      <c r="H1340">
        <v>0</v>
      </c>
      <c r="I1340">
        <v>0</v>
      </c>
      <c r="J1340">
        <v>0</v>
      </c>
      <c r="K1340">
        <v>38</v>
      </c>
      <c r="L1340">
        <v>38</v>
      </c>
      <c r="M1340">
        <v>0</v>
      </c>
      <c r="N1340" s="5">
        <v>0</v>
      </c>
      <c r="O1340" s="6">
        <v>-26</v>
      </c>
      <c r="P1340" s="7">
        <v>57.13</v>
      </c>
      <c r="Q1340">
        <v>0</v>
      </c>
      <c r="R1340">
        <v>1</v>
      </c>
      <c r="S1340">
        <v>0</v>
      </c>
      <c r="T1340">
        <v>1</v>
      </c>
      <c r="U1340">
        <v>8</v>
      </c>
      <c r="V1340">
        <v>18</v>
      </c>
      <c r="W1340">
        <v>0</v>
      </c>
      <c r="X1340">
        <v>0</v>
      </c>
      <c r="Y1340">
        <v>0</v>
      </c>
      <c r="Z1340">
        <v>0</v>
      </c>
      <c r="AA1340">
        <v>1</v>
      </c>
      <c r="AB1340">
        <v>0</v>
      </c>
      <c r="AC1340">
        <v>1</v>
      </c>
      <c r="AD1340">
        <v>1</v>
      </c>
      <c r="AE1340" s="13">
        <v>3</v>
      </c>
      <c r="AF1340">
        <v>0.86296296296296304</v>
      </c>
    </row>
    <row r="1341" spans="1:32" x14ac:dyDescent="0.25">
      <c r="A1341">
        <v>0</v>
      </c>
      <c r="B1341">
        <v>0</v>
      </c>
      <c r="C1341">
        <v>47.87</v>
      </c>
      <c r="D1341">
        <v>16</v>
      </c>
      <c r="E1341">
        <v>2</v>
      </c>
      <c r="F1341">
        <v>0</v>
      </c>
      <c r="G1341">
        <v>1</v>
      </c>
      <c r="H1341">
        <v>0</v>
      </c>
      <c r="I1341">
        <v>0</v>
      </c>
      <c r="J1341">
        <v>0</v>
      </c>
      <c r="K1341">
        <v>38</v>
      </c>
      <c r="L1341">
        <v>38</v>
      </c>
      <c r="M1341">
        <v>0</v>
      </c>
      <c r="N1341" s="5">
        <v>0</v>
      </c>
      <c r="O1341" s="6">
        <v>-26</v>
      </c>
      <c r="P1341" s="7">
        <v>57.13</v>
      </c>
      <c r="Q1341">
        <v>0</v>
      </c>
      <c r="R1341">
        <v>1</v>
      </c>
      <c r="S1341">
        <v>0</v>
      </c>
      <c r="T1341">
        <v>1</v>
      </c>
      <c r="U1341">
        <v>8</v>
      </c>
      <c r="V1341">
        <v>18</v>
      </c>
      <c r="W1341">
        <v>0</v>
      </c>
      <c r="X1341">
        <v>0</v>
      </c>
      <c r="Y1341">
        <v>0</v>
      </c>
      <c r="Z1341">
        <v>0</v>
      </c>
      <c r="AA1341">
        <v>1</v>
      </c>
      <c r="AB1341">
        <v>0</v>
      </c>
      <c r="AC1341">
        <v>1</v>
      </c>
      <c r="AD1341">
        <v>1</v>
      </c>
      <c r="AE1341" s="13">
        <v>9</v>
      </c>
      <c r="AF1341">
        <v>0.95006747638326605</v>
      </c>
    </row>
    <row r="1342" spans="1:32" x14ac:dyDescent="0.25">
      <c r="A1342">
        <v>1</v>
      </c>
      <c r="B1342">
        <v>0</v>
      </c>
      <c r="C1342">
        <v>12.01</v>
      </c>
      <c r="D1342">
        <v>0</v>
      </c>
      <c r="E1342">
        <v>0</v>
      </c>
      <c r="F1342">
        <v>0</v>
      </c>
      <c r="G1342">
        <v>1</v>
      </c>
      <c r="H1342">
        <v>0</v>
      </c>
      <c r="I1342">
        <v>0</v>
      </c>
      <c r="J1342">
        <v>0</v>
      </c>
      <c r="K1342">
        <v>14</v>
      </c>
      <c r="L1342">
        <v>14</v>
      </c>
      <c r="M1342">
        <v>0</v>
      </c>
      <c r="N1342" s="5">
        <v>0</v>
      </c>
      <c r="O1342" s="6">
        <v>-3.7</v>
      </c>
      <c r="P1342" s="7">
        <v>254</v>
      </c>
      <c r="Q1342">
        <v>0</v>
      </c>
      <c r="R1342">
        <v>1</v>
      </c>
      <c r="S1342">
        <v>0</v>
      </c>
      <c r="T1342">
        <v>1</v>
      </c>
      <c r="U1342">
        <v>8</v>
      </c>
      <c r="V1342">
        <v>18</v>
      </c>
      <c r="W1342">
        <v>0</v>
      </c>
      <c r="X1342">
        <v>0</v>
      </c>
      <c r="Y1342">
        <v>0</v>
      </c>
      <c r="Z1342">
        <v>0</v>
      </c>
      <c r="AA1342">
        <v>1</v>
      </c>
      <c r="AB1342">
        <v>0</v>
      </c>
      <c r="AC1342">
        <v>1</v>
      </c>
      <c r="AD1342">
        <v>1</v>
      </c>
      <c r="AE1342" s="13">
        <v>9</v>
      </c>
      <c r="AF1342">
        <v>0.95534097767048898</v>
      </c>
    </row>
    <row r="1343" spans="1:32" x14ac:dyDescent="0.25">
      <c r="A1343">
        <v>0</v>
      </c>
      <c r="B1343">
        <v>0</v>
      </c>
      <c r="C1343">
        <v>47.87</v>
      </c>
      <c r="D1343">
        <v>16</v>
      </c>
      <c r="E1343">
        <v>2</v>
      </c>
      <c r="F1343">
        <v>0</v>
      </c>
      <c r="G1343">
        <v>1</v>
      </c>
      <c r="H1343">
        <v>0</v>
      </c>
      <c r="I1343">
        <v>0</v>
      </c>
      <c r="J1343">
        <v>0</v>
      </c>
      <c r="K1343">
        <v>10.5</v>
      </c>
      <c r="L1343">
        <v>10.5</v>
      </c>
      <c r="M1343">
        <v>0</v>
      </c>
      <c r="N1343" s="5">
        <v>0</v>
      </c>
      <c r="O1343" s="6">
        <v>-26</v>
      </c>
      <c r="P1343" s="7">
        <v>57.13</v>
      </c>
      <c r="Q1343">
        <v>0</v>
      </c>
      <c r="R1343">
        <v>1</v>
      </c>
      <c r="S1343">
        <v>0</v>
      </c>
      <c r="T1343">
        <v>1</v>
      </c>
      <c r="U1343">
        <v>8</v>
      </c>
      <c r="V1343">
        <v>18</v>
      </c>
      <c r="W1343">
        <v>0</v>
      </c>
      <c r="X1343">
        <v>0</v>
      </c>
      <c r="Y1343">
        <v>0</v>
      </c>
      <c r="Z1343">
        <v>0</v>
      </c>
      <c r="AA1343">
        <v>1</v>
      </c>
      <c r="AB1343">
        <v>0</v>
      </c>
      <c r="AC1343">
        <v>1</v>
      </c>
      <c r="AD1343">
        <v>3</v>
      </c>
      <c r="AE1343" s="13">
        <v>1</v>
      </c>
      <c r="AF1343">
        <v>5.8823529411764802E-2</v>
      </c>
    </row>
    <row r="1344" spans="1:32" x14ac:dyDescent="0.25">
      <c r="A1344">
        <v>0</v>
      </c>
      <c r="B1344">
        <v>0</v>
      </c>
      <c r="C1344">
        <v>47.87</v>
      </c>
      <c r="D1344">
        <v>16</v>
      </c>
      <c r="E1344">
        <v>2</v>
      </c>
      <c r="F1344">
        <v>0</v>
      </c>
      <c r="G1344">
        <v>1</v>
      </c>
      <c r="H1344">
        <v>0</v>
      </c>
      <c r="I1344">
        <v>0</v>
      </c>
      <c r="J1344">
        <v>0</v>
      </c>
      <c r="K1344">
        <v>10.5</v>
      </c>
      <c r="L1344">
        <v>10.5</v>
      </c>
      <c r="M1344">
        <v>0</v>
      </c>
      <c r="N1344" s="5">
        <v>0</v>
      </c>
      <c r="O1344" s="6">
        <v>-26</v>
      </c>
      <c r="P1344" s="7">
        <v>57.13</v>
      </c>
      <c r="Q1344">
        <v>0</v>
      </c>
      <c r="R1344">
        <v>1</v>
      </c>
      <c r="S1344">
        <v>0</v>
      </c>
      <c r="T1344">
        <v>1</v>
      </c>
      <c r="U1344">
        <v>8</v>
      </c>
      <c r="V1344">
        <v>18</v>
      </c>
      <c r="W1344">
        <v>0</v>
      </c>
      <c r="X1344">
        <v>0</v>
      </c>
      <c r="Y1344">
        <v>0</v>
      </c>
      <c r="Z1344">
        <v>0</v>
      </c>
      <c r="AA1344">
        <v>1</v>
      </c>
      <c r="AB1344">
        <v>0</v>
      </c>
      <c r="AC1344">
        <v>1</v>
      </c>
      <c r="AD1344">
        <v>3</v>
      </c>
      <c r="AE1344" s="13">
        <v>3</v>
      </c>
      <c r="AF1344">
        <v>0.97724039829303</v>
      </c>
    </row>
    <row r="1345" spans="1:32" x14ac:dyDescent="0.25">
      <c r="A1345">
        <v>0</v>
      </c>
      <c r="B1345">
        <v>0</v>
      </c>
      <c r="C1345">
        <v>47.87</v>
      </c>
      <c r="D1345">
        <v>16</v>
      </c>
      <c r="E1345">
        <v>2</v>
      </c>
      <c r="F1345">
        <v>0</v>
      </c>
      <c r="G1345">
        <v>1</v>
      </c>
      <c r="H1345">
        <v>0</v>
      </c>
      <c r="I1345">
        <v>0</v>
      </c>
      <c r="J1345">
        <v>0</v>
      </c>
      <c r="K1345">
        <v>10.5</v>
      </c>
      <c r="L1345">
        <v>10.5</v>
      </c>
      <c r="M1345">
        <v>0</v>
      </c>
      <c r="N1345" s="5">
        <v>0</v>
      </c>
      <c r="O1345" s="6">
        <v>-26</v>
      </c>
      <c r="P1345" s="7">
        <v>57.13</v>
      </c>
      <c r="Q1345">
        <v>0</v>
      </c>
      <c r="R1345">
        <v>1</v>
      </c>
      <c r="S1345">
        <v>0</v>
      </c>
      <c r="T1345">
        <v>1</v>
      </c>
      <c r="U1345">
        <v>8</v>
      </c>
      <c r="V1345">
        <v>18</v>
      </c>
      <c r="W1345">
        <v>0</v>
      </c>
      <c r="X1345">
        <v>0</v>
      </c>
      <c r="Y1345">
        <v>0</v>
      </c>
      <c r="Z1345">
        <v>0</v>
      </c>
      <c r="AA1345">
        <v>1</v>
      </c>
      <c r="AB1345">
        <v>0</v>
      </c>
      <c r="AC1345">
        <v>1</v>
      </c>
      <c r="AD1345">
        <v>3</v>
      </c>
      <c r="AE1345" s="13">
        <v>9</v>
      </c>
      <c r="AF1345">
        <v>0.98830409356725102</v>
      </c>
    </row>
    <row r="1346" spans="1:32" x14ac:dyDescent="0.25">
      <c r="A1346">
        <v>0</v>
      </c>
      <c r="B1346">
        <v>0</v>
      </c>
      <c r="C1346">
        <v>47.87</v>
      </c>
      <c r="D1346">
        <v>16</v>
      </c>
      <c r="E1346">
        <v>2</v>
      </c>
      <c r="F1346">
        <v>0</v>
      </c>
      <c r="G1346">
        <v>1</v>
      </c>
      <c r="H1346">
        <v>0</v>
      </c>
      <c r="I1346">
        <v>0</v>
      </c>
      <c r="J1346">
        <v>0</v>
      </c>
      <c r="K1346">
        <v>38</v>
      </c>
      <c r="L1346">
        <v>38</v>
      </c>
      <c r="M1346">
        <v>0</v>
      </c>
      <c r="N1346" s="5">
        <v>0</v>
      </c>
      <c r="O1346" s="6">
        <v>-26</v>
      </c>
      <c r="P1346" s="7">
        <v>57.13</v>
      </c>
      <c r="Q1346">
        <v>0</v>
      </c>
      <c r="R1346">
        <v>1</v>
      </c>
      <c r="S1346">
        <v>0</v>
      </c>
      <c r="T1346">
        <v>1</v>
      </c>
      <c r="U1346">
        <v>8</v>
      </c>
      <c r="V1346">
        <v>18</v>
      </c>
      <c r="W1346">
        <v>0</v>
      </c>
      <c r="X1346">
        <v>0</v>
      </c>
      <c r="Y1346">
        <v>0</v>
      </c>
      <c r="Z1346">
        <v>0</v>
      </c>
      <c r="AA1346">
        <v>1</v>
      </c>
      <c r="AB1346">
        <v>0</v>
      </c>
      <c r="AC1346">
        <v>1</v>
      </c>
      <c r="AD1346">
        <v>3</v>
      </c>
      <c r="AE1346" s="13">
        <v>1</v>
      </c>
      <c r="AF1346">
        <v>-0.3125</v>
      </c>
    </row>
    <row r="1347" spans="1:32" x14ac:dyDescent="0.25">
      <c r="A1347">
        <v>0</v>
      </c>
      <c r="B1347">
        <v>0</v>
      </c>
      <c r="C1347">
        <v>47.87</v>
      </c>
      <c r="D1347">
        <v>16</v>
      </c>
      <c r="E1347">
        <v>2</v>
      </c>
      <c r="F1347">
        <v>0</v>
      </c>
      <c r="G1347">
        <v>1</v>
      </c>
      <c r="H1347">
        <v>0</v>
      </c>
      <c r="I1347">
        <v>0</v>
      </c>
      <c r="J1347">
        <v>0</v>
      </c>
      <c r="K1347">
        <v>38</v>
      </c>
      <c r="L1347">
        <v>38</v>
      </c>
      <c r="M1347">
        <v>0</v>
      </c>
      <c r="N1347" s="5">
        <v>0</v>
      </c>
      <c r="O1347" s="6">
        <v>-26</v>
      </c>
      <c r="P1347" s="7">
        <v>57.13</v>
      </c>
      <c r="Q1347">
        <v>0</v>
      </c>
      <c r="R1347">
        <v>1</v>
      </c>
      <c r="S1347">
        <v>0</v>
      </c>
      <c r="T1347">
        <v>1</v>
      </c>
      <c r="U1347">
        <v>8</v>
      </c>
      <c r="V1347">
        <v>18</v>
      </c>
      <c r="W1347">
        <v>0</v>
      </c>
      <c r="X1347">
        <v>0</v>
      </c>
      <c r="Y1347">
        <v>0</v>
      </c>
      <c r="Z1347">
        <v>0</v>
      </c>
      <c r="AA1347">
        <v>1</v>
      </c>
      <c r="AB1347">
        <v>0</v>
      </c>
      <c r="AC1347">
        <v>1</v>
      </c>
      <c r="AD1347">
        <v>3</v>
      </c>
      <c r="AE1347" s="13">
        <v>3</v>
      </c>
      <c r="AF1347">
        <v>0.5</v>
      </c>
    </row>
    <row r="1348" spans="1:32" x14ac:dyDescent="0.25">
      <c r="A1348">
        <v>0</v>
      </c>
      <c r="B1348">
        <v>0</v>
      </c>
      <c r="C1348">
        <v>47.87</v>
      </c>
      <c r="D1348">
        <v>16</v>
      </c>
      <c r="E1348">
        <v>2</v>
      </c>
      <c r="F1348">
        <v>0</v>
      </c>
      <c r="G1348">
        <v>1</v>
      </c>
      <c r="H1348">
        <v>0</v>
      </c>
      <c r="I1348">
        <v>0</v>
      </c>
      <c r="J1348">
        <v>0</v>
      </c>
      <c r="K1348">
        <v>38</v>
      </c>
      <c r="L1348">
        <v>38</v>
      </c>
      <c r="M1348">
        <v>0</v>
      </c>
      <c r="N1348" s="5">
        <v>0</v>
      </c>
      <c r="O1348" s="6">
        <v>-26</v>
      </c>
      <c r="P1348" s="7">
        <v>57.13</v>
      </c>
      <c r="Q1348">
        <v>0</v>
      </c>
      <c r="R1348">
        <v>1</v>
      </c>
      <c r="S1348">
        <v>0</v>
      </c>
      <c r="T1348">
        <v>1</v>
      </c>
      <c r="U1348">
        <v>8</v>
      </c>
      <c r="V1348">
        <v>18</v>
      </c>
      <c r="W1348">
        <v>0</v>
      </c>
      <c r="X1348">
        <v>0</v>
      </c>
      <c r="Y1348">
        <v>0</v>
      </c>
      <c r="Z1348">
        <v>0</v>
      </c>
      <c r="AA1348">
        <v>1</v>
      </c>
      <c r="AB1348">
        <v>0</v>
      </c>
      <c r="AC1348">
        <v>1</v>
      </c>
      <c r="AD1348">
        <v>3</v>
      </c>
      <c r="AE1348" s="13">
        <v>9</v>
      </c>
      <c r="AF1348">
        <v>0.97250859106529197</v>
      </c>
    </row>
    <row r="1349" spans="1:32" x14ac:dyDescent="0.25">
      <c r="A1349">
        <v>1</v>
      </c>
      <c r="B1349">
        <v>0</v>
      </c>
      <c r="C1349">
        <v>12.01</v>
      </c>
      <c r="D1349">
        <v>0</v>
      </c>
      <c r="E1349">
        <v>0</v>
      </c>
      <c r="F1349">
        <v>0</v>
      </c>
      <c r="G1349">
        <v>1</v>
      </c>
      <c r="H1349">
        <v>0</v>
      </c>
      <c r="I1349">
        <v>0</v>
      </c>
      <c r="J1349">
        <v>0</v>
      </c>
      <c r="K1349">
        <v>14</v>
      </c>
      <c r="L1349">
        <v>14</v>
      </c>
      <c r="M1349">
        <v>0</v>
      </c>
      <c r="N1349" s="5">
        <v>0</v>
      </c>
      <c r="O1349" s="6">
        <v>-3.7</v>
      </c>
      <c r="P1349" s="7">
        <v>254</v>
      </c>
      <c r="Q1349">
        <v>0</v>
      </c>
      <c r="R1349">
        <v>1</v>
      </c>
      <c r="S1349">
        <v>0</v>
      </c>
      <c r="T1349">
        <v>1</v>
      </c>
      <c r="U1349">
        <v>8</v>
      </c>
      <c r="V1349">
        <v>18</v>
      </c>
      <c r="W1349">
        <v>0</v>
      </c>
      <c r="X1349">
        <v>0</v>
      </c>
      <c r="Y1349">
        <v>0</v>
      </c>
      <c r="Z1349">
        <v>0</v>
      </c>
      <c r="AA1349">
        <v>1</v>
      </c>
      <c r="AB1349">
        <v>0</v>
      </c>
      <c r="AC1349">
        <v>1</v>
      </c>
      <c r="AD1349">
        <v>3</v>
      </c>
      <c r="AE1349" s="13">
        <v>9</v>
      </c>
      <c r="AF1349">
        <v>0.98343685300206996</v>
      </c>
    </row>
    <row r="1350" spans="1:32" x14ac:dyDescent="0.25">
      <c r="A1350">
        <v>0</v>
      </c>
      <c r="B1350">
        <v>0</v>
      </c>
      <c r="C1350">
        <v>47.87</v>
      </c>
      <c r="D1350">
        <v>16</v>
      </c>
      <c r="E1350">
        <v>2</v>
      </c>
      <c r="F1350">
        <v>0</v>
      </c>
      <c r="G1350">
        <v>1</v>
      </c>
      <c r="H1350">
        <v>0</v>
      </c>
      <c r="I1350">
        <v>0</v>
      </c>
      <c r="J1350">
        <v>0</v>
      </c>
      <c r="K1350">
        <v>10.5</v>
      </c>
      <c r="L1350">
        <v>10.5</v>
      </c>
      <c r="M1350">
        <v>0</v>
      </c>
      <c r="N1350" s="5">
        <v>0</v>
      </c>
      <c r="O1350" s="6">
        <v>-26</v>
      </c>
      <c r="P1350" s="7">
        <v>57.13</v>
      </c>
      <c r="Q1350">
        <v>0</v>
      </c>
      <c r="R1350">
        <v>1</v>
      </c>
      <c r="S1350">
        <v>0</v>
      </c>
      <c r="T1350">
        <v>1</v>
      </c>
      <c r="U1350">
        <v>8</v>
      </c>
      <c r="V1350">
        <v>18</v>
      </c>
      <c r="W1350">
        <v>0</v>
      </c>
      <c r="X1350">
        <v>0</v>
      </c>
      <c r="Y1350">
        <v>0</v>
      </c>
      <c r="Z1350">
        <v>0</v>
      </c>
      <c r="AA1350">
        <v>1</v>
      </c>
      <c r="AB1350">
        <v>0</v>
      </c>
      <c r="AC1350">
        <v>1</v>
      </c>
      <c r="AD1350">
        <v>28</v>
      </c>
      <c r="AE1350" s="13">
        <v>1</v>
      </c>
      <c r="AF1350">
        <v>-0.76315789473684204</v>
      </c>
    </row>
    <row r="1351" spans="1:32" x14ac:dyDescent="0.25">
      <c r="A1351">
        <v>0</v>
      </c>
      <c r="B1351">
        <v>0</v>
      </c>
      <c r="C1351">
        <v>47.87</v>
      </c>
      <c r="D1351">
        <v>16</v>
      </c>
      <c r="E1351">
        <v>2</v>
      </c>
      <c r="F1351">
        <v>0</v>
      </c>
      <c r="G1351">
        <v>1</v>
      </c>
      <c r="H1351">
        <v>0</v>
      </c>
      <c r="I1351">
        <v>0</v>
      </c>
      <c r="J1351">
        <v>0</v>
      </c>
      <c r="K1351">
        <v>10.5</v>
      </c>
      <c r="L1351">
        <v>10.5</v>
      </c>
      <c r="M1351">
        <v>0</v>
      </c>
      <c r="N1351" s="5">
        <v>0</v>
      </c>
      <c r="O1351" s="6">
        <v>-26</v>
      </c>
      <c r="P1351" s="7">
        <v>57.13</v>
      </c>
      <c r="Q1351">
        <v>0</v>
      </c>
      <c r="R1351">
        <v>1</v>
      </c>
      <c r="S1351">
        <v>0</v>
      </c>
      <c r="T1351">
        <v>1</v>
      </c>
      <c r="U1351">
        <v>8</v>
      </c>
      <c r="V1351">
        <v>18</v>
      </c>
      <c r="W1351">
        <v>0</v>
      </c>
      <c r="X1351">
        <v>0</v>
      </c>
      <c r="Y1351">
        <v>0</v>
      </c>
      <c r="Z1351">
        <v>0</v>
      </c>
      <c r="AA1351">
        <v>1</v>
      </c>
      <c r="AB1351">
        <v>0</v>
      </c>
      <c r="AC1351">
        <v>1</v>
      </c>
      <c r="AD1351">
        <v>28</v>
      </c>
      <c r="AE1351" s="13">
        <v>3</v>
      </c>
      <c r="AF1351">
        <v>-0.18421052631578899</v>
      </c>
    </row>
    <row r="1352" spans="1:32" x14ac:dyDescent="0.25">
      <c r="A1352">
        <v>0</v>
      </c>
      <c r="B1352">
        <v>0</v>
      </c>
      <c r="C1352">
        <v>47.87</v>
      </c>
      <c r="D1352">
        <v>16</v>
      </c>
      <c r="E1352">
        <v>2</v>
      </c>
      <c r="F1352">
        <v>0</v>
      </c>
      <c r="G1352">
        <v>1</v>
      </c>
      <c r="H1352">
        <v>0</v>
      </c>
      <c r="I1352">
        <v>0</v>
      </c>
      <c r="J1352">
        <v>0</v>
      </c>
      <c r="K1352">
        <v>10.5</v>
      </c>
      <c r="L1352">
        <v>10.5</v>
      </c>
      <c r="M1352">
        <v>0</v>
      </c>
      <c r="N1352" s="5">
        <v>0</v>
      </c>
      <c r="O1352" s="6">
        <v>-26</v>
      </c>
      <c r="P1352" s="7">
        <v>57.13</v>
      </c>
      <c r="Q1352">
        <v>0</v>
      </c>
      <c r="R1352">
        <v>1</v>
      </c>
      <c r="S1352">
        <v>0</v>
      </c>
      <c r="T1352">
        <v>1</v>
      </c>
      <c r="U1352">
        <v>8</v>
      </c>
      <c r="V1352">
        <v>18</v>
      </c>
      <c r="W1352">
        <v>0</v>
      </c>
      <c r="X1352">
        <v>0</v>
      </c>
      <c r="Y1352">
        <v>0</v>
      </c>
      <c r="Z1352">
        <v>0</v>
      </c>
      <c r="AA1352">
        <v>1</v>
      </c>
      <c r="AB1352">
        <v>0</v>
      </c>
      <c r="AC1352">
        <v>1</v>
      </c>
      <c r="AD1352">
        <v>28</v>
      </c>
      <c r="AE1352" s="13">
        <v>9</v>
      </c>
      <c r="AF1352">
        <v>0.67521367521367504</v>
      </c>
    </row>
    <row r="1353" spans="1:32" x14ac:dyDescent="0.25">
      <c r="A1353">
        <v>0</v>
      </c>
      <c r="B1353">
        <v>0</v>
      </c>
      <c r="C1353">
        <v>47.87</v>
      </c>
      <c r="D1353">
        <v>16</v>
      </c>
      <c r="E1353">
        <v>2</v>
      </c>
      <c r="F1353">
        <v>0</v>
      </c>
      <c r="G1353">
        <v>1</v>
      </c>
      <c r="H1353">
        <v>0</v>
      </c>
      <c r="I1353">
        <v>0</v>
      </c>
      <c r="J1353">
        <v>0</v>
      </c>
      <c r="K1353">
        <v>38</v>
      </c>
      <c r="L1353">
        <v>38</v>
      </c>
      <c r="M1353">
        <v>0</v>
      </c>
      <c r="N1353" s="5">
        <v>0</v>
      </c>
      <c r="O1353" s="6">
        <v>-26</v>
      </c>
      <c r="P1353" s="7">
        <v>57.13</v>
      </c>
      <c r="Q1353">
        <v>0</v>
      </c>
      <c r="R1353">
        <v>1</v>
      </c>
      <c r="S1353">
        <v>0</v>
      </c>
      <c r="T1353">
        <v>1</v>
      </c>
      <c r="U1353">
        <v>8</v>
      </c>
      <c r="V1353">
        <v>18</v>
      </c>
      <c r="W1353">
        <v>0</v>
      </c>
      <c r="X1353">
        <v>0</v>
      </c>
      <c r="Y1353">
        <v>0</v>
      </c>
      <c r="Z1353">
        <v>0</v>
      </c>
      <c r="AA1353">
        <v>1</v>
      </c>
      <c r="AB1353">
        <v>0</v>
      </c>
      <c r="AC1353">
        <v>1</v>
      </c>
      <c r="AD1353">
        <v>28</v>
      </c>
      <c r="AE1353" s="13">
        <v>1</v>
      </c>
      <c r="AF1353">
        <v>-0.86842105263157898</v>
      </c>
    </row>
    <row r="1354" spans="1:32" x14ac:dyDescent="0.25">
      <c r="A1354">
        <v>0</v>
      </c>
      <c r="B1354">
        <v>0</v>
      </c>
      <c r="C1354">
        <v>47.87</v>
      </c>
      <c r="D1354">
        <v>16</v>
      </c>
      <c r="E1354">
        <v>2</v>
      </c>
      <c r="F1354">
        <v>0</v>
      </c>
      <c r="G1354">
        <v>1</v>
      </c>
      <c r="H1354">
        <v>0</v>
      </c>
      <c r="I1354">
        <v>0</v>
      </c>
      <c r="J1354">
        <v>0</v>
      </c>
      <c r="K1354">
        <v>38</v>
      </c>
      <c r="L1354">
        <v>38</v>
      </c>
      <c r="M1354">
        <v>0</v>
      </c>
      <c r="N1354" s="5">
        <v>0</v>
      </c>
      <c r="O1354" s="6">
        <v>-26</v>
      </c>
      <c r="P1354" s="7">
        <v>57.13</v>
      </c>
      <c r="Q1354">
        <v>0</v>
      </c>
      <c r="R1354">
        <v>1</v>
      </c>
      <c r="S1354">
        <v>0</v>
      </c>
      <c r="T1354">
        <v>1</v>
      </c>
      <c r="U1354">
        <v>8</v>
      </c>
      <c r="V1354">
        <v>18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0</v>
      </c>
      <c r="AC1354">
        <v>1</v>
      </c>
      <c r="AD1354">
        <v>28</v>
      </c>
      <c r="AE1354" s="13">
        <v>3</v>
      </c>
      <c r="AF1354">
        <v>-0.89473684210526305</v>
      </c>
    </row>
    <row r="1355" spans="1:32" x14ac:dyDescent="0.25">
      <c r="A1355">
        <v>0</v>
      </c>
      <c r="B1355">
        <v>0</v>
      </c>
      <c r="C1355">
        <v>47.87</v>
      </c>
      <c r="D1355">
        <v>16</v>
      </c>
      <c r="E1355">
        <v>2</v>
      </c>
      <c r="F1355">
        <v>0</v>
      </c>
      <c r="G1355">
        <v>1</v>
      </c>
      <c r="H1355">
        <v>0</v>
      </c>
      <c r="I1355">
        <v>0</v>
      </c>
      <c r="J1355">
        <v>0</v>
      </c>
      <c r="K1355">
        <v>38</v>
      </c>
      <c r="L1355">
        <v>38</v>
      </c>
      <c r="M1355">
        <v>0</v>
      </c>
      <c r="N1355" s="5">
        <v>0</v>
      </c>
      <c r="O1355" s="6">
        <v>-26</v>
      </c>
      <c r="P1355" s="7">
        <v>57.13</v>
      </c>
      <c r="Q1355">
        <v>0</v>
      </c>
      <c r="R1355">
        <v>1</v>
      </c>
      <c r="S1355">
        <v>0</v>
      </c>
      <c r="T1355">
        <v>1</v>
      </c>
      <c r="U1355">
        <v>8</v>
      </c>
      <c r="V1355">
        <v>18</v>
      </c>
      <c r="W1355">
        <v>0</v>
      </c>
      <c r="X1355">
        <v>0</v>
      </c>
      <c r="Y1355">
        <v>0</v>
      </c>
      <c r="Z1355">
        <v>0</v>
      </c>
      <c r="AA1355">
        <v>1</v>
      </c>
      <c r="AB1355">
        <v>0</v>
      </c>
      <c r="AC1355">
        <v>1</v>
      </c>
      <c r="AD1355">
        <v>28</v>
      </c>
      <c r="AE1355" s="13">
        <v>9</v>
      </c>
      <c r="AF1355">
        <v>0.77647058823529402</v>
      </c>
    </row>
    <row r="1356" spans="1:32" x14ac:dyDescent="0.25">
      <c r="A1356">
        <v>1</v>
      </c>
      <c r="B1356">
        <v>0</v>
      </c>
      <c r="C1356">
        <v>12.01</v>
      </c>
      <c r="D1356">
        <v>0</v>
      </c>
      <c r="E1356">
        <v>0</v>
      </c>
      <c r="F1356">
        <v>0</v>
      </c>
      <c r="G1356">
        <v>1</v>
      </c>
      <c r="H1356">
        <v>0</v>
      </c>
      <c r="I1356">
        <v>0</v>
      </c>
      <c r="J1356">
        <v>0</v>
      </c>
      <c r="K1356">
        <v>14</v>
      </c>
      <c r="L1356">
        <v>14</v>
      </c>
      <c r="M1356">
        <v>0</v>
      </c>
      <c r="N1356" s="5">
        <v>0</v>
      </c>
      <c r="O1356" s="6">
        <v>-3.7</v>
      </c>
      <c r="P1356" s="7">
        <v>254</v>
      </c>
      <c r="Q1356">
        <v>0</v>
      </c>
      <c r="R1356">
        <v>1</v>
      </c>
      <c r="S1356">
        <v>0</v>
      </c>
      <c r="T1356">
        <v>1</v>
      </c>
      <c r="U1356">
        <v>8</v>
      </c>
      <c r="V1356">
        <v>18</v>
      </c>
      <c r="W1356">
        <v>0</v>
      </c>
      <c r="X1356">
        <v>0</v>
      </c>
      <c r="Y1356">
        <v>0</v>
      </c>
      <c r="Z1356">
        <v>0</v>
      </c>
      <c r="AA1356">
        <v>1</v>
      </c>
      <c r="AB1356">
        <v>0</v>
      </c>
      <c r="AC1356">
        <v>1</v>
      </c>
      <c r="AD1356">
        <v>28</v>
      </c>
      <c r="AE1356" s="13">
        <v>9</v>
      </c>
      <c r="AF1356">
        <v>0.93831168831168799</v>
      </c>
    </row>
    <row r="1357" spans="1:32" x14ac:dyDescent="0.25">
      <c r="A1357" s="15">
        <v>1</v>
      </c>
      <c r="B1357" s="15">
        <v>0</v>
      </c>
      <c r="C1357" s="15">
        <v>12.01</v>
      </c>
      <c r="D1357" s="15">
        <v>0</v>
      </c>
      <c r="E1357" s="15">
        <v>0</v>
      </c>
      <c r="F1357" s="15">
        <v>0</v>
      </c>
      <c r="G1357" s="15">
        <v>1</v>
      </c>
      <c r="H1357" s="15">
        <v>0</v>
      </c>
      <c r="I1357" s="15">
        <v>0</v>
      </c>
      <c r="J1357" s="15">
        <v>0</v>
      </c>
      <c r="K1357" s="16">
        <v>8</v>
      </c>
      <c r="L1357" s="17">
        <v>8</v>
      </c>
      <c r="M1357" s="5">
        <v>0</v>
      </c>
      <c r="N1357" s="5">
        <v>0</v>
      </c>
      <c r="O1357" s="17">
        <v>-3.7</v>
      </c>
      <c r="P1357" s="16">
        <v>350</v>
      </c>
      <c r="Q1357" s="5">
        <v>0</v>
      </c>
      <c r="R1357" s="5">
        <v>1</v>
      </c>
      <c r="S1357" s="5">
        <v>1</v>
      </c>
      <c r="T1357" s="5">
        <v>0</v>
      </c>
      <c r="U1357" s="18">
        <v>10</v>
      </c>
      <c r="V1357" s="17">
        <v>23.91</v>
      </c>
      <c r="W1357" s="5">
        <v>1</v>
      </c>
      <c r="X1357" s="5">
        <v>0</v>
      </c>
      <c r="Y1357" s="5">
        <v>0</v>
      </c>
      <c r="Z1357" s="5">
        <v>0</v>
      </c>
      <c r="AA1357" s="5">
        <v>0</v>
      </c>
      <c r="AB1357" s="16">
        <v>0</v>
      </c>
      <c r="AC1357" s="16">
        <v>1</v>
      </c>
      <c r="AD1357" s="16">
        <v>1</v>
      </c>
      <c r="AE1357" s="20">
        <v>4</v>
      </c>
      <c r="AF1357" s="5">
        <v>0.99324324324324298</v>
      </c>
    </row>
    <row r="1358" spans="1:32" x14ac:dyDescent="0.25">
      <c r="A1358" s="15">
        <v>1</v>
      </c>
      <c r="B1358" s="15">
        <v>0</v>
      </c>
      <c r="C1358" s="15">
        <v>12.01</v>
      </c>
      <c r="D1358" s="15">
        <v>0</v>
      </c>
      <c r="E1358" s="15">
        <v>0</v>
      </c>
      <c r="F1358" s="15">
        <v>0</v>
      </c>
      <c r="G1358" s="15">
        <v>1</v>
      </c>
      <c r="H1358" s="15">
        <v>0</v>
      </c>
      <c r="I1358" s="15">
        <v>0</v>
      </c>
      <c r="J1358" s="15">
        <v>0</v>
      </c>
      <c r="K1358" s="16">
        <v>8</v>
      </c>
      <c r="L1358" s="17">
        <v>8</v>
      </c>
      <c r="M1358" s="5">
        <v>0</v>
      </c>
      <c r="N1358" s="5">
        <v>0</v>
      </c>
      <c r="O1358" s="17">
        <v>-3.7</v>
      </c>
      <c r="P1358" s="16">
        <v>350</v>
      </c>
      <c r="Q1358" s="5">
        <v>0</v>
      </c>
      <c r="R1358" s="5">
        <v>1</v>
      </c>
      <c r="S1358" s="5">
        <v>1</v>
      </c>
      <c r="T1358" s="5">
        <v>0</v>
      </c>
      <c r="U1358" s="18">
        <v>10</v>
      </c>
      <c r="V1358" s="17">
        <v>23.91</v>
      </c>
      <c r="W1358" s="5">
        <v>1</v>
      </c>
      <c r="X1358" s="5">
        <v>0</v>
      </c>
      <c r="Y1358" s="5">
        <v>0</v>
      </c>
      <c r="Z1358" s="5">
        <v>0</v>
      </c>
      <c r="AA1358" s="5">
        <v>0</v>
      </c>
      <c r="AB1358" s="16">
        <v>0</v>
      </c>
      <c r="AC1358" s="16">
        <v>1</v>
      </c>
      <c r="AD1358" s="16">
        <v>14</v>
      </c>
      <c r="AE1358" s="20">
        <v>4</v>
      </c>
      <c r="AF1358" s="5">
        <v>0.96296296296296302</v>
      </c>
    </row>
    <row r="1359" spans="1:32" x14ac:dyDescent="0.25">
      <c r="A1359" s="15">
        <v>1</v>
      </c>
      <c r="B1359" s="15">
        <v>0</v>
      </c>
      <c r="C1359" s="15">
        <v>12.01</v>
      </c>
      <c r="D1359" s="15">
        <v>0</v>
      </c>
      <c r="E1359" s="15">
        <v>0</v>
      </c>
      <c r="F1359" s="15">
        <v>0</v>
      </c>
      <c r="G1359" s="15">
        <v>0</v>
      </c>
      <c r="H1359" s="15">
        <v>1</v>
      </c>
      <c r="I1359" s="15">
        <v>0</v>
      </c>
      <c r="J1359" s="15">
        <v>1</v>
      </c>
      <c r="K1359" s="16">
        <v>20</v>
      </c>
      <c r="L1359" s="16">
        <v>20000</v>
      </c>
      <c r="M1359" s="5">
        <v>0</v>
      </c>
      <c r="N1359" s="5">
        <v>0</v>
      </c>
      <c r="O1359" s="17">
        <v>-11</v>
      </c>
      <c r="P1359" s="16">
        <v>170</v>
      </c>
      <c r="Q1359" s="5">
        <v>0</v>
      </c>
      <c r="R1359" s="5">
        <v>1</v>
      </c>
      <c r="S1359" s="5">
        <v>1</v>
      </c>
      <c r="T1359" s="5">
        <v>0</v>
      </c>
      <c r="U1359" s="18">
        <v>9</v>
      </c>
      <c r="V1359" s="17">
        <v>23.91</v>
      </c>
      <c r="W1359" s="27">
        <v>1</v>
      </c>
      <c r="X1359" s="27">
        <v>0</v>
      </c>
      <c r="Y1359" s="27">
        <v>0</v>
      </c>
      <c r="Z1359" s="27">
        <v>0</v>
      </c>
      <c r="AA1359" s="27">
        <v>0</v>
      </c>
      <c r="AB1359" s="16">
        <v>18</v>
      </c>
      <c r="AC1359" s="16">
        <v>6</v>
      </c>
      <c r="AD1359" s="16">
        <v>3</v>
      </c>
      <c r="AE1359" s="20">
        <v>3</v>
      </c>
      <c r="AF1359" s="16">
        <v>0.875000000000003</v>
      </c>
    </row>
    <row r="1360" spans="1:32" x14ac:dyDescent="0.25">
      <c r="A1360" s="15">
        <v>1</v>
      </c>
      <c r="B1360" s="15">
        <v>0</v>
      </c>
      <c r="C1360" s="15">
        <v>12.01</v>
      </c>
      <c r="D1360" s="15">
        <v>16</v>
      </c>
      <c r="E1360" s="15">
        <v>1</v>
      </c>
      <c r="F1360" s="15">
        <v>0</v>
      </c>
      <c r="G1360" s="15">
        <v>0</v>
      </c>
      <c r="H1360" s="15">
        <v>0</v>
      </c>
      <c r="I1360" s="15">
        <v>1</v>
      </c>
      <c r="J1360" s="15">
        <v>0</v>
      </c>
      <c r="K1360" s="16">
        <v>60</v>
      </c>
      <c r="L1360" s="16">
        <v>2</v>
      </c>
      <c r="M1360" s="5">
        <v>0</v>
      </c>
      <c r="N1360" s="5">
        <v>0</v>
      </c>
      <c r="O1360" s="16">
        <v>-53.9</v>
      </c>
      <c r="P1360" s="17">
        <v>374.5</v>
      </c>
      <c r="Q1360" s="5">
        <v>0</v>
      </c>
      <c r="R1360" s="5">
        <v>1</v>
      </c>
      <c r="S1360" s="5">
        <v>0</v>
      </c>
      <c r="T1360" s="5">
        <v>1</v>
      </c>
      <c r="U1360" s="16">
        <v>7</v>
      </c>
      <c r="V1360" s="19">
        <v>20</v>
      </c>
      <c r="W1360" s="5">
        <v>1</v>
      </c>
      <c r="X1360" s="5">
        <v>0</v>
      </c>
      <c r="Y1360" s="5">
        <v>0</v>
      </c>
      <c r="Z1360" s="5">
        <v>0</v>
      </c>
      <c r="AA1360" s="5">
        <v>0</v>
      </c>
      <c r="AB1360" s="16">
        <v>28</v>
      </c>
      <c r="AC1360" s="16">
        <v>3</v>
      </c>
      <c r="AD1360" s="16">
        <v>1</v>
      </c>
      <c r="AE1360" s="20">
        <v>0.15</v>
      </c>
      <c r="AF1360" s="16">
        <v>0.18867924528301799</v>
      </c>
    </row>
    <row r="1361" spans="1:32" x14ac:dyDescent="0.25">
      <c r="A1361" s="15">
        <v>1</v>
      </c>
      <c r="B1361" s="15">
        <v>0</v>
      </c>
      <c r="C1361" s="15">
        <v>12.01</v>
      </c>
      <c r="D1361" s="15">
        <v>16</v>
      </c>
      <c r="E1361" s="15">
        <v>1</v>
      </c>
      <c r="F1361" s="15">
        <v>0</v>
      </c>
      <c r="G1361" s="15">
        <v>0</v>
      </c>
      <c r="H1361" s="15">
        <v>0</v>
      </c>
      <c r="I1361" s="15">
        <v>1</v>
      </c>
      <c r="J1361" s="15">
        <v>0</v>
      </c>
      <c r="K1361" s="16">
        <v>60</v>
      </c>
      <c r="L1361" s="16">
        <v>2</v>
      </c>
      <c r="M1361" s="5">
        <v>0</v>
      </c>
      <c r="N1361" s="5">
        <v>0</v>
      </c>
      <c r="O1361" s="16">
        <v>-53.9</v>
      </c>
      <c r="P1361" s="17">
        <v>374.5</v>
      </c>
      <c r="Q1361" s="5">
        <v>0</v>
      </c>
      <c r="R1361" s="5">
        <v>1</v>
      </c>
      <c r="S1361" s="5">
        <v>0</v>
      </c>
      <c r="T1361" s="5">
        <v>1</v>
      </c>
      <c r="U1361" s="16">
        <v>7</v>
      </c>
      <c r="V1361" s="19">
        <v>20</v>
      </c>
      <c r="W1361" s="5">
        <v>1</v>
      </c>
      <c r="X1361" s="5">
        <v>0</v>
      </c>
      <c r="Y1361" s="5">
        <v>0</v>
      </c>
      <c r="Z1361" s="5">
        <v>0</v>
      </c>
      <c r="AA1361" s="5">
        <v>0</v>
      </c>
      <c r="AB1361" s="16">
        <v>28</v>
      </c>
      <c r="AC1361" s="16">
        <v>3</v>
      </c>
      <c r="AD1361" s="16">
        <v>7</v>
      </c>
      <c r="AE1361" s="20">
        <v>0.15</v>
      </c>
      <c r="AF1361" s="16">
        <v>8.5106382978719294E-2</v>
      </c>
    </row>
    <row r="1362" spans="1:32" x14ac:dyDescent="0.25">
      <c r="A1362" s="15">
        <v>1</v>
      </c>
      <c r="B1362" s="15">
        <v>0</v>
      </c>
      <c r="C1362" s="15">
        <v>12.01</v>
      </c>
      <c r="D1362" s="15">
        <v>16</v>
      </c>
      <c r="E1362" s="15">
        <v>1</v>
      </c>
      <c r="F1362" s="15">
        <v>0</v>
      </c>
      <c r="G1362" s="15">
        <v>0</v>
      </c>
      <c r="H1362" s="15">
        <v>0</v>
      </c>
      <c r="I1362" s="15">
        <v>1</v>
      </c>
      <c r="J1362" s="15">
        <v>0</v>
      </c>
      <c r="K1362" s="16">
        <v>60</v>
      </c>
      <c r="L1362" s="16">
        <v>2</v>
      </c>
      <c r="M1362" s="5">
        <v>0</v>
      </c>
      <c r="N1362" s="5">
        <v>0</v>
      </c>
      <c r="O1362" s="16">
        <v>-53.9</v>
      </c>
      <c r="P1362" s="17">
        <v>374.5</v>
      </c>
      <c r="Q1362" s="5">
        <v>0</v>
      </c>
      <c r="R1362" s="5">
        <v>1</v>
      </c>
      <c r="S1362" s="5">
        <v>0</v>
      </c>
      <c r="T1362" s="5">
        <v>1</v>
      </c>
      <c r="U1362" s="16">
        <v>7</v>
      </c>
      <c r="V1362" s="19">
        <v>20</v>
      </c>
      <c r="W1362" s="5">
        <v>1</v>
      </c>
      <c r="X1362" s="5">
        <v>0</v>
      </c>
      <c r="Y1362" s="5">
        <v>0</v>
      </c>
      <c r="Z1362" s="5">
        <v>0</v>
      </c>
      <c r="AA1362" s="5">
        <v>0</v>
      </c>
      <c r="AB1362" s="16">
        <v>28</v>
      </c>
      <c r="AC1362" s="16">
        <v>3</v>
      </c>
      <c r="AD1362" s="16">
        <v>28</v>
      </c>
      <c r="AE1362" s="20">
        <v>0.15</v>
      </c>
      <c r="AF1362" s="16">
        <v>0.78921568627451</v>
      </c>
    </row>
    <row r="1363" spans="1:32" x14ac:dyDescent="0.25">
      <c r="A1363" s="15">
        <v>1</v>
      </c>
      <c r="B1363" s="15">
        <v>0</v>
      </c>
      <c r="C1363" s="15">
        <v>12.01</v>
      </c>
      <c r="D1363" s="15">
        <v>16</v>
      </c>
      <c r="E1363" s="15">
        <v>1</v>
      </c>
      <c r="F1363" s="15">
        <v>0</v>
      </c>
      <c r="G1363" s="15">
        <v>0</v>
      </c>
      <c r="H1363" s="15">
        <v>0</v>
      </c>
      <c r="I1363" s="15">
        <v>1</v>
      </c>
      <c r="J1363" s="15">
        <v>0</v>
      </c>
      <c r="K1363" s="16">
        <v>60</v>
      </c>
      <c r="L1363" s="16">
        <v>2</v>
      </c>
      <c r="M1363" s="5">
        <v>0</v>
      </c>
      <c r="N1363" s="5">
        <v>0</v>
      </c>
      <c r="O1363" s="16">
        <v>-53.9</v>
      </c>
      <c r="P1363" s="17">
        <v>374.5</v>
      </c>
      <c r="Q1363" s="5">
        <v>0</v>
      </c>
      <c r="R1363" s="5">
        <v>1</v>
      </c>
      <c r="S1363" s="5">
        <v>0</v>
      </c>
      <c r="T1363" s="5">
        <v>1</v>
      </c>
      <c r="U1363" s="16">
        <v>7</v>
      </c>
      <c r="V1363" s="19">
        <v>20</v>
      </c>
      <c r="W1363" s="5">
        <v>1</v>
      </c>
      <c r="X1363" s="5">
        <v>0</v>
      </c>
      <c r="Y1363" s="5">
        <v>0</v>
      </c>
      <c r="Z1363" s="5">
        <v>0</v>
      </c>
      <c r="AA1363" s="5">
        <v>0</v>
      </c>
      <c r="AB1363" s="16">
        <v>28</v>
      </c>
      <c r="AC1363" s="16">
        <v>3</v>
      </c>
      <c r="AD1363" s="16">
        <v>1</v>
      </c>
      <c r="AE1363" s="20">
        <v>1.5</v>
      </c>
      <c r="AF1363" s="16">
        <v>-0.18918918918918601</v>
      </c>
    </row>
    <row r="1364" spans="1:32" x14ac:dyDescent="0.25">
      <c r="A1364" s="15">
        <v>1</v>
      </c>
      <c r="B1364" s="15">
        <v>0</v>
      </c>
      <c r="C1364" s="15">
        <v>12.01</v>
      </c>
      <c r="D1364" s="15">
        <v>16</v>
      </c>
      <c r="E1364" s="15">
        <v>1</v>
      </c>
      <c r="F1364" s="15">
        <v>0</v>
      </c>
      <c r="G1364" s="15">
        <v>0</v>
      </c>
      <c r="H1364" s="15">
        <v>0</v>
      </c>
      <c r="I1364" s="15">
        <v>1</v>
      </c>
      <c r="J1364" s="15">
        <v>0</v>
      </c>
      <c r="K1364" s="16">
        <v>60</v>
      </c>
      <c r="L1364" s="16">
        <v>2</v>
      </c>
      <c r="M1364" s="5">
        <v>0</v>
      </c>
      <c r="N1364" s="5">
        <v>0</v>
      </c>
      <c r="O1364" s="16">
        <v>-53.9</v>
      </c>
      <c r="P1364" s="17">
        <v>374.5</v>
      </c>
      <c r="Q1364" s="5">
        <v>0</v>
      </c>
      <c r="R1364" s="5">
        <v>1</v>
      </c>
      <c r="S1364" s="5">
        <v>0</v>
      </c>
      <c r="T1364" s="5">
        <v>1</v>
      </c>
      <c r="U1364" s="16">
        <v>7</v>
      </c>
      <c r="V1364" s="19">
        <v>20</v>
      </c>
      <c r="W1364" s="5">
        <v>1</v>
      </c>
      <c r="X1364" s="5">
        <v>0</v>
      </c>
      <c r="Y1364" s="5">
        <v>0</v>
      </c>
      <c r="Z1364" s="5">
        <v>0</v>
      </c>
      <c r="AA1364" s="5">
        <v>0</v>
      </c>
      <c r="AB1364" s="16">
        <v>28</v>
      </c>
      <c r="AC1364" s="16">
        <v>3</v>
      </c>
      <c r="AD1364" s="16">
        <v>7</v>
      </c>
      <c r="AE1364" s="20">
        <v>1.5</v>
      </c>
      <c r="AF1364" s="16">
        <v>-0.29729729729729498</v>
      </c>
    </row>
    <row r="1365" spans="1:32" x14ac:dyDescent="0.25">
      <c r="A1365" s="15">
        <v>1</v>
      </c>
      <c r="B1365" s="15">
        <v>0</v>
      </c>
      <c r="C1365" s="15">
        <v>12.01</v>
      </c>
      <c r="D1365" s="15">
        <v>16</v>
      </c>
      <c r="E1365" s="15">
        <v>1</v>
      </c>
      <c r="F1365" s="15">
        <v>0</v>
      </c>
      <c r="G1365" s="15">
        <v>0</v>
      </c>
      <c r="H1365" s="15">
        <v>0</v>
      </c>
      <c r="I1365" s="15">
        <v>1</v>
      </c>
      <c r="J1365" s="15">
        <v>0</v>
      </c>
      <c r="K1365" s="16">
        <v>60</v>
      </c>
      <c r="L1365" s="16">
        <v>2</v>
      </c>
      <c r="M1365" s="5">
        <v>0</v>
      </c>
      <c r="N1365" s="5">
        <v>0</v>
      </c>
      <c r="O1365" s="16">
        <v>-53.9</v>
      </c>
      <c r="P1365" s="17">
        <v>374.5</v>
      </c>
      <c r="Q1365" s="5">
        <v>0</v>
      </c>
      <c r="R1365" s="5">
        <v>1</v>
      </c>
      <c r="S1365" s="5">
        <v>0</v>
      </c>
      <c r="T1365" s="5">
        <v>1</v>
      </c>
      <c r="U1365" s="16">
        <v>7</v>
      </c>
      <c r="V1365" s="19">
        <v>20</v>
      </c>
      <c r="W1365" s="5">
        <v>1</v>
      </c>
      <c r="X1365" s="5">
        <v>0</v>
      </c>
      <c r="Y1365" s="5">
        <v>0</v>
      </c>
      <c r="Z1365" s="5">
        <v>0</v>
      </c>
      <c r="AA1365" s="5">
        <v>0</v>
      </c>
      <c r="AB1365" s="16">
        <v>28</v>
      </c>
      <c r="AC1365" s="16">
        <v>3</v>
      </c>
      <c r="AD1365" s="16">
        <v>28</v>
      </c>
      <c r="AE1365" s="20">
        <v>1.5</v>
      </c>
      <c r="AF1365" s="16">
        <v>-2.7027027027027702E-2</v>
      </c>
    </row>
    <row r="1366" spans="1:32" x14ac:dyDescent="0.25">
      <c r="A1366" s="15">
        <v>1</v>
      </c>
      <c r="B1366" s="15">
        <v>0</v>
      </c>
      <c r="C1366" s="15">
        <v>12.01</v>
      </c>
      <c r="D1366" s="15">
        <v>16</v>
      </c>
      <c r="E1366" s="15">
        <v>1</v>
      </c>
      <c r="F1366" s="15">
        <v>0</v>
      </c>
      <c r="G1366" s="15">
        <v>0</v>
      </c>
      <c r="H1366" s="15">
        <v>0</v>
      </c>
      <c r="I1366" s="15">
        <v>1</v>
      </c>
      <c r="J1366" s="15">
        <v>0</v>
      </c>
      <c r="K1366" s="16">
        <v>60</v>
      </c>
      <c r="L1366" s="16">
        <v>2</v>
      </c>
      <c r="M1366" s="5">
        <v>0</v>
      </c>
      <c r="N1366" s="5">
        <v>0</v>
      </c>
      <c r="O1366" s="16">
        <v>-53.9</v>
      </c>
      <c r="P1366" s="17">
        <v>374.5</v>
      </c>
      <c r="Q1366" s="5">
        <v>0</v>
      </c>
      <c r="R1366" s="5">
        <v>1</v>
      </c>
      <c r="S1366" s="5">
        <v>0</v>
      </c>
      <c r="T1366" s="5">
        <v>1</v>
      </c>
      <c r="U1366" s="16">
        <v>7</v>
      </c>
      <c r="V1366" s="19">
        <v>20</v>
      </c>
      <c r="W1366" s="5">
        <v>1</v>
      </c>
      <c r="X1366" s="5">
        <v>0</v>
      </c>
      <c r="Y1366" s="5">
        <v>0</v>
      </c>
      <c r="Z1366" s="5">
        <v>0</v>
      </c>
      <c r="AA1366" s="5">
        <v>0</v>
      </c>
      <c r="AB1366" s="16">
        <v>28</v>
      </c>
      <c r="AC1366" s="16">
        <v>3</v>
      </c>
      <c r="AD1366" s="16">
        <v>84</v>
      </c>
      <c r="AE1366" s="20">
        <v>1.5</v>
      </c>
      <c r="AF1366" s="16">
        <v>0.109090909090911</v>
      </c>
    </row>
    <row r="1367" spans="1:32" x14ac:dyDescent="0.25">
      <c r="A1367" s="15">
        <v>1</v>
      </c>
      <c r="B1367" s="15">
        <v>0</v>
      </c>
      <c r="C1367" s="15">
        <v>12.01</v>
      </c>
      <c r="D1367" s="15">
        <v>16</v>
      </c>
      <c r="E1367" s="15">
        <v>1</v>
      </c>
      <c r="F1367" s="15">
        <v>0</v>
      </c>
      <c r="G1367" s="15">
        <v>0</v>
      </c>
      <c r="H1367" s="15">
        <v>0</v>
      </c>
      <c r="I1367" s="15">
        <v>1</v>
      </c>
      <c r="J1367" s="15">
        <v>0</v>
      </c>
      <c r="K1367" s="16">
        <v>8200</v>
      </c>
      <c r="L1367" s="16">
        <v>2</v>
      </c>
      <c r="M1367" s="5">
        <v>0</v>
      </c>
      <c r="N1367" s="5">
        <v>0</v>
      </c>
      <c r="O1367" s="16">
        <v>-49</v>
      </c>
      <c r="P1367" s="17">
        <v>374.5</v>
      </c>
      <c r="Q1367" s="5">
        <v>0</v>
      </c>
      <c r="R1367" s="5">
        <v>1</v>
      </c>
      <c r="S1367" s="5">
        <v>0</v>
      </c>
      <c r="T1367" s="5">
        <v>1</v>
      </c>
      <c r="U1367" s="16">
        <v>7</v>
      </c>
      <c r="V1367" s="19">
        <v>20</v>
      </c>
      <c r="W1367" s="5">
        <v>1</v>
      </c>
      <c r="X1367" s="5">
        <v>0</v>
      </c>
      <c r="Y1367" s="5">
        <v>0</v>
      </c>
      <c r="Z1367" s="5">
        <v>0</v>
      </c>
      <c r="AA1367" s="5">
        <v>0</v>
      </c>
      <c r="AB1367" s="16">
        <v>28</v>
      </c>
      <c r="AC1367" s="16">
        <v>3</v>
      </c>
      <c r="AD1367" s="16">
        <v>1</v>
      </c>
      <c r="AE1367" s="20">
        <v>0.15</v>
      </c>
      <c r="AF1367" s="16">
        <v>-8.16326530612205E-2</v>
      </c>
    </row>
    <row r="1368" spans="1:32" x14ac:dyDescent="0.25">
      <c r="A1368" s="15">
        <v>1</v>
      </c>
      <c r="B1368" s="15">
        <v>0</v>
      </c>
      <c r="C1368" s="15">
        <v>12.01</v>
      </c>
      <c r="D1368" s="15">
        <v>16</v>
      </c>
      <c r="E1368" s="15">
        <v>1</v>
      </c>
      <c r="F1368" s="15">
        <v>0</v>
      </c>
      <c r="G1368" s="15">
        <v>0</v>
      </c>
      <c r="H1368" s="15">
        <v>0</v>
      </c>
      <c r="I1368" s="15">
        <v>1</v>
      </c>
      <c r="J1368" s="15">
        <v>0</v>
      </c>
      <c r="K1368" s="16">
        <v>8200</v>
      </c>
      <c r="L1368" s="16">
        <v>2</v>
      </c>
      <c r="M1368" s="5">
        <v>0</v>
      </c>
      <c r="N1368" s="5">
        <v>0</v>
      </c>
      <c r="O1368" s="16">
        <v>-49</v>
      </c>
      <c r="P1368" s="17">
        <v>374.5</v>
      </c>
      <c r="Q1368" s="5">
        <v>0</v>
      </c>
      <c r="R1368" s="5">
        <v>1</v>
      </c>
      <c r="S1368" s="5">
        <v>0</v>
      </c>
      <c r="T1368" s="5">
        <v>1</v>
      </c>
      <c r="U1368" s="16">
        <v>7</v>
      </c>
      <c r="V1368" s="19">
        <v>20</v>
      </c>
      <c r="W1368" s="5">
        <v>1</v>
      </c>
      <c r="X1368" s="5">
        <v>0</v>
      </c>
      <c r="Y1368" s="5">
        <v>0</v>
      </c>
      <c r="Z1368" s="5">
        <v>0</v>
      </c>
      <c r="AA1368" s="5">
        <v>0</v>
      </c>
      <c r="AB1368" s="16">
        <v>28</v>
      </c>
      <c r="AC1368" s="16">
        <v>3</v>
      </c>
      <c r="AD1368" s="16">
        <v>7</v>
      </c>
      <c r="AE1368" s="20">
        <v>0.15</v>
      </c>
      <c r="AF1368" s="16">
        <v>-0.40816326530612002</v>
      </c>
    </row>
    <row r="1369" spans="1:32" x14ac:dyDescent="0.25">
      <c r="A1369" s="15">
        <v>1</v>
      </c>
      <c r="B1369" s="15">
        <v>0</v>
      </c>
      <c r="C1369" s="15">
        <v>12.01</v>
      </c>
      <c r="D1369" s="15">
        <v>16</v>
      </c>
      <c r="E1369" s="15">
        <v>1</v>
      </c>
      <c r="F1369" s="15">
        <v>0</v>
      </c>
      <c r="G1369" s="15">
        <v>0</v>
      </c>
      <c r="H1369" s="15">
        <v>0</v>
      </c>
      <c r="I1369" s="15">
        <v>1</v>
      </c>
      <c r="J1369" s="15">
        <v>0</v>
      </c>
      <c r="K1369" s="16">
        <v>8200</v>
      </c>
      <c r="L1369" s="16">
        <v>2</v>
      </c>
      <c r="M1369" s="5">
        <v>0</v>
      </c>
      <c r="N1369" s="5">
        <v>0</v>
      </c>
      <c r="O1369" s="16">
        <v>-49</v>
      </c>
      <c r="P1369" s="17">
        <v>374.5</v>
      </c>
      <c r="Q1369" s="5">
        <v>0</v>
      </c>
      <c r="R1369" s="5">
        <v>1</v>
      </c>
      <c r="S1369" s="5">
        <v>0</v>
      </c>
      <c r="T1369" s="5">
        <v>1</v>
      </c>
      <c r="U1369" s="16">
        <v>7</v>
      </c>
      <c r="V1369" s="19">
        <v>20</v>
      </c>
      <c r="W1369" s="5">
        <v>1</v>
      </c>
      <c r="X1369" s="5">
        <v>0</v>
      </c>
      <c r="Y1369" s="5">
        <v>0</v>
      </c>
      <c r="Z1369" s="5">
        <v>0</v>
      </c>
      <c r="AA1369" s="5">
        <v>0</v>
      </c>
      <c r="AB1369" s="16">
        <v>28</v>
      </c>
      <c r="AC1369" s="16">
        <v>3</v>
      </c>
      <c r="AD1369" s="16">
        <v>84</v>
      </c>
      <c r="AE1369" s="20">
        <v>0.15</v>
      </c>
      <c r="AF1369" s="16">
        <v>0.35869565217391403</v>
      </c>
    </row>
    <row r="1370" spans="1:32" x14ac:dyDescent="0.25">
      <c r="A1370" s="15">
        <v>1</v>
      </c>
      <c r="B1370" s="15">
        <v>0</v>
      </c>
      <c r="C1370" s="15">
        <v>12.01</v>
      </c>
      <c r="D1370" s="15">
        <v>16</v>
      </c>
      <c r="E1370" s="15">
        <v>1</v>
      </c>
      <c r="F1370" s="15">
        <v>0</v>
      </c>
      <c r="G1370" s="15">
        <v>0</v>
      </c>
      <c r="H1370" s="15">
        <v>0</v>
      </c>
      <c r="I1370" s="15">
        <v>1</v>
      </c>
      <c r="J1370" s="15">
        <v>0</v>
      </c>
      <c r="K1370" s="16">
        <v>8200</v>
      </c>
      <c r="L1370" s="16">
        <v>2</v>
      </c>
      <c r="M1370" s="5">
        <v>0</v>
      </c>
      <c r="N1370" s="5">
        <v>0</v>
      </c>
      <c r="O1370" s="16">
        <v>-49</v>
      </c>
      <c r="P1370" s="17">
        <v>374.5</v>
      </c>
      <c r="Q1370" s="5">
        <v>0</v>
      </c>
      <c r="R1370" s="5">
        <v>1</v>
      </c>
      <c r="S1370" s="5">
        <v>0</v>
      </c>
      <c r="T1370" s="5">
        <v>1</v>
      </c>
      <c r="U1370" s="16">
        <v>7</v>
      </c>
      <c r="V1370" s="19">
        <v>20</v>
      </c>
      <c r="W1370" s="5">
        <v>1</v>
      </c>
      <c r="X1370" s="5">
        <v>0</v>
      </c>
      <c r="Y1370" s="5">
        <v>0</v>
      </c>
      <c r="Z1370" s="5">
        <v>0</v>
      </c>
      <c r="AA1370" s="5">
        <v>0</v>
      </c>
      <c r="AB1370" s="16">
        <v>28</v>
      </c>
      <c r="AC1370" s="16">
        <v>3</v>
      </c>
      <c r="AD1370" s="16">
        <v>1</v>
      </c>
      <c r="AE1370" s="20">
        <v>1.5</v>
      </c>
      <c r="AF1370" s="16">
        <v>0.63580246913580296</v>
      </c>
    </row>
    <row r="1371" spans="1:32" x14ac:dyDescent="0.25">
      <c r="A1371" s="15">
        <v>1</v>
      </c>
      <c r="B1371" s="15">
        <v>0</v>
      </c>
      <c r="C1371" s="15">
        <v>12.01</v>
      </c>
      <c r="D1371" s="15">
        <v>16</v>
      </c>
      <c r="E1371" s="15">
        <v>1</v>
      </c>
      <c r="F1371" s="15">
        <v>0</v>
      </c>
      <c r="G1371" s="15">
        <v>0</v>
      </c>
      <c r="H1371" s="15">
        <v>0</v>
      </c>
      <c r="I1371" s="15">
        <v>1</v>
      </c>
      <c r="J1371" s="15">
        <v>0</v>
      </c>
      <c r="K1371" s="16">
        <v>8200</v>
      </c>
      <c r="L1371" s="16">
        <v>2</v>
      </c>
      <c r="M1371" s="5">
        <v>0</v>
      </c>
      <c r="N1371" s="5">
        <v>0</v>
      </c>
      <c r="O1371" s="16">
        <v>-49</v>
      </c>
      <c r="P1371" s="17">
        <v>374.5</v>
      </c>
      <c r="Q1371" s="5">
        <v>0</v>
      </c>
      <c r="R1371" s="5">
        <v>1</v>
      </c>
      <c r="S1371" s="5">
        <v>0</v>
      </c>
      <c r="T1371" s="5">
        <v>1</v>
      </c>
      <c r="U1371" s="16">
        <v>7</v>
      </c>
      <c r="V1371" s="19">
        <v>20</v>
      </c>
      <c r="W1371" s="5">
        <v>1</v>
      </c>
      <c r="X1371" s="5">
        <v>0</v>
      </c>
      <c r="Y1371" s="5">
        <v>0</v>
      </c>
      <c r="Z1371" s="5">
        <v>0</v>
      </c>
      <c r="AA1371" s="5">
        <v>0</v>
      </c>
      <c r="AB1371" s="16">
        <v>28</v>
      </c>
      <c r="AC1371" s="16">
        <v>3</v>
      </c>
      <c r="AD1371" s="16">
        <v>7</v>
      </c>
      <c r="AE1371" s="20">
        <v>1.5</v>
      </c>
      <c r="AF1371" s="16">
        <v>0.76400000000000001</v>
      </c>
    </row>
    <row r="1372" spans="1:32" x14ac:dyDescent="0.25">
      <c r="A1372" s="15">
        <v>1</v>
      </c>
      <c r="B1372" s="15">
        <v>0</v>
      </c>
      <c r="C1372" s="15">
        <v>12.01</v>
      </c>
      <c r="D1372" s="15">
        <v>16</v>
      </c>
      <c r="E1372" s="15">
        <v>1</v>
      </c>
      <c r="F1372" s="15">
        <v>0</v>
      </c>
      <c r="G1372" s="15">
        <v>0</v>
      </c>
      <c r="H1372" s="15">
        <v>0</v>
      </c>
      <c r="I1372" s="15">
        <v>1</v>
      </c>
      <c r="J1372" s="15">
        <v>0</v>
      </c>
      <c r="K1372" s="16">
        <v>8200</v>
      </c>
      <c r="L1372" s="16">
        <v>2</v>
      </c>
      <c r="M1372" s="5">
        <v>0</v>
      </c>
      <c r="N1372" s="5">
        <v>0</v>
      </c>
      <c r="O1372" s="16">
        <v>-49</v>
      </c>
      <c r="P1372" s="17">
        <v>374.5</v>
      </c>
      <c r="Q1372" s="5">
        <v>0</v>
      </c>
      <c r="R1372" s="5">
        <v>1</v>
      </c>
      <c r="S1372" s="5">
        <v>0</v>
      </c>
      <c r="T1372" s="5">
        <v>1</v>
      </c>
      <c r="U1372" s="16">
        <v>7</v>
      </c>
      <c r="V1372" s="19">
        <v>20</v>
      </c>
      <c r="W1372" s="5">
        <v>1</v>
      </c>
      <c r="X1372" s="5">
        <v>0</v>
      </c>
      <c r="Y1372" s="5">
        <v>0</v>
      </c>
      <c r="Z1372" s="5">
        <v>0</v>
      </c>
      <c r="AA1372" s="5">
        <v>0</v>
      </c>
      <c r="AB1372" s="16">
        <v>28</v>
      </c>
      <c r="AC1372" s="16">
        <v>3</v>
      </c>
      <c r="AD1372" s="16">
        <v>28</v>
      </c>
      <c r="AE1372" s="20">
        <v>1.5</v>
      </c>
      <c r="AF1372" s="16">
        <v>-0.31372549019607998</v>
      </c>
    </row>
    <row r="1373" spans="1:32" x14ac:dyDescent="0.25">
      <c r="A1373" s="15">
        <v>1</v>
      </c>
      <c r="B1373" s="15">
        <v>0</v>
      </c>
      <c r="C1373" s="15">
        <v>12.01</v>
      </c>
      <c r="D1373" s="15">
        <v>16</v>
      </c>
      <c r="E1373" s="15">
        <v>1</v>
      </c>
      <c r="F1373" s="15">
        <v>0</v>
      </c>
      <c r="G1373" s="15">
        <v>0</v>
      </c>
      <c r="H1373" s="15">
        <v>0</v>
      </c>
      <c r="I1373" s="15">
        <v>1</v>
      </c>
      <c r="J1373" s="15">
        <v>0</v>
      </c>
      <c r="K1373" s="16">
        <v>8200</v>
      </c>
      <c r="L1373" s="16">
        <v>2</v>
      </c>
      <c r="M1373" s="5">
        <v>0</v>
      </c>
      <c r="N1373" s="5">
        <v>0</v>
      </c>
      <c r="O1373" s="16">
        <v>-49</v>
      </c>
      <c r="P1373" s="17">
        <v>374.5</v>
      </c>
      <c r="Q1373" s="5">
        <v>0</v>
      </c>
      <c r="R1373" s="5">
        <v>1</v>
      </c>
      <c r="S1373" s="5">
        <v>0</v>
      </c>
      <c r="T1373" s="5">
        <v>1</v>
      </c>
      <c r="U1373" s="16">
        <v>7</v>
      </c>
      <c r="V1373" s="19">
        <v>20</v>
      </c>
      <c r="W1373" s="5">
        <v>1</v>
      </c>
      <c r="X1373" s="5">
        <v>0</v>
      </c>
      <c r="Y1373" s="5">
        <v>0</v>
      </c>
      <c r="Z1373" s="5">
        <v>0</v>
      </c>
      <c r="AA1373" s="5">
        <v>0</v>
      </c>
      <c r="AB1373" s="16">
        <v>28</v>
      </c>
      <c r="AC1373" s="16">
        <v>3</v>
      </c>
      <c r="AD1373" s="16">
        <v>84</v>
      </c>
      <c r="AE1373" s="20">
        <v>1.5</v>
      </c>
      <c r="AF1373" s="16">
        <v>-0.15686274509803699</v>
      </c>
    </row>
    <row r="1374" spans="1:32" x14ac:dyDescent="0.25">
      <c r="A1374" s="15">
        <v>1</v>
      </c>
      <c r="B1374" s="15">
        <v>0</v>
      </c>
      <c r="C1374" s="15">
        <v>12.01</v>
      </c>
      <c r="D1374" s="15">
        <v>0</v>
      </c>
      <c r="E1374" s="15">
        <v>0</v>
      </c>
      <c r="F1374" s="15">
        <v>0</v>
      </c>
      <c r="G1374" s="15">
        <v>0</v>
      </c>
      <c r="H1374" s="15">
        <v>1</v>
      </c>
      <c r="I1374" s="15">
        <v>0</v>
      </c>
      <c r="J1374" s="15">
        <v>1</v>
      </c>
      <c r="K1374" s="16">
        <v>49</v>
      </c>
      <c r="L1374" s="16">
        <v>3860</v>
      </c>
      <c r="M1374" s="5">
        <v>0</v>
      </c>
      <c r="N1374" s="5">
        <v>0</v>
      </c>
      <c r="O1374" s="16">
        <v>-16.8</v>
      </c>
      <c r="P1374" s="17">
        <v>152</v>
      </c>
      <c r="Q1374" s="5">
        <v>0</v>
      </c>
      <c r="R1374" s="5">
        <v>1</v>
      </c>
      <c r="S1374" s="5">
        <v>0</v>
      </c>
      <c r="T1374" s="5">
        <v>1</v>
      </c>
      <c r="U1374" s="16">
        <v>7</v>
      </c>
      <c r="V1374" s="19">
        <v>20</v>
      </c>
      <c r="W1374" s="5">
        <v>1</v>
      </c>
      <c r="X1374" s="5">
        <v>0</v>
      </c>
      <c r="Y1374" s="5">
        <v>0</v>
      </c>
      <c r="Z1374" s="5">
        <v>0</v>
      </c>
      <c r="AA1374" s="5">
        <v>0</v>
      </c>
      <c r="AB1374" s="16">
        <v>28</v>
      </c>
      <c r="AC1374" s="16">
        <v>3</v>
      </c>
      <c r="AD1374" s="16">
        <v>1</v>
      </c>
      <c r="AE1374" s="20">
        <v>0.15</v>
      </c>
      <c r="AF1374" s="16">
        <v>-0.41176470588235098</v>
      </c>
    </row>
    <row r="1375" spans="1:32" x14ac:dyDescent="0.25">
      <c r="A1375" s="15">
        <v>1</v>
      </c>
      <c r="B1375" s="15">
        <v>0</v>
      </c>
      <c r="C1375" s="15">
        <v>12.01</v>
      </c>
      <c r="D1375" s="15">
        <v>0</v>
      </c>
      <c r="E1375" s="15">
        <v>0</v>
      </c>
      <c r="F1375" s="15">
        <v>0</v>
      </c>
      <c r="G1375" s="15">
        <v>0</v>
      </c>
      <c r="H1375" s="15">
        <v>1</v>
      </c>
      <c r="I1375" s="15">
        <v>0</v>
      </c>
      <c r="J1375" s="15">
        <v>1</v>
      </c>
      <c r="K1375" s="16">
        <v>49</v>
      </c>
      <c r="L1375" s="16">
        <v>3860</v>
      </c>
      <c r="M1375" s="5">
        <v>0</v>
      </c>
      <c r="N1375" s="5">
        <v>0</v>
      </c>
      <c r="O1375" s="16">
        <v>-16.8</v>
      </c>
      <c r="P1375" s="17">
        <v>152</v>
      </c>
      <c r="Q1375" s="5">
        <v>0</v>
      </c>
      <c r="R1375" s="5">
        <v>1</v>
      </c>
      <c r="S1375" s="5">
        <v>0</v>
      </c>
      <c r="T1375" s="5">
        <v>1</v>
      </c>
      <c r="U1375" s="16">
        <v>7</v>
      </c>
      <c r="V1375" s="19">
        <v>20</v>
      </c>
      <c r="W1375" s="5">
        <v>1</v>
      </c>
      <c r="X1375" s="5">
        <v>0</v>
      </c>
      <c r="Y1375" s="5">
        <v>0</v>
      </c>
      <c r="Z1375" s="5">
        <v>0</v>
      </c>
      <c r="AA1375" s="5">
        <v>0</v>
      </c>
      <c r="AB1375" s="16">
        <v>28</v>
      </c>
      <c r="AC1375" s="16">
        <v>3</v>
      </c>
      <c r="AD1375" s="16">
        <v>7</v>
      </c>
      <c r="AE1375" s="20">
        <v>0.15</v>
      </c>
      <c r="AF1375" s="16">
        <v>0.23684210526315599</v>
      </c>
    </row>
    <row r="1376" spans="1:32" x14ac:dyDescent="0.25">
      <c r="A1376" s="15">
        <v>1</v>
      </c>
      <c r="B1376" s="15">
        <v>0</v>
      </c>
      <c r="C1376" s="15">
        <v>12.01</v>
      </c>
      <c r="D1376" s="15">
        <v>0</v>
      </c>
      <c r="E1376" s="15">
        <v>0</v>
      </c>
      <c r="F1376" s="15">
        <v>0</v>
      </c>
      <c r="G1376" s="15">
        <v>0</v>
      </c>
      <c r="H1376" s="15">
        <v>1</v>
      </c>
      <c r="I1376" s="15">
        <v>0</v>
      </c>
      <c r="J1376" s="15">
        <v>1</v>
      </c>
      <c r="K1376" s="16">
        <v>49</v>
      </c>
      <c r="L1376" s="16">
        <v>3860</v>
      </c>
      <c r="M1376" s="5">
        <v>0</v>
      </c>
      <c r="N1376" s="5">
        <v>0</v>
      </c>
      <c r="O1376" s="16">
        <v>-16.8</v>
      </c>
      <c r="P1376" s="17">
        <v>152</v>
      </c>
      <c r="Q1376" s="5">
        <v>0</v>
      </c>
      <c r="R1376" s="5">
        <v>1</v>
      </c>
      <c r="S1376" s="5">
        <v>0</v>
      </c>
      <c r="T1376" s="5">
        <v>1</v>
      </c>
      <c r="U1376" s="16">
        <v>7</v>
      </c>
      <c r="V1376" s="19">
        <v>20</v>
      </c>
      <c r="W1376" s="5">
        <v>1</v>
      </c>
      <c r="X1376" s="5">
        <v>0</v>
      </c>
      <c r="Y1376" s="5">
        <v>0</v>
      </c>
      <c r="Z1376" s="5">
        <v>0</v>
      </c>
      <c r="AA1376" s="5">
        <v>0</v>
      </c>
      <c r="AB1376" s="16">
        <v>28</v>
      </c>
      <c r="AC1376" s="16">
        <v>3</v>
      </c>
      <c r="AD1376" s="16">
        <v>84</v>
      </c>
      <c r="AE1376" s="20">
        <v>0.15</v>
      </c>
      <c r="AF1376" s="16">
        <v>0.121212121212116</v>
      </c>
    </row>
    <row r="1377" spans="1:32" x14ac:dyDescent="0.25">
      <c r="A1377" s="15">
        <v>1</v>
      </c>
      <c r="B1377" s="15">
        <v>0</v>
      </c>
      <c r="C1377" s="15">
        <v>12.01</v>
      </c>
      <c r="D1377" s="15">
        <v>0</v>
      </c>
      <c r="E1377" s="15">
        <v>0</v>
      </c>
      <c r="F1377" s="15">
        <v>0</v>
      </c>
      <c r="G1377" s="15">
        <v>0</v>
      </c>
      <c r="H1377" s="15">
        <v>1</v>
      </c>
      <c r="I1377" s="15">
        <v>0</v>
      </c>
      <c r="J1377" s="15">
        <v>1</v>
      </c>
      <c r="K1377" s="16">
        <v>49</v>
      </c>
      <c r="L1377" s="16">
        <v>3860</v>
      </c>
      <c r="M1377" s="5">
        <v>0</v>
      </c>
      <c r="N1377" s="5">
        <v>0</v>
      </c>
      <c r="O1377" s="16">
        <v>-16.8</v>
      </c>
      <c r="P1377" s="17">
        <v>152</v>
      </c>
      <c r="Q1377" s="5">
        <v>0</v>
      </c>
      <c r="R1377" s="5">
        <v>1</v>
      </c>
      <c r="S1377" s="5">
        <v>0</v>
      </c>
      <c r="T1377" s="5">
        <v>1</v>
      </c>
      <c r="U1377" s="16">
        <v>7</v>
      </c>
      <c r="V1377" s="19">
        <v>20</v>
      </c>
      <c r="W1377" s="5">
        <v>1</v>
      </c>
      <c r="X1377" s="5">
        <v>0</v>
      </c>
      <c r="Y1377" s="5">
        <v>0</v>
      </c>
      <c r="Z1377" s="5">
        <v>0</v>
      </c>
      <c r="AA1377" s="5">
        <v>0</v>
      </c>
      <c r="AB1377" s="16">
        <v>28</v>
      </c>
      <c r="AC1377" s="16">
        <v>3</v>
      </c>
      <c r="AD1377" s="16">
        <v>1</v>
      </c>
      <c r="AE1377" s="20">
        <v>1.5</v>
      </c>
      <c r="AF1377" s="16">
        <v>0.121212121212116</v>
      </c>
    </row>
    <row r="1378" spans="1:32" x14ac:dyDescent="0.25">
      <c r="A1378" s="15">
        <v>1</v>
      </c>
      <c r="B1378" s="15">
        <v>0</v>
      </c>
      <c r="C1378" s="15">
        <v>12.01</v>
      </c>
      <c r="D1378" s="15">
        <v>0</v>
      </c>
      <c r="E1378" s="15">
        <v>0</v>
      </c>
      <c r="F1378" s="15">
        <v>0</v>
      </c>
      <c r="G1378" s="15">
        <v>0</v>
      </c>
      <c r="H1378" s="15">
        <v>1</v>
      </c>
      <c r="I1378" s="15">
        <v>0</v>
      </c>
      <c r="J1378" s="15">
        <v>1</v>
      </c>
      <c r="K1378" s="16">
        <v>49</v>
      </c>
      <c r="L1378" s="16">
        <v>3860</v>
      </c>
      <c r="M1378" s="5">
        <v>0</v>
      </c>
      <c r="N1378" s="5">
        <v>0</v>
      </c>
      <c r="O1378" s="16">
        <v>-16.8</v>
      </c>
      <c r="P1378" s="17">
        <v>152</v>
      </c>
      <c r="Q1378" s="5">
        <v>0</v>
      </c>
      <c r="R1378" s="5">
        <v>1</v>
      </c>
      <c r="S1378" s="5">
        <v>0</v>
      </c>
      <c r="T1378" s="5">
        <v>1</v>
      </c>
      <c r="U1378" s="16">
        <v>7</v>
      </c>
      <c r="V1378" s="19">
        <v>20</v>
      </c>
      <c r="W1378" s="5">
        <v>1</v>
      </c>
      <c r="X1378" s="5">
        <v>0</v>
      </c>
      <c r="Y1378" s="5">
        <v>0</v>
      </c>
      <c r="Z1378" s="5">
        <v>0</v>
      </c>
      <c r="AA1378" s="5">
        <v>0</v>
      </c>
      <c r="AB1378" s="16">
        <v>28</v>
      </c>
      <c r="AC1378" s="16">
        <v>3</v>
      </c>
      <c r="AD1378" s="16">
        <v>7</v>
      </c>
      <c r="AE1378" s="20">
        <v>1.5</v>
      </c>
      <c r="AF1378" s="16">
        <v>-0.109374999999998</v>
      </c>
    </row>
    <row r="1379" spans="1:32" x14ac:dyDescent="0.25">
      <c r="A1379" s="15">
        <v>1</v>
      </c>
      <c r="B1379" s="15">
        <v>0</v>
      </c>
      <c r="C1379" s="15">
        <v>12.01</v>
      </c>
      <c r="D1379" s="15">
        <v>0</v>
      </c>
      <c r="E1379" s="15">
        <v>0</v>
      </c>
      <c r="F1379" s="15">
        <v>0</v>
      </c>
      <c r="G1379" s="15">
        <v>0</v>
      </c>
      <c r="H1379" s="15">
        <v>1</v>
      </c>
      <c r="I1379" s="15">
        <v>0</v>
      </c>
      <c r="J1379" s="15">
        <v>1</v>
      </c>
      <c r="K1379" s="16">
        <v>49</v>
      </c>
      <c r="L1379" s="16">
        <v>3860</v>
      </c>
      <c r="M1379" s="5">
        <v>0</v>
      </c>
      <c r="N1379" s="5">
        <v>0</v>
      </c>
      <c r="O1379" s="16">
        <v>-16.8</v>
      </c>
      <c r="P1379" s="17">
        <v>152</v>
      </c>
      <c r="Q1379" s="5">
        <v>0</v>
      </c>
      <c r="R1379" s="5">
        <v>1</v>
      </c>
      <c r="S1379" s="5">
        <v>0</v>
      </c>
      <c r="T1379" s="5">
        <v>1</v>
      </c>
      <c r="U1379" s="16">
        <v>7</v>
      </c>
      <c r="V1379" s="19">
        <v>20</v>
      </c>
      <c r="W1379" s="5">
        <v>1</v>
      </c>
      <c r="X1379" s="5">
        <v>0</v>
      </c>
      <c r="Y1379" s="5">
        <v>0</v>
      </c>
      <c r="Z1379" s="5">
        <v>0</v>
      </c>
      <c r="AA1379" s="5">
        <v>0</v>
      </c>
      <c r="AB1379" s="16">
        <v>28</v>
      </c>
      <c r="AC1379" s="16">
        <v>3</v>
      </c>
      <c r="AD1379" s="16">
        <v>28</v>
      </c>
      <c r="AE1379" s="20">
        <v>1.5</v>
      </c>
      <c r="AF1379" s="16">
        <v>-0.140624999999999</v>
      </c>
    </row>
    <row r="1380" spans="1:32" x14ac:dyDescent="0.25">
      <c r="A1380" s="15">
        <v>1</v>
      </c>
      <c r="B1380" s="15">
        <v>0</v>
      </c>
      <c r="C1380" s="15">
        <v>12.01</v>
      </c>
      <c r="D1380" s="15">
        <v>0</v>
      </c>
      <c r="E1380" s="15">
        <v>0</v>
      </c>
      <c r="F1380" s="15">
        <v>0</v>
      </c>
      <c r="G1380" s="15">
        <v>0</v>
      </c>
      <c r="H1380" s="15">
        <v>1</v>
      </c>
      <c r="I1380" s="15">
        <v>0</v>
      </c>
      <c r="J1380" s="15">
        <v>1</v>
      </c>
      <c r="K1380" s="16">
        <v>49</v>
      </c>
      <c r="L1380" s="16">
        <v>3860</v>
      </c>
      <c r="M1380" s="5">
        <v>0</v>
      </c>
      <c r="N1380" s="5">
        <v>0</v>
      </c>
      <c r="O1380" s="16">
        <v>-16.8</v>
      </c>
      <c r="P1380" s="17">
        <v>152</v>
      </c>
      <c r="Q1380" s="5">
        <v>0</v>
      </c>
      <c r="R1380" s="5">
        <v>1</v>
      </c>
      <c r="S1380" s="5">
        <v>0</v>
      </c>
      <c r="T1380" s="5">
        <v>1</v>
      </c>
      <c r="U1380" s="16">
        <v>7</v>
      </c>
      <c r="V1380" s="19">
        <v>20</v>
      </c>
      <c r="W1380" s="5">
        <v>1</v>
      </c>
      <c r="X1380" s="5">
        <v>0</v>
      </c>
      <c r="Y1380" s="5">
        <v>0</v>
      </c>
      <c r="Z1380" s="5">
        <v>0</v>
      </c>
      <c r="AA1380" s="5">
        <v>0</v>
      </c>
      <c r="AB1380" s="16">
        <v>28</v>
      </c>
      <c r="AC1380" s="16">
        <v>3</v>
      </c>
      <c r="AD1380" s="16">
        <v>84</v>
      </c>
      <c r="AE1380" s="20">
        <v>1.5</v>
      </c>
      <c r="AF1380" s="16">
        <v>-0.374999999999999</v>
      </c>
    </row>
    <row r="1381" spans="1:32" x14ac:dyDescent="0.25">
      <c r="A1381" s="15">
        <v>0</v>
      </c>
      <c r="B1381" s="15">
        <v>0</v>
      </c>
      <c r="C1381" s="15">
        <v>63.55</v>
      </c>
      <c r="D1381" s="15">
        <v>16</v>
      </c>
      <c r="E1381" s="15">
        <v>1</v>
      </c>
      <c r="F1381" s="15">
        <v>0</v>
      </c>
      <c r="G1381" s="15">
        <v>1</v>
      </c>
      <c r="H1381" s="15">
        <v>0</v>
      </c>
      <c r="I1381" s="15">
        <v>0</v>
      </c>
      <c r="J1381" s="15">
        <v>0</v>
      </c>
      <c r="K1381" s="16">
        <v>23.1</v>
      </c>
      <c r="L1381" s="16">
        <v>23.1</v>
      </c>
      <c r="M1381" s="5">
        <v>0</v>
      </c>
      <c r="N1381" s="5">
        <v>0</v>
      </c>
      <c r="O1381" s="16">
        <v>-45.7</v>
      </c>
      <c r="P1381" s="16">
        <v>29</v>
      </c>
      <c r="Q1381" s="5">
        <v>1</v>
      </c>
      <c r="R1381" s="5">
        <v>0</v>
      </c>
      <c r="S1381" s="5">
        <v>0</v>
      </c>
      <c r="T1381" s="5">
        <v>1</v>
      </c>
      <c r="U1381" s="18">
        <v>6</v>
      </c>
      <c r="V1381" s="16">
        <v>120</v>
      </c>
      <c r="W1381" s="5">
        <v>0</v>
      </c>
      <c r="X1381" s="5">
        <v>0</v>
      </c>
      <c r="Y1381" s="5">
        <v>0</v>
      </c>
      <c r="Z1381" s="5">
        <v>0</v>
      </c>
      <c r="AA1381" s="5">
        <v>1</v>
      </c>
      <c r="AB1381" s="16">
        <v>0</v>
      </c>
      <c r="AC1381" s="16">
        <v>1</v>
      </c>
      <c r="AD1381" s="16">
        <v>1</v>
      </c>
      <c r="AE1381" s="20">
        <v>0.4597</v>
      </c>
      <c r="AF1381" s="16">
        <v>0.932539682539683</v>
      </c>
    </row>
    <row r="1382" spans="1:32" x14ac:dyDescent="0.25">
      <c r="A1382" s="15">
        <v>0</v>
      </c>
      <c r="B1382" s="15">
        <v>0</v>
      </c>
      <c r="C1382" s="15">
        <v>63.55</v>
      </c>
      <c r="D1382" s="15">
        <v>16</v>
      </c>
      <c r="E1382" s="15">
        <v>1</v>
      </c>
      <c r="F1382" s="15">
        <v>0</v>
      </c>
      <c r="G1382" s="15">
        <v>1</v>
      </c>
      <c r="H1382" s="15">
        <v>0</v>
      </c>
      <c r="I1382" s="15">
        <v>0</v>
      </c>
      <c r="J1382" s="15">
        <v>0</v>
      </c>
      <c r="K1382" s="16">
        <v>23.1</v>
      </c>
      <c r="L1382" s="16">
        <v>23.1</v>
      </c>
      <c r="M1382" s="5">
        <v>0</v>
      </c>
      <c r="N1382" s="5">
        <v>0</v>
      </c>
      <c r="O1382" s="16">
        <v>-45.7</v>
      </c>
      <c r="P1382" s="16">
        <v>29</v>
      </c>
      <c r="Q1382" s="5">
        <v>1</v>
      </c>
      <c r="R1382" s="5">
        <v>0</v>
      </c>
      <c r="S1382" s="5">
        <v>0</v>
      </c>
      <c r="T1382" s="5">
        <v>1</v>
      </c>
      <c r="U1382" s="18">
        <v>6</v>
      </c>
      <c r="V1382" s="16">
        <v>120</v>
      </c>
      <c r="W1382" s="5">
        <v>0</v>
      </c>
      <c r="X1382" s="5">
        <v>0</v>
      </c>
      <c r="Y1382" s="5">
        <v>0</v>
      </c>
      <c r="Z1382" s="5">
        <v>0</v>
      </c>
      <c r="AA1382" s="5">
        <v>1</v>
      </c>
      <c r="AB1382" s="16">
        <v>0</v>
      </c>
      <c r="AC1382" s="16">
        <v>1</v>
      </c>
      <c r="AD1382" s="16">
        <v>1</v>
      </c>
      <c r="AE1382" s="20">
        <v>0.68959999999999999</v>
      </c>
      <c r="AF1382" s="16">
        <v>0.95952380952381</v>
      </c>
    </row>
    <row r="1383" spans="1:32" x14ac:dyDescent="0.25">
      <c r="A1383" s="15">
        <v>0</v>
      </c>
      <c r="B1383" s="15">
        <v>0</v>
      </c>
      <c r="C1383" s="15">
        <v>63.55</v>
      </c>
      <c r="D1383" s="15">
        <v>16</v>
      </c>
      <c r="E1383" s="15">
        <v>1</v>
      </c>
      <c r="F1383" s="15">
        <v>0</v>
      </c>
      <c r="G1383" s="15">
        <v>1</v>
      </c>
      <c r="H1383" s="15">
        <v>0</v>
      </c>
      <c r="I1383" s="15">
        <v>0</v>
      </c>
      <c r="J1383" s="15">
        <v>0</v>
      </c>
      <c r="K1383" s="16">
        <v>23.1</v>
      </c>
      <c r="L1383" s="16">
        <v>23.1</v>
      </c>
      <c r="M1383" s="5">
        <v>0</v>
      </c>
      <c r="N1383" s="5">
        <v>0</v>
      </c>
      <c r="O1383" s="16">
        <v>-45.7</v>
      </c>
      <c r="P1383" s="16">
        <v>29</v>
      </c>
      <c r="Q1383" s="5">
        <v>1</v>
      </c>
      <c r="R1383" s="5">
        <v>0</v>
      </c>
      <c r="S1383" s="5">
        <v>0</v>
      </c>
      <c r="T1383" s="5">
        <v>1</v>
      </c>
      <c r="U1383" s="18">
        <v>6</v>
      </c>
      <c r="V1383" s="16">
        <v>120</v>
      </c>
      <c r="W1383" s="5">
        <v>0</v>
      </c>
      <c r="X1383" s="5">
        <v>0</v>
      </c>
      <c r="Y1383" s="5">
        <v>0</v>
      </c>
      <c r="Z1383" s="5">
        <v>0</v>
      </c>
      <c r="AA1383" s="5">
        <v>1</v>
      </c>
      <c r="AB1383" s="16">
        <v>0</v>
      </c>
      <c r="AC1383" s="16">
        <v>1</v>
      </c>
      <c r="AD1383" s="16">
        <v>1</v>
      </c>
      <c r="AE1383" s="20">
        <v>1.3792</v>
      </c>
      <c r="AF1383" s="16">
        <v>0.96188340807174899</v>
      </c>
    </row>
    <row r="1384" spans="1:32" x14ac:dyDescent="0.25">
      <c r="A1384" s="15">
        <v>0</v>
      </c>
      <c r="B1384" s="15">
        <v>0</v>
      </c>
      <c r="C1384" s="15">
        <v>58.69</v>
      </c>
      <c r="D1384" s="15">
        <v>16</v>
      </c>
      <c r="E1384" s="15">
        <v>1</v>
      </c>
      <c r="F1384" s="15">
        <v>0</v>
      </c>
      <c r="G1384" s="15">
        <v>1</v>
      </c>
      <c r="H1384" s="15">
        <v>0</v>
      </c>
      <c r="I1384" s="15">
        <v>0</v>
      </c>
      <c r="J1384" s="15">
        <v>0</v>
      </c>
      <c r="K1384" s="16">
        <v>5.3</v>
      </c>
      <c r="L1384" s="16">
        <v>5.3</v>
      </c>
      <c r="M1384" s="5">
        <v>0</v>
      </c>
      <c r="N1384" s="5">
        <v>0</v>
      </c>
      <c r="O1384" s="16">
        <v>-16.600000000000001</v>
      </c>
      <c r="P1384" s="16">
        <v>91.8</v>
      </c>
      <c r="Q1384" s="5">
        <v>1</v>
      </c>
      <c r="R1384" s="5">
        <v>0</v>
      </c>
      <c r="S1384" s="5">
        <v>0</v>
      </c>
      <c r="T1384" s="5">
        <v>1</v>
      </c>
      <c r="U1384" s="18">
        <v>6</v>
      </c>
      <c r="V1384" s="16">
        <v>120</v>
      </c>
      <c r="W1384" s="5">
        <v>0</v>
      </c>
      <c r="X1384" s="5">
        <v>0</v>
      </c>
      <c r="Y1384" s="5">
        <v>0</v>
      </c>
      <c r="Z1384" s="5">
        <v>0</v>
      </c>
      <c r="AA1384" s="5">
        <v>1</v>
      </c>
      <c r="AB1384" s="16">
        <v>0</v>
      </c>
      <c r="AC1384" s="16">
        <v>1</v>
      </c>
      <c r="AD1384" s="16">
        <v>1</v>
      </c>
      <c r="AE1384" s="20">
        <v>1.089</v>
      </c>
      <c r="AF1384" s="16">
        <v>0.69642857142857295</v>
      </c>
    </row>
    <row r="1385" spans="1:32" x14ac:dyDescent="0.25">
      <c r="A1385" s="15">
        <v>0</v>
      </c>
      <c r="B1385" s="15">
        <v>0</v>
      </c>
      <c r="C1385" s="15">
        <v>58.69</v>
      </c>
      <c r="D1385" s="15">
        <v>16</v>
      </c>
      <c r="E1385" s="15">
        <v>1</v>
      </c>
      <c r="F1385" s="15">
        <v>0</v>
      </c>
      <c r="G1385" s="15">
        <v>1</v>
      </c>
      <c r="H1385" s="15">
        <v>0</v>
      </c>
      <c r="I1385" s="15">
        <v>0</v>
      </c>
      <c r="J1385" s="15">
        <v>0</v>
      </c>
      <c r="K1385" s="16">
        <v>5.3</v>
      </c>
      <c r="L1385" s="16">
        <v>5.3</v>
      </c>
      <c r="M1385" s="5">
        <v>0</v>
      </c>
      <c r="N1385" s="5">
        <v>0</v>
      </c>
      <c r="O1385" s="16">
        <v>-16.600000000000001</v>
      </c>
      <c r="P1385" s="16">
        <v>91.8</v>
      </c>
      <c r="Q1385" s="5">
        <v>1</v>
      </c>
      <c r="R1385" s="5">
        <v>0</v>
      </c>
      <c r="S1385" s="5">
        <v>0</v>
      </c>
      <c r="T1385" s="5">
        <v>1</v>
      </c>
      <c r="U1385" s="18">
        <v>6</v>
      </c>
      <c r="V1385" s="16">
        <v>120</v>
      </c>
      <c r="W1385" s="5">
        <v>0</v>
      </c>
      <c r="X1385" s="5">
        <v>0</v>
      </c>
      <c r="Y1385" s="5">
        <v>0</v>
      </c>
      <c r="Z1385" s="5">
        <v>0</v>
      </c>
      <c r="AA1385" s="5">
        <v>1</v>
      </c>
      <c r="AB1385" s="16">
        <v>0</v>
      </c>
      <c r="AC1385" s="16">
        <v>1</v>
      </c>
      <c r="AD1385" s="16">
        <v>1</v>
      </c>
      <c r="AE1385" s="20">
        <v>1.6335</v>
      </c>
      <c r="AF1385" s="16">
        <v>0.95086705202312105</v>
      </c>
    </row>
    <row r="1386" spans="1:32" x14ac:dyDescent="0.25">
      <c r="A1386" s="15">
        <v>0</v>
      </c>
      <c r="B1386" s="15">
        <v>0</v>
      </c>
      <c r="C1386" s="15">
        <v>58.69</v>
      </c>
      <c r="D1386" s="15">
        <v>16</v>
      </c>
      <c r="E1386" s="15">
        <v>1</v>
      </c>
      <c r="F1386" s="15">
        <v>0</v>
      </c>
      <c r="G1386" s="15">
        <v>1</v>
      </c>
      <c r="H1386" s="15">
        <v>0</v>
      </c>
      <c r="I1386" s="15">
        <v>0</v>
      </c>
      <c r="J1386" s="15">
        <v>0</v>
      </c>
      <c r="K1386" s="16">
        <v>5.3</v>
      </c>
      <c r="L1386" s="16">
        <v>5.3</v>
      </c>
      <c r="M1386" s="5">
        <v>0</v>
      </c>
      <c r="N1386" s="5">
        <v>0</v>
      </c>
      <c r="O1386" s="16">
        <v>-16.600000000000001</v>
      </c>
      <c r="P1386" s="16">
        <v>91.8</v>
      </c>
      <c r="Q1386" s="5">
        <v>1</v>
      </c>
      <c r="R1386" s="5">
        <v>0</v>
      </c>
      <c r="S1386" s="5">
        <v>0</v>
      </c>
      <c r="T1386" s="5">
        <v>1</v>
      </c>
      <c r="U1386" s="18">
        <v>6</v>
      </c>
      <c r="V1386" s="16">
        <v>120</v>
      </c>
      <c r="W1386" s="5">
        <v>0</v>
      </c>
      <c r="X1386" s="5">
        <v>0</v>
      </c>
      <c r="Y1386" s="5">
        <v>0</v>
      </c>
      <c r="Z1386" s="5">
        <v>0</v>
      </c>
      <c r="AA1386" s="5">
        <v>1</v>
      </c>
      <c r="AB1386" s="16">
        <v>0</v>
      </c>
      <c r="AC1386" s="16">
        <v>1</v>
      </c>
      <c r="AD1386" s="16">
        <v>1</v>
      </c>
      <c r="AE1386" s="20">
        <v>3.2669999999999999</v>
      </c>
      <c r="AF1386" s="16">
        <v>0.96255506607929497</v>
      </c>
    </row>
    <row r="1387" spans="1:32" x14ac:dyDescent="0.25">
      <c r="A1387" s="15">
        <v>1</v>
      </c>
      <c r="B1387" s="15">
        <v>0</v>
      </c>
      <c r="C1387" s="15">
        <v>12.01</v>
      </c>
      <c r="D1387" s="15">
        <v>0</v>
      </c>
      <c r="E1387" s="15">
        <v>0</v>
      </c>
      <c r="F1387" s="15">
        <v>0</v>
      </c>
      <c r="G1387" s="15">
        <v>1</v>
      </c>
      <c r="H1387" s="15">
        <v>0</v>
      </c>
      <c r="I1387" s="15">
        <v>0</v>
      </c>
      <c r="J1387" s="15">
        <v>0</v>
      </c>
      <c r="K1387" s="16">
        <v>15.3</v>
      </c>
      <c r="L1387" s="16">
        <v>15.3</v>
      </c>
      <c r="M1387" s="5">
        <v>0</v>
      </c>
      <c r="N1387" s="5">
        <v>0</v>
      </c>
      <c r="O1387" s="16">
        <v>-37.799999999999997</v>
      </c>
      <c r="P1387" s="16">
        <v>254</v>
      </c>
      <c r="Q1387" s="5">
        <v>1</v>
      </c>
      <c r="R1387" s="5">
        <v>0</v>
      </c>
      <c r="S1387" s="5">
        <v>0</v>
      </c>
      <c r="T1387" s="5">
        <v>1</v>
      </c>
      <c r="U1387" s="18">
        <v>6</v>
      </c>
      <c r="V1387" s="16">
        <v>120</v>
      </c>
      <c r="W1387" s="5">
        <v>0</v>
      </c>
      <c r="X1387" s="5">
        <v>0</v>
      </c>
      <c r="Y1387" s="5">
        <v>0</v>
      </c>
      <c r="Z1387" s="5">
        <v>0</v>
      </c>
      <c r="AA1387" s="5">
        <v>1</v>
      </c>
      <c r="AB1387" s="16">
        <v>0</v>
      </c>
      <c r="AC1387" s="16">
        <v>1</v>
      </c>
      <c r="AD1387" s="16">
        <v>1</v>
      </c>
      <c r="AE1387" s="20">
        <v>0.39400000000000002</v>
      </c>
      <c r="AF1387" s="16">
        <v>0.26086956521739502</v>
      </c>
    </row>
    <row r="1388" spans="1:32" x14ac:dyDescent="0.25">
      <c r="A1388" s="15">
        <v>1</v>
      </c>
      <c r="B1388" s="15">
        <v>0</v>
      </c>
      <c r="C1388" s="15">
        <v>12.01</v>
      </c>
      <c r="D1388" s="15">
        <v>0</v>
      </c>
      <c r="E1388" s="15">
        <v>0</v>
      </c>
      <c r="F1388" s="15">
        <v>0</v>
      </c>
      <c r="G1388" s="15">
        <v>1</v>
      </c>
      <c r="H1388" s="15">
        <v>0</v>
      </c>
      <c r="I1388" s="15">
        <v>0</v>
      </c>
      <c r="J1388" s="15">
        <v>0</v>
      </c>
      <c r="K1388" s="16">
        <v>15.3</v>
      </c>
      <c r="L1388" s="16">
        <v>15.3</v>
      </c>
      <c r="M1388" s="5">
        <v>0</v>
      </c>
      <c r="N1388" s="5">
        <v>0</v>
      </c>
      <c r="O1388" s="16">
        <v>-37.799999999999997</v>
      </c>
      <c r="P1388" s="16">
        <v>254</v>
      </c>
      <c r="Q1388" s="5">
        <v>1</v>
      </c>
      <c r="R1388" s="5">
        <v>0</v>
      </c>
      <c r="S1388" s="5">
        <v>0</v>
      </c>
      <c r="T1388" s="5">
        <v>1</v>
      </c>
      <c r="U1388" s="18">
        <v>6</v>
      </c>
      <c r="V1388" s="16">
        <v>120</v>
      </c>
      <c r="W1388" s="5">
        <v>0</v>
      </c>
      <c r="X1388" s="5">
        <v>0</v>
      </c>
      <c r="Y1388" s="5">
        <v>0</v>
      </c>
      <c r="Z1388" s="5">
        <v>0</v>
      </c>
      <c r="AA1388" s="5">
        <v>1</v>
      </c>
      <c r="AB1388" s="16">
        <v>0</v>
      </c>
      <c r="AC1388" s="16">
        <v>1</v>
      </c>
      <c r="AD1388" s="16">
        <v>1</v>
      </c>
      <c r="AE1388" s="20">
        <v>0.59099999999999997</v>
      </c>
      <c r="AF1388" s="16">
        <v>0.149999999999998</v>
      </c>
    </row>
    <row r="1389" spans="1:32" x14ac:dyDescent="0.25">
      <c r="A1389" s="15">
        <v>1</v>
      </c>
      <c r="B1389" s="15">
        <v>0</v>
      </c>
      <c r="C1389" s="15">
        <v>12.01</v>
      </c>
      <c r="D1389" s="15">
        <v>0</v>
      </c>
      <c r="E1389" s="15">
        <v>0</v>
      </c>
      <c r="F1389" s="15">
        <v>0</v>
      </c>
      <c r="G1389" s="15">
        <v>1</v>
      </c>
      <c r="H1389" s="15">
        <v>0</v>
      </c>
      <c r="I1389" s="15">
        <v>0</v>
      </c>
      <c r="J1389" s="15">
        <v>0</v>
      </c>
      <c r="K1389" s="16">
        <v>15.3</v>
      </c>
      <c r="L1389" s="16">
        <v>15.3</v>
      </c>
      <c r="M1389" s="5">
        <v>0</v>
      </c>
      <c r="N1389" s="5">
        <v>0</v>
      </c>
      <c r="O1389" s="16">
        <v>-37.799999999999997</v>
      </c>
      <c r="P1389" s="16">
        <v>254</v>
      </c>
      <c r="Q1389" s="5">
        <v>1</v>
      </c>
      <c r="R1389" s="5">
        <v>0</v>
      </c>
      <c r="S1389" s="5">
        <v>0</v>
      </c>
      <c r="T1389" s="5">
        <v>1</v>
      </c>
      <c r="U1389" s="18">
        <v>6</v>
      </c>
      <c r="V1389" s="16">
        <v>120</v>
      </c>
      <c r="W1389" s="5">
        <v>0</v>
      </c>
      <c r="X1389" s="5">
        <v>0</v>
      </c>
      <c r="Y1389" s="5">
        <v>0</v>
      </c>
      <c r="Z1389" s="5">
        <v>0</v>
      </c>
      <c r="AA1389" s="5">
        <v>1</v>
      </c>
      <c r="AB1389" s="16">
        <v>0</v>
      </c>
      <c r="AC1389" s="16">
        <v>1</v>
      </c>
      <c r="AD1389" s="16">
        <v>1</v>
      </c>
      <c r="AE1389" s="20">
        <v>1.1819999999999999</v>
      </c>
      <c r="AF1389" s="16">
        <v>0.69642857142857295</v>
      </c>
    </row>
    <row r="1390" spans="1:32" x14ac:dyDescent="0.25">
      <c r="A1390" s="15">
        <v>1</v>
      </c>
      <c r="B1390" s="15">
        <v>0</v>
      </c>
      <c r="C1390" s="15">
        <v>12.01</v>
      </c>
      <c r="D1390" s="15">
        <v>0</v>
      </c>
      <c r="E1390" s="15">
        <v>0</v>
      </c>
      <c r="F1390" s="15">
        <v>0</v>
      </c>
      <c r="G1390" s="15">
        <v>0</v>
      </c>
      <c r="H1390" s="15">
        <v>1</v>
      </c>
      <c r="I1390" s="15">
        <v>0</v>
      </c>
      <c r="J1390" s="15">
        <v>1</v>
      </c>
      <c r="K1390" s="16">
        <v>26</v>
      </c>
      <c r="L1390" s="16">
        <v>3900</v>
      </c>
      <c r="M1390" s="5">
        <v>0</v>
      </c>
      <c r="N1390" s="5">
        <v>0</v>
      </c>
      <c r="O1390" s="17">
        <v>-11</v>
      </c>
      <c r="P1390" s="16">
        <v>62</v>
      </c>
      <c r="Q1390" s="5">
        <v>0</v>
      </c>
      <c r="R1390" s="5">
        <v>1</v>
      </c>
      <c r="S1390" s="5">
        <v>0</v>
      </c>
      <c r="T1390" s="5">
        <v>1</v>
      </c>
      <c r="U1390" s="18">
        <v>8</v>
      </c>
      <c r="V1390" s="16">
        <v>19</v>
      </c>
      <c r="W1390" s="5">
        <v>0</v>
      </c>
      <c r="X1390" s="5">
        <v>0</v>
      </c>
      <c r="Y1390" s="5">
        <v>0</v>
      </c>
      <c r="Z1390" s="5">
        <v>0</v>
      </c>
      <c r="AA1390" s="5">
        <v>1</v>
      </c>
      <c r="AB1390" s="16">
        <v>0</v>
      </c>
      <c r="AC1390" s="16">
        <v>1</v>
      </c>
      <c r="AD1390" s="16">
        <v>1</v>
      </c>
      <c r="AE1390" s="20">
        <v>0.9</v>
      </c>
      <c r="AF1390" s="16">
        <v>0.96363636363636396</v>
      </c>
    </row>
    <row r="1391" spans="1:32" x14ac:dyDescent="0.25">
      <c r="A1391" s="15">
        <v>1</v>
      </c>
      <c r="B1391" s="15">
        <v>0</v>
      </c>
      <c r="C1391" s="15">
        <v>12.01</v>
      </c>
      <c r="D1391" s="15">
        <v>0</v>
      </c>
      <c r="E1391" s="15">
        <v>0</v>
      </c>
      <c r="F1391" s="15">
        <v>0</v>
      </c>
      <c r="G1391" s="15">
        <v>0</v>
      </c>
      <c r="H1391" s="15">
        <v>1</v>
      </c>
      <c r="I1391" s="15">
        <v>0</v>
      </c>
      <c r="J1391" s="15">
        <v>1</v>
      </c>
      <c r="K1391" s="16">
        <v>26</v>
      </c>
      <c r="L1391" s="16">
        <v>3900</v>
      </c>
      <c r="M1391" s="5">
        <v>0</v>
      </c>
      <c r="N1391" s="5">
        <v>0</v>
      </c>
      <c r="O1391" s="17">
        <v>-11</v>
      </c>
      <c r="P1391" s="16">
        <v>62</v>
      </c>
      <c r="Q1391" s="5">
        <v>0</v>
      </c>
      <c r="R1391" s="5">
        <v>1</v>
      </c>
      <c r="S1391" s="5">
        <v>0</v>
      </c>
      <c r="T1391" s="5">
        <v>1</v>
      </c>
      <c r="U1391" s="18">
        <v>8</v>
      </c>
      <c r="V1391" s="16">
        <v>19</v>
      </c>
      <c r="W1391" s="5">
        <v>0</v>
      </c>
      <c r="X1391" s="5">
        <v>0</v>
      </c>
      <c r="Y1391" s="5">
        <v>0</v>
      </c>
      <c r="Z1391" s="5">
        <v>0</v>
      </c>
      <c r="AA1391" s="5">
        <v>1</v>
      </c>
      <c r="AB1391" s="16">
        <v>0</v>
      </c>
      <c r="AC1391" s="16">
        <v>1</v>
      </c>
      <c r="AD1391" s="16">
        <v>28</v>
      </c>
      <c r="AE1391" s="20">
        <v>0.9</v>
      </c>
      <c r="AF1391" s="16">
        <v>0.875</v>
      </c>
    </row>
    <row r="1392" spans="1:32" x14ac:dyDescent="0.25">
      <c r="A1392" s="15">
        <v>1</v>
      </c>
      <c r="B1392" s="15">
        <v>0</v>
      </c>
      <c r="C1392" s="15">
        <v>12.01</v>
      </c>
      <c r="D1392" s="15">
        <v>0</v>
      </c>
      <c r="E1392" s="15">
        <v>0</v>
      </c>
      <c r="F1392" s="15">
        <v>0</v>
      </c>
      <c r="G1392" s="15">
        <v>0</v>
      </c>
      <c r="H1392" s="15">
        <v>1</v>
      </c>
      <c r="I1392" s="15">
        <v>0</v>
      </c>
      <c r="J1392" s="15">
        <v>1</v>
      </c>
      <c r="K1392" s="16">
        <v>26</v>
      </c>
      <c r="L1392" s="16">
        <v>3900</v>
      </c>
      <c r="M1392" s="5">
        <v>0</v>
      </c>
      <c r="N1392" s="5">
        <v>0</v>
      </c>
      <c r="O1392" s="17">
        <v>-11</v>
      </c>
      <c r="P1392" s="16">
        <v>62</v>
      </c>
      <c r="Q1392" s="5">
        <v>0</v>
      </c>
      <c r="R1392" s="5">
        <v>1</v>
      </c>
      <c r="S1392" s="5">
        <v>0</v>
      </c>
      <c r="T1392" s="5">
        <v>1</v>
      </c>
      <c r="U1392" s="18">
        <v>8</v>
      </c>
      <c r="V1392" s="16">
        <v>19</v>
      </c>
      <c r="W1392" s="5">
        <v>0</v>
      </c>
      <c r="X1392" s="5">
        <v>0</v>
      </c>
      <c r="Y1392" s="5">
        <v>0</v>
      </c>
      <c r="Z1392" s="5">
        <v>0</v>
      </c>
      <c r="AA1392" s="5">
        <v>1</v>
      </c>
      <c r="AB1392" s="16">
        <v>0</v>
      </c>
      <c r="AC1392" s="16">
        <v>1</v>
      </c>
      <c r="AD1392" s="16">
        <v>1</v>
      </c>
      <c r="AE1392" s="20">
        <v>2.7</v>
      </c>
      <c r="AF1392" s="16">
        <v>0.95180722891566305</v>
      </c>
    </row>
    <row r="1393" spans="1:32" x14ac:dyDescent="0.25">
      <c r="A1393" s="15">
        <v>1</v>
      </c>
      <c r="B1393" s="15">
        <v>0</v>
      </c>
      <c r="C1393" s="15">
        <v>12.01</v>
      </c>
      <c r="D1393" s="15">
        <v>0</v>
      </c>
      <c r="E1393" s="15">
        <v>0</v>
      </c>
      <c r="F1393" s="15">
        <v>0</v>
      </c>
      <c r="G1393" s="15">
        <v>0</v>
      </c>
      <c r="H1393" s="15">
        <v>1</v>
      </c>
      <c r="I1393" s="15">
        <v>0</v>
      </c>
      <c r="J1393" s="15">
        <v>1</v>
      </c>
      <c r="K1393" s="16">
        <v>26</v>
      </c>
      <c r="L1393" s="16">
        <v>3900</v>
      </c>
      <c r="M1393" s="5">
        <v>0</v>
      </c>
      <c r="N1393" s="5">
        <v>0</v>
      </c>
      <c r="O1393" s="17">
        <v>-11</v>
      </c>
      <c r="P1393" s="16">
        <v>62</v>
      </c>
      <c r="Q1393" s="5">
        <v>0</v>
      </c>
      <c r="R1393" s="5">
        <v>1</v>
      </c>
      <c r="S1393" s="5">
        <v>0</v>
      </c>
      <c r="T1393" s="5">
        <v>1</v>
      </c>
      <c r="U1393" s="18">
        <v>8</v>
      </c>
      <c r="V1393" s="16">
        <v>19</v>
      </c>
      <c r="W1393" s="5">
        <v>0</v>
      </c>
      <c r="X1393" s="5">
        <v>0</v>
      </c>
      <c r="Y1393" s="5">
        <v>0</v>
      </c>
      <c r="Z1393" s="5">
        <v>0</v>
      </c>
      <c r="AA1393" s="5">
        <v>1</v>
      </c>
      <c r="AB1393" s="16">
        <v>0</v>
      </c>
      <c r="AC1393" s="16">
        <v>1</v>
      </c>
      <c r="AD1393" s="16">
        <v>28</v>
      </c>
      <c r="AE1393" s="20">
        <v>2.7</v>
      </c>
      <c r="AF1393" s="16">
        <v>0.95744680851063801</v>
      </c>
    </row>
    <row r="1394" spans="1:32" x14ac:dyDescent="0.25">
      <c r="A1394" s="15">
        <v>1</v>
      </c>
      <c r="B1394" s="15">
        <v>0</v>
      </c>
      <c r="C1394" s="15">
        <v>12.01</v>
      </c>
      <c r="D1394" s="15">
        <v>0</v>
      </c>
      <c r="E1394" s="15">
        <v>0</v>
      </c>
      <c r="F1394" s="15">
        <v>0</v>
      </c>
      <c r="G1394" s="15">
        <v>0</v>
      </c>
      <c r="H1394" s="15">
        <v>1</v>
      </c>
      <c r="I1394" s="15">
        <v>0</v>
      </c>
      <c r="J1394" s="15">
        <v>1</v>
      </c>
      <c r="K1394" s="16">
        <v>26</v>
      </c>
      <c r="L1394" s="16">
        <v>1000</v>
      </c>
      <c r="M1394" s="5">
        <v>0</v>
      </c>
      <c r="N1394" s="5">
        <v>0</v>
      </c>
      <c r="O1394" s="17">
        <v>-11</v>
      </c>
      <c r="P1394" s="16">
        <v>62</v>
      </c>
      <c r="Q1394" s="5">
        <v>0</v>
      </c>
      <c r="R1394" s="5">
        <v>1</v>
      </c>
      <c r="S1394" s="5">
        <v>0</v>
      </c>
      <c r="T1394" s="5">
        <v>1</v>
      </c>
      <c r="U1394" s="18">
        <v>8</v>
      </c>
      <c r="V1394" s="16">
        <v>19</v>
      </c>
      <c r="W1394" s="5">
        <v>0</v>
      </c>
      <c r="X1394" s="5">
        <v>0</v>
      </c>
      <c r="Y1394" s="5">
        <v>0</v>
      </c>
      <c r="Z1394" s="5">
        <v>0</v>
      </c>
      <c r="AA1394" s="5">
        <v>1</v>
      </c>
      <c r="AB1394" s="16">
        <v>0</v>
      </c>
      <c r="AC1394" s="16">
        <v>1</v>
      </c>
      <c r="AD1394" s="16">
        <v>1</v>
      </c>
      <c r="AE1394" s="20">
        <v>0.9</v>
      </c>
      <c r="AF1394" s="16">
        <v>0.81395348837209403</v>
      </c>
    </row>
    <row r="1395" spans="1:32" x14ac:dyDescent="0.25">
      <c r="A1395" s="15">
        <v>1</v>
      </c>
      <c r="B1395" s="15">
        <v>0</v>
      </c>
      <c r="C1395" s="15">
        <v>12.01</v>
      </c>
      <c r="D1395" s="15">
        <v>0</v>
      </c>
      <c r="E1395" s="15">
        <v>0</v>
      </c>
      <c r="F1395" s="15">
        <v>0</v>
      </c>
      <c r="G1395" s="15">
        <v>0</v>
      </c>
      <c r="H1395" s="15">
        <v>1</v>
      </c>
      <c r="I1395" s="15">
        <v>0</v>
      </c>
      <c r="J1395" s="15">
        <v>1</v>
      </c>
      <c r="K1395" s="16">
        <v>26</v>
      </c>
      <c r="L1395" s="16">
        <v>1000</v>
      </c>
      <c r="M1395" s="5">
        <v>0</v>
      </c>
      <c r="N1395" s="5">
        <v>0</v>
      </c>
      <c r="O1395" s="17">
        <v>-11</v>
      </c>
      <c r="P1395" s="16">
        <v>62</v>
      </c>
      <c r="Q1395" s="5">
        <v>0</v>
      </c>
      <c r="R1395" s="5">
        <v>1</v>
      </c>
      <c r="S1395" s="5">
        <v>0</v>
      </c>
      <c r="T1395" s="5">
        <v>1</v>
      </c>
      <c r="U1395" s="18">
        <v>8</v>
      </c>
      <c r="V1395" s="16">
        <v>19</v>
      </c>
      <c r="W1395" s="5">
        <v>0</v>
      </c>
      <c r="X1395" s="5">
        <v>0</v>
      </c>
      <c r="Y1395" s="5">
        <v>0</v>
      </c>
      <c r="Z1395" s="5">
        <v>0</v>
      </c>
      <c r="AA1395" s="5">
        <v>1</v>
      </c>
      <c r="AB1395" s="16">
        <v>0</v>
      </c>
      <c r="AC1395" s="16">
        <v>1</v>
      </c>
      <c r="AD1395" s="16">
        <v>28</v>
      </c>
      <c r="AE1395" s="20">
        <v>0.9</v>
      </c>
      <c r="AF1395" s="16">
        <v>0.111111111111108</v>
      </c>
    </row>
    <row r="1396" spans="1:32" x14ac:dyDescent="0.25">
      <c r="A1396" s="15">
        <v>1</v>
      </c>
      <c r="B1396" s="15">
        <v>0</v>
      </c>
      <c r="C1396" s="15">
        <v>12.01</v>
      </c>
      <c r="D1396" s="15">
        <v>0</v>
      </c>
      <c r="E1396" s="15">
        <v>0</v>
      </c>
      <c r="F1396" s="15">
        <v>0</v>
      </c>
      <c r="G1396" s="15">
        <v>0</v>
      </c>
      <c r="H1396" s="15">
        <v>1</v>
      </c>
      <c r="I1396" s="15">
        <v>0</v>
      </c>
      <c r="J1396" s="15">
        <v>1</v>
      </c>
      <c r="K1396" s="16">
        <v>26</v>
      </c>
      <c r="L1396" s="16">
        <v>1000</v>
      </c>
      <c r="M1396" s="5">
        <v>0</v>
      </c>
      <c r="N1396" s="5">
        <v>0</v>
      </c>
      <c r="O1396" s="17">
        <v>-11</v>
      </c>
      <c r="P1396" s="16">
        <v>62</v>
      </c>
      <c r="Q1396" s="5">
        <v>0</v>
      </c>
      <c r="R1396" s="5">
        <v>1</v>
      </c>
      <c r="S1396" s="5">
        <v>0</v>
      </c>
      <c r="T1396" s="5">
        <v>1</v>
      </c>
      <c r="U1396" s="18">
        <v>8</v>
      </c>
      <c r="V1396" s="16">
        <v>19</v>
      </c>
      <c r="W1396" s="5">
        <v>0</v>
      </c>
      <c r="X1396" s="5">
        <v>0</v>
      </c>
      <c r="Y1396" s="5">
        <v>0</v>
      </c>
      <c r="Z1396" s="5">
        <v>0</v>
      </c>
      <c r="AA1396" s="5">
        <v>1</v>
      </c>
      <c r="AB1396" s="16">
        <v>0</v>
      </c>
      <c r="AC1396" s="16">
        <v>1</v>
      </c>
      <c r="AD1396" s="16">
        <v>1</v>
      </c>
      <c r="AE1396" s="20">
        <v>2.7</v>
      </c>
      <c r="AF1396" s="16">
        <v>0.960199004975125</v>
      </c>
    </row>
    <row r="1397" spans="1:32" x14ac:dyDescent="0.25">
      <c r="A1397" s="15">
        <v>1</v>
      </c>
      <c r="B1397" s="15">
        <v>0</v>
      </c>
      <c r="C1397" s="15">
        <v>12.01</v>
      </c>
      <c r="D1397" s="15">
        <v>0</v>
      </c>
      <c r="E1397" s="15">
        <v>0</v>
      </c>
      <c r="F1397" s="15">
        <v>0</v>
      </c>
      <c r="G1397" s="15">
        <v>0</v>
      </c>
      <c r="H1397" s="15">
        <v>1</v>
      </c>
      <c r="I1397" s="15">
        <v>0</v>
      </c>
      <c r="J1397" s="15">
        <v>1</v>
      </c>
      <c r="K1397" s="16">
        <v>26</v>
      </c>
      <c r="L1397" s="16">
        <v>1000</v>
      </c>
      <c r="M1397" s="5">
        <v>0</v>
      </c>
      <c r="N1397" s="5">
        <v>0</v>
      </c>
      <c r="O1397" s="17">
        <v>-11</v>
      </c>
      <c r="P1397" s="16">
        <v>62</v>
      </c>
      <c r="Q1397" s="5">
        <v>0</v>
      </c>
      <c r="R1397" s="5">
        <v>1</v>
      </c>
      <c r="S1397" s="5">
        <v>0</v>
      </c>
      <c r="T1397" s="5">
        <v>1</v>
      </c>
      <c r="U1397" s="18">
        <v>8</v>
      </c>
      <c r="V1397" s="16">
        <v>19</v>
      </c>
      <c r="W1397" s="5">
        <v>0</v>
      </c>
      <c r="X1397" s="5">
        <v>0</v>
      </c>
      <c r="Y1397" s="5">
        <v>0</v>
      </c>
      <c r="Z1397" s="5">
        <v>0</v>
      </c>
      <c r="AA1397" s="5">
        <v>1</v>
      </c>
      <c r="AB1397" s="16">
        <v>0</v>
      </c>
      <c r="AC1397" s="16">
        <v>1</v>
      </c>
      <c r="AD1397" s="16">
        <v>28</v>
      </c>
      <c r="AE1397" s="20">
        <v>2.7</v>
      </c>
      <c r="AF1397" s="16">
        <v>0.46666666666666801</v>
      </c>
    </row>
    <row r="1398" spans="1:32" x14ac:dyDescent="0.25">
      <c r="A1398" s="15">
        <v>1</v>
      </c>
      <c r="B1398" s="15">
        <v>0</v>
      </c>
      <c r="C1398" s="15">
        <v>12.01</v>
      </c>
      <c r="D1398" s="15">
        <v>0</v>
      </c>
      <c r="E1398" s="15">
        <v>0</v>
      </c>
      <c r="F1398" s="15">
        <v>0</v>
      </c>
      <c r="G1398" s="15">
        <v>0</v>
      </c>
      <c r="H1398" s="15">
        <v>1</v>
      </c>
      <c r="I1398" s="15">
        <v>0</v>
      </c>
      <c r="J1398" s="15">
        <v>1</v>
      </c>
      <c r="K1398" s="16">
        <v>26</v>
      </c>
      <c r="L1398" s="16">
        <v>3100</v>
      </c>
      <c r="M1398" s="5">
        <v>0</v>
      </c>
      <c r="N1398" s="5">
        <v>1</v>
      </c>
      <c r="O1398" s="17">
        <v>-11</v>
      </c>
      <c r="P1398" s="16">
        <v>62</v>
      </c>
      <c r="Q1398" s="5">
        <v>0</v>
      </c>
      <c r="R1398" s="5">
        <v>1</v>
      </c>
      <c r="S1398" s="5">
        <v>0</v>
      </c>
      <c r="T1398" s="5">
        <v>1</v>
      </c>
      <c r="U1398" s="18">
        <v>8</v>
      </c>
      <c r="V1398" s="16">
        <v>19</v>
      </c>
      <c r="W1398" s="5">
        <v>0</v>
      </c>
      <c r="X1398" s="5">
        <v>0</v>
      </c>
      <c r="Y1398" s="5">
        <v>0</v>
      </c>
      <c r="Z1398" s="5">
        <v>0</v>
      </c>
      <c r="AA1398" s="5">
        <v>1</v>
      </c>
      <c r="AB1398" s="16">
        <v>0</v>
      </c>
      <c r="AC1398" s="16">
        <v>1</v>
      </c>
      <c r="AD1398" s="16">
        <v>1</v>
      </c>
      <c r="AE1398" s="20">
        <v>0.9</v>
      </c>
      <c r="AF1398" s="16">
        <v>0.77142857142857302</v>
      </c>
    </row>
    <row r="1399" spans="1:32" x14ac:dyDescent="0.25">
      <c r="A1399" s="15">
        <v>1</v>
      </c>
      <c r="B1399" s="15">
        <v>0</v>
      </c>
      <c r="C1399" s="15">
        <v>12.01</v>
      </c>
      <c r="D1399" s="15">
        <v>0</v>
      </c>
      <c r="E1399" s="15">
        <v>0</v>
      </c>
      <c r="F1399" s="15">
        <v>0</v>
      </c>
      <c r="G1399" s="15">
        <v>0</v>
      </c>
      <c r="H1399" s="15">
        <v>1</v>
      </c>
      <c r="I1399" s="15">
        <v>0</v>
      </c>
      <c r="J1399" s="15">
        <v>1</v>
      </c>
      <c r="K1399" s="16">
        <v>26</v>
      </c>
      <c r="L1399" s="16">
        <v>3100</v>
      </c>
      <c r="M1399" s="5">
        <v>0</v>
      </c>
      <c r="N1399" s="5">
        <v>1</v>
      </c>
      <c r="O1399" s="17">
        <v>-11</v>
      </c>
      <c r="P1399" s="16">
        <v>62</v>
      </c>
      <c r="Q1399" s="5">
        <v>0</v>
      </c>
      <c r="R1399" s="5">
        <v>1</v>
      </c>
      <c r="S1399" s="5">
        <v>0</v>
      </c>
      <c r="T1399" s="5">
        <v>1</v>
      </c>
      <c r="U1399" s="18">
        <v>8</v>
      </c>
      <c r="V1399" s="16">
        <v>19</v>
      </c>
      <c r="W1399" s="5">
        <v>0</v>
      </c>
      <c r="X1399" s="5">
        <v>0</v>
      </c>
      <c r="Y1399" s="5">
        <v>0</v>
      </c>
      <c r="Z1399" s="5">
        <v>0</v>
      </c>
      <c r="AA1399" s="5">
        <v>1</v>
      </c>
      <c r="AB1399" s="16">
        <v>0</v>
      </c>
      <c r="AC1399" s="16">
        <v>1</v>
      </c>
      <c r="AD1399" s="16">
        <v>28</v>
      </c>
      <c r="AE1399" s="20">
        <v>0.9</v>
      </c>
      <c r="AF1399" s="16">
        <v>2.45884982727116E-2</v>
      </c>
    </row>
    <row r="1400" spans="1:32" x14ac:dyDescent="0.25">
      <c r="A1400" s="15">
        <v>1</v>
      </c>
      <c r="B1400" s="15">
        <v>0</v>
      </c>
      <c r="C1400" s="15">
        <v>12.01</v>
      </c>
      <c r="D1400" s="15">
        <v>0</v>
      </c>
      <c r="E1400" s="15">
        <v>0</v>
      </c>
      <c r="F1400" s="15">
        <v>0</v>
      </c>
      <c r="G1400" s="15">
        <v>0</v>
      </c>
      <c r="H1400" s="15">
        <v>1</v>
      </c>
      <c r="I1400" s="15">
        <v>0</v>
      </c>
      <c r="J1400" s="15">
        <v>1</v>
      </c>
      <c r="K1400" s="16">
        <v>26</v>
      </c>
      <c r="L1400" s="16">
        <v>3100</v>
      </c>
      <c r="M1400" s="5">
        <v>0</v>
      </c>
      <c r="N1400" s="5">
        <v>1</v>
      </c>
      <c r="O1400" s="17">
        <v>-11</v>
      </c>
      <c r="P1400" s="16">
        <v>62</v>
      </c>
      <c r="Q1400" s="5">
        <v>0</v>
      </c>
      <c r="R1400" s="5">
        <v>1</v>
      </c>
      <c r="S1400" s="5">
        <v>0</v>
      </c>
      <c r="T1400" s="5">
        <v>1</v>
      </c>
      <c r="U1400" s="18">
        <v>8</v>
      </c>
      <c r="V1400" s="16">
        <v>19</v>
      </c>
      <c r="W1400" s="5">
        <v>0</v>
      </c>
      <c r="X1400" s="5">
        <v>0</v>
      </c>
      <c r="Y1400" s="5">
        <v>0</v>
      </c>
      <c r="Z1400" s="5">
        <v>0</v>
      </c>
      <c r="AA1400" s="5">
        <v>1</v>
      </c>
      <c r="AB1400" s="16">
        <v>0</v>
      </c>
      <c r="AC1400" s="16">
        <v>1</v>
      </c>
      <c r="AD1400" s="16">
        <v>1</v>
      </c>
      <c r="AE1400" s="20">
        <v>2.7</v>
      </c>
      <c r="AF1400" s="16">
        <v>0.93650793650793696</v>
      </c>
    </row>
    <row r="1401" spans="1:32" x14ac:dyDescent="0.25">
      <c r="A1401" s="15">
        <v>1</v>
      </c>
      <c r="B1401" s="15">
        <v>0</v>
      </c>
      <c r="C1401" s="15">
        <v>12.01</v>
      </c>
      <c r="D1401" s="15">
        <v>0</v>
      </c>
      <c r="E1401" s="15">
        <v>0</v>
      </c>
      <c r="F1401" s="15">
        <v>0</v>
      </c>
      <c r="G1401" s="15">
        <v>0</v>
      </c>
      <c r="H1401" s="15">
        <v>1</v>
      </c>
      <c r="I1401" s="15">
        <v>0</v>
      </c>
      <c r="J1401" s="15">
        <v>1</v>
      </c>
      <c r="K1401" s="16">
        <v>26</v>
      </c>
      <c r="L1401" s="16">
        <v>3100</v>
      </c>
      <c r="M1401" s="5">
        <v>0</v>
      </c>
      <c r="N1401" s="5">
        <v>1</v>
      </c>
      <c r="O1401" s="17">
        <v>-11</v>
      </c>
      <c r="P1401" s="16">
        <v>62</v>
      </c>
      <c r="Q1401" s="5">
        <v>0</v>
      </c>
      <c r="R1401" s="5">
        <v>1</v>
      </c>
      <c r="S1401" s="5">
        <v>0</v>
      </c>
      <c r="T1401" s="5">
        <v>1</v>
      </c>
      <c r="U1401" s="18">
        <v>8</v>
      </c>
      <c r="V1401" s="16">
        <v>19</v>
      </c>
      <c r="W1401" s="5">
        <v>0</v>
      </c>
      <c r="X1401" s="5">
        <v>0</v>
      </c>
      <c r="Y1401" s="5">
        <v>0</v>
      </c>
      <c r="Z1401" s="5">
        <v>0</v>
      </c>
      <c r="AA1401" s="5">
        <v>1</v>
      </c>
      <c r="AB1401" s="16">
        <v>0</v>
      </c>
      <c r="AC1401" s="16">
        <v>1</v>
      </c>
      <c r="AD1401" s="16">
        <v>28</v>
      </c>
      <c r="AE1401" s="20">
        <v>2.7</v>
      </c>
      <c r="AF1401" s="16">
        <v>0.80952380952380998</v>
      </c>
    </row>
    <row r="1402" spans="1:32" x14ac:dyDescent="0.25">
      <c r="A1402" s="15">
        <v>1</v>
      </c>
      <c r="B1402" s="15">
        <v>0</v>
      </c>
      <c r="C1402" s="15">
        <v>12.01</v>
      </c>
      <c r="D1402" s="15">
        <v>0</v>
      </c>
      <c r="E1402" s="15">
        <v>0</v>
      </c>
      <c r="F1402" s="15">
        <v>0</v>
      </c>
      <c r="G1402" s="15">
        <v>0</v>
      </c>
      <c r="H1402" s="15">
        <v>1</v>
      </c>
      <c r="I1402" s="15">
        <v>0</v>
      </c>
      <c r="J1402" s="15">
        <v>1</v>
      </c>
      <c r="K1402" s="16">
        <v>26</v>
      </c>
      <c r="L1402" s="16">
        <v>3300</v>
      </c>
      <c r="M1402" s="5">
        <v>0</v>
      </c>
      <c r="N1402" s="5">
        <v>1</v>
      </c>
      <c r="O1402" s="17">
        <v>-11</v>
      </c>
      <c r="P1402" s="16">
        <v>62</v>
      </c>
      <c r="Q1402" s="5">
        <v>0</v>
      </c>
      <c r="R1402" s="5">
        <v>1</v>
      </c>
      <c r="S1402" s="5">
        <v>0</v>
      </c>
      <c r="T1402" s="5">
        <v>1</v>
      </c>
      <c r="U1402" s="18">
        <v>8</v>
      </c>
      <c r="V1402" s="16">
        <v>19</v>
      </c>
      <c r="W1402" s="5">
        <v>0</v>
      </c>
      <c r="X1402" s="5">
        <v>0</v>
      </c>
      <c r="Y1402" s="5">
        <v>0</v>
      </c>
      <c r="Z1402" s="5">
        <v>0</v>
      </c>
      <c r="AA1402" s="5">
        <v>1</v>
      </c>
      <c r="AB1402" s="16">
        <v>0</v>
      </c>
      <c r="AC1402" s="16">
        <v>1</v>
      </c>
      <c r="AD1402" s="16">
        <v>1</v>
      </c>
      <c r="AE1402" s="20">
        <v>0.9</v>
      </c>
      <c r="AF1402" s="16">
        <v>0.75757575757575901</v>
      </c>
    </row>
    <row r="1403" spans="1:32" x14ac:dyDescent="0.25">
      <c r="A1403" s="15">
        <v>1</v>
      </c>
      <c r="B1403" s="15">
        <v>0</v>
      </c>
      <c r="C1403" s="15">
        <v>12.01</v>
      </c>
      <c r="D1403" s="15">
        <v>0</v>
      </c>
      <c r="E1403" s="15">
        <v>0</v>
      </c>
      <c r="F1403" s="15">
        <v>0</v>
      </c>
      <c r="G1403" s="15">
        <v>0</v>
      </c>
      <c r="H1403" s="15">
        <v>1</v>
      </c>
      <c r="I1403" s="15">
        <v>0</v>
      </c>
      <c r="J1403" s="15">
        <v>1</v>
      </c>
      <c r="K1403" s="16">
        <v>26</v>
      </c>
      <c r="L1403" s="16">
        <v>3300</v>
      </c>
      <c r="M1403" s="5">
        <v>0</v>
      </c>
      <c r="N1403" s="5">
        <v>1</v>
      </c>
      <c r="O1403" s="17">
        <v>-11</v>
      </c>
      <c r="P1403" s="16">
        <v>62</v>
      </c>
      <c r="Q1403" s="5">
        <v>0</v>
      </c>
      <c r="R1403" s="5">
        <v>1</v>
      </c>
      <c r="S1403" s="5">
        <v>0</v>
      </c>
      <c r="T1403" s="5">
        <v>1</v>
      </c>
      <c r="U1403" s="18">
        <v>8</v>
      </c>
      <c r="V1403" s="16">
        <v>19</v>
      </c>
      <c r="W1403" s="5">
        <v>0</v>
      </c>
      <c r="X1403" s="5">
        <v>0</v>
      </c>
      <c r="Y1403" s="5">
        <v>0</v>
      </c>
      <c r="Z1403" s="5">
        <v>0</v>
      </c>
      <c r="AA1403" s="5">
        <v>1</v>
      </c>
      <c r="AB1403" s="16">
        <v>0</v>
      </c>
      <c r="AC1403" s="16">
        <v>1</v>
      </c>
      <c r="AD1403" s="16">
        <v>28</v>
      </c>
      <c r="AE1403" s="20">
        <v>0.9</v>
      </c>
      <c r="AF1403" s="16">
        <v>0.67999999999999905</v>
      </c>
    </row>
    <row r="1404" spans="1:32" x14ac:dyDescent="0.25">
      <c r="A1404" s="15">
        <v>1</v>
      </c>
      <c r="B1404" s="15">
        <v>0</v>
      </c>
      <c r="C1404" s="15">
        <v>12.01</v>
      </c>
      <c r="D1404" s="15">
        <v>0</v>
      </c>
      <c r="E1404" s="15">
        <v>0</v>
      </c>
      <c r="F1404" s="15">
        <v>0</v>
      </c>
      <c r="G1404" s="15">
        <v>0</v>
      </c>
      <c r="H1404" s="15">
        <v>1</v>
      </c>
      <c r="I1404" s="15">
        <v>0</v>
      </c>
      <c r="J1404" s="15">
        <v>1</v>
      </c>
      <c r="K1404" s="16">
        <v>26</v>
      </c>
      <c r="L1404" s="16">
        <v>3300</v>
      </c>
      <c r="M1404" s="5">
        <v>0</v>
      </c>
      <c r="N1404" s="5">
        <v>1</v>
      </c>
      <c r="O1404" s="17">
        <v>-11</v>
      </c>
      <c r="P1404" s="16">
        <v>62</v>
      </c>
      <c r="Q1404" s="5">
        <v>0</v>
      </c>
      <c r="R1404" s="5">
        <v>1</v>
      </c>
      <c r="S1404" s="5">
        <v>0</v>
      </c>
      <c r="T1404" s="5">
        <v>1</v>
      </c>
      <c r="U1404" s="18">
        <v>8</v>
      </c>
      <c r="V1404" s="16">
        <v>19</v>
      </c>
      <c r="W1404" s="5">
        <v>0</v>
      </c>
      <c r="X1404" s="5">
        <v>0</v>
      </c>
      <c r="Y1404" s="5">
        <v>0</v>
      </c>
      <c r="Z1404" s="5">
        <v>0</v>
      </c>
      <c r="AA1404" s="5">
        <v>1</v>
      </c>
      <c r="AB1404" s="16">
        <v>0</v>
      </c>
      <c r="AC1404" s="16">
        <v>1</v>
      </c>
      <c r="AD1404" s="16">
        <v>1</v>
      </c>
      <c r="AE1404" s="20">
        <v>2.7</v>
      </c>
      <c r="AF1404" s="16">
        <v>0.95061728395061795</v>
      </c>
    </row>
    <row r="1405" spans="1:32" x14ac:dyDescent="0.25">
      <c r="A1405" s="15">
        <v>1</v>
      </c>
      <c r="B1405" s="15">
        <v>0</v>
      </c>
      <c r="C1405" s="15">
        <v>12.01</v>
      </c>
      <c r="D1405" s="15">
        <v>0</v>
      </c>
      <c r="E1405" s="15">
        <v>0</v>
      </c>
      <c r="F1405" s="15">
        <v>0</v>
      </c>
      <c r="G1405" s="15">
        <v>0</v>
      </c>
      <c r="H1405" s="15">
        <v>1</v>
      </c>
      <c r="I1405" s="15">
        <v>0</v>
      </c>
      <c r="J1405" s="15">
        <v>1</v>
      </c>
      <c r="K1405" s="16">
        <v>26</v>
      </c>
      <c r="L1405" s="16">
        <v>3300</v>
      </c>
      <c r="M1405" s="5">
        <v>0</v>
      </c>
      <c r="N1405" s="5">
        <v>1</v>
      </c>
      <c r="O1405" s="17">
        <v>-11</v>
      </c>
      <c r="P1405" s="16">
        <v>62</v>
      </c>
      <c r="Q1405" s="5">
        <v>0</v>
      </c>
      <c r="R1405" s="5">
        <v>1</v>
      </c>
      <c r="S1405" s="5">
        <v>0</v>
      </c>
      <c r="T1405" s="5">
        <v>1</v>
      </c>
      <c r="U1405" s="18">
        <v>8</v>
      </c>
      <c r="V1405" s="16">
        <v>19</v>
      </c>
      <c r="W1405" s="5">
        <v>0</v>
      </c>
      <c r="X1405" s="5">
        <v>0</v>
      </c>
      <c r="Y1405" s="5">
        <v>0</v>
      </c>
      <c r="Z1405" s="5">
        <v>0</v>
      </c>
      <c r="AA1405" s="5">
        <v>1</v>
      </c>
      <c r="AB1405" s="16">
        <v>0</v>
      </c>
      <c r="AC1405" s="16">
        <v>1</v>
      </c>
      <c r="AD1405" s="16">
        <v>28</v>
      </c>
      <c r="AE1405" s="20">
        <v>2.7</v>
      </c>
      <c r="AF1405" s="16">
        <v>0.84</v>
      </c>
    </row>
    <row r="1406" spans="1:32" x14ac:dyDescent="0.25">
      <c r="A1406" s="15">
        <v>0</v>
      </c>
      <c r="B1406" s="15">
        <v>0</v>
      </c>
      <c r="C1406" s="15">
        <v>65.41</v>
      </c>
      <c r="D1406" s="15">
        <v>16</v>
      </c>
      <c r="E1406" s="15">
        <v>1</v>
      </c>
      <c r="F1406" s="15">
        <v>0</v>
      </c>
      <c r="G1406" s="15">
        <v>1</v>
      </c>
      <c r="H1406" s="15">
        <v>0</v>
      </c>
      <c r="I1406" s="15">
        <v>0</v>
      </c>
      <c r="J1406" s="15">
        <v>0</v>
      </c>
      <c r="K1406" s="16">
        <v>652.9</v>
      </c>
      <c r="L1406" s="47">
        <v>652.9</v>
      </c>
      <c r="M1406" s="5">
        <v>0</v>
      </c>
      <c r="N1406" s="5">
        <v>0</v>
      </c>
      <c r="O1406" s="29">
        <v>-16.899999999999999</v>
      </c>
      <c r="P1406" s="30">
        <v>18</v>
      </c>
      <c r="Q1406" s="5">
        <v>0</v>
      </c>
      <c r="R1406" s="5">
        <v>1</v>
      </c>
      <c r="S1406" s="5">
        <v>0</v>
      </c>
      <c r="T1406" s="5">
        <v>1</v>
      </c>
      <c r="U1406" s="18">
        <v>7</v>
      </c>
      <c r="V1406" s="16">
        <v>18.5</v>
      </c>
      <c r="W1406" s="5">
        <v>0</v>
      </c>
      <c r="X1406" s="5">
        <v>0</v>
      </c>
      <c r="Y1406" s="5">
        <v>0</v>
      </c>
      <c r="Z1406" s="5">
        <v>0</v>
      </c>
      <c r="AA1406" s="5">
        <v>1</v>
      </c>
      <c r="AB1406" s="16">
        <v>0</v>
      </c>
      <c r="AC1406" s="16">
        <v>1</v>
      </c>
      <c r="AD1406" s="16">
        <v>1</v>
      </c>
      <c r="AE1406" s="48">
        <v>1.2432432432432401E-2</v>
      </c>
      <c r="AF1406" s="16">
        <v>0.66666666666666596</v>
      </c>
    </row>
    <row r="1407" spans="1:32" x14ac:dyDescent="0.25">
      <c r="A1407" s="15">
        <v>0</v>
      </c>
      <c r="B1407" s="15">
        <v>0</v>
      </c>
      <c r="C1407" s="15">
        <v>65.41</v>
      </c>
      <c r="D1407" s="15">
        <v>16</v>
      </c>
      <c r="E1407" s="15">
        <v>1</v>
      </c>
      <c r="F1407" s="15">
        <v>0</v>
      </c>
      <c r="G1407" s="15">
        <v>1</v>
      </c>
      <c r="H1407" s="15">
        <v>0</v>
      </c>
      <c r="I1407" s="15">
        <v>0</v>
      </c>
      <c r="J1407" s="15">
        <v>0</v>
      </c>
      <c r="K1407" s="16">
        <v>193.8</v>
      </c>
      <c r="L1407" s="47">
        <v>193.8</v>
      </c>
      <c r="M1407" s="5">
        <v>0</v>
      </c>
      <c r="N1407" s="5">
        <v>0</v>
      </c>
      <c r="O1407" s="29">
        <v>-16.899999999999999</v>
      </c>
      <c r="P1407" s="30">
        <v>18</v>
      </c>
      <c r="Q1407" s="5">
        <v>0</v>
      </c>
      <c r="R1407" s="5">
        <v>1</v>
      </c>
      <c r="S1407" s="5">
        <v>0</v>
      </c>
      <c r="T1407" s="5">
        <v>1</v>
      </c>
      <c r="U1407" s="18">
        <v>7</v>
      </c>
      <c r="V1407" s="16">
        <v>18.5</v>
      </c>
      <c r="W1407" s="5">
        <v>0</v>
      </c>
      <c r="X1407" s="5">
        <v>0</v>
      </c>
      <c r="Y1407" s="5">
        <v>0</v>
      </c>
      <c r="Z1407" s="5">
        <v>0</v>
      </c>
      <c r="AA1407" s="5">
        <v>1</v>
      </c>
      <c r="AB1407" s="16">
        <v>0</v>
      </c>
      <c r="AC1407" s="16">
        <v>1</v>
      </c>
      <c r="AD1407" s="16">
        <v>1</v>
      </c>
      <c r="AE1407" s="48">
        <v>3.62162162162162E-2</v>
      </c>
      <c r="AF1407" s="16">
        <v>0.92424242424242498</v>
      </c>
    </row>
    <row r="1408" spans="1:32" x14ac:dyDescent="0.25">
      <c r="A1408" s="15">
        <v>0</v>
      </c>
      <c r="B1408" s="15">
        <v>0</v>
      </c>
      <c r="C1408" s="15">
        <v>65.41</v>
      </c>
      <c r="D1408" s="15">
        <v>16</v>
      </c>
      <c r="E1408" s="15">
        <v>1</v>
      </c>
      <c r="F1408" s="15">
        <v>0</v>
      </c>
      <c r="G1408" s="15">
        <v>1</v>
      </c>
      <c r="H1408" s="15">
        <v>0</v>
      </c>
      <c r="I1408" s="15">
        <v>0</v>
      </c>
      <c r="J1408" s="15">
        <v>0</v>
      </c>
      <c r="K1408" s="16">
        <v>123.9</v>
      </c>
      <c r="L1408" s="47">
        <v>123.9</v>
      </c>
      <c r="M1408" s="5">
        <v>0</v>
      </c>
      <c r="N1408" s="5">
        <v>0</v>
      </c>
      <c r="O1408" s="29">
        <v>-16.899999999999999</v>
      </c>
      <c r="P1408" s="30">
        <v>18</v>
      </c>
      <c r="Q1408" s="5">
        <v>0</v>
      </c>
      <c r="R1408" s="5">
        <v>1</v>
      </c>
      <c r="S1408" s="5">
        <v>0</v>
      </c>
      <c r="T1408" s="5">
        <v>1</v>
      </c>
      <c r="U1408" s="18">
        <v>7</v>
      </c>
      <c r="V1408" s="16">
        <v>18.5</v>
      </c>
      <c r="W1408" s="5">
        <v>0</v>
      </c>
      <c r="X1408" s="5">
        <v>0</v>
      </c>
      <c r="Y1408" s="5">
        <v>0</v>
      </c>
      <c r="Z1408" s="5">
        <v>0</v>
      </c>
      <c r="AA1408" s="5">
        <v>1</v>
      </c>
      <c r="AB1408" s="16">
        <v>0</v>
      </c>
      <c r="AC1408" s="16">
        <v>1</v>
      </c>
      <c r="AD1408" s="16">
        <v>1</v>
      </c>
      <c r="AE1408" s="48">
        <v>0.108108108108108</v>
      </c>
      <c r="AF1408" s="16">
        <v>0.88636363636363702</v>
      </c>
    </row>
    <row r="1409" spans="1:32" x14ac:dyDescent="0.25">
      <c r="A1409" s="15">
        <v>0</v>
      </c>
      <c r="B1409" s="15">
        <v>0</v>
      </c>
      <c r="C1409" s="15">
        <v>65.41</v>
      </c>
      <c r="D1409" s="15">
        <v>16</v>
      </c>
      <c r="E1409" s="15">
        <v>1</v>
      </c>
      <c r="F1409" s="15">
        <v>0</v>
      </c>
      <c r="G1409" s="15">
        <v>1</v>
      </c>
      <c r="H1409" s="15">
        <v>0</v>
      </c>
      <c r="I1409" s="15">
        <v>0</v>
      </c>
      <c r="J1409" s="15">
        <v>0</v>
      </c>
      <c r="K1409" s="16">
        <v>652.9</v>
      </c>
      <c r="L1409" s="47">
        <v>652.9</v>
      </c>
      <c r="M1409" s="5">
        <v>0</v>
      </c>
      <c r="N1409" s="5">
        <v>0</v>
      </c>
      <c r="O1409" s="29">
        <v>-16.899999999999999</v>
      </c>
      <c r="P1409" s="30">
        <v>18</v>
      </c>
      <c r="Q1409" s="5">
        <v>0</v>
      </c>
      <c r="R1409" s="5">
        <v>1</v>
      </c>
      <c r="S1409" s="5">
        <v>0</v>
      </c>
      <c r="T1409" s="5">
        <v>1</v>
      </c>
      <c r="U1409" s="18">
        <v>7</v>
      </c>
      <c r="V1409" s="16">
        <v>18.5</v>
      </c>
      <c r="W1409" s="5">
        <v>0</v>
      </c>
      <c r="X1409" s="5">
        <v>0</v>
      </c>
      <c r="Y1409" s="5">
        <v>0</v>
      </c>
      <c r="Z1409" s="5">
        <v>0</v>
      </c>
      <c r="AA1409" s="5">
        <v>1</v>
      </c>
      <c r="AB1409" s="16">
        <v>0</v>
      </c>
      <c r="AC1409" s="16">
        <v>1</v>
      </c>
      <c r="AD1409" s="16">
        <v>3</v>
      </c>
      <c r="AE1409" s="48">
        <v>1.2432432432432401E-2</v>
      </c>
      <c r="AF1409" s="16">
        <v>0.73866666666667202</v>
      </c>
    </row>
    <row r="1410" spans="1:32" x14ac:dyDescent="0.25">
      <c r="A1410" s="15">
        <v>0</v>
      </c>
      <c r="B1410" s="15">
        <v>0</v>
      </c>
      <c r="C1410" s="15">
        <v>65.41</v>
      </c>
      <c r="D1410" s="15">
        <v>16</v>
      </c>
      <c r="E1410" s="15">
        <v>1</v>
      </c>
      <c r="F1410" s="15">
        <v>0</v>
      </c>
      <c r="G1410" s="15">
        <v>1</v>
      </c>
      <c r="H1410" s="15">
        <v>0</v>
      </c>
      <c r="I1410" s="15">
        <v>0</v>
      </c>
      <c r="J1410" s="15">
        <v>0</v>
      </c>
      <c r="K1410" s="16">
        <v>193.8</v>
      </c>
      <c r="L1410" s="47">
        <v>193.8</v>
      </c>
      <c r="M1410" s="5">
        <v>0</v>
      </c>
      <c r="N1410" s="5">
        <v>0</v>
      </c>
      <c r="O1410" s="29">
        <v>-16.899999999999999</v>
      </c>
      <c r="P1410" s="30">
        <v>18</v>
      </c>
      <c r="Q1410" s="5">
        <v>0</v>
      </c>
      <c r="R1410" s="5">
        <v>1</v>
      </c>
      <c r="S1410" s="5">
        <v>0</v>
      </c>
      <c r="T1410" s="5">
        <v>1</v>
      </c>
      <c r="U1410" s="18">
        <v>7</v>
      </c>
      <c r="V1410" s="16">
        <v>18.5</v>
      </c>
      <c r="W1410" s="5">
        <v>0</v>
      </c>
      <c r="X1410" s="5">
        <v>0</v>
      </c>
      <c r="Y1410" s="5">
        <v>0</v>
      </c>
      <c r="Z1410" s="5">
        <v>0</v>
      </c>
      <c r="AA1410" s="5">
        <v>1</v>
      </c>
      <c r="AB1410" s="16">
        <v>0</v>
      </c>
      <c r="AC1410" s="16">
        <v>1</v>
      </c>
      <c r="AD1410" s="16">
        <v>3</v>
      </c>
      <c r="AE1410" s="48">
        <v>3.62162162162162E-2</v>
      </c>
      <c r="AF1410" s="16">
        <v>0.98462745098039195</v>
      </c>
    </row>
    <row r="1411" spans="1:32" x14ac:dyDescent="0.25">
      <c r="A1411" s="15">
        <v>0</v>
      </c>
      <c r="B1411" s="15">
        <v>0</v>
      </c>
      <c r="C1411" s="15">
        <v>65.41</v>
      </c>
      <c r="D1411" s="15">
        <v>16</v>
      </c>
      <c r="E1411" s="15">
        <v>1</v>
      </c>
      <c r="F1411" s="15">
        <v>0</v>
      </c>
      <c r="G1411" s="15">
        <v>1</v>
      </c>
      <c r="H1411" s="15">
        <v>0</v>
      </c>
      <c r="I1411" s="15">
        <v>0</v>
      </c>
      <c r="J1411" s="15">
        <v>0</v>
      </c>
      <c r="K1411" s="16">
        <v>123.9</v>
      </c>
      <c r="L1411" s="47">
        <v>123.9</v>
      </c>
      <c r="M1411" s="5">
        <v>0</v>
      </c>
      <c r="N1411" s="5">
        <v>0</v>
      </c>
      <c r="O1411" s="29">
        <v>-16.899999999999999</v>
      </c>
      <c r="P1411" s="30">
        <v>18</v>
      </c>
      <c r="Q1411" s="5">
        <v>0</v>
      </c>
      <c r="R1411" s="5">
        <v>1</v>
      </c>
      <c r="S1411" s="5">
        <v>0</v>
      </c>
      <c r="T1411" s="5">
        <v>1</v>
      </c>
      <c r="U1411" s="18">
        <v>7</v>
      </c>
      <c r="V1411" s="16">
        <v>18.5</v>
      </c>
      <c r="W1411" s="5">
        <v>0</v>
      </c>
      <c r="X1411" s="5">
        <v>0</v>
      </c>
      <c r="Y1411" s="5">
        <v>0</v>
      </c>
      <c r="Z1411" s="5">
        <v>0</v>
      </c>
      <c r="AA1411" s="5">
        <v>1</v>
      </c>
      <c r="AB1411" s="16">
        <v>0</v>
      </c>
      <c r="AC1411" s="16">
        <v>1</v>
      </c>
      <c r="AD1411" s="16">
        <v>3</v>
      </c>
      <c r="AE1411" s="48">
        <v>0.108108108108108</v>
      </c>
      <c r="AF1411" s="16">
        <v>0.98994871794871797</v>
      </c>
    </row>
    <row r="1412" spans="1:32" x14ac:dyDescent="0.25">
      <c r="A1412" s="15">
        <v>0</v>
      </c>
      <c r="B1412" s="15">
        <v>0</v>
      </c>
      <c r="C1412" s="15">
        <v>65.41</v>
      </c>
      <c r="D1412" s="15">
        <v>16</v>
      </c>
      <c r="E1412" s="15">
        <v>1</v>
      </c>
      <c r="F1412" s="15">
        <v>0</v>
      </c>
      <c r="G1412" s="15">
        <v>1</v>
      </c>
      <c r="H1412" s="15">
        <v>0</v>
      </c>
      <c r="I1412" s="15">
        <v>0</v>
      </c>
      <c r="J1412" s="15">
        <v>0</v>
      </c>
      <c r="K1412" s="16">
        <v>652.9</v>
      </c>
      <c r="L1412" s="47">
        <v>652.9</v>
      </c>
      <c r="M1412" s="5">
        <v>0</v>
      </c>
      <c r="N1412" s="5">
        <v>0</v>
      </c>
      <c r="O1412" s="29">
        <v>-16.899999999999999</v>
      </c>
      <c r="P1412" s="30">
        <v>18</v>
      </c>
      <c r="Q1412" s="5">
        <v>0</v>
      </c>
      <c r="R1412" s="5">
        <v>1</v>
      </c>
      <c r="S1412" s="5">
        <v>0</v>
      </c>
      <c r="T1412" s="5">
        <v>1</v>
      </c>
      <c r="U1412" s="18">
        <v>7</v>
      </c>
      <c r="V1412" s="16">
        <v>18.5</v>
      </c>
      <c r="W1412" s="5">
        <v>0</v>
      </c>
      <c r="X1412" s="5">
        <v>0</v>
      </c>
      <c r="Y1412" s="5">
        <v>0</v>
      </c>
      <c r="Z1412" s="5">
        <v>0</v>
      </c>
      <c r="AA1412" s="5">
        <v>1</v>
      </c>
      <c r="AB1412" s="16">
        <v>0</v>
      </c>
      <c r="AC1412" s="16">
        <v>1</v>
      </c>
      <c r="AD1412" s="16">
        <v>28</v>
      </c>
      <c r="AE1412" s="48">
        <v>1.2432432432432401E-2</v>
      </c>
      <c r="AF1412" s="16">
        <v>-0.50000000000001998</v>
      </c>
    </row>
    <row r="1413" spans="1:32" x14ac:dyDescent="0.25">
      <c r="A1413" s="15">
        <v>0</v>
      </c>
      <c r="B1413" s="15">
        <v>0</v>
      </c>
      <c r="C1413" s="15">
        <v>65.41</v>
      </c>
      <c r="D1413" s="15">
        <v>16</v>
      </c>
      <c r="E1413" s="15">
        <v>1</v>
      </c>
      <c r="F1413" s="15">
        <v>0</v>
      </c>
      <c r="G1413" s="15">
        <v>1</v>
      </c>
      <c r="H1413" s="15">
        <v>0</v>
      </c>
      <c r="I1413" s="15">
        <v>0</v>
      </c>
      <c r="J1413" s="15">
        <v>0</v>
      </c>
      <c r="K1413" s="16">
        <v>193.8</v>
      </c>
      <c r="L1413" s="47">
        <v>193.8</v>
      </c>
      <c r="M1413" s="5">
        <v>0</v>
      </c>
      <c r="N1413" s="5">
        <v>0</v>
      </c>
      <c r="O1413" s="29">
        <v>-16.899999999999999</v>
      </c>
      <c r="P1413" s="30">
        <v>18</v>
      </c>
      <c r="Q1413" s="5">
        <v>0</v>
      </c>
      <c r="R1413" s="5">
        <v>1</v>
      </c>
      <c r="S1413" s="5">
        <v>0</v>
      </c>
      <c r="T1413" s="5">
        <v>1</v>
      </c>
      <c r="U1413" s="18">
        <v>7</v>
      </c>
      <c r="V1413" s="16">
        <v>18.5</v>
      </c>
      <c r="W1413" s="5">
        <v>0</v>
      </c>
      <c r="X1413" s="5">
        <v>0</v>
      </c>
      <c r="Y1413" s="5">
        <v>0</v>
      </c>
      <c r="Z1413" s="5">
        <v>0</v>
      </c>
      <c r="AA1413" s="5">
        <v>1</v>
      </c>
      <c r="AB1413" s="16">
        <v>0</v>
      </c>
      <c r="AC1413" s="16">
        <v>1</v>
      </c>
      <c r="AD1413" s="16">
        <v>28</v>
      </c>
      <c r="AE1413" s="48">
        <v>3.62162162162162E-2</v>
      </c>
      <c r="AF1413" s="16">
        <v>0.33333333333334197</v>
      </c>
    </row>
    <row r="1414" spans="1:32" x14ac:dyDescent="0.25">
      <c r="A1414" s="15">
        <v>0</v>
      </c>
      <c r="B1414" s="15">
        <v>0</v>
      </c>
      <c r="C1414" s="15">
        <v>65.41</v>
      </c>
      <c r="D1414" s="15">
        <v>16</v>
      </c>
      <c r="E1414" s="15">
        <v>1</v>
      </c>
      <c r="F1414" s="15">
        <v>0</v>
      </c>
      <c r="G1414" s="15">
        <v>1</v>
      </c>
      <c r="H1414" s="15">
        <v>0</v>
      </c>
      <c r="I1414" s="15">
        <v>0</v>
      </c>
      <c r="J1414" s="15">
        <v>0</v>
      </c>
      <c r="K1414" s="16">
        <v>123.9</v>
      </c>
      <c r="L1414" s="47">
        <v>123.9</v>
      </c>
      <c r="M1414" s="5">
        <v>0</v>
      </c>
      <c r="N1414" s="5">
        <v>0</v>
      </c>
      <c r="O1414" s="29">
        <v>-16.899999999999999</v>
      </c>
      <c r="P1414" s="30">
        <v>18</v>
      </c>
      <c r="Q1414" s="5">
        <v>0</v>
      </c>
      <c r="R1414" s="5">
        <v>1</v>
      </c>
      <c r="S1414" s="5">
        <v>0</v>
      </c>
      <c r="T1414" s="5">
        <v>1</v>
      </c>
      <c r="U1414" s="18">
        <v>7</v>
      </c>
      <c r="V1414" s="16">
        <v>18.5</v>
      </c>
      <c r="W1414" s="5">
        <v>0</v>
      </c>
      <c r="X1414" s="5">
        <v>0</v>
      </c>
      <c r="Y1414" s="5">
        <v>0</v>
      </c>
      <c r="Z1414" s="5">
        <v>0</v>
      </c>
      <c r="AA1414" s="5">
        <v>1</v>
      </c>
      <c r="AB1414" s="16">
        <v>0</v>
      </c>
      <c r="AC1414" s="16">
        <v>1</v>
      </c>
      <c r="AD1414" s="16">
        <v>28</v>
      </c>
      <c r="AE1414" s="48">
        <v>0.108108108108108</v>
      </c>
      <c r="AF1414" s="16">
        <v>-0.63476666666940895</v>
      </c>
    </row>
    <row r="1415" spans="1:32" x14ac:dyDescent="0.25">
      <c r="A1415" s="15">
        <v>1</v>
      </c>
      <c r="B1415" s="15">
        <v>0</v>
      </c>
      <c r="C1415" s="15">
        <v>12.01</v>
      </c>
      <c r="D1415" s="15">
        <v>0</v>
      </c>
      <c r="E1415" s="15">
        <v>0</v>
      </c>
      <c r="F1415" s="15">
        <v>0</v>
      </c>
      <c r="G1415" s="15">
        <v>0</v>
      </c>
      <c r="H1415" s="15">
        <v>1</v>
      </c>
      <c r="I1415" s="15">
        <v>0</v>
      </c>
      <c r="J1415" s="15">
        <v>1</v>
      </c>
      <c r="K1415" s="16">
        <v>27</v>
      </c>
      <c r="L1415" s="16">
        <v>10000</v>
      </c>
      <c r="M1415" s="5">
        <v>0</v>
      </c>
      <c r="N1415" s="5">
        <v>0</v>
      </c>
      <c r="O1415" s="16">
        <v>-16.8</v>
      </c>
      <c r="P1415" s="17">
        <v>152</v>
      </c>
      <c r="Q1415" s="5">
        <v>0</v>
      </c>
      <c r="R1415" s="5">
        <v>1</v>
      </c>
      <c r="S1415" s="5">
        <v>0</v>
      </c>
      <c r="T1415" s="5">
        <v>1</v>
      </c>
      <c r="U1415" s="18">
        <v>12</v>
      </c>
      <c r="V1415" s="16">
        <v>25</v>
      </c>
      <c r="W1415" s="5">
        <v>1</v>
      </c>
      <c r="X1415" s="5">
        <v>0</v>
      </c>
      <c r="Y1415" s="5">
        <v>0</v>
      </c>
      <c r="Z1415" s="5">
        <v>0</v>
      </c>
      <c r="AA1415" s="5">
        <v>0</v>
      </c>
      <c r="AB1415" s="16">
        <v>0</v>
      </c>
      <c r="AC1415" s="16">
        <v>1</v>
      </c>
      <c r="AD1415" s="16">
        <v>7</v>
      </c>
      <c r="AE1415" s="20">
        <v>2</v>
      </c>
      <c r="AF1415" s="5">
        <v>0.84536082474226704</v>
      </c>
    </row>
    <row r="1416" spans="1:32" x14ac:dyDescent="0.25">
      <c r="A1416" s="15">
        <v>1</v>
      </c>
      <c r="B1416" s="15">
        <v>0</v>
      </c>
      <c r="C1416" s="15">
        <v>12.01</v>
      </c>
      <c r="D1416" s="15">
        <v>0</v>
      </c>
      <c r="E1416" s="15">
        <v>0</v>
      </c>
      <c r="F1416" s="15">
        <v>0</v>
      </c>
      <c r="G1416" s="15">
        <v>0</v>
      </c>
      <c r="H1416" s="15">
        <v>1</v>
      </c>
      <c r="I1416" s="15">
        <v>0</v>
      </c>
      <c r="J1416" s="15">
        <v>1</v>
      </c>
      <c r="K1416" s="16">
        <v>27</v>
      </c>
      <c r="L1416" s="16">
        <v>10000</v>
      </c>
      <c r="M1416" s="5">
        <v>0</v>
      </c>
      <c r="N1416" s="5">
        <v>0</v>
      </c>
      <c r="O1416" s="16">
        <v>-16.8</v>
      </c>
      <c r="P1416" s="17">
        <v>152</v>
      </c>
      <c r="Q1416" s="5">
        <v>0</v>
      </c>
      <c r="R1416" s="5">
        <v>1</v>
      </c>
      <c r="S1416" s="5">
        <v>1</v>
      </c>
      <c r="T1416" s="5">
        <v>0</v>
      </c>
      <c r="U1416" s="18">
        <v>12</v>
      </c>
      <c r="V1416" s="16">
        <v>25</v>
      </c>
      <c r="W1416" s="5">
        <v>1</v>
      </c>
      <c r="X1416" s="5">
        <v>0</v>
      </c>
      <c r="Y1416" s="5">
        <v>0</v>
      </c>
      <c r="Z1416" s="5">
        <v>0</v>
      </c>
      <c r="AA1416" s="5">
        <v>0</v>
      </c>
      <c r="AB1416" s="16">
        <v>0</v>
      </c>
      <c r="AC1416" s="16">
        <v>1</v>
      </c>
      <c r="AD1416" s="16">
        <v>7</v>
      </c>
      <c r="AE1416" s="20">
        <v>2</v>
      </c>
      <c r="AF1416" s="5">
        <v>0.94285714285714295</v>
      </c>
    </row>
  </sheetData>
  <phoneticPr fontId="14" type="noConversion"/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F311"/>
  <sheetViews>
    <sheetView zoomScale="55" zoomScaleNormal="55" workbookViewId="0">
      <selection activeCell="U1" sqref="U1:U1048576"/>
    </sheetView>
  </sheetViews>
  <sheetFormatPr defaultColWidth="9" defaultRowHeight="13.8" x14ac:dyDescent="0.25"/>
  <cols>
    <col min="32" max="32" width="9" customWidth="1"/>
  </cols>
  <sheetData>
    <row r="1" spans="1:32" ht="16.2" x14ac:dyDescent="0.25">
      <c r="A1" s="1" t="s">
        <v>138</v>
      </c>
      <c r="B1" s="1" t="s">
        <v>139</v>
      </c>
      <c r="C1" s="1" t="s">
        <v>140</v>
      </c>
      <c r="D1" s="1" t="s">
        <v>141</v>
      </c>
      <c r="E1" s="1" t="s">
        <v>142</v>
      </c>
      <c r="F1" s="1" t="s">
        <v>143</v>
      </c>
      <c r="G1" s="1" t="s">
        <v>144</v>
      </c>
      <c r="H1" s="1" t="s">
        <v>145</v>
      </c>
      <c r="I1" s="1" t="s">
        <v>146</v>
      </c>
      <c r="J1" s="1" t="s">
        <v>147</v>
      </c>
      <c r="K1" s="2" t="s">
        <v>148</v>
      </c>
      <c r="L1" s="2" t="s">
        <v>2</v>
      </c>
      <c r="M1" s="1" t="s">
        <v>149</v>
      </c>
      <c r="N1" s="1" t="s">
        <v>150</v>
      </c>
      <c r="O1" s="3" t="s">
        <v>151</v>
      </c>
      <c r="P1" s="1" t="s">
        <v>152</v>
      </c>
      <c r="Q1" s="9" t="s">
        <v>31</v>
      </c>
      <c r="R1" s="9" t="s">
        <v>153</v>
      </c>
      <c r="S1" s="9" t="s">
        <v>32</v>
      </c>
      <c r="T1" s="10" t="s">
        <v>40</v>
      </c>
      <c r="U1" s="9" t="s">
        <v>9</v>
      </c>
      <c r="V1" s="9" t="s">
        <v>10</v>
      </c>
      <c r="W1" s="9" t="s">
        <v>45</v>
      </c>
      <c r="X1" s="9" t="s">
        <v>154</v>
      </c>
      <c r="Y1" s="9" t="s">
        <v>155</v>
      </c>
      <c r="Z1" s="9" t="s">
        <v>156</v>
      </c>
      <c r="AA1" s="9" t="s">
        <v>157</v>
      </c>
      <c r="AB1" s="9" t="s">
        <v>12</v>
      </c>
      <c r="AC1" s="9" t="s">
        <v>13</v>
      </c>
      <c r="AD1" s="9" t="s">
        <v>14</v>
      </c>
      <c r="AE1" s="11" t="s">
        <v>15</v>
      </c>
      <c r="AF1" s="39" t="s">
        <v>21</v>
      </c>
    </row>
    <row r="2" spans="1:32" x14ac:dyDescent="0.25">
      <c r="A2">
        <v>0</v>
      </c>
      <c r="B2">
        <v>0</v>
      </c>
      <c r="C2">
        <v>107.9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20</v>
      </c>
      <c r="L2" s="4">
        <v>20</v>
      </c>
      <c r="M2">
        <v>0</v>
      </c>
      <c r="N2" s="5">
        <v>1</v>
      </c>
      <c r="O2" s="6">
        <v>-42.5</v>
      </c>
      <c r="P2" s="7">
        <v>5</v>
      </c>
      <c r="Q2">
        <v>0</v>
      </c>
      <c r="R2">
        <v>1</v>
      </c>
      <c r="S2">
        <v>1</v>
      </c>
      <c r="T2">
        <v>0</v>
      </c>
      <c r="U2">
        <v>6</v>
      </c>
      <c r="V2" s="4">
        <v>31</v>
      </c>
      <c r="W2">
        <v>0</v>
      </c>
      <c r="X2">
        <v>0</v>
      </c>
      <c r="Y2">
        <v>0</v>
      </c>
      <c r="Z2">
        <v>0</v>
      </c>
      <c r="AA2">
        <v>1</v>
      </c>
      <c r="AB2" s="32">
        <v>0</v>
      </c>
      <c r="AC2">
        <v>1</v>
      </c>
      <c r="AD2">
        <v>0.16700000000000001</v>
      </c>
      <c r="AE2" s="13">
        <v>0.32</v>
      </c>
      <c r="AF2" s="14">
        <v>0.452996941146181</v>
      </c>
    </row>
    <row r="3" spans="1:32" x14ac:dyDescent="0.25">
      <c r="A3">
        <v>0</v>
      </c>
      <c r="B3">
        <v>0</v>
      </c>
      <c r="C3">
        <v>107.9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20</v>
      </c>
      <c r="L3" s="4">
        <v>20</v>
      </c>
      <c r="M3">
        <v>0</v>
      </c>
      <c r="N3" s="5">
        <v>1</v>
      </c>
      <c r="O3" s="6">
        <v>-42.5</v>
      </c>
      <c r="P3" s="7">
        <v>5</v>
      </c>
      <c r="Q3">
        <v>0</v>
      </c>
      <c r="R3">
        <v>1</v>
      </c>
      <c r="S3">
        <v>1</v>
      </c>
      <c r="T3">
        <v>0</v>
      </c>
      <c r="U3">
        <v>6</v>
      </c>
      <c r="V3" s="4">
        <v>31</v>
      </c>
      <c r="W3">
        <v>0</v>
      </c>
      <c r="X3">
        <v>0</v>
      </c>
      <c r="Y3">
        <v>0</v>
      </c>
      <c r="Z3">
        <v>0</v>
      </c>
      <c r="AA3">
        <v>1</v>
      </c>
      <c r="AB3" s="32">
        <v>0</v>
      </c>
      <c r="AC3">
        <v>1</v>
      </c>
      <c r="AD3">
        <v>1</v>
      </c>
      <c r="AE3" s="13">
        <v>0.32</v>
      </c>
      <c r="AF3" s="14">
        <v>0.44706639410645299</v>
      </c>
    </row>
    <row r="4" spans="1:32" x14ac:dyDescent="0.25">
      <c r="A4">
        <v>0</v>
      </c>
      <c r="B4">
        <v>0</v>
      </c>
      <c r="C4">
        <v>58.69</v>
      </c>
      <c r="D4">
        <v>16</v>
      </c>
      <c r="E4">
        <v>1</v>
      </c>
      <c r="F4">
        <v>0</v>
      </c>
      <c r="G4">
        <v>1</v>
      </c>
      <c r="H4">
        <v>0</v>
      </c>
      <c r="I4">
        <v>0</v>
      </c>
      <c r="J4">
        <v>0</v>
      </c>
      <c r="K4">
        <v>50</v>
      </c>
      <c r="L4" s="4">
        <v>50</v>
      </c>
      <c r="M4">
        <v>0</v>
      </c>
      <c r="N4" s="5">
        <v>0</v>
      </c>
      <c r="O4" s="5">
        <v>-1.9</v>
      </c>
      <c r="P4" s="7">
        <v>91.8</v>
      </c>
      <c r="Q4">
        <v>1</v>
      </c>
      <c r="R4">
        <v>0</v>
      </c>
      <c r="S4">
        <v>1</v>
      </c>
      <c r="T4">
        <v>0</v>
      </c>
      <c r="U4">
        <v>8</v>
      </c>
      <c r="V4">
        <v>240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1</v>
      </c>
      <c r="AD4">
        <v>7</v>
      </c>
      <c r="AE4" s="13">
        <v>3.3</v>
      </c>
      <c r="AF4" s="14">
        <v>0.67733091944510504</v>
      </c>
    </row>
    <row r="5" spans="1:32" x14ac:dyDescent="0.25">
      <c r="A5">
        <v>0</v>
      </c>
      <c r="B5">
        <v>0</v>
      </c>
      <c r="C5">
        <v>58.69</v>
      </c>
      <c r="D5">
        <v>16</v>
      </c>
      <c r="E5">
        <v>1</v>
      </c>
      <c r="F5">
        <v>0</v>
      </c>
      <c r="G5">
        <v>1</v>
      </c>
      <c r="H5">
        <v>0</v>
      </c>
      <c r="I5">
        <v>0</v>
      </c>
      <c r="J5">
        <v>0</v>
      </c>
      <c r="K5">
        <v>50</v>
      </c>
      <c r="L5" s="4">
        <v>50</v>
      </c>
      <c r="M5">
        <v>0</v>
      </c>
      <c r="N5" s="5">
        <v>0</v>
      </c>
      <c r="O5" s="5">
        <v>-1.9</v>
      </c>
      <c r="P5" s="7">
        <v>91.8</v>
      </c>
      <c r="Q5">
        <v>1</v>
      </c>
      <c r="R5">
        <v>0</v>
      </c>
      <c r="S5">
        <v>1</v>
      </c>
      <c r="T5">
        <v>0</v>
      </c>
      <c r="U5">
        <v>8</v>
      </c>
      <c r="V5">
        <v>240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1</v>
      </c>
      <c r="AD5">
        <v>28</v>
      </c>
      <c r="AE5" s="13">
        <v>3.3</v>
      </c>
      <c r="AF5" s="14">
        <v>0.61877548027615203</v>
      </c>
    </row>
    <row r="6" spans="1:32" x14ac:dyDescent="0.25">
      <c r="A6">
        <v>0</v>
      </c>
      <c r="B6">
        <v>0</v>
      </c>
      <c r="C6">
        <v>65.41</v>
      </c>
      <c r="D6">
        <v>16</v>
      </c>
      <c r="E6">
        <v>1</v>
      </c>
      <c r="F6">
        <v>0</v>
      </c>
      <c r="G6">
        <v>1</v>
      </c>
      <c r="H6">
        <v>0</v>
      </c>
      <c r="I6">
        <v>0</v>
      </c>
      <c r="J6">
        <v>0</v>
      </c>
      <c r="K6" s="37">
        <v>10.7</v>
      </c>
      <c r="L6" s="4">
        <v>10.7</v>
      </c>
      <c r="M6">
        <v>0</v>
      </c>
      <c r="N6" s="5">
        <v>0</v>
      </c>
      <c r="O6" s="38">
        <v>-27.1</v>
      </c>
      <c r="P6" s="37">
        <v>48.2</v>
      </c>
      <c r="Q6">
        <v>1</v>
      </c>
      <c r="R6">
        <v>0</v>
      </c>
      <c r="S6">
        <v>0</v>
      </c>
      <c r="T6">
        <v>1</v>
      </c>
      <c r="U6" s="37">
        <v>6</v>
      </c>
      <c r="V6" s="37">
        <v>225</v>
      </c>
      <c r="W6">
        <v>0</v>
      </c>
      <c r="X6" s="37">
        <v>0</v>
      </c>
      <c r="Y6" s="37">
        <v>0</v>
      </c>
      <c r="Z6" s="37">
        <v>0</v>
      </c>
      <c r="AA6" s="37">
        <v>1</v>
      </c>
      <c r="AB6" s="37">
        <v>0</v>
      </c>
      <c r="AC6" s="37">
        <v>1</v>
      </c>
      <c r="AD6" s="37">
        <v>1</v>
      </c>
      <c r="AE6" s="40">
        <v>0.45777777777777801</v>
      </c>
      <c r="AF6" s="41">
        <v>1</v>
      </c>
    </row>
    <row r="7" spans="1:32" x14ac:dyDescent="0.25">
      <c r="A7">
        <v>0</v>
      </c>
      <c r="B7">
        <v>0</v>
      </c>
      <c r="C7">
        <v>65.41</v>
      </c>
      <c r="D7">
        <v>16</v>
      </c>
      <c r="E7">
        <v>1</v>
      </c>
      <c r="F7">
        <v>0</v>
      </c>
      <c r="G7">
        <v>1</v>
      </c>
      <c r="H7">
        <v>0</v>
      </c>
      <c r="I7">
        <v>0</v>
      </c>
      <c r="J7">
        <v>0</v>
      </c>
      <c r="K7" s="37">
        <v>10.7</v>
      </c>
      <c r="L7" s="4">
        <v>10.7</v>
      </c>
      <c r="M7">
        <v>0</v>
      </c>
      <c r="N7" s="5">
        <v>0</v>
      </c>
      <c r="O7" s="38">
        <v>-27.1</v>
      </c>
      <c r="P7" s="37">
        <v>48.2</v>
      </c>
      <c r="Q7">
        <v>1</v>
      </c>
      <c r="R7">
        <v>0</v>
      </c>
      <c r="S7">
        <v>0</v>
      </c>
      <c r="T7">
        <v>1</v>
      </c>
      <c r="U7" s="37">
        <v>6</v>
      </c>
      <c r="V7" s="37">
        <v>225</v>
      </c>
      <c r="W7">
        <v>0</v>
      </c>
      <c r="X7" s="37">
        <v>0</v>
      </c>
      <c r="Y7" s="37">
        <v>0</v>
      </c>
      <c r="Z7" s="37">
        <v>0</v>
      </c>
      <c r="AA7" s="37">
        <v>1</v>
      </c>
      <c r="AB7" s="37">
        <v>0</v>
      </c>
      <c r="AC7" s="37">
        <v>1</v>
      </c>
      <c r="AD7" s="37">
        <v>7</v>
      </c>
      <c r="AE7" s="40">
        <v>0.45777777777777801</v>
      </c>
      <c r="AF7" s="41">
        <v>1</v>
      </c>
    </row>
    <row r="8" spans="1:32" x14ac:dyDescent="0.25">
      <c r="A8">
        <v>0</v>
      </c>
      <c r="B8">
        <v>0</v>
      </c>
      <c r="C8">
        <v>65.41</v>
      </c>
      <c r="D8">
        <v>16</v>
      </c>
      <c r="E8">
        <v>1</v>
      </c>
      <c r="F8">
        <v>0</v>
      </c>
      <c r="G8">
        <v>1</v>
      </c>
      <c r="H8">
        <v>0</v>
      </c>
      <c r="I8">
        <v>0</v>
      </c>
      <c r="J8">
        <v>0</v>
      </c>
      <c r="K8" s="37">
        <v>10.7</v>
      </c>
      <c r="L8" s="4">
        <v>10.7</v>
      </c>
      <c r="M8">
        <v>0</v>
      </c>
      <c r="N8" s="5">
        <v>0</v>
      </c>
      <c r="O8" s="38">
        <v>-27.1</v>
      </c>
      <c r="P8" s="37">
        <v>48.2</v>
      </c>
      <c r="Q8">
        <v>1</v>
      </c>
      <c r="R8">
        <v>0</v>
      </c>
      <c r="S8">
        <v>0</v>
      </c>
      <c r="T8">
        <v>1</v>
      </c>
      <c r="U8" s="37">
        <v>6</v>
      </c>
      <c r="V8" s="37">
        <v>225</v>
      </c>
      <c r="W8">
        <v>0</v>
      </c>
      <c r="X8" s="37">
        <v>0</v>
      </c>
      <c r="Y8" s="37">
        <v>0</v>
      </c>
      <c r="Z8" s="37">
        <v>0</v>
      </c>
      <c r="AA8" s="37">
        <v>1</v>
      </c>
      <c r="AB8" s="37">
        <v>0</v>
      </c>
      <c r="AC8" s="37">
        <v>1</v>
      </c>
      <c r="AD8" s="37">
        <v>28</v>
      </c>
      <c r="AE8" s="40">
        <v>0.45777777777777801</v>
      </c>
      <c r="AF8" s="41">
        <v>-1</v>
      </c>
    </row>
    <row r="9" spans="1:32" x14ac:dyDescent="0.25">
      <c r="A9">
        <v>0</v>
      </c>
      <c r="B9">
        <v>0</v>
      </c>
      <c r="C9">
        <v>65.41</v>
      </c>
      <c r="D9">
        <v>16</v>
      </c>
      <c r="E9">
        <v>1</v>
      </c>
      <c r="F9">
        <v>0</v>
      </c>
      <c r="G9">
        <v>1</v>
      </c>
      <c r="H9">
        <v>0</v>
      </c>
      <c r="I9">
        <v>0</v>
      </c>
      <c r="J9">
        <v>0</v>
      </c>
      <c r="K9" s="37">
        <v>10.7</v>
      </c>
      <c r="L9" s="4">
        <v>10.7</v>
      </c>
      <c r="M9">
        <v>0</v>
      </c>
      <c r="N9" s="5">
        <v>0</v>
      </c>
      <c r="O9" s="38">
        <v>-27.1</v>
      </c>
      <c r="P9" s="37">
        <v>48.2</v>
      </c>
      <c r="Q9">
        <v>1</v>
      </c>
      <c r="R9">
        <v>0</v>
      </c>
      <c r="S9">
        <v>0</v>
      </c>
      <c r="T9">
        <v>1</v>
      </c>
      <c r="U9" s="37">
        <v>6</v>
      </c>
      <c r="V9" s="37">
        <v>225</v>
      </c>
      <c r="W9">
        <v>0</v>
      </c>
      <c r="X9" s="37">
        <v>0</v>
      </c>
      <c r="Y9" s="37">
        <v>0</v>
      </c>
      <c r="Z9" s="37">
        <v>0</v>
      </c>
      <c r="AA9" s="37">
        <v>1</v>
      </c>
      <c r="AB9" s="37">
        <v>0</v>
      </c>
      <c r="AC9" s="37">
        <v>1</v>
      </c>
      <c r="AD9" s="37">
        <v>1</v>
      </c>
      <c r="AE9" s="40">
        <v>1.37777777777778</v>
      </c>
      <c r="AF9" s="41">
        <v>1</v>
      </c>
    </row>
    <row r="10" spans="1:32" x14ac:dyDescent="0.25">
      <c r="A10">
        <v>0</v>
      </c>
      <c r="B10">
        <v>0</v>
      </c>
      <c r="C10">
        <v>65.41</v>
      </c>
      <c r="D10">
        <v>16</v>
      </c>
      <c r="E10">
        <v>1</v>
      </c>
      <c r="F10">
        <v>0</v>
      </c>
      <c r="G10">
        <v>1</v>
      </c>
      <c r="H10">
        <v>0</v>
      </c>
      <c r="I10">
        <v>0</v>
      </c>
      <c r="J10">
        <v>0</v>
      </c>
      <c r="K10" s="37">
        <v>10.7</v>
      </c>
      <c r="L10" s="4">
        <v>10.7</v>
      </c>
      <c r="M10">
        <v>0</v>
      </c>
      <c r="N10" s="5">
        <v>0</v>
      </c>
      <c r="O10" s="38">
        <v>-27.1</v>
      </c>
      <c r="P10" s="37">
        <v>48.2</v>
      </c>
      <c r="Q10">
        <v>1</v>
      </c>
      <c r="R10">
        <v>0</v>
      </c>
      <c r="S10">
        <v>0</v>
      </c>
      <c r="T10">
        <v>1</v>
      </c>
      <c r="U10" s="37">
        <v>6</v>
      </c>
      <c r="V10" s="37">
        <v>225</v>
      </c>
      <c r="W10">
        <v>0</v>
      </c>
      <c r="X10" s="37">
        <v>0</v>
      </c>
      <c r="Y10" s="37">
        <v>0</v>
      </c>
      <c r="Z10" s="37">
        <v>0</v>
      </c>
      <c r="AA10" s="37">
        <v>1</v>
      </c>
      <c r="AB10" s="37">
        <v>0</v>
      </c>
      <c r="AC10" s="37">
        <v>1</v>
      </c>
      <c r="AD10" s="37">
        <v>7</v>
      </c>
      <c r="AE10" s="40">
        <v>1.37777777777778</v>
      </c>
      <c r="AF10" s="41">
        <v>1</v>
      </c>
    </row>
    <row r="11" spans="1:32" x14ac:dyDescent="0.25">
      <c r="A11">
        <v>0</v>
      </c>
      <c r="B11">
        <v>0</v>
      </c>
      <c r="C11">
        <v>65.41</v>
      </c>
      <c r="D11">
        <v>16</v>
      </c>
      <c r="E11">
        <v>1</v>
      </c>
      <c r="F11">
        <v>0</v>
      </c>
      <c r="G11">
        <v>1</v>
      </c>
      <c r="H11">
        <v>0</v>
      </c>
      <c r="I11">
        <v>0</v>
      </c>
      <c r="J11">
        <v>0</v>
      </c>
      <c r="K11" s="37">
        <v>10.7</v>
      </c>
      <c r="L11" s="4">
        <v>10.7</v>
      </c>
      <c r="M11">
        <v>0</v>
      </c>
      <c r="N11" s="5">
        <v>0</v>
      </c>
      <c r="O11" s="38">
        <v>-27.1</v>
      </c>
      <c r="P11" s="37">
        <v>48.2</v>
      </c>
      <c r="Q11">
        <v>1</v>
      </c>
      <c r="R11">
        <v>0</v>
      </c>
      <c r="S11">
        <v>0</v>
      </c>
      <c r="T11">
        <v>1</v>
      </c>
      <c r="U11" s="37">
        <v>6</v>
      </c>
      <c r="V11" s="37">
        <v>225</v>
      </c>
      <c r="W11">
        <v>0</v>
      </c>
      <c r="X11" s="37">
        <v>0</v>
      </c>
      <c r="Y11" s="37">
        <v>0</v>
      </c>
      <c r="Z11" s="37">
        <v>0</v>
      </c>
      <c r="AA11" s="37">
        <v>1</v>
      </c>
      <c r="AB11" s="37">
        <v>0</v>
      </c>
      <c r="AC11" s="37">
        <v>1</v>
      </c>
      <c r="AD11" s="37">
        <v>28</v>
      </c>
      <c r="AE11" s="40">
        <v>1.37777777777778</v>
      </c>
      <c r="AF11" s="41">
        <v>-1</v>
      </c>
    </row>
    <row r="12" spans="1:32" x14ac:dyDescent="0.25">
      <c r="A12">
        <v>0</v>
      </c>
      <c r="B12">
        <v>0</v>
      </c>
      <c r="C12">
        <v>58.69</v>
      </c>
      <c r="D12">
        <v>16</v>
      </c>
      <c r="E12">
        <v>1</v>
      </c>
      <c r="F12">
        <v>0</v>
      </c>
      <c r="G12">
        <v>1</v>
      </c>
      <c r="H12">
        <v>0</v>
      </c>
      <c r="I12">
        <v>0</v>
      </c>
      <c r="J12">
        <v>0</v>
      </c>
      <c r="K12">
        <v>15</v>
      </c>
      <c r="L12" s="4">
        <v>15</v>
      </c>
      <c r="M12">
        <v>0</v>
      </c>
      <c r="N12" s="5">
        <v>0</v>
      </c>
      <c r="O12" s="5">
        <v>-26</v>
      </c>
      <c r="P12">
        <v>91.8</v>
      </c>
      <c r="Q12">
        <v>1</v>
      </c>
      <c r="R12">
        <v>0</v>
      </c>
      <c r="S12">
        <v>0</v>
      </c>
      <c r="T12">
        <v>1</v>
      </c>
      <c r="U12">
        <v>6</v>
      </c>
      <c r="V12">
        <v>225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1</v>
      </c>
      <c r="AD12">
        <v>1</v>
      </c>
      <c r="AE12" s="22">
        <v>0.72666666666666702</v>
      </c>
      <c r="AF12" s="14">
        <v>1</v>
      </c>
    </row>
    <row r="13" spans="1:32" x14ac:dyDescent="0.25">
      <c r="A13">
        <v>0</v>
      </c>
      <c r="B13">
        <v>0</v>
      </c>
      <c r="C13">
        <v>65.41</v>
      </c>
      <c r="D13">
        <v>16</v>
      </c>
      <c r="E13">
        <v>1</v>
      </c>
      <c r="F13">
        <v>0</v>
      </c>
      <c r="G13">
        <v>1</v>
      </c>
      <c r="H13">
        <v>0</v>
      </c>
      <c r="I13">
        <v>0</v>
      </c>
      <c r="J13">
        <v>0</v>
      </c>
      <c r="K13">
        <v>10</v>
      </c>
      <c r="L13" s="4">
        <v>10</v>
      </c>
      <c r="M13">
        <v>0</v>
      </c>
      <c r="N13" s="5">
        <v>0</v>
      </c>
      <c r="O13" s="5">
        <v>-27.1</v>
      </c>
      <c r="P13">
        <v>48.2</v>
      </c>
      <c r="Q13">
        <v>1</v>
      </c>
      <c r="R13">
        <v>0</v>
      </c>
      <c r="S13">
        <v>0</v>
      </c>
      <c r="T13">
        <v>1</v>
      </c>
      <c r="U13">
        <v>6</v>
      </c>
      <c r="V13">
        <v>225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1</v>
      </c>
      <c r="AD13">
        <v>1</v>
      </c>
      <c r="AE13" s="22">
        <v>1.37777777777778</v>
      </c>
      <c r="AF13" s="14">
        <v>1</v>
      </c>
    </row>
    <row r="14" spans="1:32" x14ac:dyDescent="0.25">
      <c r="A14">
        <v>0</v>
      </c>
      <c r="B14">
        <v>0</v>
      </c>
      <c r="C14">
        <v>58.69</v>
      </c>
      <c r="D14">
        <v>16</v>
      </c>
      <c r="E14">
        <v>1</v>
      </c>
      <c r="F14">
        <v>0</v>
      </c>
      <c r="G14">
        <v>1</v>
      </c>
      <c r="H14">
        <v>0</v>
      </c>
      <c r="I14">
        <v>0</v>
      </c>
      <c r="J14">
        <v>0</v>
      </c>
      <c r="K14">
        <v>15</v>
      </c>
      <c r="L14" s="4">
        <v>15</v>
      </c>
      <c r="M14">
        <v>0</v>
      </c>
      <c r="N14" s="5">
        <v>0</v>
      </c>
      <c r="O14" s="5">
        <v>-26</v>
      </c>
      <c r="P14">
        <v>91.8</v>
      </c>
      <c r="Q14">
        <v>1</v>
      </c>
      <c r="R14">
        <v>0</v>
      </c>
      <c r="S14">
        <v>0</v>
      </c>
      <c r="T14">
        <v>1</v>
      </c>
      <c r="U14">
        <v>6</v>
      </c>
      <c r="V14">
        <v>225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1</v>
      </c>
      <c r="AD14">
        <v>28</v>
      </c>
      <c r="AE14" s="22">
        <v>0.72666666666666702</v>
      </c>
      <c r="AF14" s="14">
        <v>-0.31162790697674397</v>
      </c>
    </row>
    <row r="15" spans="1:32" x14ac:dyDescent="0.25">
      <c r="A15">
        <v>0</v>
      </c>
      <c r="B15">
        <v>0</v>
      </c>
      <c r="C15">
        <v>65.41</v>
      </c>
      <c r="D15">
        <v>16</v>
      </c>
      <c r="E15">
        <v>1</v>
      </c>
      <c r="F15">
        <v>0</v>
      </c>
      <c r="G15">
        <v>1</v>
      </c>
      <c r="H15">
        <v>0</v>
      </c>
      <c r="I15">
        <v>0</v>
      </c>
      <c r="J15">
        <v>0</v>
      </c>
      <c r="K15">
        <v>10</v>
      </c>
      <c r="L15" s="4">
        <v>10</v>
      </c>
      <c r="M15">
        <v>0</v>
      </c>
      <c r="N15" s="5">
        <v>0</v>
      </c>
      <c r="O15" s="5">
        <v>-27.1</v>
      </c>
      <c r="P15">
        <v>48.2</v>
      </c>
      <c r="Q15">
        <v>1</v>
      </c>
      <c r="R15">
        <v>0</v>
      </c>
      <c r="S15">
        <v>0</v>
      </c>
      <c r="T15">
        <v>1</v>
      </c>
      <c r="U15">
        <v>6</v>
      </c>
      <c r="V15">
        <v>225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1</v>
      </c>
      <c r="AD15">
        <v>28</v>
      </c>
      <c r="AE15" s="22">
        <v>1.37777777777778</v>
      </c>
      <c r="AF15" s="14">
        <v>-1</v>
      </c>
    </row>
    <row r="16" spans="1:32" x14ac:dyDescent="0.25">
      <c r="A16">
        <v>0</v>
      </c>
      <c r="B16">
        <v>0</v>
      </c>
      <c r="C16">
        <v>63.55</v>
      </c>
      <c r="D16">
        <v>16</v>
      </c>
      <c r="E16">
        <v>1</v>
      </c>
      <c r="F16">
        <v>0</v>
      </c>
      <c r="G16">
        <v>1</v>
      </c>
      <c r="H16">
        <v>0</v>
      </c>
      <c r="I16">
        <v>0</v>
      </c>
      <c r="J16">
        <v>0</v>
      </c>
      <c r="K16">
        <v>50</v>
      </c>
      <c r="L16" s="4">
        <v>50</v>
      </c>
      <c r="M16">
        <v>0</v>
      </c>
      <c r="N16" s="5">
        <v>0</v>
      </c>
      <c r="O16" s="5">
        <v>-26.7</v>
      </c>
      <c r="P16">
        <v>29</v>
      </c>
      <c r="Q16">
        <v>1</v>
      </c>
      <c r="R16">
        <v>0</v>
      </c>
      <c r="S16">
        <v>0</v>
      </c>
      <c r="T16">
        <v>1</v>
      </c>
      <c r="U16">
        <v>6</v>
      </c>
      <c r="V16">
        <v>225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1</v>
      </c>
      <c r="AD16">
        <v>28</v>
      </c>
      <c r="AE16" s="22">
        <v>2.2888888888888901</v>
      </c>
      <c r="AF16" s="14">
        <v>-1</v>
      </c>
    </row>
    <row r="17" spans="1:32" x14ac:dyDescent="0.25">
      <c r="A17">
        <v>0</v>
      </c>
      <c r="B17">
        <v>0</v>
      </c>
      <c r="C17">
        <v>140.1</v>
      </c>
      <c r="D17">
        <v>16</v>
      </c>
      <c r="E17">
        <v>2</v>
      </c>
      <c r="F17">
        <v>0</v>
      </c>
      <c r="G17">
        <v>1</v>
      </c>
      <c r="H17">
        <v>0</v>
      </c>
      <c r="I17">
        <v>0</v>
      </c>
      <c r="J17">
        <v>0</v>
      </c>
      <c r="K17">
        <v>25</v>
      </c>
      <c r="L17" s="4">
        <v>25</v>
      </c>
      <c r="M17">
        <v>0</v>
      </c>
      <c r="N17" s="5">
        <v>0</v>
      </c>
      <c r="O17" s="5">
        <v>-32.4</v>
      </c>
      <c r="P17">
        <v>24.1</v>
      </c>
      <c r="Q17">
        <v>1</v>
      </c>
      <c r="R17">
        <v>0</v>
      </c>
      <c r="S17">
        <v>0</v>
      </c>
      <c r="T17">
        <v>1</v>
      </c>
      <c r="U17" s="7">
        <v>8</v>
      </c>
      <c r="V17">
        <v>225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1</v>
      </c>
      <c r="AD17">
        <v>1</v>
      </c>
      <c r="AE17" s="13">
        <v>2.778</v>
      </c>
      <c r="AF17" s="14">
        <v>1</v>
      </c>
    </row>
    <row r="18" spans="1:32" x14ac:dyDescent="0.25">
      <c r="A18">
        <v>0</v>
      </c>
      <c r="B18">
        <v>0</v>
      </c>
      <c r="C18">
        <v>58.69</v>
      </c>
      <c r="D18">
        <v>16</v>
      </c>
      <c r="E18">
        <v>1</v>
      </c>
      <c r="F18">
        <v>0</v>
      </c>
      <c r="G18">
        <v>1</v>
      </c>
      <c r="H18">
        <v>0</v>
      </c>
      <c r="I18">
        <v>0</v>
      </c>
      <c r="J18">
        <v>0</v>
      </c>
      <c r="K18">
        <v>15</v>
      </c>
      <c r="L18" s="4">
        <v>15</v>
      </c>
      <c r="M18">
        <v>0</v>
      </c>
      <c r="N18" s="5">
        <v>0</v>
      </c>
      <c r="O18" s="5">
        <v>-26</v>
      </c>
      <c r="P18">
        <v>91.8</v>
      </c>
      <c r="Q18">
        <v>1</v>
      </c>
      <c r="R18">
        <v>0</v>
      </c>
      <c r="S18">
        <v>0</v>
      </c>
      <c r="T18">
        <v>1</v>
      </c>
      <c r="U18" s="7">
        <v>8</v>
      </c>
      <c r="V18">
        <v>225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1</v>
      </c>
      <c r="AD18">
        <v>1</v>
      </c>
      <c r="AE18" s="22">
        <v>0.72666666666666702</v>
      </c>
      <c r="AF18" s="14">
        <v>1</v>
      </c>
    </row>
    <row r="19" spans="1:32" x14ac:dyDescent="0.25">
      <c r="A19">
        <v>0</v>
      </c>
      <c r="B19">
        <v>0</v>
      </c>
      <c r="C19">
        <v>65.41</v>
      </c>
      <c r="D19">
        <v>16</v>
      </c>
      <c r="E19">
        <v>1</v>
      </c>
      <c r="F19">
        <v>0</v>
      </c>
      <c r="G19">
        <v>1</v>
      </c>
      <c r="H19">
        <v>0</v>
      </c>
      <c r="I19">
        <v>0</v>
      </c>
      <c r="J19">
        <v>0</v>
      </c>
      <c r="K19">
        <v>10</v>
      </c>
      <c r="L19" s="4">
        <v>10</v>
      </c>
      <c r="M19">
        <v>0</v>
      </c>
      <c r="N19" s="5">
        <v>0</v>
      </c>
      <c r="O19" s="5">
        <v>-27.1</v>
      </c>
      <c r="P19">
        <v>48.2</v>
      </c>
      <c r="Q19">
        <v>1</v>
      </c>
      <c r="R19">
        <v>0</v>
      </c>
      <c r="S19">
        <v>0</v>
      </c>
      <c r="T19">
        <v>1</v>
      </c>
      <c r="U19" s="7">
        <v>8</v>
      </c>
      <c r="V19">
        <v>225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1</v>
      </c>
      <c r="AD19">
        <v>1</v>
      </c>
      <c r="AE19" s="22">
        <v>1.37777777777778</v>
      </c>
      <c r="AF19" s="14">
        <v>1</v>
      </c>
    </row>
    <row r="20" spans="1:32" x14ac:dyDescent="0.25">
      <c r="A20">
        <v>0</v>
      </c>
      <c r="B20">
        <v>0</v>
      </c>
      <c r="C20">
        <v>63.55</v>
      </c>
      <c r="D20">
        <v>16</v>
      </c>
      <c r="E20">
        <v>1</v>
      </c>
      <c r="F20">
        <v>0</v>
      </c>
      <c r="G20">
        <v>1</v>
      </c>
      <c r="H20">
        <v>0</v>
      </c>
      <c r="I20">
        <v>0</v>
      </c>
      <c r="J20">
        <v>0</v>
      </c>
      <c r="K20">
        <v>50</v>
      </c>
      <c r="L20" s="4">
        <v>50</v>
      </c>
      <c r="M20">
        <v>0</v>
      </c>
      <c r="N20" s="5">
        <v>0</v>
      </c>
      <c r="O20" s="5">
        <v>-26.7</v>
      </c>
      <c r="P20">
        <v>29</v>
      </c>
      <c r="Q20">
        <v>1</v>
      </c>
      <c r="R20">
        <v>0</v>
      </c>
      <c r="S20">
        <v>0</v>
      </c>
      <c r="T20">
        <v>1</v>
      </c>
      <c r="U20" s="7">
        <v>8</v>
      </c>
      <c r="V20">
        <v>225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1</v>
      </c>
      <c r="AD20">
        <v>1</v>
      </c>
      <c r="AE20" s="22">
        <v>2.2888888888888901</v>
      </c>
      <c r="AF20" s="14">
        <v>1</v>
      </c>
    </row>
    <row r="21" spans="1:32" x14ac:dyDescent="0.25">
      <c r="A21">
        <v>0</v>
      </c>
      <c r="B21">
        <v>0</v>
      </c>
      <c r="C21">
        <v>140.1</v>
      </c>
      <c r="D21">
        <v>16</v>
      </c>
      <c r="E21">
        <v>2</v>
      </c>
      <c r="F21">
        <v>0</v>
      </c>
      <c r="G21">
        <v>1</v>
      </c>
      <c r="H21">
        <v>0</v>
      </c>
      <c r="I21">
        <v>0</v>
      </c>
      <c r="J21">
        <v>0</v>
      </c>
      <c r="K21">
        <v>25</v>
      </c>
      <c r="L21" s="4">
        <v>25</v>
      </c>
      <c r="M21">
        <v>0</v>
      </c>
      <c r="N21" s="5">
        <v>0</v>
      </c>
      <c r="O21" s="5">
        <v>-32.4</v>
      </c>
      <c r="P21">
        <v>24.1</v>
      </c>
      <c r="Q21">
        <v>1</v>
      </c>
      <c r="R21">
        <v>0</v>
      </c>
      <c r="S21">
        <v>0</v>
      </c>
      <c r="T21">
        <v>1</v>
      </c>
      <c r="U21" s="7">
        <v>8</v>
      </c>
      <c r="V21">
        <v>225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1</v>
      </c>
      <c r="AD21">
        <v>28</v>
      </c>
      <c r="AE21" s="13">
        <v>2.778</v>
      </c>
      <c r="AF21" s="14">
        <v>0.66666666666666696</v>
      </c>
    </row>
    <row r="22" spans="1:32" x14ac:dyDescent="0.25">
      <c r="A22">
        <v>0</v>
      </c>
      <c r="B22">
        <v>0</v>
      </c>
      <c r="C22">
        <v>58.69</v>
      </c>
      <c r="D22">
        <v>16</v>
      </c>
      <c r="E22">
        <v>1</v>
      </c>
      <c r="F22">
        <v>0</v>
      </c>
      <c r="G22">
        <v>1</v>
      </c>
      <c r="H22">
        <v>0</v>
      </c>
      <c r="I22">
        <v>0</v>
      </c>
      <c r="J22">
        <v>0</v>
      </c>
      <c r="K22">
        <v>15</v>
      </c>
      <c r="L22" s="4">
        <v>15</v>
      </c>
      <c r="M22">
        <v>0</v>
      </c>
      <c r="N22" s="5">
        <v>0</v>
      </c>
      <c r="O22" s="5">
        <v>-26</v>
      </c>
      <c r="P22">
        <v>91.8</v>
      </c>
      <c r="Q22">
        <v>1</v>
      </c>
      <c r="R22">
        <v>0</v>
      </c>
      <c r="S22">
        <v>0</v>
      </c>
      <c r="T22">
        <v>1</v>
      </c>
      <c r="U22" s="7">
        <v>8</v>
      </c>
      <c r="V22">
        <v>225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1</v>
      </c>
      <c r="AD22">
        <v>28</v>
      </c>
      <c r="AE22" s="22">
        <v>0.72666666666666702</v>
      </c>
      <c r="AF22" s="14">
        <v>-0.28571428571428598</v>
      </c>
    </row>
    <row r="23" spans="1:32" x14ac:dyDescent="0.25">
      <c r="A23">
        <v>0</v>
      </c>
      <c r="B23">
        <v>0</v>
      </c>
      <c r="C23">
        <v>65.41</v>
      </c>
      <c r="D23">
        <v>16</v>
      </c>
      <c r="E23">
        <v>1</v>
      </c>
      <c r="F23">
        <v>0</v>
      </c>
      <c r="G23">
        <v>1</v>
      </c>
      <c r="H23">
        <v>0</v>
      </c>
      <c r="I23">
        <v>0</v>
      </c>
      <c r="J23">
        <v>0</v>
      </c>
      <c r="K23">
        <v>10</v>
      </c>
      <c r="L23" s="4">
        <v>10</v>
      </c>
      <c r="M23">
        <v>0</v>
      </c>
      <c r="N23" s="5">
        <v>0</v>
      </c>
      <c r="O23" s="5">
        <v>-27.1</v>
      </c>
      <c r="P23">
        <v>48.2</v>
      </c>
      <c r="Q23">
        <v>1</v>
      </c>
      <c r="R23">
        <v>0</v>
      </c>
      <c r="S23">
        <v>0</v>
      </c>
      <c r="T23">
        <v>1</v>
      </c>
      <c r="U23" s="7">
        <v>8</v>
      </c>
      <c r="V23">
        <v>225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1</v>
      </c>
      <c r="AD23">
        <v>28</v>
      </c>
      <c r="AE23" s="22">
        <v>1.37777777777778</v>
      </c>
      <c r="AF23" s="14">
        <v>-1</v>
      </c>
    </row>
    <row r="24" spans="1:32" x14ac:dyDescent="0.25">
      <c r="A24">
        <v>0</v>
      </c>
      <c r="B24">
        <v>0</v>
      </c>
      <c r="C24">
        <v>63.55</v>
      </c>
      <c r="D24">
        <v>16</v>
      </c>
      <c r="E24">
        <v>1</v>
      </c>
      <c r="F24">
        <v>0</v>
      </c>
      <c r="G24">
        <v>1</v>
      </c>
      <c r="H24">
        <v>0</v>
      </c>
      <c r="I24">
        <v>0</v>
      </c>
      <c r="J24">
        <v>0</v>
      </c>
      <c r="K24">
        <v>50</v>
      </c>
      <c r="L24" s="4">
        <v>50</v>
      </c>
      <c r="M24">
        <v>0</v>
      </c>
      <c r="N24" s="5">
        <v>0</v>
      </c>
      <c r="O24" s="5">
        <v>-26.7</v>
      </c>
      <c r="P24">
        <v>29</v>
      </c>
      <c r="Q24">
        <v>1</v>
      </c>
      <c r="R24">
        <v>0</v>
      </c>
      <c r="S24">
        <v>0</v>
      </c>
      <c r="T24">
        <v>1</v>
      </c>
      <c r="U24" s="7">
        <v>8</v>
      </c>
      <c r="V24">
        <v>225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  <c r="AC24">
        <v>1</v>
      </c>
      <c r="AD24">
        <v>28</v>
      </c>
      <c r="AE24" s="22">
        <v>2.2888888888888901</v>
      </c>
      <c r="AF24" s="14">
        <v>-1</v>
      </c>
    </row>
    <row r="25" spans="1:32" x14ac:dyDescent="0.25">
      <c r="A25">
        <v>1</v>
      </c>
      <c r="B25">
        <v>0</v>
      </c>
      <c r="C25">
        <v>12.01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1</v>
      </c>
      <c r="K25">
        <v>255.2182</v>
      </c>
      <c r="L25">
        <v>1209.2883300000001</v>
      </c>
      <c r="M25">
        <v>0</v>
      </c>
      <c r="N25" s="5">
        <v>0</v>
      </c>
      <c r="O25" s="6">
        <v>-11</v>
      </c>
      <c r="P25" s="7">
        <v>152</v>
      </c>
      <c r="Q25">
        <v>0</v>
      </c>
      <c r="R25">
        <v>1</v>
      </c>
      <c r="S25">
        <v>1</v>
      </c>
      <c r="T25">
        <v>0</v>
      </c>
      <c r="U25" s="7">
        <v>8</v>
      </c>
      <c r="V25" s="4">
        <v>25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 s="13">
        <v>4</v>
      </c>
      <c r="AF25" s="14">
        <v>5.2893279049589501E-2</v>
      </c>
    </row>
    <row r="26" spans="1:32" x14ac:dyDescent="0.25">
      <c r="A26">
        <v>1</v>
      </c>
      <c r="B26">
        <v>0</v>
      </c>
      <c r="C26">
        <v>12.01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1</v>
      </c>
      <c r="K26">
        <v>255.2182</v>
      </c>
      <c r="L26">
        <v>1209.2883300000001</v>
      </c>
      <c r="M26">
        <v>0</v>
      </c>
      <c r="N26" s="5">
        <v>0</v>
      </c>
      <c r="O26" s="6">
        <v>-11</v>
      </c>
      <c r="P26" s="7">
        <v>152</v>
      </c>
      <c r="Q26">
        <v>0</v>
      </c>
      <c r="R26">
        <v>1</v>
      </c>
      <c r="S26">
        <v>1</v>
      </c>
      <c r="T26">
        <v>0</v>
      </c>
      <c r="U26" s="7">
        <v>8</v>
      </c>
      <c r="V26" s="4">
        <v>25</v>
      </c>
      <c r="W26">
        <v>1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28</v>
      </c>
      <c r="AE26" s="13">
        <v>4</v>
      </c>
      <c r="AF26" s="14">
        <v>0.54871339329303903</v>
      </c>
    </row>
    <row r="27" spans="1:32" x14ac:dyDescent="0.25">
      <c r="A27">
        <v>1</v>
      </c>
      <c r="B27">
        <v>0</v>
      </c>
      <c r="C27">
        <v>12.01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1</v>
      </c>
      <c r="K27">
        <v>220.66682</v>
      </c>
      <c r="L27">
        <v>343.03588000000002</v>
      </c>
      <c r="M27">
        <v>1</v>
      </c>
      <c r="N27" s="5">
        <v>0</v>
      </c>
      <c r="O27" s="6">
        <v>-11</v>
      </c>
      <c r="P27" s="7">
        <v>152</v>
      </c>
      <c r="Q27">
        <v>0</v>
      </c>
      <c r="R27">
        <v>1</v>
      </c>
      <c r="S27">
        <v>1</v>
      </c>
      <c r="T27">
        <v>0</v>
      </c>
      <c r="U27" s="7">
        <v>8</v>
      </c>
      <c r="V27" s="4">
        <v>25</v>
      </c>
      <c r="W27">
        <v>1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 s="13">
        <v>10</v>
      </c>
      <c r="AF27" s="14">
        <v>-0.31006917661570099</v>
      </c>
    </row>
    <row r="28" spans="1:32" x14ac:dyDescent="0.25">
      <c r="A28">
        <v>1</v>
      </c>
      <c r="B28">
        <v>0</v>
      </c>
      <c r="C28">
        <v>12.01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1</v>
      </c>
      <c r="K28">
        <v>220.66682</v>
      </c>
      <c r="L28">
        <v>343.03588000000002</v>
      </c>
      <c r="M28">
        <v>1</v>
      </c>
      <c r="N28" s="5">
        <v>0</v>
      </c>
      <c r="O28" s="6">
        <v>-11</v>
      </c>
      <c r="P28" s="7">
        <v>152</v>
      </c>
      <c r="Q28">
        <v>0</v>
      </c>
      <c r="R28">
        <v>1</v>
      </c>
      <c r="S28">
        <v>1</v>
      </c>
      <c r="T28">
        <v>0</v>
      </c>
      <c r="U28" s="7">
        <v>8</v>
      </c>
      <c r="V28" s="4">
        <v>25</v>
      </c>
      <c r="W28">
        <v>1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28</v>
      </c>
      <c r="AE28" s="13">
        <v>10</v>
      </c>
      <c r="AF28" s="14">
        <v>-0.470047198036953</v>
      </c>
    </row>
    <row r="29" spans="1:32" x14ac:dyDescent="0.25">
      <c r="A29">
        <v>1</v>
      </c>
      <c r="B29">
        <v>0</v>
      </c>
      <c r="C29">
        <v>12.01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1</v>
      </c>
      <c r="K29">
        <v>49</v>
      </c>
      <c r="L29">
        <v>3860</v>
      </c>
      <c r="M29">
        <v>0</v>
      </c>
      <c r="N29" s="5">
        <v>0</v>
      </c>
      <c r="O29" s="5">
        <v>-11</v>
      </c>
      <c r="P29" s="7">
        <v>152</v>
      </c>
      <c r="Q29">
        <v>0</v>
      </c>
      <c r="R29">
        <v>1</v>
      </c>
      <c r="S29">
        <v>1</v>
      </c>
      <c r="T29">
        <v>0</v>
      </c>
      <c r="U29">
        <v>8</v>
      </c>
      <c r="V29" s="4">
        <v>25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 s="13">
        <v>1.6</v>
      </c>
      <c r="AF29" s="14">
        <v>0.66541690591537195</v>
      </c>
    </row>
    <row r="30" spans="1:32" x14ac:dyDescent="0.25">
      <c r="A30">
        <v>1</v>
      </c>
      <c r="B30">
        <v>0</v>
      </c>
      <c r="C30">
        <v>12.01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1</v>
      </c>
      <c r="K30">
        <v>49</v>
      </c>
      <c r="L30">
        <v>3860</v>
      </c>
      <c r="M30">
        <v>0</v>
      </c>
      <c r="N30" s="5">
        <v>0</v>
      </c>
      <c r="O30" s="5">
        <v>-11</v>
      </c>
      <c r="P30" s="7">
        <v>152</v>
      </c>
      <c r="Q30">
        <v>0</v>
      </c>
      <c r="R30">
        <v>1</v>
      </c>
      <c r="S30">
        <v>1</v>
      </c>
      <c r="T30">
        <v>0</v>
      </c>
      <c r="U30">
        <v>8</v>
      </c>
      <c r="V30" s="4">
        <v>25</v>
      </c>
      <c r="W30">
        <v>1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3</v>
      </c>
      <c r="AE30" s="13">
        <v>1.6</v>
      </c>
      <c r="AF30" s="14">
        <v>0.51563550558003901</v>
      </c>
    </row>
    <row r="31" spans="1:32" x14ac:dyDescent="0.25">
      <c r="A31">
        <v>1</v>
      </c>
      <c r="B31">
        <v>0</v>
      </c>
      <c r="C31">
        <v>12.01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1</v>
      </c>
      <c r="K31">
        <v>49</v>
      </c>
      <c r="L31">
        <v>3860</v>
      </c>
      <c r="M31">
        <v>0</v>
      </c>
      <c r="N31" s="5">
        <v>0</v>
      </c>
      <c r="O31" s="5">
        <v>-11</v>
      </c>
      <c r="P31" s="7">
        <v>152</v>
      </c>
      <c r="Q31">
        <v>0</v>
      </c>
      <c r="R31">
        <v>1</v>
      </c>
      <c r="S31">
        <v>1</v>
      </c>
      <c r="T31">
        <v>0</v>
      </c>
      <c r="U31">
        <v>8</v>
      </c>
      <c r="V31" s="4">
        <v>25</v>
      </c>
      <c r="W31">
        <v>1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7</v>
      </c>
      <c r="AE31" s="13">
        <v>1.6</v>
      </c>
      <c r="AF31" s="14">
        <v>8.6354459144890997E-2</v>
      </c>
    </row>
    <row r="32" spans="1:32" x14ac:dyDescent="0.25">
      <c r="A32">
        <v>1</v>
      </c>
      <c r="B32">
        <v>0</v>
      </c>
      <c r="C32">
        <v>12.01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1</v>
      </c>
      <c r="K32">
        <v>49</v>
      </c>
      <c r="L32">
        <v>3860</v>
      </c>
      <c r="M32">
        <v>0</v>
      </c>
      <c r="N32" s="5">
        <v>0</v>
      </c>
      <c r="O32" s="5">
        <v>-11</v>
      </c>
      <c r="P32" s="7">
        <v>152</v>
      </c>
      <c r="Q32">
        <v>0</v>
      </c>
      <c r="R32">
        <v>1</v>
      </c>
      <c r="S32">
        <v>1</v>
      </c>
      <c r="T32">
        <v>0</v>
      </c>
      <c r="U32">
        <v>8</v>
      </c>
      <c r="V32" s="4">
        <v>25</v>
      </c>
      <c r="W32">
        <v>1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>
        <v>14</v>
      </c>
      <c r="AE32" s="13">
        <v>1.6</v>
      </c>
      <c r="AF32" s="14">
        <v>-0.289012445417763</v>
      </c>
    </row>
    <row r="33" spans="1:32" x14ac:dyDescent="0.25">
      <c r="A33">
        <v>1</v>
      </c>
      <c r="B33">
        <v>0</v>
      </c>
      <c r="C33">
        <v>12.01</v>
      </c>
      <c r="D33">
        <v>0</v>
      </c>
      <c r="E33">
        <v>0</v>
      </c>
      <c r="F33">
        <v>0</v>
      </c>
      <c r="G33">
        <v>1</v>
      </c>
      <c r="H33">
        <v>0</v>
      </c>
      <c r="I33">
        <v>0</v>
      </c>
      <c r="J33">
        <v>0</v>
      </c>
      <c r="K33">
        <v>14</v>
      </c>
      <c r="L33" s="4">
        <v>14</v>
      </c>
      <c r="M33">
        <v>0</v>
      </c>
      <c r="N33" s="5">
        <v>0</v>
      </c>
      <c r="O33" s="6">
        <v>-3.7</v>
      </c>
      <c r="P33">
        <v>272</v>
      </c>
      <c r="Q33">
        <v>0</v>
      </c>
      <c r="R33">
        <v>1</v>
      </c>
      <c r="S33">
        <v>0</v>
      </c>
      <c r="T33">
        <v>1</v>
      </c>
      <c r="U33">
        <v>13</v>
      </c>
      <c r="V33" s="4">
        <v>25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1</v>
      </c>
      <c r="AD33">
        <v>1</v>
      </c>
      <c r="AE33" s="13">
        <v>0.2</v>
      </c>
      <c r="AF33" s="14">
        <v>0.230769230769231</v>
      </c>
    </row>
    <row r="34" spans="1:32" x14ac:dyDescent="0.25">
      <c r="A34">
        <v>1</v>
      </c>
      <c r="B34">
        <v>0</v>
      </c>
      <c r="C34">
        <v>12.01</v>
      </c>
      <c r="D34">
        <v>0</v>
      </c>
      <c r="E34">
        <v>0</v>
      </c>
      <c r="F34">
        <v>0</v>
      </c>
      <c r="G34">
        <v>1</v>
      </c>
      <c r="H34">
        <v>0</v>
      </c>
      <c r="I34">
        <v>0</v>
      </c>
      <c r="J34">
        <v>0</v>
      </c>
      <c r="K34">
        <v>14</v>
      </c>
      <c r="L34" s="4">
        <v>14</v>
      </c>
      <c r="M34">
        <v>0</v>
      </c>
      <c r="N34" s="5">
        <v>0</v>
      </c>
      <c r="O34" s="5">
        <v>30</v>
      </c>
      <c r="P34">
        <v>272</v>
      </c>
      <c r="Q34">
        <v>0</v>
      </c>
      <c r="R34">
        <v>1</v>
      </c>
      <c r="S34">
        <v>0</v>
      </c>
      <c r="T34">
        <v>1</v>
      </c>
      <c r="U34">
        <v>13</v>
      </c>
      <c r="V34" s="4">
        <v>25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1</v>
      </c>
      <c r="AD34">
        <v>1</v>
      </c>
      <c r="AE34" s="13">
        <v>0.8</v>
      </c>
      <c r="AF34" s="14">
        <v>0.230769230769231</v>
      </c>
    </row>
    <row r="35" spans="1:32" x14ac:dyDescent="0.25">
      <c r="A35">
        <v>1</v>
      </c>
      <c r="B35">
        <v>0</v>
      </c>
      <c r="C35">
        <v>12.01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  <c r="J35">
        <v>0</v>
      </c>
      <c r="K35">
        <v>14</v>
      </c>
      <c r="L35" s="4">
        <v>14</v>
      </c>
      <c r="M35">
        <v>0</v>
      </c>
      <c r="N35" s="5">
        <v>0</v>
      </c>
      <c r="O35" s="6">
        <v>-3.7</v>
      </c>
      <c r="P35">
        <v>272</v>
      </c>
      <c r="Q35">
        <v>0</v>
      </c>
      <c r="R35">
        <v>1</v>
      </c>
      <c r="S35">
        <v>0</v>
      </c>
      <c r="T35">
        <v>1</v>
      </c>
      <c r="U35">
        <v>13</v>
      </c>
      <c r="V35" s="4">
        <v>25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1</v>
      </c>
      <c r="AD35">
        <v>1</v>
      </c>
      <c r="AE35" s="13">
        <v>2</v>
      </c>
      <c r="AF35" s="14">
        <v>0.52380952380952395</v>
      </c>
    </row>
    <row r="36" spans="1:32" x14ac:dyDescent="0.25">
      <c r="A36">
        <v>1</v>
      </c>
      <c r="B36">
        <v>0</v>
      </c>
      <c r="C36">
        <v>12.01</v>
      </c>
      <c r="D36">
        <v>0</v>
      </c>
      <c r="E36">
        <v>0</v>
      </c>
      <c r="F36">
        <v>0</v>
      </c>
      <c r="G36">
        <v>1</v>
      </c>
      <c r="H36">
        <v>0</v>
      </c>
      <c r="I36">
        <v>0</v>
      </c>
      <c r="J36">
        <v>0</v>
      </c>
      <c r="K36">
        <v>14</v>
      </c>
      <c r="L36" s="4">
        <v>14</v>
      </c>
      <c r="M36">
        <v>0</v>
      </c>
      <c r="N36" s="5">
        <v>0</v>
      </c>
      <c r="O36" s="5">
        <v>30</v>
      </c>
      <c r="P36">
        <v>272</v>
      </c>
      <c r="Q36">
        <v>0</v>
      </c>
      <c r="R36">
        <v>1</v>
      </c>
      <c r="S36">
        <v>0</v>
      </c>
      <c r="T36">
        <v>1</v>
      </c>
      <c r="U36">
        <v>13</v>
      </c>
      <c r="V36" s="4">
        <v>25</v>
      </c>
      <c r="W36">
        <v>0</v>
      </c>
      <c r="X36">
        <v>0</v>
      </c>
      <c r="Y36">
        <v>0</v>
      </c>
      <c r="Z36">
        <v>0</v>
      </c>
      <c r="AA36">
        <v>1</v>
      </c>
      <c r="AB36">
        <v>0</v>
      </c>
      <c r="AC36">
        <v>1</v>
      </c>
      <c r="AD36">
        <v>3</v>
      </c>
      <c r="AE36" s="13">
        <v>0.8</v>
      </c>
      <c r="AF36" s="14">
        <v>0.33333333333333298</v>
      </c>
    </row>
    <row r="37" spans="1:32" x14ac:dyDescent="0.25">
      <c r="A37">
        <v>1</v>
      </c>
      <c r="B37">
        <v>0</v>
      </c>
      <c r="C37">
        <v>12.01</v>
      </c>
      <c r="D37">
        <v>0</v>
      </c>
      <c r="E37">
        <v>0</v>
      </c>
      <c r="F37">
        <v>0</v>
      </c>
      <c r="G37">
        <v>1</v>
      </c>
      <c r="H37">
        <v>0</v>
      </c>
      <c r="I37">
        <v>0</v>
      </c>
      <c r="J37">
        <v>0</v>
      </c>
      <c r="K37">
        <v>14</v>
      </c>
      <c r="L37" s="4">
        <v>14</v>
      </c>
      <c r="M37">
        <v>0</v>
      </c>
      <c r="N37" s="5">
        <v>0</v>
      </c>
      <c r="O37" s="5">
        <v>30</v>
      </c>
      <c r="P37">
        <v>272</v>
      </c>
      <c r="Q37">
        <v>0</v>
      </c>
      <c r="R37">
        <v>1</v>
      </c>
      <c r="S37">
        <v>0</v>
      </c>
      <c r="T37">
        <v>1</v>
      </c>
      <c r="U37">
        <v>13</v>
      </c>
      <c r="V37" s="4">
        <v>25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1</v>
      </c>
      <c r="AD37">
        <v>7</v>
      </c>
      <c r="AE37" s="13">
        <v>0.8</v>
      </c>
      <c r="AF37" s="14">
        <v>0</v>
      </c>
    </row>
    <row r="38" spans="1:32" x14ac:dyDescent="0.25">
      <c r="A38">
        <v>1</v>
      </c>
      <c r="B38">
        <v>0</v>
      </c>
      <c r="C38">
        <v>12.01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1</v>
      </c>
      <c r="K38" s="4">
        <v>106</v>
      </c>
      <c r="L38" s="21">
        <v>3860</v>
      </c>
      <c r="M38">
        <v>0</v>
      </c>
      <c r="N38" s="5">
        <v>0</v>
      </c>
      <c r="O38" s="5">
        <v>-11.3</v>
      </c>
      <c r="P38" s="7">
        <v>152</v>
      </c>
      <c r="Q38">
        <v>0</v>
      </c>
      <c r="R38">
        <v>1</v>
      </c>
      <c r="S38">
        <v>1</v>
      </c>
      <c r="T38">
        <v>1</v>
      </c>
      <c r="U38">
        <v>8</v>
      </c>
      <c r="V38" s="4">
        <v>25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1</v>
      </c>
      <c r="AD38">
        <v>1</v>
      </c>
      <c r="AE38" s="13">
        <v>2</v>
      </c>
      <c r="AF38" s="14">
        <v>0.69370022351318195</v>
      </c>
    </row>
    <row r="39" spans="1:32" x14ac:dyDescent="0.25">
      <c r="A39">
        <v>1</v>
      </c>
      <c r="B39">
        <v>0</v>
      </c>
      <c r="C39">
        <v>12.01</v>
      </c>
      <c r="D39">
        <v>0</v>
      </c>
      <c r="E39">
        <v>0</v>
      </c>
      <c r="F39">
        <v>0</v>
      </c>
      <c r="G39">
        <v>0</v>
      </c>
      <c r="H39">
        <v>1</v>
      </c>
      <c r="I39">
        <v>0</v>
      </c>
      <c r="J39">
        <v>1</v>
      </c>
      <c r="K39" s="4">
        <v>52.5</v>
      </c>
      <c r="L39" s="21">
        <v>3860</v>
      </c>
      <c r="M39">
        <v>0</v>
      </c>
      <c r="N39" s="5">
        <v>0</v>
      </c>
      <c r="O39" s="5">
        <v>-12</v>
      </c>
      <c r="P39" s="7">
        <v>152</v>
      </c>
      <c r="Q39">
        <v>0</v>
      </c>
      <c r="R39">
        <v>1</v>
      </c>
      <c r="S39">
        <v>1</v>
      </c>
      <c r="T39">
        <v>1</v>
      </c>
      <c r="U39">
        <v>8</v>
      </c>
      <c r="V39" s="4">
        <v>25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1</v>
      </c>
      <c r="AD39">
        <v>1</v>
      </c>
      <c r="AE39" s="13">
        <v>2</v>
      </c>
      <c r="AF39" s="14">
        <v>0.92857489779067903</v>
      </c>
    </row>
    <row r="40" spans="1:32" x14ac:dyDescent="0.25">
      <c r="A40">
        <v>0</v>
      </c>
      <c r="B40">
        <v>0</v>
      </c>
      <c r="C40">
        <v>65.41</v>
      </c>
      <c r="D40">
        <v>16</v>
      </c>
      <c r="E40">
        <v>1</v>
      </c>
      <c r="F40">
        <v>0</v>
      </c>
      <c r="G40">
        <v>1</v>
      </c>
      <c r="H40">
        <v>0</v>
      </c>
      <c r="I40">
        <v>0</v>
      </c>
      <c r="J40">
        <v>0</v>
      </c>
      <c r="K40" s="8">
        <v>100</v>
      </c>
      <c r="L40" s="4">
        <v>100</v>
      </c>
      <c r="M40">
        <v>0</v>
      </c>
      <c r="N40" s="5">
        <v>0</v>
      </c>
      <c r="O40" s="5">
        <v>-26.5</v>
      </c>
      <c r="P40">
        <v>14</v>
      </c>
      <c r="Q40">
        <v>0</v>
      </c>
      <c r="R40">
        <v>1</v>
      </c>
      <c r="S40">
        <v>0</v>
      </c>
      <c r="T40">
        <v>1</v>
      </c>
      <c r="U40">
        <v>8</v>
      </c>
      <c r="V40">
        <v>20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1</v>
      </c>
      <c r="AD40">
        <v>1</v>
      </c>
      <c r="AE40" s="13">
        <v>0.4</v>
      </c>
      <c r="AF40" s="14">
        <v>0</v>
      </c>
    </row>
    <row r="41" spans="1:32" x14ac:dyDescent="0.25">
      <c r="A41">
        <v>0</v>
      </c>
      <c r="B41">
        <v>0</v>
      </c>
      <c r="C41">
        <v>65.41</v>
      </c>
      <c r="D41">
        <v>16</v>
      </c>
      <c r="E41">
        <v>1</v>
      </c>
      <c r="F41">
        <v>0</v>
      </c>
      <c r="G41">
        <v>1</v>
      </c>
      <c r="H41">
        <v>0</v>
      </c>
      <c r="I41">
        <v>0</v>
      </c>
      <c r="J41">
        <v>0</v>
      </c>
      <c r="K41" s="8">
        <v>100</v>
      </c>
      <c r="L41" s="4">
        <v>100</v>
      </c>
      <c r="M41">
        <v>0</v>
      </c>
      <c r="N41" s="5">
        <v>0</v>
      </c>
      <c r="O41" s="5">
        <v>-26.5</v>
      </c>
      <c r="P41">
        <v>14</v>
      </c>
      <c r="Q41">
        <v>0</v>
      </c>
      <c r="R41">
        <v>1</v>
      </c>
      <c r="S41">
        <v>0</v>
      </c>
      <c r="T41">
        <v>1</v>
      </c>
      <c r="U41">
        <v>8</v>
      </c>
      <c r="V41">
        <v>20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1</v>
      </c>
      <c r="AD41">
        <v>1</v>
      </c>
      <c r="AE41" s="13">
        <v>0.8</v>
      </c>
      <c r="AF41" s="14">
        <v>0</v>
      </c>
    </row>
    <row r="42" spans="1:32" x14ac:dyDescent="0.25">
      <c r="A42">
        <v>0</v>
      </c>
      <c r="B42">
        <v>0</v>
      </c>
      <c r="C42">
        <v>65.41</v>
      </c>
      <c r="D42">
        <v>16</v>
      </c>
      <c r="E42">
        <v>1</v>
      </c>
      <c r="F42">
        <v>0</v>
      </c>
      <c r="G42">
        <v>1</v>
      </c>
      <c r="H42">
        <v>0</v>
      </c>
      <c r="I42">
        <v>0</v>
      </c>
      <c r="J42">
        <v>0</v>
      </c>
      <c r="K42" s="8">
        <v>100</v>
      </c>
      <c r="L42" s="4">
        <v>100</v>
      </c>
      <c r="M42">
        <v>0</v>
      </c>
      <c r="N42" s="5">
        <v>0</v>
      </c>
      <c r="O42" s="5">
        <v>-26.5</v>
      </c>
      <c r="P42">
        <v>14</v>
      </c>
      <c r="Q42">
        <v>0</v>
      </c>
      <c r="R42">
        <v>1</v>
      </c>
      <c r="S42">
        <v>0</v>
      </c>
      <c r="T42">
        <v>1</v>
      </c>
      <c r="U42">
        <v>8</v>
      </c>
      <c r="V42">
        <v>20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>
        <v>1</v>
      </c>
      <c r="AD42">
        <v>1</v>
      </c>
      <c r="AE42" s="13">
        <v>1.6</v>
      </c>
      <c r="AF42" s="14">
        <v>0</v>
      </c>
    </row>
    <row r="43" spans="1:32" x14ac:dyDescent="0.25">
      <c r="A43">
        <v>0</v>
      </c>
      <c r="B43">
        <v>0</v>
      </c>
      <c r="C43">
        <v>65.41</v>
      </c>
      <c r="D43">
        <v>16</v>
      </c>
      <c r="E43">
        <v>1</v>
      </c>
      <c r="F43">
        <v>0</v>
      </c>
      <c r="G43">
        <v>1</v>
      </c>
      <c r="H43">
        <v>0</v>
      </c>
      <c r="I43">
        <v>0</v>
      </c>
      <c r="J43">
        <v>0</v>
      </c>
      <c r="K43" s="8">
        <v>100</v>
      </c>
      <c r="L43" s="4">
        <v>100</v>
      </c>
      <c r="M43">
        <v>0</v>
      </c>
      <c r="N43" s="5">
        <v>0</v>
      </c>
      <c r="O43" s="5">
        <v>-26.5</v>
      </c>
      <c r="P43">
        <v>14</v>
      </c>
      <c r="Q43">
        <v>0</v>
      </c>
      <c r="R43">
        <v>1</v>
      </c>
      <c r="S43">
        <v>0</v>
      </c>
      <c r="T43">
        <v>1</v>
      </c>
      <c r="U43">
        <v>8</v>
      </c>
      <c r="V43">
        <v>20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1</v>
      </c>
      <c r="AD43">
        <v>1</v>
      </c>
      <c r="AE43" s="13">
        <v>3.2</v>
      </c>
      <c r="AF43" s="14">
        <v>0</v>
      </c>
    </row>
    <row r="44" spans="1:32" x14ac:dyDescent="0.25">
      <c r="A44">
        <v>0</v>
      </c>
      <c r="B44">
        <v>0</v>
      </c>
      <c r="C44">
        <v>65.41</v>
      </c>
      <c r="D44">
        <v>16</v>
      </c>
      <c r="E44">
        <v>1</v>
      </c>
      <c r="F44">
        <v>0</v>
      </c>
      <c r="G44">
        <v>1</v>
      </c>
      <c r="H44">
        <v>0</v>
      </c>
      <c r="I44">
        <v>0</v>
      </c>
      <c r="J44">
        <v>0</v>
      </c>
      <c r="K44" s="8">
        <v>100</v>
      </c>
      <c r="L44" s="4">
        <v>100</v>
      </c>
      <c r="M44">
        <v>0</v>
      </c>
      <c r="N44" s="5">
        <v>0</v>
      </c>
      <c r="O44" s="5">
        <v>-26.5</v>
      </c>
      <c r="P44">
        <v>14</v>
      </c>
      <c r="Q44">
        <v>0</v>
      </c>
      <c r="R44">
        <v>1</v>
      </c>
      <c r="S44">
        <v>0</v>
      </c>
      <c r="T44">
        <v>1</v>
      </c>
      <c r="U44">
        <v>8</v>
      </c>
      <c r="V44">
        <v>20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1</v>
      </c>
      <c r="AD44">
        <v>1</v>
      </c>
      <c r="AE44" s="13">
        <v>6.4</v>
      </c>
      <c r="AF44" s="14">
        <v>0</v>
      </c>
    </row>
    <row r="45" spans="1:32" x14ac:dyDescent="0.25">
      <c r="A45">
        <v>0</v>
      </c>
      <c r="B45">
        <v>0</v>
      </c>
      <c r="C45">
        <v>65.41</v>
      </c>
      <c r="D45">
        <v>16</v>
      </c>
      <c r="E45">
        <v>1</v>
      </c>
      <c r="F45">
        <v>0</v>
      </c>
      <c r="G45">
        <v>1</v>
      </c>
      <c r="H45">
        <v>0</v>
      </c>
      <c r="I45">
        <v>0</v>
      </c>
      <c r="J45">
        <v>0</v>
      </c>
      <c r="K45" s="8">
        <v>130</v>
      </c>
      <c r="L45" s="4">
        <v>130</v>
      </c>
      <c r="M45">
        <v>1</v>
      </c>
      <c r="N45" s="5">
        <v>0</v>
      </c>
      <c r="O45" s="5">
        <v>-26.5</v>
      </c>
      <c r="P45">
        <v>18</v>
      </c>
      <c r="Q45">
        <v>0</v>
      </c>
      <c r="R45">
        <v>1</v>
      </c>
      <c r="S45">
        <v>0</v>
      </c>
      <c r="T45">
        <v>1</v>
      </c>
      <c r="U45">
        <v>8</v>
      </c>
      <c r="V45">
        <v>20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1</v>
      </c>
      <c r="AD45">
        <v>1</v>
      </c>
      <c r="AE45" s="13">
        <v>0.4</v>
      </c>
      <c r="AF45" s="14">
        <v>0</v>
      </c>
    </row>
    <row r="46" spans="1:32" x14ac:dyDescent="0.25">
      <c r="A46">
        <v>0</v>
      </c>
      <c r="B46">
        <v>0</v>
      </c>
      <c r="C46">
        <v>65.41</v>
      </c>
      <c r="D46">
        <v>16</v>
      </c>
      <c r="E46">
        <v>1</v>
      </c>
      <c r="F46">
        <v>0</v>
      </c>
      <c r="G46">
        <v>1</v>
      </c>
      <c r="H46">
        <v>0</v>
      </c>
      <c r="I46">
        <v>0</v>
      </c>
      <c r="J46">
        <v>0</v>
      </c>
      <c r="K46" s="8">
        <v>130</v>
      </c>
      <c r="L46" s="4">
        <v>130</v>
      </c>
      <c r="M46">
        <v>1</v>
      </c>
      <c r="N46" s="5">
        <v>0</v>
      </c>
      <c r="O46" s="5">
        <v>-26.5</v>
      </c>
      <c r="P46">
        <v>18</v>
      </c>
      <c r="Q46">
        <v>0</v>
      </c>
      <c r="R46">
        <v>1</v>
      </c>
      <c r="S46">
        <v>0</v>
      </c>
      <c r="T46">
        <v>1</v>
      </c>
      <c r="U46">
        <v>8</v>
      </c>
      <c r="V46">
        <v>20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1</v>
      </c>
      <c r="AD46">
        <v>1</v>
      </c>
      <c r="AE46" s="13">
        <v>0.8</v>
      </c>
      <c r="AF46" s="14">
        <v>0</v>
      </c>
    </row>
    <row r="47" spans="1:32" x14ac:dyDescent="0.25">
      <c r="A47">
        <v>0</v>
      </c>
      <c r="B47">
        <v>0</v>
      </c>
      <c r="C47">
        <v>65.41</v>
      </c>
      <c r="D47">
        <v>16</v>
      </c>
      <c r="E47">
        <v>1</v>
      </c>
      <c r="F47">
        <v>0</v>
      </c>
      <c r="G47">
        <v>1</v>
      </c>
      <c r="H47">
        <v>0</v>
      </c>
      <c r="I47">
        <v>0</v>
      </c>
      <c r="J47">
        <v>0</v>
      </c>
      <c r="K47" s="8">
        <v>130</v>
      </c>
      <c r="L47" s="4">
        <v>130</v>
      </c>
      <c r="M47">
        <v>1</v>
      </c>
      <c r="N47" s="5">
        <v>0</v>
      </c>
      <c r="O47" s="5">
        <v>-26.5</v>
      </c>
      <c r="P47">
        <v>18</v>
      </c>
      <c r="Q47">
        <v>0</v>
      </c>
      <c r="R47">
        <v>1</v>
      </c>
      <c r="S47">
        <v>0</v>
      </c>
      <c r="T47">
        <v>1</v>
      </c>
      <c r="U47">
        <v>8</v>
      </c>
      <c r="V47">
        <v>20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>
        <v>1</v>
      </c>
      <c r="AD47">
        <v>1</v>
      </c>
      <c r="AE47" s="13">
        <v>1.6</v>
      </c>
      <c r="AF47" s="14">
        <v>0</v>
      </c>
    </row>
    <row r="48" spans="1:32" x14ac:dyDescent="0.25">
      <c r="A48">
        <v>0</v>
      </c>
      <c r="B48">
        <v>0</v>
      </c>
      <c r="C48">
        <v>65.41</v>
      </c>
      <c r="D48">
        <v>16</v>
      </c>
      <c r="E48">
        <v>1</v>
      </c>
      <c r="F48">
        <v>0</v>
      </c>
      <c r="G48">
        <v>1</v>
      </c>
      <c r="H48">
        <v>0</v>
      </c>
      <c r="I48">
        <v>0</v>
      </c>
      <c r="J48">
        <v>0</v>
      </c>
      <c r="K48" s="8">
        <v>130</v>
      </c>
      <c r="L48" s="4">
        <v>130</v>
      </c>
      <c r="M48">
        <v>1</v>
      </c>
      <c r="N48" s="5">
        <v>0</v>
      </c>
      <c r="O48" s="5">
        <v>-26.5</v>
      </c>
      <c r="P48">
        <v>18</v>
      </c>
      <c r="Q48">
        <v>0</v>
      </c>
      <c r="R48">
        <v>1</v>
      </c>
      <c r="S48">
        <v>0</v>
      </c>
      <c r="T48">
        <v>1</v>
      </c>
      <c r="U48">
        <v>8</v>
      </c>
      <c r="V48">
        <v>20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1</v>
      </c>
      <c r="AD48">
        <v>1</v>
      </c>
      <c r="AE48" s="13">
        <v>3.2</v>
      </c>
      <c r="AF48" s="14">
        <v>0</v>
      </c>
    </row>
    <row r="49" spans="1:32" x14ac:dyDescent="0.25">
      <c r="A49">
        <v>0</v>
      </c>
      <c r="B49">
        <v>0</v>
      </c>
      <c r="C49">
        <v>65.41</v>
      </c>
      <c r="D49">
        <v>16</v>
      </c>
      <c r="E49">
        <v>1</v>
      </c>
      <c r="F49">
        <v>0</v>
      </c>
      <c r="G49">
        <v>1</v>
      </c>
      <c r="H49">
        <v>0</v>
      </c>
      <c r="I49">
        <v>0</v>
      </c>
      <c r="J49">
        <v>0</v>
      </c>
      <c r="K49" s="8">
        <v>130</v>
      </c>
      <c r="L49" s="4">
        <v>130</v>
      </c>
      <c r="M49">
        <v>1</v>
      </c>
      <c r="N49" s="5">
        <v>0</v>
      </c>
      <c r="O49" s="5">
        <v>-26.5</v>
      </c>
      <c r="P49">
        <v>18</v>
      </c>
      <c r="Q49">
        <v>0</v>
      </c>
      <c r="R49">
        <v>1</v>
      </c>
      <c r="S49">
        <v>0</v>
      </c>
      <c r="T49">
        <v>1</v>
      </c>
      <c r="U49">
        <v>8</v>
      </c>
      <c r="V49">
        <v>20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1</v>
      </c>
      <c r="AD49">
        <v>1</v>
      </c>
      <c r="AE49" s="13">
        <v>6.4</v>
      </c>
      <c r="AF49" s="14">
        <v>0</v>
      </c>
    </row>
    <row r="50" spans="1:32" x14ac:dyDescent="0.25">
      <c r="A50">
        <v>0</v>
      </c>
      <c r="B50">
        <v>0</v>
      </c>
      <c r="C50">
        <v>107.9</v>
      </c>
      <c r="D50">
        <v>0</v>
      </c>
      <c r="E50">
        <v>0</v>
      </c>
      <c r="F50">
        <v>0</v>
      </c>
      <c r="G50">
        <v>1</v>
      </c>
      <c r="H50">
        <v>0</v>
      </c>
      <c r="I50">
        <v>0</v>
      </c>
      <c r="J50">
        <v>0</v>
      </c>
      <c r="K50">
        <v>27.5</v>
      </c>
      <c r="L50" s="4">
        <v>27.5</v>
      </c>
      <c r="M50">
        <v>0</v>
      </c>
      <c r="N50" s="5">
        <v>0</v>
      </c>
      <c r="O50" s="6">
        <v>-42.5</v>
      </c>
      <c r="P50" s="7">
        <v>5</v>
      </c>
      <c r="Q50">
        <v>0</v>
      </c>
      <c r="R50">
        <v>1</v>
      </c>
      <c r="S50">
        <v>0</v>
      </c>
      <c r="T50">
        <v>1</v>
      </c>
      <c r="U50">
        <v>8</v>
      </c>
      <c r="V50">
        <v>20</v>
      </c>
      <c r="W50">
        <v>0</v>
      </c>
      <c r="X50">
        <v>0</v>
      </c>
      <c r="Y50">
        <v>0</v>
      </c>
      <c r="Z50">
        <v>0</v>
      </c>
      <c r="AA50">
        <v>1</v>
      </c>
      <c r="AB50">
        <v>0</v>
      </c>
      <c r="AC50">
        <v>1</v>
      </c>
      <c r="AD50">
        <v>1</v>
      </c>
      <c r="AE50" s="13">
        <v>1.6</v>
      </c>
      <c r="AF50" s="14">
        <v>0</v>
      </c>
    </row>
    <row r="51" spans="1:32" x14ac:dyDescent="0.25">
      <c r="A51">
        <v>0</v>
      </c>
      <c r="B51">
        <v>0</v>
      </c>
      <c r="C51">
        <v>107.9</v>
      </c>
      <c r="D51">
        <v>0</v>
      </c>
      <c r="E51">
        <v>0</v>
      </c>
      <c r="F51">
        <v>0</v>
      </c>
      <c r="G51">
        <v>1</v>
      </c>
      <c r="H51">
        <v>0</v>
      </c>
      <c r="I51">
        <v>0</v>
      </c>
      <c r="J51">
        <v>0</v>
      </c>
      <c r="K51">
        <v>27.5</v>
      </c>
      <c r="L51" s="4">
        <v>27.5</v>
      </c>
      <c r="M51">
        <v>0</v>
      </c>
      <c r="N51" s="5">
        <v>0</v>
      </c>
      <c r="O51" s="6">
        <v>-42.5</v>
      </c>
      <c r="P51" s="7">
        <v>5</v>
      </c>
      <c r="Q51">
        <v>0</v>
      </c>
      <c r="R51">
        <v>1</v>
      </c>
      <c r="S51">
        <v>0</v>
      </c>
      <c r="T51">
        <v>1</v>
      </c>
      <c r="U51">
        <v>8</v>
      </c>
      <c r="V51">
        <v>20</v>
      </c>
      <c r="W51">
        <v>0</v>
      </c>
      <c r="X51">
        <v>0</v>
      </c>
      <c r="Y51">
        <v>0</v>
      </c>
      <c r="Z51">
        <v>0</v>
      </c>
      <c r="AA51">
        <v>1</v>
      </c>
      <c r="AB51">
        <v>0</v>
      </c>
      <c r="AC51">
        <v>1</v>
      </c>
      <c r="AD51">
        <v>1</v>
      </c>
      <c r="AE51" s="13">
        <v>3.2</v>
      </c>
      <c r="AF51" s="14">
        <v>0</v>
      </c>
    </row>
    <row r="52" spans="1:32" x14ac:dyDescent="0.25">
      <c r="A52">
        <v>1</v>
      </c>
      <c r="B52">
        <v>0</v>
      </c>
      <c r="C52">
        <v>12.01</v>
      </c>
      <c r="D52">
        <v>0</v>
      </c>
      <c r="E52">
        <v>0</v>
      </c>
      <c r="F52">
        <v>0</v>
      </c>
      <c r="G52">
        <v>0</v>
      </c>
      <c r="H52">
        <v>1</v>
      </c>
      <c r="I52">
        <v>0</v>
      </c>
      <c r="J52">
        <v>1</v>
      </c>
      <c r="K52">
        <v>75</v>
      </c>
      <c r="L52">
        <v>5000</v>
      </c>
      <c r="M52">
        <v>0</v>
      </c>
      <c r="N52" s="5">
        <v>0</v>
      </c>
      <c r="O52" s="5">
        <v>11.83</v>
      </c>
      <c r="P52">
        <v>50</v>
      </c>
      <c r="Q52">
        <v>0</v>
      </c>
      <c r="R52">
        <v>1</v>
      </c>
      <c r="S52">
        <v>1</v>
      </c>
      <c r="T52">
        <v>0</v>
      </c>
      <c r="U52">
        <v>6</v>
      </c>
      <c r="V52" s="4">
        <v>22.5</v>
      </c>
      <c r="W52">
        <v>1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 s="13">
        <v>0.11</v>
      </c>
      <c r="AF52" s="14">
        <v>-0.34722685057354502</v>
      </c>
    </row>
    <row r="53" spans="1:32" x14ac:dyDescent="0.25">
      <c r="A53">
        <v>1</v>
      </c>
      <c r="B53">
        <v>0</v>
      </c>
      <c r="C53">
        <v>12.01</v>
      </c>
      <c r="D53">
        <v>0</v>
      </c>
      <c r="E53">
        <v>0</v>
      </c>
      <c r="F53">
        <v>0</v>
      </c>
      <c r="G53">
        <v>0</v>
      </c>
      <c r="H53">
        <v>1</v>
      </c>
      <c r="I53">
        <v>0</v>
      </c>
      <c r="J53">
        <v>1</v>
      </c>
      <c r="K53">
        <v>75</v>
      </c>
      <c r="L53">
        <v>5000</v>
      </c>
      <c r="M53">
        <v>0</v>
      </c>
      <c r="N53" s="5">
        <v>0</v>
      </c>
      <c r="O53" s="5">
        <v>11.5</v>
      </c>
      <c r="P53">
        <v>50</v>
      </c>
      <c r="Q53">
        <v>0</v>
      </c>
      <c r="R53">
        <v>1</v>
      </c>
      <c r="S53">
        <v>1</v>
      </c>
      <c r="T53">
        <v>0</v>
      </c>
      <c r="U53">
        <v>6</v>
      </c>
      <c r="V53" s="4">
        <v>22.5</v>
      </c>
      <c r="W53">
        <v>1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 s="13">
        <v>0.11</v>
      </c>
      <c r="AF53" s="14">
        <v>-0.21436513301617199</v>
      </c>
    </row>
    <row r="54" spans="1:32" x14ac:dyDescent="0.25">
      <c r="A54">
        <v>1</v>
      </c>
      <c r="B54">
        <v>0</v>
      </c>
      <c r="C54">
        <v>12.01</v>
      </c>
      <c r="D54">
        <v>0</v>
      </c>
      <c r="E54">
        <v>0</v>
      </c>
      <c r="F54">
        <v>0</v>
      </c>
      <c r="G54">
        <v>0</v>
      </c>
      <c r="H54">
        <v>1</v>
      </c>
      <c r="I54">
        <v>0</v>
      </c>
      <c r="J54">
        <v>1</v>
      </c>
      <c r="K54">
        <v>75</v>
      </c>
      <c r="L54">
        <v>5000</v>
      </c>
      <c r="M54">
        <v>0</v>
      </c>
      <c r="N54" s="5">
        <v>0</v>
      </c>
      <c r="O54" s="5">
        <v>11.83</v>
      </c>
      <c r="P54">
        <v>50</v>
      </c>
      <c r="Q54">
        <v>0</v>
      </c>
      <c r="R54">
        <v>1</v>
      </c>
      <c r="S54">
        <v>1</v>
      </c>
      <c r="T54">
        <v>0</v>
      </c>
      <c r="U54">
        <v>6</v>
      </c>
      <c r="V54" s="4">
        <v>22.5</v>
      </c>
      <c r="W54">
        <v>1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 s="13">
        <v>0.44</v>
      </c>
      <c r="AF54" s="14">
        <v>2.9262977583706801E-2</v>
      </c>
    </row>
    <row r="55" spans="1:32" x14ac:dyDescent="0.25">
      <c r="A55">
        <v>1</v>
      </c>
      <c r="B55">
        <v>0</v>
      </c>
      <c r="C55">
        <v>12.01</v>
      </c>
      <c r="D55">
        <v>0</v>
      </c>
      <c r="E55">
        <v>0</v>
      </c>
      <c r="F55">
        <v>0</v>
      </c>
      <c r="G55">
        <v>0</v>
      </c>
      <c r="H55">
        <v>1</v>
      </c>
      <c r="I55">
        <v>0</v>
      </c>
      <c r="J55">
        <v>1</v>
      </c>
      <c r="K55">
        <v>75</v>
      </c>
      <c r="L55">
        <v>5000</v>
      </c>
      <c r="M55">
        <v>0</v>
      </c>
      <c r="N55" s="5">
        <v>0</v>
      </c>
      <c r="O55" s="5">
        <v>11.5</v>
      </c>
      <c r="P55">
        <v>50</v>
      </c>
      <c r="Q55">
        <v>0</v>
      </c>
      <c r="R55">
        <v>1</v>
      </c>
      <c r="S55">
        <v>1</v>
      </c>
      <c r="T55">
        <v>0</v>
      </c>
      <c r="U55">
        <v>6</v>
      </c>
      <c r="V55" s="4">
        <v>22.5</v>
      </c>
      <c r="W55">
        <v>1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 s="13">
        <v>0.44</v>
      </c>
      <c r="AF55" s="14">
        <v>-0.28582052999118801</v>
      </c>
    </row>
    <row r="56" spans="1:32" x14ac:dyDescent="0.25">
      <c r="A56">
        <v>1</v>
      </c>
      <c r="B56">
        <v>0</v>
      </c>
      <c r="C56">
        <v>12.01</v>
      </c>
      <c r="D56">
        <v>0</v>
      </c>
      <c r="E56">
        <v>0</v>
      </c>
      <c r="F56">
        <v>0</v>
      </c>
      <c r="G56">
        <v>0</v>
      </c>
      <c r="H56">
        <v>1</v>
      </c>
      <c r="I56">
        <v>0</v>
      </c>
      <c r="J56">
        <v>1</v>
      </c>
      <c r="K56">
        <v>75</v>
      </c>
      <c r="L56">
        <v>1000</v>
      </c>
      <c r="M56">
        <v>0</v>
      </c>
      <c r="N56" s="5">
        <v>0</v>
      </c>
      <c r="O56" s="5">
        <v>12.1</v>
      </c>
      <c r="P56">
        <v>70</v>
      </c>
      <c r="Q56">
        <v>0</v>
      </c>
      <c r="R56">
        <v>1</v>
      </c>
      <c r="S56">
        <v>1</v>
      </c>
      <c r="T56">
        <v>0</v>
      </c>
      <c r="U56">
        <v>6</v>
      </c>
      <c r="V56" s="4">
        <v>22.5</v>
      </c>
      <c r="W56">
        <v>1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 s="13">
        <v>0.44</v>
      </c>
      <c r="AF56" s="14">
        <v>-0.28582052999118801</v>
      </c>
    </row>
    <row r="57" spans="1:32" x14ac:dyDescent="0.25">
      <c r="A57">
        <v>1</v>
      </c>
      <c r="B57">
        <v>0</v>
      </c>
      <c r="C57">
        <v>12.01</v>
      </c>
      <c r="D57">
        <v>0</v>
      </c>
      <c r="E57">
        <v>0</v>
      </c>
      <c r="F57">
        <v>0</v>
      </c>
      <c r="G57">
        <v>0</v>
      </c>
      <c r="H57">
        <v>1</v>
      </c>
      <c r="I57">
        <v>0</v>
      </c>
      <c r="J57">
        <v>1</v>
      </c>
      <c r="K57">
        <v>75</v>
      </c>
      <c r="L57">
        <v>5000</v>
      </c>
      <c r="M57">
        <v>0</v>
      </c>
      <c r="N57" s="5">
        <v>0</v>
      </c>
      <c r="O57" s="5">
        <v>11.83</v>
      </c>
      <c r="P57">
        <v>50</v>
      </c>
      <c r="Q57">
        <v>0</v>
      </c>
      <c r="R57">
        <v>1</v>
      </c>
      <c r="S57">
        <v>1</v>
      </c>
      <c r="T57">
        <v>0</v>
      </c>
      <c r="U57">
        <v>6</v>
      </c>
      <c r="V57" s="4">
        <v>22.5</v>
      </c>
      <c r="W57">
        <v>1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 s="13">
        <v>1.78</v>
      </c>
      <c r="AF57" s="14">
        <v>0.61404780239477397</v>
      </c>
    </row>
    <row r="58" spans="1:32" x14ac:dyDescent="0.25">
      <c r="A58">
        <v>1</v>
      </c>
      <c r="B58">
        <v>0</v>
      </c>
      <c r="C58">
        <v>12.01</v>
      </c>
      <c r="D58">
        <v>0</v>
      </c>
      <c r="E58">
        <v>0</v>
      </c>
      <c r="F58">
        <v>0</v>
      </c>
      <c r="G58">
        <v>0</v>
      </c>
      <c r="H58">
        <v>1</v>
      </c>
      <c r="I58">
        <v>0</v>
      </c>
      <c r="J58">
        <v>1</v>
      </c>
      <c r="K58">
        <v>75</v>
      </c>
      <c r="L58">
        <v>5000</v>
      </c>
      <c r="M58">
        <v>0</v>
      </c>
      <c r="N58" s="5">
        <v>0</v>
      </c>
      <c r="O58" s="5">
        <v>11.5</v>
      </c>
      <c r="P58">
        <v>50</v>
      </c>
      <c r="Q58">
        <v>0</v>
      </c>
      <c r="R58">
        <v>1</v>
      </c>
      <c r="S58">
        <v>1</v>
      </c>
      <c r="T58">
        <v>0</v>
      </c>
      <c r="U58">
        <v>6</v>
      </c>
      <c r="V58" s="4">
        <v>22.5</v>
      </c>
      <c r="W58">
        <v>1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 s="13">
        <v>1.78</v>
      </c>
      <c r="AF58" s="14">
        <v>0.60641593887599299</v>
      </c>
    </row>
    <row r="59" spans="1:32" x14ac:dyDescent="0.25">
      <c r="A59">
        <v>1</v>
      </c>
      <c r="B59">
        <v>0</v>
      </c>
      <c r="C59">
        <v>12.01</v>
      </c>
      <c r="D59">
        <v>0</v>
      </c>
      <c r="E59">
        <v>0</v>
      </c>
      <c r="F59">
        <v>0</v>
      </c>
      <c r="G59">
        <v>0</v>
      </c>
      <c r="H59">
        <v>1</v>
      </c>
      <c r="I59">
        <v>0</v>
      </c>
      <c r="J59">
        <v>1</v>
      </c>
      <c r="K59">
        <v>75</v>
      </c>
      <c r="L59">
        <v>1000</v>
      </c>
      <c r="M59">
        <v>0</v>
      </c>
      <c r="N59" s="5">
        <v>0</v>
      </c>
      <c r="O59" s="5">
        <v>12.1</v>
      </c>
      <c r="P59">
        <v>70</v>
      </c>
      <c r="Q59">
        <v>0</v>
      </c>
      <c r="R59">
        <v>1</v>
      </c>
      <c r="S59">
        <v>1</v>
      </c>
      <c r="T59">
        <v>0</v>
      </c>
      <c r="U59">
        <v>6</v>
      </c>
      <c r="V59" s="4">
        <v>22.5</v>
      </c>
      <c r="W59">
        <v>1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 s="13">
        <v>1.78</v>
      </c>
      <c r="AF59" s="14">
        <v>-0.132861717557373</v>
      </c>
    </row>
    <row r="60" spans="1:32" x14ac:dyDescent="0.25">
      <c r="A60">
        <v>1</v>
      </c>
      <c r="B60">
        <v>0</v>
      </c>
      <c r="C60">
        <v>12.01</v>
      </c>
      <c r="D60">
        <v>0</v>
      </c>
      <c r="E60">
        <v>0</v>
      </c>
      <c r="F60">
        <v>0</v>
      </c>
      <c r="G60">
        <v>0</v>
      </c>
      <c r="H60">
        <v>1</v>
      </c>
      <c r="I60">
        <v>0</v>
      </c>
      <c r="J60">
        <v>1</v>
      </c>
      <c r="K60">
        <v>25</v>
      </c>
      <c r="L60">
        <v>50000</v>
      </c>
      <c r="M60">
        <v>0</v>
      </c>
      <c r="N60" s="5">
        <v>0</v>
      </c>
      <c r="O60" s="6">
        <v>-11</v>
      </c>
      <c r="P60" s="7">
        <v>152</v>
      </c>
      <c r="Q60">
        <v>0</v>
      </c>
      <c r="R60">
        <v>1</v>
      </c>
      <c r="S60">
        <v>0</v>
      </c>
      <c r="T60">
        <v>1</v>
      </c>
      <c r="U60">
        <v>10</v>
      </c>
      <c r="V60" s="4">
        <v>20</v>
      </c>
      <c r="W60">
        <v>1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0.96</v>
      </c>
      <c r="AE60" s="13">
        <v>1</v>
      </c>
      <c r="AF60" s="14">
        <v>0.89521640726268803</v>
      </c>
    </row>
    <row r="61" spans="1:32" x14ac:dyDescent="0.25">
      <c r="A61">
        <v>1</v>
      </c>
      <c r="B61">
        <v>0</v>
      </c>
      <c r="C61">
        <v>12.01</v>
      </c>
      <c r="D61">
        <v>0</v>
      </c>
      <c r="E61">
        <v>0</v>
      </c>
      <c r="F61">
        <v>0</v>
      </c>
      <c r="G61">
        <v>0</v>
      </c>
      <c r="H61">
        <v>1</v>
      </c>
      <c r="I61">
        <v>0</v>
      </c>
      <c r="J61">
        <v>1</v>
      </c>
      <c r="K61">
        <v>25</v>
      </c>
      <c r="L61">
        <v>50000</v>
      </c>
      <c r="M61">
        <v>0</v>
      </c>
      <c r="N61" s="5">
        <v>0</v>
      </c>
      <c r="O61" s="6">
        <v>-11</v>
      </c>
      <c r="P61" s="7">
        <v>152</v>
      </c>
      <c r="Q61">
        <v>0</v>
      </c>
      <c r="R61">
        <v>1</v>
      </c>
      <c r="S61">
        <v>0</v>
      </c>
      <c r="T61">
        <v>1</v>
      </c>
      <c r="U61">
        <v>10</v>
      </c>
      <c r="V61" s="4">
        <v>20</v>
      </c>
      <c r="W61">
        <v>1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1.75</v>
      </c>
      <c r="AE61" s="13">
        <v>1</v>
      </c>
      <c r="AF61" s="14">
        <v>0.85772591224245498</v>
      </c>
    </row>
    <row r="62" spans="1:32" x14ac:dyDescent="0.25">
      <c r="A62">
        <v>0</v>
      </c>
      <c r="B62">
        <v>0</v>
      </c>
      <c r="C62">
        <v>65.41</v>
      </c>
      <c r="D62">
        <v>16</v>
      </c>
      <c r="E62">
        <v>1</v>
      </c>
      <c r="F62">
        <v>0</v>
      </c>
      <c r="G62">
        <v>0</v>
      </c>
      <c r="H62">
        <v>1</v>
      </c>
      <c r="I62">
        <v>0</v>
      </c>
      <c r="J62">
        <v>0</v>
      </c>
      <c r="K62">
        <v>9.1</v>
      </c>
      <c r="L62" s="7">
        <v>50</v>
      </c>
      <c r="M62">
        <v>0</v>
      </c>
      <c r="N62" s="5">
        <v>0</v>
      </c>
      <c r="O62" s="5">
        <v>27.1</v>
      </c>
      <c r="P62">
        <v>88</v>
      </c>
      <c r="Q62">
        <v>0</v>
      </c>
      <c r="R62">
        <v>1</v>
      </c>
      <c r="S62">
        <v>1</v>
      </c>
      <c r="T62">
        <v>0</v>
      </c>
      <c r="U62" s="7">
        <v>8</v>
      </c>
      <c r="V62" s="4">
        <v>25</v>
      </c>
      <c r="W62">
        <v>1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2</v>
      </c>
      <c r="AE62" s="13">
        <v>3.2</v>
      </c>
      <c r="AF62" s="14">
        <v>0.48137802607076302</v>
      </c>
    </row>
    <row r="63" spans="1:32" x14ac:dyDescent="0.25">
      <c r="A63">
        <v>1</v>
      </c>
      <c r="B63">
        <v>0</v>
      </c>
      <c r="C63">
        <v>12.01</v>
      </c>
      <c r="D63">
        <v>0</v>
      </c>
      <c r="E63">
        <v>0</v>
      </c>
      <c r="F63">
        <v>0</v>
      </c>
      <c r="G63">
        <v>0</v>
      </c>
      <c r="H63">
        <v>1</v>
      </c>
      <c r="I63">
        <v>0</v>
      </c>
      <c r="J63">
        <v>1</v>
      </c>
      <c r="K63">
        <v>67</v>
      </c>
      <c r="L63">
        <v>16500</v>
      </c>
      <c r="M63">
        <v>0</v>
      </c>
      <c r="N63" s="5">
        <v>0</v>
      </c>
      <c r="O63" s="6">
        <v>-11</v>
      </c>
      <c r="P63">
        <v>26</v>
      </c>
      <c r="Q63">
        <v>0</v>
      </c>
      <c r="R63">
        <v>1</v>
      </c>
      <c r="S63">
        <v>1</v>
      </c>
      <c r="T63">
        <v>0</v>
      </c>
      <c r="U63">
        <v>6</v>
      </c>
      <c r="V63">
        <v>31</v>
      </c>
      <c r="W63">
        <v>0</v>
      </c>
      <c r="X63">
        <v>0</v>
      </c>
      <c r="Y63">
        <v>0</v>
      </c>
      <c r="Z63">
        <v>0</v>
      </c>
      <c r="AA63">
        <v>1</v>
      </c>
      <c r="AB63">
        <v>42</v>
      </c>
      <c r="AC63">
        <v>7</v>
      </c>
      <c r="AD63">
        <v>1</v>
      </c>
      <c r="AE63" s="13">
        <v>1.6</v>
      </c>
      <c r="AF63" s="14">
        <v>1</v>
      </c>
    </row>
    <row r="64" spans="1:32" x14ac:dyDescent="0.25">
      <c r="A64">
        <v>0</v>
      </c>
      <c r="B64">
        <v>0</v>
      </c>
      <c r="C64">
        <v>114.8</v>
      </c>
      <c r="D64">
        <v>16</v>
      </c>
      <c r="E64">
        <v>3</v>
      </c>
      <c r="F64">
        <v>0</v>
      </c>
      <c r="G64">
        <v>1</v>
      </c>
      <c r="H64">
        <v>0</v>
      </c>
      <c r="I64">
        <v>0</v>
      </c>
      <c r="J64">
        <v>0</v>
      </c>
      <c r="K64">
        <v>35.799999999999997</v>
      </c>
      <c r="L64" s="4">
        <v>35.799999999999997</v>
      </c>
      <c r="M64">
        <v>0</v>
      </c>
      <c r="N64" s="5">
        <v>0</v>
      </c>
      <c r="O64" s="5">
        <v>57.2</v>
      </c>
      <c r="P64">
        <v>15</v>
      </c>
      <c r="Q64">
        <v>1</v>
      </c>
      <c r="R64">
        <v>0</v>
      </c>
      <c r="S64">
        <v>0</v>
      </c>
      <c r="T64">
        <v>1</v>
      </c>
      <c r="U64">
        <v>6</v>
      </c>
      <c r="V64">
        <v>166</v>
      </c>
      <c r="W64">
        <v>1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 s="13">
        <v>0.3</v>
      </c>
      <c r="AF64" s="14">
        <v>0</v>
      </c>
    </row>
    <row r="65" spans="1:32" x14ac:dyDescent="0.25">
      <c r="A65">
        <v>0</v>
      </c>
      <c r="B65">
        <v>0</v>
      </c>
      <c r="C65">
        <v>114.8</v>
      </c>
      <c r="D65">
        <v>16</v>
      </c>
      <c r="E65">
        <v>3</v>
      </c>
      <c r="F65">
        <v>0</v>
      </c>
      <c r="G65">
        <v>1</v>
      </c>
      <c r="H65">
        <v>0</v>
      </c>
      <c r="I65">
        <v>0</v>
      </c>
      <c r="J65">
        <v>0</v>
      </c>
      <c r="K65">
        <v>35.799999999999997</v>
      </c>
      <c r="L65" s="4">
        <v>35.799999999999997</v>
      </c>
      <c r="M65">
        <v>0</v>
      </c>
      <c r="N65" s="5">
        <v>0</v>
      </c>
      <c r="O65" s="5">
        <v>57.2</v>
      </c>
      <c r="P65">
        <v>15</v>
      </c>
      <c r="Q65">
        <v>1</v>
      </c>
      <c r="R65">
        <v>0</v>
      </c>
      <c r="S65">
        <v>0</v>
      </c>
      <c r="T65">
        <v>1</v>
      </c>
      <c r="U65">
        <v>6</v>
      </c>
      <c r="V65">
        <v>166</v>
      </c>
      <c r="W65">
        <v>1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 s="13">
        <v>1.2</v>
      </c>
      <c r="AF65" s="14">
        <v>0</v>
      </c>
    </row>
    <row r="66" spans="1:32" x14ac:dyDescent="0.25">
      <c r="A66">
        <v>0</v>
      </c>
      <c r="B66">
        <v>0</v>
      </c>
      <c r="C66">
        <v>114.8</v>
      </c>
      <c r="D66">
        <v>16</v>
      </c>
      <c r="E66">
        <v>3</v>
      </c>
      <c r="F66">
        <v>0</v>
      </c>
      <c r="G66">
        <v>1</v>
      </c>
      <c r="H66">
        <v>0</v>
      </c>
      <c r="I66">
        <v>0</v>
      </c>
      <c r="J66">
        <v>0</v>
      </c>
      <c r="K66">
        <v>35.799999999999997</v>
      </c>
      <c r="L66" s="4">
        <v>35.799999999999997</v>
      </c>
      <c r="M66">
        <v>0</v>
      </c>
      <c r="N66" s="5">
        <v>0</v>
      </c>
      <c r="O66" s="5">
        <v>57.2</v>
      </c>
      <c r="P66">
        <v>15</v>
      </c>
      <c r="Q66">
        <v>1</v>
      </c>
      <c r="R66">
        <v>0</v>
      </c>
      <c r="S66">
        <v>0</v>
      </c>
      <c r="T66">
        <v>1</v>
      </c>
      <c r="U66">
        <v>6</v>
      </c>
      <c r="V66">
        <v>166</v>
      </c>
      <c r="W66">
        <v>1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 s="13">
        <v>3.6</v>
      </c>
      <c r="AF66" s="14">
        <v>0</v>
      </c>
    </row>
    <row r="67" spans="1:32" x14ac:dyDescent="0.25">
      <c r="A67">
        <v>0</v>
      </c>
      <c r="B67">
        <v>0</v>
      </c>
      <c r="C67">
        <v>58.69</v>
      </c>
      <c r="D67">
        <v>16</v>
      </c>
      <c r="E67">
        <v>1</v>
      </c>
      <c r="F67">
        <v>0</v>
      </c>
      <c r="G67">
        <v>1</v>
      </c>
      <c r="H67">
        <v>0</v>
      </c>
      <c r="I67">
        <v>0</v>
      </c>
      <c r="J67">
        <v>0</v>
      </c>
      <c r="K67">
        <v>5.3</v>
      </c>
      <c r="L67" s="4">
        <v>5.3</v>
      </c>
      <c r="M67">
        <v>0</v>
      </c>
      <c r="N67" s="5">
        <v>0</v>
      </c>
      <c r="O67" s="5">
        <v>48.9</v>
      </c>
      <c r="P67">
        <v>91.8</v>
      </c>
      <c r="Q67">
        <v>1</v>
      </c>
      <c r="R67">
        <v>0</v>
      </c>
      <c r="S67">
        <v>0</v>
      </c>
      <c r="T67">
        <v>1</v>
      </c>
      <c r="U67">
        <v>6</v>
      </c>
      <c r="V67">
        <v>166</v>
      </c>
      <c r="W67">
        <v>1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 s="13">
        <v>3.6</v>
      </c>
      <c r="AF67" s="14">
        <v>1</v>
      </c>
    </row>
    <row r="68" spans="1:32" x14ac:dyDescent="0.25">
      <c r="A68">
        <v>1</v>
      </c>
      <c r="B68">
        <v>1</v>
      </c>
      <c r="C68">
        <v>12.01</v>
      </c>
      <c r="D68">
        <v>16</v>
      </c>
      <c r="E68">
        <v>0</v>
      </c>
      <c r="F68">
        <v>0</v>
      </c>
      <c r="G68">
        <v>1</v>
      </c>
      <c r="H68">
        <v>0</v>
      </c>
      <c r="I68">
        <v>0</v>
      </c>
      <c r="J68">
        <v>0</v>
      </c>
      <c r="K68">
        <v>50</v>
      </c>
      <c r="L68" s="4">
        <v>50</v>
      </c>
      <c r="M68">
        <v>0</v>
      </c>
      <c r="N68" s="5">
        <v>0</v>
      </c>
      <c r="O68" s="5">
        <v>-7</v>
      </c>
      <c r="P68" s="23">
        <v>89</v>
      </c>
      <c r="Q68">
        <v>0</v>
      </c>
      <c r="R68">
        <v>1</v>
      </c>
      <c r="S68">
        <v>1</v>
      </c>
      <c r="T68">
        <v>0</v>
      </c>
      <c r="U68">
        <v>7</v>
      </c>
      <c r="V68">
        <v>24</v>
      </c>
      <c r="W68">
        <v>0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 s="13">
        <v>0.8</v>
      </c>
      <c r="AF68" s="14">
        <v>0.32500000000000001</v>
      </c>
    </row>
    <row r="69" spans="1:32" x14ac:dyDescent="0.25">
      <c r="A69">
        <v>1</v>
      </c>
      <c r="B69">
        <v>1</v>
      </c>
      <c r="C69">
        <v>12.01</v>
      </c>
      <c r="D69">
        <v>16</v>
      </c>
      <c r="E69">
        <v>0</v>
      </c>
      <c r="F69">
        <v>0</v>
      </c>
      <c r="G69">
        <v>1</v>
      </c>
      <c r="H69">
        <v>0</v>
      </c>
      <c r="I69">
        <v>0</v>
      </c>
      <c r="J69">
        <v>0</v>
      </c>
      <c r="K69">
        <v>50</v>
      </c>
      <c r="L69" s="4">
        <v>50</v>
      </c>
      <c r="M69">
        <v>0</v>
      </c>
      <c r="N69" s="5">
        <v>0</v>
      </c>
      <c r="O69" s="5">
        <v>-7</v>
      </c>
      <c r="P69" s="23">
        <v>89</v>
      </c>
      <c r="Q69">
        <v>0</v>
      </c>
      <c r="R69">
        <v>1</v>
      </c>
      <c r="S69">
        <v>1</v>
      </c>
      <c r="T69">
        <v>0</v>
      </c>
      <c r="U69">
        <v>7</v>
      </c>
      <c r="V69">
        <v>24</v>
      </c>
      <c r="W69">
        <v>0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 s="13">
        <v>8</v>
      </c>
      <c r="AF69" s="14">
        <v>0.81464530892448495</v>
      </c>
    </row>
    <row r="70" spans="1:32" x14ac:dyDescent="0.25">
      <c r="A70">
        <v>1</v>
      </c>
      <c r="B70">
        <v>1</v>
      </c>
      <c r="C70">
        <v>12.01</v>
      </c>
      <c r="D70">
        <v>16</v>
      </c>
      <c r="E70">
        <v>0</v>
      </c>
      <c r="F70">
        <v>0</v>
      </c>
      <c r="G70">
        <v>1</v>
      </c>
      <c r="H70">
        <v>0</v>
      </c>
      <c r="I70">
        <v>0</v>
      </c>
      <c r="J70">
        <v>0</v>
      </c>
      <c r="K70">
        <v>150</v>
      </c>
      <c r="L70" s="4">
        <v>150</v>
      </c>
      <c r="M70">
        <v>0</v>
      </c>
      <c r="N70" s="5">
        <v>0</v>
      </c>
      <c r="O70" s="5">
        <v>-4</v>
      </c>
      <c r="P70" s="23">
        <v>89</v>
      </c>
      <c r="Q70">
        <v>0</v>
      </c>
      <c r="R70">
        <v>1</v>
      </c>
      <c r="S70">
        <v>1</v>
      </c>
      <c r="T70">
        <v>0</v>
      </c>
      <c r="U70">
        <v>7</v>
      </c>
      <c r="V70">
        <v>24</v>
      </c>
      <c r="W70">
        <v>0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 s="13">
        <v>2</v>
      </c>
      <c r="AF70" s="14">
        <v>-0.43209876543209902</v>
      </c>
    </row>
    <row r="71" spans="1:32" x14ac:dyDescent="0.25">
      <c r="A71">
        <v>1</v>
      </c>
      <c r="B71">
        <v>1</v>
      </c>
      <c r="C71">
        <v>12.01</v>
      </c>
      <c r="D71">
        <v>16</v>
      </c>
      <c r="E71">
        <v>0</v>
      </c>
      <c r="F71">
        <v>0</v>
      </c>
      <c r="G71">
        <v>1</v>
      </c>
      <c r="H71">
        <v>0</v>
      </c>
      <c r="I71">
        <v>0</v>
      </c>
      <c r="J71">
        <v>0</v>
      </c>
      <c r="K71">
        <v>150</v>
      </c>
      <c r="L71" s="4">
        <v>150</v>
      </c>
      <c r="M71">
        <v>0</v>
      </c>
      <c r="N71" s="5">
        <v>0</v>
      </c>
      <c r="O71" s="5">
        <v>-4</v>
      </c>
      <c r="P71" s="23">
        <v>89</v>
      </c>
      <c r="Q71">
        <v>0</v>
      </c>
      <c r="R71">
        <v>1</v>
      </c>
      <c r="S71">
        <v>1</v>
      </c>
      <c r="T71">
        <v>0</v>
      </c>
      <c r="U71">
        <v>7</v>
      </c>
      <c r="V71">
        <v>24</v>
      </c>
      <c r="W71">
        <v>0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 s="13">
        <v>20</v>
      </c>
      <c r="AF71" s="14">
        <v>0.57142857142857095</v>
      </c>
    </row>
    <row r="72" spans="1:32" x14ac:dyDescent="0.25">
      <c r="A72">
        <v>1</v>
      </c>
      <c r="B72">
        <v>1</v>
      </c>
      <c r="C72">
        <v>12.01</v>
      </c>
      <c r="D72">
        <v>17.007999999999999</v>
      </c>
      <c r="E72">
        <v>0</v>
      </c>
      <c r="F72">
        <v>0</v>
      </c>
      <c r="G72">
        <v>1</v>
      </c>
      <c r="H72">
        <v>0</v>
      </c>
      <c r="I72">
        <v>0</v>
      </c>
      <c r="J72">
        <v>0</v>
      </c>
      <c r="K72" s="4">
        <v>160</v>
      </c>
      <c r="L72" s="4">
        <v>160</v>
      </c>
      <c r="M72">
        <v>0</v>
      </c>
      <c r="N72" s="5">
        <v>0</v>
      </c>
      <c r="O72" s="5">
        <v>-3</v>
      </c>
      <c r="P72" s="23">
        <v>89</v>
      </c>
      <c r="Q72">
        <v>0</v>
      </c>
      <c r="R72">
        <v>1</v>
      </c>
      <c r="S72">
        <v>1</v>
      </c>
      <c r="T72">
        <v>0</v>
      </c>
      <c r="U72">
        <v>7</v>
      </c>
      <c r="V72">
        <v>24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 s="13">
        <v>2</v>
      </c>
      <c r="AF72" s="14">
        <v>0.43209876543209902</v>
      </c>
    </row>
    <row r="73" spans="1:32" x14ac:dyDescent="0.25">
      <c r="A73">
        <v>1</v>
      </c>
      <c r="B73">
        <v>1</v>
      </c>
      <c r="C73">
        <v>12.01</v>
      </c>
      <c r="D73">
        <v>17.007999999999999</v>
      </c>
      <c r="E73">
        <v>0</v>
      </c>
      <c r="F73">
        <v>0</v>
      </c>
      <c r="G73">
        <v>1</v>
      </c>
      <c r="H73">
        <v>0</v>
      </c>
      <c r="I73">
        <v>0</v>
      </c>
      <c r="J73">
        <v>0</v>
      </c>
      <c r="K73" s="4">
        <v>160</v>
      </c>
      <c r="L73" s="4">
        <v>160</v>
      </c>
      <c r="M73">
        <v>0</v>
      </c>
      <c r="N73" s="5">
        <v>0</v>
      </c>
      <c r="O73" s="5">
        <v>-3</v>
      </c>
      <c r="P73" s="23">
        <v>89</v>
      </c>
      <c r="Q73">
        <v>0</v>
      </c>
      <c r="R73">
        <v>1</v>
      </c>
      <c r="S73">
        <v>1</v>
      </c>
      <c r="T73">
        <v>0</v>
      </c>
      <c r="U73">
        <v>7</v>
      </c>
      <c r="V73">
        <v>24</v>
      </c>
      <c r="W73">
        <v>0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 s="13">
        <v>20</v>
      </c>
      <c r="AF73" s="14">
        <v>0</v>
      </c>
    </row>
    <row r="74" spans="1:32" x14ac:dyDescent="0.25">
      <c r="A74">
        <v>1</v>
      </c>
      <c r="B74">
        <v>1</v>
      </c>
      <c r="C74">
        <v>12.01</v>
      </c>
      <c r="D74">
        <v>17.007999999999999</v>
      </c>
      <c r="E74">
        <v>0</v>
      </c>
      <c r="F74">
        <v>0</v>
      </c>
      <c r="G74">
        <v>1</v>
      </c>
      <c r="H74">
        <v>0</v>
      </c>
      <c r="I74">
        <v>0</v>
      </c>
      <c r="J74">
        <v>0</v>
      </c>
      <c r="K74" s="4">
        <v>172</v>
      </c>
      <c r="L74" s="4">
        <v>172</v>
      </c>
      <c r="M74">
        <v>0</v>
      </c>
      <c r="N74" s="5">
        <v>0</v>
      </c>
      <c r="O74" s="5">
        <v>-4</v>
      </c>
      <c r="P74" s="23">
        <v>89</v>
      </c>
      <c r="Q74">
        <v>0</v>
      </c>
      <c r="R74">
        <v>1</v>
      </c>
      <c r="S74">
        <v>1</v>
      </c>
      <c r="T74">
        <v>0</v>
      </c>
      <c r="U74">
        <v>7</v>
      </c>
      <c r="V74">
        <v>24</v>
      </c>
      <c r="W74">
        <v>0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 s="13">
        <v>2</v>
      </c>
      <c r="AF74" s="14">
        <v>0.98973880597014896</v>
      </c>
    </row>
    <row r="75" spans="1:32" x14ac:dyDescent="0.25">
      <c r="A75">
        <v>1</v>
      </c>
      <c r="B75">
        <v>1</v>
      </c>
      <c r="C75">
        <v>12.01</v>
      </c>
      <c r="D75">
        <v>17.007999999999999</v>
      </c>
      <c r="E75">
        <v>0</v>
      </c>
      <c r="F75">
        <v>0</v>
      </c>
      <c r="G75">
        <v>1</v>
      </c>
      <c r="H75">
        <v>0</v>
      </c>
      <c r="I75">
        <v>0</v>
      </c>
      <c r="J75">
        <v>0</v>
      </c>
      <c r="K75" s="4">
        <v>172</v>
      </c>
      <c r="L75" s="4">
        <v>172</v>
      </c>
      <c r="M75">
        <v>0</v>
      </c>
      <c r="N75" s="5">
        <v>0</v>
      </c>
      <c r="O75" s="5">
        <v>-4</v>
      </c>
      <c r="P75" s="23">
        <v>89</v>
      </c>
      <c r="Q75">
        <v>0</v>
      </c>
      <c r="R75">
        <v>1</v>
      </c>
      <c r="S75">
        <v>1</v>
      </c>
      <c r="T75">
        <v>0</v>
      </c>
      <c r="U75">
        <v>7</v>
      </c>
      <c r="V75">
        <v>24</v>
      </c>
      <c r="W75">
        <v>0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 s="13">
        <v>20</v>
      </c>
      <c r="AF75" s="14">
        <v>0.99622122981793204</v>
      </c>
    </row>
    <row r="76" spans="1:32" x14ac:dyDescent="0.25">
      <c r="A76">
        <v>1</v>
      </c>
      <c r="B76">
        <v>1</v>
      </c>
      <c r="C76">
        <v>12.01</v>
      </c>
      <c r="D76">
        <v>1.008</v>
      </c>
      <c r="E76">
        <v>0</v>
      </c>
      <c r="F76">
        <v>0</v>
      </c>
      <c r="G76">
        <v>1</v>
      </c>
      <c r="H76">
        <v>0</v>
      </c>
      <c r="I76">
        <v>0</v>
      </c>
      <c r="J76">
        <v>0</v>
      </c>
      <c r="K76">
        <v>50</v>
      </c>
      <c r="L76" s="4">
        <v>50</v>
      </c>
      <c r="M76">
        <v>0</v>
      </c>
      <c r="N76" s="5">
        <v>0</v>
      </c>
      <c r="O76" s="5">
        <v>-25</v>
      </c>
      <c r="P76" s="23">
        <v>89</v>
      </c>
      <c r="Q76">
        <v>0</v>
      </c>
      <c r="R76">
        <v>1</v>
      </c>
      <c r="S76">
        <v>1</v>
      </c>
      <c r="T76">
        <v>0</v>
      </c>
      <c r="U76">
        <v>7</v>
      </c>
      <c r="V76">
        <v>24</v>
      </c>
      <c r="W76">
        <v>0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 s="13">
        <v>0.8</v>
      </c>
      <c r="AF76" s="14">
        <v>0.53667953667953705</v>
      </c>
    </row>
    <row r="77" spans="1:32" x14ac:dyDescent="0.25">
      <c r="A77">
        <v>1</v>
      </c>
      <c r="B77">
        <v>1</v>
      </c>
      <c r="C77">
        <v>12.01</v>
      </c>
      <c r="D77">
        <v>1.008</v>
      </c>
      <c r="E77">
        <v>0</v>
      </c>
      <c r="F77">
        <v>0</v>
      </c>
      <c r="G77">
        <v>1</v>
      </c>
      <c r="H77">
        <v>0</v>
      </c>
      <c r="I77">
        <v>0</v>
      </c>
      <c r="J77">
        <v>0</v>
      </c>
      <c r="K77">
        <v>50</v>
      </c>
      <c r="L77" s="4">
        <v>50</v>
      </c>
      <c r="M77">
        <v>0</v>
      </c>
      <c r="N77" s="5">
        <v>0</v>
      </c>
      <c r="O77" s="5">
        <v>-25</v>
      </c>
      <c r="P77" s="23">
        <v>89</v>
      </c>
      <c r="Q77">
        <v>0</v>
      </c>
      <c r="R77">
        <v>1</v>
      </c>
      <c r="S77">
        <v>1</v>
      </c>
      <c r="T77">
        <v>0</v>
      </c>
      <c r="U77">
        <v>7</v>
      </c>
      <c r="V77">
        <v>24</v>
      </c>
      <c r="W77">
        <v>0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 s="13">
        <v>8</v>
      </c>
      <c r="AF77" s="14">
        <v>0.96716826265389899</v>
      </c>
    </row>
    <row r="78" spans="1:32" x14ac:dyDescent="0.25">
      <c r="A78">
        <v>1</v>
      </c>
      <c r="B78">
        <v>0</v>
      </c>
      <c r="C78">
        <v>12.01</v>
      </c>
      <c r="D78">
        <v>0</v>
      </c>
      <c r="E78">
        <v>0</v>
      </c>
      <c r="F78">
        <v>0</v>
      </c>
      <c r="G78">
        <v>0</v>
      </c>
      <c r="H78">
        <v>1</v>
      </c>
      <c r="I78">
        <v>0</v>
      </c>
      <c r="J78">
        <v>1</v>
      </c>
      <c r="K78">
        <v>3</v>
      </c>
      <c r="L78">
        <v>320</v>
      </c>
      <c r="M78">
        <v>0</v>
      </c>
      <c r="N78" s="5">
        <v>0</v>
      </c>
      <c r="O78" s="6">
        <v>-27.6</v>
      </c>
      <c r="P78">
        <v>1064</v>
      </c>
      <c r="Q78">
        <v>1</v>
      </c>
      <c r="R78">
        <v>0</v>
      </c>
      <c r="S78">
        <v>1</v>
      </c>
      <c r="T78">
        <v>0</v>
      </c>
      <c r="U78">
        <v>8</v>
      </c>
      <c r="V78">
        <v>302</v>
      </c>
      <c r="W78">
        <v>0</v>
      </c>
      <c r="X78">
        <v>0</v>
      </c>
      <c r="Y78">
        <v>0</v>
      </c>
      <c r="Z78">
        <v>0</v>
      </c>
      <c r="AA78">
        <v>1</v>
      </c>
      <c r="AB78">
        <v>0</v>
      </c>
      <c r="AC78">
        <v>1</v>
      </c>
      <c r="AD78">
        <v>1</v>
      </c>
      <c r="AE78" s="13">
        <v>0.2</v>
      </c>
      <c r="AF78" s="14">
        <v>0.91364650219668797</v>
      </c>
    </row>
    <row r="79" spans="1:32" x14ac:dyDescent="0.25">
      <c r="A79">
        <v>1</v>
      </c>
      <c r="B79">
        <v>0</v>
      </c>
      <c r="C79">
        <v>12.01</v>
      </c>
      <c r="D79">
        <v>0</v>
      </c>
      <c r="E79">
        <v>0</v>
      </c>
      <c r="F79">
        <v>0</v>
      </c>
      <c r="G79">
        <v>0</v>
      </c>
      <c r="H79">
        <v>1</v>
      </c>
      <c r="I79">
        <v>0</v>
      </c>
      <c r="J79">
        <v>1</v>
      </c>
      <c r="K79">
        <v>3</v>
      </c>
      <c r="L79">
        <v>320</v>
      </c>
      <c r="M79">
        <v>0</v>
      </c>
      <c r="N79" s="5">
        <v>0</v>
      </c>
      <c r="O79" s="6">
        <v>-27.6</v>
      </c>
      <c r="P79">
        <v>1064</v>
      </c>
      <c r="Q79">
        <v>1</v>
      </c>
      <c r="R79">
        <v>0</v>
      </c>
      <c r="S79">
        <v>1</v>
      </c>
      <c r="T79">
        <v>0</v>
      </c>
      <c r="U79">
        <v>8</v>
      </c>
      <c r="V79">
        <v>302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1</v>
      </c>
      <c r="AD79">
        <v>3</v>
      </c>
      <c r="AE79" s="13">
        <v>0.2</v>
      </c>
      <c r="AF79" s="14">
        <v>0.91329373583981399</v>
      </c>
    </row>
    <row r="80" spans="1:32" x14ac:dyDescent="0.25">
      <c r="A80">
        <v>1</v>
      </c>
      <c r="B80">
        <v>0</v>
      </c>
      <c r="C80">
        <v>12.01</v>
      </c>
      <c r="D80">
        <v>0</v>
      </c>
      <c r="E80">
        <v>0</v>
      </c>
      <c r="F80">
        <v>0</v>
      </c>
      <c r="G80">
        <v>0</v>
      </c>
      <c r="H80">
        <v>1</v>
      </c>
      <c r="I80">
        <v>0</v>
      </c>
      <c r="J80">
        <v>1</v>
      </c>
      <c r="K80">
        <v>3</v>
      </c>
      <c r="L80">
        <v>320</v>
      </c>
      <c r="M80">
        <v>0</v>
      </c>
      <c r="N80" s="5">
        <v>0</v>
      </c>
      <c r="O80" s="6">
        <v>-27.6</v>
      </c>
      <c r="P80">
        <v>1064</v>
      </c>
      <c r="Q80">
        <v>1</v>
      </c>
      <c r="R80">
        <v>0</v>
      </c>
      <c r="S80">
        <v>1</v>
      </c>
      <c r="T80">
        <v>0</v>
      </c>
      <c r="U80">
        <v>8</v>
      </c>
      <c r="V80">
        <v>302</v>
      </c>
      <c r="W80">
        <v>0</v>
      </c>
      <c r="X80">
        <v>0</v>
      </c>
      <c r="Y80">
        <v>0</v>
      </c>
      <c r="Z80">
        <v>0</v>
      </c>
      <c r="AA80">
        <v>1</v>
      </c>
      <c r="AB80">
        <v>0</v>
      </c>
      <c r="AC80">
        <v>1</v>
      </c>
      <c r="AD80">
        <v>7</v>
      </c>
      <c r="AE80" s="13">
        <v>0.2</v>
      </c>
      <c r="AF80" s="14">
        <v>0.89799005835314505</v>
      </c>
    </row>
    <row r="81" spans="1:32" x14ac:dyDescent="0.25">
      <c r="A81">
        <v>1</v>
      </c>
      <c r="B81">
        <v>0</v>
      </c>
      <c r="C81">
        <v>12.01</v>
      </c>
      <c r="D81">
        <v>0</v>
      </c>
      <c r="E81">
        <v>0</v>
      </c>
      <c r="F81">
        <v>0</v>
      </c>
      <c r="G81">
        <v>0</v>
      </c>
      <c r="H81">
        <v>1</v>
      </c>
      <c r="I81">
        <v>0</v>
      </c>
      <c r="J81">
        <v>1</v>
      </c>
      <c r="K81">
        <v>3</v>
      </c>
      <c r="L81">
        <v>320</v>
      </c>
      <c r="M81">
        <v>0</v>
      </c>
      <c r="N81" s="5">
        <v>0</v>
      </c>
      <c r="O81" s="6">
        <v>-27.6</v>
      </c>
      <c r="P81">
        <v>1064</v>
      </c>
      <c r="Q81">
        <v>1</v>
      </c>
      <c r="R81">
        <v>0</v>
      </c>
      <c r="S81">
        <v>1</v>
      </c>
      <c r="T81">
        <v>0</v>
      </c>
      <c r="U81">
        <v>8</v>
      </c>
      <c r="V81">
        <v>302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>
        <v>1</v>
      </c>
      <c r="AD81">
        <v>30</v>
      </c>
      <c r="AE81" s="13">
        <v>0.2</v>
      </c>
      <c r="AF81" s="14">
        <v>0.864451185879757</v>
      </c>
    </row>
    <row r="82" spans="1:32" x14ac:dyDescent="0.25">
      <c r="A82">
        <v>1</v>
      </c>
      <c r="B82">
        <v>0</v>
      </c>
      <c r="C82">
        <v>12.01</v>
      </c>
      <c r="D82">
        <v>0</v>
      </c>
      <c r="E82">
        <v>0</v>
      </c>
      <c r="F82">
        <v>0</v>
      </c>
      <c r="G82">
        <v>0</v>
      </c>
      <c r="H82">
        <v>1</v>
      </c>
      <c r="I82">
        <v>0</v>
      </c>
      <c r="J82">
        <v>1</v>
      </c>
      <c r="K82">
        <v>3</v>
      </c>
      <c r="L82">
        <v>320</v>
      </c>
      <c r="M82">
        <v>0</v>
      </c>
      <c r="N82" s="5">
        <v>0</v>
      </c>
      <c r="O82" s="6">
        <v>-27.6</v>
      </c>
      <c r="P82">
        <v>1064</v>
      </c>
      <c r="Q82">
        <v>1</v>
      </c>
      <c r="R82">
        <v>0</v>
      </c>
      <c r="S82">
        <v>1</v>
      </c>
      <c r="T82">
        <v>0</v>
      </c>
      <c r="U82">
        <v>8</v>
      </c>
      <c r="V82">
        <v>302</v>
      </c>
      <c r="W82">
        <v>0</v>
      </c>
      <c r="X82">
        <v>0</v>
      </c>
      <c r="Y82">
        <v>0</v>
      </c>
      <c r="Z82">
        <v>0</v>
      </c>
      <c r="AA82">
        <v>1</v>
      </c>
      <c r="AB82">
        <v>0</v>
      </c>
      <c r="AC82">
        <v>1</v>
      </c>
      <c r="AD82">
        <v>90</v>
      </c>
      <c r="AE82" s="13">
        <v>0.2</v>
      </c>
      <c r="AF82" s="14">
        <v>0</v>
      </c>
    </row>
    <row r="83" spans="1:32" x14ac:dyDescent="0.25">
      <c r="A83">
        <v>1</v>
      </c>
      <c r="B83">
        <v>0</v>
      </c>
      <c r="C83">
        <v>12.01</v>
      </c>
      <c r="D83">
        <v>0</v>
      </c>
      <c r="E83">
        <v>0</v>
      </c>
      <c r="F83">
        <v>0</v>
      </c>
      <c r="G83">
        <v>0</v>
      </c>
      <c r="H83">
        <v>1</v>
      </c>
      <c r="I83">
        <v>0</v>
      </c>
      <c r="J83">
        <v>1</v>
      </c>
      <c r="K83">
        <v>3</v>
      </c>
      <c r="L83">
        <v>320</v>
      </c>
      <c r="M83">
        <v>0</v>
      </c>
      <c r="N83" s="5">
        <v>0</v>
      </c>
      <c r="O83" s="6">
        <v>-27.6</v>
      </c>
      <c r="P83">
        <v>1064</v>
      </c>
      <c r="Q83">
        <v>1</v>
      </c>
      <c r="R83">
        <v>0</v>
      </c>
      <c r="S83">
        <v>1</v>
      </c>
      <c r="T83">
        <v>0</v>
      </c>
      <c r="U83">
        <v>8</v>
      </c>
      <c r="V83">
        <v>302</v>
      </c>
      <c r="W83">
        <v>0</v>
      </c>
      <c r="X83">
        <v>0</v>
      </c>
      <c r="Y83">
        <v>0</v>
      </c>
      <c r="Z83">
        <v>0</v>
      </c>
      <c r="AA83">
        <v>1</v>
      </c>
      <c r="AB83">
        <v>0</v>
      </c>
      <c r="AC83">
        <v>1</v>
      </c>
      <c r="AD83">
        <v>1</v>
      </c>
      <c r="AE83" s="13">
        <v>2</v>
      </c>
      <c r="AF83" s="14">
        <v>0.95263271071695999</v>
      </c>
    </row>
    <row r="84" spans="1:32" x14ac:dyDescent="0.25">
      <c r="A84">
        <v>1</v>
      </c>
      <c r="B84">
        <v>0</v>
      </c>
      <c r="C84">
        <v>12.01</v>
      </c>
      <c r="D84">
        <v>0</v>
      </c>
      <c r="E84">
        <v>0</v>
      </c>
      <c r="F84">
        <v>0</v>
      </c>
      <c r="G84">
        <v>0</v>
      </c>
      <c r="H84">
        <v>1</v>
      </c>
      <c r="I84">
        <v>0</v>
      </c>
      <c r="J84">
        <v>1</v>
      </c>
      <c r="K84">
        <v>3</v>
      </c>
      <c r="L84">
        <v>320</v>
      </c>
      <c r="M84">
        <v>0</v>
      </c>
      <c r="N84" s="5">
        <v>0</v>
      </c>
      <c r="O84" s="6">
        <v>-27.6</v>
      </c>
      <c r="P84">
        <v>1064</v>
      </c>
      <c r="Q84">
        <v>1</v>
      </c>
      <c r="R84">
        <v>0</v>
      </c>
      <c r="S84">
        <v>1</v>
      </c>
      <c r="T84">
        <v>0</v>
      </c>
      <c r="U84">
        <v>8</v>
      </c>
      <c r="V84">
        <v>302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1</v>
      </c>
      <c r="AD84">
        <v>3</v>
      </c>
      <c r="AE84" s="13">
        <v>2</v>
      </c>
      <c r="AF84" s="14">
        <v>0.969609821006997</v>
      </c>
    </row>
    <row r="85" spans="1:32" x14ac:dyDescent="0.25">
      <c r="A85">
        <v>1</v>
      </c>
      <c r="B85">
        <v>0</v>
      </c>
      <c r="C85">
        <v>12.01</v>
      </c>
      <c r="D85">
        <v>0</v>
      </c>
      <c r="E85">
        <v>0</v>
      </c>
      <c r="F85">
        <v>0</v>
      </c>
      <c r="G85">
        <v>0</v>
      </c>
      <c r="H85">
        <v>1</v>
      </c>
      <c r="I85">
        <v>0</v>
      </c>
      <c r="J85">
        <v>1</v>
      </c>
      <c r="K85">
        <v>3</v>
      </c>
      <c r="L85">
        <v>320</v>
      </c>
      <c r="M85">
        <v>0</v>
      </c>
      <c r="N85" s="5">
        <v>0</v>
      </c>
      <c r="O85" s="6">
        <v>-27.6</v>
      </c>
      <c r="P85">
        <v>1064</v>
      </c>
      <c r="Q85">
        <v>1</v>
      </c>
      <c r="R85">
        <v>0</v>
      </c>
      <c r="S85">
        <v>1</v>
      </c>
      <c r="T85">
        <v>0</v>
      </c>
      <c r="U85">
        <v>8</v>
      </c>
      <c r="V85">
        <v>302</v>
      </c>
      <c r="W85">
        <v>0</v>
      </c>
      <c r="X85">
        <v>0</v>
      </c>
      <c r="Y85">
        <v>0</v>
      </c>
      <c r="Z85">
        <v>0</v>
      </c>
      <c r="AA85">
        <v>1</v>
      </c>
      <c r="AB85">
        <v>0</v>
      </c>
      <c r="AC85">
        <v>1</v>
      </c>
      <c r="AD85">
        <v>7</v>
      </c>
      <c r="AE85" s="13">
        <v>2</v>
      </c>
      <c r="AF85" s="14">
        <v>0.95350364484140004</v>
      </c>
    </row>
    <row r="86" spans="1:32" x14ac:dyDescent="0.25">
      <c r="A86">
        <v>1</v>
      </c>
      <c r="B86">
        <v>0</v>
      </c>
      <c r="C86">
        <v>12.01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  <c r="J86">
        <v>1</v>
      </c>
      <c r="K86">
        <v>3</v>
      </c>
      <c r="L86">
        <v>320</v>
      </c>
      <c r="M86">
        <v>0</v>
      </c>
      <c r="N86" s="5">
        <v>0</v>
      </c>
      <c r="O86" s="6">
        <v>-27.6</v>
      </c>
      <c r="P86">
        <v>1064</v>
      </c>
      <c r="Q86">
        <v>1</v>
      </c>
      <c r="R86">
        <v>0</v>
      </c>
      <c r="S86">
        <v>1</v>
      </c>
      <c r="T86">
        <v>0</v>
      </c>
      <c r="U86">
        <v>8</v>
      </c>
      <c r="V86">
        <v>302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1</v>
      </c>
      <c r="AD86">
        <v>30</v>
      </c>
      <c r="AE86" s="13">
        <v>2</v>
      </c>
      <c r="AF86" s="14">
        <v>0.96586331434921502</v>
      </c>
    </row>
    <row r="87" spans="1:32" x14ac:dyDescent="0.25">
      <c r="A87">
        <v>1</v>
      </c>
      <c r="B87">
        <v>0</v>
      </c>
      <c r="C87">
        <v>12.01</v>
      </c>
      <c r="D87">
        <v>0</v>
      </c>
      <c r="E87">
        <v>0</v>
      </c>
      <c r="F87">
        <v>0</v>
      </c>
      <c r="G87">
        <v>0</v>
      </c>
      <c r="H87">
        <v>1</v>
      </c>
      <c r="I87">
        <v>0</v>
      </c>
      <c r="J87">
        <v>1</v>
      </c>
      <c r="K87">
        <v>3</v>
      </c>
      <c r="L87">
        <v>320</v>
      </c>
      <c r="M87">
        <v>0</v>
      </c>
      <c r="N87" s="5">
        <v>0</v>
      </c>
      <c r="O87" s="6">
        <v>-27.6</v>
      </c>
      <c r="P87">
        <v>1064</v>
      </c>
      <c r="Q87">
        <v>1</v>
      </c>
      <c r="R87">
        <v>0</v>
      </c>
      <c r="S87">
        <v>1</v>
      </c>
      <c r="T87">
        <v>0</v>
      </c>
      <c r="U87">
        <v>8</v>
      </c>
      <c r="V87">
        <v>302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1</v>
      </c>
      <c r="AD87">
        <v>90</v>
      </c>
      <c r="AE87" s="13">
        <v>2</v>
      </c>
      <c r="AF87" s="14">
        <v>0</v>
      </c>
    </row>
    <row r="88" spans="1:32" x14ac:dyDescent="0.25">
      <c r="A88">
        <v>0</v>
      </c>
      <c r="B88">
        <v>0</v>
      </c>
      <c r="C88">
        <v>28.09</v>
      </c>
      <c r="D88">
        <v>16</v>
      </c>
      <c r="E88">
        <v>2</v>
      </c>
      <c r="F88">
        <v>0</v>
      </c>
      <c r="G88">
        <v>1</v>
      </c>
      <c r="H88">
        <v>0</v>
      </c>
      <c r="I88">
        <v>0</v>
      </c>
      <c r="J88">
        <v>0</v>
      </c>
      <c r="K88">
        <v>1800</v>
      </c>
      <c r="L88" s="4">
        <v>1800</v>
      </c>
      <c r="M88">
        <v>0</v>
      </c>
      <c r="N88" s="5">
        <v>0</v>
      </c>
      <c r="O88" s="6">
        <v>-28.4</v>
      </c>
      <c r="P88">
        <v>25</v>
      </c>
      <c r="Q88">
        <v>1</v>
      </c>
      <c r="R88">
        <v>0</v>
      </c>
      <c r="S88">
        <v>1</v>
      </c>
      <c r="T88">
        <v>0</v>
      </c>
      <c r="U88">
        <v>8</v>
      </c>
      <c r="V88">
        <v>302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1</v>
      </c>
      <c r="AD88">
        <v>1</v>
      </c>
      <c r="AE88" s="13">
        <v>5</v>
      </c>
      <c r="AF88" s="14">
        <v>0.76081177219455598</v>
      </c>
    </row>
    <row r="89" spans="1:32" x14ac:dyDescent="0.25">
      <c r="A89">
        <v>0</v>
      </c>
      <c r="B89">
        <v>0</v>
      </c>
      <c r="C89">
        <v>28.09</v>
      </c>
      <c r="D89">
        <v>16</v>
      </c>
      <c r="E89">
        <v>2</v>
      </c>
      <c r="F89">
        <v>0</v>
      </c>
      <c r="G89">
        <v>1</v>
      </c>
      <c r="H89">
        <v>0</v>
      </c>
      <c r="I89">
        <v>0</v>
      </c>
      <c r="J89">
        <v>0</v>
      </c>
      <c r="K89">
        <v>1800</v>
      </c>
      <c r="L89" s="4">
        <v>1800</v>
      </c>
      <c r="M89">
        <v>0</v>
      </c>
      <c r="N89" s="5">
        <v>0</v>
      </c>
      <c r="O89" s="6">
        <v>-28.4</v>
      </c>
      <c r="P89">
        <v>25</v>
      </c>
      <c r="Q89">
        <v>1</v>
      </c>
      <c r="R89">
        <v>0</v>
      </c>
      <c r="S89">
        <v>1</v>
      </c>
      <c r="T89">
        <v>0</v>
      </c>
      <c r="U89">
        <v>8</v>
      </c>
      <c r="V89">
        <v>302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1</v>
      </c>
      <c r="AD89">
        <v>3</v>
      </c>
      <c r="AE89" s="13">
        <v>5</v>
      </c>
      <c r="AF89" s="14">
        <v>-0.30579096045197701</v>
      </c>
    </row>
    <row r="90" spans="1:32" x14ac:dyDescent="0.25">
      <c r="A90">
        <v>0</v>
      </c>
      <c r="B90">
        <v>0</v>
      </c>
      <c r="C90">
        <v>28.09</v>
      </c>
      <c r="D90">
        <v>16</v>
      </c>
      <c r="E90">
        <v>2</v>
      </c>
      <c r="F90">
        <v>0</v>
      </c>
      <c r="G90">
        <v>1</v>
      </c>
      <c r="H90">
        <v>0</v>
      </c>
      <c r="I90">
        <v>0</v>
      </c>
      <c r="J90">
        <v>0</v>
      </c>
      <c r="K90">
        <v>1800</v>
      </c>
      <c r="L90" s="4">
        <v>1800</v>
      </c>
      <c r="M90">
        <v>0</v>
      </c>
      <c r="N90" s="5">
        <v>0</v>
      </c>
      <c r="O90" s="6">
        <v>-28.4</v>
      </c>
      <c r="P90">
        <v>25</v>
      </c>
      <c r="Q90">
        <v>1</v>
      </c>
      <c r="R90">
        <v>0</v>
      </c>
      <c r="S90">
        <v>1</v>
      </c>
      <c r="T90">
        <v>0</v>
      </c>
      <c r="U90">
        <v>8</v>
      </c>
      <c r="V90">
        <v>302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1</v>
      </c>
      <c r="AD90">
        <v>7</v>
      </c>
      <c r="AE90" s="13">
        <v>5</v>
      </c>
      <c r="AF90" s="14">
        <v>-0.30579096045197701</v>
      </c>
    </row>
    <row r="91" spans="1:32" x14ac:dyDescent="0.25">
      <c r="A91">
        <v>0</v>
      </c>
      <c r="B91">
        <v>0</v>
      </c>
      <c r="C91">
        <v>28.09</v>
      </c>
      <c r="D91">
        <v>16</v>
      </c>
      <c r="E91">
        <v>2</v>
      </c>
      <c r="F91">
        <v>0</v>
      </c>
      <c r="G91">
        <v>1</v>
      </c>
      <c r="H91">
        <v>0</v>
      </c>
      <c r="I91">
        <v>0</v>
      </c>
      <c r="J91">
        <v>0</v>
      </c>
      <c r="K91">
        <v>1800</v>
      </c>
      <c r="L91" s="4">
        <v>1800</v>
      </c>
      <c r="M91">
        <v>0</v>
      </c>
      <c r="N91" s="5">
        <v>0</v>
      </c>
      <c r="O91" s="6">
        <v>-28.4</v>
      </c>
      <c r="P91">
        <v>25</v>
      </c>
      <c r="Q91">
        <v>1</v>
      </c>
      <c r="R91">
        <v>0</v>
      </c>
      <c r="S91">
        <v>1</v>
      </c>
      <c r="T91">
        <v>0</v>
      </c>
      <c r="U91">
        <v>8</v>
      </c>
      <c r="V91">
        <v>302</v>
      </c>
      <c r="W91">
        <v>0</v>
      </c>
      <c r="X91">
        <v>0</v>
      </c>
      <c r="Y91">
        <v>0</v>
      </c>
      <c r="Z91">
        <v>0</v>
      </c>
      <c r="AA91">
        <v>1</v>
      </c>
      <c r="AB91">
        <v>0</v>
      </c>
      <c r="AC91">
        <v>1</v>
      </c>
      <c r="AD91">
        <v>30</v>
      </c>
      <c r="AE91" s="13">
        <v>5</v>
      </c>
      <c r="AF91" s="14">
        <v>0.62779250283983301</v>
      </c>
    </row>
    <row r="92" spans="1:32" x14ac:dyDescent="0.25">
      <c r="A92">
        <v>0</v>
      </c>
      <c r="B92">
        <v>0</v>
      </c>
      <c r="C92">
        <v>28.09</v>
      </c>
      <c r="D92">
        <v>16</v>
      </c>
      <c r="E92">
        <v>2</v>
      </c>
      <c r="F92">
        <v>0</v>
      </c>
      <c r="G92">
        <v>1</v>
      </c>
      <c r="H92">
        <v>0</v>
      </c>
      <c r="I92">
        <v>0</v>
      </c>
      <c r="J92">
        <v>0</v>
      </c>
      <c r="K92">
        <v>1800</v>
      </c>
      <c r="L92" s="4">
        <v>1800</v>
      </c>
      <c r="M92">
        <v>0</v>
      </c>
      <c r="N92" s="5">
        <v>0</v>
      </c>
      <c r="O92" s="6">
        <v>-28.4</v>
      </c>
      <c r="P92">
        <v>25</v>
      </c>
      <c r="Q92">
        <v>1</v>
      </c>
      <c r="R92">
        <v>0</v>
      </c>
      <c r="S92">
        <v>1</v>
      </c>
      <c r="T92">
        <v>0</v>
      </c>
      <c r="U92">
        <v>8</v>
      </c>
      <c r="V92">
        <v>302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1</v>
      </c>
      <c r="AD92">
        <v>90</v>
      </c>
      <c r="AE92" s="13">
        <v>5</v>
      </c>
      <c r="AF92" s="14">
        <v>0</v>
      </c>
    </row>
    <row r="93" spans="1:32" x14ac:dyDescent="0.25">
      <c r="A93">
        <v>1</v>
      </c>
      <c r="B93">
        <v>0</v>
      </c>
      <c r="C93">
        <v>12.01</v>
      </c>
      <c r="D93">
        <v>0</v>
      </c>
      <c r="E93">
        <v>0</v>
      </c>
      <c r="F93">
        <v>0</v>
      </c>
      <c r="G93">
        <v>0</v>
      </c>
      <c r="H93">
        <v>1</v>
      </c>
      <c r="I93">
        <v>0</v>
      </c>
      <c r="J93">
        <v>1</v>
      </c>
      <c r="K93">
        <v>3</v>
      </c>
      <c r="L93">
        <v>320</v>
      </c>
      <c r="M93">
        <v>0</v>
      </c>
      <c r="N93" s="5">
        <v>0</v>
      </c>
      <c r="O93" s="6">
        <v>-27.6</v>
      </c>
      <c r="P93">
        <v>1064</v>
      </c>
      <c r="Q93">
        <v>1</v>
      </c>
      <c r="R93">
        <v>0</v>
      </c>
      <c r="S93">
        <v>1</v>
      </c>
      <c r="T93">
        <v>0</v>
      </c>
      <c r="U93">
        <v>8</v>
      </c>
      <c r="V93">
        <v>302</v>
      </c>
      <c r="W93">
        <v>0</v>
      </c>
      <c r="X93">
        <v>0</v>
      </c>
      <c r="Y93">
        <v>0</v>
      </c>
      <c r="Z93">
        <v>0</v>
      </c>
      <c r="AA93">
        <v>1</v>
      </c>
      <c r="AB93">
        <v>0</v>
      </c>
      <c r="AC93">
        <v>1</v>
      </c>
      <c r="AD93">
        <v>3</v>
      </c>
      <c r="AE93" s="13">
        <v>0.04</v>
      </c>
      <c r="AF93" s="14">
        <v>0.54582577132486398</v>
      </c>
    </row>
    <row r="94" spans="1:32" x14ac:dyDescent="0.25">
      <c r="A94">
        <v>1</v>
      </c>
      <c r="B94">
        <v>0</v>
      </c>
      <c r="C94">
        <v>12.01</v>
      </c>
      <c r="D94">
        <v>0</v>
      </c>
      <c r="E94">
        <v>0</v>
      </c>
      <c r="F94">
        <v>0</v>
      </c>
      <c r="G94">
        <v>0</v>
      </c>
      <c r="H94">
        <v>1</v>
      </c>
      <c r="I94">
        <v>0</v>
      </c>
      <c r="J94">
        <v>1</v>
      </c>
      <c r="K94">
        <v>3</v>
      </c>
      <c r="L94">
        <v>320</v>
      </c>
      <c r="M94">
        <v>0</v>
      </c>
      <c r="N94" s="5">
        <v>0</v>
      </c>
      <c r="O94" s="6">
        <v>-27.6</v>
      </c>
      <c r="P94">
        <v>1064</v>
      </c>
      <c r="Q94">
        <v>1</v>
      </c>
      <c r="R94">
        <v>0</v>
      </c>
      <c r="S94">
        <v>1</v>
      </c>
      <c r="T94">
        <v>0</v>
      </c>
      <c r="U94">
        <v>8</v>
      </c>
      <c r="V94">
        <v>302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  <c r="AC94">
        <v>1</v>
      </c>
      <c r="AD94">
        <v>7</v>
      </c>
      <c r="AE94" s="13">
        <v>0.04</v>
      </c>
      <c r="AF94" s="14">
        <v>1</v>
      </c>
    </row>
    <row r="95" spans="1:32" x14ac:dyDescent="0.25">
      <c r="A95">
        <v>1</v>
      </c>
      <c r="B95">
        <v>0</v>
      </c>
      <c r="C95">
        <v>12.01</v>
      </c>
      <c r="D95">
        <v>0</v>
      </c>
      <c r="E95">
        <v>0</v>
      </c>
      <c r="F95">
        <v>0</v>
      </c>
      <c r="G95">
        <v>0</v>
      </c>
      <c r="H95">
        <v>1</v>
      </c>
      <c r="I95">
        <v>0</v>
      </c>
      <c r="J95">
        <v>1</v>
      </c>
      <c r="K95">
        <v>3</v>
      </c>
      <c r="L95">
        <v>320</v>
      </c>
      <c r="M95">
        <v>0</v>
      </c>
      <c r="N95" s="5">
        <v>0</v>
      </c>
      <c r="O95" s="6">
        <v>-27.6</v>
      </c>
      <c r="P95">
        <v>1064</v>
      </c>
      <c r="Q95">
        <v>1</v>
      </c>
      <c r="R95">
        <v>0</v>
      </c>
      <c r="S95">
        <v>1</v>
      </c>
      <c r="T95">
        <v>0</v>
      </c>
      <c r="U95">
        <v>8</v>
      </c>
      <c r="V95">
        <v>302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1</v>
      </c>
      <c r="AD95">
        <v>30</v>
      </c>
      <c r="AE95" s="13">
        <v>0.04</v>
      </c>
      <c r="AF95" s="14">
        <v>0.81659948699157203</v>
      </c>
    </row>
    <row r="96" spans="1:32" x14ac:dyDescent="0.25">
      <c r="A96">
        <v>1</v>
      </c>
      <c r="B96">
        <v>0</v>
      </c>
      <c r="C96">
        <v>12.01</v>
      </c>
      <c r="D96">
        <v>0</v>
      </c>
      <c r="E96">
        <v>0</v>
      </c>
      <c r="F96">
        <v>0</v>
      </c>
      <c r="G96">
        <v>0</v>
      </c>
      <c r="H96">
        <v>1</v>
      </c>
      <c r="I96">
        <v>0</v>
      </c>
      <c r="J96">
        <v>1</v>
      </c>
      <c r="K96">
        <v>3</v>
      </c>
      <c r="L96">
        <v>320</v>
      </c>
      <c r="M96">
        <v>0</v>
      </c>
      <c r="N96" s="5">
        <v>0</v>
      </c>
      <c r="O96" s="6">
        <v>-27.6</v>
      </c>
      <c r="P96">
        <v>1064</v>
      </c>
      <c r="Q96">
        <v>1</v>
      </c>
      <c r="R96">
        <v>0</v>
      </c>
      <c r="S96">
        <v>1</v>
      </c>
      <c r="T96">
        <v>0</v>
      </c>
      <c r="U96">
        <v>8</v>
      </c>
      <c r="V96">
        <v>302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1</v>
      </c>
      <c r="AD96">
        <v>90</v>
      </c>
      <c r="AE96" s="13">
        <v>0.04</v>
      </c>
      <c r="AF96" s="14">
        <v>0</v>
      </c>
    </row>
    <row r="97" spans="1:32" x14ac:dyDescent="0.25">
      <c r="A97">
        <v>1</v>
      </c>
      <c r="B97">
        <v>0</v>
      </c>
      <c r="C97">
        <v>12.01</v>
      </c>
      <c r="D97">
        <v>0</v>
      </c>
      <c r="E97">
        <v>0</v>
      </c>
      <c r="F97">
        <v>0</v>
      </c>
      <c r="G97">
        <v>0</v>
      </c>
      <c r="H97">
        <v>1</v>
      </c>
      <c r="I97">
        <v>0</v>
      </c>
      <c r="J97">
        <v>1</v>
      </c>
      <c r="K97">
        <v>3</v>
      </c>
      <c r="L97">
        <v>320</v>
      </c>
      <c r="M97">
        <v>0</v>
      </c>
      <c r="N97" s="5">
        <v>0</v>
      </c>
      <c r="O97" s="6">
        <v>-27.6</v>
      </c>
      <c r="P97">
        <v>1064</v>
      </c>
      <c r="Q97">
        <v>1</v>
      </c>
      <c r="R97">
        <v>0</v>
      </c>
      <c r="S97">
        <v>1</v>
      </c>
      <c r="T97">
        <v>0</v>
      </c>
      <c r="U97">
        <v>8</v>
      </c>
      <c r="V97">
        <v>302</v>
      </c>
      <c r="W97">
        <v>0</v>
      </c>
      <c r="X97">
        <v>0</v>
      </c>
      <c r="Y97">
        <v>0</v>
      </c>
      <c r="Z97">
        <v>0</v>
      </c>
      <c r="AA97">
        <v>1</v>
      </c>
      <c r="AB97">
        <v>0</v>
      </c>
      <c r="AC97">
        <v>1</v>
      </c>
      <c r="AD97">
        <v>180</v>
      </c>
      <c r="AE97" s="13">
        <v>0.04</v>
      </c>
      <c r="AF97" s="14">
        <v>-0.48439878234398798</v>
      </c>
    </row>
    <row r="98" spans="1:32" x14ac:dyDescent="0.25">
      <c r="A98">
        <v>1</v>
      </c>
      <c r="B98">
        <v>0</v>
      </c>
      <c r="C98">
        <v>12.01</v>
      </c>
      <c r="D98">
        <v>0</v>
      </c>
      <c r="E98">
        <v>0</v>
      </c>
      <c r="F98">
        <v>0</v>
      </c>
      <c r="G98">
        <v>0</v>
      </c>
      <c r="H98">
        <v>1</v>
      </c>
      <c r="I98">
        <v>0</v>
      </c>
      <c r="J98">
        <v>1</v>
      </c>
      <c r="K98">
        <v>3</v>
      </c>
      <c r="L98">
        <v>320</v>
      </c>
      <c r="M98">
        <v>0</v>
      </c>
      <c r="N98" s="5">
        <v>0</v>
      </c>
      <c r="O98" s="6">
        <v>-27.6</v>
      </c>
      <c r="P98">
        <v>1064</v>
      </c>
      <c r="Q98">
        <v>1</v>
      </c>
      <c r="R98">
        <v>0</v>
      </c>
      <c r="S98">
        <v>1</v>
      </c>
      <c r="T98">
        <v>0</v>
      </c>
      <c r="U98">
        <v>8</v>
      </c>
      <c r="V98">
        <v>302</v>
      </c>
      <c r="W98">
        <v>0</v>
      </c>
      <c r="X98">
        <v>0</v>
      </c>
      <c r="Y98">
        <v>0</v>
      </c>
      <c r="Z98">
        <v>0</v>
      </c>
      <c r="AA98">
        <v>1</v>
      </c>
      <c r="AB98">
        <v>0</v>
      </c>
      <c r="AC98">
        <v>1</v>
      </c>
      <c r="AD98">
        <v>3</v>
      </c>
      <c r="AE98" s="13">
        <v>0.2</v>
      </c>
      <c r="AF98" s="14">
        <v>0.87922297297297303</v>
      </c>
    </row>
    <row r="99" spans="1:32" x14ac:dyDescent="0.25">
      <c r="A99">
        <v>1</v>
      </c>
      <c r="B99">
        <v>0</v>
      </c>
      <c r="C99">
        <v>12.01</v>
      </c>
      <c r="D99">
        <v>0</v>
      </c>
      <c r="E99">
        <v>0</v>
      </c>
      <c r="F99">
        <v>0</v>
      </c>
      <c r="G99">
        <v>0</v>
      </c>
      <c r="H99">
        <v>1</v>
      </c>
      <c r="I99">
        <v>0</v>
      </c>
      <c r="J99">
        <v>1</v>
      </c>
      <c r="K99">
        <v>3</v>
      </c>
      <c r="L99">
        <v>320</v>
      </c>
      <c r="M99">
        <v>0</v>
      </c>
      <c r="N99" s="5">
        <v>0</v>
      </c>
      <c r="O99" s="6">
        <v>-27.6</v>
      </c>
      <c r="P99">
        <v>1064</v>
      </c>
      <c r="Q99">
        <v>1</v>
      </c>
      <c r="R99">
        <v>0</v>
      </c>
      <c r="S99">
        <v>1</v>
      </c>
      <c r="T99">
        <v>0</v>
      </c>
      <c r="U99">
        <v>8</v>
      </c>
      <c r="V99">
        <v>302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>
        <v>1</v>
      </c>
      <c r="AD99">
        <v>7</v>
      </c>
      <c r="AE99" s="13">
        <v>0.2</v>
      </c>
      <c r="AF99" s="14">
        <v>1</v>
      </c>
    </row>
    <row r="100" spans="1:32" x14ac:dyDescent="0.25">
      <c r="A100">
        <v>1</v>
      </c>
      <c r="B100">
        <v>0</v>
      </c>
      <c r="C100">
        <v>12.01</v>
      </c>
      <c r="D100">
        <v>0</v>
      </c>
      <c r="E100">
        <v>0</v>
      </c>
      <c r="F100">
        <v>0</v>
      </c>
      <c r="G100">
        <v>0</v>
      </c>
      <c r="H100">
        <v>1</v>
      </c>
      <c r="I100">
        <v>0</v>
      </c>
      <c r="J100">
        <v>1</v>
      </c>
      <c r="K100">
        <v>3</v>
      </c>
      <c r="L100">
        <v>320</v>
      </c>
      <c r="M100">
        <v>0</v>
      </c>
      <c r="N100" s="5">
        <v>0</v>
      </c>
      <c r="O100" s="6">
        <v>-27.6</v>
      </c>
      <c r="P100">
        <v>1064</v>
      </c>
      <c r="Q100">
        <v>1</v>
      </c>
      <c r="R100">
        <v>0</v>
      </c>
      <c r="S100">
        <v>1</v>
      </c>
      <c r="T100">
        <v>0</v>
      </c>
      <c r="U100">
        <v>8</v>
      </c>
      <c r="V100">
        <v>302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1</v>
      </c>
      <c r="AD100">
        <v>30</v>
      </c>
      <c r="AE100" s="13">
        <v>0.2</v>
      </c>
      <c r="AF100" s="14">
        <v>0.89904185577408002</v>
      </c>
    </row>
    <row r="101" spans="1:32" x14ac:dyDescent="0.25">
      <c r="A101">
        <v>1</v>
      </c>
      <c r="B101">
        <v>0</v>
      </c>
      <c r="C101">
        <v>12.01</v>
      </c>
      <c r="D101">
        <v>0</v>
      </c>
      <c r="E101">
        <v>0</v>
      </c>
      <c r="F101">
        <v>0</v>
      </c>
      <c r="G101">
        <v>0</v>
      </c>
      <c r="H101">
        <v>1</v>
      </c>
      <c r="I101">
        <v>0</v>
      </c>
      <c r="J101">
        <v>1</v>
      </c>
      <c r="K101">
        <v>3</v>
      </c>
      <c r="L101">
        <v>320</v>
      </c>
      <c r="M101">
        <v>0</v>
      </c>
      <c r="N101" s="5">
        <v>0</v>
      </c>
      <c r="O101" s="6">
        <v>-27.6</v>
      </c>
      <c r="P101">
        <v>1064</v>
      </c>
      <c r="Q101">
        <v>1</v>
      </c>
      <c r="R101">
        <v>0</v>
      </c>
      <c r="S101">
        <v>1</v>
      </c>
      <c r="T101">
        <v>0</v>
      </c>
      <c r="U101">
        <v>8</v>
      </c>
      <c r="V101">
        <v>302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1</v>
      </c>
      <c r="AD101">
        <v>90</v>
      </c>
      <c r="AE101" s="13">
        <v>0.2</v>
      </c>
      <c r="AF101" s="14">
        <v>0.76967533571307201</v>
      </c>
    </row>
    <row r="102" spans="1:32" x14ac:dyDescent="0.25">
      <c r="A102">
        <v>1</v>
      </c>
      <c r="B102">
        <v>0</v>
      </c>
      <c r="C102">
        <v>12.01</v>
      </c>
      <c r="D102">
        <v>0</v>
      </c>
      <c r="E102">
        <v>0</v>
      </c>
      <c r="F102">
        <v>0</v>
      </c>
      <c r="G102">
        <v>0</v>
      </c>
      <c r="H102">
        <v>1</v>
      </c>
      <c r="I102">
        <v>0</v>
      </c>
      <c r="J102">
        <v>1</v>
      </c>
      <c r="K102">
        <v>3</v>
      </c>
      <c r="L102">
        <v>320</v>
      </c>
      <c r="M102">
        <v>0</v>
      </c>
      <c r="N102" s="5">
        <v>0</v>
      </c>
      <c r="O102" s="6">
        <v>-27.6</v>
      </c>
      <c r="P102">
        <v>1064</v>
      </c>
      <c r="Q102">
        <v>1</v>
      </c>
      <c r="R102">
        <v>0</v>
      </c>
      <c r="S102">
        <v>1</v>
      </c>
      <c r="T102">
        <v>0</v>
      </c>
      <c r="U102">
        <v>8</v>
      </c>
      <c r="V102">
        <v>302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1</v>
      </c>
      <c r="AD102">
        <v>180</v>
      </c>
      <c r="AE102" s="13">
        <v>0.2</v>
      </c>
      <c r="AF102" s="14">
        <v>0.62907551164431896</v>
      </c>
    </row>
    <row r="103" spans="1:32" x14ac:dyDescent="0.25">
      <c r="A103">
        <v>1</v>
      </c>
      <c r="B103">
        <v>0</v>
      </c>
      <c r="C103">
        <v>12.01</v>
      </c>
      <c r="D103">
        <v>0</v>
      </c>
      <c r="E103">
        <v>0</v>
      </c>
      <c r="F103">
        <v>0</v>
      </c>
      <c r="G103">
        <v>0</v>
      </c>
      <c r="H103">
        <v>1</v>
      </c>
      <c r="I103">
        <v>0</v>
      </c>
      <c r="J103">
        <v>1</v>
      </c>
      <c r="K103">
        <v>3</v>
      </c>
      <c r="L103">
        <v>320</v>
      </c>
      <c r="M103">
        <v>0</v>
      </c>
      <c r="N103" s="5">
        <v>0</v>
      </c>
      <c r="O103" s="6">
        <v>-27.6</v>
      </c>
      <c r="P103">
        <v>1064</v>
      </c>
      <c r="Q103">
        <v>1</v>
      </c>
      <c r="R103">
        <v>0</v>
      </c>
      <c r="S103">
        <v>1</v>
      </c>
      <c r="T103">
        <v>0</v>
      </c>
      <c r="U103">
        <v>8</v>
      </c>
      <c r="V103">
        <v>302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1</v>
      </c>
      <c r="AD103">
        <v>3</v>
      </c>
      <c r="AE103" s="13">
        <v>1</v>
      </c>
      <c r="AF103" s="14">
        <v>0.95852324521422105</v>
      </c>
    </row>
    <row r="104" spans="1:32" x14ac:dyDescent="0.25">
      <c r="A104">
        <v>1</v>
      </c>
      <c r="B104">
        <v>0</v>
      </c>
      <c r="C104">
        <v>12.01</v>
      </c>
      <c r="D104">
        <v>0</v>
      </c>
      <c r="E104">
        <v>0</v>
      </c>
      <c r="F104">
        <v>0</v>
      </c>
      <c r="G104">
        <v>0</v>
      </c>
      <c r="H104">
        <v>1</v>
      </c>
      <c r="I104">
        <v>0</v>
      </c>
      <c r="J104">
        <v>1</v>
      </c>
      <c r="K104">
        <v>3</v>
      </c>
      <c r="L104">
        <v>320</v>
      </c>
      <c r="M104">
        <v>0</v>
      </c>
      <c r="N104" s="5">
        <v>0</v>
      </c>
      <c r="O104" s="6">
        <v>-27.6</v>
      </c>
      <c r="P104">
        <v>1064</v>
      </c>
      <c r="Q104">
        <v>1</v>
      </c>
      <c r="R104">
        <v>0</v>
      </c>
      <c r="S104">
        <v>1</v>
      </c>
      <c r="T104">
        <v>0</v>
      </c>
      <c r="U104">
        <v>8</v>
      </c>
      <c r="V104">
        <v>302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1</v>
      </c>
      <c r="AD104">
        <v>7</v>
      </c>
      <c r="AE104" s="13">
        <v>1</v>
      </c>
      <c r="AF104" s="14">
        <v>1</v>
      </c>
    </row>
    <row r="105" spans="1:32" x14ac:dyDescent="0.25">
      <c r="A105">
        <v>1</v>
      </c>
      <c r="B105">
        <v>0</v>
      </c>
      <c r="C105">
        <v>12.01</v>
      </c>
      <c r="D105">
        <v>0</v>
      </c>
      <c r="E105">
        <v>0</v>
      </c>
      <c r="F105">
        <v>0</v>
      </c>
      <c r="G105">
        <v>0</v>
      </c>
      <c r="H105">
        <v>1</v>
      </c>
      <c r="I105">
        <v>0</v>
      </c>
      <c r="J105">
        <v>1</v>
      </c>
      <c r="K105">
        <v>3</v>
      </c>
      <c r="L105">
        <v>320</v>
      </c>
      <c r="M105">
        <v>0</v>
      </c>
      <c r="N105" s="5">
        <v>0</v>
      </c>
      <c r="O105" s="6">
        <v>-27.6</v>
      </c>
      <c r="P105">
        <v>1064</v>
      </c>
      <c r="Q105">
        <v>1</v>
      </c>
      <c r="R105">
        <v>0</v>
      </c>
      <c r="S105">
        <v>1</v>
      </c>
      <c r="T105">
        <v>0</v>
      </c>
      <c r="U105">
        <v>8</v>
      </c>
      <c r="V105">
        <v>302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1</v>
      </c>
      <c r="AD105">
        <v>30</v>
      </c>
      <c r="AE105" s="13">
        <v>1</v>
      </c>
      <c r="AF105" s="14">
        <v>0.97279669538277602</v>
      </c>
    </row>
    <row r="106" spans="1:32" x14ac:dyDescent="0.25">
      <c r="A106">
        <v>1</v>
      </c>
      <c r="B106">
        <v>0</v>
      </c>
      <c r="C106">
        <v>12.01</v>
      </c>
      <c r="D106">
        <v>0</v>
      </c>
      <c r="E106">
        <v>0</v>
      </c>
      <c r="F106">
        <v>0</v>
      </c>
      <c r="G106">
        <v>0</v>
      </c>
      <c r="H106">
        <v>1</v>
      </c>
      <c r="I106">
        <v>0</v>
      </c>
      <c r="J106">
        <v>1</v>
      </c>
      <c r="K106">
        <v>3</v>
      </c>
      <c r="L106">
        <v>320</v>
      </c>
      <c r="M106">
        <v>0</v>
      </c>
      <c r="N106" s="5">
        <v>0</v>
      </c>
      <c r="O106" s="6">
        <v>-27.6</v>
      </c>
      <c r="P106">
        <v>1064</v>
      </c>
      <c r="Q106">
        <v>1</v>
      </c>
      <c r="R106">
        <v>0</v>
      </c>
      <c r="S106">
        <v>1</v>
      </c>
      <c r="T106">
        <v>0</v>
      </c>
      <c r="U106">
        <v>8</v>
      </c>
      <c r="V106">
        <v>302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1</v>
      </c>
      <c r="AD106">
        <v>90</v>
      </c>
      <c r="AE106" s="13">
        <v>1</v>
      </c>
      <c r="AF106" s="14">
        <v>0.93113787670884796</v>
      </c>
    </row>
    <row r="107" spans="1:32" x14ac:dyDescent="0.25">
      <c r="A107">
        <v>1</v>
      </c>
      <c r="B107">
        <v>0</v>
      </c>
      <c r="C107">
        <v>12.01</v>
      </c>
      <c r="D107">
        <v>0</v>
      </c>
      <c r="E107">
        <v>0</v>
      </c>
      <c r="F107">
        <v>0</v>
      </c>
      <c r="G107">
        <v>0</v>
      </c>
      <c r="H107">
        <v>1</v>
      </c>
      <c r="I107">
        <v>0</v>
      </c>
      <c r="J107">
        <v>1</v>
      </c>
      <c r="K107">
        <v>3</v>
      </c>
      <c r="L107">
        <v>320</v>
      </c>
      <c r="M107">
        <v>0</v>
      </c>
      <c r="N107" s="5">
        <v>0</v>
      </c>
      <c r="O107" s="6">
        <v>-27.6</v>
      </c>
      <c r="P107">
        <v>1064</v>
      </c>
      <c r="Q107">
        <v>1</v>
      </c>
      <c r="R107">
        <v>0</v>
      </c>
      <c r="S107">
        <v>1</v>
      </c>
      <c r="T107">
        <v>0</v>
      </c>
      <c r="U107">
        <v>8</v>
      </c>
      <c r="V107">
        <v>302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1</v>
      </c>
      <c r="AD107">
        <v>180</v>
      </c>
      <c r="AE107" s="13">
        <v>1</v>
      </c>
      <c r="AF107" s="14">
        <v>0.93507103150092696</v>
      </c>
    </row>
    <row r="108" spans="1:32" x14ac:dyDescent="0.25">
      <c r="A108">
        <v>1</v>
      </c>
      <c r="B108">
        <v>1</v>
      </c>
      <c r="C108">
        <v>12.01</v>
      </c>
      <c r="D108">
        <v>1.008</v>
      </c>
      <c r="E108">
        <v>0</v>
      </c>
      <c r="F108">
        <v>0</v>
      </c>
      <c r="G108">
        <v>1</v>
      </c>
      <c r="H108">
        <v>0</v>
      </c>
      <c r="I108">
        <v>0</v>
      </c>
      <c r="J108">
        <v>0</v>
      </c>
      <c r="K108">
        <v>218</v>
      </c>
      <c r="L108" s="4">
        <v>218</v>
      </c>
      <c r="M108">
        <v>1</v>
      </c>
      <c r="N108" s="5">
        <v>0</v>
      </c>
      <c r="O108" s="5">
        <v>31</v>
      </c>
      <c r="P108" s="23">
        <v>89</v>
      </c>
      <c r="Q108">
        <v>1</v>
      </c>
      <c r="R108">
        <v>0</v>
      </c>
      <c r="S108">
        <v>0</v>
      </c>
      <c r="T108">
        <v>1</v>
      </c>
      <c r="U108">
        <v>7</v>
      </c>
      <c r="V108" s="4">
        <v>150</v>
      </c>
      <c r="W108">
        <v>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 s="13">
        <v>0.67</v>
      </c>
      <c r="AF108" s="14">
        <v>0.99779463655610401</v>
      </c>
    </row>
    <row r="109" spans="1:32" x14ac:dyDescent="0.25">
      <c r="A109">
        <v>1</v>
      </c>
      <c r="B109">
        <v>1</v>
      </c>
      <c r="C109">
        <v>12.01</v>
      </c>
      <c r="D109">
        <v>1.008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194</v>
      </c>
      <c r="L109" s="4">
        <v>194</v>
      </c>
      <c r="M109">
        <v>1</v>
      </c>
      <c r="N109" s="5">
        <v>0</v>
      </c>
      <c r="O109" s="5">
        <v>19.8</v>
      </c>
      <c r="P109" s="23">
        <v>89</v>
      </c>
      <c r="Q109">
        <v>1</v>
      </c>
      <c r="R109">
        <v>0</v>
      </c>
      <c r="S109">
        <v>0</v>
      </c>
      <c r="T109">
        <v>1</v>
      </c>
      <c r="U109">
        <v>7</v>
      </c>
      <c r="V109" s="4">
        <v>150</v>
      </c>
      <c r="W109">
        <v>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 s="13">
        <v>0.67</v>
      </c>
      <c r="AF109" s="14">
        <v>0.99813174905653301</v>
      </c>
    </row>
    <row r="110" spans="1:32" x14ac:dyDescent="0.25">
      <c r="A110">
        <v>1</v>
      </c>
      <c r="B110">
        <v>1</v>
      </c>
      <c r="C110">
        <v>12.01</v>
      </c>
      <c r="D110">
        <v>1.008</v>
      </c>
      <c r="E110">
        <v>0</v>
      </c>
      <c r="F110">
        <v>0</v>
      </c>
      <c r="G110">
        <v>1</v>
      </c>
      <c r="H110">
        <v>0</v>
      </c>
      <c r="I110">
        <v>0</v>
      </c>
      <c r="J110">
        <v>0</v>
      </c>
      <c r="K110">
        <v>320</v>
      </c>
      <c r="L110" s="4">
        <v>320</v>
      </c>
      <c r="M110">
        <v>0</v>
      </c>
      <c r="N110" s="5">
        <v>1</v>
      </c>
      <c r="O110" s="5">
        <v>-10.3</v>
      </c>
      <c r="P110" s="23">
        <v>89</v>
      </c>
      <c r="Q110">
        <v>1</v>
      </c>
      <c r="R110">
        <v>0</v>
      </c>
      <c r="S110">
        <v>0</v>
      </c>
      <c r="T110">
        <v>1</v>
      </c>
      <c r="U110">
        <v>7</v>
      </c>
      <c r="V110" s="4">
        <v>150</v>
      </c>
      <c r="W110">
        <v>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 s="13">
        <v>0.67</v>
      </c>
      <c r="AF110" s="14">
        <v>0.96156802459646395</v>
      </c>
    </row>
    <row r="111" spans="1:32" x14ac:dyDescent="0.25">
      <c r="A111">
        <v>1</v>
      </c>
      <c r="B111">
        <v>1</v>
      </c>
      <c r="C111">
        <v>12.01</v>
      </c>
      <c r="D111">
        <v>1.008</v>
      </c>
      <c r="E111">
        <v>0</v>
      </c>
      <c r="F111">
        <v>0</v>
      </c>
      <c r="G111">
        <v>1</v>
      </c>
      <c r="H111">
        <v>0</v>
      </c>
      <c r="I111">
        <v>0</v>
      </c>
      <c r="J111">
        <v>0</v>
      </c>
      <c r="K111">
        <v>216</v>
      </c>
      <c r="L111" s="4">
        <v>216</v>
      </c>
      <c r="M111">
        <v>0</v>
      </c>
      <c r="N111" s="5">
        <v>1</v>
      </c>
      <c r="O111" s="5">
        <v>-15</v>
      </c>
      <c r="P111" s="23">
        <v>89</v>
      </c>
      <c r="Q111">
        <v>1</v>
      </c>
      <c r="R111">
        <v>0</v>
      </c>
      <c r="S111">
        <v>0</v>
      </c>
      <c r="T111">
        <v>1</v>
      </c>
      <c r="U111">
        <v>7</v>
      </c>
      <c r="V111" s="4">
        <v>150</v>
      </c>
      <c r="W111">
        <v>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 s="13">
        <v>0.67</v>
      </c>
      <c r="AF111" s="14">
        <v>0.99716263761207602</v>
      </c>
    </row>
    <row r="112" spans="1:32" x14ac:dyDescent="0.25">
      <c r="A112">
        <v>1</v>
      </c>
      <c r="B112">
        <v>1</v>
      </c>
      <c r="C112">
        <v>12.01</v>
      </c>
      <c r="D112">
        <v>1.008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224</v>
      </c>
      <c r="L112" s="4">
        <v>224</v>
      </c>
      <c r="M112">
        <v>0</v>
      </c>
      <c r="N112" s="5">
        <v>1</v>
      </c>
      <c r="O112" s="5">
        <v>-17.899999999999999</v>
      </c>
      <c r="P112" s="23">
        <v>89</v>
      </c>
      <c r="Q112">
        <v>1</v>
      </c>
      <c r="R112">
        <v>0</v>
      </c>
      <c r="S112">
        <v>0</v>
      </c>
      <c r="T112">
        <v>1</v>
      </c>
      <c r="U112">
        <v>7</v>
      </c>
      <c r="V112" s="4">
        <v>150</v>
      </c>
      <c r="W112">
        <v>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 s="13">
        <v>0.67</v>
      </c>
      <c r="AF112" s="14">
        <v>0.99523537259386297</v>
      </c>
    </row>
    <row r="113" spans="1:32" x14ac:dyDescent="0.25">
      <c r="A113">
        <v>1</v>
      </c>
      <c r="B113">
        <v>1</v>
      </c>
      <c r="C113">
        <v>12.01</v>
      </c>
      <c r="D113">
        <v>1.008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0</v>
      </c>
      <c r="K113">
        <v>209</v>
      </c>
      <c r="L113" s="4">
        <v>209</v>
      </c>
      <c r="M113">
        <v>0</v>
      </c>
      <c r="N113" s="5">
        <v>1</v>
      </c>
      <c r="O113" s="5">
        <v>-20.3</v>
      </c>
      <c r="P113" s="23">
        <v>89</v>
      </c>
      <c r="Q113">
        <v>1</v>
      </c>
      <c r="R113">
        <v>0</v>
      </c>
      <c r="S113">
        <v>0</v>
      </c>
      <c r="T113">
        <v>1</v>
      </c>
      <c r="U113">
        <v>7</v>
      </c>
      <c r="V113" s="4">
        <v>150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 s="13">
        <v>0.67</v>
      </c>
      <c r="AF113" s="14">
        <v>0.87468671679197996</v>
      </c>
    </row>
    <row r="114" spans="1:32" x14ac:dyDescent="0.25">
      <c r="A114">
        <v>1</v>
      </c>
      <c r="B114">
        <v>1</v>
      </c>
      <c r="C114">
        <v>12.01</v>
      </c>
      <c r="D114">
        <v>1.008</v>
      </c>
      <c r="E114">
        <v>0</v>
      </c>
      <c r="F114">
        <v>0</v>
      </c>
      <c r="G114">
        <v>1</v>
      </c>
      <c r="H114">
        <v>0</v>
      </c>
      <c r="I114">
        <v>0</v>
      </c>
      <c r="J114">
        <v>0</v>
      </c>
      <c r="K114">
        <v>214</v>
      </c>
      <c r="L114" s="4">
        <v>214</v>
      </c>
      <c r="M114">
        <v>0</v>
      </c>
      <c r="N114" s="5">
        <v>1</v>
      </c>
      <c r="O114" s="5">
        <v>-28</v>
      </c>
      <c r="P114" s="23">
        <v>89</v>
      </c>
      <c r="Q114">
        <v>1</v>
      </c>
      <c r="R114">
        <v>0</v>
      </c>
      <c r="S114">
        <v>0</v>
      </c>
      <c r="T114">
        <v>1</v>
      </c>
      <c r="U114">
        <v>7</v>
      </c>
      <c r="V114" s="4">
        <v>150</v>
      </c>
      <c r="W114">
        <v>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 s="13">
        <v>0.67</v>
      </c>
      <c r="AF114" s="14">
        <v>0.87468671679197996</v>
      </c>
    </row>
    <row r="115" spans="1:32" x14ac:dyDescent="0.25">
      <c r="A115">
        <v>1</v>
      </c>
      <c r="B115">
        <v>1</v>
      </c>
      <c r="C115">
        <v>12.01</v>
      </c>
      <c r="D115">
        <v>1.008</v>
      </c>
      <c r="E115">
        <v>0</v>
      </c>
      <c r="F115">
        <v>0</v>
      </c>
      <c r="G115">
        <v>1</v>
      </c>
      <c r="H115">
        <v>0</v>
      </c>
      <c r="I115">
        <v>0</v>
      </c>
      <c r="J115">
        <v>0</v>
      </c>
      <c r="K115">
        <v>220</v>
      </c>
      <c r="L115" s="4">
        <v>220</v>
      </c>
      <c r="M115">
        <v>0</v>
      </c>
      <c r="N115" s="5">
        <v>1</v>
      </c>
      <c r="O115" s="5">
        <v>-41.2</v>
      </c>
      <c r="P115" s="23">
        <v>89</v>
      </c>
      <c r="Q115">
        <v>1</v>
      </c>
      <c r="R115">
        <v>0</v>
      </c>
      <c r="S115">
        <v>0</v>
      </c>
      <c r="T115">
        <v>1</v>
      </c>
      <c r="U115">
        <v>7</v>
      </c>
      <c r="V115" s="4">
        <v>150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 s="13">
        <v>0.67</v>
      </c>
      <c r="AF115" s="14">
        <v>0.96915484268969798</v>
      </c>
    </row>
    <row r="116" spans="1:32" x14ac:dyDescent="0.25">
      <c r="A116">
        <v>1</v>
      </c>
      <c r="B116">
        <v>0</v>
      </c>
      <c r="C116">
        <v>12.01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  <c r="J116">
        <v>1</v>
      </c>
      <c r="K116">
        <v>49</v>
      </c>
      <c r="L116">
        <v>3860</v>
      </c>
      <c r="M116">
        <v>0</v>
      </c>
      <c r="N116" s="5">
        <v>0</v>
      </c>
      <c r="O116" s="5">
        <v>-4.3</v>
      </c>
      <c r="P116" s="7">
        <v>152</v>
      </c>
      <c r="Q116">
        <v>0</v>
      </c>
      <c r="R116">
        <v>1</v>
      </c>
      <c r="S116">
        <v>1</v>
      </c>
      <c r="T116">
        <v>0</v>
      </c>
      <c r="U116" s="7">
        <v>8</v>
      </c>
      <c r="V116" s="4">
        <v>25</v>
      </c>
      <c r="W116">
        <v>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 s="13">
        <v>2</v>
      </c>
      <c r="AF116" s="14">
        <v>0.57901596611273998</v>
      </c>
    </row>
    <row r="117" spans="1:32" x14ac:dyDescent="0.25">
      <c r="A117">
        <v>0</v>
      </c>
      <c r="B117">
        <v>0</v>
      </c>
      <c r="C117">
        <v>10.81</v>
      </c>
      <c r="D117">
        <v>14.01</v>
      </c>
      <c r="E117">
        <v>0</v>
      </c>
      <c r="F117">
        <v>0</v>
      </c>
      <c r="G117">
        <v>0</v>
      </c>
      <c r="H117">
        <v>1</v>
      </c>
      <c r="I117">
        <v>0</v>
      </c>
      <c r="J117">
        <v>1</v>
      </c>
      <c r="K117">
        <v>18</v>
      </c>
      <c r="L117">
        <v>1100</v>
      </c>
      <c r="M117">
        <v>0</v>
      </c>
      <c r="N117" s="5">
        <v>0</v>
      </c>
      <c r="O117" s="5">
        <v>-11.1</v>
      </c>
      <c r="P117" s="23">
        <v>89</v>
      </c>
      <c r="Q117">
        <v>0</v>
      </c>
      <c r="R117">
        <v>1</v>
      </c>
      <c r="S117">
        <v>1</v>
      </c>
      <c r="T117">
        <v>0</v>
      </c>
      <c r="U117" s="7">
        <v>8</v>
      </c>
      <c r="V117" s="4">
        <v>25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 s="13">
        <v>2</v>
      </c>
      <c r="AF117" s="14">
        <v>0.82891949152542399</v>
      </c>
    </row>
    <row r="118" spans="1:32" x14ac:dyDescent="0.25">
      <c r="A118">
        <v>1</v>
      </c>
      <c r="B118">
        <v>0</v>
      </c>
      <c r="C118">
        <v>12.01</v>
      </c>
      <c r="D118">
        <v>0</v>
      </c>
      <c r="E118">
        <v>0</v>
      </c>
      <c r="F118">
        <v>0</v>
      </c>
      <c r="G118">
        <v>1</v>
      </c>
      <c r="H118">
        <v>0</v>
      </c>
      <c r="I118">
        <v>0</v>
      </c>
      <c r="J118">
        <v>0</v>
      </c>
      <c r="K118">
        <v>13</v>
      </c>
      <c r="L118" s="4">
        <v>13</v>
      </c>
      <c r="M118">
        <v>0</v>
      </c>
      <c r="N118" s="5">
        <v>0</v>
      </c>
      <c r="O118" s="6">
        <v>-11</v>
      </c>
      <c r="P118" s="7">
        <v>800</v>
      </c>
      <c r="Q118">
        <v>1</v>
      </c>
      <c r="R118">
        <v>0</v>
      </c>
      <c r="S118">
        <v>1</v>
      </c>
      <c r="T118">
        <v>0</v>
      </c>
      <c r="U118">
        <v>7</v>
      </c>
      <c r="V118">
        <v>150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14</v>
      </c>
      <c r="AC118">
        <v>3</v>
      </c>
      <c r="AD118">
        <v>11</v>
      </c>
      <c r="AE118" s="13">
        <v>0.5</v>
      </c>
      <c r="AF118" s="14">
        <v>0.12102564102564101</v>
      </c>
    </row>
    <row r="119" spans="1:32" x14ac:dyDescent="0.25">
      <c r="A119">
        <v>0</v>
      </c>
      <c r="B119">
        <v>0</v>
      </c>
      <c r="C119">
        <v>58.69</v>
      </c>
      <c r="D119">
        <v>16</v>
      </c>
      <c r="E119">
        <v>1</v>
      </c>
      <c r="F119">
        <v>0</v>
      </c>
      <c r="G119">
        <v>1</v>
      </c>
      <c r="H119">
        <v>0</v>
      </c>
      <c r="I119">
        <v>0</v>
      </c>
      <c r="J119">
        <v>0</v>
      </c>
      <c r="K119">
        <v>5.3</v>
      </c>
      <c r="L119" s="4">
        <v>5.3</v>
      </c>
      <c r="M119">
        <v>0</v>
      </c>
      <c r="N119" s="5">
        <v>0</v>
      </c>
      <c r="O119" s="5">
        <v>-30</v>
      </c>
      <c r="P119">
        <v>91.8</v>
      </c>
      <c r="Q119">
        <v>1</v>
      </c>
      <c r="R119">
        <v>0</v>
      </c>
      <c r="S119">
        <v>0</v>
      </c>
      <c r="T119">
        <v>1</v>
      </c>
      <c r="U119">
        <v>7</v>
      </c>
      <c r="V119" s="4">
        <v>150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1</v>
      </c>
      <c r="AD119">
        <v>1</v>
      </c>
      <c r="AE119" s="13">
        <v>1.0900000000000001</v>
      </c>
      <c r="AF119" s="14">
        <v>0.245106205747605</v>
      </c>
    </row>
    <row r="120" spans="1:32" x14ac:dyDescent="0.25">
      <c r="A120">
        <v>0</v>
      </c>
      <c r="B120">
        <v>0</v>
      </c>
      <c r="C120">
        <v>58.69</v>
      </c>
      <c r="D120">
        <v>16</v>
      </c>
      <c r="E120">
        <v>1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5.3</v>
      </c>
      <c r="L120" s="4">
        <v>5.3</v>
      </c>
      <c r="M120">
        <v>0</v>
      </c>
      <c r="N120" s="5">
        <v>0</v>
      </c>
      <c r="O120" s="5">
        <v>-30</v>
      </c>
      <c r="P120">
        <v>91.8</v>
      </c>
      <c r="Q120">
        <v>1</v>
      </c>
      <c r="R120">
        <v>0</v>
      </c>
      <c r="S120">
        <v>0</v>
      </c>
      <c r="T120">
        <v>1</v>
      </c>
      <c r="U120">
        <v>7</v>
      </c>
      <c r="V120" s="4">
        <v>150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1</v>
      </c>
      <c r="AD120">
        <v>2</v>
      </c>
      <c r="AE120" s="13">
        <v>1.0900000000000001</v>
      </c>
      <c r="AF120" s="14">
        <v>0.205043859649123</v>
      </c>
    </row>
    <row r="121" spans="1:32" x14ac:dyDescent="0.25">
      <c r="A121">
        <v>0</v>
      </c>
      <c r="B121">
        <v>0</v>
      </c>
      <c r="C121">
        <v>58.69</v>
      </c>
      <c r="D121">
        <v>16</v>
      </c>
      <c r="E121">
        <v>1</v>
      </c>
      <c r="F121">
        <v>0</v>
      </c>
      <c r="G121">
        <v>1</v>
      </c>
      <c r="H121">
        <v>0</v>
      </c>
      <c r="I121">
        <v>0</v>
      </c>
      <c r="J121">
        <v>0</v>
      </c>
      <c r="K121">
        <v>5.3</v>
      </c>
      <c r="L121" s="4">
        <v>5.3</v>
      </c>
      <c r="M121">
        <v>0</v>
      </c>
      <c r="N121" s="5">
        <v>0</v>
      </c>
      <c r="O121" s="5">
        <v>-30</v>
      </c>
      <c r="P121">
        <v>91.8</v>
      </c>
      <c r="Q121">
        <v>1</v>
      </c>
      <c r="R121">
        <v>0</v>
      </c>
      <c r="S121">
        <v>0</v>
      </c>
      <c r="T121">
        <v>1</v>
      </c>
      <c r="U121">
        <v>7</v>
      </c>
      <c r="V121" s="4">
        <v>150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1</v>
      </c>
      <c r="AD121">
        <v>3</v>
      </c>
      <c r="AE121" s="13">
        <v>1.0900000000000001</v>
      </c>
      <c r="AF121" s="14">
        <v>-0.26620689655172403</v>
      </c>
    </row>
    <row r="122" spans="1:32" x14ac:dyDescent="0.25">
      <c r="A122">
        <v>0</v>
      </c>
      <c r="B122">
        <v>0</v>
      </c>
      <c r="C122">
        <v>58.69</v>
      </c>
      <c r="D122">
        <v>16</v>
      </c>
      <c r="E122">
        <v>1</v>
      </c>
      <c r="F122">
        <v>0</v>
      </c>
      <c r="G122">
        <v>1</v>
      </c>
      <c r="H122">
        <v>0</v>
      </c>
      <c r="I122">
        <v>0</v>
      </c>
      <c r="J122">
        <v>0</v>
      </c>
      <c r="K122">
        <v>5.3</v>
      </c>
      <c r="L122" s="4">
        <v>5.3</v>
      </c>
      <c r="M122">
        <v>0</v>
      </c>
      <c r="N122" s="5">
        <v>0</v>
      </c>
      <c r="O122" s="5">
        <v>-30</v>
      </c>
      <c r="P122">
        <v>91.8</v>
      </c>
      <c r="Q122">
        <v>1</v>
      </c>
      <c r="R122">
        <v>0</v>
      </c>
      <c r="S122">
        <v>0</v>
      </c>
      <c r="T122">
        <v>1</v>
      </c>
      <c r="U122">
        <v>7</v>
      </c>
      <c r="V122" s="4">
        <v>150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1</v>
      </c>
      <c r="AD122">
        <v>4</v>
      </c>
      <c r="AE122" s="13">
        <v>1.0900000000000001</v>
      </c>
      <c r="AF122" s="14">
        <v>0.16704963235294101</v>
      </c>
    </row>
    <row r="123" spans="1:32" x14ac:dyDescent="0.25">
      <c r="A123">
        <v>1</v>
      </c>
      <c r="B123">
        <v>0</v>
      </c>
      <c r="C123">
        <v>12.01</v>
      </c>
      <c r="D123">
        <v>0</v>
      </c>
      <c r="E123">
        <v>0</v>
      </c>
      <c r="F123">
        <v>0</v>
      </c>
      <c r="G123">
        <v>0</v>
      </c>
      <c r="H123">
        <v>1</v>
      </c>
      <c r="I123">
        <v>0</v>
      </c>
      <c r="J123">
        <v>1</v>
      </c>
      <c r="K123">
        <v>13</v>
      </c>
      <c r="L123" s="21">
        <v>3860</v>
      </c>
      <c r="M123">
        <v>0</v>
      </c>
      <c r="N123" s="5">
        <v>0</v>
      </c>
      <c r="O123" s="6">
        <v>-11</v>
      </c>
      <c r="P123">
        <v>225</v>
      </c>
      <c r="Q123">
        <v>0</v>
      </c>
      <c r="R123">
        <v>1</v>
      </c>
      <c r="S123">
        <v>0</v>
      </c>
      <c r="T123">
        <v>1</v>
      </c>
      <c r="U123">
        <v>8</v>
      </c>
      <c r="V123" s="4">
        <v>18</v>
      </c>
      <c r="W123">
        <v>1</v>
      </c>
      <c r="X123">
        <v>0</v>
      </c>
      <c r="Y123">
        <v>0</v>
      </c>
      <c r="Z123">
        <v>0</v>
      </c>
      <c r="AA123">
        <v>0</v>
      </c>
      <c r="AB123">
        <v>35</v>
      </c>
      <c r="AC123">
        <v>5</v>
      </c>
      <c r="AD123">
        <v>1</v>
      </c>
      <c r="AE123" s="13">
        <v>0.35555555555555601</v>
      </c>
      <c r="AF123" s="14">
        <v>0.67093438384833204</v>
      </c>
    </row>
    <row r="124" spans="1:32" x14ac:dyDescent="0.25">
      <c r="A124">
        <v>1</v>
      </c>
      <c r="B124">
        <v>0</v>
      </c>
      <c r="C124">
        <v>12.01</v>
      </c>
      <c r="D124">
        <v>0</v>
      </c>
      <c r="E124">
        <v>0</v>
      </c>
      <c r="F124">
        <v>0</v>
      </c>
      <c r="G124">
        <v>0</v>
      </c>
      <c r="H124">
        <v>1</v>
      </c>
      <c r="I124">
        <v>0</v>
      </c>
      <c r="J124">
        <v>1</v>
      </c>
      <c r="K124">
        <v>13</v>
      </c>
      <c r="L124" s="21">
        <v>3860</v>
      </c>
      <c r="M124">
        <v>0</v>
      </c>
      <c r="N124" s="5">
        <v>0</v>
      </c>
      <c r="O124" s="6">
        <v>-11</v>
      </c>
      <c r="P124">
        <v>225</v>
      </c>
      <c r="Q124">
        <v>0</v>
      </c>
      <c r="R124">
        <v>1</v>
      </c>
      <c r="S124">
        <v>0</v>
      </c>
      <c r="T124">
        <v>1</v>
      </c>
      <c r="U124">
        <v>8</v>
      </c>
      <c r="V124" s="4">
        <v>18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35</v>
      </c>
      <c r="AC124">
        <v>5</v>
      </c>
      <c r="AD124">
        <v>56</v>
      </c>
      <c r="AE124" s="13">
        <v>1.4222222222222201</v>
      </c>
      <c r="AF124" s="14">
        <v>0.77376948945276702</v>
      </c>
    </row>
    <row r="125" spans="1:32" x14ac:dyDescent="0.25">
      <c r="A125">
        <v>1</v>
      </c>
      <c r="B125">
        <v>0</v>
      </c>
      <c r="C125">
        <v>12.01</v>
      </c>
      <c r="D125">
        <v>0</v>
      </c>
      <c r="E125">
        <v>0</v>
      </c>
      <c r="F125">
        <v>0</v>
      </c>
      <c r="G125">
        <v>0</v>
      </c>
      <c r="H125">
        <v>1</v>
      </c>
      <c r="I125">
        <v>0</v>
      </c>
      <c r="J125">
        <v>1</v>
      </c>
      <c r="K125">
        <v>13</v>
      </c>
      <c r="L125" s="21">
        <v>3860</v>
      </c>
      <c r="M125">
        <v>0</v>
      </c>
      <c r="N125" s="5">
        <v>0</v>
      </c>
      <c r="O125" s="6">
        <v>-11</v>
      </c>
      <c r="P125">
        <v>225</v>
      </c>
      <c r="Q125">
        <v>0</v>
      </c>
      <c r="R125">
        <v>1</v>
      </c>
      <c r="S125">
        <v>0</v>
      </c>
      <c r="T125">
        <v>1</v>
      </c>
      <c r="U125">
        <v>8</v>
      </c>
      <c r="V125" s="4">
        <v>18</v>
      </c>
      <c r="W125">
        <v>1</v>
      </c>
      <c r="X125">
        <v>0</v>
      </c>
      <c r="Y125">
        <v>0</v>
      </c>
      <c r="Z125">
        <v>0</v>
      </c>
      <c r="AA125">
        <v>0</v>
      </c>
      <c r="AB125">
        <v>35</v>
      </c>
      <c r="AC125">
        <v>5</v>
      </c>
      <c r="AD125">
        <v>1</v>
      </c>
      <c r="AE125" s="13">
        <v>0.35555555555555601</v>
      </c>
      <c r="AF125" s="14">
        <v>0.89414699825756405</v>
      </c>
    </row>
    <row r="126" spans="1:32" x14ac:dyDescent="0.25">
      <c r="A126">
        <v>1</v>
      </c>
      <c r="B126">
        <v>0</v>
      </c>
      <c r="C126">
        <v>12.01</v>
      </c>
      <c r="D126">
        <v>0</v>
      </c>
      <c r="E126">
        <v>0</v>
      </c>
      <c r="F126">
        <v>0</v>
      </c>
      <c r="G126">
        <v>0</v>
      </c>
      <c r="H126">
        <v>1</v>
      </c>
      <c r="I126">
        <v>0</v>
      </c>
      <c r="J126">
        <v>1</v>
      </c>
      <c r="K126">
        <v>13</v>
      </c>
      <c r="L126" s="21">
        <v>3860</v>
      </c>
      <c r="M126">
        <v>0</v>
      </c>
      <c r="N126" s="5">
        <v>0</v>
      </c>
      <c r="O126" s="6">
        <v>-11</v>
      </c>
      <c r="P126">
        <v>225</v>
      </c>
      <c r="Q126">
        <v>0</v>
      </c>
      <c r="R126">
        <v>1</v>
      </c>
      <c r="S126">
        <v>0</v>
      </c>
      <c r="T126">
        <v>1</v>
      </c>
      <c r="U126">
        <v>8</v>
      </c>
      <c r="V126" s="4">
        <v>18</v>
      </c>
      <c r="W126">
        <v>1</v>
      </c>
      <c r="X126">
        <v>0</v>
      </c>
      <c r="Y126">
        <v>0</v>
      </c>
      <c r="Z126">
        <v>0</v>
      </c>
      <c r="AA126">
        <v>0</v>
      </c>
      <c r="AB126">
        <v>35</v>
      </c>
      <c r="AC126">
        <v>5</v>
      </c>
      <c r="AD126">
        <v>56</v>
      </c>
      <c r="AE126" s="13">
        <v>1.4222222222222201</v>
      </c>
      <c r="AF126" s="14">
        <v>0.60225745767266903</v>
      </c>
    </row>
    <row r="127" spans="1:32" x14ac:dyDescent="0.25">
      <c r="A127">
        <v>0</v>
      </c>
      <c r="B127">
        <v>0</v>
      </c>
      <c r="C127">
        <v>65.41</v>
      </c>
      <c r="D127">
        <v>16</v>
      </c>
      <c r="E127">
        <v>1</v>
      </c>
      <c r="F127">
        <v>0</v>
      </c>
      <c r="G127">
        <v>1</v>
      </c>
      <c r="H127">
        <v>0</v>
      </c>
      <c r="I127">
        <v>0</v>
      </c>
      <c r="J127">
        <v>0</v>
      </c>
      <c r="K127">
        <v>175</v>
      </c>
      <c r="L127" s="4">
        <v>175</v>
      </c>
      <c r="M127">
        <v>0</v>
      </c>
      <c r="N127" s="5">
        <v>0</v>
      </c>
      <c r="O127" s="5">
        <v>-26.5</v>
      </c>
      <c r="P127">
        <v>14</v>
      </c>
      <c r="Q127">
        <v>0</v>
      </c>
      <c r="R127">
        <v>1</v>
      </c>
      <c r="S127">
        <v>0</v>
      </c>
      <c r="T127">
        <v>1</v>
      </c>
      <c r="U127">
        <v>8</v>
      </c>
      <c r="V127" s="4">
        <v>18</v>
      </c>
      <c r="W127">
        <v>1</v>
      </c>
      <c r="X127">
        <v>0</v>
      </c>
      <c r="Y127">
        <v>0</v>
      </c>
      <c r="Z127">
        <v>0</v>
      </c>
      <c r="AA127">
        <v>0</v>
      </c>
      <c r="AB127">
        <v>35</v>
      </c>
      <c r="AC127">
        <v>5</v>
      </c>
      <c r="AD127">
        <v>1</v>
      </c>
      <c r="AE127" s="13">
        <v>0.35555555555555601</v>
      </c>
      <c r="AF127" s="14">
        <v>-0.379239465570401</v>
      </c>
    </row>
    <row r="128" spans="1:32" x14ac:dyDescent="0.25">
      <c r="A128">
        <v>0</v>
      </c>
      <c r="B128">
        <v>0</v>
      </c>
      <c r="C128">
        <v>65.41</v>
      </c>
      <c r="D128">
        <v>16</v>
      </c>
      <c r="E128">
        <v>1</v>
      </c>
      <c r="F128">
        <v>0</v>
      </c>
      <c r="G128">
        <v>1</v>
      </c>
      <c r="H128">
        <v>0</v>
      </c>
      <c r="I128">
        <v>0</v>
      </c>
      <c r="J128">
        <v>0</v>
      </c>
      <c r="K128">
        <v>175</v>
      </c>
      <c r="L128" s="4">
        <v>175</v>
      </c>
      <c r="M128">
        <v>0</v>
      </c>
      <c r="N128" s="5">
        <v>0</v>
      </c>
      <c r="O128" s="5">
        <v>-26.5</v>
      </c>
      <c r="P128">
        <v>14</v>
      </c>
      <c r="Q128">
        <v>0</v>
      </c>
      <c r="R128">
        <v>1</v>
      </c>
      <c r="S128">
        <v>0</v>
      </c>
      <c r="T128">
        <v>1</v>
      </c>
      <c r="U128">
        <v>8</v>
      </c>
      <c r="V128" s="4">
        <v>18</v>
      </c>
      <c r="W128">
        <v>1</v>
      </c>
      <c r="X128">
        <v>0</v>
      </c>
      <c r="Y128">
        <v>0</v>
      </c>
      <c r="Z128">
        <v>0</v>
      </c>
      <c r="AA128">
        <v>0</v>
      </c>
      <c r="AB128">
        <v>35</v>
      </c>
      <c r="AC128">
        <v>5</v>
      </c>
      <c r="AD128">
        <v>56</v>
      </c>
      <c r="AE128" s="13">
        <v>0.71111111111111103</v>
      </c>
      <c r="AF128" s="14">
        <v>-0.60166240409207195</v>
      </c>
    </row>
    <row r="129" spans="1:32" x14ac:dyDescent="0.25">
      <c r="A129">
        <v>0</v>
      </c>
      <c r="B129">
        <v>0</v>
      </c>
      <c r="C129">
        <v>65.41</v>
      </c>
      <c r="D129">
        <v>16</v>
      </c>
      <c r="E129">
        <v>1</v>
      </c>
      <c r="F129">
        <v>0</v>
      </c>
      <c r="G129">
        <v>1</v>
      </c>
      <c r="H129">
        <v>0</v>
      </c>
      <c r="I129">
        <v>0</v>
      </c>
      <c r="J129">
        <v>0</v>
      </c>
      <c r="K129">
        <v>175</v>
      </c>
      <c r="L129" s="4">
        <v>175</v>
      </c>
      <c r="M129">
        <v>0</v>
      </c>
      <c r="N129" s="5">
        <v>0</v>
      </c>
      <c r="O129" s="5">
        <v>-26.5</v>
      </c>
      <c r="P129">
        <v>14</v>
      </c>
      <c r="Q129">
        <v>0</v>
      </c>
      <c r="R129">
        <v>1</v>
      </c>
      <c r="S129">
        <v>0</v>
      </c>
      <c r="T129">
        <v>1</v>
      </c>
      <c r="U129">
        <v>8</v>
      </c>
      <c r="V129" s="4">
        <v>18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35</v>
      </c>
      <c r="AC129">
        <v>5</v>
      </c>
      <c r="AD129">
        <v>1</v>
      </c>
      <c r="AE129" s="13">
        <v>0.35555555555555601</v>
      </c>
      <c r="AF129" s="14">
        <v>-0.47105173004453599</v>
      </c>
    </row>
    <row r="130" spans="1:32" x14ac:dyDescent="0.25">
      <c r="A130">
        <v>0</v>
      </c>
      <c r="B130">
        <v>0</v>
      </c>
      <c r="C130">
        <v>65.41</v>
      </c>
      <c r="D130">
        <v>16</v>
      </c>
      <c r="E130">
        <v>1</v>
      </c>
      <c r="F130">
        <v>0</v>
      </c>
      <c r="G130">
        <v>1</v>
      </c>
      <c r="H130">
        <v>0</v>
      </c>
      <c r="I130">
        <v>0</v>
      </c>
      <c r="J130">
        <v>0</v>
      </c>
      <c r="K130">
        <v>175</v>
      </c>
      <c r="L130" s="4">
        <v>175</v>
      </c>
      <c r="M130">
        <v>0</v>
      </c>
      <c r="N130" s="5">
        <v>0</v>
      </c>
      <c r="O130" s="5">
        <v>-26.5</v>
      </c>
      <c r="P130">
        <v>14</v>
      </c>
      <c r="Q130">
        <v>0</v>
      </c>
      <c r="R130">
        <v>1</v>
      </c>
      <c r="S130">
        <v>0</v>
      </c>
      <c r="T130">
        <v>1</v>
      </c>
      <c r="U130">
        <v>8</v>
      </c>
      <c r="V130" s="4">
        <v>18</v>
      </c>
      <c r="W130">
        <v>1</v>
      </c>
      <c r="X130">
        <v>0</v>
      </c>
      <c r="Y130">
        <v>0</v>
      </c>
      <c r="Z130">
        <v>0</v>
      </c>
      <c r="AA130">
        <v>0</v>
      </c>
      <c r="AB130">
        <v>35</v>
      </c>
      <c r="AC130">
        <v>5</v>
      </c>
      <c r="AD130">
        <v>56</v>
      </c>
      <c r="AE130" s="13">
        <v>0.71111111111111103</v>
      </c>
      <c r="AF130" s="14">
        <v>-0.72634271099744196</v>
      </c>
    </row>
    <row r="131" spans="1:32" x14ac:dyDescent="0.25">
      <c r="A131">
        <v>0</v>
      </c>
      <c r="B131">
        <v>0</v>
      </c>
      <c r="C131">
        <v>209</v>
      </c>
      <c r="D131">
        <v>78.959999999999994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70</v>
      </c>
      <c r="L131" s="4">
        <v>30</v>
      </c>
      <c r="M131">
        <v>0</v>
      </c>
      <c r="N131" s="5">
        <v>0</v>
      </c>
      <c r="O131" s="5">
        <v>-34.28</v>
      </c>
      <c r="P131" s="23">
        <v>89</v>
      </c>
      <c r="Q131">
        <v>0</v>
      </c>
      <c r="R131">
        <v>1</v>
      </c>
      <c r="S131">
        <v>1</v>
      </c>
      <c r="T131">
        <v>1</v>
      </c>
      <c r="U131">
        <v>9</v>
      </c>
      <c r="V131" s="4">
        <v>24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1</v>
      </c>
      <c r="AD131">
        <v>14</v>
      </c>
      <c r="AE131" s="13">
        <v>10</v>
      </c>
      <c r="AF131" s="14">
        <v>0.84726065301604903</v>
      </c>
    </row>
    <row r="132" spans="1:32" x14ac:dyDescent="0.25">
      <c r="A132">
        <v>0</v>
      </c>
      <c r="B132">
        <v>0</v>
      </c>
      <c r="C132">
        <v>209</v>
      </c>
      <c r="D132">
        <v>78.959999999999994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70</v>
      </c>
      <c r="L132" s="4">
        <v>30</v>
      </c>
      <c r="M132">
        <v>0</v>
      </c>
      <c r="N132" s="5">
        <v>0</v>
      </c>
      <c r="O132" s="5">
        <v>-34.28</v>
      </c>
      <c r="P132" s="23">
        <v>89</v>
      </c>
      <c r="Q132">
        <v>0</v>
      </c>
      <c r="R132">
        <v>1</v>
      </c>
      <c r="S132">
        <v>1</v>
      </c>
      <c r="T132">
        <v>1</v>
      </c>
      <c r="U132">
        <v>9</v>
      </c>
      <c r="V132" s="4">
        <v>24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1</v>
      </c>
      <c r="AD132">
        <v>30</v>
      </c>
      <c r="AE132" s="13">
        <v>10</v>
      </c>
      <c r="AF132" s="14">
        <v>0.90379923318229305</v>
      </c>
    </row>
    <row r="133" spans="1:32" x14ac:dyDescent="0.25">
      <c r="A133">
        <v>0</v>
      </c>
      <c r="B133">
        <v>0</v>
      </c>
      <c r="C133">
        <v>209</v>
      </c>
      <c r="D133">
        <v>78.959999999999994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0</v>
      </c>
      <c r="K133">
        <v>70</v>
      </c>
      <c r="L133" s="4">
        <v>30</v>
      </c>
      <c r="M133">
        <v>0</v>
      </c>
      <c r="N133" s="5">
        <v>0</v>
      </c>
      <c r="O133" s="5">
        <v>-34.28</v>
      </c>
      <c r="P133" s="23">
        <v>89</v>
      </c>
      <c r="Q133">
        <v>0</v>
      </c>
      <c r="R133">
        <v>1</v>
      </c>
      <c r="S133">
        <v>1</v>
      </c>
      <c r="T133">
        <v>1</v>
      </c>
      <c r="U133">
        <v>9</v>
      </c>
      <c r="V133" s="4">
        <v>24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1</v>
      </c>
      <c r="AD133">
        <v>90</v>
      </c>
      <c r="AE133" s="13">
        <v>10</v>
      </c>
      <c r="AF133" s="14">
        <v>0.89043271139340996</v>
      </c>
    </row>
    <row r="134" spans="1:32" x14ac:dyDescent="0.25">
      <c r="A134">
        <v>0</v>
      </c>
      <c r="B134">
        <v>0</v>
      </c>
      <c r="C134">
        <v>209</v>
      </c>
      <c r="D134">
        <v>78.959999999999994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0</v>
      </c>
      <c r="K134">
        <v>70</v>
      </c>
      <c r="L134" s="4">
        <v>30</v>
      </c>
      <c r="M134">
        <v>0</v>
      </c>
      <c r="N134" s="5">
        <v>0</v>
      </c>
      <c r="O134" s="5">
        <v>-34.28</v>
      </c>
      <c r="P134" s="23">
        <v>89</v>
      </c>
      <c r="Q134">
        <v>0</v>
      </c>
      <c r="R134">
        <v>1</v>
      </c>
      <c r="S134">
        <v>1</v>
      </c>
      <c r="T134">
        <v>1</v>
      </c>
      <c r="U134">
        <v>9</v>
      </c>
      <c r="V134" s="4">
        <v>24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1</v>
      </c>
      <c r="AD134">
        <v>180</v>
      </c>
      <c r="AE134" s="13">
        <v>10</v>
      </c>
      <c r="AF134" s="14">
        <v>0.87471629596005496</v>
      </c>
    </row>
    <row r="135" spans="1:32" x14ac:dyDescent="0.25">
      <c r="A135">
        <v>1</v>
      </c>
      <c r="B135">
        <v>0</v>
      </c>
      <c r="C135">
        <v>12.01</v>
      </c>
      <c r="D135">
        <v>0</v>
      </c>
      <c r="E135">
        <v>0</v>
      </c>
      <c r="F135">
        <v>0</v>
      </c>
      <c r="G135">
        <v>0</v>
      </c>
      <c r="H135">
        <v>1</v>
      </c>
      <c r="I135">
        <v>0</v>
      </c>
      <c r="J135">
        <v>1</v>
      </c>
      <c r="K135">
        <v>1.2</v>
      </c>
      <c r="L135">
        <v>6000</v>
      </c>
      <c r="M135">
        <v>0</v>
      </c>
      <c r="N135" s="5">
        <v>0</v>
      </c>
      <c r="O135" s="6">
        <v>-27.6</v>
      </c>
      <c r="P135" s="7">
        <v>1040</v>
      </c>
      <c r="Q135">
        <v>0</v>
      </c>
      <c r="R135">
        <v>1</v>
      </c>
      <c r="S135">
        <v>1</v>
      </c>
      <c r="T135">
        <v>0</v>
      </c>
      <c r="U135">
        <v>6</v>
      </c>
      <c r="V135">
        <v>26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0</v>
      </c>
      <c r="AC135">
        <v>1</v>
      </c>
      <c r="AD135">
        <v>1</v>
      </c>
      <c r="AE135" s="13">
        <v>0.1</v>
      </c>
      <c r="AF135" s="14">
        <v>0.68954758190327603</v>
      </c>
    </row>
    <row r="136" spans="1:32" x14ac:dyDescent="0.25">
      <c r="A136">
        <v>1</v>
      </c>
      <c r="B136">
        <v>0</v>
      </c>
      <c r="C136">
        <v>12.01</v>
      </c>
      <c r="D136">
        <v>0</v>
      </c>
      <c r="E136">
        <v>0</v>
      </c>
      <c r="F136">
        <v>0</v>
      </c>
      <c r="G136">
        <v>0</v>
      </c>
      <c r="H136">
        <v>1</v>
      </c>
      <c r="I136">
        <v>0</v>
      </c>
      <c r="J136">
        <v>1</v>
      </c>
      <c r="K136">
        <v>1.2</v>
      </c>
      <c r="L136">
        <v>6000</v>
      </c>
      <c r="M136">
        <v>0</v>
      </c>
      <c r="N136" s="5">
        <v>0</v>
      </c>
      <c r="O136" s="6">
        <v>-27.6</v>
      </c>
      <c r="P136" s="7">
        <v>1040</v>
      </c>
      <c r="Q136">
        <v>0</v>
      </c>
      <c r="R136">
        <v>1</v>
      </c>
      <c r="S136">
        <v>1</v>
      </c>
      <c r="T136">
        <v>0</v>
      </c>
      <c r="U136">
        <v>6</v>
      </c>
      <c r="V136">
        <v>26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1</v>
      </c>
      <c r="AD136">
        <v>7</v>
      </c>
      <c r="AE136" s="13">
        <v>0.1</v>
      </c>
      <c r="AF136" s="14">
        <v>0.72888283378746599</v>
      </c>
    </row>
    <row r="137" spans="1:32" x14ac:dyDescent="0.25">
      <c r="A137">
        <v>1</v>
      </c>
      <c r="B137">
        <v>0</v>
      </c>
      <c r="C137">
        <v>12.01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  <c r="J137">
        <v>1</v>
      </c>
      <c r="K137">
        <v>1.2</v>
      </c>
      <c r="L137">
        <v>6000</v>
      </c>
      <c r="M137">
        <v>0</v>
      </c>
      <c r="N137" s="5">
        <v>0</v>
      </c>
      <c r="O137" s="6">
        <v>-27.6</v>
      </c>
      <c r="P137" s="7">
        <v>1040</v>
      </c>
      <c r="Q137">
        <v>0</v>
      </c>
      <c r="R137">
        <v>1</v>
      </c>
      <c r="S137">
        <v>1</v>
      </c>
      <c r="T137">
        <v>0</v>
      </c>
      <c r="U137">
        <v>6</v>
      </c>
      <c r="V137">
        <v>26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1</v>
      </c>
      <c r="AD137">
        <v>14</v>
      </c>
      <c r="AE137" s="13">
        <v>0.1</v>
      </c>
      <c r="AF137" s="14">
        <v>0.75995174909529595</v>
      </c>
    </row>
    <row r="138" spans="1:32" x14ac:dyDescent="0.25">
      <c r="A138">
        <v>1</v>
      </c>
      <c r="B138">
        <v>0</v>
      </c>
      <c r="C138">
        <v>12.01</v>
      </c>
      <c r="D138">
        <v>0</v>
      </c>
      <c r="E138">
        <v>0</v>
      </c>
      <c r="F138">
        <v>0</v>
      </c>
      <c r="G138">
        <v>0</v>
      </c>
      <c r="H138">
        <v>1</v>
      </c>
      <c r="I138">
        <v>0</v>
      </c>
      <c r="J138">
        <v>1</v>
      </c>
      <c r="K138">
        <v>1.2</v>
      </c>
      <c r="L138">
        <v>6000</v>
      </c>
      <c r="M138">
        <v>0</v>
      </c>
      <c r="N138" s="5">
        <v>0</v>
      </c>
      <c r="O138" s="6">
        <v>-27.6</v>
      </c>
      <c r="P138" s="7">
        <v>1040</v>
      </c>
      <c r="Q138">
        <v>0</v>
      </c>
      <c r="R138">
        <v>1</v>
      </c>
      <c r="S138">
        <v>1</v>
      </c>
      <c r="T138">
        <v>0</v>
      </c>
      <c r="U138">
        <v>6</v>
      </c>
      <c r="V138">
        <v>26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1</v>
      </c>
      <c r="AD138">
        <v>28</v>
      </c>
      <c r="AE138" s="13">
        <v>0.1</v>
      </c>
      <c r="AF138" s="14">
        <v>0.77640449438202197</v>
      </c>
    </row>
    <row r="139" spans="1:32" x14ac:dyDescent="0.25">
      <c r="A139">
        <v>0</v>
      </c>
      <c r="B139">
        <v>0</v>
      </c>
      <c r="C139">
        <v>28.09</v>
      </c>
      <c r="D139">
        <v>16</v>
      </c>
      <c r="E139">
        <v>2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40</v>
      </c>
      <c r="L139" s="4">
        <v>40</v>
      </c>
      <c r="M139">
        <v>0</v>
      </c>
      <c r="N139" s="5">
        <v>0</v>
      </c>
      <c r="O139" s="5">
        <v>-12.76</v>
      </c>
      <c r="P139" s="7">
        <v>26.5</v>
      </c>
      <c r="Q139">
        <v>0</v>
      </c>
      <c r="R139">
        <v>1</v>
      </c>
      <c r="S139">
        <v>1</v>
      </c>
      <c r="T139">
        <v>0</v>
      </c>
      <c r="U139">
        <v>5</v>
      </c>
      <c r="V139" s="7">
        <v>26</v>
      </c>
      <c r="W139">
        <v>0</v>
      </c>
      <c r="X139">
        <v>0</v>
      </c>
      <c r="Y139">
        <v>0</v>
      </c>
      <c r="Z139">
        <v>0</v>
      </c>
      <c r="AA139">
        <v>1</v>
      </c>
      <c r="AB139">
        <v>0</v>
      </c>
      <c r="AC139">
        <v>1</v>
      </c>
      <c r="AD139">
        <v>1</v>
      </c>
      <c r="AE139" s="13">
        <v>1</v>
      </c>
      <c r="AF139" s="14">
        <v>0.99819255331967705</v>
      </c>
    </row>
    <row r="140" spans="1:32" x14ac:dyDescent="0.25">
      <c r="A140">
        <v>0</v>
      </c>
      <c r="B140">
        <v>0</v>
      </c>
      <c r="C140">
        <v>28.09</v>
      </c>
      <c r="D140">
        <v>16</v>
      </c>
      <c r="E140">
        <v>2</v>
      </c>
      <c r="F140">
        <v>0</v>
      </c>
      <c r="G140">
        <v>1</v>
      </c>
      <c r="H140">
        <v>0</v>
      </c>
      <c r="I140">
        <v>0</v>
      </c>
      <c r="J140">
        <v>0</v>
      </c>
      <c r="K140">
        <v>40</v>
      </c>
      <c r="L140" s="4">
        <v>40</v>
      </c>
      <c r="M140">
        <v>0</v>
      </c>
      <c r="N140" s="5">
        <v>0</v>
      </c>
      <c r="O140" s="5">
        <v>-12.76</v>
      </c>
      <c r="P140" s="7">
        <v>26.5</v>
      </c>
      <c r="Q140">
        <v>0</v>
      </c>
      <c r="R140">
        <v>1</v>
      </c>
      <c r="S140">
        <v>1</v>
      </c>
      <c r="T140">
        <v>0</v>
      </c>
      <c r="U140">
        <v>5</v>
      </c>
      <c r="V140" s="7">
        <v>26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0</v>
      </c>
      <c r="AC140">
        <v>1</v>
      </c>
      <c r="AD140">
        <v>7</v>
      </c>
      <c r="AE140" s="13">
        <v>1</v>
      </c>
      <c r="AF140" s="14">
        <v>0.99479528105482296</v>
      </c>
    </row>
    <row r="141" spans="1:32" x14ac:dyDescent="0.25">
      <c r="A141">
        <v>0</v>
      </c>
      <c r="B141">
        <v>0</v>
      </c>
      <c r="C141">
        <v>28.09</v>
      </c>
      <c r="D141">
        <v>16</v>
      </c>
      <c r="E141">
        <v>2</v>
      </c>
      <c r="F141">
        <v>0</v>
      </c>
      <c r="G141">
        <v>1</v>
      </c>
      <c r="H141">
        <v>0</v>
      </c>
      <c r="I141">
        <v>0</v>
      </c>
      <c r="J141">
        <v>0</v>
      </c>
      <c r="K141">
        <v>40</v>
      </c>
      <c r="L141" s="4">
        <v>40</v>
      </c>
      <c r="M141">
        <v>0</v>
      </c>
      <c r="N141" s="5">
        <v>0</v>
      </c>
      <c r="O141" s="5">
        <v>-12.76</v>
      </c>
      <c r="P141" s="7">
        <v>26.5</v>
      </c>
      <c r="Q141">
        <v>0</v>
      </c>
      <c r="R141">
        <v>1</v>
      </c>
      <c r="S141">
        <v>1</v>
      </c>
      <c r="T141">
        <v>0</v>
      </c>
      <c r="U141">
        <v>5</v>
      </c>
      <c r="V141" s="7">
        <v>26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1</v>
      </c>
      <c r="AD141">
        <v>14</v>
      </c>
      <c r="AE141" s="13">
        <v>1</v>
      </c>
      <c r="AF141" s="14">
        <v>0.99637067505443999</v>
      </c>
    </row>
    <row r="142" spans="1:32" x14ac:dyDescent="0.25">
      <c r="A142">
        <v>0</v>
      </c>
      <c r="B142">
        <v>0</v>
      </c>
      <c r="C142">
        <v>28.09</v>
      </c>
      <c r="D142">
        <v>16</v>
      </c>
      <c r="E142">
        <v>2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40</v>
      </c>
      <c r="L142" s="4">
        <v>40</v>
      </c>
      <c r="M142">
        <v>0</v>
      </c>
      <c r="N142" s="5">
        <v>0</v>
      </c>
      <c r="O142" s="5">
        <v>-12.76</v>
      </c>
      <c r="P142" s="7">
        <v>26.5</v>
      </c>
      <c r="Q142">
        <v>0</v>
      </c>
      <c r="R142">
        <v>1</v>
      </c>
      <c r="S142">
        <v>1</v>
      </c>
      <c r="T142">
        <v>0</v>
      </c>
      <c r="U142">
        <v>5</v>
      </c>
      <c r="V142" s="7">
        <v>26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1</v>
      </c>
      <c r="AD142">
        <v>28</v>
      </c>
      <c r="AE142" s="13">
        <v>1</v>
      </c>
      <c r="AF142" s="14">
        <v>0.997147204260175</v>
      </c>
    </row>
    <row r="143" spans="1:32" x14ac:dyDescent="0.25">
      <c r="A143">
        <v>1</v>
      </c>
      <c r="B143">
        <v>0</v>
      </c>
      <c r="C143">
        <v>12.01</v>
      </c>
      <c r="D143">
        <v>0</v>
      </c>
      <c r="E143">
        <v>0</v>
      </c>
      <c r="F143">
        <v>0</v>
      </c>
      <c r="G143">
        <v>0</v>
      </c>
      <c r="H143">
        <v>1</v>
      </c>
      <c r="I143">
        <v>0</v>
      </c>
      <c r="J143">
        <v>1</v>
      </c>
      <c r="K143">
        <v>42</v>
      </c>
      <c r="L143" s="21">
        <v>3860</v>
      </c>
      <c r="M143">
        <v>0</v>
      </c>
      <c r="N143" s="5">
        <v>0</v>
      </c>
      <c r="O143" s="5">
        <v>-9.76</v>
      </c>
      <c r="P143" s="7">
        <v>152</v>
      </c>
      <c r="Q143">
        <v>0</v>
      </c>
      <c r="R143">
        <v>1</v>
      </c>
      <c r="S143">
        <v>1</v>
      </c>
      <c r="T143">
        <v>0</v>
      </c>
      <c r="U143">
        <v>8</v>
      </c>
      <c r="V143" s="4">
        <v>25</v>
      </c>
      <c r="W143">
        <v>1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 s="13">
        <v>1.6</v>
      </c>
      <c r="AF143" s="14">
        <v>0.147824987354578</v>
      </c>
    </row>
    <row r="144" spans="1:32" x14ac:dyDescent="0.25">
      <c r="A144">
        <v>1</v>
      </c>
      <c r="B144">
        <v>0</v>
      </c>
      <c r="C144">
        <v>12.01</v>
      </c>
      <c r="D144">
        <v>0</v>
      </c>
      <c r="E144">
        <v>0</v>
      </c>
      <c r="F144">
        <v>0</v>
      </c>
      <c r="G144">
        <v>0</v>
      </c>
      <c r="H144">
        <v>1</v>
      </c>
      <c r="I144">
        <v>0</v>
      </c>
      <c r="J144">
        <v>1</v>
      </c>
      <c r="K144">
        <v>44</v>
      </c>
      <c r="L144" s="21">
        <v>3860</v>
      </c>
      <c r="M144">
        <v>0</v>
      </c>
      <c r="N144" s="5">
        <v>1</v>
      </c>
      <c r="O144" s="5">
        <v>-13.8</v>
      </c>
      <c r="P144" s="7">
        <v>152</v>
      </c>
      <c r="Q144">
        <v>0</v>
      </c>
      <c r="R144">
        <v>1</v>
      </c>
      <c r="S144">
        <v>1</v>
      </c>
      <c r="T144">
        <v>0</v>
      </c>
      <c r="U144">
        <v>8</v>
      </c>
      <c r="V144" s="4">
        <v>25</v>
      </c>
      <c r="W144">
        <v>1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 s="13">
        <v>1.6</v>
      </c>
      <c r="AF144" s="14">
        <v>0.41489038419795998</v>
      </c>
    </row>
    <row r="145" spans="1:32" x14ac:dyDescent="0.25">
      <c r="A145">
        <v>1</v>
      </c>
      <c r="B145">
        <v>0</v>
      </c>
      <c r="C145">
        <v>12.01</v>
      </c>
      <c r="D145">
        <v>0</v>
      </c>
      <c r="E145">
        <v>0</v>
      </c>
      <c r="F145">
        <v>0</v>
      </c>
      <c r="G145">
        <v>0</v>
      </c>
      <c r="H145">
        <v>1</v>
      </c>
      <c r="I145">
        <v>0</v>
      </c>
      <c r="J145">
        <v>1</v>
      </c>
      <c r="K145">
        <v>25</v>
      </c>
      <c r="L145">
        <v>7500</v>
      </c>
      <c r="M145">
        <v>0</v>
      </c>
      <c r="N145" s="5">
        <v>0</v>
      </c>
      <c r="O145" s="5">
        <v>-12.1</v>
      </c>
      <c r="P145" s="7">
        <v>152</v>
      </c>
      <c r="Q145">
        <v>0</v>
      </c>
      <c r="R145">
        <v>1</v>
      </c>
      <c r="S145">
        <v>1</v>
      </c>
      <c r="T145">
        <v>0</v>
      </c>
      <c r="U145">
        <v>7</v>
      </c>
      <c r="V145" s="4">
        <v>24</v>
      </c>
      <c r="W145">
        <v>1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 s="13">
        <v>2</v>
      </c>
      <c r="AF145" s="14">
        <v>0.93007769145394004</v>
      </c>
    </row>
    <row r="146" spans="1:32" x14ac:dyDescent="0.25">
      <c r="A146">
        <v>1</v>
      </c>
      <c r="B146">
        <v>0</v>
      </c>
      <c r="C146">
        <v>12.01</v>
      </c>
      <c r="D146">
        <v>0</v>
      </c>
      <c r="E146">
        <v>0</v>
      </c>
      <c r="F146">
        <v>0</v>
      </c>
      <c r="G146">
        <v>0</v>
      </c>
      <c r="H146">
        <v>1</v>
      </c>
      <c r="I146">
        <v>0</v>
      </c>
      <c r="J146">
        <v>1</v>
      </c>
      <c r="K146">
        <v>25</v>
      </c>
      <c r="L146">
        <v>7500</v>
      </c>
      <c r="M146">
        <v>0</v>
      </c>
      <c r="N146" s="5">
        <v>0</v>
      </c>
      <c r="O146" s="5">
        <v>-12.1</v>
      </c>
      <c r="P146" s="7">
        <v>152</v>
      </c>
      <c r="Q146">
        <v>0</v>
      </c>
      <c r="R146">
        <v>1</v>
      </c>
      <c r="S146">
        <v>1</v>
      </c>
      <c r="T146">
        <v>0</v>
      </c>
      <c r="U146">
        <v>7</v>
      </c>
      <c r="V146" s="4">
        <v>24</v>
      </c>
      <c r="W146">
        <v>1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21</v>
      </c>
      <c r="AE146" s="13">
        <v>2</v>
      </c>
      <c r="AF146" s="14">
        <v>0.43894582723279602</v>
      </c>
    </row>
    <row r="147" spans="1:32" x14ac:dyDescent="0.25">
      <c r="A147">
        <v>1</v>
      </c>
      <c r="B147">
        <v>1</v>
      </c>
      <c r="C147">
        <v>12.01</v>
      </c>
      <c r="D147">
        <v>16</v>
      </c>
      <c r="E147">
        <v>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54</v>
      </c>
      <c r="L147">
        <v>158</v>
      </c>
      <c r="M147">
        <v>0</v>
      </c>
      <c r="N147" s="5">
        <v>0</v>
      </c>
      <c r="O147" s="5">
        <v>-68.260000000000005</v>
      </c>
      <c r="P147" s="23">
        <v>89</v>
      </c>
      <c r="Q147">
        <v>0</v>
      </c>
      <c r="R147">
        <v>1</v>
      </c>
      <c r="S147">
        <v>0</v>
      </c>
      <c r="T147">
        <v>1</v>
      </c>
      <c r="U147">
        <v>7</v>
      </c>
      <c r="V147">
        <v>20</v>
      </c>
      <c r="W147">
        <v>1</v>
      </c>
      <c r="X147">
        <v>0</v>
      </c>
      <c r="Y147">
        <v>0</v>
      </c>
      <c r="Z147">
        <v>0</v>
      </c>
      <c r="AA147">
        <v>0</v>
      </c>
      <c r="AB147">
        <v>21</v>
      </c>
      <c r="AC147">
        <v>6</v>
      </c>
      <c r="AD147">
        <v>90</v>
      </c>
      <c r="AE147" s="13">
        <v>2</v>
      </c>
      <c r="AF147" s="14">
        <v>0.54753199268738595</v>
      </c>
    </row>
    <row r="148" spans="1:32" x14ac:dyDescent="0.25">
      <c r="A148">
        <v>1</v>
      </c>
      <c r="B148">
        <v>1</v>
      </c>
      <c r="C148">
        <v>12.01</v>
      </c>
      <c r="D148">
        <v>16</v>
      </c>
      <c r="E148">
        <v>0</v>
      </c>
      <c r="F148">
        <v>0</v>
      </c>
      <c r="G148">
        <v>0</v>
      </c>
      <c r="H148">
        <v>1</v>
      </c>
      <c r="I148">
        <v>0</v>
      </c>
      <c r="J148">
        <v>0</v>
      </c>
      <c r="K148">
        <v>54</v>
      </c>
      <c r="L148">
        <v>158</v>
      </c>
      <c r="M148">
        <v>0</v>
      </c>
      <c r="N148" s="5">
        <v>0</v>
      </c>
      <c r="O148" s="5">
        <v>-68.260000000000005</v>
      </c>
      <c r="P148" s="23">
        <v>89</v>
      </c>
      <c r="Q148">
        <v>0</v>
      </c>
      <c r="R148">
        <v>1</v>
      </c>
      <c r="S148">
        <v>1</v>
      </c>
      <c r="T148">
        <v>0</v>
      </c>
      <c r="U148">
        <v>7</v>
      </c>
      <c r="V148">
        <v>20</v>
      </c>
      <c r="W148">
        <v>1</v>
      </c>
      <c r="X148">
        <v>0</v>
      </c>
      <c r="Y148">
        <v>0</v>
      </c>
      <c r="Z148">
        <v>0</v>
      </c>
      <c r="AA148">
        <v>0</v>
      </c>
      <c r="AB148">
        <v>21</v>
      </c>
      <c r="AC148">
        <v>6</v>
      </c>
      <c r="AD148">
        <v>90</v>
      </c>
      <c r="AE148" s="13">
        <v>2</v>
      </c>
      <c r="AF148" s="14">
        <v>0.40476190476190499</v>
      </c>
    </row>
    <row r="149" spans="1:32" x14ac:dyDescent="0.25">
      <c r="A149">
        <v>1</v>
      </c>
      <c r="B149">
        <v>0</v>
      </c>
      <c r="C149">
        <v>12.01</v>
      </c>
      <c r="D149">
        <v>0</v>
      </c>
      <c r="E149">
        <v>0</v>
      </c>
      <c r="F149">
        <v>0</v>
      </c>
      <c r="G149">
        <v>0</v>
      </c>
      <c r="H149">
        <v>1</v>
      </c>
      <c r="I149">
        <v>0</v>
      </c>
      <c r="J149">
        <v>1</v>
      </c>
      <c r="K149">
        <v>3.5</v>
      </c>
      <c r="L149">
        <v>5500</v>
      </c>
      <c r="M149">
        <v>0</v>
      </c>
      <c r="N149" s="5">
        <v>0</v>
      </c>
      <c r="O149" s="6">
        <v>-11</v>
      </c>
      <c r="P149">
        <v>6.6000000000000003E-2</v>
      </c>
      <c r="Q149">
        <v>0</v>
      </c>
      <c r="R149">
        <v>1</v>
      </c>
      <c r="S149">
        <v>0</v>
      </c>
      <c r="T149">
        <v>1</v>
      </c>
      <c r="U149">
        <v>11</v>
      </c>
      <c r="V149" s="4">
        <v>25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0</v>
      </c>
      <c r="AC149">
        <v>1</v>
      </c>
      <c r="AD149">
        <v>1</v>
      </c>
      <c r="AE149" s="13">
        <v>2</v>
      </c>
      <c r="AF149" s="14">
        <v>0.85569985569985596</v>
      </c>
    </row>
    <row r="150" spans="1:32" x14ac:dyDescent="0.25">
      <c r="A150">
        <v>1</v>
      </c>
      <c r="B150">
        <v>0</v>
      </c>
      <c r="C150">
        <v>12.01</v>
      </c>
      <c r="D150">
        <v>0</v>
      </c>
      <c r="E150">
        <v>0</v>
      </c>
      <c r="F150">
        <v>0</v>
      </c>
      <c r="G150">
        <v>0</v>
      </c>
      <c r="H150">
        <v>1</v>
      </c>
      <c r="I150">
        <v>0</v>
      </c>
      <c r="J150">
        <v>1</v>
      </c>
      <c r="K150">
        <v>3.5</v>
      </c>
      <c r="L150">
        <v>5500</v>
      </c>
      <c r="M150">
        <v>0</v>
      </c>
      <c r="N150" s="5">
        <v>0</v>
      </c>
      <c r="O150" s="6">
        <v>-11</v>
      </c>
      <c r="P150">
        <v>6.6000000000000003E-2</v>
      </c>
      <c r="Q150">
        <v>0</v>
      </c>
      <c r="R150">
        <v>1</v>
      </c>
      <c r="S150">
        <v>0</v>
      </c>
      <c r="T150">
        <v>1</v>
      </c>
      <c r="U150">
        <v>11</v>
      </c>
      <c r="V150" s="4">
        <v>25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1</v>
      </c>
      <c r="AD150">
        <v>3</v>
      </c>
      <c r="AE150" s="13">
        <v>2</v>
      </c>
      <c r="AF150" s="14">
        <v>0.76470588235294101</v>
      </c>
    </row>
    <row r="151" spans="1:32" x14ac:dyDescent="0.25">
      <c r="A151">
        <v>1</v>
      </c>
      <c r="B151">
        <v>0</v>
      </c>
      <c r="C151">
        <v>12.01</v>
      </c>
      <c r="D151">
        <v>0</v>
      </c>
      <c r="E151">
        <v>0</v>
      </c>
      <c r="F151">
        <v>0</v>
      </c>
      <c r="G151">
        <v>0</v>
      </c>
      <c r="H151">
        <v>1</v>
      </c>
      <c r="I151">
        <v>0</v>
      </c>
      <c r="J151">
        <v>1</v>
      </c>
      <c r="K151">
        <v>3.5</v>
      </c>
      <c r="L151">
        <v>5500</v>
      </c>
      <c r="M151">
        <v>0</v>
      </c>
      <c r="N151" s="5">
        <v>0</v>
      </c>
      <c r="O151" s="6">
        <v>-11</v>
      </c>
      <c r="P151">
        <v>6.6000000000000003E-2</v>
      </c>
      <c r="Q151">
        <v>0</v>
      </c>
      <c r="R151">
        <v>1</v>
      </c>
      <c r="S151">
        <v>0</v>
      </c>
      <c r="T151">
        <v>1</v>
      </c>
      <c r="U151">
        <v>11</v>
      </c>
      <c r="V151" s="4">
        <v>25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1</v>
      </c>
      <c r="AD151">
        <v>7</v>
      </c>
      <c r="AE151" s="13">
        <v>2</v>
      </c>
      <c r="AF151" s="14">
        <v>0.84227129337539397</v>
      </c>
    </row>
    <row r="152" spans="1:32" x14ac:dyDescent="0.25">
      <c r="A152">
        <v>1</v>
      </c>
      <c r="B152">
        <v>1</v>
      </c>
      <c r="C152">
        <v>12.01</v>
      </c>
      <c r="D152">
        <v>14.01</v>
      </c>
      <c r="E152">
        <v>0</v>
      </c>
      <c r="F152">
        <v>0</v>
      </c>
      <c r="G152">
        <v>0</v>
      </c>
      <c r="H152">
        <v>1</v>
      </c>
      <c r="I152">
        <v>0</v>
      </c>
      <c r="J152">
        <v>1</v>
      </c>
      <c r="K152">
        <v>3.5</v>
      </c>
      <c r="L152" s="7">
        <v>1810</v>
      </c>
      <c r="M152">
        <v>0</v>
      </c>
      <c r="N152" s="5">
        <v>0</v>
      </c>
      <c r="O152" s="24">
        <v>-16.899999999999999</v>
      </c>
      <c r="P152" s="23">
        <v>89</v>
      </c>
      <c r="Q152">
        <v>0</v>
      </c>
      <c r="R152">
        <v>1</v>
      </c>
      <c r="S152">
        <v>1</v>
      </c>
      <c r="T152">
        <v>0</v>
      </c>
      <c r="U152">
        <v>7</v>
      </c>
      <c r="V152">
        <v>25</v>
      </c>
      <c r="W152">
        <v>0</v>
      </c>
      <c r="X152">
        <v>0</v>
      </c>
      <c r="Y152">
        <v>0</v>
      </c>
      <c r="Z152">
        <v>1</v>
      </c>
      <c r="AA152">
        <v>0</v>
      </c>
      <c r="AB152">
        <v>0</v>
      </c>
      <c r="AC152">
        <v>1</v>
      </c>
      <c r="AD152">
        <v>0.125</v>
      </c>
      <c r="AE152" s="13">
        <v>0.5</v>
      </c>
      <c r="AF152" s="14">
        <v>0.47703501591632602</v>
      </c>
    </row>
    <row r="153" spans="1:32" x14ac:dyDescent="0.25">
      <c r="A153">
        <v>1</v>
      </c>
      <c r="B153">
        <v>1</v>
      </c>
      <c r="C153">
        <v>12.01</v>
      </c>
      <c r="D153">
        <v>14.01</v>
      </c>
      <c r="E153">
        <v>0</v>
      </c>
      <c r="F153">
        <v>0</v>
      </c>
      <c r="G153">
        <v>0</v>
      </c>
      <c r="H153">
        <v>1</v>
      </c>
      <c r="I153">
        <v>0</v>
      </c>
      <c r="J153">
        <v>1</v>
      </c>
      <c r="K153">
        <v>3.5</v>
      </c>
      <c r="L153" s="7">
        <v>1810</v>
      </c>
      <c r="M153">
        <v>0</v>
      </c>
      <c r="N153" s="5">
        <v>0</v>
      </c>
      <c r="O153" s="24">
        <v>-16.899999999999999</v>
      </c>
      <c r="P153" s="23">
        <v>89</v>
      </c>
      <c r="Q153">
        <v>0</v>
      </c>
      <c r="R153">
        <v>1</v>
      </c>
      <c r="S153">
        <v>1</v>
      </c>
      <c r="T153">
        <v>0</v>
      </c>
      <c r="U153">
        <v>7</v>
      </c>
      <c r="V153">
        <v>25</v>
      </c>
      <c r="W153">
        <v>0</v>
      </c>
      <c r="X153">
        <v>0</v>
      </c>
      <c r="Y153">
        <v>0</v>
      </c>
      <c r="Z153">
        <v>1</v>
      </c>
      <c r="AA153">
        <v>0</v>
      </c>
      <c r="AB153">
        <v>0</v>
      </c>
      <c r="AC153">
        <v>1</v>
      </c>
      <c r="AD153">
        <v>0.25</v>
      </c>
      <c r="AE153" s="13">
        <v>0.5</v>
      </c>
      <c r="AF153" s="14">
        <v>0.81943790233945701</v>
      </c>
    </row>
    <row r="154" spans="1:32" x14ac:dyDescent="0.25">
      <c r="A154">
        <v>0</v>
      </c>
      <c r="B154">
        <v>0</v>
      </c>
      <c r="C154">
        <v>26.98</v>
      </c>
      <c r="D154">
        <v>72.64</v>
      </c>
      <c r="E154">
        <v>0</v>
      </c>
      <c r="F154">
        <v>1</v>
      </c>
      <c r="G154">
        <v>0</v>
      </c>
      <c r="H154">
        <v>1</v>
      </c>
      <c r="I154">
        <v>0</v>
      </c>
      <c r="J154">
        <v>1</v>
      </c>
      <c r="K154">
        <v>3.8</v>
      </c>
      <c r="L154">
        <v>70</v>
      </c>
      <c r="M154">
        <v>0</v>
      </c>
      <c r="N154" s="5">
        <v>0</v>
      </c>
      <c r="O154" s="24">
        <v>-16.899999999999999</v>
      </c>
      <c r="P154">
        <v>521</v>
      </c>
      <c r="Q154">
        <v>1</v>
      </c>
      <c r="R154">
        <v>0</v>
      </c>
      <c r="S154">
        <v>0</v>
      </c>
      <c r="T154">
        <v>1</v>
      </c>
      <c r="U154" s="7">
        <v>8</v>
      </c>
      <c r="V154">
        <v>225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1</v>
      </c>
      <c r="AD154">
        <v>3</v>
      </c>
      <c r="AE154" s="13">
        <v>8.8999999999999996E-2</v>
      </c>
      <c r="AF154" s="14">
        <v>0.45461674181533002</v>
      </c>
    </row>
    <row r="155" spans="1:32" x14ac:dyDescent="0.25">
      <c r="A155">
        <v>0</v>
      </c>
      <c r="B155">
        <v>0</v>
      </c>
      <c r="C155">
        <v>26.98</v>
      </c>
      <c r="D155">
        <v>72.64</v>
      </c>
      <c r="E155">
        <v>0</v>
      </c>
      <c r="F155">
        <v>1</v>
      </c>
      <c r="G155">
        <v>0</v>
      </c>
      <c r="H155">
        <v>1</v>
      </c>
      <c r="I155">
        <v>0</v>
      </c>
      <c r="J155">
        <v>1</v>
      </c>
      <c r="K155">
        <v>3.8</v>
      </c>
      <c r="L155">
        <v>70</v>
      </c>
      <c r="M155">
        <v>0</v>
      </c>
      <c r="N155" s="5">
        <v>0</v>
      </c>
      <c r="O155" s="24">
        <v>-16.899999999999999</v>
      </c>
      <c r="P155">
        <v>521</v>
      </c>
      <c r="Q155">
        <v>1</v>
      </c>
      <c r="R155">
        <v>0</v>
      </c>
      <c r="S155">
        <v>0</v>
      </c>
      <c r="T155">
        <v>1</v>
      </c>
      <c r="U155" s="7">
        <v>8</v>
      </c>
      <c r="V155">
        <v>225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1</v>
      </c>
      <c r="AD155">
        <v>3</v>
      </c>
      <c r="AE155" s="13">
        <v>0.44400000000000001</v>
      </c>
      <c r="AF155" s="14">
        <v>0.50312555813538096</v>
      </c>
    </row>
    <row r="156" spans="1:32" x14ac:dyDescent="0.25">
      <c r="A156">
        <v>0</v>
      </c>
      <c r="B156">
        <v>0</v>
      </c>
      <c r="C156">
        <v>26.98</v>
      </c>
      <c r="D156">
        <v>72.64</v>
      </c>
      <c r="E156">
        <v>0</v>
      </c>
      <c r="F156">
        <v>1</v>
      </c>
      <c r="G156">
        <v>0</v>
      </c>
      <c r="H156">
        <v>1</v>
      </c>
      <c r="I156">
        <v>0</v>
      </c>
      <c r="J156">
        <v>1</v>
      </c>
      <c r="K156">
        <v>3.8</v>
      </c>
      <c r="L156">
        <v>70</v>
      </c>
      <c r="M156">
        <v>0</v>
      </c>
      <c r="N156" s="5">
        <v>0</v>
      </c>
      <c r="O156" s="24">
        <v>-16.899999999999999</v>
      </c>
      <c r="P156">
        <v>521</v>
      </c>
      <c r="Q156">
        <v>1</v>
      </c>
      <c r="R156">
        <v>0</v>
      </c>
      <c r="S156">
        <v>0</v>
      </c>
      <c r="T156">
        <v>1</v>
      </c>
      <c r="U156" s="7">
        <v>8</v>
      </c>
      <c r="V156">
        <v>225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1</v>
      </c>
      <c r="AD156">
        <v>3</v>
      </c>
      <c r="AE156" s="13">
        <v>0.88900000000000001</v>
      </c>
      <c r="AF156" s="14">
        <v>0.37748937122398701</v>
      </c>
    </row>
    <row r="157" spans="1:32" x14ac:dyDescent="0.25">
      <c r="A157">
        <v>0</v>
      </c>
      <c r="B157">
        <v>0</v>
      </c>
      <c r="C157">
        <v>26.98</v>
      </c>
      <c r="D157">
        <v>72.64</v>
      </c>
      <c r="E157">
        <v>0</v>
      </c>
      <c r="F157">
        <v>1</v>
      </c>
      <c r="G157">
        <v>0</v>
      </c>
      <c r="H157">
        <v>1</v>
      </c>
      <c r="I157">
        <v>0</v>
      </c>
      <c r="J157">
        <v>1</v>
      </c>
      <c r="K157">
        <v>3.8</v>
      </c>
      <c r="L157">
        <v>70</v>
      </c>
      <c r="M157">
        <v>0</v>
      </c>
      <c r="N157" s="5">
        <v>0</v>
      </c>
      <c r="O157" s="24">
        <v>-16.899999999999999</v>
      </c>
      <c r="P157">
        <v>521</v>
      </c>
      <c r="Q157">
        <v>1</v>
      </c>
      <c r="R157">
        <v>0</v>
      </c>
      <c r="S157">
        <v>0</v>
      </c>
      <c r="T157">
        <v>1</v>
      </c>
      <c r="U157" s="7">
        <v>8</v>
      </c>
      <c r="V157">
        <v>225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0</v>
      </c>
      <c r="AC157">
        <v>1</v>
      </c>
      <c r="AD157">
        <v>3</v>
      </c>
      <c r="AE157" s="13">
        <v>8.8889999999999993</v>
      </c>
      <c r="AF157" s="14">
        <v>0.11850443599493</v>
      </c>
    </row>
    <row r="158" spans="1:32" x14ac:dyDescent="0.25">
      <c r="A158">
        <v>0</v>
      </c>
      <c r="B158">
        <v>0</v>
      </c>
      <c r="C158">
        <v>26.98</v>
      </c>
      <c r="D158">
        <v>72.64</v>
      </c>
      <c r="E158">
        <v>0</v>
      </c>
      <c r="F158">
        <v>1</v>
      </c>
      <c r="G158">
        <v>0</v>
      </c>
      <c r="H158">
        <v>1</v>
      </c>
      <c r="I158">
        <v>0</v>
      </c>
      <c r="J158">
        <v>1</v>
      </c>
      <c r="K158">
        <v>4.3</v>
      </c>
      <c r="L158">
        <v>62</v>
      </c>
      <c r="M158">
        <v>0</v>
      </c>
      <c r="N158" s="5">
        <v>0</v>
      </c>
      <c r="O158" s="24">
        <v>-16.899999999999999</v>
      </c>
      <c r="P158">
        <v>341</v>
      </c>
      <c r="Q158">
        <v>1</v>
      </c>
      <c r="R158">
        <v>0</v>
      </c>
      <c r="S158">
        <v>0</v>
      </c>
      <c r="T158">
        <v>1</v>
      </c>
      <c r="U158" s="7">
        <v>8</v>
      </c>
      <c r="V158">
        <v>225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1</v>
      </c>
      <c r="AD158">
        <v>3</v>
      </c>
      <c r="AE158" s="13">
        <v>8.8999999999999996E-2</v>
      </c>
      <c r="AF158" s="14">
        <v>0.52614546073922697</v>
      </c>
    </row>
    <row r="159" spans="1:32" x14ac:dyDescent="0.25">
      <c r="A159">
        <v>0</v>
      </c>
      <c r="B159">
        <v>0</v>
      </c>
      <c r="C159">
        <v>26.98</v>
      </c>
      <c r="D159">
        <v>72.64</v>
      </c>
      <c r="E159">
        <v>0</v>
      </c>
      <c r="F159">
        <v>1</v>
      </c>
      <c r="G159">
        <v>0</v>
      </c>
      <c r="H159">
        <v>1</v>
      </c>
      <c r="I159">
        <v>0</v>
      </c>
      <c r="J159">
        <v>1</v>
      </c>
      <c r="K159">
        <v>4.3</v>
      </c>
      <c r="L159">
        <v>62</v>
      </c>
      <c r="M159">
        <v>0</v>
      </c>
      <c r="N159" s="5">
        <v>0</v>
      </c>
      <c r="O159" s="24">
        <v>-16.899999999999999</v>
      </c>
      <c r="P159">
        <v>341</v>
      </c>
      <c r="Q159">
        <v>1</v>
      </c>
      <c r="R159">
        <v>0</v>
      </c>
      <c r="S159">
        <v>0</v>
      </c>
      <c r="T159">
        <v>1</v>
      </c>
      <c r="U159" s="7">
        <v>8</v>
      </c>
      <c r="V159">
        <v>225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1</v>
      </c>
      <c r="AD159">
        <v>3</v>
      </c>
      <c r="AE159" s="13">
        <v>0.44400000000000001</v>
      </c>
      <c r="AF159" s="14">
        <v>0.59208211143695</v>
      </c>
    </row>
    <row r="160" spans="1:32" x14ac:dyDescent="0.25">
      <c r="A160">
        <v>0</v>
      </c>
      <c r="B160">
        <v>0</v>
      </c>
      <c r="C160">
        <v>26.98</v>
      </c>
      <c r="D160">
        <v>72.64</v>
      </c>
      <c r="E160">
        <v>0</v>
      </c>
      <c r="F160">
        <v>1</v>
      </c>
      <c r="G160">
        <v>0</v>
      </c>
      <c r="H160">
        <v>1</v>
      </c>
      <c r="I160">
        <v>0</v>
      </c>
      <c r="J160">
        <v>1</v>
      </c>
      <c r="K160">
        <v>4.3</v>
      </c>
      <c r="L160">
        <v>62</v>
      </c>
      <c r="M160">
        <v>0</v>
      </c>
      <c r="N160" s="5">
        <v>0</v>
      </c>
      <c r="O160" s="24">
        <v>-16.899999999999999</v>
      </c>
      <c r="P160">
        <v>341</v>
      </c>
      <c r="Q160">
        <v>1</v>
      </c>
      <c r="R160">
        <v>0</v>
      </c>
      <c r="S160">
        <v>0</v>
      </c>
      <c r="T160">
        <v>1</v>
      </c>
      <c r="U160" s="7">
        <v>8</v>
      </c>
      <c r="V160">
        <v>225</v>
      </c>
      <c r="W160">
        <v>0</v>
      </c>
      <c r="X160">
        <v>0</v>
      </c>
      <c r="Y160">
        <v>0</v>
      </c>
      <c r="Z160">
        <v>0</v>
      </c>
      <c r="AA160">
        <v>1</v>
      </c>
      <c r="AB160">
        <v>0</v>
      </c>
      <c r="AC160">
        <v>1</v>
      </c>
      <c r="AD160">
        <v>3</v>
      </c>
      <c r="AE160" s="13">
        <v>0.88900000000000001</v>
      </c>
      <c r="AF160" s="14">
        <v>2.1111893033075299E-2</v>
      </c>
    </row>
    <row r="161" spans="1:32" x14ac:dyDescent="0.25">
      <c r="A161">
        <v>0</v>
      </c>
      <c r="B161">
        <v>0</v>
      </c>
      <c r="C161">
        <v>26.98</v>
      </c>
      <c r="D161">
        <v>72.64</v>
      </c>
      <c r="E161">
        <v>0</v>
      </c>
      <c r="F161">
        <v>1</v>
      </c>
      <c r="G161">
        <v>0</v>
      </c>
      <c r="H161">
        <v>1</v>
      </c>
      <c r="I161">
        <v>0</v>
      </c>
      <c r="J161">
        <v>1</v>
      </c>
      <c r="K161">
        <v>4.3</v>
      </c>
      <c r="L161">
        <v>62</v>
      </c>
      <c r="M161">
        <v>0</v>
      </c>
      <c r="N161" s="5">
        <v>0</v>
      </c>
      <c r="O161" s="24">
        <v>-16.899999999999999</v>
      </c>
      <c r="P161">
        <v>341</v>
      </c>
      <c r="Q161">
        <v>1</v>
      </c>
      <c r="R161">
        <v>0</v>
      </c>
      <c r="S161">
        <v>0</v>
      </c>
      <c r="T161">
        <v>1</v>
      </c>
      <c r="U161" s="7">
        <v>8</v>
      </c>
      <c r="V161">
        <v>225</v>
      </c>
      <c r="W161">
        <v>0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1</v>
      </c>
      <c r="AD161">
        <v>3</v>
      </c>
      <c r="AE161" s="13">
        <v>8.8889999999999993</v>
      </c>
      <c r="AF161" s="14">
        <v>-0.49928109273903698</v>
      </c>
    </row>
    <row r="162" spans="1:32" x14ac:dyDescent="0.25">
      <c r="A162">
        <v>1</v>
      </c>
      <c r="B162">
        <v>0</v>
      </c>
      <c r="C162">
        <v>12.01</v>
      </c>
      <c r="D162">
        <v>0</v>
      </c>
      <c r="E162">
        <v>0</v>
      </c>
      <c r="F162">
        <v>0</v>
      </c>
      <c r="G162">
        <v>1</v>
      </c>
      <c r="H162">
        <v>0</v>
      </c>
      <c r="I162">
        <v>0</v>
      </c>
      <c r="J162">
        <v>0</v>
      </c>
      <c r="K162">
        <v>5000</v>
      </c>
      <c r="L162" s="4">
        <v>5000</v>
      </c>
      <c r="M162">
        <v>0</v>
      </c>
      <c r="N162" s="5">
        <v>0</v>
      </c>
      <c r="O162" s="6">
        <v>-3.7</v>
      </c>
      <c r="P162">
        <v>300</v>
      </c>
      <c r="Q162">
        <v>0</v>
      </c>
      <c r="R162">
        <v>1</v>
      </c>
      <c r="S162">
        <v>1</v>
      </c>
      <c r="T162">
        <v>1</v>
      </c>
      <c r="U162" s="7">
        <v>8</v>
      </c>
      <c r="V162">
        <v>16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1</v>
      </c>
      <c r="AD162">
        <v>0.66700000000000004</v>
      </c>
      <c r="AE162" s="13">
        <v>0.06</v>
      </c>
      <c r="AF162" s="14">
        <v>1.01829478771142E-2</v>
      </c>
    </row>
    <row r="163" spans="1:32" x14ac:dyDescent="0.25">
      <c r="A163">
        <v>1</v>
      </c>
      <c r="B163">
        <v>0</v>
      </c>
      <c r="C163">
        <v>12.01</v>
      </c>
      <c r="D163">
        <v>0</v>
      </c>
      <c r="E163">
        <v>0</v>
      </c>
      <c r="F163">
        <v>0</v>
      </c>
      <c r="G163">
        <v>1</v>
      </c>
      <c r="H163">
        <v>0</v>
      </c>
      <c r="I163">
        <v>0</v>
      </c>
      <c r="J163">
        <v>0</v>
      </c>
      <c r="K163">
        <v>5000</v>
      </c>
      <c r="L163" s="4">
        <v>5000</v>
      </c>
      <c r="M163">
        <v>0</v>
      </c>
      <c r="N163" s="5">
        <v>0</v>
      </c>
      <c r="O163" s="6">
        <v>-3.7</v>
      </c>
      <c r="P163">
        <v>300</v>
      </c>
      <c r="Q163">
        <v>0</v>
      </c>
      <c r="R163">
        <v>1</v>
      </c>
      <c r="S163">
        <v>1</v>
      </c>
      <c r="T163">
        <v>1</v>
      </c>
      <c r="U163" s="7">
        <v>8</v>
      </c>
      <c r="V163">
        <v>16</v>
      </c>
      <c r="W163">
        <v>0</v>
      </c>
      <c r="X163">
        <v>0</v>
      </c>
      <c r="Y163">
        <v>0</v>
      </c>
      <c r="Z163">
        <v>0</v>
      </c>
      <c r="AA163">
        <v>1</v>
      </c>
      <c r="AB163">
        <v>0</v>
      </c>
      <c r="AC163">
        <v>1</v>
      </c>
      <c r="AD163">
        <v>0.66700000000000004</v>
      </c>
      <c r="AE163" s="13">
        <v>0.2</v>
      </c>
      <c r="AF163" s="14">
        <v>-0.15375832540437701</v>
      </c>
    </row>
    <row r="164" spans="1:32" x14ac:dyDescent="0.25">
      <c r="A164">
        <v>1</v>
      </c>
      <c r="B164">
        <v>0</v>
      </c>
      <c r="C164">
        <v>12.01</v>
      </c>
      <c r="D164">
        <v>0</v>
      </c>
      <c r="E164">
        <v>0</v>
      </c>
      <c r="F164">
        <v>0</v>
      </c>
      <c r="G164">
        <v>1</v>
      </c>
      <c r="H164">
        <v>0</v>
      </c>
      <c r="I164">
        <v>0</v>
      </c>
      <c r="J164">
        <v>0</v>
      </c>
      <c r="K164">
        <v>5000</v>
      </c>
      <c r="L164" s="4">
        <v>5000</v>
      </c>
      <c r="M164">
        <v>0</v>
      </c>
      <c r="N164" s="5">
        <v>0</v>
      </c>
      <c r="O164" s="6">
        <v>-3.7</v>
      </c>
      <c r="P164">
        <v>300</v>
      </c>
      <c r="Q164">
        <v>0</v>
      </c>
      <c r="R164">
        <v>1</v>
      </c>
      <c r="S164">
        <v>1</v>
      </c>
      <c r="T164">
        <v>1</v>
      </c>
      <c r="U164" s="7">
        <v>8</v>
      </c>
      <c r="V164">
        <v>16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1</v>
      </c>
      <c r="AD164">
        <v>0.66700000000000004</v>
      </c>
      <c r="AE164" s="13">
        <v>0.6</v>
      </c>
      <c r="AF164" s="14">
        <v>-9.5145631067961201E-2</v>
      </c>
    </row>
    <row r="165" spans="1:32" x14ac:dyDescent="0.25">
      <c r="A165">
        <v>1</v>
      </c>
      <c r="B165">
        <v>0</v>
      </c>
      <c r="C165">
        <v>12.01</v>
      </c>
      <c r="D165">
        <v>0</v>
      </c>
      <c r="E165">
        <v>0</v>
      </c>
      <c r="F165">
        <v>0</v>
      </c>
      <c r="G165">
        <v>1</v>
      </c>
      <c r="H165">
        <v>0</v>
      </c>
      <c r="I165">
        <v>0</v>
      </c>
      <c r="J165">
        <v>0</v>
      </c>
      <c r="K165">
        <v>5000</v>
      </c>
      <c r="L165" s="4">
        <v>5000</v>
      </c>
      <c r="M165">
        <v>0</v>
      </c>
      <c r="N165" s="5">
        <v>0</v>
      </c>
      <c r="O165" s="6">
        <v>-3.7</v>
      </c>
      <c r="P165">
        <v>300</v>
      </c>
      <c r="Q165">
        <v>0</v>
      </c>
      <c r="R165">
        <v>1</v>
      </c>
      <c r="S165">
        <v>1</v>
      </c>
      <c r="T165">
        <v>1</v>
      </c>
      <c r="U165" s="7">
        <v>8</v>
      </c>
      <c r="V165">
        <v>16</v>
      </c>
      <c r="W165">
        <v>0</v>
      </c>
      <c r="X165">
        <v>0</v>
      </c>
      <c r="Y165">
        <v>0</v>
      </c>
      <c r="Z165">
        <v>0</v>
      </c>
      <c r="AA165">
        <v>1</v>
      </c>
      <c r="AB165">
        <v>0</v>
      </c>
      <c r="AC165">
        <v>1</v>
      </c>
      <c r="AD165">
        <v>0.66700000000000004</v>
      </c>
      <c r="AE165" s="13">
        <v>2</v>
      </c>
      <c r="AF165" s="14">
        <v>7.9984393289114303E-2</v>
      </c>
    </row>
    <row r="166" spans="1:32" x14ac:dyDescent="0.25">
      <c r="A166">
        <v>1</v>
      </c>
      <c r="B166">
        <v>0</v>
      </c>
      <c r="C166">
        <v>12.01</v>
      </c>
      <c r="D166">
        <v>0</v>
      </c>
      <c r="E166">
        <v>0</v>
      </c>
      <c r="F166">
        <v>0</v>
      </c>
      <c r="G166">
        <v>1</v>
      </c>
      <c r="H166">
        <v>0</v>
      </c>
      <c r="I166">
        <v>0</v>
      </c>
      <c r="J166">
        <v>0</v>
      </c>
      <c r="K166">
        <v>5000</v>
      </c>
      <c r="L166" s="4">
        <v>5000</v>
      </c>
      <c r="M166">
        <v>0</v>
      </c>
      <c r="N166" s="5">
        <v>0</v>
      </c>
      <c r="O166" s="6">
        <v>-3.7</v>
      </c>
      <c r="P166">
        <v>300</v>
      </c>
      <c r="Q166">
        <v>0</v>
      </c>
      <c r="R166">
        <v>1</v>
      </c>
      <c r="S166">
        <v>1</v>
      </c>
      <c r="T166">
        <v>1</v>
      </c>
      <c r="U166" s="7">
        <v>8</v>
      </c>
      <c r="V166">
        <v>16</v>
      </c>
      <c r="W166">
        <v>0</v>
      </c>
      <c r="X166">
        <v>0</v>
      </c>
      <c r="Y166">
        <v>0</v>
      </c>
      <c r="Z166">
        <v>0</v>
      </c>
      <c r="AA166">
        <v>1</v>
      </c>
      <c r="AB166">
        <v>0</v>
      </c>
      <c r="AC166">
        <v>1</v>
      </c>
      <c r="AD166">
        <v>0.66700000000000004</v>
      </c>
      <c r="AE166" s="13">
        <v>10</v>
      </c>
      <c r="AF166" s="14">
        <v>-1</v>
      </c>
    </row>
    <row r="167" spans="1:32" x14ac:dyDescent="0.25">
      <c r="A167">
        <v>1</v>
      </c>
      <c r="B167">
        <v>0</v>
      </c>
      <c r="C167">
        <v>12.01</v>
      </c>
      <c r="D167">
        <v>0</v>
      </c>
      <c r="E167">
        <v>0</v>
      </c>
      <c r="F167">
        <v>0</v>
      </c>
      <c r="G167">
        <v>0</v>
      </c>
      <c r="H167">
        <v>1</v>
      </c>
      <c r="I167">
        <v>0</v>
      </c>
      <c r="J167">
        <v>1</v>
      </c>
      <c r="K167">
        <v>1.5</v>
      </c>
      <c r="L167">
        <v>1000</v>
      </c>
      <c r="M167">
        <v>1</v>
      </c>
      <c r="N167" s="5">
        <v>0</v>
      </c>
      <c r="O167" s="6">
        <v>-27.6</v>
      </c>
      <c r="P167">
        <v>400</v>
      </c>
      <c r="Q167">
        <v>0</v>
      </c>
      <c r="R167">
        <v>1</v>
      </c>
      <c r="S167">
        <v>1</v>
      </c>
      <c r="T167">
        <v>1</v>
      </c>
      <c r="U167" s="7">
        <v>8</v>
      </c>
      <c r="V167">
        <v>16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1</v>
      </c>
      <c r="AD167">
        <v>0.66700000000000004</v>
      </c>
      <c r="AE167" s="13">
        <v>0.06</v>
      </c>
      <c r="AF167" s="14">
        <v>-4.6904969485614699E-2</v>
      </c>
    </row>
    <row r="168" spans="1:32" x14ac:dyDescent="0.25">
      <c r="A168">
        <v>1</v>
      </c>
      <c r="B168">
        <v>0</v>
      </c>
      <c r="C168">
        <v>12.01</v>
      </c>
      <c r="D168">
        <v>0</v>
      </c>
      <c r="E168">
        <v>0</v>
      </c>
      <c r="F168">
        <v>0</v>
      </c>
      <c r="G168">
        <v>0</v>
      </c>
      <c r="H168">
        <v>1</v>
      </c>
      <c r="I168">
        <v>0</v>
      </c>
      <c r="J168">
        <v>1</v>
      </c>
      <c r="K168">
        <v>1.5</v>
      </c>
      <c r="L168">
        <v>1000</v>
      </c>
      <c r="M168">
        <v>1</v>
      </c>
      <c r="N168" s="5">
        <v>0</v>
      </c>
      <c r="O168" s="6">
        <v>-27.6</v>
      </c>
      <c r="P168">
        <v>400</v>
      </c>
      <c r="Q168">
        <v>0</v>
      </c>
      <c r="R168">
        <v>1</v>
      </c>
      <c r="S168">
        <v>1</v>
      </c>
      <c r="T168">
        <v>1</v>
      </c>
      <c r="U168" s="7">
        <v>8</v>
      </c>
      <c r="V168">
        <v>16</v>
      </c>
      <c r="W168">
        <v>0</v>
      </c>
      <c r="X168">
        <v>0</v>
      </c>
      <c r="Y168">
        <v>0</v>
      </c>
      <c r="Z168">
        <v>0</v>
      </c>
      <c r="AA168">
        <v>1</v>
      </c>
      <c r="AB168">
        <v>0</v>
      </c>
      <c r="AC168">
        <v>1</v>
      </c>
      <c r="AD168">
        <v>0.66700000000000004</v>
      </c>
      <c r="AE168" s="13">
        <v>0.2</v>
      </c>
      <c r="AF168" s="14">
        <v>-0.102568981921979</v>
      </c>
    </row>
    <row r="169" spans="1:32" x14ac:dyDescent="0.25">
      <c r="A169">
        <v>1</v>
      </c>
      <c r="B169">
        <v>0</v>
      </c>
      <c r="C169">
        <v>12.01</v>
      </c>
      <c r="D169">
        <v>0</v>
      </c>
      <c r="E169">
        <v>0</v>
      </c>
      <c r="F169">
        <v>0</v>
      </c>
      <c r="G169">
        <v>0</v>
      </c>
      <c r="H169">
        <v>1</v>
      </c>
      <c r="I169">
        <v>0</v>
      </c>
      <c r="J169">
        <v>1</v>
      </c>
      <c r="K169">
        <v>1.5</v>
      </c>
      <c r="L169">
        <v>1000</v>
      </c>
      <c r="M169">
        <v>1</v>
      </c>
      <c r="N169" s="5">
        <v>0</v>
      </c>
      <c r="O169" s="6">
        <v>-27.6</v>
      </c>
      <c r="P169">
        <v>400</v>
      </c>
      <c r="Q169">
        <v>0</v>
      </c>
      <c r="R169">
        <v>1</v>
      </c>
      <c r="S169">
        <v>1</v>
      </c>
      <c r="T169">
        <v>1</v>
      </c>
      <c r="U169" s="7">
        <v>8</v>
      </c>
      <c r="V169">
        <v>16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1</v>
      </c>
      <c r="AD169">
        <v>0.66700000000000004</v>
      </c>
      <c r="AE169" s="13">
        <v>0.6</v>
      </c>
      <c r="AF169" s="14">
        <v>-0.142630185348632</v>
      </c>
    </row>
    <row r="170" spans="1:32" x14ac:dyDescent="0.25">
      <c r="A170">
        <v>1</v>
      </c>
      <c r="B170">
        <v>0</v>
      </c>
      <c r="C170">
        <v>12.01</v>
      </c>
      <c r="D170">
        <v>0</v>
      </c>
      <c r="E170">
        <v>0</v>
      </c>
      <c r="F170">
        <v>0</v>
      </c>
      <c r="G170">
        <v>0</v>
      </c>
      <c r="H170">
        <v>1</v>
      </c>
      <c r="I170">
        <v>0</v>
      </c>
      <c r="J170">
        <v>1</v>
      </c>
      <c r="K170">
        <v>1.5</v>
      </c>
      <c r="L170">
        <v>1000</v>
      </c>
      <c r="M170">
        <v>1</v>
      </c>
      <c r="N170" s="5">
        <v>0</v>
      </c>
      <c r="O170" s="6">
        <v>-27.6</v>
      </c>
      <c r="P170">
        <v>400</v>
      </c>
      <c r="Q170">
        <v>0</v>
      </c>
      <c r="R170">
        <v>1</v>
      </c>
      <c r="S170">
        <v>1</v>
      </c>
      <c r="T170">
        <v>1</v>
      </c>
      <c r="U170" s="7">
        <v>8</v>
      </c>
      <c r="V170">
        <v>16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0</v>
      </c>
      <c r="AC170">
        <v>1</v>
      </c>
      <c r="AD170">
        <v>0.66700000000000004</v>
      </c>
      <c r="AE170" s="13">
        <v>2</v>
      </c>
      <c r="AF170" s="14">
        <v>-0.27078032230704002</v>
      </c>
    </row>
    <row r="171" spans="1:32" x14ac:dyDescent="0.25">
      <c r="A171">
        <v>1</v>
      </c>
      <c r="B171">
        <v>0</v>
      </c>
      <c r="C171">
        <v>12.01</v>
      </c>
      <c r="D171">
        <v>0</v>
      </c>
      <c r="E171">
        <v>0</v>
      </c>
      <c r="F171">
        <v>0</v>
      </c>
      <c r="G171">
        <v>0</v>
      </c>
      <c r="H171">
        <v>1</v>
      </c>
      <c r="I171">
        <v>0</v>
      </c>
      <c r="J171">
        <v>1</v>
      </c>
      <c r="K171">
        <v>1.5</v>
      </c>
      <c r="L171">
        <v>1000</v>
      </c>
      <c r="M171">
        <v>1</v>
      </c>
      <c r="N171" s="5">
        <v>0</v>
      </c>
      <c r="O171" s="6">
        <v>-27.6</v>
      </c>
      <c r="P171">
        <v>400</v>
      </c>
      <c r="Q171">
        <v>0</v>
      </c>
      <c r="R171">
        <v>1</v>
      </c>
      <c r="S171">
        <v>1</v>
      </c>
      <c r="T171">
        <v>1</v>
      </c>
      <c r="U171" s="7">
        <v>8</v>
      </c>
      <c r="V171">
        <v>16</v>
      </c>
      <c r="W171">
        <v>0</v>
      </c>
      <c r="X171">
        <v>0</v>
      </c>
      <c r="Y171">
        <v>0</v>
      </c>
      <c r="Z171">
        <v>0</v>
      </c>
      <c r="AA171">
        <v>1</v>
      </c>
      <c r="AB171">
        <v>0</v>
      </c>
      <c r="AC171">
        <v>1</v>
      </c>
      <c r="AD171">
        <v>0.66700000000000004</v>
      </c>
      <c r="AE171" s="13">
        <v>10</v>
      </c>
      <c r="AF171" s="14">
        <v>0.76687979539641904</v>
      </c>
    </row>
    <row r="172" spans="1:32" x14ac:dyDescent="0.25">
      <c r="A172">
        <v>1</v>
      </c>
      <c r="B172">
        <v>0</v>
      </c>
      <c r="C172">
        <v>12.01</v>
      </c>
      <c r="D172">
        <v>0</v>
      </c>
      <c r="E172">
        <v>0</v>
      </c>
      <c r="F172">
        <v>0</v>
      </c>
      <c r="G172">
        <v>0</v>
      </c>
      <c r="H172">
        <v>1</v>
      </c>
      <c r="I172">
        <v>0</v>
      </c>
      <c r="J172">
        <v>1</v>
      </c>
      <c r="K172">
        <v>1.5</v>
      </c>
      <c r="L172">
        <v>1000</v>
      </c>
      <c r="M172">
        <v>0</v>
      </c>
      <c r="N172" s="5">
        <v>1</v>
      </c>
      <c r="O172" s="6">
        <v>-27.6</v>
      </c>
      <c r="P172">
        <v>400</v>
      </c>
      <c r="Q172">
        <v>0</v>
      </c>
      <c r="R172">
        <v>1</v>
      </c>
      <c r="S172">
        <v>1</v>
      </c>
      <c r="T172">
        <v>1</v>
      </c>
      <c r="U172" s="7">
        <v>8</v>
      </c>
      <c r="V172">
        <v>16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1</v>
      </c>
      <c r="AD172">
        <v>0.66700000000000004</v>
      </c>
      <c r="AE172" s="13">
        <v>0.06</v>
      </c>
      <c r="AF172" s="14">
        <v>1.01829478771142E-2</v>
      </c>
    </row>
    <row r="173" spans="1:32" x14ac:dyDescent="0.25">
      <c r="A173">
        <v>1</v>
      </c>
      <c r="B173">
        <v>0</v>
      </c>
      <c r="C173">
        <v>12.01</v>
      </c>
      <c r="D173">
        <v>0</v>
      </c>
      <c r="E173">
        <v>0</v>
      </c>
      <c r="F173">
        <v>0</v>
      </c>
      <c r="G173">
        <v>0</v>
      </c>
      <c r="H173">
        <v>1</v>
      </c>
      <c r="I173">
        <v>0</v>
      </c>
      <c r="J173">
        <v>1</v>
      </c>
      <c r="K173">
        <v>1.5</v>
      </c>
      <c r="L173">
        <v>1000</v>
      </c>
      <c r="M173">
        <v>0</v>
      </c>
      <c r="N173" s="5">
        <v>1</v>
      </c>
      <c r="O173" s="6">
        <v>-27.6</v>
      </c>
      <c r="P173">
        <v>400</v>
      </c>
      <c r="Q173">
        <v>0</v>
      </c>
      <c r="R173">
        <v>1</v>
      </c>
      <c r="S173">
        <v>1</v>
      </c>
      <c r="T173">
        <v>1</v>
      </c>
      <c r="U173" s="7">
        <v>8</v>
      </c>
      <c r="V173">
        <v>16</v>
      </c>
      <c r="W173">
        <v>0</v>
      </c>
      <c r="X173">
        <v>0</v>
      </c>
      <c r="Y173">
        <v>0</v>
      </c>
      <c r="Z173">
        <v>0</v>
      </c>
      <c r="AA173">
        <v>1</v>
      </c>
      <c r="AB173">
        <v>0</v>
      </c>
      <c r="AC173">
        <v>1</v>
      </c>
      <c r="AD173">
        <v>0.66700000000000004</v>
      </c>
      <c r="AE173" s="13">
        <v>0.2</v>
      </c>
      <c r="AF173" s="14">
        <v>-6.2416745956231999E-2</v>
      </c>
    </row>
    <row r="174" spans="1:32" x14ac:dyDescent="0.25">
      <c r="A174">
        <v>1</v>
      </c>
      <c r="B174">
        <v>0</v>
      </c>
      <c r="C174">
        <v>12.01</v>
      </c>
      <c r="D174">
        <v>0</v>
      </c>
      <c r="E174">
        <v>0</v>
      </c>
      <c r="F174">
        <v>0</v>
      </c>
      <c r="G174">
        <v>0</v>
      </c>
      <c r="H174">
        <v>1</v>
      </c>
      <c r="I174">
        <v>0</v>
      </c>
      <c r="J174">
        <v>1</v>
      </c>
      <c r="K174">
        <v>1.5</v>
      </c>
      <c r="L174">
        <v>1000</v>
      </c>
      <c r="M174">
        <v>0</v>
      </c>
      <c r="N174" s="5">
        <v>1</v>
      </c>
      <c r="O174" s="6">
        <v>-27.6</v>
      </c>
      <c r="P174">
        <v>400</v>
      </c>
      <c r="Q174">
        <v>0</v>
      </c>
      <c r="R174">
        <v>1</v>
      </c>
      <c r="S174">
        <v>1</v>
      </c>
      <c r="T174">
        <v>1</v>
      </c>
      <c r="U174" s="7">
        <v>8</v>
      </c>
      <c r="V174">
        <v>16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1</v>
      </c>
      <c r="AD174">
        <v>0.66700000000000004</v>
      </c>
      <c r="AE174" s="13">
        <v>0.6</v>
      </c>
      <c r="AF174" s="14">
        <v>-0.13027360988525999</v>
      </c>
    </row>
    <row r="175" spans="1:32" x14ac:dyDescent="0.25">
      <c r="A175">
        <v>1</v>
      </c>
      <c r="B175">
        <v>0</v>
      </c>
      <c r="C175">
        <v>12.01</v>
      </c>
      <c r="D175">
        <v>0</v>
      </c>
      <c r="E175">
        <v>0</v>
      </c>
      <c r="F175">
        <v>0</v>
      </c>
      <c r="G175">
        <v>0</v>
      </c>
      <c r="H175">
        <v>1</v>
      </c>
      <c r="I175">
        <v>0</v>
      </c>
      <c r="J175">
        <v>1</v>
      </c>
      <c r="K175">
        <v>1.5</v>
      </c>
      <c r="L175">
        <v>1000</v>
      </c>
      <c r="M175">
        <v>0</v>
      </c>
      <c r="N175" s="5">
        <v>1</v>
      </c>
      <c r="O175" s="6">
        <v>-27.6</v>
      </c>
      <c r="P175">
        <v>400</v>
      </c>
      <c r="Q175">
        <v>0</v>
      </c>
      <c r="R175">
        <v>1</v>
      </c>
      <c r="S175">
        <v>1</v>
      </c>
      <c r="T175">
        <v>1</v>
      </c>
      <c r="U175" s="7">
        <v>8</v>
      </c>
      <c r="V175">
        <v>16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1</v>
      </c>
      <c r="AD175">
        <v>0.66700000000000004</v>
      </c>
      <c r="AE175" s="13">
        <v>2</v>
      </c>
      <c r="AF175" s="14">
        <v>-0.31297709923664102</v>
      </c>
    </row>
    <row r="176" spans="1:32" x14ac:dyDescent="0.25">
      <c r="A176">
        <v>1</v>
      </c>
      <c r="B176">
        <v>0</v>
      </c>
      <c r="C176">
        <v>12.01</v>
      </c>
      <c r="D176">
        <v>0</v>
      </c>
      <c r="E176">
        <v>0</v>
      </c>
      <c r="F176">
        <v>0</v>
      </c>
      <c r="G176">
        <v>0</v>
      </c>
      <c r="H176">
        <v>1</v>
      </c>
      <c r="I176">
        <v>0</v>
      </c>
      <c r="J176">
        <v>1</v>
      </c>
      <c r="K176">
        <v>1.5</v>
      </c>
      <c r="L176">
        <v>1000</v>
      </c>
      <c r="M176">
        <v>0</v>
      </c>
      <c r="N176" s="5">
        <v>1</v>
      </c>
      <c r="O176" s="6">
        <v>-27.6</v>
      </c>
      <c r="P176">
        <v>400</v>
      </c>
      <c r="Q176">
        <v>0</v>
      </c>
      <c r="R176">
        <v>1</v>
      </c>
      <c r="S176">
        <v>1</v>
      </c>
      <c r="T176">
        <v>1</v>
      </c>
      <c r="U176" s="7">
        <v>8</v>
      </c>
      <c r="V176">
        <v>16</v>
      </c>
      <c r="W176">
        <v>0</v>
      </c>
      <c r="X176">
        <v>0</v>
      </c>
      <c r="Y176">
        <v>0</v>
      </c>
      <c r="Z176">
        <v>0</v>
      </c>
      <c r="AA176">
        <v>1</v>
      </c>
      <c r="AB176">
        <v>0</v>
      </c>
      <c r="AC176">
        <v>1</v>
      </c>
      <c r="AD176">
        <v>0.66700000000000004</v>
      </c>
      <c r="AE176" s="13">
        <v>10</v>
      </c>
      <c r="AF176" s="14">
        <v>0.73468199679813695</v>
      </c>
    </row>
    <row r="177" spans="1:32" x14ac:dyDescent="0.25">
      <c r="A177">
        <v>1</v>
      </c>
      <c r="B177">
        <v>0</v>
      </c>
      <c r="C177">
        <v>12.01</v>
      </c>
      <c r="D177">
        <v>0</v>
      </c>
      <c r="E177">
        <v>0</v>
      </c>
      <c r="F177">
        <v>0</v>
      </c>
      <c r="G177">
        <v>0</v>
      </c>
      <c r="H177">
        <v>1</v>
      </c>
      <c r="I177">
        <v>0</v>
      </c>
      <c r="J177">
        <v>1</v>
      </c>
      <c r="K177">
        <v>1.5</v>
      </c>
      <c r="L177">
        <v>1000</v>
      </c>
      <c r="M177">
        <v>0</v>
      </c>
      <c r="N177" s="5">
        <v>1</v>
      </c>
      <c r="O177" s="6">
        <v>-27.6</v>
      </c>
      <c r="P177">
        <v>400</v>
      </c>
      <c r="Q177">
        <v>0</v>
      </c>
      <c r="R177">
        <v>1</v>
      </c>
      <c r="S177">
        <v>1</v>
      </c>
      <c r="T177">
        <v>1</v>
      </c>
      <c r="U177" s="7">
        <v>8</v>
      </c>
      <c r="V177">
        <v>16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1</v>
      </c>
      <c r="AD177">
        <v>0.66700000000000004</v>
      </c>
      <c r="AE177" s="13">
        <v>0.06</v>
      </c>
      <c r="AF177" s="14">
        <v>0</v>
      </c>
    </row>
    <row r="178" spans="1:32" x14ac:dyDescent="0.25">
      <c r="A178">
        <v>1</v>
      </c>
      <c r="B178">
        <v>0</v>
      </c>
      <c r="C178">
        <v>12.01</v>
      </c>
      <c r="D178">
        <v>0</v>
      </c>
      <c r="E178">
        <v>0</v>
      </c>
      <c r="F178">
        <v>0</v>
      </c>
      <c r="G178">
        <v>0</v>
      </c>
      <c r="H178">
        <v>1</v>
      </c>
      <c r="I178">
        <v>0</v>
      </c>
      <c r="J178">
        <v>1</v>
      </c>
      <c r="K178">
        <v>1.5</v>
      </c>
      <c r="L178">
        <v>1000</v>
      </c>
      <c r="M178">
        <v>0</v>
      </c>
      <c r="N178" s="5">
        <v>1</v>
      </c>
      <c r="O178" s="6">
        <v>-27.6</v>
      </c>
      <c r="P178">
        <v>400</v>
      </c>
      <c r="Q178">
        <v>0</v>
      </c>
      <c r="R178">
        <v>1</v>
      </c>
      <c r="S178">
        <v>1</v>
      </c>
      <c r="T178">
        <v>1</v>
      </c>
      <c r="U178" s="7">
        <v>8</v>
      </c>
      <c r="V178">
        <v>16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1</v>
      </c>
      <c r="AD178">
        <v>0.66700000000000004</v>
      </c>
      <c r="AE178" s="13">
        <v>0.2</v>
      </c>
      <c r="AF178" s="14">
        <v>8.3696599825632198E-2</v>
      </c>
    </row>
    <row r="179" spans="1:32" x14ac:dyDescent="0.25">
      <c r="A179">
        <v>1</v>
      </c>
      <c r="B179">
        <v>0</v>
      </c>
      <c r="C179">
        <v>12.01</v>
      </c>
      <c r="D179">
        <v>0</v>
      </c>
      <c r="E179">
        <v>0</v>
      </c>
      <c r="F179">
        <v>0</v>
      </c>
      <c r="G179">
        <v>0</v>
      </c>
      <c r="H179">
        <v>1</v>
      </c>
      <c r="I179">
        <v>0</v>
      </c>
      <c r="J179">
        <v>1</v>
      </c>
      <c r="K179">
        <v>1.5</v>
      </c>
      <c r="L179">
        <v>1000</v>
      </c>
      <c r="M179">
        <v>0</v>
      </c>
      <c r="N179" s="5">
        <v>1</v>
      </c>
      <c r="O179" s="6">
        <v>-27.6</v>
      </c>
      <c r="P179">
        <v>400</v>
      </c>
      <c r="Q179">
        <v>0</v>
      </c>
      <c r="R179">
        <v>1</v>
      </c>
      <c r="S179">
        <v>1</v>
      </c>
      <c r="T179">
        <v>1</v>
      </c>
      <c r="U179" s="7">
        <v>8</v>
      </c>
      <c r="V179">
        <v>16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1</v>
      </c>
      <c r="AD179">
        <v>0.66700000000000004</v>
      </c>
      <c r="AE179" s="13">
        <v>0.6</v>
      </c>
      <c r="AF179" s="14">
        <v>6.5644070592116202E-2</v>
      </c>
    </row>
    <row r="180" spans="1:32" x14ac:dyDescent="0.25">
      <c r="A180">
        <v>1</v>
      </c>
      <c r="B180">
        <v>0</v>
      </c>
      <c r="C180">
        <v>12.01</v>
      </c>
      <c r="D180">
        <v>0</v>
      </c>
      <c r="E180">
        <v>0</v>
      </c>
      <c r="F180">
        <v>0</v>
      </c>
      <c r="G180">
        <v>0</v>
      </c>
      <c r="H180">
        <v>1</v>
      </c>
      <c r="I180">
        <v>0</v>
      </c>
      <c r="J180">
        <v>1</v>
      </c>
      <c r="K180">
        <v>1.5</v>
      </c>
      <c r="L180">
        <v>1000</v>
      </c>
      <c r="M180">
        <v>0</v>
      </c>
      <c r="N180" s="5">
        <v>1</v>
      </c>
      <c r="O180" s="6">
        <v>-27.6</v>
      </c>
      <c r="P180">
        <v>400</v>
      </c>
      <c r="Q180">
        <v>0</v>
      </c>
      <c r="R180">
        <v>1</v>
      </c>
      <c r="S180">
        <v>1</v>
      </c>
      <c r="T180">
        <v>1</v>
      </c>
      <c r="U180" s="7">
        <v>8</v>
      </c>
      <c r="V180">
        <v>16</v>
      </c>
      <c r="W180">
        <v>0</v>
      </c>
      <c r="X180">
        <v>0</v>
      </c>
      <c r="Y180">
        <v>0</v>
      </c>
      <c r="Z180">
        <v>0</v>
      </c>
      <c r="AA180">
        <v>1</v>
      </c>
      <c r="AB180">
        <v>0</v>
      </c>
      <c r="AC180">
        <v>1</v>
      </c>
      <c r="AD180">
        <v>0.66700000000000004</v>
      </c>
      <c r="AE180" s="13">
        <v>2</v>
      </c>
      <c r="AF180" s="14">
        <v>0.27922971114167799</v>
      </c>
    </row>
    <row r="181" spans="1:32" x14ac:dyDescent="0.25">
      <c r="A181">
        <v>1</v>
      </c>
      <c r="B181">
        <v>0</v>
      </c>
      <c r="C181">
        <v>12.01</v>
      </c>
      <c r="D181">
        <v>0</v>
      </c>
      <c r="E181">
        <v>0</v>
      </c>
      <c r="F181">
        <v>0</v>
      </c>
      <c r="G181">
        <v>0</v>
      </c>
      <c r="H181">
        <v>1</v>
      </c>
      <c r="I181">
        <v>0</v>
      </c>
      <c r="J181">
        <v>1</v>
      </c>
      <c r="K181">
        <v>1.5</v>
      </c>
      <c r="L181">
        <v>1000</v>
      </c>
      <c r="M181">
        <v>0</v>
      </c>
      <c r="N181" s="5">
        <v>1</v>
      </c>
      <c r="O181" s="6">
        <v>-27.6</v>
      </c>
      <c r="P181">
        <v>400</v>
      </c>
      <c r="Q181">
        <v>0</v>
      </c>
      <c r="R181">
        <v>1</v>
      </c>
      <c r="S181">
        <v>1</v>
      </c>
      <c r="T181">
        <v>1</v>
      </c>
      <c r="U181" s="7">
        <v>8</v>
      </c>
      <c r="V181">
        <v>16</v>
      </c>
      <c r="W181">
        <v>0</v>
      </c>
      <c r="X181">
        <v>0</v>
      </c>
      <c r="Y181">
        <v>0</v>
      </c>
      <c r="Z181">
        <v>0</v>
      </c>
      <c r="AA181">
        <v>1</v>
      </c>
      <c r="AB181">
        <v>0</v>
      </c>
      <c r="AC181">
        <v>1</v>
      </c>
      <c r="AD181">
        <v>0.66700000000000004</v>
      </c>
      <c r="AE181" s="13">
        <v>10</v>
      </c>
      <c r="AF181" s="14">
        <v>0.54965415019762798</v>
      </c>
    </row>
    <row r="182" spans="1:32" x14ac:dyDescent="0.25">
      <c r="A182">
        <v>1</v>
      </c>
      <c r="B182">
        <v>0</v>
      </c>
      <c r="C182">
        <v>12.01</v>
      </c>
      <c r="D182">
        <v>0</v>
      </c>
      <c r="E182">
        <v>0</v>
      </c>
      <c r="F182">
        <v>0</v>
      </c>
      <c r="G182">
        <v>0</v>
      </c>
      <c r="H182">
        <v>1</v>
      </c>
      <c r="I182">
        <v>0</v>
      </c>
      <c r="J182">
        <v>1</v>
      </c>
      <c r="K182">
        <v>1.5</v>
      </c>
      <c r="L182">
        <v>1000</v>
      </c>
      <c r="M182">
        <v>0</v>
      </c>
      <c r="N182" s="5">
        <v>1</v>
      </c>
      <c r="O182" s="6">
        <v>-27.6</v>
      </c>
      <c r="P182">
        <v>400</v>
      </c>
      <c r="Q182">
        <v>0</v>
      </c>
      <c r="R182">
        <v>1</v>
      </c>
      <c r="S182">
        <v>1</v>
      </c>
      <c r="T182">
        <v>1</v>
      </c>
      <c r="U182" s="7">
        <v>8</v>
      </c>
      <c r="V182">
        <v>16</v>
      </c>
      <c r="W182">
        <v>0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1</v>
      </c>
      <c r="AD182">
        <v>0.66700000000000004</v>
      </c>
      <c r="AE182" s="13">
        <v>0.06</v>
      </c>
      <c r="AF182" s="14">
        <v>0</v>
      </c>
    </row>
    <row r="183" spans="1:32" x14ac:dyDescent="0.25">
      <c r="A183">
        <v>1</v>
      </c>
      <c r="B183">
        <v>0</v>
      </c>
      <c r="C183">
        <v>12.01</v>
      </c>
      <c r="D183">
        <v>0</v>
      </c>
      <c r="E183">
        <v>0</v>
      </c>
      <c r="F183">
        <v>0</v>
      </c>
      <c r="G183">
        <v>0</v>
      </c>
      <c r="H183">
        <v>1</v>
      </c>
      <c r="I183">
        <v>0</v>
      </c>
      <c r="J183">
        <v>1</v>
      </c>
      <c r="K183">
        <v>1.5</v>
      </c>
      <c r="L183">
        <v>1000</v>
      </c>
      <c r="M183">
        <v>0</v>
      </c>
      <c r="N183" s="5">
        <v>1</v>
      </c>
      <c r="O183" s="6">
        <v>-27.6</v>
      </c>
      <c r="P183">
        <v>400</v>
      </c>
      <c r="Q183">
        <v>0</v>
      </c>
      <c r="R183">
        <v>1</v>
      </c>
      <c r="S183">
        <v>1</v>
      </c>
      <c r="T183">
        <v>1</v>
      </c>
      <c r="U183" s="7">
        <v>8</v>
      </c>
      <c r="V183">
        <v>16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1</v>
      </c>
      <c r="AD183">
        <v>0.66700000000000004</v>
      </c>
      <c r="AE183" s="13">
        <v>0.2</v>
      </c>
      <c r="AF183" s="14">
        <v>0.31575520833333298</v>
      </c>
    </row>
    <row r="184" spans="1:32" x14ac:dyDescent="0.25">
      <c r="A184">
        <v>1</v>
      </c>
      <c r="B184">
        <v>0</v>
      </c>
      <c r="C184">
        <v>12.01</v>
      </c>
      <c r="D184">
        <v>0</v>
      </c>
      <c r="E184">
        <v>0</v>
      </c>
      <c r="F184">
        <v>0</v>
      </c>
      <c r="G184">
        <v>0</v>
      </c>
      <c r="H184">
        <v>1</v>
      </c>
      <c r="I184">
        <v>0</v>
      </c>
      <c r="J184">
        <v>1</v>
      </c>
      <c r="K184">
        <v>1.5</v>
      </c>
      <c r="L184">
        <v>1000</v>
      </c>
      <c r="M184">
        <v>0</v>
      </c>
      <c r="N184" s="5">
        <v>1</v>
      </c>
      <c r="O184" s="6">
        <v>-27.6</v>
      </c>
      <c r="P184">
        <v>400</v>
      </c>
      <c r="Q184">
        <v>0</v>
      </c>
      <c r="R184">
        <v>1</v>
      </c>
      <c r="S184">
        <v>1</v>
      </c>
      <c r="T184">
        <v>1</v>
      </c>
      <c r="U184" s="7">
        <v>8</v>
      </c>
      <c r="V184">
        <v>16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0</v>
      </c>
      <c r="AC184">
        <v>1</v>
      </c>
      <c r="AD184">
        <v>0.66700000000000004</v>
      </c>
      <c r="AE184" s="13">
        <v>0.6</v>
      </c>
      <c r="AF184" s="14">
        <v>-2.4889673433362701E-2</v>
      </c>
    </row>
    <row r="185" spans="1:32" x14ac:dyDescent="0.25">
      <c r="A185">
        <v>1</v>
      </c>
      <c r="B185">
        <v>0</v>
      </c>
      <c r="C185">
        <v>12.01</v>
      </c>
      <c r="D185">
        <v>0</v>
      </c>
      <c r="E185">
        <v>0</v>
      </c>
      <c r="F185">
        <v>0</v>
      </c>
      <c r="G185">
        <v>0</v>
      </c>
      <c r="H185">
        <v>1</v>
      </c>
      <c r="I185">
        <v>0</v>
      </c>
      <c r="J185">
        <v>1</v>
      </c>
      <c r="K185">
        <v>1.5</v>
      </c>
      <c r="L185">
        <v>1000</v>
      </c>
      <c r="M185">
        <v>0</v>
      </c>
      <c r="N185" s="5">
        <v>1</v>
      </c>
      <c r="O185" s="6">
        <v>-27.6</v>
      </c>
      <c r="P185">
        <v>400</v>
      </c>
      <c r="Q185">
        <v>0</v>
      </c>
      <c r="R185">
        <v>1</v>
      </c>
      <c r="S185">
        <v>1</v>
      </c>
      <c r="T185">
        <v>1</v>
      </c>
      <c r="U185" s="7">
        <v>8</v>
      </c>
      <c r="V185">
        <v>16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1</v>
      </c>
      <c r="AD185">
        <v>0.66700000000000004</v>
      </c>
      <c r="AE185" s="13">
        <v>2</v>
      </c>
      <c r="AF185" s="14">
        <v>0.38118357170974898</v>
      </c>
    </row>
    <row r="186" spans="1:32" x14ac:dyDescent="0.25">
      <c r="A186">
        <v>1</v>
      </c>
      <c r="B186">
        <v>0</v>
      </c>
      <c r="C186">
        <v>12.01</v>
      </c>
      <c r="D186">
        <v>0</v>
      </c>
      <c r="E186">
        <v>0</v>
      </c>
      <c r="F186">
        <v>0</v>
      </c>
      <c r="G186">
        <v>0</v>
      </c>
      <c r="H186">
        <v>1</v>
      </c>
      <c r="I186">
        <v>0</v>
      </c>
      <c r="J186">
        <v>1</v>
      </c>
      <c r="K186">
        <v>1.5</v>
      </c>
      <c r="L186">
        <v>1000</v>
      </c>
      <c r="M186">
        <v>0</v>
      </c>
      <c r="N186" s="5">
        <v>1</v>
      </c>
      <c r="O186" s="6">
        <v>-27.6</v>
      </c>
      <c r="P186">
        <v>400</v>
      </c>
      <c r="Q186">
        <v>0</v>
      </c>
      <c r="R186">
        <v>1</v>
      </c>
      <c r="S186">
        <v>1</v>
      </c>
      <c r="T186">
        <v>1</v>
      </c>
      <c r="U186" s="7">
        <v>8</v>
      </c>
      <c r="V186">
        <v>16</v>
      </c>
      <c r="W186">
        <v>0</v>
      </c>
      <c r="X186">
        <v>0</v>
      </c>
      <c r="Y186">
        <v>0</v>
      </c>
      <c r="Z186">
        <v>0</v>
      </c>
      <c r="AA186">
        <v>1</v>
      </c>
      <c r="AB186">
        <v>0</v>
      </c>
      <c r="AC186">
        <v>1</v>
      </c>
      <c r="AD186">
        <v>0.66700000000000004</v>
      </c>
      <c r="AE186" s="13">
        <v>10</v>
      </c>
      <c r="AF186" s="14">
        <v>0.71528970794939895</v>
      </c>
    </row>
    <row r="187" spans="1:32" x14ac:dyDescent="0.25">
      <c r="A187">
        <v>1</v>
      </c>
      <c r="B187">
        <v>0</v>
      </c>
      <c r="C187">
        <v>12.01</v>
      </c>
      <c r="D187">
        <v>0</v>
      </c>
      <c r="E187">
        <v>0</v>
      </c>
      <c r="F187">
        <v>0</v>
      </c>
      <c r="G187">
        <v>0</v>
      </c>
      <c r="H187">
        <v>1</v>
      </c>
      <c r="I187">
        <v>0</v>
      </c>
      <c r="J187">
        <v>1</v>
      </c>
      <c r="K187">
        <v>1.5</v>
      </c>
      <c r="L187">
        <v>1000</v>
      </c>
      <c r="M187">
        <v>1</v>
      </c>
      <c r="N187" s="5">
        <v>0</v>
      </c>
      <c r="O187" s="6">
        <v>-27.6</v>
      </c>
      <c r="P187">
        <v>400</v>
      </c>
      <c r="Q187">
        <v>0</v>
      </c>
      <c r="R187">
        <v>1</v>
      </c>
      <c r="S187">
        <v>1</v>
      </c>
      <c r="T187">
        <v>1</v>
      </c>
      <c r="U187" s="7">
        <v>8</v>
      </c>
      <c r="V187">
        <v>16</v>
      </c>
      <c r="W187">
        <v>0</v>
      </c>
      <c r="X187">
        <v>0</v>
      </c>
      <c r="Y187">
        <v>0</v>
      </c>
      <c r="Z187">
        <v>0</v>
      </c>
      <c r="AA187">
        <v>1</v>
      </c>
      <c r="AB187">
        <v>0</v>
      </c>
      <c r="AC187">
        <v>1</v>
      </c>
      <c r="AD187">
        <v>14</v>
      </c>
      <c r="AE187" s="13">
        <v>2</v>
      </c>
      <c r="AF187" s="14">
        <v>0.396437198067633</v>
      </c>
    </row>
    <row r="188" spans="1:32" x14ac:dyDescent="0.25">
      <c r="A188">
        <v>1</v>
      </c>
      <c r="B188">
        <v>0</v>
      </c>
      <c r="C188">
        <v>12.01</v>
      </c>
      <c r="D188">
        <v>0</v>
      </c>
      <c r="E188">
        <v>0</v>
      </c>
      <c r="F188">
        <v>0</v>
      </c>
      <c r="G188">
        <v>0</v>
      </c>
      <c r="H188">
        <v>1</v>
      </c>
      <c r="I188">
        <v>0</v>
      </c>
      <c r="J188">
        <v>1</v>
      </c>
      <c r="K188">
        <v>1.5</v>
      </c>
      <c r="L188">
        <v>1000</v>
      </c>
      <c r="M188">
        <v>1</v>
      </c>
      <c r="N188" s="5">
        <v>0</v>
      </c>
      <c r="O188" s="6">
        <v>-27.6</v>
      </c>
      <c r="P188">
        <v>400</v>
      </c>
      <c r="Q188">
        <v>0</v>
      </c>
      <c r="R188">
        <v>1</v>
      </c>
      <c r="S188">
        <v>1</v>
      </c>
      <c r="T188">
        <v>1</v>
      </c>
      <c r="U188" s="7">
        <v>8</v>
      </c>
      <c r="V188">
        <v>16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</v>
      </c>
      <c r="AC188">
        <v>1</v>
      </c>
      <c r="AD188">
        <v>14</v>
      </c>
      <c r="AE188" s="13">
        <v>10</v>
      </c>
      <c r="AF188" s="14">
        <v>0</v>
      </c>
    </row>
    <row r="189" spans="1:32" x14ac:dyDescent="0.25">
      <c r="A189">
        <v>1</v>
      </c>
      <c r="B189">
        <v>0</v>
      </c>
      <c r="C189">
        <v>12.01</v>
      </c>
      <c r="D189">
        <v>0</v>
      </c>
      <c r="E189">
        <v>0</v>
      </c>
      <c r="F189">
        <v>0</v>
      </c>
      <c r="G189">
        <v>0</v>
      </c>
      <c r="H189">
        <v>1</v>
      </c>
      <c r="I189">
        <v>0</v>
      </c>
      <c r="J189">
        <v>1</v>
      </c>
      <c r="K189">
        <v>1.5</v>
      </c>
      <c r="L189">
        <v>1000</v>
      </c>
      <c r="M189">
        <v>0</v>
      </c>
      <c r="N189" s="5">
        <v>1</v>
      </c>
      <c r="O189" s="6">
        <v>-27.6</v>
      </c>
      <c r="P189">
        <v>400</v>
      </c>
      <c r="Q189">
        <v>0</v>
      </c>
      <c r="R189">
        <v>1</v>
      </c>
      <c r="S189">
        <v>1</v>
      </c>
      <c r="T189">
        <v>1</v>
      </c>
      <c r="U189" s="7">
        <v>8</v>
      </c>
      <c r="V189">
        <v>16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0</v>
      </c>
      <c r="AC189">
        <v>1</v>
      </c>
      <c r="AD189">
        <v>14</v>
      </c>
      <c r="AE189" s="13">
        <v>2</v>
      </c>
      <c r="AF189" s="14">
        <v>0.371383647798742</v>
      </c>
    </row>
    <row r="190" spans="1:32" x14ac:dyDescent="0.25">
      <c r="A190">
        <v>1</v>
      </c>
      <c r="B190">
        <v>0</v>
      </c>
      <c r="C190">
        <v>12.01</v>
      </c>
      <c r="D190">
        <v>0</v>
      </c>
      <c r="E190">
        <v>0</v>
      </c>
      <c r="F190">
        <v>0</v>
      </c>
      <c r="G190">
        <v>0</v>
      </c>
      <c r="H190">
        <v>1</v>
      </c>
      <c r="I190">
        <v>0</v>
      </c>
      <c r="J190">
        <v>1</v>
      </c>
      <c r="K190">
        <v>1.5</v>
      </c>
      <c r="L190">
        <v>1000</v>
      </c>
      <c r="M190">
        <v>0</v>
      </c>
      <c r="N190" s="5">
        <v>1</v>
      </c>
      <c r="O190" s="6">
        <v>-27.6</v>
      </c>
      <c r="P190">
        <v>400</v>
      </c>
      <c r="Q190">
        <v>0</v>
      </c>
      <c r="R190">
        <v>1</v>
      </c>
      <c r="S190">
        <v>1</v>
      </c>
      <c r="T190">
        <v>1</v>
      </c>
      <c r="U190" s="7">
        <v>8</v>
      </c>
      <c r="V190">
        <v>16</v>
      </c>
      <c r="W190">
        <v>0</v>
      </c>
      <c r="X190">
        <v>0</v>
      </c>
      <c r="Y190">
        <v>0</v>
      </c>
      <c r="Z190">
        <v>0</v>
      </c>
      <c r="AA190">
        <v>1</v>
      </c>
      <c r="AB190">
        <v>0</v>
      </c>
      <c r="AC190">
        <v>1</v>
      </c>
      <c r="AD190">
        <v>14</v>
      </c>
      <c r="AE190" s="13">
        <v>10</v>
      </c>
      <c r="AF190" s="14">
        <v>0</v>
      </c>
    </row>
    <row r="191" spans="1:32" x14ac:dyDescent="0.25">
      <c r="A191">
        <v>1</v>
      </c>
      <c r="B191">
        <v>0</v>
      </c>
      <c r="C191">
        <v>12.01</v>
      </c>
      <c r="D191">
        <v>0</v>
      </c>
      <c r="E191">
        <v>0</v>
      </c>
      <c r="F191">
        <v>0</v>
      </c>
      <c r="G191">
        <v>0</v>
      </c>
      <c r="H191">
        <v>1</v>
      </c>
      <c r="I191">
        <v>0</v>
      </c>
      <c r="J191">
        <v>1</v>
      </c>
      <c r="K191">
        <v>1.5</v>
      </c>
      <c r="L191">
        <v>1000</v>
      </c>
      <c r="M191">
        <v>0</v>
      </c>
      <c r="N191" s="5">
        <v>1</v>
      </c>
      <c r="O191" s="6">
        <v>-27.6</v>
      </c>
      <c r="P191">
        <v>400</v>
      </c>
      <c r="Q191">
        <v>0</v>
      </c>
      <c r="R191">
        <v>1</v>
      </c>
      <c r="S191">
        <v>1</v>
      </c>
      <c r="T191">
        <v>1</v>
      </c>
      <c r="U191" s="7">
        <v>8</v>
      </c>
      <c r="V191">
        <v>16</v>
      </c>
      <c r="W191">
        <v>0</v>
      </c>
      <c r="X191">
        <v>0</v>
      </c>
      <c r="Y191">
        <v>0</v>
      </c>
      <c r="Z191">
        <v>0</v>
      </c>
      <c r="AA191">
        <v>1</v>
      </c>
      <c r="AB191">
        <v>0</v>
      </c>
      <c r="AC191">
        <v>1</v>
      </c>
      <c r="AD191">
        <v>14</v>
      </c>
      <c r="AE191" s="13">
        <v>2</v>
      </c>
      <c r="AF191" s="14">
        <v>0.63441843452816404</v>
      </c>
    </row>
    <row r="192" spans="1:32" x14ac:dyDescent="0.25">
      <c r="A192">
        <v>1</v>
      </c>
      <c r="B192">
        <v>0</v>
      </c>
      <c r="C192">
        <v>12.01</v>
      </c>
      <c r="D192">
        <v>0</v>
      </c>
      <c r="E192">
        <v>0</v>
      </c>
      <c r="F192">
        <v>0</v>
      </c>
      <c r="G192">
        <v>0</v>
      </c>
      <c r="H192">
        <v>1</v>
      </c>
      <c r="I192">
        <v>0</v>
      </c>
      <c r="J192">
        <v>1</v>
      </c>
      <c r="K192">
        <v>1.5</v>
      </c>
      <c r="L192">
        <v>1000</v>
      </c>
      <c r="M192">
        <v>0</v>
      </c>
      <c r="N192" s="5">
        <v>1</v>
      </c>
      <c r="O192" s="6">
        <v>-27.6</v>
      </c>
      <c r="P192">
        <v>400</v>
      </c>
      <c r="Q192">
        <v>0</v>
      </c>
      <c r="R192">
        <v>1</v>
      </c>
      <c r="S192">
        <v>1</v>
      </c>
      <c r="T192">
        <v>1</v>
      </c>
      <c r="U192" s="7">
        <v>8</v>
      </c>
      <c r="V192">
        <v>16</v>
      </c>
      <c r="W192">
        <v>0</v>
      </c>
      <c r="X192">
        <v>0</v>
      </c>
      <c r="Y192">
        <v>0</v>
      </c>
      <c r="Z192">
        <v>0</v>
      </c>
      <c r="AA192">
        <v>1</v>
      </c>
      <c r="AB192">
        <v>0</v>
      </c>
      <c r="AC192">
        <v>1</v>
      </c>
      <c r="AD192">
        <v>14</v>
      </c>
      <c r="AE192" s="13">
        <v>10</v>
      </c>
      <c r="AF192" s="14">
        <v>-0.121350364963504</v>
      </c>
    </row>
    <row r="193" spans="1:32" x14ac:dyDescent="0.25">
      <c r="A193">
        <v>1</v>
      </c>
      <c r="B193">
        <v>0</v>
      </c>
      <c r="C193">
        <v>12.01</v>
      </c>
      <c r="D193">
        <v>0</v>
      </c>
      <c r="E193">
        <v>0</v>
      </c>
      <c r="F193">
        <v>0</v>
      </c>
      <c r="G193">
        <v>0</v>
      </c>
      <c r="H193">
        <v>1</v>
      </c>
      <c r="I193">
        <v>0</v>
      </c>
      <c r="J193">
        <v>1</v>
      </c>
      <c r="K193">
        <v>1.5</v>
      </c>
      <c r="L193">
        <v>1000</v>
      </c>
      <c r="M193">
        <v>0</v>
      </c>
      <c r="N193" s="5">
        <v>1</v>
      </c>
      <c r="O193" s="6">
        <v>-27.6</v>
      </c>
      <c r="P193">
        <v>400</v>
      </c>
      <c r="Q193">
        <v>0</v>
      </c>
      <c r="R193">
        <v>1</v>
      </c>
      <c r="S193">
        <v>1</v>
      </c>
      <c r="T193">
        <v>1</v>
      </c>
      <c r="U193" s="7">
        <v>8</v>
      </c>
      <c r="V193">
        <v>16</v>
      </c>
      <c r="W193">
        <v>0</v>
      </c>
      <c r="X193">
        <v>0</v>
      </c>
      <c r="Y193">
        <v>0</v>
      </c>
      <c r="Z193">
        <v>0</v>
      </c>
      <c r="AA193">
        <v>1</v>
      </c>
      <c r="AB193">
        <v>0</v>
      </c>
      <c r="AC193">
        <v>1</v>
      </c>
      <c r="AD193">
        <v>14</v>
      </c>
      <c r="AE193" s="13">
        <v>2</v>
      </c>
      <c r="AF193" s="14">
        <v>0.34135090609555202</v>
      </c>
    </row>
    <row r="194" spans="1:32" x14ac:dyDescent="0.25">
      <c r="A194">
        <v>1</v>
      </c>
      <c r="B194">
        <v>0</v>
      </c>
      <c r="C194">
        <v>12.01</v>
      </c>
      <c r="D194">
        <v>0</v>
      </c>
      <c r="E194">
        <v>0</v>
      </c>
      <c r="F194">
        <v>0</v>
      </c>
      <c r="G194">
        <v>0</v>
      </c>
      <c r="H194">
        <v>1</v>
      </c>
      <c r="I194">
        <v>0</v>
      </c>
      <c r="J194">
        <v>1</v>
      </c>
      <c r="K194">
        <v>1.5</v>
      </c>
      <c r="L194">
        <v>1000</v>
      </c>
      <c r="M194">
        <v>0</v>
      </c>
      <c r="N194" s="5">
        <v>1</v>
      </c>
      <c r="O194" s="6">
        <v>-27.6</v>
      </c>
      <c r="P194">
        <v>400</v>
      </c>
      <c r="Q194">
        <v>0</v>
      </c>
      <c r="R194">
        <v>1</v>
      </c>
      <c r="S194">
        <v>1</v>
      </c>
      <c r="T194">
        <v>1</v>
      </c>
      <c r="U194" s="7">
        <v>8</v>
      </c>
      <c r="V194">
        <v>16</v>
      </c>
      <c r="W194">
        <v>0</v>
      </c>
      <c r="X194">
        <v>0</v>
      </c>
      <c r="Y194">
        <v>0</v>
      </c>
      <c r="Z194">
        <v>0</v>
      </c>
      <c r="AA194">
        <v>1</v>
      </c>
      <c r="AB194">
        <v>0</v>
      </c>
      <c r="AC194">
        <v>1</v>
      </c>
      <c r="AD194">
        <v>14</v>
      </c>
      <c r="AE194" s="13">
        <v>10</v>
      </c>
      <c r="AF194" s="14">
        <v>0.45172586293146599</v>
      </c>
    </row>
    <row r="195" spans="1:32" x14ac:dyDescent="0.25">
      <c r="A195">
        <v>0</v>
      </c>
      <c r="B195">
        <v>0</v>
      </c>
      <c r="C195">
        <v>107.9</v>
      </c>
      <c r="D195">
        <v>0</v>
      </c>
      <c r="E195">
        <v>0</v>
      </c>
      <c r="F195">
        <v>0</v>
      </c>
      <c r="G195">
        <v>1</v>
      </c>
      <c r="H195">
        <v>0</v>
      </c>
      <c r="I195">
        <v>0</v>
      </c>
      <c r="J195">
        <v>0</v>
      </c>
      <c r="K195">
        <v>20</v>
      </c>
      <c r="L195">
        <v>20</v>
      </c>
      <c r="M195">
        <v>0</v>
      </c>
      <c r="N195" s="5">
        <v>1</v>
      </c>
      <c r="O195" s="14">
        <v>-44.5</v>
      </c>
      <c r="P195" s="7">
        <v>5</v>
      </c>
      <c r="Q195">
        <v>0</v>
      </c>
      <c r="R195">
        <v>1</v>
      </c>
      <c r="S195">
        <v>1</v>
      </c>
      <c r="T195">
        <v>0</v>
      </c>
      <c r="U195">
        <v>6</v>
      </c>
      <c r="V195">
        <v>35</v>
      </c>
      <c r="W195">
        <v>0</v>
      </c>
      <c r="X195">
        <v>0</v>
      </c>
      <c r="Y195">
        <v>0</v>
      </c>
      <c r="Z195">
        <v>0</v>
      </c>
      <c r="AA195">
        <v>1</v>
      </c>
      <c r="AB195">
        <v>0</v>
      </c>
      <c r="AC195">
        <v>1</v>
      </c>
      <c r="AD195">
        <v>1</v>
      </c>
      <c r="AE195" s="13">
        <v>1.4285714285714299</v>
      </c>
      <c r="AF195" s="14">
        <v>0.44847060899875402</v>
      </c>
    </row>
    <row r="196" spans="1:32" x14ac:dyDescent="0.25">
      <c r="A196">
        <v>1</v>
      </c>
      <c r="B196">
        <v>0</v>
      </c>
      <c r="C196">
        <v>12.01</v>
      </c>
      <c r="D196">
        <v>0</v>
      </c>
      <c r="E196">
        <v>0</v>
      </c>
      <c r="F196">
        <v>0</v>
      </c>
      <c r="G196">
        <v>0</v>
      </c>
      <c r="H196">
        <v>1</v>
      </c>
      <c r="I196">
        <v>0</v>
      </c>
      <c r="J196">
        <v>1</v>
      </c>
      <c r="K196">
        <v>17.78</v>
      </c>
      <c r="L196">
        <v>1108.45</v>
      </c>
      <c r="M196">
        <v>0</v>
      </c>
      <c r="N196" s="5">
        <v>0</v>
      </c>
      <c r="O196" s="14">
        <v>-11</v>
      </c>
      <c r="P196">
        <v>140.6</v>
      </c>
      <c r="Q196">
        <v>0</v>
      </c>
      <c r="R196">
        <v>1</v>
      </c>
      <c r="S196">
        <v>1</v>
      </c>
      <c r="T196">
        <v>0</v>
      </c>
      <c r="U196">
        <v>8</v>
      </c>
      <c r="V196">
        <v>25</v>
      </c>
      <c r="W196">
        <v>1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1</v>
      </c>
      <c r="AE196" s="13">
        <v>2</v>
      </c>
      <c r="AF196" s="14">
        <v>0.52593091842982798</v>
      </c>
    </row>
    <row r="197" spans="1:32" x14ac:dyDescent="0.25">
      <c r="A197">
        <v>1</v>
      </c>
      <c r="B197">
        <v>0</v>
      </c>
      <c r="C197">
        <v>12.01</v>
      </c>
      <c r="D197">
        <v>0</v>
      </c>
      <c r="E197">
        <v>0</v>
      </c>
      <c r="F197">
        <v>0</v>
      </c>
      <c r="G197">
        <v>0</v>
      </c>
      <c r="H197">
        <v>1</v>
      </c>
      <c r="I197">
        <v>0</v>
      </c>
      <c r="J197">
        <v>1</v>
      </c>
      <c r="K197">
        <v>31.67</v>
      </c>
      <c r="L197">
        <v>1198.58</v>
      </c>
      <c r="M197">
        <v>0</v>
      </c>
      <c r="N197" s="5">
        <v>0</v>
      </c>
      <c r="O197" s="14">
        <v>-11</v>
      </c>
      <c r="P197">
        <v>204.9</v>
      </c>
      <c r="Q197">
        <v>0</v>
      </c>
      <c r="R197">
        <v>1</v>
      </c>
      <c r="S197">
        <v>1</v>
      </c>
      <c r="T197">
        <v>0</v>
      </c>
      <c r="U197">
        <v>8</v>
      </c>
      <c r="V197">
        <v>25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 s="13">
        <v>2</v>
      </c>
      <c r="AF197" s="14">
        <v>0.72685763307241702</v>
      </c>
    </row>
    <row r="198" spans="1:32" x14ac:dyDescent="0.25">
      <c r="A198">
        <v>1</v>
      </c>
      <c r="B198">
        <v>0</v>
      </c>
      <c r="C198">
        <v>12.01</v>
      </c>
      <c r="D198">
        <v>0</v>
      </c>
      <c r="E198">
        <v>0</v>
      </c>
      <c r="F198">
        <v>0</v>
      </c>
      <c r="G198">
        <v>0</v>
      </c>
      <c r="H198">
        <v>1</v>
      </c>
      <c r="I198">
        <v>0</v>
      </c>
      <c r="J198">
        <v>1</v>
      </c>
      <c r="K198">
        <v>15.49</v>
      </c>
      <c r="L198">
        <v>20000</v>
      </c>
      <c r="M198">
        <v>0</v>
      </c>
      <c r="N198" s="5">
        <v>0</v>
      </c>
      <c r="O198" s="14">
        <v>-11</v>
      </c>
      <c r="P198">
        <v>217.3</v>
      </c>
      <c r="Q198">
        <v>0</v>
      </c>
      <c r="R198">
        <v>1</v>
      </c>
      <c r="S198">
        <v>1</v>
      </c>
      <c r="T198">
        <v>0</v>
      </c>
      <c r="U198">
        <v>8</v>
      </c>
      <c r="V198">
        <v>25</v>
      </c>
      <c r="W198">
        <v>1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</v>
      </c>
      <c r="AE198" s="13">
        <v>2</v>
      </c>
      <c r="AF198" s="14">
        <v>0.795960427126151</v>
      </c>
    </row>
    <row r="199" spans="1:32" x14ac:dyDescent="0.25">
      <c r="A199">
        <v>1</v>
      </c>
      <c r="B199">
        <v>0</v>
      </c>
      <c r="C199">
        <v>12.01</v>
      </c>
      <c r="D199">
        <v>0</v>
      </c>
      <c r="E199">
        <v>0</v>
      </c>
      <c r="F199">
        <v>0</v>
      </c>
      <c r="G199">
        <v>0</v>
      </c>
      <c r="H199">
        <v>1</v>
      </c>
      <c r="I199">
        <v>0</v>
      </c>
      <c r="J199">
        <v>1</v>
      </c>
      <c r="K199">
        <v>15</v>
      </c>
      <c r="L199">
        <v>1108.45</v>
      </c>
      <c r="M199">
        <v>0</v>
      </c>
      <c r="N199" s="5">
        <v>0</v>
      </c>
      <c r="O199" s="14">
        <v>-11</v>
      </c>
      <c r="P199">
        <v>140.6</v>
      </c>
      <c r="Q199">
        <v>0</v>
      </c>
      <c r="R199">
        <v>1</v>
      </c>
      <c r="S199">
        <v>1</v>
      </c>
      <c r="T199">
        <v>0</v>
      </c>
      <c r="U199">
        <v>8</v>
      </c>
      <c r="V199">
        <v>25</v>
      </c>
      <c r="W199">
        <v>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7</v>
      </c>
      <c r="AE199" s="13">
        <v>2</v>
      </c>
      <c r="AF199" s="14">
        <v>-0.80635976768927597</v>
      </c>
    </row>
    <row r="200" spans="1:32" x14ac:dyDescent="0.25">
      <c r="A200">
        <v>1</v>
      </c>
      <c r="B200">
        <v>0</v>
      </c>
      <c r="C200">
        <v>12.01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0</v>
      </c>
      <c r="J200">
        <v>1</v>
      </c>
      <c r="K200">
        <v>40</v>
      </c>
      <c r="L200">
        <v>1198.58</v>
      </c>
      <c r="M200">
        <v>0</v>
      </c>
      <c r="N200" s="5">
        <v>0</v>
      </c>
      <c r="O200" s="14">
        <v>-11</v>
      </c>
      <c r="P200">
        <v>204.9</v>
      </c>
      <c r="Q200">
        <v>0</v>
      </c>
      <c r="R200">
        <v>1</v>
      </c>
      <c r="S200">
        <v>1</v>
      </c>
      <c r="T200">
        <v>0</v>
      </c>
      <c r="U200">
        <v>8</v>
      </c>
      <c r="V200">
        <v>25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7</v>
      </c>
      <c r="AE200" s="13">
        <v>2</v>
      </c>
      <c r="AF200" s="14">
        <v>-0.77573817953502999</v>
      </c>
    </row>
    <row r="201" spans="1:32" x14ac:dyDescent="0.25">
      <c r="A201">
        <v>1</v>
      </c>
      <c r="B201">
        <v>0</v>
      </c>
      <c r="C201">
        <v>12.01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0</v>
      </c>
      <c r="J201">
        <v>1</v>
      </c>
      <c r="K201">
        <v>15</v>
      </c>
      <c r="L201">
        <v>20000</v>
      </c>
      <c r="M201">
        <v>0</v>
      </c>
      <c r="N201" s="5">
        <v>0</v>
      </c>
      <c r="O201" s="14">
        <v>-11</v>
      </c>
      <c r="P201">
        <v>217.3</v>
      </c>
      <c r="Q201">
        <v>0</v>
      </c>
      <c r="R201">
        <v>1</v>
      </c>
      <c r="S201">
        <v>1</v>
      </c>
      <c r="T201">
        <v>0</v>
      </c>
      <c r="U201">
        <v>8</v>
      </c>
      <c r="V201">
        <v>25</v>
      </c>
      <c r="W201">
        <v>1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7</v>
      </c>
      <c r="AE201" s="13">
        <v>2</v>
      </c>
      <c r="AF201" s="14">
        <v>-0.67366621902087698</v>
      </c>
    </row>
    <row r="202" spans="1:32" x14ac:dyDescent="0.25">
      <c r="A202">
        <v>0</v>
      </c>
      <c r="B202">
        <v>0</v>
      </c>
      <c r="C202">
        <v>114.8</v>
      </c>
      <c r="D202">
        <v>16</v>
      </c>
      <c r="E202">
        <v>3</v>
      </c>
      <c r="F202">
        <v>0</v>
      </c>
      <c r="G202">
        <v>1</v>
      </c>
      <c r="H202">
        <v>0</v>
      </c>
      <c r="I202">
        <v>0</v>
      </c>
      <c r="J202">
        <v>0</v>
      </c>
      <c r="K202">
        <v>42.46</v>
      </c>
      <c r="L202">
        <v>42.46</v>
      </c>
      <c r="M202">
        <v>0</v>
      </c>
      <c r="N202" s="5">
        <v>0</v>
      </c>
      <c r="O202" s="14">
        <v>-20.22</v>
      </c>
      <c r="P202">
        <v>15</v>
      </c>
      <c r="Q202">
        <v>1</v>
      </c>
      <c r="R202">
        <v>0</v>
      </c>
      <c r="S202">
        <v>0</v>
      </c>
      <c r="T202">
        <v>1</v>
      </c>
      <c r="U202">
        <v>6</v>
      </c>
      <c r="V202">
        <v>200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0</v>
      </c>
      <c r="AC202">
        <v>1</v>
      </c>
      <c r="AD202">
        <v>1</v>
      </c>
      <c r="AE202" s="13">
        <v>0.25</v>
      </c>
      <c r="AF202" s="14">
        <v>0.94253965994218702</v>
      </c>
    </row>
    <row r="203" spans="1:32" x14ac:dyDescent="0.25">
      <c r="A203">
        <v>0</v>
      </c>
      <c r="B203">
        <v>0</v>
      </c>
      <c r="C203">
        <v>114.8</v>
      </c>
      <c r="D203">
        <v>16</v>
      </c>
      <c r="E203">
        <v>3</v>
      </c>
      <c r="F203">
        <v>0</v>
      </c>
      <c r="G203">
        <v>1</v>
      </c>
      <c r="H203">
        <v>0</v>
      </c>
      <c r="I203">
        <v>0</v>
      </c>
      <c r="J203">
        <v>0</v>
      </c>
      <c r="K203">
        <v>42.46</v>
      </c>
      <c r="L203">
        <v>42.46</v>
      </c>
      <c r="M203">
        <v>0</v>
      </c>
      <c r="N203" s="5">
        <v>0</v>
      </c>
      <c r="O203" s="14">
        <v>-20.22</v>
      </c>
      <c r="P203">
        <v>15</v>
      </c>
      <c r="Q203">
        <v>1</v>
      </c>
      <c r="R203">
        <v>0</v>
      </c>
      <c r="S203">
        <v>0</v>
      </c>
      <c r="T203">
        <v>1</v>
      </c>
      <c r="U203">
        <v>6</v>
      </c>
      <c r="V203">
        <v>200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0</v>
      </c>
      <c r="AC203">
        <v>1</v>
      </c>
      <c r="AD203">
        <v>3</v>
      </c>
      <c r="AE203" s="13">
        <v>0.25</v>
      </c>
      <c r="AF203" s="14">
        <v>0.87810185065337598</v>
      </c>
    </row>
    <row r="204" spans="1:32" x14ac:dyDescent="0.25">
      <c r="A204">
        <v>0</v>
      </c>
      <c r="B204">
        <v>0</v>
      </c>
      <c r="C204">
        <v>114.8</v>
      </c>
      <c r="D204">
        <v>16</v>
      </c>
      <c r="E204">
        <v>3</v>
      </c>
      <c r="F204">
        <v>0</v>
      </c>
      <c r="G204">
        <v>1</v>
      </c>
      <c r="H204">
        <v>0</v>
      </c>
      <c r="I204">
        <v>0</v>
      </c>
      <c r="J204">
        <v>0</v>
      </c>
      <c r="K204">
        <v>42.46</v>
      </c>
      <c r="L204">
        <v>42.46</v>
      </c>
      <c r="M204">
        <v>0</v>
      </c>
      <c r="N204" s="5">
        <v>0</v>
      </c>
      <c r="O204" s="14">
        <v>-20.22</v>
      </c>
      <c r="P204">
        <v>15</v>
      </c>
      <c r="Q204">
        <v>1</v>
      </c>
      <c r="R204">
        <v>0</v>
      </c>
      <c r="S204">
        <v>0</v>
      </c>
      <c r="T204">
        <v>1</v>
      </c>
      <c r="U204">
        <v>6</v>
      </c>
      <c r="V204">
        <v>200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0</v>
      </c>
      <c r="AC204">
        <v>1</v>
      </c>
      <c r="AD204">
        <v>7</v>
      </c>
      <c r="AE204" s="13">
        <v>0.25</v>
      </c>
      <c r="AF204" s="14">
        <v>0.83890195673585699</v>
      </c>
    </row>
    <row r="205" spans="1:32" x14ac:dyDescent="0.25">
      <c r="A205">
        <v>0</v>
      </c>
      <c r="B205">
        <v>0</v>
      </c>
      <c r="C205">
        <v>114.8</v>
      </c>
      <c r="D205">
        <v>16</v>
      </c>
      <c r="E205">
        <v>3</v>
      </c>
      <c r="F205">
        <v>0</v>
      </c>
      <c r="G205">
        <v>1</v>
      </c>
      <c r="H205">
        <v>0</v>
      </c>
      <c r="I205">
        <v>0</v>
      </c>
      <c r="J205">
        <v>0</v>
      </c>
      <c r="K205">
        <v>42.46</v>
      </c>
      <c r="L205">
        <v>42.46</v>
      </c>
      <c r="M205">
        <v>0</v>
      </c>
      <c r="N205" s="5">
        <v>0</v>
      </c>
      <c r="O205" s="14">
        <v>-20.22</v>
      </c>
      <c r="P205">
        <v>15</v>
      </c>
      <c r="Q205">
        <v>1</v>
      </c>
      <c r="R205">
        <v>0</v>
      </c>
      <c r="S205">
        <v>0</v>
      </c>
      <c r="T205">
        <v>1</v>
      </c>
      <c r="U205">
        <v>6</v>
      </c>
      <c r="V205">
        <v>200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0</v>
      </c>
      <c r="AC205">
        <v>1</v>
      </c>
      <c r="AD205">
        <v>14</v>
      </c>
      <c r="AE205" s="13">
        <v>0.25</v>
      </c>
      <c r="AF205" s="14">
        <v>0.93687302459198896</v>
      </c>
    </row>
    <row r="206" spans="1:32" x14ac:dyDescent="0.25">
      <c r="A206">
        <v>0</v>
      </c>
      <c r="B206">
        <v>0</v>
      </c>
      <c r="C206">
        <v>114.8</v>
      </c>
      <c r="D206">
        <v>16</v>
      </c>
      <c r="E206">
        <v>3</v>
      </c>
      <c r="F206">
        <v>0</v>
      </c>
      <c r="G206">
        <v>1</v>
      </c>
      <c r="H206">
        <v>0</v>
      </c>
      <c r="I206">
        <v>0</v>
      </c>
      <c r="J206">
        <v>0</v>
      </c>
      <c r="K206">
        <v>42.46</v>
      </c>
      <c r="L206">
        <v>42.46</v>
      </c>
      <c r="M206">
        <v>0</v>
      </c>
      <c r="N206" s="5">
        <v>0</v>
      </c>
      <c r="O206" s="14">
        <v>-20.22</v>
      </c>
      <c r="P206">
        <v>15</v>
      </c>
      <c r="Q206">
        <v>1</v>
      </c>
      <c r="R206">
        <v>0</v>
      </c>
      <c r="S206">
        <v>0</v>
      </c>
      <c r="T206">
        <v>1</v>
      </c>
      <c r="U206">
        <v>6</v>
      </c>
      <c r="V206">
        <v>200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0</v>
      </c>
      <c r="AC206">
        <v>1</v>
      </c>
      <c r="AD206">
        <v>30</v>
      </c>
      <c r="AE206" s="13">
        <v>0.25</v>
      </c>
      <c r="AF206" s="14">
        <v>0.87810185065337598</v>
      </c>
    </row>
    <row r="207" spans="1:32" x14ac:dyDescent="0.25">
      <c r="A207">
        <v>0</v>
      </c>
      <c r="B207">
        <v>0</v>
      </c>
      <c r="C207">
        <v>114.8</v>
      </c>
      <c r="D207">
        <v>16</v>
      </c>
      <c r="E207">
        <v>3</v>
      </c>
      <c r="F207">
        <v>0</v>
      </c>
      <c r="G207">
        <v>1</v>
      </c>
      <c r="H207">
        <v>0</v>
      </c>
      <c r="I207">
        <v>0</v>
      </c>
      <c r="J207">
        <v>0</v>
      </c>
      <c r="K207">
        <v>42.46</v>
      </c>
      <c r="L207">
        <v>42.46</v>
      </c>
      <c r="M207">
        <v>0</v>
      </c>
      <c r="N207" s="5">
        <v>0</v>
      </c>
      <c r="O207" s="14">
        <v>-20.22</v>
      </c>
      <c r="P207">
        <v>15</v>
      </c>
      <c r="Q207">
        <v>1</v>
      </c>
      <c r="R207">
        <v>0</v>
      </c>
      <c r="S207">
        <v>0</v>
      </c>
      <c r="T207">
        <v>1</v>
      </c>
      <c r="U207">
        <v>6</v>
      </c>
      <c r="V207">
        <v>200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</v>
      </c>
      <c r="AC207">
        <v>1</v>
      </c>
      <c r="AD207">
        <v>180</v>
      </c>
      <c r="AE207" s="13">
        <v>0.25</v>
      </c>
      <c r="AF207" s="14">
        <v>0.56264324634487195</v>
      </c>
    </row>
    <row r="208" spans="1:32" x14ac:dyDescent="0.25">
      <c r="A208">
        <v>0</v>
      </c>
      <c r="B208">
        <v>0</v>
      </c>
      <c r="C208">
        <v>114.8</v>
      </c>
      <c r="D208">
        <v>16</v>
      </c>
      <c r="E208">
        <v>3</v>
      </c>
      <c r="F208">
        <v>0</v>
      </c>
      <c r="G208">
        <v>1</v>
      </c>
      <c r="H208">
        <v>0</v>
      </c>
      <c r="I208">
        <v>0</v>
      </c>
      <c r="J208">
        <v>0</v>
      </c>
      <c r="K208">
        <v>42.46</v>
      </c>
      <c r="L208">
        <v>42.46</v>
      </c>
      <c r="M208">
        <v>0</v>
      </c>
      <c r="N208" s="5">
        <v>0</v>
      </c>
      <c r="O208" s="14">
        <v>-20.22</v>
      </c>
      <c r="P208">
        <v>15</v>
      </c>
      <c r="Q208">
        <v>1</v>
      </c>
      <c r="R208">
        <v>0</v>
      </c>
      <c r="S208">
        <v>0</v>
      </c>
      <c r="T208">
        <v>1</v>
      </c>
      <c r="U208">
        <v>6</v>
      </c>
      <c r="V208">
        <v>200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0</v>
      </c>
      <c r="AC208">
        <v>1</v>
      </c>
      <c r="AD208">
        <v>1</v>
      </c>
      <c r="AE208" s="13">
        <v>1</v>
      </c>
      <c r="AF208" s="14">
        <v>0.96253255494154599</v>
      </c>
    </row>
    <row r="209" spans="1:32" x14ac:dyDescent="0.25">
      <c r="A209">
        <v>0</v>
      </c>
      <c r="B209">
        <v>0</v>
      </c>
      <c r="C209">
        <v>114.8</v>
      </c>
      <c r="D209">
        <v>16</v>
      </c>
      <c r="E209">
        <v>3</v>
      </c>
      <c r="F209">
        <v>0</v>
      </c>
      <c r="G209">
        <v>1</v>
      </c>
      <c r="H209">
        <v>0</v>
      </c>
      <c r="I209">
        <v>0</v>
      </c>
      <c r="J209">
        <v>0</v>
      </c>
      <c r="K209">
        <v>42.46</v>
      </c>
      <c r="L209">
        <v>42.46</v>
      </c>
      <c r="M209">
        <v>0</v>
      </c>
      <c r="N209" s="5">
        <v>0</v>
      </c>
      <c r="O209" s="14">
        <v>-20.22</v>
      </c>
      <c r="P209">
        <v>15</v>
      </c>
      <c r="Q209">
        <v>1</v>
      </c>
      <c r="R209">
        <v>0</v>
      </c>
      <c r="S209">
        <v>0</v>
      </c>
      <c r="T209">
        <v>1</v>
      </c>
      <c r="U209">
        <v>6</v>
      </c>
      <c r="V209">
        <v>200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</v>
      </c>
      <c r="AC209">
        <v>1</v>
      </c>
      <c r="AD209">
        <v>3</v>
      </c>
      <c r="AE209" s="13">
        <v>1</v>
      </c>
      <c r="AF209" s="14">
        <v>0.94958007345532802</v>
      </c>
    </row>
    <row r="210" spans="1:32" x14ac:dyDescent="0.25">
      <c r="A210">
        <v>0</v>
      </c>
      <c r="B210">
        <v>0</v>
      </c>
      <c r="C210">
        <v>114.8</v>
      </c>
      <c r="D210">
        <v>16</v>
      </c>
      <c r="E210">
        <v>3</v>
      </c>
      <c r="F210">
        <v>0</v>
      </c>
      <c r="G210">
        <v>1</v>
      </c>
      <c r="H210">
        <v>0</v>
      </c>
      <c r="I210">
        <v>0</v>
      </c>
      <c r="J210">
        <v>0</v>
      </c>
      <c r="K210">
        <v>42.46</v>
      </c>
      <c r="L210">
        <v>42.46</v>
      </c>
      <c r="M210">
        <v>0</v>
      </c>
      <c r="N210" s="5">
        <v>0</v>
      </c>
      <c r="O210" s="14">
        <v>-20.22</v>
      </c>
      <c r="P210">
        <v>15</v>
      </c>
      <c r="Q210">
        <v>1</v>
      </c>
      <c r="R210">
        <v>0</v>
      </c>
      <c r="S210">
        <v>0</v>
      </c>
      <c r="T210">
        <v>1</v>
      </c>
      <c r="U210">
        <v>6</v>
      </c>
      <c r="V210">
        <v>200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0</v>
      </c>
      <c r="AC210">
        <v>1</v>
      </c>
      <c r="AD210">
        <v>7</v>
      </c>
      <c r="AE210" s="13">
        <v>1</v>
      </c>
      <c r="AF210" s="14">
        <v>0.95577316751594199</v>
      </c>
    </row>
    <row r="211" spans="1:32" x14ac:dyDescent="0.25">
      <c r="A211">
        <v>0</v>
      </c>
      <c r="B211">
        <v>0</v>
      </c>
      <c r="C211">
        <v>114.8</v>
      </c>
      <c r="D211">
        <v>16</v>
      </c>
      <c r="E211">
        <v>3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42.46</v>
      </c>
      <c r="L211">
        <v>42.46</v>
      </c>
      <c r="M211">
        <v>0</v>
      </c>
      <c r="N211" s="5">
        <v>0</v>
      </c>
      <c r="O211" s="14">
        <v>-20.22</v>
      </c>
      <c r="P211">
        <v>15</v>
      </c>
      <c r="Q211">
        <v>1</v>
      </c>
      <c r="R211">
        <v>0</v>
      </c>
      <c r="S211">
        <v>0</v>
      </c>
      <c r="T211">
        <v>1</v>
      </c>
      <c r="U211">
        <v>6</v>
      </c>
      <c r="V211">
        <v>200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0</v>
      </c>
      <c r="AC211">
        <v>1</v>
      </c>
      <c r="AD211">
        <v>14</v>
      </c>
      <c r="AE211" s="13">
        <v>1</v>
      </c>
      <c r="AF211" s="14">
        <v>0.96006521889371998</v>
      </c>
    </row>
    <row r="212" spans="1:32" x14ac:dyDescent="0.25">
      <c r="A212">
        <v>0</v>
      </c>
      <c r="B212">
        <v>0</v>
      </c>
      <c r="C212">
        <v>114.8</v>
      </c>
      <c r="D212">
        <v>16</v>
      </c>
      <c r="E212">
        <v>3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42.46</v>
      </c>
      <c r="L212">
        <v>42.46</v>
      </c>
      <c r="M212">
        <v>0</v>
      </c>
      <c r="N212" s="5">
        <v>0</v>
      </c>
      <c r="O212" s="14">
        <v>-20.22</v>
      </c>
      <c r="P212">
        <v>15</v>
      </c>
      <c r="Q212">
        <v>1</v>
      </c>
      <c r="R212">
        <v>0</v>
      </c>
      <c r="S212">
        <v>0</v>
      </c>
      <c r="T212">
        <v>1</v>
      </c>
      <c r="U212">
        <v>6</v>
      </c>
      <c r="V212">
        <v>200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0</v>
      </c>
      <c r="AC212">
        <v>1</v>
      </c>
      <c r="AD212">
        <v>30</v>
      </c>
      <c r="AE212" s="13">
        <v>1</v>
      </c>
      <c r="AF212" s="14">
        <v>0.98993285815306598</v>
      </c>
    </row>
    <row r="213" spans="1:32" x14ac:dyDescent="0.25">
      <c r="A213">
        <v>0</v>
      </c>
      <c r="B213">
        <v>0</v>
      </c>
      <c r="C213">
        <v>114.8</v>
      </c>
      <c r="D213">
        <v>16</v>
      </c>
      <c r="E213">
        <v>3</v>
      </c>
      <c r="F213">
        <v>0</v>
      </c>
      <c r="G213">
        <v>1</v>
      </c>
      <c r="H213">
        <v>0</v>
      </c>
      <c r="I213">
        <v>0</v>
      </c>
      <c r="J213">
        <v>0</v>
      </c>
      <c r="K213">
        <v>42.46</v>
      </c>
      <c r="L213">
        <v>42.46</v>
      </c>
      <c r="M213">
        <v>0</v>
      </c>
      <c r="N213" s="5">
        <v>0</v>
      </c>
      <c r="O213" s="14">
        <v>-20.22</v>
      </c>
      <c r="P213">
        <v>15</v>
      </c>
      <c r="Q213">
        <v>1</v>
      </c>
      <c r="R213">
        <v>0</v>
      </c>
      <c r="S213">
        <v>0</v>
      </c>
      <c r="T213">
        <v>1</v>
      </c>
      <c r="U213">
        <v>6</v>
      </c>
      <c r="V213">
        <v>200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0</v>
      </c>
      <c r="AC213">
        <v>1</v>
      </c>
      <c r="AD213">
        <v>90</v>
      </c>
      <c r="AE213" s="13">
        <v>1</v>
      </c>
      <c r="AF213" s="14">
        <v>0.96606386674981104</v>
      </c>
    </row>
    <row r="214" spans="1:32" x14ac:dyDescent="0.25">
      <c r="A214">
        <v>0</v>
      </c>
      <c r="B214">
        <v>0</v>
      </c>
      <c r="C214">
        <v>114.8</v>
      </c>
      <c r="D214">
        <v>16</v>
      </c>
      <c r="E214">
        <v>3</v>
      </c>
      <c r="F214">
        <v>0</v>
      </c>
      <c r="G214">
        <v>1</v>
      </c>
      <c r="H214">
        <v>0</v>
      </c>
      <c r="I214">
        <v>0</v>
      </c>
      <c r="J214">
        <v>0</v>
      </c>
      <c r="K214">
        <v>42.46</v>
      </c>
      <c r="L214">
        <v>42.46</v>
      </c>
      <c r="M214">
        <v>0</v>
      </c>
      <c r="N214" s="5">
        <v>0</v>
      </c>
      <c r="O214" s="14">
        <v>-20.22</v>
      </c>
      <c r="P214">
        <v>15</v>
      </c>
      <c r="Q214">
        <v>1</v>
      </c>
      <c r="R214">
        <v>0</v>
      </c>
      <c r="S214">
        <v>0</v>
      </c>
      <c r="T214">
        <v>1</v>
      </c>
      <c r="U214">
        <v>6</v>
      </c>
      <c r="V214">
        <v>200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0</v>
      </c>
      <c r="AC214">
        <v>1</v>
      </c>
      <c r="AD214">
        <v>180</v>
      </c>
      <c r="AE214" s="13">
        <v>1</v>
      </c>
      <c r="AF214" s="14">
        <v>0.85919470658751096</v>
      </c>
    </row>
    <row r="215" spans="1:32" x14ac:dyDescent="0.25">
      <c r="A215">
        <v>0</v>
      </c>
      <c r="B215">
        <v>0</v>
      </c>
      <c r="C215">
        <v>114.8</v>
      </c>
      <c r="D215">
        <v>16</v>
      </c>
      <c r="E215">
        <v>3</v>
      </c>
      <c r="F215">
        <v>0</v>
      </c>
      <c r="G215">
        <v>1</v>
      </c>
      <c r="H215">
        <v>0</v>
      </c>
      <c r="I215">
        <v>0</v>
      </c>
      <c r="J215">
        <v>0</v>
      </c>
      <c r="K215">
        <v>42.46</v>
      </c>
      <c r="L215">
        <v>42.46</v>
      </c>
      <c r="M215">
        <v>0</v>
      </c>
      <c r="N215" s="5">
        <v>0</v>
      </c>
      <c r="O215" s="14">
        <v>-20.22</v>
      </c>
      <c r="P215">
        <v>15</v>
      </c>
      <c r="Q215">
        <v>1</v>
      </c>
      <c r="R215">
        <v>0</v>
      </c>
      <c r="S215">
        <v>0</v>
      </c>
      <c r="T215">
        <v>1</v>
      </c>
      <c r="U215">
        <v>6</v>
      </c>
      <c r="V215">
        <v>200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0</v>
      </c>
      <c r="AC215">
        <v>1</v>
      </c>
      <c r="AD215">
        <v>1</v>
      </c>
      <c r="AE215" s="13">
        <v>3</v>
      </c>
      <c r="AF215" s="14">
        <v>0.96253255494154599</v>
      </c>
    </row>
    <row r="216" spans="1:32" x14ac:dyDescent="0.25">
      <c r="A216">
        <v>0</v>
      </c>
      <c r="B216">
        <v>0</v>
      </c>
      <c r="C216">
        <v>114.8</v>
      </c>
      <c r="D216">
        <v>16</v>
      </c>
      <c r="E216">
        <v>3</v>
      </c>
      <c r="F216">
        <v>0</v>
      </c>
      <c r="G216">
        <v>1</v>
      </c>
      <c r="H216">
        <v>0</v>
      </c>
      <c r="I216">
        <v>0</v>
      </c>
      <c r="J216">
        <v>0</v>
      </c>
      <c r="K216">
        <v>42.46</v>
      </c>
      <c r="L216">
        <v>42.46</v>
      </c>
      <c r="M216">
        <v>0</v>
      </c>
      <c r="N216" s="5">
        <v>0</v>
      </c>
      <c r="O216" s="14">
        <v>-20.22</v>
      </c>
      <c r="P216">
        <v>15</v>
      </c>
      <c r="Q216">
        <v>1</v>
      </c>
      <c r="R216">
        <v>0</v>
      </c>
      <c r="S216">
        <v>0</v>
      </c>
      <c r="T216">
        <v>1</v>
      </c>
      <c r="U216">
        <v>6</v>
      </c>
      <c r="V216">
        <v>200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0</v>
      </c>
      <c r="AC216">
        <v>1</v>
      </c>
      <c r="AD216">
        <v>3</v>
      </c>
      <c r="AE216" s="13">
        <v>3</v>
      </c>
      <c r="AF216" s="14">
        <v>0.95149054554159296</v>
      </c>
    </row>
    <row r="217" spans="1:32" x14ac:dyDescent="0.25">
      <c r="A217">
        <v>0</v>
      </c>
      <c r="B217">
        <v>0</v>
      </c>
      <c r="C217">
        <v>114.8</v>
      </c>
      <c r="D217">
        <v>16</v>
      </c>
      <c r="E217">
        <v>3</v>
      </c>
      <c r="F217">
        <v>0</v>
      </c>
      <c r="G217">
        <v>1</v>
      </c>
      <c r="H217">
        <v>0</v>
      </c>
      <c r="I217">
        <v>0</v>
      </c>
      <c r="J217">
        <v>0</v>
      </c>
      <c r="K217">
        <v>42.46</v>
      </c>
      <c r="L217">
        <v>42.46</v>
      </c>
      <c r="M217">
        <v>0</v>
      </c>
      <c r="N217" s="5">
        <v>0</v>
      </c>
      <c r="O217" s="14">
        <v>-20.22</v>
      </c>
      <c r="P217">
        <v>15</v>
      </c>
      <c r="Q217">
        <v>1</v>
      </c>
      <c r="R217">
        <v>0</v>
      </c>
      <c r="S217">
        <v>0</v>
      </c>
      <c r="T217">
        <v>1</v>
      </c>
      <c r="U217">
        <v>6</v>
      </c>
      <c r="V217">
        <v>200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0</v>
      </c>
      <c r="AC217">
        <v>1</v>
      </c>
      <c r="AD217">
        <v>7</v>
      </c>
      <c r="AE217" s="13">
        <v>3</v>
      </c>
      <c r="AF217" s="14">
        <v>0.97273026252623895</v>
      </c>
    </row>
    <row r="218" spans="1:32" x14ac:dyDescent="0.25">
      <c r="A218">
        <v>0</v>
      </c>
      <c r="B218">
        <v>0</v>
      </c>
      <c r="C218">
        <v>114.8</v>
      </c>
      <c r="D218">
        <v>16</v>
      </c>
      <c r="E218">
        <v>3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42.46</v>
      </c>
      <c r="L218">
        <v>42.46</v>
      </c>
      <c r="M218">
        <v>0</v>
      </c>
      <c r="N218" s="5">
        <v>0</v>
      </c>
      <c r="O218" s="14">
        <v>-20.22</v>
      </c>
      <c r="P218">
        <v>15</v>
      </c>
      <c r="Q218">
        <v>1</v>
      </c>
      <c r="R218">
        <v>0</v>
      </c>
      <c r="S218">
        <v>0</v>
      </c>
      <c r="T218">
        <v>1</v>
      </c>
      <c r="U218">
        <v>6</v>
      </c>
      <c r="V218">
        <v>200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0</v>
      </c>
      <c r="AC218">
        <v>1</v>
      </c>
      <c r="AD218">
        <v>14</v>
      </c>
      <c r="AE218" s="13">
        <v>3</v>
      </c>
      <c r="AF218" s="14">
        <v>0.96074548822985495</v>
      </c>
    </row>
    <row r="219" spans="1:32" x14ac:dyDescent="0.25">
      <c r="A219">
        <v>0</v>
      </c>
      <c r="B219">
        <v>0</v>
      </c>
      <c r="C219">
        <v>114.8</v>
      </c>
      <c r="D219">
        <v>16</v>
      </c>
      <c r="E219">
        <v>3</v>
      </c>
      <c r="F219">
        <v>0</v>
      </c>
      <c r="G219">
        <v>1</v>
      </c>
      <c r="H219">
        <v>0</v>
      </c>
      <c r="I219">
        <v>0</v>
      </c>
      <c r="J219">
        <v>0</v>
      </c>
      <c r="K219">
        <v>42.46</v>
      </c>
      <c r="L219">
        <v>42.46</v>
      </c>
      <c r="M219">
        <v>0</v>
      </c>
      <c r="N219" s="5">
        <v>0</v>
      </c>
      <c r="O219" s="14">
        <v>-20.22</v>
      </c>
      <c r="P219">
        <v>15</v>
      </c>
      <c r="Q219">
        <v>1</v>
      </c>
      <c r="R219">
        <v>0</v>
      </c>
      <c r="S219">
        <v>0</v>
      </c>
      <c r="T219">
        <v>1</v>
      </c>
      <c r="U219">
        <v>6</v>
      </c>
      <c r="V219">
        <v>200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0</v>
      </c>
      <c r="AC219">
        <v>1</v>
      </c>
      <c r="AD219">
        <v>30</v>
      </c>
      <c r="AE219" s="13">
        <v>3</v>
      </c>
      <c r="AF219" s="14">
        <v>0.98466835997651603</v>
      </c>
    </row>
    <row r="220" spans="1:32" x14ac:dyDescent="0.25">
      <c r="A220">
        <v>0</v>
      </c>
      <c r="B220">
        <v>0</v>
      </c>
      <c r="C220">
        <v>114.8</v>
      </c>
      <c r="D220">
        <v>16</v>
      </c>
      <c r="E220">
        <v>3</v>
      </c>
      <c r="F220">
        <v>0</v>
      </c>
      <c r="G220">
        <v>1</v>
      </c>
      <c r="H220">
        <v>0</v>
      </c>
      <c r="I220">
        <v>0</v>
      </c>
      <c r="J220">
        <v>0</v>
      </c>
      <c r="K220">
        <v>42.46</v>
      </c>
      <c r="L220">
        <v>42.46</v>
      </c>
      <c r="M220">
        <v>0</v>
      </c>
      <c r="N220" s="5">
        <v>0</v>
      </c>
      <c r="O220" s="14">
        <v>-20.22</v>
      </c>
      <c r="P220">
        <v>15</v>
      </c>
      <c r="Q220">
        <v>1</v>
      </c>
      <c r="R220">
        <v>0</v>
      </c>
      <c r="S220">
        <v>0</v>
      </c>
      <c r="T220">
        <v>1</v>
      </c>
      <c r="U220">
        <v>6</v>
      </c>
      <c r="V220">
        <v>200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0</v>
      </c>
      <c r="AC220">
        <v>1</v>
      </c>
      <c r="AD220">
        <v>90</v>
      </c>
      <c r="AE220" s="13">
        <v>3</v>
      </c>
      <c r="AF220" s="14">
        <v>0.98512364428481003</v>
      </c>
    </row>
    <row r="221" spans="1:32" x14ac:dyDescent="0.25">
      <c r="A221">
        <v>0</v>
      </c>
      <c r="B221">
        <v>0</v>
      </c>
      <c r="C221">
        <v>114.8</v>
      </c>
      <c r="D221">
        <v>16</v>
      </c>
      <c r="E221">
        <v>3</v>
      </c>
      <c r="F221">
        <v>0</v>
      </c>
      <c r="G221">
        <v>1</v>
      </c>
      <c r="H221">
        <v>0</v>
      </c>
      <c r="I221">
        <v>0</v>
      </c>
      <c r="J221">
        <v>0</v>
      </c>
      <c r="K221">
        <v>42.46</v>
      </c>
      <c r="L221">
        <v>42.46</v>
      </c>
      <c r="M221">
        <v>0</v>
      </c>
      <c r="N221" s="5">
        <v>0</v>
      </c>
      <c r="O221" s="14">
        <v>-20.22</v>
      </c>
      <c r="P221">
        <v>15</v>
      </c>
      <c r="Q221">
        <v>1</v>
      </c>
      <c r="R221">
        <v>0</v>
      </c>
      <c r="S221">
        <v>0</v>
      </c>
      <c r="T221">
        <v>1</v>
      </c>
      <c r="U221">
        <v>6</v>
      </c>
      <c r="V221">
        <v>200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0</v>
      </c>
      <c r="AC221">
        <v>1</v>
      </c>
      <c r="AD221">
        <v>180</v>
      </c>
      <c r="AE221" s="13">
        <v>3</v>
      </c>
      <c r="AF221" s="14">
        <v>0.91330797760775495</v>
      </c>
    </row>
    <row r="222" spans="1:32" x14ac:dyDescent="0.25">
      <c r="A222">
        <v>0</v>
      </c>
      <c r="B222">
        <v>0</v>
      </c>
      <c r="C222">
        <v>28.09</v>
      </c>
      <c r="D222">
        <v>16</v>
      </c>
      <c r="E222">
        <v>2</v>
      </c>
      <c r="F222">
        <v>0</v>
      </c>
      <c r="G222">
        <v>1</v>
      </c>
      <c r="H222">
        <v>0</v>
      </c>
      <c r="I222">
        <v>0</v>
      </c>
      <c r="J222">
        <v>0</v>
      </c>
      <c r="K222">
        <v>10</v>
      </c>
      <c r="L222">
        <v>10</v>
      </c>
      <c r="M222">
        <v>0</v>
      </c>
      <c r="N222" s="5">
        <v>0</v>
      </c>
      <c r="O222" s="5">
        <v>-28.4</v>
      </c>
      <c r="P222" s="7">
        <v>26.5</v>
      </c>
      <c r="Q222">
        <v>0</v>
      </c>
      <c r="R222">
        <v>1</v>
      </c>
      <c r="S222">
        <v>0</v>
      </c>
      <c r="T222">
        <v>1</v>
      </c>
      <c r="U222">
        <v>6</v>
      </c>
      <c r="V222">
        <v>20</v>
      </c>
      <c r="W222">
        <v>0</v>
      </c>
      <c r="X222">
        <v>0</v>
      </c>
      <c r="Y222">
        <v>0</v>
      </c>
      <c r="Z222">
        <v>1</v>
      </c>
      <c r="AA222">
        <v>0</v>
      </c>
      <c r="AB222">
        <v>0</v>
      </c>
      <c r="AC222">
        <v>1</v>
      </c>
      <c r="AD222">
        <v>2</v>
      </c>
      <c r="AE222" s="13">
        <v>5</v>
      </c>
      <c r="AF222" s="14">
        <v>0.81663549507550304</v>
      </c>
    </row>
    <row r="223" spans="1:32" x14ac:dyDescent="0.25">
      <c r="A223">
        <v>0</v>
      </c>
      <c r="B223">
        <v>0</v>
      </c>
      <c r="C223">
        <v>28.09</v>
      </c>
      <c r="D223">
        <v>16</v>
      </c>
      <c r="E223">
        <v>2</v>
      </c>
      <c r="F223">
        <v>0</v>
      </c>
      <c r="G223">
        <v>1</v>
      </c>
      <c r="H223">
        <v>0</v>
      </c>
      <c r="I223">
        <v>0</v>
      </c>
      <c r="J223">
        <v>0</v>
      </c>
      <c r="K223">
        <v>10</v>
      </c>
      <c r="L223">
        <v>10</v>
      </c>
      <c r="M223">
        <v>0</v>
      </c>
      <c r="N223" s="5">
        <v>0</v>
      </c>
      <c r="O223" s="5">
        <v>-28.4</v>
      </c>
      <c r="P223" s="7">
        <v>26.5</v>
      </c>
      <c r="Q223">
        <v>0</v>
      </c>
      <c r="R223">
        <v>1</v>
      </c>
      <c r="S223">
        <v>0</v>
      </c>
      <c r="T223">
        <v>1</v>
      </c>
      <c r="U223">
        <v>6</v>
      </c>
      <c r="V223">
        <v>20</v>
      </c>
      <c r="W223">
        <v>0</v>
      </c>
      <c r="X223">
        <v>0</v>
      </c>
      <c r="Y223">
        <v>0</v>
      </c>
      <c r="Z223">
        <v>1</v>
      </c>
      <c r="AA223">
        <v>0</v>
      </c>
      <c r="AB223">
        <v>0</v>
      </c>
      <c r="AC223">
        <v>1</v>
      </c>
      <c r="AD223">
        <v>2</v>
      </c>
      <c r="AE223" s="13">
        <v>10</v>
      </c>
      <c r="AF223" s="14">
        <v>0.88325176525522497</v>
      </c>
    </row>
    <row r="224" spans="1:32" x14ac:dyDescent="0.25">
      <c r="A224">
        <v>0</v>
      </c>
      <c r="B224">
        <v>0</v>
      </c>
      <c r="C224">
        <v>28.09</v>
      </c>
      <c r="D224">
        <v>16</v>
      </c>
      <c r="E224">
        <v>2</v>
      </c>
      <c r="F224">
        <v>0</v>
      </c>
      <c r="G224">
        <v>1</v>
      </c>
      <c r="H224">
        <v>0</v>
      </c>
      <c r="I224">
        <v>0</v>
      </c>
      <c r="J224">
        <v>0</v>
      </c>
      <c r="K224">
        <v>10</v>
      </c>
      <c r="L224">
        <v>10</v>
      </c>
      <c r="M224">
        <v>0</v>
      </c>
      <c r="N224" s="5">
        <v>0</v>
      </c>
      <c r="O224" s="5">
        <v>-28.4</v>
      </c>
      <c r="P224" s="7">
        <v>26.5</v>
      </c>
      <c r="Q224">
        <v>0</v>
      </c>
      <c r="R224">
        <v>1</v>
      </c>
      <c r="S224">
        <v>0</v>
      </c>
      <c r="T224">
        <v>1</v>
      </c>
      <c r="U224">
        <v>6</v>
      </c>
      <c r="V224">
        <v>20</v>
      </c>
      <c r="W224">
        <v>0</v>
      </c>
      <c r="X224">
        <v>0</v>
      </c>
      <c r="Y224">
        <v>0</v>
      </c>
      <c r="Z224">
        <v>1</v>
      </c>
      <c r="AA224">
        <v>0</v>
      </c>
      <c r="AB224">
        <v>0</v>
      </c>
      <c r="AC224">
        <v>1</v>
      </c>
      <c r="AD224">
        <v>2</v>
      </c>
      <c r="AE224" s="13">
        <v>20</v>
      </c>
      <c r="AF224" s="14">
        <v>0.90647499763276296</v>
      </c>
    </row>
    <row r="225" spans="1:32" x14ac:dyDescent="0.25">
      <c r="A225">
        <v>0</v>
      </c>
      <c r="B225">
        <v>0</v>
      </c>
      <c r="C225">
        <v>28.09</v>
      </c>
      <c r="D225">
        <v>16</v>
      </c>
      <c r="E225">
        <v>2</v>
      </c>
      <c r="F225">
        <v>0</v>
      </c>
      <c r="G225">
        <v>1</v>
      </c>
      <c r="H225">
        <v>0</v>
      </c>
      <c r="I225">
        <v>0</v>
      </c>
      <c r="J225">
        <v>0</v>
      </c>
      <c r="K225">
        <v>10</v>
      </c>
      <c r="L225">
        <v>10</v>
      </c>
      <c r="M225">
        <v>0</v>
      </c>
      <c r="N225" s="5">
        <v>0</v>
      </c>
      <c r="O225" s="5">
        <v>-28.4</v>
      </c>
      <c r="P225" s="7">
        <v>26.5</v>
      </c>
      <c r="Q225">
        <v>0</v>
      </c>
      <c r="R225">
        <v>1</v>
      </c>
      <c r="S225">
        <v>0</v>
      </c>
      <c r="T225">
        <v>1</v>
      </c>
      <c r="U225">
        <v>6</v>
      </c>
      <c r="V225">
        <v>20</v>
      </c>
      <c r="W225">
        <v>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3</v>
      </c>
      <c r="AD225">
        <v>2</v>
      </c>
      <c r="AE225" s="13">
        <v>20</v>
      </c>
      <c r="AF225" s="14">
        <v>0.801277459955546</v>
      </c>
    </row>
    <row r="226" spans="1:32" x14ac:dyDescent="0.25">
      <c r="A226">
        <v>0</v>
      </c>
      <c r="B226">
        <v>0</v>
      </c>
      <c r="C226">
        <v>28.09</v>
      </c>
      <c r="D226">
        <v>16</v>
      </c>
      <c r="E226">
        <v>2</v>
      </c>
      <c r="F226">
        <v>0</v>
      </c>
      <c r="G226">
        <v>1</v>
      </c>
      <c r="H226">
        <v>0</v>
      </c>
      <c r="I226">
        <v>0</v>
      </c>
      <c r="J226">
        <v>0</v>
      </c>
      <c r="K226">
        <v>600</v>
      </c>
      <c r="L226">
        <v>600</v>
      </c>
      <c r="M226">
        <v>0</v>
      </c>
      <c r="N226" s="5">
        <v>0</v>
      </c>
      <c r="O226" s="14">
        <v>-16.2</v>
      </c>
      <c r="P226" s="7">
        <v>26.5</v>
      </c>
      <c r="Q226">
        <v>0</v>
      </c>
      <c r="R226">
        <v>1</v>
      </c>
      <c r="S226">
        <v>0</v>
      </c>
      <c r="T226">
        <v>1</v>
      </c>
      <c r="U226">
        <v>10</v>
      </c>
      <c r="V226">
        <v>25</v>
      </c>
      <c r="W226">
        <v>1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1</v>
      </c>
      <c r="AE226" s="13">
        <v>40</v>
      </c>
      <c r="AF226" s="14">
        <v>0.93063746041124495</v>
      </c>
    </row>
    <row r="227" spans="1:32" x14ac:dyDescent="0.25">
      <c r="A227">
        <v>1</v>
      </c>
      <c r="B227">
        <v>0</v>
      </c>
      <c r="C227">
        <v>12.01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0</v>
      </c>
      <c r="J227">
        <v>1</v>
      </c>
      <c r="K227">
        <v>27</v>
      </c>
      <c r="L227">
        <v>10000</v>
      </c>
      <c r="M227">
        <v>0</v>
      </c>
      <c r="N227" s="5">
        <v>0</v>
      </c>
      <c r="O227" s="14">
        <v>-11</v>
      </c>
      <c r="P227" s="7">
        <v>152</v>
      </c>
      <c r="Q227">
        <v>0</v>
      </c>
      <c r="R227">
        <v>1</v>
      </c>
      <c r="S227">
        <v>0</v>
      </c>
      <c r="T227">
        <v>1</v>
      </c>
      <c r="U227">
        <v>10</v>
      </c>
      <c r="V227">
        <v>25</v>
      </c>
      <c r="W227">
        <v>1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1</v>
      </c>
      <c r="AE227" s="13">
        <v>2</v>
      </c>
      <c r="AF227" s="14">
        <v>0.89433088626562296</v>
      </c>
    </row>
    <row r="228" spans="1:32" x14ac:dyDescent="0.25">
      <c r="A228">
        <v>1</v>
      </c>
      <c r="B228">
        <v>0</v>
      </c>
      <c r="C228">
        <v>12.01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0</v>
      </c>
      <c r="J228">
        <v>1</v>
      </c>
      <c r="K228">
        <v>27</v>
      </c>
      <c r="L228">
        <v>10000</v>
      </c>
      <c r="M228">
        <v>0</v>
      </c>
      <c r="N228" s="5">
        <v>0</v>
      </c>
      <c r="O228" s="14">
        <v>-11</v>
      </c>
      <c r="P228" s="7">
        <v>152</v>
      </c>
      <c r="Q228">
        <v>0</v>
      </c>
      <c r="R228">
        <v>1</v>
      </c>
      <c r="S228">
        <v>1</v>
      </c>
      <c r="T228">
        <v>0</v>
      </c>
      <c r="U228">
        <v>10</v>
      </c>
      <c r="V228">
        <v>25</v>
      </c>
      <c r="W228">
        <v>1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1</v>
      </c>
      <c r="AE228" s="13">
        <v>2</v>
      </c>
      <c r="AF228" s="14">
        <v>0.67191097398145105</v>
      </c>
    </row>
    <row r="229" spans="1:32" x14ac:dyDescent="0.25">
      <c r="A229">
        <v>1</v>
      </c>
      <c r="B229">
        <v>0</v>
      </c>
      <c r="C229">
        <v>12.01</v>
      </c>
      <c r="D229">
        <v>0</v>
      </c>
      <c r="E229">
        <v>0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600</v>
      </c>
      <c r="L229">
        <v>600</v>
      </c>
      <c r="M229">
        <v>0</v>
      </c>
      <c r="N229" s="5">
        <v>0</v>
      </c>
      <c r="O229" s="14">
        <v>-16.2</v>
      </c>
      <c r="P229" s="7">
        <v>26.5</v>
      </c>
      <c r="Q229">
        <v>0</v>
      </c>
      <c r="R229">
        <v>1</v>
      </c>
      <c r="S229">
        <v>0</v>
      </c>
      <c r="T229">
        <v>1</v>
      </c>
      <c r="U229">
        <v>10</v>
      </c>
      <c r="V229">
        <v>25</v>
      </c>
      <c r="W229">
        <v>1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7</v>
      </c>
      <c r="AE229" s="13">
        <v>40</v>
      </c>
      <c r="AF229" s="14">
        <v>0.87068256275094202</v>
      </c>
    </row>
    <row r="230" spans="1:32" x14ac:dyDescent="0.25">
      <c r="A230">
        <v>0</v>
      </c>
      <c r="B230">
        <v>0</v>
      </c>
      <c r="C230">
        <v>28.09</v>
      </c>
      <c r="D230">
        <v>16</v>
      </c>
      <c r="E230">
        <v>2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600</v>
      </c>
      <c r="L230">
        <v>600</v>
      </c>
      <c r="M230">
        <v>0</v>
      </c>
      <c r="N230" s="5">
        <v>0</v>
      </c>
      <c r="O230" s="14">
        <v>-16.2</v>
      </c>
      <c r="P230" s="7">
        <v>26.5</v>
      </c>
      <c r="Q230">
        <v>0</v>
      </c>
      <c r="R230">
        <v>1</v>
      </c>
      <c r="S230">
        <v>1</v>
      </c>
      <c r="T230">
        <v>0</v>
      </c>
      <c r="U230">
        <v>10</v>
      </c>
      <c r="V230">
        <v>25</v>
      </c>
      <c r="W230">
        <v>1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7</v>
      </c>
      <c r="AE230" s="13">
        <v>40</v>
      </c>
      <c r="AF230" s="14">
        <v>0.60738927220120198</v>
      </c>
    </row>
    <row r="231" spans="1:32" x14ac:dyDescent="0.25">
      <c r="A231">
        <v>1</v>
      </c>
      <c r="B231">
        <v>0</v>
      </c>
      <c r="C231">
        <v>12.01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0</v>
      </c>
      <c r="J231">
        <v>1</v>
      </c>
      <c r="K231">
        <v>27</v>
      </c>
      <c r="L231">
        <v>10000</v>
      </c>
      <c r="M231">
        <v>0</v>
      </c>
      <c r="N231" s="5">
        <v>0</v>
      </c>
      <c r="O231" s="14">
        <v>-11</v>
      </c>
      <c r="P231" s="7">
        <v>152</v>
      </c>
      <c r="Q231">
        <v>0</v>
      </c>
      <c r="R231">
        <v>1</v>
      </c>
      <c r="S231">
        <v>0</v>
      </c>
      <c r="T231">
        <v>1</v>
      </c>
      <c r="U231">
        <v>10</v>
      </c>
      <c r="V231">
        <v>25</v>
      </c>
      <c r="W231">
        <v>1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7</v>
      </c>
      <c r="AE231" s="13">
        <v>2</v>
      </c>
      <c r="AF231" s="14">
        <v>0.77365462055168999</v>
      </c>
    </row>
    <row r="232" spans="1:32" x14ac:dyDescent="0.25">
      <c r="A232">
        <v>1</v>
      </c>
      <c r="B232">
        <v>0</v>
      </c>
      <c r="C232">
        <v>12.01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0</v>
      </c>
      <c r="J232">
        <v>1</v>
      </c>
      <c r="K232">
        <v>27</v>
      </c>
      <c r="L232">
        <v>10000</v>
      </c>
      <c r="M232">
        <v>0</v>
      </c>
      <c r="N232" s="5">
        <v>0</v>
      </c>
      <c r="O232" s="14">
        <v>-11</v>
      </c>
      <c r="P232" s="7">
        <v>152</v>
      </c>
      <c r="Q232">
        <v>0</v>
      </c>
      <c r="R232">
        <v>1</v>
      </c>
      <c r="S232">
        <v>1</v>
      </c>
      <c r="T232">
        <v>0</v>
      </c>
      <c r="U232">
        <v>10</v>
      </c>
      <c r="V232">
        <v>25</v>
      </c>
      <c r="W232">
        <v>1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7</v>
      </c>
      <c r="AE232" s="13">
        <v>2</v>
      </c>
      <c r="AF232" s="14">
        <v>0.52574872169466802</v>
      </c>
    </row>
    <row r="233" spans="1:32" x14ac:dyDescent="0.25">
      <c r="A233">
        <v>0</v>
      </c>
      <c r="B233">
        <v>0</v>
      </c>
      <c r="C233">
        <v>28.09</v>
      </c>
      <c r="D233">
        <v>16</v>
      </c>
      <c r="E233">
        <v>2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600</v>
      </c>
      <c r="L233">
        <v>600</v>
      </c>
      <c r="M233">
        <v>0</v>
      </c>
      <c r="N233" s="5">
        <v>0</v>
      </c>
      <c r="O233" s="14">
        <v>-16.2</v>
      </c>
      <c r="P233" s="7">
        <v>26.5</v>
      </c>
      <c r="Q233">
        <v>0</v>
      </c>
      <c r="R233">
        <v>1</v>
      </c>
      <c r="S233">
        <v>0</v>
      </c>
      <c r="T233">
        <v>1</v>
      </c>
      <c r="U233">
        <v>10</v>
      </c>
      <c r="V233">
        <v>25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4</v>
      </c>
      <c r="AC233">
        <v>28</v>
      </c>
      <c r="AD233">
        <v>56</v>
      </c>
      <c r="AE233" s="13">
        <v>40</v>
      </c>
      <c r="AF233" s="14">
        <v>0.882561536380849</v>
      </c>
    </row>
    <row r="234" spans="1:32" x14ac:dyDescent="0.25">
      <c r="A234">
        <v>0</v>
      </c>
      <c r="B234">
        <v>0</v>
      </c>
      <c r="C234">
        <v>28.09</v>
      </c>
      <c r="D234">
        <v>16</v>
      </c>
      <c r="E234">
        <v>2</v>
      </c>
      <c r="F234">
        <v>0</v>
      </c>
      <c r="G234">
        <v>1</v>
      </c>
      <c r="H234">
        <v>0</v>
      </c>
      <c r="I234">
        <v>0</v>
      </c>
      <c r="J234">
        <v>0</v>
      </c>
      <c r="K234">
        <v>600</v>
      </c>
      <c r="L234">
        <v>600</v>
      </c>
      <c r="M234">
        <v>0</v>
      </c>
      <c r="N234" s="5">
        <v>0</v>
      </c>
      <c r="O234" s="14">
        <v>-16.2</v>
      </c>
      <c r="P234" s="7">
        <v>26.5</v>
      </c>
      <c r="Q234">
        <v>0</v>
      </c>
      <c r="R234">
        <v>1</v>
      </c>
      <c r="S234">
        <v>1</v>
      </c>
      <c r="T234">
        <v>0</v>
      </c>
      <c r="U234">
        <v>10</v>
      </c>
      <c r="V234">
        <v>25</v>
      </c>
      <c r="W234">
        <v>1</v>
      </c>
      <c r="X234">
        <v>0</v>
      </c>
      <c r="Y234">
        <v>0</v>
      </c>
      <c r="Z234">
        <v>0</v>
      </c>
      <c r="AA234">
        <v>0</v>
      </c>
      <c r="AB234">
        <v>4</v>
      </c>
      <c r="AC234">
        <v>28</v>
      </c>
      <c r="AD234">
        <v>56</v>
      </c>
      <c r="AE234" s="13">
        <v>40</v>
      </c>
      <c r="AF234" s="14">
        <v>0.97607730435981499</v>
      </c>
    </row>
    <row r="235" spans="1:32" x14ac:dyDescent="0.25">
      <c r="A235">
        <v>1</v>
      </c>
      <c r="B235">
        <v>0</v>
      </c>
      <c r="C235">
        <v>12.01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0</v>
      </c>
      <c r="J235">
        <v>1</v>
      </c>
      <c r="K235">
        <v>27</v>
      </c>
      <c r="L235">
        <v>10000</v>
      </c>
      <c r="M235">
        <v>0</v>
      </c>
      <c r="N235" s="5">
        <v>0</v>
      </c>
      <c r="O235" s="14">
        <v>-11</v>
      </c>
      <c r="P235" s="7">
        <v>152</v>
      </c>
      <c r="Q235">
        <v>0</v>
      </c>
      <c r="R235">
        <v>1</v>
      </c>
      <c r="S235">
        <v>0</v>
      </c>
      <c r="T235">
        <v>1</v>
      </c>
      <c r="U235">
        <v>10</v>
      </c>
      <c r="V235">
        <v>25</v>
      </c>
      <c r="W235">
        <v>1</v>
      </c>
      <c r="X235">
        <v>0</v>
      </c>
      <c r="Y235">
        <v>0</v>
      </c>
      <c r="Z235">
        <v>0</v>
      </c>
      <c r="AA235">
        <v>0</v>
      </c>
      <c r="AB235">
        <v>4</v>
      </c>
      <c r="AC235">
        <v>28</v>
      </c>
      <c r="AD235">
        <v>56</v>
      </c>
      <c r="AE235" s="13">
        <v>2</v>
      </c>
      <c r="AF235" s="14">
        <v>0.78055597675006305</v>
      </c>
    </row>
    <row r="236" spans="1:32" x14ac:dyDescent="0.25">
      <c r="A236">
        <v>1</v>
      </c>
      <c r="B236">
        <v>0</v>
      </c>
      <c r="C236">
        <v>12.01</v>
      </c>
      <c r="D236">
        <v>0</v>
      </c>
      <c r="E236">
        <v>0</v>
      </c>
      <c r="F236">
        <v>0</v>
      </c>
      <c r="G236">
        <v>0</v>
      </c>
      <c r="H236">
        <v>1</v>
      </c>
      <c r="I236">
        <v>0</v>
      </c>
      <c r="J236">
        <v>1</v>
      </c>
      <c r="K236">
        <v>27</v>
      </c>
      <c r="L236">
        <v>10000</v>
      </c>
      <c r="M236">
        <v>0</v>
      </c>
      <c r="N236" s="5">
        <v>0</v>
      </c>
      <c r="O236" s="14">
        <v>-11</v>
      </c>
      <c r="P236" s="7">
        <v>152</v>
      </c>
      <c r="Q236">
        <v>0</v>
      </c>
      <c r="R236">
        <v>1</v>
      </c>
      <c r="S236">
        <v>1</v>
      </c>
      <c r="T236">
        <v>0</v>
      </c>
      <c r="U236">
        <v>10</v>
      </c>
      <c r="V236">
        <v>25</v>
      </c>
      <c r="W236">
        <v>1</v>
      </c>
      <c r="X236">
        <v>0</v>
      </c>
      <c r="Y236">
        <v>0</v>
      </c>
      <c r="Z236">
        <v>0</v>
      </c>
      <c r="AA236">
        <v>0</v>
      </c>
      <c r="AB236">
        <v>4</v>
      </c>
      <c r="AC236">
        <v>28</v>
      </c>
      <c r="AD236">
        <v>56</v>
      </c>
      <c r="AE236" s="13">
        <v>2</v>
      </c>
      <c r="AF236" s="14">
        <v>0.883741201878667</v>
      </c>
    </row>
    <row r="237" spans="1:32" x14ac:dyDescent="0.25">
      <c r="A237">
        <v>1</v>
      </c>
      <c r="B237">
        <v>0</v>
      </c>
      <c r="C237">
        <v>12.01</v>
      </c>
      <c r="D237">
        <v>0</v>
      </c>
      <c r="E237">
        <v>0</v>
      </c>
      <c r="F237">
        <v>0</v>
      </c>
      <c r="G237">
        <v>0</v>
      </c>
      <c r="H237">
        <v>1</v>
      </c>
      <c r="I237">
        <v>0</v>
      </c>
      <c r="J237">
        <v>1</v>
      </c>
      <c r="K237">
        <v>75</v>
      </c>
      <c r="L237">
        <v>1350</v>
      </c>
      <c r="M237">
        <v>0</v>
      </c>
      <c r="N237" s="5">
        <v>0</v>
      </c>
      <c r="O237" s="14">
        <v>-14.8</v>
      </c>
      <c r="P237" s="7">
        <v>152</v>
      </c>
      <c r="Q237">
        <v>0</v>
      </c>
      <c r="R237">
        <v>1</v>
      </c>
      <c r="S237">
        <v>1</v>
      </c>
      <c r="T237">
        <v>0</v>
      </c>
      <c r="U237">
        <v>7</v>
      </c>
      <c r="V237">
        <v>20</v>
      </c>
      <c r="W237">
        <v>1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3</v>
      </c>
      <c r="AE237" s="13">
        <v>4</v>
      </c>
      <c r="AF237" s="14">
        <v>0.95468664683452198</v>
      </c>
    </row>
    <row r="238" spans="1:32" x14ac:dyDescent="0.25">
      <c r="A238">
        <v>1</v>
      </c>
      <c r="B238">
        <v>0</v>
      </c>
      <c r="C238">
        <v>12.01</v>
      </c>
      <c r="D238">
        <v>0</v>
      </c>
      <c r="E238">
        <v>0</v>
      </c>
      <c r="F238">
        <v>0</v>
      </c>
      <c r="G238">
        <v>0</v>
      </c>
      <c r="H238">
        <v>1</v>
      </c>
      <c r="I238">
        <v>0</v>
      </c>
      <c r="J238">
        <v>1</v>
      </c>
      <c r="K238">
        <v>12</v>
      </c>
      <c r="L238">
        <v>1350</v>
      </c>
      <c r="M238">
        <v>0</v>
      </c>
      <c r="N238" s="5">
        <v>0</v>
      </c>
      <c r="O238" s="14">
        <v>-16.8</v>
      </c>
      <c r="P238">
        <v>24</v>
      </c>
      <c r="Q238">
        <v>0</v>
      </c>
      <c r="R238">
        <v>1</v>
      </c>
      <c r="S238">
        <v>1</v>
      </c>
      <c r="T238">
        <v>0</v>
      </c>
      <c r="U238">
        <v>7</v>
      </c>
      <c r="V238">
        <v>20</v>
      </c>
      <c r="W238">
        <v>1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3</v>
      </c>
      <c r="AE238" s="13">
        <v>1.6</v>
      </c>
      <c r="AF238" s="14">
        <v>0.87216902323072298</v>
      </c>
    </row>
    <row r="239" spans="1:32" x14ac:dyDescent="0.25">
      <c r="A239">
        <v>1</v>
      </c>
      <c r="B239">
        <v>0</v>
      </c>
      <c r="C239">
        <v>12.01</v>
      </c>
      <c r="D239">
        <v>0</v>
      </c>
      <c r="E239">
        <v>0</v>
      </c>
      <c r="F239">
        <v>0</v>
      </c>
      <c r="G239">
        <v>0</v>
      </c>
      <c r="H239">
        <v>1</v>
      </c>
      <c r="I239">
        <v>0</v>
      </c>
      <c r="J239">
        <v>1</v>
      </c>
      <c r="K239">
        <v>12</v>
      </c>
      <c r="L239">
        <v>1350</v>
      </c>
      <c r="M239">
        <v>0</v>
      </c>
      <c r="N239" s="5">
        <v>0</v>
      </c>
      <c r="O239" s="14">
        <v>-16.8</v>
      </c>
      <c r="P239">
        <v>24</v>
      </c>
      <c r="Q239">
        <v>0</v>
      </c>
      <c r="R239">
        <v>1</v>
      </c>
      <c r="S239">
        <v>1</v>
      </c>
      <c r="T239">
        <v>0</v>
      </c>
      <c r="U239">
        <v>7</v>
      </c>
      <c r="V239">
        <v>20</v>
      </c>
      <c r="W239">
        <v>1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3</v>
      </c>
      <c r="AE239" s="13">
        <v>4</v>
      </c>
      <c r="AF239" s="14">
        <v>0.808306464289411</v>
      </c>
    </row>
    <row r="240" spans="1:32" x14ac:dyDescent="0.25">
      <c r="A240">
        <v>1</v>
      </c>
      <c r="B240">
        <v>0</v>
      </c>
      <c r="C240">
        <v>12.01</v>
      </c>
      <c r="D240">
        <v>0</v>
      </c>
      <c r="E240">
        <v>0</v>
      </c>
      <c r="F240">
        <v>0</v>
      </c>
      <c r="G240">
        <v>0</v>
      </c>
      <c r="H240">
        <v>1</v>
      </c>
      <c r="I240">
        <v>0</v>
      </c>
      <c r="J240">
        <v>1</v>
      </c>
      <c r="K240">
        <v>12</v>
      </c>
      <c r="L240">
        <v>1350</v>
      </c>
      <c r="M240">
        <v>0</v>
      </c>
      <c r="N240" s="5">
        <v>0</v>
      </c>
      <c r="O240" s="14">
        <v>-14.6</v>
      </c>
      <c r="P240">
        <v>30</v>
      </c>
      <c r="Q240">
        <v>0</v>
      </c>
      <c r="R240">
        <v>1</v>
      </c>
      <c r="S240">
        <v>1</v>
      </c>
      <c r="T240">
        <v>0</v>
      </c>
      <c r="U240">
        <v>7</v>
      </c>
      <c r="V240">
        <v>20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3</v>
      </c>
      <c r="AE240" s="13">
        <v>1.6</v>
      </c>
      <c r="AF240" s="14">
        <v>0.70019667098383498</v>
      </c>
    </row>
    <row r="241" spans="1:32" x14ac:dyDescent="0.25">
      <c r="A241">
        <v>1</v>
      </c>
      <c r="B241">
        <v>0</v>
      </c>
      <c r="C241">
        <v>12.01</v>
      </c>
      <c r="D241">
        <v>0</v>
      </c>
      <c r="E241">
        <v>0</v>
      </c>
      <c r="F241">
        <v>0</v>
      </c>
      <c r="G241">
        <v>0</v>
      </c>
      <c r="H241">
        <v>1</v>
      </c>
      <c r="I241">
        <v>0</v>
      </c>
      <c r="J241">
        <v>1</v>
      </c>
      <c r="K241">
        <v>12</v>
      </c>
      <c r="L241">
        <v>1350</v>
      </c>
      <c r="M241">
        <v>0</v>
      </c>
      <c r="N241" s="5">
        <v>0</v>
      </c>
      <c r="O241" s="14">
        <v>-14.6</v>
      </c>
      <c r="P241">
        <v>30</v>
      </c>
      <c r="Q241">
        <v>0</v>
      </c>
      <c r="R241">
        <v>1</v>
      </c>
      <c r="S241">
        <v>1</v>
      </c>
      <c r="T241">
        <v>0</v>
      </c>
      <c r="U241">
        <v>7</v>
      </c>
      <c r="V241">
        <v>20</v>
      </c>
      <c r="W241">
        <v>1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3</v>
      </c>
      <c r="AE241" s="13">
        <v>4</v>
      </c>
      <c r="AF241" s="14">
        <v>0.61693162229457998</v>
      </c>
    </row>
    <row r="242" spans="1:32" x14ac:dyDescent="0.25">
      <c r="A242">
        <v>1</v>
      </c>
      <c r="B242">
        <v>0</v>
      </c>
      <c r="C242">
        <v>12.01</v>
      </c>
      <c r="D242">
        <v>0</v>
      </c>
      <c r="E242">
        <v>0</v>
      </c>
      <c r="F242">
        <v>0</v>
      </c>
      <c r="G242">
        <v>0</v>
      </c>
      <c r="H242">
        <v>1</v>
      </c>
      <c r="I242">
        <v>0</v>
      </c>
      <c r="J242">
        <v>1</v>
      </c>
      <c r="K242">
        <v>12</v>
      </c>
      <c r="L242">
        <v>1350</v>
      </c>
      <c r="M242">
        <v>0</v>
      </c>
      <c r="N242" s="5">
        <v>1</v>
      </c>
      <c r="O242" s="14">
        <v>-15.7</v>
      </c>
      <c r="P242">
        <v>141</v>
      </c>
      <c r="Q242">
        <v>0</v>
      </c>
      <c r="R242">
        <v>1</v>
      </c>
      <c r="S242">
        <v>1</v>
      </c>
      <c r="T242">
        <v>0</v>
      </c>
      <c r="U242">
        <v>7</v>
      </c>
      <c r="V242">
        <v>20</v>
      </c>
      <c r="W242">
        <v>1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3</v>
      </c>
      <c r="AE242" s="13">
        <v>1.6</v>
      </c>
      <c r="AF242" s="14">
        <v>0.61693162229457998</v>
      </c>
    </row>
    <row r="243" spans="1:32" x14ac:dyDescent="0.25">
      <c r="A243">
        <v>1</v>
      </c>
      <c r="B243">
        <v>0</v>
      </c>
      <c r="C243">
        <v>12.01</v>
      </c>
      <c r="D243">
        <v>0</v>
      </c>
      <c r="E243">
        <v>0</v>
      </c>
      <c r="F243">
        <v>0</v>
      </c>
      <c r="G243">
        <v>0</v>
      </c>
      <c r="H243">
        <v>1</v>
      </c>
      <c r="I243">
        <v>0</v>
      </c>
      <c r="J243">
        <v>1</v>
      </c>
      <c r="K243">
        <v>12</v>
      </c>
      <c r="L243">
        <v>1350</v>
      </c>
      <c r="M243">
        <v>0</v>
      </c>
      <c r="N243" s="5">
        <v>1</v>
      </c>
      <c r="O243" s="14">
        <v>-15.7</v>
      </c>
      <c r="P243">
        <v>141</v>
      </c>
      <c r="Q243">
        <v>0</v>
      </c>
      <c r="R243">
        <v>1</v>
      </c>
      <c r="S243">
        <v>1</v>
      </c>
      <c r="T243">
        <v>0</v>
      </c>
      <c r="U243">
        <v>7</v>
      </c>
      <c r="V243">
        <v>20</v>
      </c>
      <c r="W243">
        <v>1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3</v>
      </c>
      <c r="AE243" s="13">
        <v>4</v>
      </c>
      <c r="AF243" s="14">
        <v>0.71525222957504198</v>
      </c>
    </row>
    <row r="244" spans="1:32" x14ac:dyDescent="0.25">
      <c r="A244">
        <v>1</v>
      </c>
      <c r="B244">
        <v>0</v>
      </c>
      <c r="C244">
        <v>12.01</v>
      </c>
      <c r="D244">
        <v>0</v>
      </c>
      <c r="E244">
        <v>0</v>
      </c>
      <c r="F244">
        <v>0</v>
      </c>
      <c r="G244">
        <v>0</v>
      </c>
      <c r="H244">
        <v>1</v>
      </c>
      <c r="I244">
        <v>0</v>
      </c>
      <c r="J244">
        <v>1</v>
      </c>
      <c r="K244">
        <v>12</v>
      </c>
      <c r="L244">
        <v>1350</v>
      </c>
      <c r="M244">
        <v>1</v>
      </c>
      <c r="N244" s="5">
        <v>0</v>
      </c>
      <c r="O244" s="14">
        <v>18</v>
      </c>
      <c r="P244">
        <v>182</v>
      </c>
      <c r="Q244">
        <v>0</v>
      </c>
      <c r="R244">
        <v>1</v>
      </c>
      <c r="S244">
        <v>1</v>
      </c>
      <c r="T244">
        <v>0</v>
      </c>
      <c r="U244">
        <v>7</v>
      </c>
      <c r="V244">
        <v>20</v>
      </c>
      <c r="W244">
        <v>1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3</v>
      </c>
      <c r="AE244" s="13">
        <v>1.6</v>
      </c>
      <c r="AF244" s="14">
        <v>0.68346016029577505</v>
      </c>
    </row>
    <row r="245" spans="1:32" x14ac:dyDescent="0.25">
      <c r="A245">
        <v>1</v>
      </c>
      <c r="B245">
        <v>0</v>
      </c>
      <c r="C245">
        <v>12.01</v>
      </c>
      <c r="D245">
        <v>0</v>
      </c>
      <c r="E245">
        <v>0</v>
      </c>
      <c r="F245">
        <v>0</v>
      </c>
      <c r="G245">
        <v>0</v>
      </c>
      <c r="H245">
        <v>1</v>
      </c>
      <c r="I245">
        <v>0</v>
      </c>
      <c r="J245">
        <v>1</v>
      </c>
      <c r="K245">
        <v>12</v>
      </c>
      <c r="L245">
        <v>1350</v>
      </c>
      <c r="M245">
        <v>1</v>
      </c>
      <c r="N245" s="5">
        <v>0</v>
      </c>
      <c r="O245" s="14">
        <v>18</v>
      </c>
      <c r="P245">
        <v>182</v>
      </c>
      <c r="Q245">
        <v>0</v>
      </c>
      <c r="R245">
        <v>1</v>
      </c>
      <c r="S245">
        <v>1</v>
      </c>
      <c r="T245">
        <v>0</v>
      </c>
      <c r="U245">
        <v>7</v>
      </c>
      <c r="V245">
        <v>20</v>
      </c>
      <c r="W245">
        <v>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3</v>
      </c>
      <c r="AE245" s="13">
        <v>4</v>
      </c>
      <c r="AF245" s="14">
        <v>0.72886723441867796</v>
      </c>
    </row>
    <row r="246" spans="1:32" x14ac:dyDescent="0.25">
      <c r="A246">
        <v>1</v>
      </c>
      <c r="B246">
        <v>0</v>
      </c>
      <c r="C246">
        <v>12.01</v>
      </c>
      <c r="D246">
        <v>0</v>
      </c>
      <c r="E246">
        <v>0</v>
      </c>
      <c r="F246">
        <v>0</v>
      </c>
      <c r="G246">
        <v>0</v>
      </c>
      <c r="H246">
        <v>1</v>
      </c>
      <c r="I246">
        <v>0</v>
      </c>
      <c r="J246">
        <v>1</v>
      </c>
      <c r="K246">
        <v>12</v>
      </c>
      <c r="L246">
        <v>1350</v>
      </c>
      <c r="M246">
        <v>0</v>
      </c>
      <c r="N246" s="5">
        <v>0</v>
      </c>
      <c r="O246" s="14">
        <v>-15.3</v>
      </c>
      <c r="P246">
        <v>30</v>
      </c>
      <c r="Q246">
        <v>0</v>
      </c>
      <c r="R246">
        <v>1</v>
      </c>
      <c r="S246">
        <v>1</v>
      </c>
      <c r="T246">
        <v>0</v>
      </c>
      <c r="U246">
        <v>7</v>
      </c>
      <c r="V246">
        <v>20</v>
      </c>
      <c r="W246">
        <v>1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3</v>
      </c>
      <c r="AE246" s="13">
        <v>1.6</v>
      </c>
      <c r="AF246" s="14">
        <v>0.92419602302015202</v>
      </c>
    </row>
    <row r="247" spans="1:32" x14ac:dyDescent="0.25">
      <c r="A247">
        <v>1</v>
      </c>
      <c r="B247">
        <v>0</v>
      </c>
      <c r="C247">
        <v>12.01</v>
      </c>
      <c r="D247">
        <v>0</v>
      </c>
      <c r="E247">
        <v>0</v>
      </c>
      <c r="F247">
        <v>0</v>
      </c>
      <c r="G247">
        <v>0</v>
      </c>
      <c r="H247">
        <v>1</v>
      </c>
      <c r="I247">
        <v>0</v>
      </c>
      <c r="J247">
        <v>1</v>
      </c>
      <c r="K247">
        <v>12</v>
      </c>
      <c r="L247">
        <v>1350</v>
      </c>
      <c r="M247">
        <v>0</v>
      </c>
      <c r="N247" s="5">
        <v>0</v>
      </c>
      <c r="O247" s="14">
        <v>-15.3</v>
      </c>
      <c r="P247">
        <v>30</v>
      </c>
      <c r="Q247">
        <v>0</v>
      </c>
      <c r="R247">
        <v>1</v>
      </c>
      <c r="S247">
        <v>1</v>
      </c>
      <c r="T247">
        <v>0</v>
      </c>
      <c r="U247">
        <v>7</v>
      </c>
      <c r="V247">
        <v>20</v>
      </c>
      <c r="W247">
        <v>1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3</v>
      </c>
      <c r="AE247" s="13">
        <v>4</v>
      </c>
      <c r="AF247" s="14">
        <v>0.88511834533655198</v>
      </c>
    </row>
    <row r="248" spans="1:32" x14ac:dyDescent="0.25">
      <c r="A248">
        <v>1</v>
      </c>
      <c r="B248">
        <v>0</v>
      </c>
      <c r="C248">
        <v>12.01</v>
      </c>
      <c r="D248">
        <v>0</v>
      </c>
      <c r="E248">
        <v>0</v>
      </c>
      <c r="F248">
        <v>0</v>
      </c>
      <c r="G248">
        <v>0</v>
      </c>
      <c r="H248">
        <v>1</v>
      </c>
      <c r="I248">
        <v>0</v>
      </c>
      <c r="J248">
        <v>1</v>
      </c>
      <c r="K248">
        <v>12</v>
      </c>
      <c r="L248">
        <v>1350</v>
      </c>
      <c r="M248">
        <v>0</v>
      </c>
      <c r="N248" s="5">
        <v>1</v>
      </c>
      <c r="O248" s="14">
        <v>-24</v>
      </c>
      <c r="P248">
        <v>179</v>
      </c>
      <c r="Q248">
        <v>0</v>
      </c>
      <c r="R248">
        <v>1</v>
      </c>
      <c r="S248">
        <v>1</v>
      </c>
      <c r="T248">
        <v>0</v>
      </c>
      <c r="U248">
        <v>7</v>
      </c>
      <c r="V248">
        <v>20</v>
      </c>
      <c r="W248">
        <v>1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3</v>
      </c>
      <c r="AE248" s="13">
        <v>1.6</v>
      </c>
      <c r="AF248" s="14">
        <v>0.76826532693127703</v>
      </c>
    </row>
    <row r="249" spans="1:32" x14ac:dyDescent="0.25">
      <c r="A249">
        <v>1</v>
      </c>
      <c r="B249">
        <v>0</v>
      </c>
      <c r="C249">
        <v>12.01</v>
      </c>
      <c r="D249">
        <v>0</v>
      </c>
      <c r="E249">
        <v>0</v>
      </c>
      <c r="F249">
        <v>0</v>
      </c>
      <c r="G249">
        <v>0</v>
      </c>
      <c r="H249">
        <v>1</v>
      </c>
      <c r="I249">
        <v>0</v>
      </c>
      <c r="J249">
        <v>1</v>
      </c>
      <c r="K249">
        <v>12</v>
      </c>
      <c r="L249">
        <v>1350</v>
      </c>
      <c r="M249">
        <v>0</v>
      </c>
      <c r="N249" s="5">
        <v>1</v>
      </c>
      <c r="O249" s="14">
        <v>-24</v>
      </c>
      <c r="P249">
        <v>179</v>
      </c>
      <c r="Q249">
        <v>0</v>
      </c>
      <c r="R249">
        <v>1</v>
      </c>
      <c r="S249">
        <v>1</v>
      </c>
      <c r="T249">
        <v>0</v>
      </c>
      <c r="U249">
        <v>7</v>
      </c>
      <c r="V249">
        <v>20</v>
      </c>
      <c r="W249">
        <v>1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3</v>
      </c>
      <c r="AE249" s="13">
        <v>4</v>
      </c>
      <c r="AF249" s="14">
        <v>0.87343710646850303</v>
      </c>
    </row>
    <row r="250" spans="1:32" x14ac:dyDescent="0.25">
      <c r="A250">
        <v>1</v>
      </c>
      <c r="B250">
        <v>0</v>
      </c>
      <c r="C250">
        <v>12.01</v>
      </c>
      <c r="D250">
        <v>0</v>
      </c>
      <c r="E250">
        <v>0</v>
      </c>
      <c r="F250">
        <v>0</v>
      </c>
      <c r="G250">
        <v>0</v>
      </c>
      <c r="H250">
        <v>1</v>
      </c>
      <c r="I250">
        <v>0</v>
      </c>
      <c r="J250">
        <v>1</v>
      </c>
      <c r="K250">
        <v>12</v>
      </c>
      <c r="L250">
        <v>1350</v>
      </c>
      <c r="M250">
        <v>1</v>
      </c>
      <c r="N250" s="5">
        <v>0</v>
      </c>
      <c r="O250" s="14">
        <v>-17.600000000000001</v>
      </c>
      <c r="P250">
        <v>111</v>
      </c>
      <c r="Q250">
        <v>0</v>
      </c>
      <c r="R250">
        <v>1</v>
      </c>
      <c r="S250">
        <v>1</v>
      </c>
      <c r="T250">
        <v>0</v>
      </c>
      <c r="U250">
        <v>7</v>
      </c>
      <c r="V250">
        <v>20</v>
      </c>
      <c r="W250">
        <v>1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3</v>
      </c>
      <c r="AE250" s="13">
        <v>1.6</v>
      </c>
      <c r="AF250" s="14">
        <v>0.66474565929442397</v>
      </c>
    </row>
    <row r="251" spans="1:32" x14ac:dyDescent="0.25">
      <c r="A251">
        <v>1</v>
      </c>
      <c r="B251">
        <v>0</v>
      </c>
      <c r="C251">
        <v>12.01</v>
      </c>
      <c r="D251">
        <v>0</v>
      </c>
      <c r="E251">
        <v>0</v>
      </c>
      <c r="F251">
        <v>0</v>
      </c>
      <c r="G251">
        <v>0</v>
      </c>
      <c r="H251">
        <v>1</v>
      </c>
      <c r="I251">
        <v>0</v>
      </c>
      <c r="J251">
        <v>1</v>
      </c>
      <c r="K251">
        <v>12</v>
      </c>
      <c r="L251">
        <v>1350</v>
      </c>
      <c r="M251">
        <v>1</v>
      </c>
      <c r="N251" s="5">
        <v>0</v>
      </c>
      <c r="O251" s="14">
        <v>-17.600000000000001</v>
      </c>
      <c r="P251">
        <v>111</v>
      </c>
      <c r="Q251">
        <v>0</v>
      </c>
      <c r="R251">
        <v>1</v>
      </c>
      <c r="S251">
        <v>1</v>
      </c>
      <c r="T251">
        <v>0</v>
      </c>
      <c r="U251">
        <v>7</v>
      </c>
      <c r="V251">
        <v>20</v>
      </c>
      <c r="W251">
        <v>1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3</v>
      </c>
      <c r="AE251" s="13">
        <v>4</v>
      </c>
      <c r="AF251" s="14">
        <v>0.86922069922460998</v>
      </c>
    </row>
    <row r="252" spans="1:32" x14ac:dyDescent="0.25">
      <c r="A252">
        <v>1</v>
      </c>
      <c r="B252">
        <v>0</v>
      </c>
      <c r="C252">
        <v>12.01</v>
      </c>
      <c r="D252">
        <v>0</v>
      </c>
      <c r="E252">
        <v>0</v>
      </c>
      <c r="F252">
        <v>0</v>
      </c>
      <c r="G252">
        <v>0</v>
      </c>
      <c r="H252">
        <v>1</v>
      </c>
      <c r="I252">
        <v>0</v>
      </c>
      <c r="J252">
        <v>1</v>
      </c>
      <c r="K252">
        <v>75</v>
      </c>
      <c r="L252">
        <v>1350</v>
      </c>
      <c r="M252">
        <v>0</v>
      </c>
      <c r="N252" s="5">
        <v>0</v>
      </c>
      <c r="O252" s="14">
        <v>-14.8</v>
      </c>
      <c r="P252">
        <v>152</v>
      </c>
      <c r="Q252">
        <v>0</v>
      </c>
      <c r="R252">
        <v>1</v>
      </c>
      <c r="S252">
        <v>1</v>
      </c>
      <c r="T252">
        <v>0</v>
      </c>
      <c r="U252">
        <v>7</v>
      </c>
      <c r="V252">
        <v>20</v>
      </c>
      <c r="W252">
        <v>1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60</v>
      </c>
      <c r="AE252" s="13">
        <v>4</v>
      </c>
      <c r="AF252" s="14">
        <v>-0.34903000000000001</v>
      </c>
    </row>
    <row r="253" spans="1:32" x14ac:dyDescent="0.25">
      <c r="A253">
        <v>1</v>
      </c>
      <c r="B253">
        <v>0</v>
      </c>
      <c r="C253">
        <v>12.01</v>
      </c>
      <c r="D253">
        <v>0</v>
      </c>
      <c r="E253">
        <v>0</v>
      </c>
      <c r="F253">
        <v>0</v>
      </c>
      <c r="G253">
        <v>0</v>
      </c>
      <c r="H253">
        <v>1</v>
      </c>
      <c r="I253">
        <v>0</v>
      </c>
      <c r="J253">
        <v>1</v>
      </c>
      <c r="K253">
        <v>12</v>
      </c>
      <c r="L253">
        <v>1350</v>
      </c>
      <c r="M253">
        <v>0</v>
      </c>
      <c r="N253" s="5">
        <v>0</v>
      </c>
      <c r="O253" s="14">
        <v>-16.8</v>
      </c>
      <c r="P253">
        <v>24</v>
      </c>
      <c r="Q253">
        <v>0</v>
      </c>
      <c r="R253">
        <v>1</v>
      </c>
      <c r="S253">
        <v>1</v>
      </c>
      <c r="T253">
        <v>0</v>
      </c>
      <c r="U253">
        <v>7</v>
      </c>
      <c r="V253">
        <v>20</v>
      </c>
      <c r="W253">
        <v>1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60</v>
      </c>
      <c r="AE253" s="13">
        <v>1.6</v>
      </c>
      <c r="AF253" s="14">
        <v>7.5845370447383306E-2</v>
      </c>
    </row>
    <row r="254" spans="1:32" x14ac:dyDescent="0.25">
      <c r="A254">
        <v>1</v>
      </c>
      <c r="B254">
        <v>0</v>
      </c>
      <c r="C254">
        <v>12.01</v>
      </c>
      <c r="D254">
        <v>0</v>
      </c>
      <c r="E254">
        <v>0</v>
      </c>
      <c r="F254">
        <v>0</v>
      </c>
      <c r="G254">
        <v>0</v>
      </c>
      <c r="H254">
        <v>1</v>
      </c>
      <c r="I254">
        <v>0</v>
      </c>
      <c r="J254">
        <v>1</v>
      </c>
      <c r="K254">
        <v>12</v>
      </c>
      <c r="L254">
        <v>1350</v>
      </c>
      <c r="M254">
        <v>0</v>
      </c>
      <c r="N254" s="5">
        <v>0</v>
      </c>
      <c r="O254" s="14">
        <v>-16.8</v>
      </c>
      <c r="P254">
        <v>24</v>
      </c>
      <c r="Q254">
        <v>0</v>
      </c>
      <c r="R254">
        <v>1</v>
      </c>
      <c r="S254">
        <v>1</v>
      </c>
      <c r="T254">
        <v>0</v>
      </c>
      <c r="U254">
        <v>7</v>
      </c>
      <c r="V254">
        <v>20</v>
      </c>
      <c r="W254">
        <v>1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60</v>
      </c>
      <c r="AE254" s="13">
        <v>4</v>
      </c>
      <c r="AF254" s="14">
        <v>-0.44700000000000001</v>
      </c>
    </row>
    <row r="255" spans="1:32" x14ac:dyDescent="0.25">
      <c r="A255">
        <v>1</v>
      </c>
      <c r="B255">
        <v>0</v>
      </c>
      <c r="C255">
        <v>12.01</v>
      </c>
      <c r="D255">
        <v>0</v>
      </c>
      <c r="E255">
        <v>0</v>
      </c>
      <c r="F255">
        <v>0</v>
      </c>
      <c r="G255">
        <v>0</v>
      </c>
      <c r="H255">
        <v>1</v>
      </c>
      <c r="I255">
        <v>0</v>
      </c>
      <c r="J255">
        <v>1</v>
      </c>
      <c r="K255">
        <v>12</v>
      </c>
      <c r="L255">
        <v>1350</v>
      </c>
      <c r="M255">
        <v>0</v>
      </c>
      <c r="N255" s="5">
        <v>0</v>
      </c>
      <c r="O255" s="14">
        <v>-14.6</v>
      </c>
      <c r="P255">
        <v>30</v>
      </c>
      <c r="Q255">
        <v>0</v>
      </c>
      <c r="R255">
        <v>1</v>
      </c>
      <c r="S255">
        <v>1</v>
      </c>
      <c r="T255">
        <v>0</v>
      </c>
      <c r="U255">
        <v>7</v>
      </c>
      <c r="V255">
        <v>20</v>
      </c>
      <c r="W255">
        <v>1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60</v>
      </c>
      <c r="AE255" s="13">
        <v>1.6</v>
      </c>
      <c r="AF255" s="14">
        <v>-0.54498000000000002</v>
      </c>
    </row>
    <row r="256" spans="1:32" x14ac:dyDescent="0.25">
      <c r="A256">
        <v>1</v>
      </c>
      <c r="B256">
        <v>0</v>
      </c>
      <c r="C256">
        <v>12.01</v>
      </c>
      <c r="D256">
        <v>0</v>
      </c>
      <c r="E256">
        <v>0</v>
      </c>
      <c r="F256">
        <v>0</v>
      </c>
      <c r="G256">
        <v>0</v>
      </c>
      <c r="H256">
        <v>1</v>
      </c>
      <c r="I256">
        <v>0</v>
      </c>
      <c r="J256">
        <v>1</v>
      </c>
      <c r="K256">
        <v>12</v>
      </c>
      <c r="L256">
        <v>1350</v>
      </c>
      <c r="M256">
        <v>0</v>
      </c>
      <c r="N256" s="5">
        <v>0</v>
      </c>
      <c r="O256" s="14">
        <v>-14.6</v>
      </c>
      <c r="P256">
        <v>30</v>
      </c>
      <c r="Q256">
        <v>0</v>
      </c>
      <c r="R256">
        <v>1</v>
      </c>
      <c r="S256">
        <v>1</v>
      </c>
      <c r="T256">
        <v>0</v>
      </c>
      <c r="U256">
        <v>7</v>
      </c>
      <c r="V256">
        <v>20</v>
      </c>
      <c r="W256">
        <v>1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60</v>
      </c>
      <c r="AE256" s="13">
        <v>4</v>
      </c>
      <c r="AF256" s="14">
        <v>-0.54498000000000002</v>
      </c>
    </row>
    <row r="257" spans="1:32" x14ac:dyDescent="0.25">
      <c r="A257">
        <v>1</v>
      </c>
      <c r="B257">
        <v>0</v>
      </c>
      <c r="C257">
        <v>12.01</v>
      </c>
      <c r="D257">
        <v>0</v>
      </c>
      <c r="E257">
        <v>0</v>
      </c>
      <c r="F257">
        <v>0</v>
      </c>
      <c r="G257">
        <v>0</v>
      </c>
      <c r="H257">
        <v>1</v>
      </c>
      <c r="I257">
        <v>0</v>
      </c>
      <c r="J257">
        <v>1</v>
      </c>
      <c r="K257">
        <v>12</v>
      </c>
      <c r="L257">
        <v>1350</v>
      </c>
      <c r="M257">
        <v>0</v>
      </c>
      <c r="N257" s="5">
        <v>1</v>
      </c>
      <c r="O257" s="14">
        <v>-15.7</v>
      </c>
      <c r="P257">
        <v>141</v>
      </c>
      <c r="Q257">
        <v>0</v>
      </c>
      <c r="R257">
        <v>1</v>
      </c>
      <c r="S257">
        <v>1</v>
      </c>
      <c r="T257">
        <v>0</v>
      </c>
      <c r="U257">
        <v>7</v>
      </c>
      <c r="V257">
        <v>20</v>
      </c>
      <c r="W257">
        <v>1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60</v>
      </c>
      <c r="AE257" s="13">
        <v>1.6</v>
      </c>
      <c r="AF257" s="14">
        <v>-0.62336000000000003</v>
      </c>
    </row>
    <row r="258" spans="1:32" x14ac:dyDescent="0.25">
      <c r="A258">
        <v>1</v>
      </c>
      <c r="B258">
        <v>0</v>
      </c>
      <c r="C258">
        <v>12.01</v>
      </c>
      <c r="D258">
        <v>0</v>
      </c>
      <c r="E258">
        <v>0</v>
      </c>
      <c r="F258">
        <v>0</v>
      </c>
      <c r="G258">
        <v>0</v>
      </c>
      <c r="H258">
        <v>1</v>
      </c>
      <c r="I258">
        <v>0</v>
      </c>
      <c r="J258">
        <v>1</v>
      </c>
      <c r="K258">
        <v>12</v>
      </c>
      <c r="L258">
        <v>1350</v>
      </c>
      <c r="M258">
        <v>0</v>
      </c>
      <c r="N258" s="5">
        <v>1</v>
      </c>
      <c r="O258" s="14">
        <v>-15.7</v>
      </c>
      <c r="P258">
        <v>141</v>
      </c>
      <c r="Q258">
        <v>0</v>
      </c>
      <c r="R258">
        <v>1</v>
      </c>
      <c r="S258">
        <v>1</v>
      </c>
      <c r="T258">
        <v>0</v>
      </c>
      <c r="U258">
        <v>7</v>
      </c>
      <c r="V258">
        <v>20</v>
      </c>
      <c r="W258">
        <v>1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60</v>
      </c>
      <c r="AE258" s="13">
        <v>4</v>
      </c>
      <c r="AF258" s="14">
        <v>-0.72133999999999998</v>
      </c>
    </row>
    <row r="259" spans="1:32" x14ac:dyDescent="0.25">
      <c r="A259">
        <v>1</v>
      </c>
      <c r="B259">
        <v>0</v>
      </c>
      <c r="C259">
        <v>12.01</v>
      </c>
      <c r="D259">
        <v>0</v>
      </c>
      <c r="E259">
        <v>0</v>
      </c>
      <c r="F259">
        <v>0</v>
      </c>
      <c r="G259">
        <v>0</v>
      </c>
      <c r="H259">
        <v>1</v>
      </c>
      <c r="I259">
        <v>0</v>
      </c>
      <c r="J259">
        <v>1</v>
      </c>
      <c r="K259">
        <v>12</v>
      </c>
      <c r="L259">
        <v>1350</v>
      </c>
      <c r="M259">
        <v>1</v>
      </c>
      <c r="N259" s="5">
        <v>0</v>
      </c>
      <c r="O259" s="14">
        <v>18</v>
      </c>
      <c r="P259">
        <v>182</v>
      </c>
      <c r="Q259">
        <v>0</v>
      </c>
      <c r="R259">
        <v>1</v>
      </c>
      <c r="S259">
        <v>1</v>
      </c>
      <c r="T259">
        <v>0</v>
      </c>
      <c r="U259">
        <v>7</v>
      </c>
      <c r="V259">
        <v>20</v>
      </c>
      <c r="W259">
        <v>1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60</v>
      </c>
      <c r="AE259" s="13">
        <v>1.6</v>
      </c>
      <c r="AF259" s="14">
        <v>-0.27065</v>
      </c>
    </row>
    <row r="260" spans="1:32" x14ac:dyDescent="0.25">
      <c r="A260">
        <v>1</v>
      </c>
      <c r="B260">
        <v>0</v>
      </c>
      <c r="C260">
        <v>12.01</v>
      </c>
      <c r="D260">
        <v>0</v>
      </c>
      <c r="E260">
        <v>0</v>
      </c>
      <c r="F260">
        <v>0</v>
      </c>
      <c r="G260">
        <v>0</v>
      </c>
      <c r="H260">
        <v>1</v>
      </c>
      <c r="I260">
        <v>0</v>
      </c>
      <c r="J260">
        <v>1</v>
      </c>
      <c r="K260">
        <v>12</v>
      </c>
      <c r="L260">
        <v>1350</v>
      </c>
      <c r="M260">
        <v>1</v>
      </c>
      <c r="N260" s="5">
        <v>0</v>
      </c>
      <c r="O260" s="14">
        <v>18</v>
      </c>
      <c r="P260">
        <v>182</v>
      </c>
      <c r="Q260">
        <v>0</v>
      </c>
      <c r="R260">
        <v>1</v>
      </c>
      <c r="S260">
        <v>1</v>
      </c>
      <c r="T260">
        <v>0</v>
      </c>
      <c r="U260">
        <v>7</v>
      </c>
      <c r="V260">
        <v>20</v>
      </c>
      <c r="W260">
        <v>1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60</v>
      </c>
      <c r="AE260" s="13">
        <v>4</v>
      </c>
      <c r="AF260" s="14">
        <v>-0.54498000000000002</v>
      </c>
    </row>
    <row r="261" spans="1:32" x14ac:dyDescent="0.25">
      <c r="A261">
        <v>1</v>
      </c>
      <c r="B261">
        <v>0</v>
      </c>
      <c r="C261">
        <v>12.01</v>
      </c>
      <c r="D261">
        <v>0</v>
      </c>
      <c r="E261">
        <v>0</v>
      </c>
      <c r="F261">
        <v>0</v>
      </c>
      <c r="G261">
        <v>0</v>
      </c>
      <c r="H261">
        <v>1</v>
      </c>
      <c r="I261">
        <v>0</v>
      </c>
      <c r="J261">
        <v>1</v>
      </c>
      <c r="K261">
        <v>12</v>
      </c>
      <c r="L261">
        <v>1350</v>
      </c>
      <c r="M261">
        <v>0</v>
      </c>
      <c r="N261" s="5">
        <v>0</v>
      </c>
      <c r="O261" s="14">
        <v>-15.3</v>
      </c>
      <c r="P261">
        <v>30</v>
      </c>
      <c r="Q261">
        <v>0</v>
      </c>
      <c r="R261">
        <v>1</v>
      </c>
      <c r="S261">
        <v>1</v>
      </c>
      <c r="T261">
        <v>0</v>
      </c>
      <c r="U261">
        <v>7</v>
      </c>
      <c r="V261">
        <v>20</v>
      </c>
      <c r="W261">
        <v>1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60</v>
      </c>
      <c r="AE261" s="13">
        <v>1.6</v>
      </c>
      <c r="AF261" s="14">
        <v>7.5845370447383306E-2</v>
      </c>
    </row>
    <row r="262" spans="1:32" x14ac:dyDescent="0.25">
      <c r="A262">
        <v>1</v>
      </c>
      <c r="B262">
        <v>0</v>
      </c>
      <c r="C262">
        <v>12.01</v>
      </c>
      <c r="D262">
        <v>0</v>
      </c>
      <c r="E262">
        <v>0</v>
      </c>
      <c r="F262">
        <v>0</v>
      </c>
      <c r="G262">
        <v>0</v>
      </c>
      <c r="H262">
        <v>1</v>
      </c>
      <c r="I262">
        <v>0</v>
      </c>
      <c r="J262">
        <v>1</v>
      </c>
      <c r="K262">
        <v>12</v>
      </c>
      <c r="L262">
        <v>1350</v>
      </c>
      <c r="M262">
        <v>0</v>
      </c>
      <c r="N262" s="5">
        <v>0</v>
      </c>
      <c r="O262" s="14">
        <v>-15.3</v>
      </c>
      <c r="P262">
        <v>30</v>
      </c>
      <c r="Q262">
        <v>0</v>
      </c>
      <c r="R262">
        <v>1</v>
      </c>
      <c r="S262">
        <v>1</v>
      </c>
      <c r="T262">
        <v>0</v>
      </c>
      <c r="U262">
        <v>7</v>
      </c>
      <c r="V262">
        <v>20</v>
      </c>
      <c r="W262">
        <v>1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60</v>
      </c>
      <c r="AE262" s="13">
        <v>4</v>
      </c>
      <c r="AF262" s="14">
        <v>-0.34903000000000001</v>
      </c>
    </row>
    <row r="263" spans="1:32" x14ac:dyDescent="0.25">
      <c r="A263">
        <v>1</v>
      </c>
      <c r="B263">
        <v>0</v>
      </c>
      <c r="C263">
        <v>12.01</v>
      </c>
      <c r="D263">
        <v>0</v>
      </c>
      <c r="E263">
        <v>0</v>
      </c>
      <c r="F263">
        <v>0</v>
      </c>
      <c r="G263">
        <v>0</v>
      </c>
      <c r="H263">
        <v>1</v>
      </c>
      <c r="I263">
        <v>0</v>
      </c>
      <c r="J263">
        <v>1</v>
      </c>
      <c r="K263">
        <v>12</v>
      </c>
      <c r="L263">
        <v>1350</v>
      </c>
      <c r="M263">
        <v>0</v>
      </c>
      <c r="N263" s="5">
        <v>1</v>
      </c>
      <c r="O263" s="14">
        <v>-24</v>
      </c>
      <c r="P263">
        <v>179</v>
      </c>
      <c r="Q263">
        <v>0</v>
      </c>
      <c r="R263">
        <v>1</v>
      </c>
      <c r="S263">
        <v>1</v>
      </c>
      <c r="T263">
        <v>0</v>
      </c>
      <c r="U263">
        <v>7</v>
      </c>
      <c r="V263">
        <v>20</v>
      </c>
      <c r="W263">
        <v>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60</v>
      </c>
      <c r="AE263" s="13">
        <v>1.6</v>
      </c>
      <c r="AF263" s="14">
        <v>3.6764339586924E-3</v>
      </c>
    </row>
    <row r="264" spans="1:32" x14ac:dyDescent="0.25">
      <c r="A264">
        <v>1</v>
      </c>
      <c r="B264">
        <v>0</v>
      </c>
      <c r="C264">
        <v>12.01</v>
      </c>
      <c r="D264">
        <v>0</v>
      </c>
      <c r="E264">
        <v>0</v>
      </c>
      <c r="F264">
        <v>0</v>
      </c>
      <c r="G264">
        <v>0</v>
      </c>
      <c r="H264">
        <v>1</v>
      </c>
      <c r="I264">
        <v>0</v>
      </c>
      <c r="J264">
        <v>1</v>
      </c>
      <c r="K264">
        <v>12</v>
      </c>
      <c r="L264">
        <v>1350</v>
      </c>
      <c r="M264">
        <v>0</v>
      </c>
      <c r="N264" s="5">
        <v>1</v>
      </c>
      <c r="O264" s="14">
        <v>-24</v>
      </c>
      <c r="P264">
        <v>179</v>
      </c>
      <c r="Q264">
        <v>0</v>
      </c>
      <c r="R264">
        <v>1</v>
      </c>
      <c r="S264">
        <v>1</v>
      </c>
      <c r="T264">
        <v>0</v>
      </c>
      <c r="U264">
        <v>7</v>
      </c>
      <c r="V264">
        <v>20</v>
      </c>
      <c r="W264">
        <v>1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60</v>
      </c>
      <c r="AE264" s="13">
        <v>4</v>
      </c>
      <c r="AF264" s="14">
        <v>-0.17266999999999999</v>
      </c>
    </row>
    <row r="265" spans="1:32" x14ac:dyDescent="0.25">
      <c r="A265">
        <v>1</v>
      </c>
      <c r="B265">
        <v>0</v>
      </c>
      <c r="C265">
        <v>12.01</v>
      </c>
      <c r="D265">
        <v>0</v>
      </c>
      <c r="E265">
        <v>0</v>
      </c>
      <c r="F265">
        <v>0</v>
      </c>
      <c r="G265">
        <v>0</v>
      </c>
      <c r="H265">
        <v>1</v>
      </c>
      <c r="I265">
        <v>0</v>
      </c>
      <c r="J265">
        <v>1</v>
      </c>
      <c r="K265">
        <v>12</v>
      </c>
      <c r="L265">
        <v>1350</v>
      </c>
      <c r="M265">
        <v>1</v>
      </c>
      <c r="N265" s="5">
        <v>0</v>
      </c>
      <c r="O265" s="14">
        <v>-17.600000000000001</v>
      </c>
      <c r="P265">
        <v>111</v>
      </c>
      <c r="Q265">
        <v>0</v>
      </c>
      <c r="R265">
        <v>1</v>
      </c>
      <c r="S265">
        <v>1</v>
      </c>
      <c r="T265">
        <v>0</v>
      </c>
      <c r="U265">
        <v>7</v>
      </c>
      <c r="V265">
        <v>20</v>
      </c>
      <c r="W265">
        <v>1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60</v>
      </c>
      <c r="AE265" s="13">
        <v>1.6</v>
      </c>
      <c r="AF265" s="14">
        <v>0.15257828058133099</v>
      </c>
    </row>
    <row r="266" spans="1:32" x14ac:dyDescent="0.25">
      <c r="A266">
        <v>1</v>
      </c>
      <c r="B266">
        <v>0</v>
      </c>
      <c r="C266">
        <v>12.01</v>
      </c>
      <c r="D266">
        <v>0</v>
      </c>
      <c r="E266">
        <v>0</v>
      </c>
      <c r="F266">
        <v>0</v>
      </c>
      <c r="G266">
        <v>0</v>
      </c>
      <c r="H266">
        <v>1</v>
      </c>
      <c r="I266">
        <v>0</v>
      </c>
      <c r="J266">
        <v>1</v>
      </c>
      <c r="K266">
        <v>12</v>
      </c>
      <c r="L266">
        <v>1350</v>
      </c>
      <c r="M266">
        <v>1</v>
      </c>
      <c r="N266" s="5">
        <v>0</v>
      </c>
      <c r="O266" s="14">
        <v>-17.600000000000001</v>
      </c>
      <c r="P266">
        <v>111</v>
      </c>
      <c r="Q266">
        <v>0</v>
      </c>
      <c r="R266">
        <v>1</v>
      </c>
      <c r="S266">
        <v>1</v>
      </c>
      <c r="T266">
        <v>0</v>
      </c>
      <c r="U266">
        <v>7</v>
      </c>
      <c r="V266">
        <v>20</v>
      </c>
      <c r="W266">
        <v>1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60</v>
      </c>
      <c r="AE266" s="13">
        <v>4</v>
      </c>
      <c r="AF266" s="14">
        <v>-0.34903000000000001</v>
      </c>
    </row>
    <row r="267" spans="1:32" x14ac:dyDescent="0.25">
      <c r="A267" s="15">
        <v>0</v>
      </c>
      <c r="B267" s="15">
        <v>0</v>
      </c>
      <c r="C267" s="15">
        <v>28.09</v>
      </c>
      <c r="D267" s="15">
        <v>16</v>
      </c>
      <c r="E267" s="15">
        <v>2</v>
      </c>
      <c r="F267" s="15">
        <v>0</v>
      </c>
      <c r="G267" s="15">
        <v>1</v>
      </c>
      <c r="H267" s="15">
        <v>0</v>
      </c>
      <c r="I267" s="15">
        <v>0</v>
      </c>
      <c r="J267" s="15">
        <v>0</v>
      </c>
      <c r="K267" s="16">
        <v>2500</v>
      </c>
      <c r="L267" s="17">
        <v>2500</v>
      </c>
      <c r="M267" s="5">
        <v>0</v>
      </c>
      <c r="N267" s="5">
        <v>0</v>
      </c>
      <c r="O267" s="33">
        <v>-28.4</v>
      </c>
      <c r="P267" s="17">
        <v>26.5</v>
      </c>
      <c r="Q267" s="5">
        <v>0</v>
      </c>
      <c r="R267" s="5">
        <v>1</v>
      </c>
      <c r="S267" s="5">
        <v>1</v>
      </c>
      <c r="T267" s="5">
        <v>0</v>
      </c>
      <c r="U267" s="18">
        <v>9</v>
      </c>
      <c r="V267" s="17">
        <v>20</v>
      </c>
      <c r="W267" s="5">
        <v>0</v>
      </c>
      <c r="X267" s="5">
        <v>0</v>
      </c>
      <c r="Y267" s="5">
        <v>0</v>
      </c>
      <c r="Z267" s="5">
        <v>0</v>
      </c>
      <c r="AA267" s="5">
        <v>1</v>
      </c>
      <c r="AB267" s="16">
        <v>0</v>
      </c>
      <c r="AC267" s="16">
        <v>1</v>
      </c>
      <c r="AD267" s="16">
        <v>1</v>
      </c>
      <c r="AE267" s="20">
        <v>2.5</v>
      </c>
      <c r="AF267" s="16">
        <v>0.52985074626865403</v>
      </c>
    </row>
    <row r="268" spans="1:32" x14ac:dyDescent="0.25">
      <c r="A268" s="15">
        <v>0</v>
      </c>
      <c r="B268" s="15">
        <v>0</v>
      </c>
      <c r="C268" s="15">
        <v>28.09</v>
      </c>
      <c r="D268" s="15">
        <v>16</v>
      </c>
      <c r="E268" s="15">
        <v>2</v>
      </c>
      <c r="F268" s="15">
        <v>0</v>
      </c>
      <c r="G268" s="15">
        <v>1</v>
      </c>
      <c r="H268" s="15">
        <v>0</v>
      </c>
      <c r="I268" s="15">
        <v>0</v>
      </c>
      <c r="J268" s="15">
        <v>0</v>
      </c>
      <c r="K268" s="16">
        <v>2500</v>
      </c>
      <c r="L268" s="17">
        <v>2500</v>
      </c>
      <c r="M268" s="5">
        <v>0</v>
      </c>
      <c r="N268" s="5">
        <v>0</v>
      </c>
      <c r="O268" s="33">
        <v>-28.4</v>
      </c>
      <c r="P268" s="17">
        <v>26.5</v>
      </c>
      <c r="Q268" s="5">
        <v>0</v>
      </c>
      <c r="R268" s="5">
        <v>1</v>
      </c>
      <c r="S268" s="5">
        <v>1</v>
      </c>
      <c r="T268" s="5">
        <v>0</v>
      </c>
      <c r="U268" s="18">
        <v>9</v>
      </c>
      <c r="V268" s="17">
        <v>20</v>
      </c>
      <c r="W268" s="5">
        <v>0</v>
      </c>
      <c r="X268" s="5">
        <v>0</v>
      </c>
      <c r="Y268" s="5">
        <v>0</v>
      </c>
      <c r="Z268" s="5">
        <v>0</v>
      </c>
      <c r="AA268" s="5">
        <v>1</v>
      </c>
      <c r="AB268" s="16">
        <v>0</v>
      </c>
      <c r="AC268" s="16">
        <v>1</v>
      </c>
      <c r="AD268" s="16">
        <v>15</v>
      </c>
      <c r="AE268" s="20">
        <v>2.5</v>
      </c>
      <c r="AF268" s="16">
        <v>0.66412213740457904</v>
      </c>
    </row>
    <row r="269" spans="1:32" x14ac:dyDescent="0.25">
      <c r="A269" s="15">
        <v>1</v>
      </c>
      <c r="B269" s="15">
        <v>0</v>
      </c>
      <c r="C269" s="15">
        <v>12.01</v>
      </c>
      <c r="D269" s="15">
        <v>0</v>
      </c>
      <c r="E269" s="15">
        <v>0</v>
      </c>
      <c r="F269" s="15">
        <v>0</v>
      </c>
      <c r="G269" s="15">
        <v>0</v>
      </c>
      <c r="H269" s="15">
        <v>1</v>
      </c>
      <c r="I269" s="15">
        <v>0</v>
      </c>
      <c r="J269" s="15">
        <v>1</v>
      </c>
      <c r="K269" s="16">
        <v>20</v>
      </c>
      <c r="L269" s="16">
        <v>20000</v>
      </c>
      <c r="M269" s="5">
        <v>0</v>
      </c>
      <c r="N269" s="5">
        <v>0</v>
      </c>
      <c r="O269" s="17">
        <v>-11</v>
      </c>
      <c r="P269" s="16">
        <v>170</v>
      </c>
      <c r="Q269" s="5">
        <v>0</v>
      </c>
      <c r="R269" s="5">
        <v>1</v>
      </c>
      <c r="S269" s="5">
        <v>1</v>
      </c>
      <c r="T269" s="5">
        <v>0</v>
      </c>
      <c r="U269" s="18">
        <v>9</v>
      </c>
      <c r="V269" s="17">
        <v>23.91</v>
      </c>
      <c r="W269" s="27">
        <v>1</v>
      </c>
      <c r="X269" s="27">
        <v>0</v>
      </c>
      <c r="Y269" s="27">
        <v>0</v>
      </c>
      <c r="Z269" s="27">
        <v>0</v>
      </c>
      <c r="AA269" s="27">
        <v>0</v>
      </c>
      <c r="AB269" s="16">
        <v>18</v>
      </c>
      <c r="AC269" s="16">
        <v>6</v>
      </c>
      <c r="AD269" s="16">
        <v>3</v>
      </c>
      <c r="AE269" s="20">
        <v>3</v>
      </c>
      <c r="AF269" s="16">
        <v>-0.63703703703703796</v>
      </c>
    </row>
    <row r="270" spans="1:32" x14ac:dyDescent="0.25">
      <c r="A270" s="15">
        <v>1</v>
      </c>
      <c r="B270" s="15">
        <v>0</v>
      </c>
      <c r="C270" s="15">
        <v>12.01</v>
      </c>
      <c r="D270" s="15">
        <v>0</v>
      </c>
      <c r="E270" s="15">
        <v>0</v>
      </c>
      <c r="F270" s="15">
        <v>0</v>
      </c>
      <c r="G270" s="15">
        <v>1</v>
      </c>
      <c r="H270" s="15">
        <v>0</v>
      </c>
      <c r="I270" s="15">
        <v>0</v>
      </c>
      <c r="J270" s="15">
        <v>1</v>
      </c>
      <c r="K270" s="16">
        <v>50</v>
      </c>
      <c r="L270" s="16">
        <v>50</v>
      </c>
      <c r="M270" s="5">
        <v>0</v>
      </c>
      <c r="N270" s="5">
        <v>0</v>
      </c>
      <c r="O270" s="16">
        <v>-30</v>
      </c>
      <c r="P270" s="17">
        <v>0.92</v>
      </c>
      <c r="Q270" s="5">
        <v>0</v>
      </c>
      <c r="R270" s="5">
        <v>1</v>
      </c>
      <c r="S270" s="5">
        <v>1</v>
      </c>
      <c r="T270" s="5">
        <v>0</v>
      </c>
      <c r="U270" s="18">
        <v>8</v>
      </c>
      <c r="V270" s="16">
        <v>25</v>
      </c>
      <c r="W270" s="5">
        <v>0</v>
      </c>
      <c r="X270" s="5">
        <v>0</v>
      </c>
      <c r="Y270" s="5">
        <v>0</v>
      </c>
      <c r="Z270" s="5">
        <v>0</v>
      </c>
      <c r="AA270" s="5">
        <v>1</v>
      </c>
      <c r="AB270" s="16">
        <v>0</v>
      </c>
      <c r="AC270" s="16">
        <v>1</v>
      </c>
      <c r="AD270" s="16">
        <v>0.5</v>
      </c>
      <c r="AE270" s="20">
        <v>1</v>
      </c>
      <c r="AF270" s="16">
        <v>0.639876243715501</v>
      </c>
    </row>
    <row r="271" spans="1:32" x14ac:dyDescent="0.25">
      <c r="A271" s="15">
        <v>1</v>
      </c>
      <c r="B271" s="15">
        <v>0</v>
      </c>
      <c r="C271" s="15">
        <v>12.01</v>
      </c>
      <c r="D271" s="15">
        <v>0</v>
      </c>
      <c r="E271" s="15">
        <v>0</v>
      </c>
      <c r="F271" s="15">
        <v>0</v>
      </c>
      <c r="G271" s="15">
        <v>1</v>
      </c>
      <c r="H271" s="15">
        <v>0</v>
      </c>
      <c r="I271" s="15">
        <v>0</v>
      </c>
      <c r="J271" s="15">
        <v>1</v>
      </c>
      <c r="K271" s="16">
        <v>50</v>
      </c>
      <c r="L271" s="16">
        <v>50</v>
      </c>
      <c r="M271" s="5">
        <v>0</v>
      </c>
      <c r="N271" s="5">
        <v>0</v>
      </c>
      <c r="O271" s="16">
        <v>-30</v>
      </c>
      <c r="P271" s="17">
        <v>0.92</v>
      </c>
      <c r="Q271" s="5">
        <v>0</v>
      </c>
      <c r="R271" s="5">
        <v>1</v>
      </c>
      <c r="S271" s="5">
        <v>1</v>
      </c>
      <c r="T271" s="5">
        <v>0</v>
      </c>
      <c r="U271" s="18">
        <v>8</v>
      </c>
      <c r="V271" s="16">
        <v>25</v>
      </c>
      <c r="W271" s="5">
        <v>0</v>
      </c>
      <c r="X271" s="5">
        <v>0</v>
      </c>
      <c r="Y271" s="5">
        <v>0</v>
      </c>
      <c r="Z271" s="5">
        <v>0</v>
      </c>
      <c r="AA271" s="5">
        <v>1</v>
      </c>
      <c r="AB271" s="16">
        <v>0</v>
      </c>
      <c r="AC271" s="16">
        <v>1</v>
      </c>
      <c r="AD271" s="16">
        <v>1</v>
      </c>
      <c r="AE271" s="20">
        <v>1</v>
      </c>
      <c r="AF271" s="16">
        <v>0.63538959883244905</v>
      </c>
    </row>
    <row r="272" spans="1:32" x14ac:dyDescent="0.25">
      <c r="A272" s="15">
        <v>1</v>
      </c>
      <c r="B272" s="15">
        <v>0</v>
      </c>
      <c r="C272" s="15">
        <v>12.01</v>
      </c>
      <c r="D272" s="15">
        <v>0</v>
      </c>
      <c r="E272" s="15">
        <v>0</v>
      </c>
      <c r="F272" s="15">
        <v>0</v>
      </c>
      <c r="G272" s="15">
        <v>1</v>
      </c>
      <c r="H272" s="15">
        <v>0</v>
      </c>
      <c r="I272" s="15">
        <v>0</v>
      </c>
      <c r="J272" s="15">
        <v>1</v>
      </c>
      <c r="K272" s="16">
        <v>50</v>
      </c>
      <c r="L272" s="16">
        <v>50</v>
      </c>
      <c r="M272" s="5">
        <v>0</v>
      </c>
      <c r="N272" s="5">
        <v>0</v>
      </c>
      <c r="O272" s="16">
        <v>-30</v>
      </c>
      <c r="P272" s="17">
        <v>0.92</v>
      </c>
      <c r="Q272" s="5">
        <v>0</v>
      </c>
      <c r="R272" s="5">
        <v>1</v>
      </c>
      <c r="S272" s="5">
        <v>1</v>
      </c>
      <c r="T272" s="5">
        <v>0</v>
      </c>
      <c r="U272" s="18">
        <v>8</v>
      </c>
      <c r="V272" s="16">
        <v>25</v>
      </c>
      <c r="W272" s="5">
        <v>0</v>
      </c>
      <c r="X272" s="5">
        <v>0</v>
      </c>
      <c r="Y272" s="5">
        <v>0</v>
      </c>
      <c r="Z272" s="5">
        <v>0</v>
      </c>
      <c r="AA272" s="5">
        <v>1</v>
      </c>
      <c r="AB272" s="16">
        <v>0</v>
      </c>
      <c r="AC272" s="16">
        <v>1</v>
      </c>
      <c r="AD272" s="16">
        <v>3</v>
      </c>
      <c r="AE272" s="20">
        <v>1</v>
      </c>
      <c r="AF272" s="16">
        <v>0.37374663731963798</v>
      </c>
    </row>
    <row r="273" spans="1:32" x14ac:dyDescent="0.25">
      <c r="A273" s="15">
        <v>1</v>
      </c>
      <c r="B273" s="15">
        <v>0</v>
      </c>
      <c r="C273" s="15">
        <v>12.01</v>
      </c>
      <c r="D273" s="15">
        <v>0</v>
      </c>
      <c r="E273" s="15">
        <v>0</v>
      </c>
      <c r="F273" s="15">
        <v>0</v>
      </c>
      <c r="G273" s="15">
        <v>1</v>
      </c>
      <c r="H273" s="15">
        <v>0</v>
      </c>
      <c r="I273" s="15">
        <v>0</v>
      </c>
      <c r="J273" s="15">
        <v>1</v>
      </c>
      <c r="K273" s="16">
        <v>50</v>
      </c>
      <c r="L273" s="16">
        <v>50</v>
      </c>
      <c r="M273" s="5">
        <v>0</v>
      </c>
      <c r="N273" s="5">
        <v>0</v>
      </c>
      <c r="O273" s="16">
        <v>-30</v>
      </c>
      <c r="P273" s="17">
        <v>0.92</v>
      </c>
      <c r="Q273" s="5">
        <v>0</v>
      </c>
      <c r="R273" s="5">
        <v>1</v>
      </c>
      <c r="S273" s="5">
        <v>1</v>
      </c>
      <c r="T273" s="5">
        <v>0</v>
      </c>
      <c r="U273" s="18">
        <v>8</v>
      </c>
      <c r="V273" s="16">
        <v>25</v>
      </c>
      <c r="W273" s="5">
        <v>0</v>
      </c>
      <c r="X273" s="5">
        <v>0</v>
      </c>
      <c r="Y273" s="5">
        <v>0</v>
      </c>
      <c r="Z273" s="5">
        <v>0</v>
      </c>
      <c r="AA273" s="5">
        <v>1</v>
      </c>
      <c r="AB273" s="16">
        <v>0</v>
      </c>
      <c r="AC273" s="16">
        <v>1</v>
      </c>
      <c r="AD273" s="16">
        <v>4</v>
      </c>
      <c r="AE273" s="20">
        <v>1</v>
      </c>
      <c r="AF273" s="16">
        <v>0.431891292290627</v>
      </c>
    </row>
    <row r="274" spans="1:32" x14ac:dyDescent="0.25">
      <c r="A274" s="15">
        <v>1</v>
      </c>
      <c r="B274" s="15">
        <v>0</v>
      </c>
      <c r="C274" s="15">
        <v>12.01</v>
      </c>
      <c r="D274" s="15">
        <v>16</v>
      </c>
      <c r="E274" s="15">
        <v>1</v>
      </c>
      <c r="F274" s="15">
        <v>0</v>
      </c>
      <c r="G274" s="15">
        <v>0</v>
      </c>
      <c r="H274" s="15">
        <v>0</v>
      </c>
      <c r="I274" s="15">
        <v>1</v>
      </c>
      <c r="J274" s="15">
        <v>0</v>
      </c>
      <c r="K274" s="16">
        <v>2500</v>
      </c>
      <c r="L274" s="16">
        <v>2</v>
      </c>
      <c r="M274" s="5">
        <v>0</v>
      </c>
      <c r="N274" s="5">
        <v>0</v>
      </c>
      <c r="O274" s="16">
        <v>-49.7</v>
      </c>
      <c r="P274" s="17">
        <v>374.5</v>
      </c>
      <c r="Q274" s="5">
        <v>0</v>
      </c>
      <c r="R274" s="5">
        <v>1</v>
      </c>
      <c r="S274" s="5">
        <v>0</v>
      </c>
      <c r="T274" s="5">
        <v>1</v>
      </c>
      <c r="U274" s="18">
        <v>8</v>
      </c>
      <c r="V274" s="16">
        <v>19.7</v>
      </c>
      <c r="W274" s="5">
        <v>0</v>
      </c>
      <c r="X274" s="5">
        <v>0</v>
      </c>
      <c r="Y274" s="5">
        <v>0</v>
      </c>
      <c r="Z274" s="5">
        <v>0</v>
      </c>
      <c r="AA274" s="5">
        <v>1</v>
      </c>
      <c r="AB274" s="16">
        <v>0</v>
      </c>
      <c r="AC274" s="16">
        <v>1</v>
      </c>
      <c r="AD274" s="16">
        <v>1</v>
      </c>
      <c r="AE274" s="20">
        <v>0.91370558375634503</v>
      </c>
      <c r="AF274" s="16">
        <v>0.78723404255319196</v>
      </c>
    </row>
    <row r="275" spans="1:32" x14ac:dyDescent="0.25">
      <c r="A275" s="15">
        <v>1</v>
      </c>
      <c r="B275" s="15">
        <v>0</v>
      </c>
      <c r="C275" s="15">
        <v>12.01</v>
      </c>
      <c r="D275" s="15">
        <v>16</v>
      </c>
      <c r="E275" s="15">
        <v>1</v>
      </c>
      <c r="F275" s="15">
        <v>0</v>
      </c>
      <c r="G275" s="15">
        <v>0</v>
      </c>
      <c r="H275" s="15">
        <v>0</v>
      </c>
      <c r="I275" s="15">
        <v>1</v>
      </c>
      <c r="J275" s="15">
        <v>0</v>
      </c>
      <c r="K275" s="16">
        <v>2500</v>
      </c>
      <c r="L275" s="16">
        <v>2</v>
      </c>
      <c r="M275" s="5">
        <v>0</v>
      </c>
      <c r="N275" s="5">
        <v>0</v>
      </c>
      <c r="O275" s="16">
        <v>-49.7</v>
      </c>
      <c r="P275" s="17">
        <v>374.5</v>
      </c>
      <c r="Q275" s="5">
        <v>0</v>
      </c>
      <c r="R275" s="5">
        <v>1</v>
      </c>
      <c r="S275" s="5">
        <v>0</v>
      </c>
      <c r="T275" s="5">
        <v>1</v>
      </c>
      <c r="U275" s="18">
        <v>8</v>
      </c>
      <c r="V275" s="16">
        <v>19.7</v>
      </c>
      <c r="W275" s="5">
        <v>0</v>
      </c>
      <c r="X275" s="5">
        <v>0</v>
      </c>
      <c r="Y275" s="5">
        <v>0</v>
      </c>
      <c r="Z275" s="5">
        <v>0</v>
      </c>
      <c r="AA275" s="5">
        <v>1</v>
      </c>
      <c r="AB275" s="16">
        <v>0</v>
      </c>
      <c r="AC275" s="16">
        <v>1</v>
      </c>
      <c r="AD275" s="16">
        <v>1</v>
      </c>
      <c r="AE275" s="20">
        <v>2.7411167512690402</v>
      </c>
      <c r="AF275" s="16">
        <v>0.85714285714285698</v>
      </c>
    </row>
    <row r="276" spans="1:32" x14ac:dyDescent="0.25">
      <c r="A276" s="15">
        <v>1</v>
      </c>
      <c r="B276" s="15">
        <v>0</v>
      </c>
      <c r="C276" s="15">
        <v>12.01</v>
      </c>
      <c r="D276" s="15">
        <v>16</v>
      </c>
      <c r="E276" s="15">
        <v>1</v>
      </c>
      <c r="F276" s="15">
        <v>0</v>
      </c>
      <c r="G276" s="15">
        <v>0</v>
      </c>
      <c r="H276" s="15">
        <v>0</v>
      </c>
      <c r="I276" s="15">
        <v>1</v>
      </c>
      <c r="J276" s="15">
        <v>0</v>
      </c>
      <c r="K276" s="16">
        <v>2500</v>
      </c>
      <c r="L276" s="16">
        <v>2</v>
      </c>
      <c r="M276" s="5">
        <v>0</v>
      </c>
      <c r="N276" s="5">
        <v>0</v>
      </c>
      <c r="O276" s="16">
        <v>-49.7</v>
      </c>
      <c r="P276" s="17">
        <v>374.5</v>
      </c>
      <c r="Q276" s="5">
        <v>0</v>
      </c>
      <c r="R276" s="5">
        <v>1</v>
      </c>
      <c r="S276" s="5">
        <v>0</v>
      </c>
      <c r="T276" s="5">
        <v>1</v>
      </c>
      <c r="U276" s="18">
        <v>8</v>
      </c>
      <c r="V276" s="16">
        <v>19.7</v>
      </c>
      <c r="W276" s="5">
        <v>0</v>
      </c>
      <c r="X276" s="5">
        <v>0</v>
      </c>
      <c r="Y276" s="5">
        <v>0</v>
      </c>
      <c r="Z276" s="5">
        <v>0</v>
      </c>
      <c r="AA276" s="5">
        <v>1</v>
      </c>
      <c r="AB276" s="16">
        <v>0</v>
      </c>
      <c r="AC276" s="16">
        <v>1</v>
      </c>
      <c r="AD276" s="16">
        <v>1</v>
      </c>
      <c r="AE276" s="20">
        <v>8.2233502538071104</v>
      </c>
      <c r="AF276" s="16">
        <v>0.67741935483870996</v>
      </c>
    </row>
    <row r="277" spans="1:32" x14ac:dyDescent="0.25">
      <c r="A277" s="15">
        <v>1</v>
      </c>
      <c r="B277" s="15">
        <v>0</v>
      </c>
      <c r="C277" s="15">
        <v>12.01</v>
      </c>
      <c r="D277" s="15">
        <v>16</v>
      </c>
      <c r="E277" s="15">
        <v>1</v>
      </c>
      <c r="F277" s="15">
        <v>0</v>
      </c>
      <c r="G277" s="15">
        <v>0</v>
      </c>
      <c r="H277" s="15">
        <v>0</v>
      </c>
      <c r="I277" s="15">
        <v>1</v>
      </c>
      <c r="J277" s="15">
        <v>0</v>
      </c>
      <c r="K277" s="16">
        <v>1500</v>
      </c>
      <c r="L277" s="16">
        <v>2</v>
      </c>
      <c r="M277" s="5">
        <v>0</v>
      </c>
      <c r="N277" s="5">
        <v>0</v>
      </c>
      <c r="O277" s="16">
        <v>-13.9</v>
      </c>
      <c r="P277" s="16">
        <v>411</v>
      </c>
      <c r="Q277" s="5">
        <v>0</v>
      </c>
      <c r="R277" s="5">
        <v>1</v>
      </c>
      <c r="S277" s="5">
        <v>0</v>
      </c>
      <c r="T277" s="5">
        <v>1</v>
      </c>
      <c r="U277" s="18">
        <v>8</v>
      </c>
      <c r="V277" s="16">
        <v>19.7</v>
      </c>
      <c r="W277" s="5">
        <v>0</v>
      </c>
      <c r="X277" s="5">
        <v>0</v>
      </c>
      <c r="Y277" s="5">
        <v>0</v>
      </c>
      <c r="Z277" s="5">
        <v>0</v>
      </c>
      <c r="AA277" s="5">
        <v>1</v>
      </c>
      <c r="AB277" s="16">
        <v>0</v>
      </c>
      <c r="AC277" s="16">
        <v>1</v>
      </c>
      <c r="AD277" s="16">
        <v>1</v>
      </c>
      <c r="AE277" s="20">
        <v>2.7411167512690402</v>
      </c>
      <c r="AF277" s="16">
        <v>0.6875</v>
      </c>
    </row>
    <row r="278" spans="1:32" x14ac:dyDescent="0.25">
      <c r="A278" s="15">
        <v>1</v>
      </c>
      <c r="B278" s="15">
        <v>0</v>
      </c>
      <c r="C278" s="15">
        <v>12.01</v>
      </c>
      <c r="D278" s="15">
        <v>16</v>
      </c>
      <c r="E278" s="15">
        <v>1</v>
      </c>
      <c r="F278" s="15">
        <v>0</v>
      </c>
      <c r="G278" s="15">
        <v>0</v>
      </c>
      <c r="H278" s="15">
        <v>0</v>
      </c>
      <c r="I278" s="15">
        <v>1</v>
      </c>
      <c r="J278" s="15">
        <v>0</v>
      </c>
      <c r="K278" s="16">
        <v>1500</v>
      </c>
      <c r="L278" s="16">
        <v>2</v>
      </c>
      <c r="M278" s="5">
        <v>0</v>
      </c>
      <c r="N278" s="5">
        <v>0</v>
      </c>
      <c r="O278" s="16">
        <v>-13.9</v>
      </c>
      <c r="P278" s="16">
        <v>411</v>
      </c>
      <c r="Q278" s="5">
        <v>0</v>
      </c>
      <c r="R278" s="5">
        <v>1</v>
      </c>
      <c r="S278" s="5">
        <v>0</v>
      </c>
      <c r="T278" s="5">
        <v>1</v>
      </c>
      <c r="U278" s="18">
        <v>8</v>
      </c>
      <c r="V278" s="16">
        <v>19.7</v>
      </c>
      <c r="W278" s="5">
        <v>0</v>
      </c>
      <c r="X278" s="5">
        <v>0</v>
      </c>
      <c r="Y278" s="5">
        <v>0</v>
      </c>
      <c r="Z278" s="5">
        <v>0</v>
      </c>
      <c r="AA278" s="5">
        <v>1</v>
      </c>
      <c r="AB278" s="16">
        <v>0</v>
      </c>
      <c r="AC278" s="16">
        <v>1</v>
      </c>
      <c r="AD278" s="16">
        <v>1</v>
      </c>
      <c r="AE278" s="20">
        <v>8.2233502538071104</v>
      </c>
      <c r="AF278" s="16">
        <v>0.72972972972973005</v>
      </c>
    </row>
    <row r="279" spans="1:32" x14ac:dyDescent="0.25">
      <c r="A279" s="15">
        <v>1</v>
      </c>
      <c r="B279" s="15">
        <v>0</v>
      </c>
      <c r="C279" s="15">
        <v>12.01</v>
      </c>
      <c r="D279" s="15">
        <v>16</v>
      </c>
      <c r="E279" s="15">
        <v>1</v>
      </c>
      <c r="F279" s="15">
        <v>0</v>
      </c>
      <c r="G279" s="15">
        <v>0</v>
      </c>
      <c r="H279" s="15">
        <v>0</v>
      </c>
      <c r="I279" s="15">
        <v>1</v>
      </c>
      <c r="J279" s="15">
        <v>0</v>
      </c>
      <c r="K279" s="16">
        <v>60</v>
      </c>
      <c r="L279" s="16">
        <v>2</v>
      </c>
      <c r="M279" s="5">
        <v>0</v>
      </c>
      <c r="N279" s="5">
        <v>0</v>
      </c>
      <c r="O279" s="16">
        <v>-53.9</v>
      </c>
      <c r="P279" s="17">
        <v>374.5</v>
      </c>
      <c r="Q279" s="5">
        <v>0</v>
      </c>
      <c r="R279" s="5">
        <v>1</v>
      </c>
      <c r="S279" s="5">
        <v>0</v>
      </c>
      <c r="T279" s="5">
        <v>1</v>
      </c>
      <c r="U279" s="16">
        <v>7</v>
      </c>
      <c r="V279" s="19">
        <v>20</v>
      </c>
      <c r="W279" s="5">
        <v>1</v>
      </c>
      <c r="X279" s="5">
        <v>0</v>
      </c>
      <c r="Y279" s="5">
        <v>0</v>
      </c>
      <c r="Z279" s="5">
        <v>0</v>
      </c>
      <c r="AA279" s="5">
        <v>0</v>
      </c>
      <c r="AB279" s="16">
        <v>28</v>
      </c>
      <c r="AC279" s="16">
        <v>3</v>
      </c>
      <c r="AD279" s="16">
        <v>1</v>
      </c>
      <c r="AE279" s="20">
        <v>0.15</v>
      </c>
      <c r="AF279" s="16">
        <v>-4.4247787610619899E-2</v>
      </c>
    </row>
    <row r="280" spans="1:32" x14ac:dyDescent="0.25">
      <c r="A280" s="15">
        <v>1</v>
      </c>
      <c r="B280" s="15">
        <v>0</v>
      </c>
      <c r="C280" s="15">
        <v>12.01</v>
      </c>
      <c r="D280" s="15">
        <v>16</v>
      </c>
      <c r="E280" s="15">
        <v>1</v>
      </c>
      <c r="F280" s="15">
        <v>0</v>
      </c>
      <c r="G280" s="15">
        <v>0</v>
      </c>
      <c r="H280" s="15">
        <v>0</v>
      </c>
      <c r="I280" s="15">
        <v>1</v>
      </c>
      <c r="J280" s="15">
        <v>0</v>
      </c>
      <c r="K280" s="16">
        <v>60</v>
      </c>
      <c r="L280" s="16">
        <v>2</v>
      </c>
      <c r="M280" s="5">
        <v>0</v>
      </c>
      <c r="N280" s="5">
        <v>0</v>
      </c>
      <c r="O280" s="16">
        <v>-53.9</v>
      </c>
      <c r="P280" s="17">
        <v>374.5</v>
      </c>
      <c r="Q280" s="5">
        <v>0</v>
      </c>
      <c r="R280" s="5">
        <v>1</v>
      </c>
      <c r="S280" s="5">
        <v>0</v>
      </c>
      <c r="T280" s="5">
        <v>1</v>
      </c>
      <c r="U280" s="16">
        <v>7</v>
      </c>
      <c r="V280" s="19">
        <v>20</v>
      </c>
      <c r="W280" s="5">
        <v>1</v>
      </c>
      <c r="X280" s="5">
        <v>0</v>
      </c>
      <c r="Y280" s="5">
        <v>0</v>
      </c>
      <c r="Z280" s="5">
        <v>0</v>
      </c>
      <c r="AA280" s="5">
        <v>0</v>
      </c>
      <c r="AB280" s="16">
        <v>28</v>
      </c>
      <c r="AC280" s="16">
        <v>3</v>
      </c>
      <c r="AD280" s="16">
        <v>7</v>
      </c>
      <c r="AE280" s="20">
        <v>0.15</v>
      </c>
      <c r="AF280" s="16">
        <v>1.73913043478259E-2</v>
      </c>
    </row>
    <row r="281" spans="1:32" x14ac:dyDescent="0.25">
      <c r="A281" s="15">
        <v>1</v>
      </c>
      <c r="B281" s="15">
        <v>0</v>
      </c>
      <c r="C281" s="15">
        <v>12.01</v>
      </c>
      <c r="D281" s="15">
        <v>16</v>
      </c>
      <c r="E281" s="15">
        <v>1</v>
      </c>
      <c r="F281" s="15">
        <v>0</v>
      </c>
      <c r="G281" s="15">
        <v>0</v>
      </c>
      <c r="H281" s="15">
        <v>0</v>
      </c>
      <c r="I281" s="15">
        <v>1</v>
      </c>
      <c r="J281" s="15">
        <v>0</v>
      </c>
      <c r="K281" s="16">
        <v>60</v>
      </c>
      <c r="L281" s="16">
        <v>2</v>
      </c>
      <c r="M281" s="5">
        <v>0</v>
      </c>
      <c r="N281" s="5">
        <v>0</v>
      </c>
      <c r="O281" s="16">
        <v>-53.9</v>
      </c>
      <c r="P281" s="17">
        <v>374.5</v>
      </c>
      <c r="Q281" s="5">
        <v>0</v>
      </c>
      <c r="R281" s="5">
        <v>1</v>
      </c>
      <c r="S281" s="5">
        <v>0</v>
      </c>
      <c r="T281" s="5">
        <v>1</v>
      </c>
      <c r="U281" s="16">
        <v>7</v>
      </c>
      <c r="V281" s="19">
        <v>20</v>
      </c>
      <c r="W281" s="5">
        <v>1</v>
      </c>
      <c r="X281" s="5">
        <v>0</v>
      </c>
      <c r="Y281" s="5">
        <v>0</v>
      </c>
      <c r="Z281" s="5">
        <v>0</v>
      </c>
      <c r="AA281" s="5">
        <v>0</v>
      </c>
      <c r="AB281" s="16">
        <v>28</v>
      </c>
      <c r="AC281" s="16">
        <v>3</v>
      </c>
      <c r="AD281" s="16">
        <v>28</v>
      </c>
      <c r="AE281" s="20">
        <v>0.15</v>
      </c>
      <c r="AF281" s="16">
        <v>-0.20353982300885001</v>
      </c>
    </row>
    <row r="282" spans="1:32" x14ac:dyDescent="0.25">
      <c r="A282" s="15">
        <v>1</v>
      </c>
      <c r="B282" s="15">
        <v>0</v>
      </c>
      <c r="C282" s="15">
        <v>12.01</v>
      </c>
      <c r="D282" s="15">
        <v>16</v>
      </c>
      <c r="E282" s="15">
        <v>1</v>
      </c>
      <c r="F282" s="15">
        <v>0</v>
      </c>
      <c r="G282" s="15">
        <v>0</v>
      </c>
      <c r="H282" s="15">
        <v>0</v>
      </c>
      <c r="I282" s="15">
        <v>1</v>
      </c>
      <c r="J282" s="15">
        <v>0</v>
      </c>
      <c r="K282" s="16">
        <v>60</v>
      </c>
      <c r="L282" s="16">
        <v>2</v>
      </c>
      <c r="M282" s="5">
        <v>0</v>
      </c>
      <c r="N282" s="5">
        <v>0</v>
      </c>
      <c r="O282" s="16">
        <v>-53.9</v>
      </c>
      <c r="P282" s="17">
        <v>374.5</v>
      </c>
      <c r="Q282" s="5">
        <v>0</v>
      </c>
      <c r="R282" s="5">
        <v>1</v>
      </c>
      <c r="S282" s="5">
        <v>0</v>
      </c>
      <c r="T282" s="5">
        <v>1</v>
      </c>
      <c r="U282" s="16">
        <v>7</v>
      </c>
      <c r="V282" s="19">
        <v>20</v>
      </c>
      <c r="W282" s="5">
        <v>1</v>
      </c>
      <c r="X282" s="5">
        <v>0</v>
      </c>
      <c r="Y282" s="5">
        <v>0</v>
      </c>
      <c r="Z282" s="5">
        <v>0</v>
      </c>
      <c r="AA282" s="5">
        <v>0</v>
      </c>
      <c r="AB282" s="16">
        <v>28</v>
      </c>
      <c r="AC282" s="16">
        <v>3</v>
      </c>
      <c r="AD282" s="16">
        <v>1</v>
      </c>
      <c r="AE282" s="20">
        <v>1.5</v>
      </c>
      <c r="AF282" s="16">
        <v>0.169811320754717</v>
      </c>
    </row>
    <row r="283" spans="1:32" x14ac:dyDescent="0.25">
      <c r="A283" s="15">
        <v>1</v>
      </c>
      <c r="B283" s="15">
        <v>0</v>
      </c>
      <c r="C283" s="15">
        <v>12.01</v>
      </c>
      <c r="D283" s="15">
        <v>16</v>
      </c>
      <c r="E283" s="15">
        <v>1</v>
      </c>
      <c r="F283" s="15">
        <v>0</v>
      </c>
      <c r="G283" s="15">
        <v>0</v>
      </c>
      <c r="H283" s="15">
        <v>0</v>
      </c>
      <c r="I283" s="15">
        <v>1</v>
      </c>
      <c r="J283" s="15">
        <v>0</v>
      </c>
      <c r="K283" s="16">
        <v>60</v>
      </c>
      <c r="L283" s="16">
        <v>2</v>
      </c>
      <c r="M283" s="5">
        <v>0</v>
      </c>
      <c r="N283" s="5">
        <v>0</v>
      </c>
      <c r="O283" s="16">
        <v>-53.9</v>
      </c>
      <c r="P283" s="17">
        <v>374.5</v>
      </c>
      <c r="Q283" s="5">
        <v>0</v>
      </c>
      <c r="R283" s="5">
        <v>1</v>
      </c>
      <c r="S283" s="5">
        <v>0</v>
      </c>
      <c r="T283" s="5">
        <v>1</v>
      </c>
      <c r="U283" s="16">
        <v>7</v>
      </c>
      <c r="V283" s="19">
        <v>20</v>
      </c>
      <c r="W283" s="5">
        <v>1</v>
      </c>
      <c r="X283" s="5">
        <v>0</v>
      </c>
      <c r="Y283" s="5">
        <v>0</v>
      </c>
      <c r="Z283" s="5">
        <v>0</v>
      </c>
      <c r="AA283" s="5">
        <v>0</v>
      </c>
      <c r="AB283" s="16">
        <v>28</v>
      </c>
      <c r="AC283" s="16">
        <v>3</v>
      </c>
      <c r="AD283" s="16">
        <v>7</v>
      </c>
      <c r="AE283" s="20">
        <v>1.5</v>
      </c>
      <c r="AF283" s="16">
        <v>0.15384615384615399</v>
      </c>
    </row>
    <row r="284" spans="1:32" x14ac:dyDescent="0.25">
      <c r="A284" s="15">
        <v>1</v>
      </c>
      <c r="B284" s="15">
        <v>0</v>
      </c>
      <c r="C284" s="15">
        <v>12.01</v>
      </c>
      <c r="D284" s="15">
        <v>16</v>
      </c>
      <c r="E284" s="15">
        <v>1</v>
      </c>
      <c r="F284" s="15">
        <v>0</v>
      </c>
      <c r="G284" s="15">
        <v>0</v>
      </c>
      <c r="H284" s="15">
        <v>0</v>
      </c>
      <c r="I284" s="15">
        <v>1</v>
      </c>
      <c r="J284" s="15">
        <v>0</v>
      </c>
      <c r="K284" s="16">
        <v>60</v>
      </c>
      <c r="L284" s="16">
        <v>2</v>
      </c>
      <c r="M284" s="5">
        <v>0</v>
      </c>
      <c r="N284" s="5">
        <v>0</v>
      </c>
      <c r="O284" s="16">
        <v>-53.9</v>
      </c>
      <c r="P284" s="17">
        <v>374.5</v>
      </c>
      <c r="Q284" s="5">
        <v>0</v>
      </c>
      <c r="R284" s="5">
        <v>1</v>
      </c>
      <c r="S284" s="5">
        <v>0</v>
      </c>
      <c r="T284" s="5">
        <v>1</v>
      </c>
      <c r="U284" s="16">
        <v>7</v>
      </c>
      <c r="V284" s="19">
        <v>20</v>
      </c>
      <c r="W284" s="5">
        <v>1</v>
      </c>
      <c r="X284" s="5">
        <v>0</v>
      </c>
      <c r="Y284" s="5">
        <v>0</v>
      </c>
      <c r="Z284" s="5">
        <v>0</v>
      </c>
      <c r="AA284" s="5">
        <v>0</v>
      </c>
      <c r="AB284" s="16">
        <v>28</v>
      </c>
      <c r="AC284" s="16">
        <v>3</v>
      </c>
      <c r="AD284" s="16">
        <v>28</v>
      </c>
      <c r="AE284" s="20">
        <v>1.5</v>
      </c>
      <c r="AF284" s="16">
        <v>-0.35227272727272602</v>
      </c>
    </row>
    <row r="285" spans="1:32" x14ac:dyDescent="0.25">
      <c r="A285" s="15">
        <v>1</v>
      </c>
      <c r="B285" s="15">
        <v>0</v>
      </c>
      <c r="C285" s="15">
        <v>12.01</v>
      </c>
      <c r="D285" s="15">
        <v>16</v>
      </c>
      <c r="E285" s="15">
        <v>1</v>
      </c>
      <c r="F285" s="15">
        <v>0</v>
      </c>
      <c r="G285" s="15">
        <v>0</v>
      </c>
      <c r="H285" s="15">
        <v>0</v>
      </c>
      <c r="I285" s="15">
        <v>1</v>
      </c>
      <c r="J285" s="15">
        <v>0</v>
      </c>
      <c r="K285" s="16">
        <v>60</v>
      </c>
      <c r="L285" s="16">
        <v>2</v>
      </c>
      <c r="M285" s="5">
        <v>0</v>
      </c>
      <c r="N285" s="5">
        <v>0</v>
      </c>
      <c r="O285" s="16">
        <v>-53.9</v>
      </c>
      <c r="P285" s="17">
        <v>374.5</v>
      </c>
      <c r="Q285" s="5">
        <v>0</v>
      </c>
      <c r="R285" s="5">
        <v>1</v>
      </c>
      <c r="S285" s="5">
        <v>0</v>
      </c>
      <c r="T285" s="5">
        <v>1</v>
      </c>
      <c r="U285" s="16">
        <v>7</v>
      </c>
      <c r="V285" s="19">
        <v>20</v>
      </c>
      <c r="W285" s="5">
        <v>1</v>
      </c>
      <c r="X285" s="5">
        <v>0</v>
      </c>
      <c r="Y285" s="5">
        <v>0</v>
      </c>
      <c r="Z285" s="5">
        <v>0</v>
      </c>
      <c r="AA285" s="5">
        <v>0</v>
      </c>
      <c r="AB285" s="16">
        <v>28</v>
      </c>
      <c r="AC285" s="16">
        <v>3</v>
      </c>
      <c r="AD285" s="16">
        <v>84</v>
      </c>
      <c r="AE285" s="20">
        <v>1.5</v>
      </c>
      <c r="AF285" s="16">
        <v>6.4935064935065706E-2</v>
      </c>
    </row>
    <row r="286" spans="1:32" x14ac:dyDescent="0.25">
      <c r="A286" s="15">
        <v>1</v>
      </c>
      <c r="B286" s="15">
        <v>0</v>
      </c>
      <c r="C286" s="15">
        <v>12.01</v>
      </c>
      <c r="D286" s="15">
        <v>16</v>
      </c>
      <c r="E286" s="15">
        <v>1</v>
      </c>
      <c r="F286" s="15">
        <v>0</v>
      </c>
      <c r="G286" s="15">
        <v>0</v>
      </c>
      <c r="H286" s="15">
        <v>0</v>
      </c>
      <c r="I286" s="15">
        <v>1</v>
      </c>
      <c r="J286" s="15">
        <v>0</v>
      </c>
      <c r="K286" s="16">
        <v>8200</v>
      </c>
      <c r="L286" s="16">
        <v>2</v>
      </c>
      <c r="M286" s="5">
        <v>0</v>
      </c>
      <c r="N286" s="5">
        <v>0</v>
      </c>
      <c r="O286" s="16">
        <v>-49</v>
      </c>
      <c r="P286" s="17">
        <v>374.5</v>
      </c>
      <c r="Q286" s="5">
        <v>0</v>
      </c>
      <c r="R286" s="5">
        <v>1</v>
      </c>
      <c r="S286" s="5">
        <v>0</v>
      </c>
      <c r="T286" s="5">
        <v>1</v>
      </c>
      <c r="U286" s="16">
        <v>7</v>
      </c>
      <c r="V286" s="19">
        <v>20</v>
      </c>
      <c r="W286" s="5">
        <v>1</v>
      </c>
      <c r="X286" s="5">
        <v>0</v>
      </c>
      <c r="Y286" s="5">
        <v>0</v>
      </c>
      <c r="Z286" s="5">
        <v>0</v>
      </c>
      <c r="AA286" s="5">
        <v>0</v>
      </c>
      <c r="AB286" s="16">
        <v>28</v>
      </c>
      <c r="AC286" s="16">
        <v>3</v>
      </c>
      <c r="AD286" s="16">
        <v>1</v>
      </c>
      <c r="AE286" s="20">
        <v>0.15</v>
      </c>
      <c r="AF286" s="16">
        <v>-0.194444444444445</v>
      </c>
    </row>
    <row r="287" spans="1:32" x14ac:dyDescent="0.25">
      <c r="A287" s="15">
        <v>1</v>
      </c>
      <c r="B287" s="15">
        <v>0</v>
      </c>
      <c r="C287" s="15">
        <v>12.01</v>
      </c>
      <c r="D287" s="15">
        <v>16</v>
      </c>
      <c r="E287" s="15">
        <v>1</v>
      </c>
      <c r="F287" s="15">
        <v>0</v>
      </c>
      <c r="G287" s="15">
        <v>0</v>
      </c>
      <c r="H287" s="15">
        <v>0</v>
      </c>
      <c r="I287" s="15">
        <v>1</v>
      </c>
      <c r="J287" s="15">
        <v>0</v>
      </c>
      <c r="K287" s="16">
        <v>8200</v>
      </c>
      <c r="L287" s="16">
        <v>2</v>
      </c>
      <c r="M287" s="5">
        <v>0</v>
      </c>
      <c r="N287" s="5">
        <v>0</v>
      </c>
      <c r="O287" s="16">
        <v>-49</v>
      </c>
      <c r="P287" s="17">
        <v>374.5</v>
      </c>
      <c r="Q287" s="5">
        <v>0</v>
      </c>
      <c r="R287" s="5">
        <v>1</v>
      </c>
      <c r="S287" s="5">
        <v>0</v>
      </c>
      <c r="T287" s="5">
        <v>1</v>
      </c>
      <c r="U287" s="16">
        <v>7</v>
      </c>
      <c r="V287" s="19">
        <v>20</v>
      </c>
      <c r="W287" s="5">
        <v>1</v>
      </c>
      <c r="X287" s="5">
        <v>0</v>
      </c>
      <c r="Y287" s="5">
        <v>0</v>
      </c>
      <c r="Z287" s="5">
        <v>0</v>
      </c>
      <c r="AA287" s="5">
        <v>0</v>
      </c>
      <c r="AB287" s="16">
        <v>28</v>
      </c>
      <c r="AC287" s="16">
        <v>3</v>
      </c>
      <c r="AD287" s="16">
        <v>7</v>
      </c>
      <c r="AE287" s="20">
        <v>0.15</v>
      </c>
      <c r="AF287" s="16">
        <v>7.6923076923075803E-2</v>
      </c>
    </row>
    <row r="288" spans="1:32" x14ac:dyDescent="0.25">
      <c r="A288" s="15">
        <v>1</v>
      </c>
      <c r="B288" s="15">
        <v>0</v>
      </c>
      <c r="C288" s="15">
        <v>12.01</v>
      </c>
      <c r="D288" s="15">
        <v>16</v>
      </c>
      <c r="E288" s="15">
        <v>1</v>
      </c>
      <c r="F288" s="15">
        <v>0</v>
      </c>
      <c r="G288" s="15">
        <v>0</v>
      </c>
      <c r="H288" s="15">
        <v>0</v>
      </c>
      <c r="I288" s="15">
        <v>1</v>
      </c>
      <c r="J288" s="15">
        <v>0</v>
      </c>
      <c r="K288" s="16">
        <v>8200</v>
      </c>
      <c r="L288" s="16">
        <v>2</v>
      </c>
      <c r="M288" s="5">
        <v>0</v>
      </c>
      <c r="N288" s="5">
        <v>0</v>
      </c>
      <c r="O288" s="16">
        <v>-49</v>
      </c>
      <c r="P288" s="17">
        <v>374.5</v>
      </c>
      <c r="Q288" s="5">
        <v>0</v>
      </c>
      <c r="R288" s="5">
        <v>1</v>
      </c>
      <c r="S288" s="5">
        <v>0</v>
      </c>
      <c r="T288" s="5">
        <v>1</v>
      </c>
      <c r="U288" s="16">
        <v>7</v>
      </c>
      <c r="V288" s="19">
        <v>20</v>
      </c>
      <c r="W288" s="5">
        <v>1</v>
      </c>
      <c r="X288" s="5">
        <v>0</v>
      </c>
      <c r="Y288" s="5">
        <v>0</v>
      </c>
      <c r="Z288" s="5">
        <v>0</v>
      </c>
      <c r="AA288" s="5">
        <v>0</v>
      </c>
      <c r="AB288" s="16">
        <v>28</v>
      </c>
      <c r="AC288" s="16">
        <v>3</v>
      </c>
      <c r="AD288" s="16">
        <v>84</v>
      </c>
      <c r="AE288" s="20">
        <v>0.15</v>
      </c>
      <c r="AF288" s="16">
        <v>0.31343283582089698</v>
      </c>
    </row>
    <row r="289" spans="1:32" x14ac:dyDescent="0.25">
      <c r="A289" s="15">
        <v>1</v>
      </c>
      <c r="B289" s="15">
        <v>0</v>
      </c>
      <c r="C289" s="15">
        <v>12.01</v>
      </c>
      <c r="D289" s="15">
        <v>16</v>
      </c>
      <c r="E289" s="15">
        <v>1</v>
      </c>
      <c r="F289" s="15">
        <v>0</v>
      </c>
      <c r="G289" s="15">
        <v>0</v>
      </c>
      <c r="H289" s="15">
        <v>0</v>
      </c>
      <c r="I289" s="15">
        <v>1</v>
      </c>
      <c r="J289" s="15">
        <v>0</v>
      </c>
      <c r="K289" s="16">
        <v>8200</v>
      </c>
      <c r="L289" s="16">
        <v>2</v>
      </c>
      <c r="M289" s="5">
        <v>0</v>
      </c>
      <c r="N289" s="5">
        <v>0</v>
      </c>
      <c r="O289" s="16">
        <v>-49</v>
      </c>
      <c r="P289" s="17">
        <v>374.5</v>
      </c>
      <c r="Q289" s="5">
        <v>0</v>
      </c>
      <c r="R289" s="5">
        <v>1</v>
      </c>
      <c r="S289" s="5">
        <v>0</v>
      </c>
      <c r="T289" s="5">
        <v>1</v>
      </c>
      <c r="U289" s="16">
        <v>7</v>
      </c>
      <c r="V289" s="19">
        <v>20</v>
      </c>
      <c r="W289" s="5">
        <v>1</v>
      </c>
      <c r="X289" s="5">
        <v>0</v>
      </c>
      <c r="Y289" s="5">
        <v>0</v>
      </c>
      <c r="Z289" s="5">
        <v>0</v>
      </c>
      <c r="AA289" s="5">
        <v>0</v>
      </c>
      <c r="AB289" s="16">
        <v>28</v>
      </c>
      <c r="AC289" s="16">
        <v>3</v>
      </c>
      <c r="AD289" s="16">
        <v>1</v>
      </c>
      <c r="AE289" s="20">
        <v>1.5</v>
      </c>
      <c r="AF289" s="16">
        <v>0.25806451612903297</v>
      </c>
    </row>
    <row r="290" spans="1:32" x14ac:dyDescent="0.25">
      <c r="A290" s="15">
        <v>1</v>
      </c>
      <c r="B290" s="15">
        <v>0</v>
      </c>
      <c r="C290" s="15">
        <v>12.01</v>
      </c>
      <c r="D290" s="15">
        <v>16</v>
      </c>
      <c r="E290" s="15">
        <v>1</v>
      </c>
      <c r="F290" s="15">
        <v>0</v>
      </c>
      <c r="G290" s="15">
        <v>0</v>
      </c>
      <c r="H290" s="15">
        <v>0</v>
      </c>
      <c r="I290" s="15">
        <v>1</v>
      </c>
      <c r="J290" s="15">
        <v>0</v>
      </c>
      <c r="K290" s="16">
        <v>8200</v>
      </c>
      <c r="L290" s="16">
        <v>2</v>
      </c>
      <c r="M290" s="5">
        <v>0</v>
      </c>
      <c r="N290" s="5">
        <v>0</v>
      </c>
      <c r="O290" s="16">
        <v>-49</v>
      </c>
      <c r="P290" s="17">
        <v>374.5</v>
      </c>
      <c r="Q290" s="5">
        <v>0</v>
      </c>
      <c r="R290" s="5">
        <v>1</v>
      </c>
      <c r="S290" s="5">
        <v>0</v>
      </c>
      <c r="T290" s="5">
        <v>1</v>
      </c>
      <c r="U290" s="16">
        <v>7</v>
      </c>
      <c r="V290" s="19">
        <v>20</v>
      </c>
      <c r="W290" s="5">
        <v>1</v>
      </c>
      <c r="X290" s="5">
        <v>0</v>
      </c>
      <c r="Y290" s="5">
        <v>0</v>
      </c>
      <c r="Z290" s="5">
        <v>0</v>
      </c>
      <c r="AA290" s="5">
        <v>0</v>
      </c>
      <c r="AB290" s="16">
        <v>28</v>
      </c>
      <c r="AC290" s="16">
        <v>3</v>
      </c>
      <c r="AD290" s="16">
        <v>7</v>
      </c>
      <c r="AE290" s="20">
        <v>1.5</v>
      </c>
      <c r="AF290" s="16">
        <v>-0.26086956521739002</v>
      </c>
    </row>
    <row r="291" spans="1:32" x14ac:dyDescent="0.25">
      <c r="A291" s="15">
        <v>1</v>
      </c>
      <c r="B291" s="15">
        <v>0</v>
      </c>
      <c r="C291" s="15">
        <v>12.01</v>
      </c>
      <c r="D291" s="15">
        <v>16</v>
      </c>
      <c r="E291" s="15">
        <v>1</v>
      </c>
      <c r="F291" s="15">
        <v>0</v>
      </c>
      <c r="G291" s="15">
        <v>0</v>
      </c>
      <c r="H291" s="15">
        <v>0</v>
      </c>
      <c r="I291" s="15">
        <v>1</v>
      </c>
      <c r="J291" s="15">
        <v>0</v>
      </c>
      <c r="K291" s="16">
        <v>8200</v>
      </c>
      <c r="L291" s="16">
        <v>2</v>
      </c>
      <c r="M291" s="5">
        <v>0</v>
      </c>
      <c r="N291" s="5">
        <v>0</v>
      </c>
      <c r="O291" s="16">
        <v>-49</v>
      </c>
      <c r="P291" s="17">
        <v>374.5</v>
      </c>
      <c r="Q291" s="5">
        <v>0</v>
      </c>
      <c r="R291" s="5">
        <v>1</v>
      </c>
      <c r="S291" s="5">
        <v>0</v>
      </c>
      <c r="T291" s="5">
        <v>1</v>
      </c>
      <c r="U291" s="16">
        <v>7</v>
      </c>
      <c r="V291" s="19">
        <v>20</v>
      </c>
      <c r="W291" s="5">
        <v>1</v>
      </c>
      <c r="X291" s="5">
        <v>0</v>
      </c>
      <c r="Y291" s="5">
        <v>0</v>
      </c>
      <c r="Z291" s="5">
        <v>0</v>
      </c>
      <c r="AA291" s="5">
        <v>0</v>
      </c>
      <c r="AB291" s="16">
        <v>28</v>
      </c>
      <c r="AC291" s="16">
        <v>3</v>
      </c>
      <c r="AD291" s="16">
        <v>28</v>
      </c>
      <c r="AE291" s="20">
        <v>1.5</v>
      </c>
      <c r="AF291" s="16">
        <v>-5.5555555555554699E-2</v>
      </c>
    </row>
    <row r="292" spans="1:32" x14ac:dyDescent="0.25">
      <c r="A292" s="15">
        <v>1</v>
      </c>
      <c r="B292" s="15">
        <v>0</v>
      </c>
      <c r="C292" s="15">
        <v>12.01</v>
      </c>
      <c r="D292" s="15">
        <v>16</v>
      </c>
      <c r="E292" s="15">
        <v>1</v>
      </c>
      <c r="F292" s="15">
        <v>0</v>
      </c>
      <c r="G292" s="15">
        <v>0</v>
      </c>
      <c r="H292" s="15">
        <v>0</v>
      </c>
      <c r="I292" s="15">
        <v>1</v>
      </c>
      <c r="J292" s="15">
        <v>0</v>
      </c>
      <c r="K292" s="16">
        <v>8200</v>
      </c>
      <c r="L292" s="16">
        <v>2</v>
      </c>
      <c r="M292" s="5">
        <v>0</v>
      </c>
      <c r="N292" s="5">
        <v>0</v>
      </c>
      <c r="O292" s="16">
        <v>-49</v>
      </c>
      <c r="P292" s="17">
        <v>374.5</v>
      </c>
      <c r="Q292" s="5">
        <v>0</v>
      </c>
      <c r="R292" s="5">
        <v>1</v>
      </c>
      <c r="S292" s="5">
        <v>0</v>
      </c>
      <c r="T292" s="5">
        <v>1</v>
      </c>
      <c r="U292" s="16">
        <v>7</v>
      </c>
      <c r="V292" s="19">
        <v>20</v>
      </c>
      <c r="W292" s="5">
        <v>1</v>
      </c>
      <c r="X292" s="5">
        <v>0</v>
      </c>
      <c r="Y292" s="5">
        <v>0</v>
      </c>
      <c r="Z292" s="5">
        <v>0</v>
      </c>
      <c r="AA292" s="5">
        <v>0</v>
      </c>
      <c r="AB292" s="16">
        <v>28</v>
      </c>
      <c r="AC292" s="16">
        <v>3</v>
      </c>
      <c r="AD292" s="16">
        <v>84</v>
      </c>
      <c r="AE292" s="20">
        <v>1.5</v>
      </c>
      <c r="AF292" s="16">
        <v>0.18181818181818199</v>
      </c>
    </row>
    <row r="293" spans="1:32" x14ac:dyDescent="0.25">
      <c r="A293" s="15">
        <v>1</v>
      </c>
      <c r="B293" s="15">
        <v>0</v>
      </c>
      <c r="C293" s="15">
        <v>12.01</v>
      </c>
      <c r="D293" s="15">
        <v>0</v>
      </c>
      <c r="E293" s="15">
        <v>0</v>
      </c>
      <c r="F293" s="15">
        <v>0</v>
      </c>
      <c r="G293" s="15">
        <v>0</v>
      </c>
      <c r="H293" s="15">
        <v>1</v>
      </c>
      <c r="I293" s="15">
        <v>0</v>
      </c>
      <c r="J293" s="15">
        <v>1</v>
      </c>
      <c r="K293" s="16">
        <v>49</v>
      </c>
      <c r="L293" s="16">
        <v>3860</v>
      </c>
      <c r="M293" s="5">
        <v>0</v>
      </c>
      <c r="N293" s="5">
        <v>0</v>
      </c>
      <c r="O293" s="16">
        <v>-16.8</v>
      </c>
      <c r="P293" s="17">
        <v>152</v>
      </c>
      <c r="Q293" s="5">
        <v>0</v>
      </c>
      <c r="R293" s="5">
        <v>1</v>
      </c>
      <c r="S293" s="5">
        <v>0</v>
      </c>
      <c r="T293" s="5">
        <v>1</v>
      </c>
      <c r="U293" s="16">
        <v>7</v>
      </c>
      <c r="V293" s="19">
        <v>20</v>
      </c>
      <c r="W293" s="5">
        <v>1</v>
      </c>
      <c r="X293" s="5">
        <v>0</v>
      </c>
      <c r="Y293" s="5">
        <v>0</v>
      </c>
      <c r="Z293" s="5">
        <v>0</v>
      </c>
      <c r="AA293" s="5">
        <v>0</v>
      </c>
      <c r="AB293" s="16">
        <v>28</v>
      </c>
      <c r="AC293" s="16">
        <v>3</v>
      </c>
      <c r="AD293" s="16">
        <v>1</v>
      </c>
      <c r="AE293" s="20">
        <v>0.15</v>
      </c>
      <c r="AF293" s="16">
        <v>0.217391304347826</v>
      </c>
    </row>
    <row r="294" spans="1:32" x14ac:dyDescent="0.25">
      <c r="A294" s="15">
        <v>1</v>
      </c>
      <c r="B294" s="15">
        <v>0</v>
      </c>
      <c r="C294" s="15">
        <v>12.01</v>
      </c>
      <c r="D294" s="15">
        <v>0</v>
      </c>
      <c r="E294" s="15">
        <v>0</v>
      </c>
      <c r="F294" s="15">
        <v>0</v>
      </c>
      <c r="G294" s="15">
        <v>0</v>
      </c>
      <c r="H294" s="15">
        <v>1</v>
      </c>
      <c r="I294" s="15">
        <v>0</v>
      </c>
      <c r="J294" s="15">
        <v>1</v>
      </c>
      <c r="K294" s="16">
        <v>49</v>
      </c>
      <c r="L294" s="16">
        <v>3860</v>
      </c>
      <c r="M294" s="5">
        <v>0</v>
      </c>
      <c r="N294" s="5">
        <v>0</v>
      </c>
      <c r="O294" s="16">
        <v>-16.8</v>
      </c>
      <c r="P294" s="17">
        <v>152</v>
      </c>
      <c r="Q294" s="5">
        <v>0</v>
      </c>
      <c r="R294" s="5">
        <v>1</v>
      </c>
      <c r="S294" s="5">
        <v>0</v>
      </c>
      <c r="T294" s="5">
        <v>1</v>
      </c>
      <c r="U294" s="16">
        <v>7</v>
      </c>
      <c r="V294" s="19">
        <v>20</v>
      </c>
      <c r="W294" s="5">
        <v>1</v>
      </c>
      <c r="X294" s="5">
        <v>0</v>
      </c>
      <c r="Y294" s="5">
        <v>0</v>
      </c>
      <c r="Z294" s="5">
        <v>0</v>
      </c>
      <c r="AA294" s="5">
        <v>0</v>
      </c>
      <c r="AB294" s="16">
        <v>28</v>
      </c>
      <c r="AC294" s="16">
        <v>3</v>
      </c>
      <c r="AD294" s="16">
        <v>7</v>
      </c>
      <c r="AE294" s="20">
        <v>0.15</v>
      </c>
      <c r="AF294" s="16">
        <v>-0.15000000000000099</v>
      </c>
    </row>
    <row r="295" spans="1:32" x14ac:dyDescent="0.25">
      <c r="A295" s="15">
        <v>1</v>
      </c>
      <c r="B295" s="15">
        <v>0</v>
      </c>
      <c r="C295" s="15">
        <v>12.01</v>
      </c>
      <c r="D295" s="15">
        <v>0</v>
      </c>
      <c r="E295" s="15">
        <v>0</v>
      </c>
      <c r="F295" s="15">
        <v>0</v>
      </c>
      <c r="G295" s="15">
        <v>0</v>
      </c>
      <c r="H295" s="15">
        <v>1</v>
      </c>
      <c r="I295" s="15">
        <v>0</v>
      </c>
      <c r="J295" s="15">
        <v>1</v>
      </c>
      <c r="K295" s="16">
        <v>49</v>
      </c>
      <c r="L295" s="16">
        <v>3860</v>
      </c>
      <c r="M295" s="5">
        <v>0</v>
      </c>
      <c r="N295" s="5">
        <v>0</v>
      </c>
      <c r="O295" s="16">
        <v>-16.8</v>
      </c>
      <c r="P295" s="17">
        <v>152</v>
      </c>
      <c r="Q295" s="5">
        <v>0</v>
      </c>
      <c r="R295" s="5">
        <v>1</v>
      </c>
      <c r="S295" s="5">
        <v>0</v>
      </c>
      <c r="T295" s="5">
        <v>1</v>
      </c>
      <c r="U295" s="16">
        <v>7</v>
      </c>
      <c r="V295" s="19">
        <v>20</v>
      </c>
      <c r="W295" s="5">
        <v>1</v>
      </c>
      <c r="X295" s="5">
        <v>0</v>
      </c>
      <c r="Y295" s="5">
        <v>0</v>
      </c>
      <c r="Z295" s="5">
        <v>0</v>
      </c>
      <c r="AA295" s="5">
        <v>0</v>
      </c>
      <c r="AB295" s="16">
        <v>28</v>
      </c>
      <c r="AC295" s="16">
        <v>3</v>
      </c>
      <c r="AD295" s="16">
        <v>84</v>
      </c>
      <c r="AE295" s="20">
        <v>0.15</v>
      </c>
      <c r="AF295" s="16">
        <v>-6.2500000000000597E-2</v>
      </c>
    </row>
    <row r="296" spans="1:32" x14ac:dyDescent="0.25">
      <c r="A296" s="15">
        <v>1</v>
      </c>
      <c r="B296" s="15">
        <v>0</v>
      </c>
      <c r="C296" s="15">
        <v>12.01</v>
      </c>
      <c r="D296" s="15">
        <v>0</v>
      </c>
      <c r="E296" s="15">
        <v>0</v>
      </c>
      <c r="F296" s="15">
        <v>0</v>
      </c>
      <c r="G296" s="15">
        <v>0</v>
      </c>
      <c r="H296" s="15">
        <v>1</v>
      </c>
      <c r="I296" s="15">
        <v>0</v>
      </c>
      <c r="J296" s="15">
        <v>1</v>
      </c>
      <c r="K296" s="16">
        <v>49</v>
      </c>
      <c r="L296" s="16">
        <v>3860</v>
      </c>
      <c r="M296" s="5">
        <v>0</v>
      </c>
      <c r="N296" s="5">
        <v>0</v>
      </c>
      <c r="O296" s="16">
        <v>-16.8</v>
      </c>
      <c r="P296" s="17">
        <v>152</v>
      </c>
      <c r="Q296" s="5">
        <v>0</v>
      </c>
      <c r="R296" s="5">
        <v>1</v>
      </c>
      <c r="S296" s="5">
        <v>0</v>
      </c>
      <c r="T296" s="5">
        <v>1</v>
      </c>
      <c r="U296" s="16">
        <v>7</v>
      </c>
      <c r="V296" s="19">
        <v>20</v>
      </c>
      <c r="W296" s="5">
        <v>1</v>
      </c>
      <c r="X296" s="5">
        <v>0</v>
      </c>
      <c r="Y296" s="5">
        <v>0</v>
      </c>
      <c r="Z296" s="5">
        <v>0</v>
      </c>
      <c r="AA296" s="5">
        <v>0</v>
      </c>
      <c r="AB296" s="16">
        <v>28</v>
      </c>
      <c r="AC296" s="16">
        <v>3</v>
      </c>
      <c r="AD296" s="16">
        <v>1</v>
      </c>
      <c r="AE296" s="20">
        <v>1.5</v>
      </c>
      <c r="AF296" s="16">
        <v>-0.250000000000003</v>
      </c>
    </row>
    <row r="297" spans="1:32" x14ac:dyDescent="0.25">
      <c r="A297" s="15">
        <v>1</v>
      </c>
      <c r="B297" s="15">
        <v>0</v>
      </c>
      <c r="C297" s="15">
        <v>12.01</v>
      </c>
      <c r="D297" s="15">
        <v>0</v>
      </c>
      <c r="E297" s="15">
        <v>0</v>
      </c>
      <c r="F297" s="15">
        <v>0</v>
      </c>
      <c r="G297" s="15">
        <v>0</v>
      </c>
      <c r="H297" s="15">
        <v>1</v>
      </c>
      <c r="I297" s="15">
        <v>0</v>
      </c>
      <c r="J297" s="15">
        <v>1</v>
      </c>
      <c r="K297" s="16">
        <v>49</v>
      </c>
      <c r="L297" s="16">
        <v>3860</v>
      </c>
      <c r="M297" s="5">
        <v>0</v>
      </c>
      <c r="N297" s="5">
        <v>0</v>
      </c>
      <c r="O297" s="16">
        <v>-16.8</v>
      </c>
      <c r="P297" s="17">
        <v>152</v>
      </c>
      <c r="Q297" s="5">
        <v>0</v>
      </c>
      <c r="R297" s="5">
        <v>1</v>
      </c>
      <c r="S297" s="5">
        <v>0</v>
      </c>
      <c r="T297" s="5">
        <v>1</v>
      </c>
      <c r="U297" s="16">
        <v>7</v>
      </c>
      <c r="V297" s="19">
        <v>20</v>
      </c>
      <c r="W297" s="5">
        <v>1</v>
      </c>
      <c r="X297" s="5">
        <v>0</v>
      </c>
      <c r="Y297" s="5">
        <v>0</v>
      </c>
      <c r="Z297" s="5">
        <v>0</v>
      </c>
      <c r="AA297" s="5">
        <v>0</v>
      </c>
      <c r="AB297" s="16">
        <v>28</v>
      </c>
      <c r="AC297" s="16">
        <v>3</v>
      </c>
      <c r="AD297" s="16">
        <v>7</v>
      </c>
      <c r="AE297" s="20">
        <v>1.5</v>
      </c>
      <c r="AF297" s="16">
        <v>0.30232558139535098</v>
      </c>
    </row>
    <row r="298" spans="1:32" x14ac:dyDescent="0.25">
      <c r="A298" s="15">
        <v>1</v>
      </c>
      <c r="B298" s="15">
        <v>0</v>
      </c>
      <c r="C298" s="15">
        <v>12.01</v>
      </c>
      <c r="D298" s="15">
        <v>0</v>
      </c>
      <c r="E298" s="15">
        <v>0</v>
      </c>
      <c r="F298" s="15">
        <v>0</v>
      </c>
      <c r="G298" s="15">
        <v>0</v>
      </c>
      <c r="H298" s="15">
        <v>1</v>
      </c>
      <c r="I298" s="15">
        <v>0</v>
      </c>
      <c r="J298" s="15">
        <v>1</v>
      </c>
      <c r="K298" s="16">
        <v>49</v>
      </c>
      <c r="L298" s="16">
        <v>3860</v>
      </c>
      <c r="M298" s="5">
        <v>0</v>
      </c>
      <c r="N298" s="5">
        <v>0</v>
      </c>
      <c r="O298" s="16">
        <v>-16.8</v>
      </c>
      <c r="P298" s="17">
        <v>152</v>
      </c>
      <c r="Q298" s="5">
        <v>0</v>
      </c>
      <c r="R298" s="5">
        <v>1</v>
      </c>
      <c r="S298" s="5">
        <v>0</v>
      </c>
      <c r="T298" s="5">
        <v>1</v>
      </c>
      <c r="U298" s="16">
        <v>7</v>
      </c>
      <c r="V298" s="19">
        <v>20</v>
      </c>
      <c r="W298" s="5">
        <v>1</v>
      </c>
      <c r="X298" s="5">
        <v>0</v>
      </c>
      <c r="Y298" s="5">
        <v>0</v>
      </c>
      <c r="Z298" s="5">
        <v>0</v>
      </c>
      <c r="AA298" s="5">
        <v>0</v>
      </c>
      <c r="AB298" s="16">
        <v>28</v>
      </c>
      <c r="AC298" s="16">
        <v>3</v>
      </c>
      <c r="AD298" s="16">
        <v>28</v>
      </c>
      <c r="AE298" s="20">
        <v>1.5</v>
      </c>
      <c r="AF298" s="16">
        <v>9.0909090909093701E-2</v>
      </c>
    </row>
    <row r="299" spans="1:32" x14ac:dyDescent="0.25">
      <c r="A299" s="15">
        <v>1</v>
      </c>
      <c r="B299" s="15">
        <v>0</v>
      </c>
      <c r="C299" s="15">
        <v>12.01</v>
      </c>
      <c r="D299" s="15">
        <v>0</v>
      </c>
      <c r="E299" s="15">
        <v>0</v>
      </c>
      <c r="F299" s="15">
        <v>0</v>
      </c>
      <c r="G299" s="15">
        <v>0</v>
      </c>
      <c r="H299" s="15">
        <v>1</v>
      </c>
      <c r="I299" s="15">
        <v>0</v>
      </c>
      <c r="J299" s="15">
        <v>1</v>
      </c>
      <c r="K299" s="16">
        <v>49</v>
      </c>
      <c r="L299" s="16">
        <v>3860</v>
      </c>
      <c r="M299" s="5">
        <v>0</v>
      </c>
      <c r="N299" s="5">
        <v>0</v>
      </c>
      <c r="O299" s="16">
        <v>-16.8</v>
      </c>
      <c r="P299" s="17">
        <v>152</v>
      </c>
      <c r="Q299" s="5">
        <v>0</v>
      </c>
      <c r="R299" s="5">
        <v>1</v>
      </c>
      <c r="S299" s="5">
        <v>0</v>
      </c>
      <c r="T299" s="5">
        <v>1</v>
      </c>
      <c r="U299" s="16">
        <v>7</v>
      </c>
      <c r="V299" s="19">
        <v>20</v>
      </c>
      <c r="W299" s="5">
        <v>1</v>
      </c>
      <c r="X299" s="5">
        <v>0</v>
      </c>
      <c r="Y299" s="5">
        <v>0</v>
      </c>
      <c r="Z299" s="5">
        <v>0</v>
      </c>
      <c r="AA299" s="5">
        <v>0</v>
      </c>
      <c r="AB299" s="16">
        <v>28</v>
      </c>
      <c r="AC299" s="16">
        <v>3</v>
      </c>
      <c r="AD299" s="16">
        <v>84</v>
      </c>
      <c r="AE299" s="20">
        <v>1.5</v>
      </c>
      <c r="AF299" s="16">
        <v>0.55882352941176605</v>
      </c>
    </row>
    <row r="300" spans="1:32" x14ac:dyDescent="0.25">
      <c r="A300" s="15">
        <v>1</v>
      </c>
      <c r="B300" s="15">
        <v>0</v>
      </c>
      <c r="C300" s="15">
        <v>12.01</v>
      </c>
      <c r="D300" s="15">
        <v>0</v>
      </c>
      <c r="E300" s="15">
        <v>0</v>
      </c>
      <c r="F300" s="15">
        <v>0</v>
      </c>
      <c r="G300" s="15">
        <v>0</v>
      </c>
      <c r="H300" s="15">
        <v>1</v>
      </c>
      <c r="I300" s="15">
        <v>0</v>
      </c>
      <c r="J300" s="15">
        <v>1</v>
      </c>
      <c r="K300" s="16">
        <v>12</v>
      </c>
      <c r="L300" s="16">
        <v>6500</v>
      </c>
      <c r="M300" s="5">
        <v>0</v>
      </c>
      <c r="N300" s="5">
        <v>0</v>
      </c>
      <c r="O300" s="17">
        <v>-11</v>
      </c>
      <c r="P300" s="16">
        <v>320</v>
      </c>
      <c r="Q300" s="5">
        <v>0</v>
      </c>
      <c r="R300" s="5">
        <v>1</v>
      </c>
      <c r="S300" s="5">
        <v>0</v>
      </c>
      <c r="T300" s="5">
        <v>1</v>
      </c>
      <c r="U300" s="18">
        <v>8</v>
      </c>
      <c r="V300" s="16">
        <v>20</v>
      </c>
      <c r="W300" s="5">
        <v>1</v>
      </c>
      <c r="X300" s="5">
        <v>0</v>
      </c>
      <c r="Y300" s="5">
        <v>0</v>
      </c>
      <c r="Z300" s="5">
        <v>0</v>
      </c>
      <c r="AA300" s="5">
        <v>0</v>
      </c>
      <c r="AB300" s="16">
        <v>0</v>
      </c>
      <c r="AC300" s="16">
        <v>1</v>
      </c>
      <c r="AD300" s="16">
        <v>56</v>
      </c>
      <c r="AE300" s="20">
        <v>2</v>
      </c>
      <c r="AF300" s="16">
        <v>-0.30769230769230799</v>
      </c>
    </row>
    <row r="301" spans="1:32" x14ac:dyDescent="0.25">
      <c r="A301" s="15">
        <v>1</v>
      </c>
      <c r="B301" s="15">
        <v>0</v>
      </c>
      <c r="C301" s="15">
        <v>12.01</v>
      </c>
      <c r="D301" s="15">
        <v>0</v>
      </c>
      <c r="E301" s="15">
        <v>0</v>
      </c>
      <c r="F301" s="15">
        <v>0</v>
      </c>
      <c r="G301" s="15">
        <v>0</v>
      </c>
      <c r="H301" s="15">
        <v>1</v>
      </c>
      <c r="I301" s="15">
        <v>0</v>
      </c>
      <c r="J301" s="15">
        <v>1</v>
      </c>
      <c r="K301" s="16">
        <v>12</v>
      </c>
      <c r="L301" s="16">
        <v>6500</v>
      </c>
      <c r="M301" s="5">
        <v>0</v>
      </c>
      <c r="N301" s="5">
        <v>0</v>
      </c>
      <c r="O301" s="17">
        <v>-11</v>
      </c>
      <c r="P301" s="16">
        <v>320</v>
      </c>
      <c r="Q301" s="5">
        <v>0</v>
      </c>
      <c r="R301" s="5">
        <v>1</v>
      </c>
      <c r="S301" s="5">
        <v>0</v>
      </c>
      <c r="T301" s="5">
        <v>1</v>
      </c>
      <c r="U301" s="18">
        <v>8</v>
      </c>
      <c r="V301" s="16">
        <v>20</v>
      </c>
      <c r="W301" s="5">
        <v>1</v>
      </c>
      <c r="X301" s="5">
        <v>0</v>
      </c>
      <c r="Y301" s="5">
        <v>0</v>
      </c>
      <c r="Z301" s="5">
        <v>0</v>
      </c>
      <c r="AA301" s="5">
        <v>0</v>
      </c>
      <c r="AB301" s="16">
        <v>0</v>
      </c>
      <c r="AC301" s="16">
        <v>1</v>
      </c>
      <c r="AD301" s="16">
        <v>56</v>
      </c>
      <c r="AE301" s="20">
        <v>4</v>
      </c>
      <c r="AF301" s="16">
        <v>-0.15384615384615399</v>
      </c>
    </row>
    <row r="302" spans="1:32" x14ac:dyDescent="0.25">
      <c r="A302" s="15">
        <v>0</v>
      </c>
      <c r="B302" s="15">
        <v>0</v>
      </c>
      <c r="C302" s="15">
        <v>28.09</v>
      </c>
      <c r="D302" s="15">
        <v>16</v>
      </c>
      <c r="E302" s="15">
        <v>2</v>
      </c>
      <c r="F302" s="15">
        <v>0</v>
      </c>
      <c r="G302" s="15">
        <v>1</v>
      </c>
      <c r="H302" s="15">
        <v>0</v>
      </c>
      <c r="I302" s="15">
        <v>0</v>
      </c>
      <c r="J302" s="15">
        <v>0</v>
      </c>
      <c r="K302" s="16">
        <v>51.58</v>
      </c>
      <c r="L302" s="16">
        <v>51.58</v>
      </c>
      <c r="M302" s="5">
        <v>0</v>
      </c>
      <c r="N302" s="5">
        <v>0</v>
      </c>
      <c r="O302" s="16">
        <v>-36.5</v>
      </c>
      <c r="P302" s="17">
        <v>26.5</v>
      </c>
      <c r="Q302" s="5">
        <v>1</v>
      </c>
      <c r="R302" s="5">
        <v>0</v>
      </c>
      <c r="S302" s="5">
        <v>1</v>
      </c>
      <c r="T302" s="5">
        <v>0</v>
      </c>
      <c r="U302" s="16">
        <v>51</v>
      </c>
      <c r="V302" s="17">
        <v>279</v>
      </c>
      <c r="W302" s="5">
        <v>0</v>
      </c>
      <c r="X302" s="5">
        <v>0</v>
      </c>
      <c r="Y302" s="5">
        <v>0</v>
      </c>
      <c r="Z302" s="5">
        <v>0</v>
      </c>
      <c r="AA302" s="5">
        <v>1</v>
      </c>
      <c r="AB302" s="16">
        <v>28</v>
      </c>
      <c r="AC302" s="16">
        <v>8</v>
      </c>
      <c r="AD302" s="16">
        <v>1</v>
      </c>
      <c r="AE302" s="20">
        <v>2.63</v>
      </c>
      <c r="AF302" s="5">
        <v>0.256410256410257</v>
      </c>
    </row>
    <row r="303" spans="1:32" x14ac:dyDescent="0.25">
      <c r="A303" s="15">
        <v>0</v>
      </c>
      <c r="B303" s="15">
        <v>0</v>
      </c>
      <c r="C303" s="15">
        <v>28.09</v>
      </c>
      <c r="D303" s="15">
        <v>16</v>
      </c>
      <c r="E303" s="15">
        <v>2</v>
      </c>
      <c r="F303" s="15">
        <v>0</v>
      </c>
      <c r="G303" s="15">
        <v>1</v>
      </c>
      <c r="H303" s="15">
        <v>0</v>
      </c>
      <c r="I303" s="15">
        <v>0</v>
      </c>
      <c r="J303" s="15">
        <v>0</v>
      </c>
      <c r="K303" s="16">
        <v>51.58</v>
      </c>
      <c r="L303" s="16">
        <v>51.58</v>
      </c>
      <c r="M303" s="5">
        <v>0</v>
      </c>
      <c r="N303" s="5">
        <v>0</v>
      </c>
      <c r="O303" s="16">
        <v>-36.5</v>
      </c>
      <c r="P303" s="17">
        <v>26.5</v>
      </c>
      <c r="Q303" s="5">
        <v>1</v>
      </c>
      <c r="R303" s="5">
        <v>0</v>
      </c>
      <c r="S303" s="5">
        <v>1</v>
      </c>
      <c r="T303" s="5">
        <v>0</v>
      </c>
      <c r="U303" s="16">
        <v>51</v>
      </c>
      <c r="V303" s="17">
        <v>279</v>
      </c>
      <c r="W303" s="5">
        <v>0</v>
      </c>
      <c r="X303" s="5">
        <v>0</v>
      </c>
      <c r="Y303" s="5">
        <v>0</v>
      </c>
      <c r="Z303" s="5">
        <v>0</v>
      </c>
      <c r="AA303" s="5">
        <v>1</v>
      </c>
      <c r="AB303" s="16">
        <v>28</v>
      </c>
      <c r="AC303" s="16">
        <v>8</v>
      </c>
      <c r="AD303" s="16">
        <v>1</v>
      </c>
      <c r="AE303" s="20">
        <v>5.26</v>
      </c>
      <c r="AF303" s="5">
        <v>0.42000000000000098</v>
      </c>
    </row>
    <row r="304" spans="1:32" x14ac:dyDescent="0.25">
      <c r="A304" s="15">
        <v>0</v>
      </c>
      <c r="B304" s="15">
        <v>0</v>
      </c>
      <c r="C304" s="15">
        <v>28.09</v>
      </c>
      <c r="D304" s="15">
        <v>16</v>
      </c>
      <c r="E304" s="15">
        <v>2</v>
      </c>
      <c r="F304" s="15">
        <v>0</v>
      </c>
      <c r="G304" s="15">
        <v>1</v>
      </c>
      <c r="H304" s="15">
        <v>0</v>
      </c>
      <c r="I304" s="15">
        <v>0</v>
      </c>
      <c r="J304" s="15">
        <v>0</v>
      </c>
      <c r="K304" s="16">
        <v>51.58</v>
      </c>
      <c r="L304" s="16">
        <v>51.58</v>
      </c>
      <c r="M304" s="5">
        <v>0</v>
      </c>
      <c r="N304" s="5">
        <v>0</v>
      </c>
      <c r="O304" s="16">
        <v>-36.5</v>
      </c>
      <c r="P304" s="17">
        <v>26.5</v>
      </c>
      <c r="Q304" s="5">
        <v>1</v>
      </c>
      <c r="R304" s="5">
        <v>0</v>
      </c>
      <c r="S304" s="5">
        <v>1</v>
      </c>
      <c r="T304" s="5">
        <v>0</v>
      </c>
      <c r="U304" s="16">
        <v>51</v>
      </c>
      <c r="V304" s="17">
        <v>279</v>
      </c>
      <c r="W304" s="5">
        <v>0</v>
      </c>
      <c r="X304" s="5">
        <v>0</v>
      </c>
      <c r="Y304" s="5">
        <v>0</v>
      </c>
      <c r="Z304" s="5">
        <v>0</v>
      </c>
      <c r="AA304" s="5">
        <v>1</v>
      </c>
      <c r="AB304" s="16">
        <v>28</v>
      </c>
      <c r="AC304" s="16">
        <v>8</v>
      </c>
      <c r="AD304" s="16">
        <v>1</v>
      </c>
      <c r="AE304" s="20">
        <v>10.52</v>
      </c>
      <c r="AF304" s="5">
        <v>0.43689320388349601</v>
      </c>
    </row>
    <row r="305" spans="1:32" x14ac:dyDescent="0.25">
      <c r="A305" s="15">
        <v>1</v>
      </c>
      <c r="B305" s="15">
        <v>0</v>
      </c>
      <c r="C305" s="15">
        <v>12.01</v>
      </c>
      <c r="D305" s="15">
        <v>0</v>
      </c>
      <c r="E305" s="15">
        <v>0</v>
      </c>
      <c r="F305" s="15">
        <v>0</v>
      </c>
      <c r="G305" s="15">
        <v>0</v>
      </c>
      <c r="H305" s="15">
        <v>1</v>
      </c>
      <c r="I305" s="15">
        <v>0</v>
      </c>
      <c r="J305" s="15">
        <v>1</v>
      </c>
      <c r="K305" s="16">
        <v>15</v>
      </c>
      <c r="L305" s="16">
        <v>2600</v>
      </c>
      <c r="M305" s="5">
        <v>0</v>
      </c>
      <c r="N305" s="5">
        <v>0</v>
      </c>
      <c r="O305" s="16">
        <v>-30</v>
      </c>
      <c r="P305" s="16">
        <v>175</v>
      </c>
      <c r="Q305" s="5">
        <v>0</v>
      </c>
      <c r="R305" s="5">
        <v>1</v>
      </c>
      <c r="S305" s="5">
        <v>1</v>
      </c>
      <c r="T305" s="5">
        <v>0</v>
      </c>
      <c r="U305" s="18">
        <v>6</v>
      </c>
      <c r="V305" s="19">
        <v>20</v>
      </c>
      <c r="W305" s="27">
        <v>1</v>
      </c>
      <c r="X305" s="27">
        <v>0</v>
      </c>
      <c r="Y305" s="27">
        <v>0</v>
      </c>
      <c r="Z305" s="27">
        <v>0</v>
      </c>
      <c r="AA305" s="27">
        <v>0</v>
      </c>
      <c r="AB305" s="16">
        <v>30</v>
      </c>
      <c r="AC305" s="16">
        <v>22</v>
      </c>
      <c r="AD305" s="16">
        <v>10</v>
      </c>
      <c r="AE305" s="28">
        <v>1.5</v>
      </c>
      <c r="AF305" s="5">
        <v>0.80434782608695699</v>
      </c>
    </row>
    <row r="306" spans="1:32" x14ac:dyDescent="0.25">
      <c r="A306" s="15">
        <v>1</v>
      </c>
      <c r="B306" s="15">
        <v>0</v>
      </c>
      <c r="C306" s="15">
        <v>12.01</v>
      </c>
      <c r="D306" s="15">
        <v>0</v>
      </c>
      <c r="E306" s="15">
        <v>0</v>
      </c>
      <c r="F306" s="15">
        <v>0</v>
      </c>
      <c r="G306" s="15">
        <v>0</v>
      </c>
      <c r="H306" s="15">
        <v>1</v>
      </c>
      <c r="I306" s="15">
        <v>0</v>
      </c>
      <c r="J306" s="15">
        <v>1</v>
      </c>
      <c r="K306" s="16">
        <v>15</v>
      </c>
      <c r="L306" s="16">
        <v>2600</v>
      </c>
      <c r="M306" s="5">
        <v>0</v>
      </c>
      <c r="N306" s="5">
        <v>0</v>
      </c>
      <c r="O306" s="16">
        <v>-30</v>
      </c>
      <c r="P306" s="16">
        <v>175</v>
      </c>
      <c r="Q306" s="5">
        <v>0</v>
      </c>
      <c r="R306" s="5">
        <v>1</v>
      </c>
      <c r="S306" s="5">
        <v>1</v>
      </c>
      <c r="T306" s="5">
        <v>0</v>
      </c>
      <c r="U306" s="18">
        <v>6</v>
      </c>
      <c r="V306" s="19">
        <v>20</v>
      </c>
      <c r="W306" s="27">
        <v>1</v>
      </c>
      <c r="X306" s="27">
        <v>0</v>
      </c>
      <c r="Y306" s="27">
        <v>0</v>
      </c>
      <c r="Z306" s="27">
        <v>0</v>
      </c>
      <c r="AA306" s="27">
        <v>0</v>
      </c>
      <c r="AB306" s="16">
        <v>30</v>
      </c>
      <c r="AC306" s="16">
        <v>22</v>
      </c>
      <c r="AD306" s="16">
        <v>10</v>
      </c>
      <c r="AE306" s="28">
        <v>5</v>
      </c>
      <c r="AF306" s="5">
        <v>0.93308550185873596</v>
      </c>
    </row>
    <row r="307" spans="1:32" x14ac:dyDescent="0.25">
      <c r="A307" s="15">
        <v>1</v>
      </c>
      <c r="B307" s="15">
        <v>0</v>
      </c>
      <c r="C307" s="15">
        <v>12.01</v>
      </c>
      <c r="D307" s="15">
        <v>0</v>
      </c>
      <c r="E307" s="15">
        <v>0</v>
      </c>
      <c r="F307" s="15">
        <v>0</v>
      </c>
      <c r="G307" s="15">
        <v>0</v>
      </c>
      <c r="H307" s="15">
        <v>1</v>
      </c>
      <c r="I307" s="15">
        <v>0</v>
      </c>
      <c r="J307" s="15">
        <v>1</v>
      </c>
      <c r="K307" s="16">
        <v>15</v>
      </c>
      <c r="L307" s="16">
        <v>2600</v>
      </c>
      <c r="M307" s="5">
        <v>0</v>
      </c>
      <c r="N307" s="5">
        <v>0</v>
      </c>
      <c r="O307" s="16">
        <v>-30</v>
      </c>
      <c r="P307" s="16">
        <v>175</v>
      </c>
      <c r="Q307" s="5">
        <v>0</v>
      </c>
      <c r="R307" s="5">
        <v>1</v>
      </c>
      <c r="S307" s="5">
        <v>1</v>
      </c>
      <c r="T307" s="5">
        <v>0</v>
      </c>
      <c r="U307" s="18">
        <v>6</v>
      </c>
      <c r="V307" s="19">
        <v>20</v>
      </c>
      <c r="W307" s="27">
        <v>1</v>
      </c>
      <c r="X307" s="27">
        <v>0</v>
      </c>
      <c r="Y307" s="27">
        <v>0</v>
      </c>
      <c r="Z307" s="27">
        <v>0</v>
      </c>
      <c r="AA307" s="27">
        <v>0</v>
      </c>
      <c r="AB307" s="16">
        <v>30</v>
      </c>
      <c r="AC307" s="16">
        <v>22</v>
      </c>
      <c r="AD307" s="16">
        <v>10</v>
      </c>
      <c r="AE307" s="28">
        <v>15</v>
      </c>
      <c r="AF307" s="5">
        <v>0.92139737991266402</v>
      </c>
    </row>
    <row r="308" spans="1:32" x14ac:dyDescent="0.25">
      <c r="A308" s="15">
        <v>1</v>
      </c>
      <c r="B308" s="15">
        <v>1</v>
      </c>
      <c r="C308" s="15">
        <v>12.01</v>
      </c>
      <c r="D308" s="15">
        <v>16</v>
      </c>
      <c r="E308" s="15">
        <v>0</v>
      </c>
      <c r="F308" s="15">
        <v>0</v>
      </c>
      <c r="G308" s="15">
        <v>0</v>
      </c>
      <c r="H308" s="15">
        <v>1</v>
      </c>
      <c r="I308" s="15">
        <v>0</v>
      </c>
      <c r="J308" s="15">
        <v>0</v>
      </c>
      <c r="K308" s="16">
        <v>10</v>
      </c>
      <c r="L308" s="16">
        <v>105</v>
      </c>
      <c r="M308" s="5">
        <v>0</v>
      </c>
      <c r="N308" s="5">
        <v>0</v>
      </c>
      <c r="O308" s="16">
        <v>-32.4</v>
      </c>
      <c r="P308" s="16">
        <v>1.36</v>
      </c>
      <c r="Q308" s="5">
        <v>1</v>
      </c>
      <c r="R308" s="5">
        <v>0</v>
      </c>
      <c r="S308" s="5">
        <v>1</v>
      </c>
      <c r="T308" s="5">
        <v>0</v>
      </c>
      <c r="U308" s="18">
        <v>12</v>
      </c>
      <c r="V308" s="17">
        <v>300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16">
        <v>14</v>
      </c>
      <c r="AC308" s="16">
        <v>14</v>
      </c>
      <c r="AD308" s="16">
        <v>0.66659999999999997</v>
      </c>
      <c r="AE308" s="26">
        <v>33.299999999999997</v>
      </c>
      <c r="AF308" s="5">
        <v>6.1538461538462597E-2</v>
      </c>
    </row>
    <row r="309" spans="1:32" x14ac:dyDescent="0.25">
      <c r="A309" s="15">
        <v>0</v>
      </c>
      <c r="B309" s="15">
        <v>0</v>
      </c>
      <c r="C309" s="5">
        <v>207.2</v>
      </c>
      <c r="D309" s="15">
        <v>16</v>
      </c>
      <c r="E309" s="15">
        <v>1</v>
      </c>
      <c r="F309" s="15">
        <v>0</v>
      </c>
      <c r="G309" s="15">
        <v>1</v>
      </c>
      <c r="H309" s="15">
        <v>0</v>
      </c>
      <c r="I309" s="15">
        <v>0</v>
      </c>
      <c r="J309" s="15">
        <v>0</v>
      </c>
      <c r="K309" s="16">
        <v>29.7</v>
      </c>
      <c r="L309" s="16">
        <v>29.7</v>
      </c>
      <c r="M309" s="5">
        <v>0</v>
      </c>
      <c r="N309" s="5">
        <v>0</v>
      </c>
      <c r="O309" s="36">
        <v>-15</v>
      </c>
      <c r="P309" s="36">
        <v>30</v>
      </c>
      <c r="Q309" s="5">
        <v>0</v>
      </c>
      <c r="R309" s="5">
        <v>1</v>
      </c>
      <c r="S309" s="5">
        <v>0</v>
      </c>
      <c r="T309" s="5">
        <v>1</v>
      </c>
      <c r="U309" s="18">
        <v>8</v>
      </c>
      <c r="V309" s="16">
        <v>24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16">
        <v>77</v>
      </c>
      <c r="AC309" s="16">
        <v>77</v>
      </c>
      <c r="AD309" s="16">
        <v>0</v>
      </c>
      <c r="AE309" s="20">
        <v>1.6839999999999999</v>
      </c>
      <c r="AF309" s="5">
        <v>0.54424778761061898</v>
      </c>
    </row>
    <row r="310" spans="1:32" x14ac:dyDescent="0.25">
      <c r="A310" s="15">
        <v>1</v>
      </c>
      <c r="B310" s="15">
        <v>0</v>
      </c>
      <c r="C310" s="15">
        <v>12.01</v>
      </c>
      <c r="D310" s="15">
        <v>0</v>
      </c>
      <c r="E310" s="15">
        <v>0</v>
      </c>
      <c r="F310" s="15">
        <v>0</v>
      </c>
      <c r="G310" s="15">
        <v>0</v>
      </c>
      <c r="H310" s="15">
        <v>1</v>
      </c>
      <c r="I310" s="15">
        <v>0</v>
      </c>
      <c r="J310" s="15">
        <v>1</v>
      </c>
      <c r="K310" s="16">
        <v>27</v>
      </c>
      <c r="L310" s="16">
        <v>10000</v>
      </c>
      <c r="M310" s="5">
        <v>0</v>
      </c>
      <c r="N310" s="5">
        <v>0</v>
      </c>
      <c r="O310" s="16">
        <v>-16.8</v>
      </c>
      <c r="P310" s="17">
        <v>152</v>
      </c>
      <c r="Q310" s="5">
        <v>0</v>
      </c>
      <c r="R310" s="5">
        <v>1</v>
      </c>
      <c r="S310" s="5">
        <v>0</v>
      </c>
      <c r="T310" s="5">
        <v>1</v>
      </c>
      <c r="U310" s="18">
        <v>12</v>
      </c>
      <c r="V310" s="16">
        <v>25</v>
      </c>
      <c r="W310" s="5">
        <v>1</v>
      </c>
      <c r="X310" s="5">
        <v>0</v>
      </c>
      <c r="Y310" s="5">
        <v>0</v>
      </c>
      <c r="Z310" s="5">
        <v>0</v>
      </c>
      <c r="AA310" s="5">
        <v>0</v>
      </c>
      <c r="AB310" s="16">
        <v>0</v>
      </c>
      <c r="AC310" s="16">
        <v>1</v>
      </c>
      <c r="AD310" s="16">
        <v>7</v>
      </c>
      <c r="AE310" s="20">
        <v>2</v>
      </c>
      <c r="AF310" s="5">
        <v>0.97014925373134298</v>
      </c>
    </row>
    <row r="311" spans="1:32" x14ac:dyDescent="0.25">
      <c r="A311" s="15">
        <v>1</v>
      </c>
      <c r="B311" s="15">
        <v>0</v>
      </c>
      <c r="C311" s="15">
        <v>12.01</v>
      </c>
      <c r="D311" s="15">
        <v>0</v>
      </c>
      <c r="E311" s="15">
        <v>0</v>
      </c>
      <c r="F311" s="15">
        <v>0</v>
      </c>
      <c r="G311" s="15">
        <v>0</v>
      </c>
      <c r="H311" s="15">
        <v>1</v>
      </c>
      <c r="I311" s="15">
        <v>0</v>
      </c>
      <c r="J311" s="15">
        <v>1</v>
      </c>
      <c r="K311" s="16">
        <v>27</v>
      </c>
      <c r="L311" s="16">
        <v>10000</v>
      </c>
      <c r="M311" s="5">
        <v>0</v>
      </c>
      <c r="N311" s="5">
        <v>0</v>
      </c>
      <c r="O311" s="16">
        <v>-16.8</v>
      </c>
      <c r="P311" s="17">
        <v>152</v>
      </c>
      <c r="Q311" s="5">
        <v>0</v>
      </c>
      <c r="R311" s="5">
        <v>1</v>
      </c>
      <c r="S311" s="5">
        <v>1</v>
      </c>
      <c r="T311" s="5">
        <v>0</v>
      </c>
      <c r="U311" s="18">
        <v>12</v>
      </c>
      <c r="V311" s="16">
        <v>25</v>
      </c>
      <c r="W311" s="5">
        <v>1</v>
      </c>
      <c r="X311" s="5">
        <v>0</v>
      </c>
      <c r="Y311" s="5">
        <v>0</v>
      </c>
      <c r="Z311" s="5">
        <v>0</v>
      </c>
      <c r="AA311" s="5">
        <v>0</v>
      </c>
      <c r="AB311" s="16">
        <v>0</v>
      </c>
      <c r="AC311" s="16">
        <v>1</v>
      </c>
      <c r="AD311" s="16">
        <v>7</v>
      </c>
      <c r="AE311" s="20">
        <v>2</v>
      </c>
      <c r="AF311" s="5">
        <v>0.83832335329341301</v>
      </c>
    </row>
  </sheetData>
  <phoneticPr fontId="14" type="noConversion"/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F368"/>
  <sheetViews>
    <sheetView zoomScale="55" zoomScaleNormal="55" workbookViewId="0">
      <selection activeCell="K42" sqref="K42"/>
    </sheetView>
  </sheetViews>
  <sheetFormatPr defaultColWidth="9" defaultRowHeight="13.8" x14ac:dyDescent="0.25"/>
  <sheetData>
    <row r="1" spans="1:32" ht="16.2" x14ac:dyDescent="0.25">
      <c r="A1" s="1" t="s">
        <v>138</v>
      </c>
      <c r="B1" s="1" t="s">
        <v>139</v>
      </c>
      <c r="C1" s="1" t="s">
        <v>140</v>
      </c>
      <c r="D1" s="1" t="s">
        <v>141</v>
      </c>
      <c r="E1" s="1" t="s">
        <v>142</v>
      </c>
      <c r="F1" s="1" t="s">
        <v>143</v>
      </c>
      <c r="G1" s="1" t="s">
        <v>144</v>
      </c>
      <c r="H1" s="1" t="s">
        <v>145</v>
      </c>
      <c r="I1" s="1" t="s">
        <v>146</v>
      </c>
      <c r="J1" s="1" t="s">
        <v>147</v>
      </c>
      <c r="K1" s="2" t="s">
        <v>148</v>
      </c>
      <c r="L1" s="2" t="s">
        <v>2</v>
      </c>
      <c r="M1" s="1" t="s">
        <v>149</v>
      </c>
      <c r="N1" s="1" t="s">
        <v>150</v>
      </c>
      <c r="O1" s="3" t="s">
        <v>151</v>
      </c>
      <c r="P1" s="1" t="s">
        <v>152</v>
      </c>
      <c r="Q1" s="9" t="s">
        <v>31</v>
      </c>
      <c r="R1" s="9" t="s">
        <v>153</v>
      </c>
      <c r="S1" s="9" t="s">
        <v>32</v>
      </c>
      <c r="T1" s="10" t="s">
        <v>40</v>
      </c>
      <c r="U1" s="9" t="s">
        <v>9</v>
      </c>
      <c r="V1" s="9" t="s">
        <v>10</v>
      </c>
      <c r="W1" s="9" t="s">
        <v>45</v>
      </c>
      <c r="X1" s="9" t="s">
        <v>154</v>
      </c>
      <c r="Y1" s="9" t="s">
        <v>155</v>
      </c>
      <c r="Z1" s="9" t="s">
        <v>156</v>
      </c>
      <c r="AA1" s="9" t="s">
        <v>157</v>
      </c>
      <c r="AB1" s="9" t="s">
        <v>12</v>
      </c>
      <c r="AC1" s="9" t="s">
        <v>13</v>
      </c>
      <c r="AD1" s="9" t="s">
        <v>14</v>
      </c>
      <c r="AE1" s="11" t="s">
        <v>15</v>
      </c>
      <c r="AF1" s="12" t="s">
        <v>22</v>
      </c>
    </row>
    <row r="2" spans="1:32" x14ac:dyDescent="0.25">
      <c r="A2">
        <v>0</v>
      </c>
      <c r="B2">
        <v>0</v>
      </c>
      <c r="C2">
        <v>55.85</v>
      </c>
      <c r="D2">
        <v>16</v>
      </c>
      <c r="E2">
        <v>3</v>
      </c>
      <c r="F2">
        <v>0</v>
      </c>
      <c r="G2">
        <v>1</v>
      </c>
      <c r="H2">
        <v>0</v>
      </c>
      <c r="I2">
        <v>0</v>
      </c>
      <c r="J2">
        <v>0</v>
      </c>
      <c r="K2">
        <v>35</v>
      </c>
      <c r="L2" s="4">
        <v>35</v>
      </c>
      <c r="M2">
        <v>0</v>
      </c>
      <c r="N2" s="5">
        <v>0</v>
      </c>
      <c r="O2" s="6">
        <v>-16.899999999999999</v>
      </c>
      <c r="P2">
        <v>39</v>
      </c>
      <c r="Q2">
        <v>0</v>
      </c>
      <c r="R2">
        <v>1</v>
      </c>
      <c r="S2">
        <v>0</v>
      </c>
      <c r="T2">
        <v>1</v>
      </c>
      <c r="U2">
        <v>7</v>
      </c>
      <c r="V2" s="31">
        <v>20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 s="32">
        <v>1</v>
      </c>
      <c r="AD2">
        <v>2</v>
      </c>
      <c r="AE2" s="13">
        <v>12.5</v>
      </c>
      <c r="AF2" s="14">
        <v>0.29941533256754999</v>
      </c>
    </row>
    <row r="3" spans="1:32" x14ac:dyDescent="0.25">
      <c r="A3">
        <v>0</v>
      </c>
      <c r="B3">
        <v>0</v>
      </c>
      <c r="C3">
        <v>55.85</v>
      </c>
      <c r="D3">
        <v>16</v>
      </c>
      <c r="E3">
        <v>3</v>
      </c>
      <c r="F3">
        <v>0</v>
      </c>
      <c r="G3">
        <v>1</v>
      </c>
      <c r="H3">
        <v>0</v>
      </c>
      <c r="I3">
        <v>0</v>
      </c>
      <c r="J3">
        <v>0</v>
      </c>
      <c r="K3">
        <v>35</v>
      </c>
      <c r="L3" s="4">
        <v>35</v>
      </c>
      <c r="M3">
        <v>0</v>
      </c>
      <c r="N3" s="5">
        <v>0</v>
      </c>
      <c r="O3" s="6">
        <v>-16.899999999999999</v>
      </c>
      <c r="P3">
        <v>39</v>
      </c>
      <c r="Q3">
        <v>0</v>
      </c>
      <c r="R3">
        <v>1</v>
      </c>
      <c r="S3">
        <v>0</v>
      </c>
      <c r="T3">
        <v>1</v>
      </c>
      <c r="U3">
        <v>7</v>
      </c>
      <c r="V3" s="31">
        <v>20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 s="32">
        <v>1</v>
      </c>
      <c r="AD3">
        <v>2</v>
      </c>
      <c r="AE3" s="13">
        <v>18.75</v>
      </c>
      <c r="AF3" s="14">
        <v>0.61425933480772099</v>
      </c>
    </row>
    <row r="4" spans="1:32" x14ac:dyDescent="0.25">
      <c r="A4">
        <v>0</v>
      </c>
      <c r="B4">
        <v>0</v>
      </c>
      <c r="C4">
        <v>55.85</v>
      </c>
      <c r="D4">
        <v>16</v>
      </c>
      <c r="E4">
        <v>3</v>
      </c>
      <c r="F4">
        <v>0</v>
      </c>
      <c r="G4">
        <v>1</v>
      </c>
      <c r="H4">
        <v>0</v>
      </c>
      <c r="I4">
        <v>0</v>
      </c>
      <c r="J4">
        <v>0</v>
      </c>
      <c r="K4">
        <v>35</v>
      </c>
      <c r="L4" s="4">
        <v>35</v>
      </c>
      <c r="M4">
        <v>0</v>
      </c>
      <c r="N4" s="5">
        <v>0</v>
      </c>
      <c r="O4" s="6">
        <v>-16.899999999999999</v>
      </c>
      <c r="P4">
        <v>39</v>
      </c>
      <c r="Q4">
        <v>0</v>
      </c>
      <c r="R4">
        <v>1</v>
      </c>
      <c r="S4">
        <v>0</v>
      </c>
      <c r="T4">
        <v>1</v>
      </c>
      <c r="U4">
        <v>7</v>
      </c>
      <c r="V4" s="31">
        <v>20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 s="32">
        <v>1</v>
      </c>
      <c r="AD4">
        <v>2</v>
      </c>
      <c r="AE4" s="13">
        <v>25</v>
      </c>
      <c r="AF4" s="14">
        <v>1.55585553947101E-2</v>
      </c>
    </row>
    <row r="5" spans="1:32" x14ac:dyDescent="0.25">
      <c r="A5">
        <v>0</v>
      </c>
      <c r="B5">
        <v>0</v>
      </c>
      <c r="C5">
        <v>55.85</v>
      </c>
      <c r="D5">
        <v>16</v>
      </c>
      <c r="E5">
        <v>3</v>
      </c>
      <c r="F5">
        <v>0</v>
      </c>
      <c r="G5">
        <v>1</v>
      </c>
      <c r="H5">
        <v>0</v>
      </c>
      <c r="I5">
        <v>0</v>
      </c>
      <c r="J5">
        <v>0</v>
      </c>
      <c r="K5">
        <v>35</v>
      </c>
      <c r="L5" s="4">
        <v>35</v>
      </c>
      <c r="M5">
        <v>0</v>
      </c>
      <c r="N5" s="5">
        <v>0</v>
      </c>
      <c r="O5" s="6">
        <v>-16.899999999999999</v>
      </c>
      <c r="P5">
        <v>39</v>
      </c>
      <c r="Q5">
        <v>0</v>
      </c>
      <c r="R5">
        <v>1</v>
      </c>
      <c r="S5">
        <v>0</v>
      </c>
      <c r="T5">
        <v>1</v>
      </c>
      <c r="U5">
        <v>7</v>
      </c>
      <c r="V5" s="31">
        <v>20</v>
      </c>
      <c r="W5">
        <v>0</v>
      </c>
      <c r="X5">
        <v>0</v>
      </c>
      <c r="Y5">
        <v>0</v>
      </c>
      <c r="Z5">
        <v>0</v>
      </c>
      <c r="AA5">
        <v>1</v>
      </c>
      <c r="AB5">
        <v>12</v>
      </c>
      <c r="AC5">
        <v>4</v>
      </c>
      <c r="AD5">
        <v>2</v>
      </c>
      <c r="AE5" s="13">
        <v>25</v>
      </c>
      <c r="AF5" s="14">
        <v>0.14442402250230801</v>
      </c>
    </row>
    <row r="6" spans="1:32" x14ac:dyDescent="0.25">
      <c r="A6">
        <v>0</v>
      </c>
      <c r="B6">
        <v>0</v>
      </c>
      <c r="C6">
        <v>55.85</v>
      </c>
      <c r="D6">
        <v>16</v>
      </c>
      <c r="E6">
        <v>3</v>
      </c>
      <c r="F6">
        <v>0</v>
      </c>
      <c r="G6">
        <v>1</v>
      </c>
      <c r="H6">
        <v>0</v>
      </c>
      <c r="I6">
        <v>0</v>
      </c>
      <c r="J6">
        <v>0</v>
      </c>
      <c r="K6">
        <v>147</v>
      </c>
      <c r="L6" s="4">
        <v>147</v>
      </c>
      <c r="M6">
        <v>0</v>
      </c>
      <c r="N6" s="5">
        <v>0</v>
      </c>
      <c r="O6" s="6">
        <v>-16.899999999999999</v>
      </c>
      <c r="P6">
        <v>6</v>
      </c>
      <c r="Q6">
        <v>0</v>
      </c>
      <c r="R6">
        <v>1</v>
      </c>
      <c r="S6">
        <v>0</v>
      </c>
      <c r="T6">
        <v>1</v>
      </c>
      <c r="U6">
        <v>7</v>
      </c>
      <c r="V6" s="31">
        <v>20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 s="32">
        <v>1</v>
      </c>
      <c r="AD6">
        <v>2</v>
      </c>
      <c r="AE6" s="13">
        <v>12.5</v>
      </c>
      <c r="AF6" s="14">
        <v>-0.43351962609169498</v>
      </c>
    </row>
    <row r="7" spans="1:32" x14ac:dyDescent="0.25">
      <c r="A7">
        <v>0</v>
      </c>
      <c r="B7">
        <v>0</v>
      </c>
      <c r="C7">
        <v>55.85</v>
      </c>
      <c r="D7">
        <v>16</v>
      </c>
      <c r="E7">
        <v>3</v>
      </c>
      <c r="F7">
        <v>0</v>
      </c>
      <c r="G7">
        <v>1</v>
      </c>
      <c r="H7">
        <v>0</v>
      </c>
      <c r="I7">
        <v>0</v>
      </c>
      <c r="J7">
        <v>0</v>
      </c>
      <c r="K7">
        <v>147</v>
      </c>
      <c r="L7" s="4">
        <v>147</v>
      </c>
      <c r="M7">
        <v>0</v>
      </c>
      <c r="N7" s="5">
        <v>0</v>
      </c>
      <c r="O7" s="6">
        <v>-16.899999999999999</v>
      </c>
      <c r="P7">
        <v>6</v>
      </c>
      <c r="Q7">
        <v>0</v>
      </c>
      <c r="R7">
        <v>1</v>
      </c>
      <c r="S7">
        <v>0</v>
      </c>
      <c r="T7">
        <v>1</v>
      </c>
      <c r="U7">
        <v>7</v>
      </c>
      <c r="V7" s="31">
        <v>20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 s="32">
        <v>1</v>
      </c>
      <c r="AD7">
        <v>2</v>
      </c>
      <c r="AE7" s="13">
        <v>18.75</v>
      </c>
      <c r="AF7" s="14">
        <v>-0.33079288052543099</v>
      </c>
    </row>
    <row r="8" spans="1:32" x14ac:dyDescent="0.25">
      <c r="A8">
        <v>0</v>
      </c>
      <c r="B8">
        <v>0</v>
      </c>
      <c r="C8">
        <v>55.85</v>
      </c>
      <c r="D8">
        <v>16</v>
      </c>
      <c r="E8">
        <v>3</v>
      </c>
      <c r="F8">
        <v>0</v>
      </c>
      <c r="G8">
        <v>1</v>
      </c>
      <c r="H8">
        <v>0</v>
      </c>
      <c r="I8">
        <v>0</v>
      </c>
      <c r="J8">
        <v>0</v>
      </c>
      <c r="K8">
        <v>147</v>
      </c>
      <c r="L8" s="4">
        <v>147</v>
      </c>
      <c r="M8">
        <v>0</v>
      </c>
      <c r="N8" s="5">
        <v>0</v>
      </c>
      <c r="O8" s="6">
        <v>-16.899999999999999</v>
      </c>
      <c r="P8">
        <v>6</v>
      </c>
      <c r="Q8">
        <v>0</v>
      </c>
      <c r="R8">
        <v>1</v>
      </c>
      <c r="S8">
        <v>0</v>
      </c>
      <c r="T8">
        <v>1</v>
      </c>
      <c r="U8">
        <v>7</v>
      </c>
      <c r="V8" s="31">
        <v>20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s="32">
        <v>1</v>
      </c>
      <c r="AD8">
        <v>2</v>
      </c>
      <c r="AE8" s="13">
        <v>25</v>
      </c>
      <c r="AF8" s="14">
        <v>-0.46711153607584899</v>
      </c>
    </row>
    <row r="9" spans="1:32" x14ac:dyDescent="0.25">
      <c r="A9">
        <v>0</v>
      </c>
      <c r="B9">
        <v>0</v>
      </c>
      <c r="C9">
        <v>55.85</v>
      </c>
      <c r="D9">
        <v>16</v>
      </c>
      <c r="E9">
        <v>3</v>
      </c>
      <c r="F9">
        <v>0</v>
      </c>
      <c r="G9">
        <v>1</v>
      </c>
      <c r="H9">
        <v>0</v>
      </c>
      <c r="I9">
        <v>0</v>
      </c>
      <c r="J9">
        <v>0</v>
      </c>
      <c r="K9">
        <v>147</v>
      </c>
      <c r="L9" s="4">
        <v>147</v>
      </c>
      <c r="M9">
        <v>0</v>
      </c>
      <c r="N9" s="5">
        <v>0</v>
      </c>
      <c r="O9" s="6">
        <v>-16.899999999999999</v>
      </c>
      <c r="P9">
        <v>6</v>
      </c>
      <c r="Q9">
        <v>0</v>
      </c>
      <c r="R9">
        <v>1</v>
      </c>
      <c r="S9">
        <v>0</v>
      </c>
      <c r="T9">
        <v>1</v>
      </c>
      <c r="U9">
        <v>7</v>
      </c>
      <c r="V9" s="31">
        <v>20</v>
      </c>
      <c r="W9">
        <v>0</v>
      </c>
      <c r="X9">
        <v>0</v>
      </c>
      <c r="Y9">
        <v>0</v>
      </c>
      <c r="Z9">
        <v>0</v>
      </c>
      <c r="AA9">
        <v>1</v>
      </c>
      <c r="AB9">
        <v>12</v>
      </c>
      <c r="AC9">
        <v>4</v>
      </c>
      <c r="AD9">
        <v>2</v>
      </c>
      <c r="AE9" s="13">
        <v>25</v>
      </c>
      <c r="AF9" s="14">
        <v>0.119297904361888</v>
      </c>
    </row>
    <row r="10" spans="1:32" x14ac:dyDescent="0.25">
      <c r="A10">
        <v>1</v>
      </c>
      <c r="B10">
        <v>0</v>
      </c>
      <c r="C10">
        <v>12.01</v>
      </c>
      <c r="D10">
        <v>0</v>
      </c>
      <c r="E10">
        <v>0</v>
      </c>
      <c r="F10">
        <v>0</v>
      </c>
      <c r="G10">
        <v>0</v>
      </c>
      <c r="H10">
        <v>1</v>
      </c>
      <c r="I10">
        <v>0</v>
      </c>
      <c r="J10">
        <v>1</v>
      </c>
      <c r="K10">
        <v>255.2182</v>
      </c>
      <c r="L10">
        <v>1209.2883300000001</v>
      </c>
      <c r="M10">
        <v>0</v>
      </c>
      <c r="N10" s="5">
        <v>0</v>
      </c>
      <c r="O10" s="6">
        <v>-11</v>
      </c>
      <c r="P10" s="7">
        <v>152</v>
      </c>
      <c r="Q10">
        <v>0</v>
      </c>
      <c r="R10">
        <v>1</v>
      </c>
      <c r="S10">
        <v>1</v>
      </c>
      <c r="T10">
        <v>0</v>
      </c>
      <c r="U10" s="7">
        <v>8</v>
      </c>
      <c r="V10" s="4">
        <v>25</v>
      </c>
      <c r="W10">
        <v>1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 s="13">
        <v>4</v>
      </c>
      <c r="AF10" s="14">
        <v>0.90858664266659095</v>
      </c>
    </row>
    <row r="11" spans="1:32" x14ac:dyDescent="0.25">
      <c r="A11">
        <v>1</v>
      </c>
      <c r="B11">
        <v>0</v>
      </c>
      <c r="C11">
        <v>12.01</v>
      </c>
      <c r="D11">
        <v>0</v>
      </c>
      <c r="E11">
        <v>0</v>
      </c>
      <c r="F11">
        <v>0</v>
      </c>
      <c r="G11">
        <v>0</v>
      </c>
      <c r="H11">
        <v>1</v>
      </c>
      <c r="I11">
        <v>0</v>
      </c>
      <c r="J11">
        <v>1</v>
      </c>
      <c r="K11">
        <v>255.2182</v>
      </c>
      <c r="L11">
        <v>1209.2883300000001</v>
      </c>
      <c r="M11">
        <v>0</v>
      </c>
      <c r="N11" s="5">
        <v>0</v>
      </c>
      <c r="O11" s="6">
        <v>-11</v>
      </c>
      <c r="P11" s="7">
        <v>152</v>
      </c>
      <c r="Q11">
        <v>0</v>
      </c>
      <c r="R11">
        <v>1</v>
      </c>
      <c r="S11">
        <v>1</v>
      </c>
      <c r="T11">
        <v>0</v>
      </c>
      <c r="U11" s="7">
        <v>8</v>
      </c>
      <c r="V11" s="4">
        <v>25</v>
      </c>
      <c r="W11">
        <v>1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28</v>
      </c>
      <c r="AE11" s="13">
        <v>4</v>
      </c>
      <c r="AF11" s="14">
        <v>0.85815645252490103</v>
      </c>
    </row>
    <row r="12" spans="1:32" x14ac:dyDescent="0.25">
      <c r="A12">
        <v>1</v>
      </c>
      <c r="B12">
        <v>0</v>
      </c>
      <c r="C12">
        <v>12.01</v>
      </c>
      <c r="D12">
        <v>0</v>
      </c>
      <c r="E12">
        <v>0</v>
      </c>
      <c r="F12">
        <v>0</v>
      </c>
      <c r="G12">
        <v>0</v>
      </c>
      <c r="H12">
        <v>1</v>
      </c>
      <c r="I12">
        <v>0</v>
      </c>
      <c r="J12">
        <v>1</v>
      </c>
      <c r="K12">
        <v>220.66682</v>
      </c>
      <c r="L12">
        <v>343.03588000000002</v>
      </c>
      <c r="M12">
        <v>1</v>
      </c>
      <c r="N12" s="5">
        <v>0</v>
      </c>
      <c r="O12" s="6">
        <v>-11</v>
      </c>
      <c r="P12" s="7">
        <v>152</v>
      </c>
      <c r="Q12">
        <v>0</v>
      </c>
      <c r="R12">
        <v>1</v>
      </c>
      <c r="S12">
        <v>1</v>
      </c>
      <c r="T12">
        <v>0</v>
      </c>
      <c r="U12" s="7">
        <v>8</v>
      </c>
      <c r="V12" s="4">
        <v>25</v>
      </c>
      <c r="W12">
        <v>1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 s="13">
        <v>10</v>
      </c>
      <c r="AF12" s="14">
        <v>0.96150011680078495</v>
      </c>
    </row>
    <row r="13" spans="1:32" x14ac:dyDescent="0.25">
      <c r="A13">
        <v>1</v>
      </c>
      <c r="B13">
        <v>0</v>
      </c>
      <c r="C13">
        <v>12.01</v>
      </c>
      <c r="D13">
        <v>0</v>
      </c>
      <c r="E13">
        <v>0</v>
      </c>
      <c r="F13">
        <v>0</v>
      </c>
      <c r="G13">
        <v>0</v>
      </c>
      <c r="H13">
        <v>1</v>
      </c>
      <c r="I13">
        <v>0</v>
      </c>
      <c r="J13">
        <v>1</v>
      </c>
      <c r="K13">
        <v>220.66682</v>
      </c>
      <c r="L13">
        <v>343.03588000000002</v>
      </c>
      <c r="M13">
        <v>1</v>
      </c>
      <c r="N13" s="5">
        <v>0</v>
      </c>
      <c r="O13" s="6">
        <v>-11</v>
      </c>
      <c r="P13" s="7">
        <v>152</v>
      </c>
      <c r="Q13">
        <v>0</v>
      </c>
      <c r="R13">
        <v>1</v>
      </c>
      <c r="S13">
        <v>1</v>
      </c>
      <c r="T13">
        <v>0</v>
      </c>
      <c r="U13" s="7">
        <v>8</v>
      </c>
      <c r="V13" s="4">
        <v>25</v>
      </c>
      <c r="W13">
        <v>1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28</v>
      </c>
      <c r="AE13" s="13">
        <v>10</v>
      </c>
      <c r="AF13" s="14">
        <v>-0.65675233165772895</v>
      </c>
    </row>
    <row r="14" spans="1:32" x14ac:dyDescent="0.25">
      <c r="A14">
        <v>1</v>
      </c>
      <c r="B14">
        <v>0</v>
      </c>
      <c r="C14">
        <v>12.01</v>
      </c>
      <c r="D14">
        <v>0</v>
      </c>
      <c r="E14">
        <v>0</v>
      </c>
      <c r="F14">
        <v>0</v>
      </c>
      <c r="G14">
        <v>0</v>
      </c>
      <c r="H14">
        <v>1</v>
      </c>
      <c r="I14">
        <v>0</v>
      </c>
      <c r="J14">
        <v>1</v>
      </c>
      <c r="K14">
        <v>49</v>
      </c>
      <c r="L14">
        <v>3860</v>
      </c>
      <c r="M14">
        <v>0</v>
      </c>
      <c r="N14" s="5">
        <v>0</v>
      </c>
      <c r="O14" s="5">
        <v>-11</v>
      </c>
      <c r="P14" s="7">
        <v>152</v>
      </c>
      <c r="Q14">
        <v>0</v>
      </c>
      <c r="R14">
        <v>1</v>
      </c>
      <c r="S14">
        <v>1</v>
      </c>
      <c r="T14">
        <v>0</v>
      </c>
      <c r="U14">
        <v>8</v>
      </c>
      <c r="V14" s="4">
        <v>25</v>
      </c>
      <c r="W14">
        <v>1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 s="13">
        <v>1.6</v>
      </c>
      <c r="AF14" s="14">
        <v>0.84849299866396399</v>
      </c>
    </row>
    <row r="15" spans="1:32" x14ac:dyDescent="0.25">
      <c r="A15">
        <v>1</v>
      </c>
      <c r="B15">
        <v>0</v>
      </c>
      <c r="C15">
        <v>12.01</v>
      </c>
      <c r="D15">
        <v>0</v>
      </c>
      <c r="E15">
        <v>0</v>
      </c>
      <c r="F15">
        <v>0</v>
      </c>
      <c r="G15">
        <v>0</v>
      </c>
      <c r="H15">
        <v>1</v>
      </c>
      <c r="I15">
        <v>0</v>
      </c>
      <c r="J15">
        <v>1</v>
      </c>
      <c r="K15">
        <v>49</v>
      </c>
      <c r="L15">
        <v>3860</v>
      </c>
      <c r="M15">
        <v>0</v>
      </c>
      <c r="N15" s="5">
        <v>0</v>
      </c>
      <c r="O15" s="5">
        <v>-11</v>
      </c>
      <c r="P15" s="7">
        <v>152</v>
      </c>
      <c r="Q15">
        <v>0</v>
      </c>
      <c r="R15">
        <v>1</v>
      </c>
      <c r="S15">
        <v>1</v>
      </c>
      <c r="T15">
        <v>0</v>
      </c>
      <c r="U15">
        <v>8</v>
      </c>
      <c r="V15" s="4">
        <v>25</v>
      </c>
      <c r="W15">
        <v>1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3</v>
      </c>
      <c r="AE15" s="13">
        <v>1.6</v>
      </c>
      <c r="AF15" s="14">
        <v>0.97000505682779503</v>
      </c>
    </row>
    <row r="16" spans="1:32" x14ac:dyDescent="0.25">
      <c r="A16">
        <v>1</v>
      </c>
      <c r="B16">
        <v>0</v>
      </c>
      <c r="C16">
        <v>12.01</v>
      </c>
      <c r="D16">
        <v>0</v>
      </c>
      <c r="E16">
        <v>0</v>
      </c>
      <c r="F16">
        <v>0</v>
      </c>
      <c r="G16">
        <v>0</v>
      </c>
      <c r="H16">
        <v>1</v>
      </c>
      <c r="I16">
        <v>0</v>
      </c>
      <c r="J16">
        <v>1</v>
      </c>
      <c r="K16">
        <v>49</v>
      </c>
      <c r="L16">
        <v>3860</v>
      </c>
      <c r="M16">
        <v>0</v>
      </c>
      <c r="N16" s="5">
        <v>0</v>
      </c>
      <c r="O16" s="5">
        <v>-11</v>
      </c>
      <c r="P16" s="7">
        <v>152</v>
      </c>
      <c r="Q16">
        <v>0</v>
      </c>
      <c r="R16">
        <v>1</v>
      </c>
      <c r="S16">
        <v>1</v>
      </c>
      <c r="T16">
        <v>0</v>
      </c>
      <c r="U16">
        <v>8</v>
      </c>
      <c r="V16" s="4">
        <v>25</v>
      </c>
      <c r="W16">
        <v>1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7</v>
      </c>
      <c r="AE16" s="13">
        <v>1.6</v>
      </c>
      <c r="AF16" s="14">
        <v>0.81081693471123295</v>
      </c>
    </row>
    <row r="17" spans="1:32" x14ac:dyDescent="0.25">
      <c r="A17">
        <v>1</v>
      </c>
      <c r="B17">
        <v>0</v>
      </c>
      <c r="C17">
        <v>12.01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1</v>
      </c>
      <c r="K17">
        <v>49</v>
      </c>
      <c r="L17">
        <v>3860</v>
      </c>
      <c r="M17">
        <v>0</v>
      </c>
      <c r="N17" s="5">
        <v>0</v>
      </c>
      <c r="O17" s="5">
        <v>-11</v>
      </c>
      <c r="P17" s="7">
        <v>152</v>
      </c>
      <c r="Q17">
        <v>0</v>
      </c>
      <c r="R17">
        <v>1</v>
      </c>
      <c r="S17">
        <v>1</v>
      </c>
      <c r="T17">
        <v>0</v>
      </c>
      <c r="U17">
        <v>8</v>
      </c>
      <c r="V17" s="4">
        <v>25</v>
      </c>
      <c r="W17">
        <v>1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14</v>
      </c>
      <c r="AE17" s="13">
        <v>1.6</v>
      </c>
      <c r="AF17" s="14">
        <v>0.64471065165579799</v>
      </c>
    </row>
    <row r="18" spans="1:32" x14ac:dyDescent="0.25">
      <c r="A18">
        <v>1</v>
      </c>
      <c r="B18">
        <v>0</v>
      </c>
      <c r="C18">
        <v>12.01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1</v>
      </c>
      <c r="K18" s="4">
        <v>52.5</v>
      </c>
      <c r="L18" s="21">
        <v>3860</v>
      </c>
      <c r="M18">
        <v>0</v>
      </c>
      <c r="N18" s="5">
        <v>0</v>
      </c>
      <c r="O18" s="5">
        <v>-12</v>
      </c>
      <c r="P18" s="7">
        <v>152</v>
      </c>
      <c r="Q18">
        <v>0</v>
      </c>
      <c r="R18">
        <v>1</v>
      </c>
      <c r="S18">
        <v>1</v>
      </c>
      <c r="T18">
        <v>1</v>
      </c>
      <c r="U18">
        <v>8</v>
      </c>
      <c r="V18" s="4">
        <v>25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1</v>
      </c>
      <c r="AD18">
        <v>1</v>
      </c>
      <c r="AE18" s="13">
        <v>2</v>
      </c>
      <c r="AF18" s="14">
        <v>0.75856399397531304</v>
      </c>
    </row>
    <row r="19" spans="1:32" x14ac:dyDescent="0.25">
      <c r="A19">
        <v>0</v>
      </c>
      <c r="B19">
        <v>0</v>
      </c>
      <c r="C19">
        <v>65.41</v>
      </c>
      <c r="D19">
        <v>16</v>
      </c>
      <c r="E19">
        <v>1</v>
      </c>
      <c r="F19">
        <v>0</v>
      </c>
      <c r="G19">
        <v>1</v>
      </c>
      <c r="H19">
        <v>0</v>
      </c>
      <c r="I19">
        <v>0</v>
      </c>
      <c r="J19">
        <v>0</v>
      </c>
      <c r="K19" s="8">
        <v>100</v>
      </c>
      <c r="L19" s="4">
        <v>100</v>
      </c>
      <c r="M19">
        <v>0</v>
      </c>
      <c r="N19" s="5">
        <v>0</v>
      </c>
      <c r="O19" s="5">
        <v>-26.5</v>
      </c>
      <c r="P19">
        <v>14</v>
      </c>
      <c r="Q19">
        <v>0</v>
      </c>
      <c r="R19">
        <v>1</v>
      </c>
      <c r="S19">
        <v>0</v>
      </c>
      <c r="T19">
        <v>1</v>
      </c>
      <c r="U19">
        <v>8</v>
      </c>
      <c r="V19">
        <v>20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1</v>
      </c>
      <c r="AD19">
        <v>1</v>
      </c>
      <c r="AE19" s="13">
        <v>0.4</v>
      </c>
      <c r="AF19" s="14">
        <v>0</v>
      </c>
    </row>
    <row r="20" spans="1:32" x14ac:dyDescent="0.25">
      <c r="A20">
        <v>0</v>
      </c>
      <c r="B20">
        <v>0</v>
      </c>
      <c r="C20">
        <v>65.41</v>
      </c>
      <c r="D20">
        <v>16</v>
      </c>
      <c r="E20">
        <v>1</v>
      </c>
      <c r="F20">
        <v>0</v>
      </c>
      <c r="G20">
        <v>1</v>
      </c>
      <c r="H20">
        <v>0</v>
      </c>
      <c r="I20">
        <v>0</v>
      </c>
      <c r="J20">
        <v>0</v>
      </c>
      <c r="K20" s="8">
        <v>100</v>
      </c>
      <c r="L20" s="4">
        <v>100</v>
      </c>
      <c r="M20">
        <v>0</v>
      </c>
      <c r="N20" s="5">
        <v>0</v>
      </c>
      <c r="O20" s="5">
        <v>-26.5</v>
      </c>
      <c r="P20">
        <v>14</v>
      </c>
      <c r="Q20">
        <v>0</v>
      </c>
      <c r="R20">
        <v>1</v>
      </c>
      <c r="S20">
        <v>0</v>
      </c>
      <c r="T20">
        <v>1</v>
      </c>
      <c r="U20">
        <v>8</v>
      </c>
      <c r="V20">
        <v>20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1</v>
      </c>
      <c r="AD20">
        <v>1</v>
      </c>
      <c r="AE20" s="13">
        <v>0.8</v>
      </c>
      <c r="AF20" s="14">
        <v>0.8</v>
      </c>
    </row>
    <row r="21" spans="1:32" x14ac:dyDescent="0.25">
      <c r="A21">
        <v>0</v>
      </c>
      <c r="B21">
        <v>0</v>
      </c>
      <c r="C21">
        <v>65.41</v>
      </c>
      <c r="D21">
        <v>16</v>
      </c>
      <c r="E21">
        <v>1</v>
      </c>
      <c r="F21">
        <v>0</v>
      </c>
      <c r="G21">
        <v>1</v>
      </c>
      <c r="H21">
        <v>0</v>
      </c>
      <c r="I21">
        <v>0</v>
      </c>
      <c r="J21">
        <v>0</v>
      </c>
      <c r="K21" s="8">
        <v>100</v>
      </c>
      <c r="L21" s="4">
        <v>100</v>
      </c>
      <c r="M21">
        <v>0</v>
      </c>
      <c r="N21" s="5">
        <v>0</v>
      </c>
      <c r="O21" s="5">
        <v>-26.5</v>
      </c>
      <c r="P21">
        <v>14</v>
      </c>
      <c r="Q21">
        <v>0</v>
      </c>
      <c r="R21">
        <v>1</v>
      </c>
      <c r="S21">
        <v>0</v>
      </c>
      <c r="T21">
        <v>1</v>
      </c>
      <c r="U21">
        <v>8</v>
      </c>
      <c r="V21">
        <v>20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1</v>
      </c>
      <c r="AD21">
        <v>1</v>
      </c>
      <c r="AE21" s="13">
        <v>1.6</v>
      </c>
      <c r="AF21" s="14">
        <v>0.94736842105263197</v>
      </c>
    </row>
    <row r="22" spans="1:32" x14ac:dyDescent="0.25">
      <c r="A22">
        <v>0</v>
      </c>
      <c r="B22">
        <v>0</v>
      </c>
      <c r="C22">
        <v>65.41</v>
      </c>
      <c r="D22">
        <v>16</v>
      </c>
      <c r="E22">
        <v>1</v>
      </c>
      <c r="F22">
        <v>0</v>
      </c>
      <c r="G22">
        <v>1</v>
      </c>
      <c r="H22">
        <v>0</v>
      </c>
      <c r="I22">
        <v>0</v>
      </c>
      <c r="J22">
        <v>0</v>
      </c>
      <c r="K22" s="8">
        <v>100</v>
      </c>
      <c r="L22" s="4">
        <v>100</v>
      </c>
      <c r="M22">
        <v>0</v>
      </c>
      <c r="N22" s="5">
        <v>0</v>
      </c>
      <c r="O22" s="5">
        <v>-26.5</v>
      </c>
      <c r="P22">
        <v>14</v>
      </c>
      <c r="Q22">
        <v>0</v>
      </c>
      <c r="R22">
        <v>1</v>
      </c>
      <c r="S22">
        <v>0</v>
      </c>
      <c r="T22">
        <v>1</v>
      </c>
      <c r="U22">
        <v>8</v>
      </c>
      <c r="V22">
        <v>20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1</v>
      </c>
      <c r="AD22">
        <v>1</v>
      </c>
      <c r="AE22" s="13">
        <v>3.2</v>
      </c>
      <c r="AF22" s="14">
        <v>0.98571428571428599</v>
      </c>
    </row>
    <row r="23" spans="1:32" x14ac:dyDescent="0.25">
      <c r="A23">
        <v>0</v>
      </c>
      <c r="B23">
        <v>0</v>
      </c>
      <c r="C23">
        <v>65.41</v>
      </c>
      <c r="D23">
        <v>16</v>
      </c>
      <c r="E23">
        <v>1</v>
      </c>
      <c r="F23">
        <v>0</v>
      </c>
      <c r="G23">
        <v>1</v>
      </c>
      <c r="H23">
        <v>0</v>
      </c>
      <c r="I23">
        <v>0</v>
      </c>
      <c r="J23">
        <v>0</v>
      </c>
      <c r="K23" s="8">
        <v>100</v>
      </c>
      <c r="L23" s="4">
        <v>100</v>
      </c>
      <c r="M23">
        <v>0</v>
      </c>
      <c r="N23" s="5">
        <v>0</v>
      </c>
      <c r="O23" s="5">
        <v>-26.5</v>
      </c>
      <c r="P23">
        <v>14</v>
      </c>
      <c r="Q23">
        <v>0</v>
      </c>
      <c r="R23">
        <v>1</v>
      </c>
      <c r="S23">
        <v>0</v>
      </c>
      <c r="T23">
        <v>1</v>
      </c>
      <c r="U23">
        <v>8</v>
      </c>
      <c r="V23">
        <v>20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1</v>
      </c>
      <c r="AD23">
        <v>1</v>
      </c>
      <c r="AE23" s="13">
        <v>6.4</v>
      </c>
      <c r="AF23" s="14">
        <v>0.98701298701298701</v>
      </c>
    </row>
    <row r="24" spans="1:32" x14ac:dyDescent="0.25">
      <c r="A24">
        <v>0</v>
      </c>
      <c r="B24">
        <v>0</v>
      </c>
      <c r="C24">
        <v>65.41</v>
      </c>
      <c r="D24">
        <v>16</v>
      </c>
      <c r="E24">
        <v>1</v>
      </c>
      <c r="F24">
        <v>0</v>
      </c>
      <c r="G24">
        <v>1</v>
      </c>
      <c r="H24">
        <v>0</v>
      </c>
      <c r="I24">
        <v>0</v>
      </c>
      <c r="J24">
        <v>0</v>
      </c>
      <c r="K24" s="8">
        <v>130</v>
      </c>
      <c r="L24" s="4">
        <v>130</v>
      </c>
      <c r="M24">
        <v>1</v>
      </c>
      <c r="N24" s="5">
        <v>0</v>
      </c>
      <c r="O24" s="5">
        <v>-26.5</v>
      </c>
      <c r="P24">
        <v>18</v>
      </c>
      <c r="Q24">
        <v>0</v>
      </c>
      <c r="R24">
        <v>1</v>
      </c>
      <c r="S24">
        <v>0</v>
      </c>
      <c r="T24">
        <v>1</v>
      </c>
      <c r="U24">
        <v>8</v>
      </c>
      <c r="V24">
        <v>20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  <c r="AC24">
        <v>1</v>
      </c>
      <c r="AD24">
        <v>1</v>
      </c>
      <c r="AE24" s="13">
        <v>0.4</v>
      </c>
      <c r="AF24" s="14">
        <v>0.5</v>
      </c>
    </row>
    <row r="25" spans="1:32" x14ac:dyDescent="0.25">
      <c r="A25">
        <v>0</v>
      </c>
      <c r="B25">
        <v>0</v>
      </c>
      <c r="C25">
        <v>65.41</v>
      </c>
      <c r="D25">
        <v>16</v>
      </c>
      <c r="E25">
        <v>1</v>
      </c>
      <c r="F25">
        <v>0</v>
      </c>
      <c r="G25">
        <v>1</v>
      </c>
      <c r="H25">
        <v>0</v>
      </c>
      <c r="I25">
        <v>0</v>
      </c>
      <c r="J25">
        <v>0</v>
      </c>
      <c r="K25" s="8">
        <v>130</v>
      </c>
      <c r="L25" s="4">
        <v>130</v>
      </c>
      <c r="M25">
        <v>1</v>
      </c>
      <c r="N25" s="5">
        <v>0</v>
      </c>
      <c r="O25" s="5">
        <v>-26.5</v>
      </c>
      <c r="P25">
        <v>18</v>
      </c>
      <c r="Q25">
        <v>0</v>
      </c>
      <c r="R25">
        <v>1</v>
      </c>
      <c r="S25">
        <v>0</v>
      </c>
      <c r="T25">
        <v>1</v>
      </c>
      <c r="U25">
        <v>8</v>
      </c>
      <c r="V25">
        <v>20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1</v>
      </c>
      <c r="AD25">
        <v>1</v>
      </c>
      <c r="AE25" s="13">
        <v>0.8</v>
      </c>
      <c r="AF25" s="14">
        <v>0.96296296296296302</v>
      </c>
    </row>
    <row r="26" spans="1:32" x14ac:dyDescent="0.25">
      <c r="A26">
        <v>0</v>
      </c>
      <c r="B26">
        <v>0</v>
      </c>
      <c r="C26">
        <v>65.41</v>
      </c>
      <c r="D26">
        <v>16</v>
      </c>
      <c r="E26">
        <v>1</v>
      </c>
      <c r="F26">
        <v>0</v>
      </c>
      <c r="G26">
        <v>1</v>
      </c>
      <c r="H26">
        <v>0</v>
      </c>
      <c r="I26">
        <v>0</v>
      </c>
      <c r="J26">
        <v>0</v>
      </c>
      <c r="K26" s="8">
        <v>130</v>
      </c>
      <c r="L26" s="4">
        <v>130</v>
      </c>
      <c r="M26">
        <v>1</v>
      </c>
      <c r="N26" s="5">
        <v>0</v>
      </c>
      <c r="O26" s="5">
        <v>-26.5</v>
      </c>
      <c r="P26">
        <v>18</v>
      </c>
      <c r="Q26">
        <v>0</v>
      </c>
      <c r="R26">
        <v>1</v>
      </c>
      <c r="S26">
        <v>0</v>
      </c>
      <c r="T26">
        <v>1</v>
      </c>
      <c r="U26">
        <v>8</v>
      </c>
      <c r="V26">
        <v>20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1</v>
      </c>
      <c r="AD26">
        <v>1</v>
      </c>
      <c r="AE26" s="13">
        <v>1.6</v>
      </c>
      <c r="AF26" s="14">
        <v>0.96875</v>
      </c>
    </row>
    <row r="27" spans="1:32" x14ac:dyDescent="0.25">
      <c r="A27">
        <v>0</v>
      </c>
      <c r="B27">
        <v>0</v>
      </c>
      <c r="C27">
        <v>65.41</v>
      </c>
      <c r="D27">
        <v>16</v>
      </c>
      <c r="E27">
        <v>1</v>
      </c>
      <c r="F27">
        <v>0</v>
      </c>
      <c r="G27">
        <v>1</v>
      </c>
      <c r="H27">
        <v>0</v>
      </c>
      <c r="I27">
        <v>0</v>
      </c>
      <c r="J27">
        <v>0</v>
      </c>
      <c r="K27" s="8">
        <v>130</v>
      </c>
      <c r="L27" s="4">
        <v>130</v>
      </c>
      <c r="M27">
        <v>1</v>
      </c>
      <c r="N27" s="5">
        <v>0</v>
      </c>
      <c r="O27" s="5">
        <v>-26.5</v>
      </c>
      <c r="P27">
        <v>18</v>
      </c>
      <c r="Q27">
        <v>0</v>
      </c>
      <c r="R27">
        <v>1</v>
      </c>
      <c r="S27">
        <v>0</v>
      </c>
      <c r="T27">
        <v>1</v>
      </c>
      <c r="U27">
        <v>8</v>
      </c>
      <c r="V27">
        <v>20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1</v>
      </c>
      <c r="AD27">
        <v>1</v>
      </c>
      <c r="AE27" s="13">
        <v>3.2</v>
      </c>
      <c r="AF27" s="14">
        <v>0.99450549450549497</v>
      </c>
    </row>
    <row r="28" spans="1:32" x14ac:dyDescent="0.25">
      <c r="A28">
        <v>0</v>
      </c>
      <c r="B28">
        <v>0</v>
      </c>
      <c r="C28">
        <v>65.41</v>
      </c>
      <c r="D28">
        <v>16</v>
      </c>
      <c r="E28">
        <v>1</v>
      </c>
      <c r="F28">
        <v>0</v>
      </c>
      <c r="G28">
        <v>1</v>
      </c>
      <c r="H28">
        <v>0</v>
      </c>
      <c r="I28">
        <v>0</v>
      </c>
      <c r="J28">
        <v>0</v>
      </c>
      <c r="K28" s="8">
        <v>130</v>
      </c>
      <c r="L28" s="4">
        <v>130</v>
      </c>
      <c r="M28">
        <v>1</v>
      </c>
      <c r="N28" s="5">
        <v>0</v>
      </c>
      <c r="O28" s="5">
        <v>-26.5</v>
      </c>
      <c r="P28">
        <v>18</v>
      </c>
      <c r="Q28">
        <v>0</v>
      </c>
      <c r="R28">
        <v>1</v>
      </c>
      <c r="S28">
        <v>0</v>
      </c>
      <c r="T28">
        <v>1</v>
      </c>
      <c r="U28">
        <v>8</v>
      </c>
      <c r="V28">
        <v>20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1</v>
      </c>
      <c r="AD28">
        <v>1</v>
      </c>
      <c r="AE28" s="13">
        <v>6.4</v>
      </c>
      <c r="AF28" s="14">
        <v>0.99794238683127601</v>
      </c>
    </row>
    <row r="29" spans="1:32" x14ac:dyDescent="0.25">
      <c r="A29">
        <v>0</v>
      </c>
      <c r="B29">
        <v>0</v>
      </c>
      <c r="C29">
        <v>107.9</v>
      </c>
      <c r="D29">
        <v>0</v>
      </c>
      <c r="E29">
        <v>0</v>
      </c>
      <c r="F29">
        <v>0</v>
      </c>
      <c r="G29">
        <v>1</v>
      </c>
      <c r="H29">
        <v>0</v>
      </c>
      <c r="I29">
        <v>0</v>
      </c>
      <c r="J29">
        <v>0</v>
      </c>
      <c r="K29">
        <v>27.5</v>
      </c>
      <c r="L29" s="4">
        <v>27.5</v>
      </c>
      <c r="M29">
        <v>0</v>
      </c>
      <c r="N29" s="5">
        <v>0</v>
      </c>
      <c r="O29" s="6">
        <v>-42.5</v>
      </c>
      <c r="P29" s="7">
        <v>5</v>
      </c>
      <c r="Q29">
        <v>0</v>
      </c>
      <c r="R29">
        <v>1</v>
      </c>
      <c r="S29">
        <v>0</v>
      </c>
      <c r="T29">
        <v>1</v>
      </c>
      <c r="U29">
        <v>8</v>
      </c>
      <c r="V29">
        <v>20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1</v>
      </c>
      <c r="AD29">
        <v>1</v>
      </c>
      <c r="AE29" s="13">
        <v>1.6</v>
      </c>
      <c r="AF29" s="14">
        <v>0</v>
      </c>
    </row>
    <row r="30" spans="1:32" x14ac:dyDescent="0.25">
      <c r="A30">
        <v>0</v>
      </c>
      <c r="B30">
        <v>0</v>
      </c>
      <c r="C30">
        <v>107.9</v>
      </c>
      <c r="D30">
        <v>0</v>
      </c>
      <c r="E30">
        <v>0</v>
      </c>
      <c r="F30">
        <v>0</v>
      </c>
      <c r="G30">
        <v>1</v>
      </c>
      <c r="H30">
        <v>0</v>
      </c>
      <c r="I30">
        <v>0</v>
      </c>
      <c r="J30">
        <v>0</v>
      </c>
      <c r="K30">
        <v>27.5</v>
      </c>
      <c r="L30" s="4">
        <v>27.5</v>
      </c>
      <c r="M30">
        <v>0</v>
      </c>
      <c r="N30" s="5">
        <v>0</v>
      </c>
      <c r="O30" s="6">
        <v>-42.5</v>
      </c>
      <c r="P30" s="7">
        <v>5</v>
      </c>
      <c r="Q30">
        <v>0</v>
      </c>
      <c r="R30">
        <v>1</v>
      </c>
      <c r="S30">
        <v>0</v>
      </c>
      <c r="T30">
        <v>1</v>
      </c>
      <c r="U30">
        <v>8</v>
      </c>
      <c r="V30">
        <v>20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1</v>
      </c>
      <c r="AD30">
        <v>1</v>
      </c>
      <c r="AE30" s="13">
        <v>3.2</v>
      </c>
      <c r="AF30" s="14">
        <v>0.5</v>
      </c>
    </row>
    <row r="31" spans="1:32" x14ac:dyDescent="0.25">
      <c r="A31">
        <v>0</v>
      </c>
      <c r="B31">
        <v>0</v>
      </c>
      <c r="C31">
        <v>107.9</v>
      </c>
      <c r="D31">
        <v>0</v>
      </c>
      <c r="E31">
        <v>0</v>
      </c>
      <c r="F31">
        <v>0</v>
      </c>
      <c r="G31">
        <v>1</v>
      </c>
      <c r="H31">
        <v>0</v>
      </c>
      <c r="I31">
        <v>0</v>
      </c>
      <c r="J31">
        <v>0</v>
      </c>
      <c r="K31">
        <v>27.5</v>
      </c>
      <c r="L31" s="4">
        <v>27.5</v>
      </c>
      <c r="M31">
        <v>0</v>
      </c>
      <c r="N31" s="5">
        <v>0</v>
      </c>
      <c r="O31" s="6">
        <v>-42.5</v>
      </c>
      <c r="P31" s="7">
        <v>5</v>
      </c>
      <c r="Q31">
        <v>0</v>
      </c>
      <c r="R31">
        <v>1</v>
      </c>
      <c r="S31">
        <v>0</v>
      </c>
      <c r="T31">
        <v>1</v>
      </c>
      <c r="U31">
        <v>8</v>
      </c>
      <c r="V31">
        <v>20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1</v>
      </c>
      <c r="AD31">
        <v>1</v>
      </c>
      <c r="AE31" s="13">
        <v>6.4</v>
      </c>
      <c r="AF31" s="14">
        <v>-1</v>
      </c>
    </row>
    <row r="32" spans="1:32" x14ac:dyDescent="0.25">
      <c r="A32">
        <v>0</v>
      </c>
      <c r="B32">
        <v>0</v>
      </c>
      <c r="C32">
        <v>197</v>
      </c>
      <c r="D32">
        <v>0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50</v>
      </c>
      <c r="L32" s="4">
        <v>50</v>
      </c>
      <c r="M32">
        <v>0</v>
      </c>
      <c r="N32" s="5">
        <v>0</v>
      </c>
      <c r="O32" s="5">
        <v>-56</v>
      </c>
      <c r="P32" s="7">
        <v>5</v>
      </c>
      <c r="Q32">
        <v>1</v>
      </c>
      <c r="R32">
        <v>0</v>
      </c>
      <c r="S32">
        <v>1</v>
      </c>
      <c r="T32">
        <v>0</v>
      </c>
      <c r="U32">
        <v>8</v>
      </c>
      <c r="V32">
        <v>250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1</v>
      </c>
      <c r="AD32">
        <v>0.125</v>
      </c>
      <c r="AE32" s="13">
        <v>1.6</v>
      </c>
      <c r="AF32" s="14">
        <v>-0.73223736081982704</v>
      </c>
    </row>
    <row r="33" spans="1:32" x14ac:dyDescent="0.25">
      <c r="A33">
        <v>0</v>
      </c>
      <c r="B33">
        <v>0</v>
      </c>
      <c r="C33">
        <v>197</v>
      </c>
      <c r="D33">
        <v>0</v>
      </c>
      <c r="E33">
        <v>0</v>
      </c>
      <c r="F33">
        <v>0</v>
      </c>
      <c r="G33">
        <v>1</v>
      </c>
      <c r="H33">
        <v>0</v>
      </c>
      <c r="I33">
        <v>0</v>
      </c>
      <c r="J33">
        <v>0</v>
      </c>
      <c r="K33">
        <v>50</v>
      </c>
      <c r="L33" s="4">
        <v>50</v>
      </c>
      <c r="M33">
        <v>0</v>
      </c>
      <c r="N33" s="5">
        <v>0</v>
      </c>
      <c r="O33" s="5">
        <v>-56</v>
      </c>
      <c r="P33" s="7">
        <v>5</v>
      </c>
      <c r="Q33">
        <v>1</v>
      </c>
      <c r="R33">
        <v>0</v>
      </c>
      <c r="S33">
        <v>1</v>
      </c>
      <c r="T33">
        <v>0</v>
      </c>
      <c r="U33">
        <v>8</v>
      </c>
      <c r="V33">
        <v>250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1</v>
      </c>
      <c r="AD33">
        <v>1</v>
      </c>
      <c r="AE33" s="13">
        <v>1.6</v>
      </c>
      <c r="AF33" s="14">
        <v>-0.65073269003303102</v>
      </c>
    </row>
    <row r="34" spans="1:32" x14ac:dyDescent="0.25">
      <c r="A34">
        <v>0</v>
      </c>
      <c r="B34">
        <v>0</v>
      </c>
      <c r="C34">
        <v>197</v>
      </c>
      <c r="D34">
        <v>0</v>
      </c>
      <c r="E34">
        <v>0</v>
      </c>
      <c r="F34">
        <v>0</v>
      </c>
      <c r="G34">
        <v>1</v>
      </c>
      <c r="H34">
        <v>0</v>
      </c>
      <c r="I34">
        <v>0</v>
      </c>
      <c r="J34">
        <v>0</v>
      </c>
      <c r="K34">
        <v>250</v>
      </c>
      <c r="L34" s="4">
        <v>250</v>
      </c>
      <c r="M34">
        <v>0</v>
      </c>
      <c r="N34" s="5">
        <v>0</v>
      </c>
      <c r="O34" s="5">
        <v>-53</v>
      </c>
      <c r="P34" s="7">
        <v>5</v>
      </c>
      <c r="Q34">
        <v>1</v>
      </c>
      <c r="R34">
        <v>0</v>
      </c>
      <c r="S34">
        <v>1</v>
      </c>
      <c r="T34">
        <v>0</v>
      </c>
      <c r="U34">
        <v>8</v>
      </c>
      <c r="V34">
        <v>250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1</v>
      </c>
      <c r="AD34">
        <v>0.125</v>
      </c>
      <c r="AE34" s="13">
        <v>1.6</v>
      </c>
      <c r="AF34" s="14">
        <v>-0.24032405867576201</v>
      </c>
    </row>
    <row r="35" spans="1:32" x14ac:dyDescent="0.25">
      <c r="A35">
        <v>0</v>
      </c>
      <c r="B35">
        <v>0</v>
      </c>
      <c r="C35">
        <v>197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  <c r="J35">
        <v>0</v>
      </c>
      <c r="K35">
        <v>250</v>
      </c>
      <c r="L35" s="4">
        <v>250</v>
      </c>
      <c r="M35">
        <v>0</v>
      </c>
      <c r="N35" s="5">
        <v>0</v>
      </c>
      <c r="O35" s="5">
        <v>-53</v>
      </c>
      <c r="P35" s="7">
        <v>5</v>
      </c>
      <c r="Q35">
        <v>1</v>
      </c>
      <c r="R35">
        <v>0</v>
      </c>
      <c r="S35">
        <v>1</v>
      </c>
      <c r="T35">
        <v>0</v>
      </c>
      <c r="U35">
        <v>8</v>
      </c>
      <c r="V35">
        <v>250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1</v>
      </c>
      <c r="AD35">
        <v>1</v>
      </c>
      <c r="AE35" s="13">
        <v>1.6</v>
      </c>
      <c r="AF35" s="14">
        <v>0.33818874091489898</v>
      </c>
    </row>
    <row r="36" spans="1:32" x14ac:dyDescent="0.25">
      <c r="A36">
        <v>0</v>
      </c>
      <c r="B36">
        <v>0</v>
      </c>
      <c r="C36">
        <v>197</v>
      </c>
      <c r="D36">
        <v>0</v>
      </c>
      <c r="E36">
        <v>0</v>
      </c>
      <c r="F36">
        <v>0</v>
      </c>
      <c r="G36">
        <v>1</v>
      </c>
      <c r="H36">
        <v>0</v>
      </c>
      <c r="I36">
        <v>0</v>
      </c>
      <c r="J36">
        <v>0</v>
      </c>
      <c r="K36">
        <v>50</v>
      </c>
      <c r="L36" s="4">
        <v>50</v>
      </c>
      <c r="M36">
        <v>0</v>
      </c>
      <c r="N36" s="5">
        <v>0</v>
      </c>
      <c r="O36" s="5">
        <v>-54</v>
      </c>
      <c r="P36" s="7">
        <v>5</v>
      </c>
      <c r="Q36">
        <v>1</v>
      </c>
      <c r="R36">
        <v>0</v>
      </c>
      <c r="S36">
        <v>1</v>
      </c>
      <c r="T36">
        <v>0</v>
      </c>
      <c r="U36">
        <v>8</v>
      </c>
      <c r="V36">
        <v>250</v>
      </c>
      <c r="W36">
        <v>0</v>
      </c>
      <c r="X36">
        <v>0</v>
      </c>
      <c r="Y36">
        <v>0</v>
      </c>
      <c r="Z36">
        <v>0</v>
      </c>
      <c r="AA36">
        <v>1</v>
      </c>
      <c r="AB36">
        <v>0</v>
      </c>
      <c r="AC36">
        <v>1</v>
      </c>
      <c r="AD36">
        <v>0.125</v>
      </c>
      <c r="AE36" s="13">
        <v>1.6</v>
      </c>
      <c r="AF36" s="14">
        <v>-0.67465972540068297</v>
      </c>
    </row>
    <row r="37" spans="1:32" x14ac:dyDescent="0.25">
      <c r="A37">
        <v>0</v>
      </c>
      <c r="B37">
        <v>0</v>
      </c>
      <c r="C37">
        <v>197</v>
      </c>
      <c r="D37">
        <v>0</v>
      </c>
      <c r="E37">
        <v>0</v>
      </c>
      <c r="F37">
        <v>0</v>
      </c>
      <c r="G37">
        <v>1</v>
      </c>
      <c r="H37">
        <v>0</v>
      </c>
      <c r="I37">
        <v>0</v>
      </c>
      <c r="J37">
        <v>0</v>
      </c>
      <c r="K37">
        <v>50</v>
      </c>
      <c r="L37" s="4">
        <v>50</v>
      </c>
      <c r="M37">
        <v>0</v>
      </c>
      <c r="N37" s="5">
        <v>0</v>
      </c>
      <c r="O37" s="5">
        <v>-54</v>
      </c>
      <c r="P37" s="7">
        <v>5</v>
      </c>
      <c r="Q37">
        <v>1</v>
      </c>
      <c r="R37">
        <v>0</v>
      </c>
      <c r="S37">
        <v>1</v>
      </c>
      <c r="T37">
        <v>0</v>
      </c>
      <c r="U37">
        <v>8</v>
      </c>
      <c r="V37">
        <v>250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1</v>
      </c>
      <c r="AD37">
        <v>1</v>
      </c>
      <c r="AE37" s="13">
        <v>1.6</v>
      </c>
      <c r="AF37" s="14">
        <v>-0.53562353895041004</v>
      </c>
    </row>
    <row r="38" spans="1:32" x14ac:dyDescent="0.25">
      <c r="A38">
        <v>0</v>
      </c>
      <c r="B38">
        <v>0</v>
      </c>
      <c r="C38">
        <v>197</v>
      </c>
      <c r="D38">
        <v>0</v>
      </c>
      <c r="E38">
        <v>0</v>
      </c>
      <c r="F38">
        <v>0</v>
      </c>
      <c r="G38">
        <v>1</v>
      </c>
      <c r="H38">
        <v>0</v>
      </c>
      <c r="I38">
        <v>0</v>
      </c>
      <c r="J38">
        <v>0</v>
      </c>
      <c r="K38">
        <v>250</v>
      </c>
      <c r="L38" s="4">
        <v>250</v>
      </c>
      <c r="M38">
        <v>0</v>
      </c>
      <c r="N38" s="5">
        <v>0</v>
      </c>
      <c r="O38" s="5">
        <v>-61</v>
      </c>
      <c r="P38" s="7">
        <v>5</v>
      </c>
      <c r="Q38">
        <v>1</v>
      </c>
      <c r="R38">
        <v>0</v>
      </c>
      <c r="S38">
        <v>1</v>
      </c>
      <c r="T38">
        <v>0</v>
      </c>
      <c r="U38">
        <v>8</v>
      </c>
      <c r="V38">
        <v>250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1</v>
      </c>
      <c r="AD38">
        <v>0.125</v>
      </c>
      <c r="AE38" s="13">
        <v>1.6</v>
      </c>
      <c r="AF38" s="14">
        <v>-0.36674453613813301</v>
      </c>
    </row>
    <row r="39" spans="1:32" x14ac:dyDescent="0.25">
      <c r="A39">
        <v>0</v>
      </c>
      <c r="B39">
        <v>0</v>
      </c>
      <c r="C39">
        <v>197</v>
      </c>
      <c r="D39">
        <v>0</v>
      </c>
      <c r="E39">
        <v>0</v>
      </c>
      <c r="F39">
        <v>0</v>
      </c>
      <c r="G39">
        <v>1</v>
      </c>
      <c r="H39">
        <v>0</v>
      </c>
      <c r="I39">
        <v>0</v>
      </c>
      <c r="J39">
        <v>0</v>
      </c>
      <c r="K39">
        <v>250</v>
      </c>
      <c r="L39" s="4">
        <v>250</v>
      </c>
      <c r="M39">
        <v>0</v>
      </c>
      <c r="N39" s="5">
        <v>0</v>
      </c>
      <c r="O39" s="5">
        <v>-61</v>
      </c>
      <c r="P39" s="7">
        <v>5</v>
      </c>
      <c r="Q39">
        <v>1</v>
      </c>
      <c r="R39">
        <v>0</v>
      </c>
      <c r="S39">
        <v>1</v>
      </c>
      <c r="T39">
        <v>0</v>
      </c>
      <c r="U39">
        <v>8</v>
      </c>
      <c r="V39">
        <v>250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1</v>
      </c>
      <c r="AD39">
        <v>1</v>
      </c>
      <c r="AE39" s="13">
        <v>1.6</v>
      </c>
      <c r="AF39" s="14">
        <v>-0.80909095150259402</v>
      </c>
    </row>
    <row r="40" spans="1:32" x14ac:dyDescent="0.25">
      <c r="A40">
        <v>0</v>
      </c>
      <c r="B40">
        <v>0</v>
      </c>
      <c r="C40">
        <v>47.87</v>
      </c>
      <c r="D40">
        <v>16</v>
      </c>
      <c r="E40">
        <v>2</v>
      </c>
      <c r="F40">
        <v>0</v>
      </c>
      <c r="G40">
        <v>0</v>
      </c>
      <c r="H40">
        <v>1</v>
      </c>
      <c r="I40">
        <v>0</v>
      </c>
      <c r="J40">
        <v>0</v>
      </c>
      <c r="K40">
        <v>100</v>
      </c>
      <c r="L40">
        <v>7000</v>
      </c>
      <c r="M40">
        <v>0</v>
      </c>
      <c r="N40" s="5">
        <v>0</v>
      </c>
      <c r="O40" s="5">
        <v>-13.2</v>
      </c>
      <c r="P40" s="7">
        <v>57.13</v>
      </c>
      <c r="Q40">
        <v>0</v>
      </c>
      <c r="R40">
        <v>1</v>
      </c>
      <c r="S40">
        <v>1</v>
      </c>
      <c r="T40">
        <v>0</v>
      </c>
      <c r="U40">
        <v>6</v>
      </c>
      <c r="V40" s="4">
        <v>22.5</v>
      </c>
      <c r="W40">
        <v>1</v>
      </c>
      <c r="X40">
        <v>0</v>
      </c>
      <c r="Y40">
        <v>0</v>
      </c>
      <c r="Z40">
        <v>0</v>
      </c>
      <c r="AA40">
        <v>0</v>
      </c>
      <c r="AB40">
        <v>0</v>
      </c>
      <c r="AC40">
        <v>1</v>
      </c>
      <c r="AD40">
        <v>1</v>
      </c>
      <c r="AE40" s="13">
        <v>1.33</v>
      </c>
      <c r="AF40" s="14">
        <v>1</v>
      </c>
    </row>
    <row r="41" spans="1:32" x14ac:dyDescent="0.25">
      <c r="A41">
        <v>0</v>
      </c>
      <c r="B41">
        <v>0</v>
      </c>
      <c r="C41">
        <v>47.87</v>
      </c>
      <c r="D41">
        <v>16</v>
      </c>
      <c r="E41">
        <v>2</v>
      </c>
      <c r="F41">
        <v>0</v>
      </c>
      <c r="G41">
        <v>0</v>
      </c>
      <c r="H41">
        <v>1</v>
      </c>
      <c r="I41">
        <v>0</v>
      </c>
      <c r="J41">
        <v>0</v>
      </c>
      <c r="K41">
        <v>100</v>
      </c>
      <c r="L41">
        <v>7000</v>
      </c>
      <c r="M41">
        <v>0</v>
      </c>
      <c r="N41" s="5">
        <v>1</v>
      </c>
      <c r="O41" s="5">
        <v>-12.6</v>
      </c>
      <c r="P41" s="7">
        <v>57.13</v>
      </c>
      <c r="Q41">
        <v>0</v>
      </c>
      <c r="R41">
        <v>1</v>
      </c>
      <c r="S41">
        <v>1</v>
      </c>
      <c r="T41">
        <v>0</v>
      </c>
      <c r="U41">
        <v>6</v>
      </c>
      <c r="V41" s="4">
        <v>22.5</v>
      </c>
      <c r="W41">
        <v>1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</v>
      </c>
      <c r="AE41" s="13">
        <v>1.33</v>
      </c>
      <c r="AF41" s="25">
        <v>0</v>
      </c>
    </row>
    <row r="42" spans="1:32" x14ac:dyDescent="0.25">
      <c r="A42">
        <v>0</v>
      </c>
      <c r="B42">
        <v>0</v>
      </c>
      <c r="C42">
        <v>65.41</v>
      </c>
      <c r="D42">
        <v>16</v>
      </c>
      <c r="E42">
        <v>1</v>
      </c>
      <c r="F42">
        <v>0</v>
      </c>
      <c r="G42">
        <v>0</v>
      </c>
      <c r="H42">
        <v>1</v>
      </c>
      <c r="I42">
        <v>0</v>
      </c>
      <c r="J42">
        <v>0</v>
      </c>
      <c r="K42">
        <v>9.1</v>
      </c>
      <c r="L42" s="7">
        <v>50</v>
      </c>
      <c r="M42">
        <v>0</v>
      </c>
      <c r="N42" s="5">
        <v>0</v>
      </c>
      <c r="O42" s="5">
        <v>27.1</v>
      </c>
      <c r="P42">
        <v>88</v>
      </c>
      <c r="Q42">
        <v>0</v>
      </c>
      <c r="R42">
        <v>1</v>
      </c>
      <c r="S42">
        <v>1</v>
      </c>
      <c r="T42">
        <v>0</v>
      </c>
      <c r="U42" s="7">
        <v>8</v>
      </c>
      <c r="V42" s="4">
        <v>25</v>
      </c>
      <c r="W42">
        <v>1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2</v>
      </c>
      <c r="AE42" s="13">
        <v>3.2</v>
      </c>
      <c r="AF42" s="14">
        <v>0.90933905244687097</v>
      </c>
    </row>
    <row r="43" spans="1:32" x14ac:dyDescent="0.25">
      <c r="A43">
        <v>1</v>
      </c>
      <c r="B43">
        <v>0</v>
      </c>
      <c r="C43">
        <v>12.01</v>
      </c>
      <c r="D43">
        <v>0</v>
      </c>
      <c r="E43">
        <v>0</v>
      </c>
      <c r="F43">
        <v>0</v>
      </c>
      <c r="G43">
        <v>0</v>
      </c>
      <c r="H43">
        <v>1</v>
      </c>
      <c r="I43">
        <v>0</v>
      </c>
      <c r="J43">
        <v>1</v>
      </c>
      <c r="K43">
        <v>67</v>
      </c>
      <c r="L43">
        <v>16500</v>
      </c>
      <c r="M43">
        <v>0</v>
      </c>
      <c r="N43" s="5">
        <v>0</v>
      </c>
      <c r="O43" s="6">
        <v>-11</v>
      </c>
      <c r="P43">
        <v>26</v>
      </c>
      <c r="Q43">
        <v>0</v>
      </c>
      <c r="R43">
        <v>1</v>
      </c>
      <c r="S43">
        <v>1</v>
      </c>
      <c r="T43">
        <v>0</v>
      </c>
      <c r="U43">
        <v>6</v>
      </c>
      <c r="V43">
        <v>31</v>
      </c>
      <c r="W43">
        <v>0</v>
      </c>
      <c r="X43">
        <v>0</v>
      </c>
      <c r="Y43">
        <v>0</v>
      </c>
      <c r="Z43">
        <v>0</v>
      </c>
      <c r="AA43">
        <v>1</v>
      </c>
      <c r="AB43">
        <v>42</v>
      </c>
      <c r="AC43">
        <v>7</v>
      </c>
      <c r="AD43">
        <v>1</v>
      </c>
      <c r="AE43" s="13">
        <v>1.6</v>
      </c>
      <c r="AF43" s="14">
        <v>0.71259842519685002</v>
      </c>
    </row>
    <row r="44" spans="1:32" x14ac:dyDescent="0.25">
      <c r="A44">
        <v>0</v>
      </c>
      <c r="B44">
        <v>0</v>
      </c>
      <c r="C44">
        <v>58.93</v>
      </c>
      <c r="D44">
        <v>16</v>
      </c>
      <c r="E44">
        <v>4</v>
      </c>
      <c r="F44">
        <v>0</v>
      </c>
      <c r="G44">
        <v>1</v>
      </c>
      <c r="H44">
        <v>0</v>
      </c>
      <c r="I44">
        <v>0</v>
      </c>
      <c r="J44">
        <v>0</v>
      </c>
      <c r="K44">
        <v>20.2</v>
      </c>
      <c r="L44" s="4">
        <v>20.2</v>
      </c>
      <c r="M44">
        <v>0</v>
      </c>
      <c r="N44" s="5">
        <v>0</v>
      </c>
      <c r="O44" s="5">
        <v>-26.4</v>
      </c>
      <c r="P44">
        <v>35.799999999999997</v>
      </c>
      <c r="Q44">
        <v>1</v>
      </c>
      <c r="R44">
        <v>0</v>
      </c>
      <c r="S44">
        <v>0</v>
      </c>
      <c r="T44">
        <v>1</v>
      </c>
      <c r="U44">
        <v>6</v>
      </c>
      <c r="V44">
        <v>166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1</v>
      </c>
      <c r="AD44">
        <v>1</v>
      </c>
      <c r="AE44" s="13">
        <v>0.24</v>
      </c>
      <c r="AF44" s="14">
        <v>0</v>
      </c>
    </row>
    <row r="45" spans="1:32" x14ac:dyDescent="0.25">
      <c r="A45">
        <v>0</v>
      </c>
      <c r="B45">
        <v>0</v>
      </c>
      <c r="C45">
        <v>58.93</v>
      </c>
      <c r="D45">
        <v>16</v>
      </c>
      <c r="E45">
        <v>4</v>
      </c>
      <c r="F45">
        <v>0</v>
      </c>
      <c r="G45">
        <v>1</v>
      </c>
      <c r="H45">
        <v>0</v>
      </c>
      <c r="I45">
        <v>0</v>
      </c>
      <c r="J45">
        <v>0</v>
      </c>
      <c r="K45">
        <v>20.2</v>
      </c>
      <c r="L45" s="4">
        <v>20.2</v>
      </c>
      <c r="M45">
        <v>0</v>
      </c>
      <c r="N45" s="5">
        <v>0</v>
      </c>
      <c r="O45" s="5">
        <v>-26.4</v>
      </c>
      <c r="P45">
        <v>35.799999999999997</v>
      </c>
      <c r="Q45">
        <v>1</v>
      </c>
      <c r="R45">
        <v>0</v>
      </c>
      <c r="S45">
        <v>0</v>
      </c>
      <c r="T45">
        <v>1</v>
      </c>
      <c r="U45">
        <v>6</v>
      </c>
      <c r="V45">
        <v>166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1</v>
      </c>
      <c r="AD45">
        <v>1</v>
      </c>
      <c r="AE45" s="13">
        <v>0.6</v>
      </c>
      <c r="AF45" s="14">
        <v>0</v>
      </c>
    </row>
    <row r="46" spans="1:32" x14ac:dyDescent="0.25">
      <c r="A46">
        <v>0</v>
      </c>
      <c r="B46">
        <v>0</v>
      </c>
      <c r="C46">
        <v>58.93</v>
      </c>
      <c r="D46">
        <v>16</v>
      </c>
      <c r="E46">
        <v>4</v>
      </c>
      <c r="F46">
        <v>0</v>
      </c>
      <c r="G46">
        <v>1</v>
      </c>
      <c r="H46">
        <v>0</v>
      </c>
      <c r="I46">
        <v>0</v>
      </c>
      <c r="J46">
        <v>0</v>
      </c>
      <c r="K46">
        <v>20.2</v>
      </c>
      <c r="L46" s="4">
        <v>20.2</v>
      </c>
      <c r="M46">
        <v>0</v>
      </c>
      <c r="N46" s="5">
        <v>0</v>
      </c>
      <c r="O46" s="5">
        <v>-26.4</v>
      </c>
      <c r="P46">
        <v>35.799999999999997</v>
      </c>
      <c r="Q46">
        <v>1</v>
      </c>
      <c r="R46">
        <v>0</v>
      </c>
      <c r="S46">
        <v>0</v>
      </c>
      <c r="T46">
        <v>1</v>
      </c>
      <c r="U46">
        <v>6</v>
      </c>
      <c r="V46">
        <v>166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1</v>
      </c>
      <c r="AD46">
        <v>1</v>
      </c>
      <c r="AE46" s="13">
        <v>2.4</v>
      </c>
      <c r="AF46" s="14">
        <v>0</v>
      </c>
    </row>
    <row r="47" spans="1:32" x14ac:dyDescent="0.25">
      <c r="A47">
        <v>0</v>
      </c>
      <c r="B47">
        <v>0</v>
      </c>
      <c r="C47">
        <v>58.93</v>
      </c>
      <c r="D47">
        <v>16</v>
      </c>
      <c r="E47">
        <v>1</v>
      </c>
      <c r="F47">
        <v>0</v>
      </c>
      <c r="G47">
        <v>1</v>
      </c>
      <c r="H47">
        <v>0</v>
      </c>
      <c r="I47">
        <v>0</v>
      </c>
      <c r="J47">
        <v>0</v>
      </c>
      <c r="K47">
        <v>65.400000000000006</v>
      </c>
      <c r="L47" s="4">
        <v>65.400000000000006</v>
      </c>
      <c r="M47">
        <v>0</v>
      </c>
      <c r="N47" s="5">
        <v>0</v>
      </c>
      <c r="O47" s="5">
        <v>-21.8</v>
      </c>
      <c r="P47">
        <v>8.5</v>
      </c>
      <c r="Q47">
        <v>1</v>
      </c>
      <c r="R47">
        <v>0</v>
      </c>
      <c r="S47">
        <v>0</v>
      </c>
      <c r="T47">
        <v>1</v>
      </c>
      <c r="U47">
        <v>6</v>
      </c>
      <c r="V47">
        <v>166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>
        <v>1</v>
      </c>
      <c r="AD47">
        <v>1</v>
      </c>
      <c r="AE47" s="13">
        <v>0.24</v>
      </c>
      <c r="AF47" s="14">
        <v>0</v>
      </c>
    </row>
    <row r="48" spans="1:32" x14ac:dyDescent="0.25">
      <c r="A48">
        <v>0</v>
      </c>
      <c r="B48">
        <v>0</v>
      </c>
      <c r="C48">
        <v>58.93</v>
      </c>
      <c r="D48">
        <v>16</v>
      </c>
      <c r="E48">
        <v>1</v>
      </c>
      <c r="F48">
        <v>0</v>
      </c>
      <c r="G48">
        <v>1</v>
      </c>
      <c r="H48">
        <v>0</v>
      </c>
      <c r="I48">
        <v>0</v>
      </c>
      <c r="J48">
        <v>0</v>
      </c>
      <c r="K48">
        <v>65.400000000000006</v>
      </c>
      <c r="L48" s="4">
        <v>65.400000000000006</v>
      </c>
      <c r="M48">
        <v>0</v>
      </c>
      <c r="N48" s="5">
        <v>0</v>
      </c>
      <c r="O48" s="5">
        <v>-21.8</v>
      </c>
      <c r="P48">
        <v>8.5</v>
      </c>
      <c r="Q48">
        <v>1</v>
      </c>
      <c r="R48">
        <v>0</v>
      </c>
      <c r="S48">
        <v>0</v>
      </c>
      <c r="T48">
        <v>1</v>
      </c>
      <c r="U48">
        <v>6</v>
      </c>
      <c r="V48">
        <v>166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1</v>
      </c>
      <c r="AD48">
        <v>1</v>
      </c>
      <c r="AE48" s="13">
        <v>0.6</v>
      </c>
      <c r="AF48" s="14">
        <v>1</v>
      </c>
    </row>
    <row r="49" spans="1:32" x14ac:dyDescent="0.25">
      <c r="A49">
        <v>0</v>
      </c>
      <c r="B49">
        <v>0</v>
      </c>
      <c r="C49">
        <v>58.93</v>
      </c>
      <c r="D49">
        <v>16</v>
      </c>
      <c r="E49">
        <v>1</v>
      </c>
      <c r="F49">
        <v>0</v>
      </c>
      <c r="G49">
        <v>1</v>
      </c>
      <c r="H49">
        <v>0</v>
      </c>
      <c r="I49">
        <v>0</v>
      </c>
      <c r="J49">
        <v>0</v>
      </c>
      <c r="K49">
        <v>65.400000000000006</v>
      </c>
      <c r="L49" s="4">
        <v>65.400000000000006</v>
      </c>
      <c r="M49">
        <v>0</v>
      </c>
      <c r="N49" s="5">
        <v>0</v>
      </c>
      <c r="O49" s="5">
        <v>-21.8</v>
      </c>
      <c r="P49">
        <v>8.5</v>
      </c>
      <c r="Q49">
        <v>1</v>
      </c>
      <c r="R49">
        <v>0</v>
      </c>
      <c r="S49">
        <v>0</v>
      </c>
      <c r="T49">
        <v>1</v>
      </c>
      <c r="U49">
        <v>6</v>
      </c>
      <c r="V49">
        <v>166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1</v>
      </c>
      <c r="AD49">
        <v>1</v>
      </c>
      <c r="AE49" s="13">
        <v>2.4</v>
      </c>
      <c r="AF49" s="14">
        <v>1</v>
      </c>
    </row>
    <row r="50" spans="1:32" x14ac:dyDescent="0.25">
      <c r="A50">
        <v>1</v>
      </c>
      <c r="B50">
        <v>1</v>
      </c>
      <c r="C50">
        <v>12.01</v>
      </c>
      <c r="D50">
        <v>16</v>
      </c>
      <c r="E50">
        <v>0</v>
      </c>
      <c r="F50">
        <v>0</v>
      </c>
      <c r="G50">
        <v>1</v>
      </c>
      <c r="H50">
        <v>0</v>
      </c>
      <c r="I50">
        <v>0</v>
      </c>
      <c r="J50">
        <v>0</v>
      </c>
      <c r="K50">
        <v>50</v>
      </c>
      <c r="L50" s="4">
        <v>50</v>
      </c>
      <c r="M50">
        <v>0</v>
      </c>
      <c r="N50" s="5">
        <v>0</v>
      </c>
      <c r="O50" s="5">
        <v>-7</v>
      </c>
      <c r="P50" s="23">
        <v>89</v>
      </c>
      <c r="Q50">
        <v>0</v>
      </c>
      <c r="R50">
        <v>1</v>
      </c>
      <c r="S50">
        <v>1</v>
      </c>
      <c r="T50">
        <v>0</v>
      </c>
      <c r="U50">
        <v>7</v>
      </c>
      <c r="V50">
        <v>24</v>
      </c>
      <c r="W50">
        <v>0</v>
      </c>
      <c r="X50">
        <v>1</v>
      </c>
      <c r="Y50">
        <v>0</v>
      </c>
      <c r="Z50">
        <v>0</v>
      </c>
      <c r="AA50">
        <v>0</v>
      </c>
      <c r="AB50">
        <v>0</v>
      </c>
      <c r="AC50">
        <v>1</v>
      </c>
      <c r="AD50">
        <v>1</v>
      </c>
      <c r="AE50" s="13">
        <v>0.8</v>
      </c>
      <c r="AF50" s="14">
        <v>1</v>
      </c>
    </row>
    <row r="51" spans="1:32" x14ac:dyDescent="0.25">
      <c r="A51">
        <v>1</v>
      </c>
      <c r="B51">
        <v>1</v>
      </c>
      <c r="C51">
        <v>12.01</v>
      </c>
      <c r="D51">
        <v>16</v>
      </c>
      <c r="E51">
        <v>0</v>
      </c>
      <c r="F51">
        <v>0</v>
      </c>
      <c r="G51">
        <v>1</v>
      </c>
      <c r="H51">
        <v>0</v>
      </c>
      <c r="I51">
        <v>0</v>
      </c>
      <c r="J51">
        <v>0</v>
      </c>
      <c r="K51">
        <v>50</v>
      </c>
      <c r="L51" s="4">
        <v>50</v>
      </c>
      <c r="M51">
        <v>0</v>
      </c>
      <c r="N51" s="5">
        <v>0</v>
      </c>
      <c r="O51" s="5">
        <v>-7</v>
      </c>
      <c r="P51" s="23">
        <v>89</v>
      </c>
      <c r="Q51">
        <v>0</v>
      </c>
      <c r="R51">
        <v>1</v>
      </c>
      <c r="S51">
        <v>1</v>
      </c>
      <c r="T51">
        <v>0</v>
      </c>
      <c r="U51">
        <v>7</v>
      </c>
      <c r="V51">
        <v>24</v>
      </c>
      <c r="W51">
        <v>0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 s="13">
        <v>8</v>
      </c>
      <c r="AF51" s="14">
        <v>1</v>
      </c>
    </row>
    <row r="52" spans="1:32" x14ac:dyDescent="0.25">
      <c r="A52">
        <v>1</v>
      </c>
      <c r="B52">
        <v>1</v>
      </c>
      <c r="C52">
        <v>12.01</v>
      </c>
      <c r="D52">
        <v>16</v>
      </c>
      <c r="E52">
        <v>0</v>
      </c>
      <c r="F52">
        <v>0</v>
      </c>
      <c r="G52">
        <v>1</v>
      </c>
      <c r="H52">
        <v>0</v>
      </c>
      <c r="I52">
        <v>0</v>
      </c>
      <c r="J52">
        <v>0</v>
      </c>
      <c r="K52">
        <v>150</v>
      </c>
      <c r="L52" s="4">
        <v>150</v>
      </c>
      <c r="M52">
        <v>0</v>
      </c>
      <c r="N52" s="5">
        <v>0</v>
      </c>
      <c r="O52" s="5">
        <v>-4</v>
      </c>
      <c r="P52" s="23">
        <v>89</v>
      </c>
      <c r="Q52">
        <v>0</v>
      </c>
      <c r="R52">
        <v>1</v>
      </c>
      <c r="S52">
        <v>1</v>
      </c>
      <c r="T52">
        <v>0</v>
      </c>
      <c r="U52">
        <v>7</v>
      </c>
      <c r="V52">
        <v>24</v>
      </c>
      <c r="W52">
        <v>0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 s="13">
        <v>2</v>
      </c>
      <c r="AF52" s="14">
        <v>0</v>
      </c>
    </row>
    <row r="53" spans="1:32" x14ac:dyDescent="0.25">
      <c r="A53">
        <v>1</v>
      </c>
      <c r="B53">
        <v>1</v>
      </c>
      <c r="C53">
        <v>12.01</v>
      </c>
      <c r="D53">
        <v>16</v>
      </c>
      <c r="E53">
        <v>0</v>
      </c>
      <c r="F53">
        <v>0</v>
      </c>
      <c r="G53">
        <v>1</v>
      </c>
      <c r="H53">
        <v>0</v>
      </c>
      <c r="I53">
        <v>0</v>
      </c>
      <c r="J53">
        <v>0</v>
      </c>
      <c r="K53">
        <v>150</v>
      </c>
      <c r="L53" s="4">
        <v>150</v>
      </c>
      <c r="M53">
        <v>0</v>
      </c>
      <c r="N53" s="5">
        <v>0</v>
      </c>
      <c r="O53" s="5">
        <v>-4</v>
      </c>
      <c r="P53" s="23">
        <v>89</v>
      </c>
      <c r="Q53">
        <v>0</v>
      </c>
      <c r="R53">
        <v>1</v>
      </c>
      <c r="S53">
        <v>1</v>
      </c>
      <c r="T53">
        <v>0</v>
      </c>
      <c r="U53">
        <v>7</v>
      </c>
      <c r="V53">
        <v>24</v>
      </c>
      <c r="W53">
        <v>0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 s="13">
        <v>20</v>
      </c>
      <c r="AF53" s="14">
        <v>1</v>
      </c>
    </row>
    <row r="54" spans="1:32" x14ac:dyDescent="0.25">
      <c r="A54">
        <v>1</v>
      </c>
      <c r="B54">
        <v>1</v>
      </c>
      <c r="C54">
        <v>12.01</v>
      </c>
      <c r="D54">
        <v>17.007999999999999</v>
      </c>
      <c r="E54">
        <v>0</v>
      </c>
      <c r="F54">
        <v>0</v>
      </c>
      <c r="G54">
        <v>1</v>
      </c>
      <c r="H54">
        <v>0</v>
      </c>
      <c r="I54">
        <v>0</v>
      </c>
      <c r="J54">
        <v>0</v>
      </c>
      <c r="K54" s="4">
        <v>160</v>
      </c>
      <c r="L54" s="4">
        <v>160</v>
      </c>
      <c r="M54">
        <v>0</v>
      </c>
      <c r="N54" s="5">
        <v>0</v>
      </c>
      <c r="O54" s="5">
        <v>-3</v>
      </c>
      <c r="P54" s="23">
        <v>89</v>
      </c>
      <c r="Q54">
        <v>0</v>
      </c>
      <c r="R54">
        <v>1</v>
      </c>
      <c r="S54">
        <v>1</v>
      </c>
      <c r="T54">
        <v>0</v>
      </c>
      <c r="U54">
        <v>7</v>
      </c>
      <c r="V54">
        <v>24</v>
      </c>
      <c r="W54">
        <v>0</v>
      </c>
      <c r="X54">
        <v>1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 s="13">
        <v>2</v>
      </c>
      <c r="AF54" s="14">
        <v>0</v>
      </c>
    </row>
    <row r="55" spans="1:32" x14ac:dyDescent="0.25">
      <c r="A55">
        <v>1</v>
      </c>
      <c r="B55">
        <v>1</v>
      </c>
      <c r="C55">
        <v>12.01</v>
      </c>
      <c r="D55">
        <v>17.007999999999999</v>
      </c>
      <c r="E55">
        <v>0</v>
      </c>
      <c r="F55">
        <v>0</v>
      </c>
      <c r="G55">
        <v>1</v>
      </c>
      <c r="H55">
        <v>0</v>
      </c>
      <c r="I55">
        <v>0</v>
      </c>
      <c r="J55">
        <v>0</v>
      </c>
      <c r="K55" s="4">
        <v>160</v>
      </c>
      <c r="L55" s="4">
        <v>160</v>
      </c>
      <c r="M55">
        <v>0</v>
      </c>
      <c r="N55" s="5">
        <v>0</v>
      </c>
      <c r="O55" s="5">
        <v>-3</v>
      </c>
      <c r="P55" s="23">
        <v>89</v>
      </c>
      <c r="Q55">
        <v>0</v>
      </c>
      <c r="R55">
        <v>1</v>
      </c>
      <c r="S55">
        <v>1</v>
      </c>
      <c r="T55">
        <v>0</v>
      </c>
      <c r="U55">
        <v>7</v>
      </c>
      <c r="V55">
        <v>24</v>
      </c>
      <c r="W55">
        <v>0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 s="13">
        <v>20</v>
      </c>
      <c r="AF55" s="14">
        <v>0</v>
      </c>
    </row>
    <row r="56" spans="1:32" x14ac:dyDescent="0.25">
      <c r="A56">
        <v>1</v>
      </c>
      <c r="B56">
        <v>1</v>
      </c>
      <c r="C56">
        <v>12.01</v>
      </c>
      <c r="D56">
        <v>17.007999999999999</v>
      </c>
      <c r="E56">
        <v>0</v>
      </c>
      <c r="F56">
        <v>0</v>
      </c>
      <c r="G56">
        <v>1</v>
      </c>
      <c r="H56">
        <v>0</v>
      </c>
      <c r="I56">
        <v>0</v>
      </c>
      <c r="J56">
        <v>0</v>
      </c>
      <c r="K56" s="4">
        <v>172</v>
      </c>
      <c r="L56" s="4">
        <v>172</v>
      </c>
      <c r="M56">
        <v>0</v>
      </c>
      <c r="N56" s="5">
        <v>0</v>
      </c>
      <c r="O56" s="5">
        <v>-4</v>
      </c>
      <c r="P56" s="23">
        <v>89</v>
      </c>
      <c r="Q56">
        <v>0</v>
      </c>
      <c r="R56">
        <v>1</v>
      </c>
      <c r="S56">
        <v>1</v>
      </c>
      <c r="T56">
        <v>0</v>
      </c>
      <c r="U56">
        <v>7</v>
      </c>
      <c r="V56">
        <v>24</v>
      </c>
      <c r="W56">
        <v>0</v>
      </c>
      <c r="X56">
        <v>1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 s="13">
        <v>2</v>
      </c>
      <c r="AF56" s="14">
        <v>1</v>
      </c>
    </row>
    <row r="57" spans="1:32" x14ac:dyDescent="0.25">
      <c r="A57">
        <v>1</v>
      </c>
      <c r="B57">
        <v>1</v>
      </c>
      <c r="C57">
        <v>12.01</v>
      </c>
      <c r="D57">
        <v>17.007999999999999</v>
      </c>
      <c r="E57">
        <v>0</v>
      </c>
      <c r="F57">
        <v>0</v>
      </c>
      <c r="G57">
        <v>1</v>
      </c>
      <c r="H57">
        <v>0</v>
      </c>
      <c r="I57">
        <v>0</v>
      </c>
      <c r="J57">
        <v>0</v>
      </c>
      <c r="K57" s="4">
        <v>172</v>
      </c>
      <c r="L57" s="4">
        <v>172</v>
      </c>
      <c r="M57">
        <v>0</v>
      </c>
      <c r="N57" s="5">
        <v>0</v>
      </c>
      <c r="O57" s="5">
        <v>-4</v>
      </c>
      <c r="P57" s="23">
        <v>89</v>
      </c>
      <c r="Q57">
        <v>0</v>
      </c>
      <c r="R57">
        <v>1</v>
      </c>
      <c r="S57">
        <v>1</v>
      </c>
      <c r="T57">
        <v>0</v>
      </c>
      <c r="U57">
        <v>7</v>
      </c>
      <c r="V57">
        <v>24</v>
      </c>
      <c r="W57">
        <v>0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 s="13">
        <v>20</v>
      </c>
      <c r="AF57" s="14">
        <v>1</v>
      </c>
    </row>
    <row r="58" spans="1:32" x14ac:dyDescent="0.25">
      <c r="A58">
        <v>1</v>
      </c>
      <c r="B58">
        <v>1</v>
      </c>
      <c r="C58">
        <v>12.01</v>
      </c>
      <c r="D58">
        <v>1.008</v>
      </c>
      <c r="E58">
        <v>0</v>
      </c>
      <c r="F58">
        <v>0</v>
      </c>
      <c r="G58">
        <v>1</v>
      </c>
      <c r="H58">
        <v>0</v>
      </c>
      <c r="I58">
        <v>0</v>
      </c>
      <c r="J58">
        <v>0</v>
      </c>
      <c r="K58">
        <v>50</v>
      </c>
      <c r="L58" s="4">
        <v>50</v>
      </c>
      <c r="M58">
        <v>0</v>
      </c>
      <c r="N58" s="5">
        <v>0</v>
      </c>
      <c r="O58" s="5">
        <v>-25</v>
      </c>
      <c r="P58" s="23">
        <v>89</v>
      </c>
      <c r="Q58">
        <v>0</v>
      </c>
      <c r="R58">
        <v>1</v>
      </c>
      <c r="S58">
        <v>1</v>
      </c>
      <c r="T58">
        <v>0</v>
      </c>
      <c r="U58">
        <v>7</v>
      </c>
      <c r="V58">
        <v>24</v>
      </c>
      <c r="W58">
        <v>0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 s="13">
        <v>0.8</v>
      </c>
      <c r="AF58" s="14">
        <v>0</v>
      </c>
    </row>
    <row r="59" spans="1:32" x14ac:dyDescent="0.25">
      <c r="A59">
        <v>1</v>
      </c>
      <c r="B59">
        <v>1</v>
      </c>
      <c r="C59">
        <v>12.01</v>
      </c>
      <c r="D59">
        <v>1.008</v>
      </c>
      <c r="E59">
        <v>0</v>
      </c>
      <c r="F59">
        <v>0</v>
      </c>
      <c r="G59">
        <v>1</v>
      </c>
      <c r="H59">
        <v>0</v>
      </c>
      <c r="I59">
        <v>0</v>
      </c>
      <c r="J59">
        <v>0</v>
      </c>
      <c r="K59">
        <v>50</v>
      </c>
      <c r="L59" s="4">
        <v>50</v>
      </c>
      <c r="M59">
        <v>0</v>
      </c>
      <c r="N59" s="5">
        <v>0</v>
      </c>
      <c r="O59" s="5">
        <v>-25</v>
      </c>
      <c r="P59" s="23">
        <v>89</v>
      </c>
      <c r="Q59">
        <v>0</v>
      </c>
      <c r="R59">
        <v>1</v>
      </c>
      <c r="S59">
        <v>1</v>
      </c>
      <c r="T59">
        <v>0</v>
      </c>
      <c r="U59">
        <v>7</v>
      </c>
      <c r="V59">
        <v>24</v>
      </c>
      <c r="W59">
        <v>0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 s="13">
        <v>8</v>
      </c>
      <c r="AF59" s="14">
        <v>1</v>
      </c>
    </row>
    <row r="60" spans="1:32" x14ac:dyDescent="0.25">
      <c r="A60">
        <v>1</v>
      </c>
      <c r="B60">
        <v>0</v>
      </c>
      <c r="C60">
        <v>12.01</v>
      </c>
      <c r="D60">
        <v>0</v>
      </c>
      <c r="E60">
        <v>0</v>
      </c>
      <c r="F60">
        <v>0</v>
      </c>
      <c r="G60">
        <v>1</v>
      </c>
      <c r="H60">
        <v>0</v>
      </c>
      <c r="I60">
        <v>0</v>
      </c>
      <c r="J60">
        <v>0</v>
      </c>
      <c r="K60">
        <v>14</v>
      </c>
      <c r="L60" s="4">
        <v>14</v>
      </c>
      <c r="M60">
        <v>0</v>
      </c>
      <c r="N60" s="5">
        <v>0</v>
      </c>
      <c r="O60" s="6">
        <v>-3.7</v>
      </c>
      <c r="P60" s="7">
        <v>254</v>
      </c>
      <c r="Q60">
        <v>0</v>
      </c>
      <c r="R60">
        <v>1</v>
      </c>
      <c r="S60">
        <v>0</v>
      </c>
      <c r="T60">
        <v>1</v>
      </c>
      <c r="U60">
        <v>8</v>
      </c>
      <c r="V60">
        <v>20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1</v>
      </c>
      <c r="AD60">
        <v>7</v>
      </c>
      <c r="AE60" s="13">
        <v>0.5</v>
      </c>
      <c r="AF60" s="14">
        <v>0</v>
      </c>
    </row>
    <row r="61" spans="1:32" x14ac:dyDescent="0.25">
      <c r="A61">
        <v>1</v>
      </c>
      <c r="B61">
        <v>0</v>
      </c>
      <c r="C61">
        <v>12.01</v>
      </c>
      <c r="D61">
        <v>0</v>
      </c>
      <c r="E61">
        <v>0</v>
      </c>
      <c r="F61">
        <v>0</v>
      </c>
      <c r="G61">
        <v>0</v>
      </c>
      <c r="H61">
        <v>1</v>
      </c>
      <c r="I61">
        <v>0</v>
      </c>
      <c r="J61">
        <v>1</v>
      </c>
      <c r="K61">
        <v>2.5</v>
      </c>
      <c r="L61">
        <v>550</v>
      </c>
      <c r="M61">
        <v>0</v>
      </c>
      <c r="N61" s="5">
        <v>0</v>
      </c>
      <c r="O61" s="6">
        <v>-27.6</v>
      </c>
      <c r="P61">
        <v>1040</v>
      </c>
      <c r="Q61">
        <v>0</v>
      </c>
      <c r="R61">
        <v>1</v>
      </c>
      <c r="S61">
        <v>0</v>
      </c>
      <c r="T61">
        <v>1</v>
      </c>
      <c r="U61">
        <v>7</v>
      </c>
      <c r="V61">
        <v>20</v>
      </c>
      <c r="W61">
        <v>1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 s="13">
        <v>2</v>
      </c>
      <c r="AF61" s="14">
        <v>0.87656012571116804</v>
      </c>
    </row>
    <row r="62" spans="1:32" x14ac:dyDescent="0.25">
      <c r="A62">
        <v>1</v>
      </c>
      <c r="B62">
        <v>0</v>
      </c>
      <c r="C62">
        <v>12.01</v>
      </c>
      <c r="D62">
        <v>0</v>
      </c>
      <c r="E62">
        <v>0</v>
      </c>
      <c r="F62">
        <v>0</v>
      </c>
      <c r="G62">
        <v>0</v>
      </c>
      <c r="H62">
        <v>1</v>
      </c>
      <c r="I62">
        <v>0</v>
      </c>
      <c r="J62">
        <v>1</v>
      </c>
      <c r="K62">
        <v>2.5</v>
      </c>
      <c r="L62">
        <v>550</v>
      </c>
      <c r="M62">
        <v>0</v>
      </c>
      <c r="N62" s="5">
        <v>0</v>
      </c>
      <c r="O62" s="6">
        <v>-27.6</v>
      </c>
      <c r="P62">
        <v>1040</v>
      </c>
      <c r="Q62">
        <v>0</v>
      </c>
      <c r="R62">
        <v>1</v>
      </c>
      <c r="S62">
        <v>0</v>
      </c>
      <c r="T62">
        <v>1</v>
      </c>
      <c r="U62">
        <v>7</v>
      </c>
      <c r="V62">
        <v>20</v>
      </c>
      <c r="W62">
        <v>1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7</v>
      </c>
      <c r="AE62" s="13">
        <v>2</v>
      </c>
      <c r="AF62" s="14">
        <v>0.102124373731751</v>
      </c>
    </row>
    <row r="63" spans="1:32" x14ac:dyDescent="0.25">
      <c r="A63">
        <v>1</v>
      </c>
      <c r="B63">
        <v>0</v>
      </c>
      <c r="C63">
        <v>12.01</v>
      </c>
      <c r="D63">
        <v>0</v>
      </c>
      <c r="E63">
        <v>0</v>
      </c>
      <c r="F63">
        <v>0</v>
      </c>
      <c r="G63">
        <v>0</v>
      </c>
      <c r="H63">
        <v>1</v>
      </c>
      <c r="I63">
        <v>0</v>
      </c>
      <c r="J63">
        <v>1</v>
      </c>
      <c r="K63">
        <v>2.5</v>
      </c>
      <c r="L63">
        <v>550</v>
      </c>
      <c r="M63">
        <v>0</v>
      </c>
      <c r="N63" s="5">
        <v>0</v>
      </c>
      <c r="O63" s="6">
        <v>-27.6</v>
      </c>
      <c r="P63">
        <v>1040</v>
      </c>
      <c r="Q63">
        <v>0</v>
      </c>
      <c r="R63">
        <v>1</v>
      </c>
      <c r="S63">
        <v>0</v>
      </c>
      <c r="T63">
        <v>1</v>
      </c>
      <c r="U63">
        <v>7</v>
      </c>
      <c r="V63">
        <v>20</v>
      </c>
      <c r="W63">
        <v>1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28</v>
      </c>
      <c r="AE63" s="13">
        <v>2</v>
      </c>
      <c r="AF63" s="14">
        <v>0.21239377160994599</v>
      </c>
    </row>
    <row r="64" spans="1:32" x14ac:dyDescent="0.25">
      <c r="A64">
        <v>0</v>
      </c>
      <c r="B64">
        <v>0</v>
      </c>
      <c r="C64">
        <v>63.55</v>
      </c>
      <c r="D64">
        <v>0</v>
      </c>
      <c r="E64">
        <v>0</v>
      </c>
      <c r="F64">
        <v>0</v>
      </c>
      <c r="G64">
        <v>1</v>
      </c>
      <c r="H64">
        <v>0</v>
      </c>
      <c r="I64">
        <v>0</v>
      </c>
      <c r="J64">
        <v>0</v>
      </c>
      <c r="K64">
        <v>12</v>
      </c>
      <c r="L64" s="4">
        <v>12</v>
      </c>
      <c r="M64">
        <v>0</v>
      </c>
      <c r="N64" s="5">
        <v>0</v>
      </c>
      <c r="O64" s="6">
        <v>-55</v>
      </c>
      <c r="P64">
        <v>12</v>
      </c>
      <c r="Q64">
        <v>0</v>
      </c>
      <c r="R64">
        <v>1</v>
      </c>
      <c r="S64">
        <v>1</v>
      </c>
      <c r="T64">
        <v>0</v>
      </c>
      <c r="U64">
        <v>6</v>
      </c>
      <c r="V64">
        <v>23.5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  <c r="AC64">
        <v>1</v>
      </c>
      <c r="AD64">
        <v>1</v>
      </c>
      <c r="AE64" s="13">
        <v>0.13</v>
      </c>
      <c r="AF64" s="14">
        <v>0</v>
      </c>
    </row>
    <row r="65" spans="1:32" x14ac:dyDescent="0.25">
      <c r="A65">
        <v>0</v>
      </c>
      <c r="B65">
        <v>0</v>
      </c>
      <c r="C65">
        <v>63.55</v>
      </c>
      <c r="D65">
        <v>0</v>
      </c>
      <c r="E65">
        <v>0</v>
      </c>
      <c r="F65">
        <v>0</v>
      </c>
      <c r="G65">
        <v>1</v>
      </c>
      <c r="H65">
        <v>0</v>
      </c>
      <c r="I65">
        <v>0</v>
      </c>
      <c r="J65">
        <v>0</v>
      </c>
      <c r="K65">
        <v>12</v>
      </c>
      <c r="L65" s="4">
        <v>12</v>
      </c>
      <c r="M65">
        <v>0</v>
      </c>
      <c r="N65" s="5">
        <v>0</v>
      </c>
      <c r="O65" s="6">
        <v>-55</v>
      </c>
      <c r="P65">
        <v>12</v>
      </c>
      <c r="Q65">
        <v>0</v>
      </c>
      <c r="R65">
        <v>1</v>
      </c>
      <c r="S65">
        <v>1</v>
      </c>
      <c r="T65">
        <v>0</v>
      </c>
      <c r="U65">
        <v>6</v>
      </c>
      <c r="V65">
        <v>23.5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1</v>
      </c>
      <c r="AD65">
        <v>1</v>
      </c>
      <c r="AE65" s="13">
        <v>1.49</v>
      </c>
      <c r="AF65" s="14">
        <v>0.90487277911008501</v>
      </c>
    </row>
    <row r="66" spans="1:32" x14ac:dyDescent="0.25">
      <c r="A66">
        <v>0</v>
      </c>
      <c r="B66">
        <v>0</v>
      </c>
      <c r="C66">
        <v>63.55</v>
      </c>
      <c r="D66">
        <v>0</v>
      </c>
      <c r="E66">
        <v>0</v>
      </c>
      <c r="F66">
        <v>0</v>
      </c>
      <c r="G66">
        <v>1</v>
      </c>
      <c r="H66">
        <v>0</v>
      </c>
      <c r="I66">
        <v>0</v>
      </c>
      <c r="J66">
        <v>0</v>
      </c>
      <c r="K66">
        <v>12</v>
      </c>
      <c r="L66" s="4">
        <v>12</v>
      </c>
      <c r="M66">
        <v>0</v>
      </c>
      <c r="N66" s="5">
        <v>0</v>
      </c>
      <c r="O66" s="6">
        <v>-55</v>
      </c>
      <c r="P66">
        <v>12</v>
      </c>
      <c r="Q66">
        <v>0</v>
      </c>
      <c r="R66">
        <v>1</v>
      </c>
      <c r="S66">
        <v>1</v>
      </c>
      <c r="T66">
        <v>0</v>
      </c>
      <c r="U66">
        <v>6</v>
      </c>
      <c r="V66">
        <v>23.5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1</v>
      </c>
      <c r="AD66">
        <v>1</v>
      </c>
      <c r="AE66" s="13">
        <v>4.26</v>
      </c>
      <c r="AF66" s="14">
        <v>0.99080716880688202</v>
      </c>
    </row>
    <row r="67" spans="1:32" x14ac:dyDescent="0.25">
      <c r="A67">
        <v>0</v>
      </c>
      <c r="B67">
        <v>0</v>
      </c>
      <c r="C67">
        <v>28.09</v>
      </c>
      <c r="D67">
        <v>16</v>
      </c>
      <c r="E67">
        <v>2</v>
      </c>
      <c r="F67">
        <v>0</v>
      </c>
      <c r="G67">
        <v>1</v>
      </c>
      <c r="H67">
        <v>0</v>
      </c>
      <c r="I67">
        <v>0</v>
      </c>
      <c r="J67">
        <v>0</v>
      </c>
      <c r="K67">
        <v>10</v>
      </c>
      <c r="L67" s="4">
        <v>10</v>
      </c>
      <c r="M67">
        <v>0</v>
      </c>
      <c r="N67" s="5">
        <v>0</v>
      </c>
      <c r="O67" s="6">
        <v>-28.4</v>
      </c>
      <c r="P67">
        <v>640</v>
      </c>
      <c r="Q67">
        <v>0</v>
      </c>
      <c r="R67">
        <v>1</v>
      </c>
      <c r="S67">
        <v>0</v>
      </c>
      <c r="T67">
        <v>1</v>
      </c>
      <c r="U67" s="7">
        <v>8</v>
      </c>
      <c r="V67">
        <v>22.5</v>
      </c>
      <c r="W67">
        <v>1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  <c r="AD67">
        <v>0.16700000000000001</v>
      </c>
      <c r="AE67" s="13">
        <v>4.4400000000000004</v>
      </c>
      <c r="AF67" s="14">
        <v>0.96642628660477103</v>
      </c>
    </row>
    <row r="68" spans="1:32" x14ac:dyDescent="0.25">
      <c r="A68">
        <v>0</v>
      </c>
      <c r="B68">
        <v>0</v>
      </c>
      <c r="C68">
        <v>140.1</v>
      </c>
      <c r="D68">
        <v>16</v>
      </c>
      <c r="E68">
        <v>2</v>
      </c>
      <c r="F68">
        <v>0</v>
      </c>
      <c r="G68">
        <v>1</v>
      </c>
      <c r="H68">
        <v>0</v>
      </c>
      <c r="I68">
        <v>0</v>
      </c>
      <c r="J68">
        <v>0</v>
      </c>
      <c r="K68">
        <v>23</v>
      </c>
      <c r="L68" s="4">
        <v>23</v>
      </c>
      <c r="M68">
        <v>0</v>
      </c>
      <c r="N68" s="5">
        <v>0</v>
      </c>
      <c r="O68" s="6">
        <v>37.799999999999997</v>
      </c>
      <c r="P68">
        <v>40</v>
      </c>
      <c r="Q68">
        <v>0</v>
      </c>
      <c r="R68">
        <v>1</v>
      </c>
      <c r="S68">
        <v>0</v>
      </c>
      <c r="T68">
        <v>1</v>
      </c>
      <c r="U68" s="7">
        <v>8</v>
      </c>
      <c r="V68">
        <v>22.5</v>
      </c>
      <c r="W68">
        <v>1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0.16700000000000001</v>
      </c>
      <c r="AE68" s="13">
        <v>4.4400000000000004</v>
      </c>
      <c r="AF68" s="14">
        <v>0.96824000474906502</v>
      </c>
    </row>
    <row r="69" spans="1:32" x14ac:dyDescent="0.25">
      <c r="A69">
        <v>0</v>
      </c>
      <c r="B69">
        <v>0</v>
      </c>
      <c r="C69">
        <v>140.1</v>
      </c>
      <c r="D69">
        <v>16</v>
      </c>
      <c r="E69">
        <v>2</v>
      </c>
      <c r="F69">
        <v>0</v>
      </c>
      <c r="G69">
        <v>1</v>
      </c>
      <c r="H69">
        <v>0</v>
      </c>
      <c r="I69">
        <v>0</v>
      </c>
      <c r="J69">
        <v>0</v>
      </c>
      <c r="K69">
        <v>88</v>
      </c>
      <c r="L69" s="4">
        <v>88</v>
      </c>
      <c r="M69">
        <v>0</v>
      </c>
      <c r="N69" s="5">
        <v>0</v>
      </c>
      <c r="O69" s="6">
        <v>37.799999999999997</v>
      </c>
      <c r="P69">
        <v>10</v>
      </c>
      <c r="Q69">
        <v>0</v>
      </c>
      <c r="R69">
        <v>1</v>
      </c>
      <c r="S69">
        <v>0</v>
      </c>
      <c r="T69">
        <v>1</v>
      </c>
      <c r="U69" s="7">
        <v>8</v>
      </c>
      <c r="V69">
        <v>22.5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0.16700000000000001</v>
      </c>
      <c r="AE69" s="13">
        <v>4.4400000000000004</v>
      </c>
      <c r="AF69" s="14">
        <v>0.86826779890753003</v>
      </c>
    </row>
    <row r="70" spans="1:32" x14ac:dyDescent="0.25">
      <c r="A70">
        <v>0</v>
      </c>
      <c r="B70">
        <v>0</v>
      </c>
      <c r="C70">
        <v>47.87</v>
      </c>
      <c r="D70">
        <v>16</v>
      </c>
      <c r="E70">
        <v>2</v>
      </c>
      <c r="F70">
        <v>0</v>
      </c>
      <c r="G70">
        <v>1</v>
      </c>
      <c r="H70">
        <v>0</v>
      </c>
      <c r="I70">
        <v>0</v>
      </c>
      <c r="J70">
        <v>0</v>
      </c>
      <c r="K70">
        <v>10</v>
      </c>
      <c r="L70" s="4">
        <v>10</v>
      </c>
      <c r="M70">
        <v>0</v>
      </c>
      <c r="N70" s="5">
        <v>0</v>
      </c>
      <c r="O70" s="6">
        <v>-26</v>
      </c>
      <c r="P70">
        <v>115</v>
      </c>
      <c r="Q70">
        <v>0</v>
      </c>
      <c r="R70">
        <v>1</v>
      </c>
      <c r="S70">
        <v>0</v>
      </c>
      <c r="T70">
        <v>1</v>
      </c>
      <c r="U70" s="7">
        <v>8</v>
      </c>
      <c r="V70">
        <v>22.5</v>
      </c>
      <c r="W70">
        <v>1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>
        <v>0.16700000000000001</v>
      </c>
      <c r="AE70" s="13">
        <v>4.4400000000000004</v>
      </c>
      <c r="AF70" s="14">
        <v>0.923870899189557</v>
      </c>
    </row>
    <row r="71" spans="1:32" x14ac:dyDescent="0.25">
      <c r="A71">
        <v>0</v>
      </c>
      <c r="B71">
        <v>0</v>
      </c>
      <c r="C71">
        <v>47.87</v>
      </c>
      <c r="D71">
        <v>16</v>
      </c>
      <c r="E71">
        <v>2</v>
      </c>
      <c r="F71">
        <v>0</v>
      </c>
      <c r="G71">
        <v>1</v>
      </c>
      <c r="H71">
        <v>0</v>
      </c>
      <c r="I71">
        <v>0</v>
      </c>
      <c r="J71">
        <v>0</v>
      </c>
      <c r="K71">
        <v>200</v>
      </c>
      <c r="L71" s="4">
        <v>200</v>
      </c>
      <c r="M71">
        <v>0</v>
      </c>
      <c r="N71" s="5">
        <v>0</v>
      </c>
      <c r="O71" s="6">
        <v>-26</v>
      </c>
      <c r="P71">
        <v>6.99</v>
      </c>
      <c r="Q71">
        <v>0</v>
      </c>
      <c r="R71">
        <v>1</v>
      </c>
      <c r="S71">
        <v>0</v>
      </c>
      <c r="T71">
        <v>1</v>
      </c>
      <c r="U71" s="7">
        <v>8</v>
      </c>
      <c r="V71">
        <v>22.5</v>
      </c>
      <c r="W71">
        <v>1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  <c r="AD71">
        <v>0.16700000000000001</v>
      </c>
      <c r="AE71" s="13">
        <v>4.4400000000000004</v>
      </c>
      <c r="AF71" s="14">
        <v>0.42933471347444202</v>
      </c>
    </row>
    <row r="72" spans="1:32" x14ac:dyDescent="0.25">
      <c r="A72">
        <v>0</v>
      </c>
      <c r="B72">
        <v>0</v>
      </c>
      <c r="C72">
        <v>28.09</v>
      </c>
      <c r="D72">
        <v>16</v>
      </c>
      <c r="E72">
        <v>2</v>
      </c>
      <c r="F72">
        <v>0</v>
      </c>
      <c r="G72">
        <v>1</v>
      </c>
      <c r="H72">
        <v>0</v>
      </c>
      <c r="I72">
        <v>0</v>
      </c>
      <c r="J72">
        <v>0</v>
      </c>
      <c r="K72">
        <v>10</v>
      </c>
      <c r="L72" s="4">
        <v>10</v>
      </c>
      <c r="M72">
        <v>0</v>
      </c>
      <c r="N72" s="5">
        <v>0</v>
      </c>
      <c r="O72" s="6">
        <v>-28.4</v>
      </c>
      <c r="P72">
        <v>640</v>
      </c>
      <c r="Q72">
        <v>0</v>
      </c>
      <c r="R72">
        <v>1</v>
      </c>
      <c r="S72">
        <v>0</v>
      </c>
      <c r="T72">
        <v>1</v>
      </c>
      <c r="U72" s="7">
        <v>8</v>
      </c>
      <c r="V72">
        <v>22.5</v>
      </c>
      <c r="W72">
        <v>1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 s="13">
        <v>4.4400000000000004</v>
      </c>
      <c r="AF72" s="14">
        <v>1</v>
      </c>
    </row>
    <row r="73" spans="1:32" x14ac:dyDescent="0.25">
      <c r="A73">
        <v>0</v>
      </c>
      <c r="B73">
        <v>0</v>
      </c>
      <c r="C73">
        <v>140.1</v>
      </c>
      <c r="D73">
        <v>16</v>
      </c>
      <c r="E73">
        <v>2</v>
      </c>
      <c r="F73">
        <v>0</v>
      </c>
      <c r="G73">
        <v>1</v>
      </c>
      <c r="H73">
        <v>0</v>
      </c>
      <c r="I73">
        <v>0</v>
      </c>
      <c r="J73">
        <v>0</v>
      </c>
      <c r="K73">
        <v>23</v>
      </c>
      <c r="L73" s="4">
        <v>23</v>
      </c>
      <c r="M73">
        <v>0</v>
      </c>
      <c r="N73" s="5">
        <v>0</v>
      </c>
      <c r="O73" s="6">
        <v>37.799999999999997</v>
      </c>
      <c r="P73">
        <v>40</v>
      </c>
      <c r="Q73">
        <v>0</v>
      </c>
      <c r="R73">
        <v>1</v>
      </c>
      <c r="S73">
        <v>0</v>
      </c>
      <c r="T73">
        <v>1</v>
      </c>
      <c r="U73" s="7">
        <v>8</v>
      </c>
      <c r="V73">
        <v>22.5</v>
      </c>
      <c r="W73">
        <v>1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 s="13">
        <v>4.4400000000000004</v>
      </c>
      <c r="AF73" s="14">
        <v>1</v>
      </c>
    </row>
    <row r="74" spans="1:32" x14ac:dyDescent="0.25">
      <c r="A74">
        <v>0</v>
      </c>
      <c r="B74">
        <v>0</v>
      </c>
      <c r="C74">
        <v>140.1</v>
      </c>
      <c r="D74">
        <v>16</v>
      </c>
      <c r="E74">
        <v>2</v>
      </c>
      <c r="F74">
        <v>0</v>
      </c>
      <c r="G74">
        <v>1</v>
      </c>
      <c r="H74">
        <v>0</v>
      </c>
      <c r="I74">
        <v>0</v>
      </c>
      <c r="J74">
        <v>0</v>
      </c>
      <c r="K74">
        <v>88</v>
      </c>
      <c r="L74" s="4">
        <v>88</v>
      </c>
      <c r="M74">
        <v>0</v>
      </c>
      <c r="N74" s="5">
        <v>0</v>
      </c>
      <c r="O74" s="6">
        <v>37.799999999999997</v>
      </c>
      <c r="P74">
        <v>10</v>
      </c>
      <c r="Q74">
        <v>0</v>
      </c>
      <c r="R74">
        <v>1</v>
      </c>
      <c r="S74">
        <v>0</v>
      </c>
      <c r="T74">
        <v>1</v>
      </c>
      <c r="U74" s="7">
        <v>8</v>
      </c>
      <c r="V74">
        <v>22.5</v>
      </c>
      <c r="W74">
        <v>1</v>
      </c>
      <c r="X74">
        <v>0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 s="13">
        <v>4.4400000000000004</v>
      </c>
      <c r="AF74" s="14">
        <v>1</v>
      </c>
    </row>
    <row r="75" spans="1:32" x14ac:dyDescent="0.25">
      <c r="A75">
        <v>0</v>
      </c>
      <c r="B75">
        <v>0</v>
      </c>
      <c r="C75">
        <v>47.87</v>
      </c>
      <c r="D75">
        <v>16</v>
      </c>
      <c r="E75">
        <v>2</v>
      </c>
      <c r="F75">
        <v>0</v>
      </c>
      <c r="G75">
        <v>1</v>
      </c>
      <c r="H75">
        <v>0</v>
      </c>
      <c r="I75">
        <v>0</v>
      </c>
      <c r="J75">
        <v>0</v>
      </c>
      <c r="K75">
        <v>10</v>
      </c>
      <c r="L75" s="4">
        <v>10</v>
      </c>
      <c r="M75">
        <v>0</v>
      </c>
      <c r="N75" s="5">
        <v>0</v>
      </c>
      <c r="O75" s="6">
        <v>-26</v>
      </c>
      <c r="P75">
        <v>115</v>
      </c>
      <c r="Q75">
        <v>0</v>
      </c>
      <c r="R75">
        <v>1</v>
      </c>
      <c r="S75">
        <v>0</v>
      </c>
      <c r="T75">
        <v>1</v>
      </c>
      <c r="U75" s="7">
        <v>8</v>
      </c>
      <c r="V75">
        <v>22.5</v>
      </c>
      <c r="W75">
        <v>1</v>
      </c>
      <c r="X75">
        <v>0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 s="13">
        <v>4.4400000000000004</v>
      </c>
      <c r="AF75" s="14">
        <v>1</v>
      </c>
    </row>
    <row r="76" spans="1:32" x14ac:dyDescent="0.25">
      <c r="A76">
        <v>0</v>
      </c>
      <c r="B76">
        <v>0</v>
      </c>
      <c r="C76">
        <v>47.87</v>
      </c>
      <c r="D76">
        <v>16</v>
      </c>
      <c r="E76">
        <v>2</v>
      </c>
      <c r="F76">
        <v>0</v>
      </c>
      <c r="G76">
        <v>1</v>
      </c>
      <c r="H76">
        <v>0</v>
      </c>
      <c r="I76">
        <v>0</v>
      </c>
      <c r="J76">
        <v>0</v>
      </c>
      <c r="K76">
        <v>200</v>
      </c>
      <c r="L76" s="4">
        <v>200</v>
      </c>
      <c r="M76">
        <v>0</v>
      </c>
      <c r="N76" s="5">
        <v>0</v>
      </c>
      <c r="O76" s="6">
        <v>-26</v>
      </c>
      <c r="P76">
        <v>6.99</v>
      </c>
      <c r="Q76">
        <v>0</v>
      </c>
      <c r="R76">
        <v>1</v>
      </c>
      <c r="S76">
        <v>0</v>
      </c>
      <c r="T76">
        <v>1</v>
      </c>
      <c r="U76" s="7">
        <v>8</v>
      </c>
      <c r="V76">
        <v>22.5</v>
      </c>
      <c r="W76">
        <v>1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 s="13">
        <v>4.4400000000000004</v>
      </c>
      <c r="AF76" s="14">
        <v>0</v>
      </c>
    </row>
    <row r="77" spans="1:32" x14ac:dyDescent="0.25">
      <c r="A77">
        <v>0</v>
      </c>
      <c r="B77">
        <v>0</v>
      </c>
      <c r="C77">
        <v>65.41</v>
      </c>
      <c r="D77">
        <v>16</v>
      </c>
      <c r="E77">
        <v>1</v>
      </c>
      <c r="F77">
        <v>0</v>
      </c>
      <c r="G77">
        <v>1</v>
      </c>
      <c r="H77">
        <v>0</v>
      </c>
      <c r="I77">
        <v>0</v>
      </c>
      <c r="J77">
        <v>0</v>
      </c>
      <c r="K77">
        <v>19.61</v>
      </c>
      <c r="L77" s="4">
        <v>19.61</v>
      </c>
      <c r="M77">
        <v>0</v>
      </c>
      <c r="N77" s="5">
        <v>0</v>
      </c>
      <c r="O77" s="5">
        <v>-26.5</v>
      </c>
      <c r="P77">
        <v>45</v>
      </c>
      <c r="Q77">
        <v>1</v>
      </c>
      <c r="R77">
        <v>0</v>
      </c>
      <c r="S77">
        <v>1</v>
      </c>
      <c r="T77">
        <v>1</v>
      </c>
      <c r="U77" s="7">
        <v>8</v>
      </c>
      <c r="V77">
        <v>170</v>
      </c>
      <c r="W77">
        <v>0</v>
      </c>
      <c r="X77">
        <v>0</v>
      </c>
      <c r="Y77">
        <v>0</v>
      </c>
      <c r="Z77">
        <v>0</v>
      </c>
      <c r="AA77">
        <v>1</v>
      </c>
      <c r="AB77">
        <v>35</v>
      </c>
      <c r="AC77">
        <v>18</v>
      </c>
      <c r="AD77">
        <v>1</v>
      </c>
      <c r="AE77" s="13">
        <v>3.5</v>
      </c>
      <c r="AF77" s="14">
        <v>-9.5238095238095094E-2</v>
      </c>
    </row>
    <row r="78" spans="1:32" x14ac:dyDescent="0.25">
      <c r="A78">
        <v>0</v>
      </c>
      <c r="B78">
        <v>0</v>
      </c>
      <c r="C78">
        <v>65.41</v>
      </c>
      <c r="D78">
        <v>16</v>
      </c>
      <c r="E78">
        <v>1</v>
      </c>
      <c r="F78">
        <v>0</v>
      </c>
      <c r="G78">
        <v>1</v>
      </c>
      <c r="H78">
        <v>0</v>
      </c>
      <c r="I78">
        <v>0</v>
      </c>
      <c r="J78">
        <v>0</v>
      </c>
      <c r="K78">
        <v>19.61</v>
      </c>
      <c r="L78" s="4">
        <v>19.61</v>
      </c>
      <c r="M78">
        <v>0</v>
      </c>
      <c r="N78" s="5">
        <v>0</v>
      </c>
      <c r="O78" s="5">
        <v>-26.5</v>
      </c>
      <c r="P78">
        <v>45</v>
      </c>
      <c r="Q78">
        <v>1</v>
      </c>
      <c r="R78">
        <v>0</v>
      </c>
      <c r="S78">
        <v>1</v>
      </c>
      <c r="T78">
        <v>1</v>
      </c>
      <c r="U78" s="7">
        <v>8</v>
      </c>
      <c r="V78">
        <v>170</v>
      </c>
      <c r="W78">
        <v>0</v>
      </c>
      <c r="X78">
        <v>0</v>
      </c>
      <c r="Y78">
        <v>0</v>
      </c>
      <c r="Z78">
        <v>0</v>
      </c>
      <c r="AA78">
        <v>1</v>
      </c>
      <c r="AB78">
        <v>35</v>
      </c>
      <c r="AC78">
        <v>18</v>
      </c>
      <c r="AD78">
        <v>1</v>
      </c>
      <c r="AE78" s="13">
        <v>17.5</v>
      </c>
      <c r="AF78" s="14">
        <v>-0.12033462033462</v>
      </c>
    </row>
    <row r="79" spans="1:32" x14ac:dyDescent="0.25">
      <c r="A79">
        <v>0</v>
      </c>
      <c r="B79">
        <v>0</v>
      </c>
      <c r="C79">
        <v>47.87</v>
      </c>
      <c r="D79">
        <v>16</v>
      </c>
      <c r="E79">
        <v>2</v>
      </c>
      <c r="F79">
        <v>0</v>
      </c>
      <c r="G79">
        <v>1</v>
      </c>
      <c r="H79">
        <v>0</v>
      </c>
      <c r="I79">
        <v>0</v>
      </c>
      <c r="J79">
        <v>0</v>
      </c>
      <c r="K79">
        <v>22.82</v>
      </c>
      <c r="L79" s="4">
        <v>22.82</v>
      </c>
      <c r="M79">
        <v>0</v>
      </c>
      <c r="N79" s="5">
        <v>0</v>
      </c>
      <c r="O79" s="6">
        <v>-26</v>
      </c>
      <c r="P79">
        <v>50</v>
      </c>
      <c r="Q79">
        <v>1</v>
      </c>
      <c r="R79">
        <v>0</v>
      </c>
      <c r="S79">
        <v>1</v>
      </c>
      <c r="T79">
        <v>1</v>
      </c>
      <c r="U79" s="7">
        <v>8</v>
      </c>
      <c r="V79">
        <v>170</v>
      </c>
      <c r="W79">
        <v>0</v>
      </c>
      <c r="X79">
        <v>0</v>
      </c>
      <c r="Y79">
        <v>0</v>
      </c>
      <c r="Z79">
        <v>0</v>
      </c>
      <c r="AA79">
        <v>1</v>
      </c>
      <c r="AB79">
        <v>35</v>
      </c>
      <c r="AC79">
        <v>18</v>
      </c>
      <c r="AD79">
        <v>1</v>
      </c>
      <c r="AE79" s="13">
        <v>3.5</v>
      </c>
      <c r="AF79" s="14">
        <v>-0.111325611325611</v>
      </c>
    </row>
    <row r="80" spans="1:32" x14ac:dyDescent="0.25">
      <c r="A80">
        <v>0</v>
      </c>
      <c r="B80">
        <v>0</v>
      </c>
      <c r="C80">
        <v>47.87</v>
      </c>
      <c r="D80">
        <v>16</v>
      </c>
      <c r="E80">
        <v>2</v>
      </c>
      <c r="F80">
        <v>0</v>
      </c>
      <c r="G80">
        <v>1</v>
      </c>
      <c r="H80">
        <v>0</v>
      </c>
      <c r="I80">
        <v>0</v>
      </c>
      <c r="J80">
        <v>0</v>
      </c>
      <c r="K80">
        <v>22.82</v>
      </c>
      <c r="L80" s="4">
        <v>22.82</v>
      </c>
      <c r="M80">
        <v>0</v>
      </c>
      <c r="N80" s="5">
        <v>0</v>
      </c>
      <c r="O80" s="6">
        <v>-26</v>
      </c>
      <c r="P80">
        <v>50</v>
      </c>
      <c r="Q80">
        <v>1</v>
      </c>
      <c r="R80">
        <v>0</v>
      </c>
      <c r="S80">
        <v>1</v>
      </c>
      <c r="T80">
        <v>1</v>
      </c>
      <c r="U80" s="7">
        <v>8</v>
      </c>
      <c r="V80">
        <v>170</v>
      </c>
      <c r="W80">
        <v>0</v>
      </c>
      <c r="X80">
        <v>0</v>
      </c>
      <c r="Y80">
        <v>0</v>
      </c>
      <c r="Z80">
        <v>0</v>
      </c>
      <c r="AA80">
        <v>1</v>
      </c>
      <c r="AB80">
        <v>35</v>
      </c>
      <c r="AC80">
        <v>18</v>
      </c>
      <c r="AD80">
        <v>1</v>
      </c>
      <c r="AE80" s="13">
        <v>17.5</v>
      </c>
      <c r="AF80" s="14">
        <v>-0.19047619047618999</v>
      </c>
    </row>
    <row r="81" spans="1:32" x14ac:dyDescent="0.25">
      <c r="A81">
        <v>0</v>
      </c>
      <c r="B81">
        <v>0</v>
      </c>
      <c r="C81">
        <v>107.9</v>
      </c>
      <c r="D81">
        <v>0</v>
      </c>
      <c r="E81">
        <v>0</v>
      </c>
      <c r="F81">
        <v>0</v>
      </c>
      <c r="G81">
        <v>1</v>
      </c>
      <c r="H81">
        <v>0</v>
      </c>
      <c r="I81">
        <v>0</v>
      </c>
      <c r="J81">
        <v>0</v>
      </c>
      <c r="K81">
        <v>52.25</v>
      </c>
      <c r="L81" s="4">
        <v>52.25</v>
      </c>
      <c r="M81">
        <v>0</v>
      </c>
      <c r="N81" s="5">
        <v>0</v>
      </c>
      <c r="O81" s="6">
        <v>-42.5</v>
      </c>
      <c r="P81">
        <v>5</v>
      </c>
      <c r="Q81">
        <v>1</v>
      </c>
      <c r="R81">
        <v>0</v>
      </c>
      <c r="S81">
        <v>1</v>
      </c>
      <c r="T81">
        <v>1</v>
      </c>
      <c r="U81" s="7">
        <v>8</v>
      </c>
      <c r="V81">
        <v>170</v>
      </c>
      <c r="W81">
        <v>0</v>
      </c>
      <c r="X81">
        <v>0</v>
      </c>
      <c r="Y81">
        <v>0</v>
      </c>
      <c r="Z81">
        <v>0</v>
      </c>
      <c r="AA81">
        <v>1</v>
      </c>
      <c r="AB81">
        <v>35</v>
      </c>
      <c r="AC81">
        <v>18</v>
      </c>
      <c r="AD81">
        <v>1</v>
      </c>
      <c r="AE81" s="13">
        <v>3.5</v>
      </c>
      <c r="AF81" s="14">
        <v>0.25823389021479698</v>
      </c>
    </row>
    <row r="82" spans="1:32" x14ac:dyDescent="0.25">
      <c r="A82">
        <v>0</v>
      </c>
      <c r="B82">
        <v>0</v>
      </c>
      <c r="C82">
        <v>107.9</v>
      </c>
      <c r="D82">
        <v>0</v>
      </c>
      <c r="E82">
        <v>0</v>
      </c>
      <c r="F82">
        <v>0</v>
      </c>
      <c r="G82">
        <v>1</v>
      </c>
      <c r="H82">
        <v>0</v>
      </c>
      <c r="I82">
        <v>0</v>
      </c>
      <c r="J82">
        <v>0</v>
      </c>
      <c r="K82">
        <v>52.25</v>
      </c>
      <c r="L82" s="4">
        <v>52.25</v>
      </c>
      <c r="M82">
        <v>0</v>
      </c>
      <c r="N82" s="5">
        <v>0</v>
      </c>
      <c r="O82" s="6">
        <v>-42.5</v>
      </c>
      <c r="P82">
        <v>5</v>
      </c>
      <c r="Q82">
        <v>1</v>
      </c>
      <c r="R82">
        <v>0</v>
      </c>
      <c r="S82">
        <v>1</v>
      </c>
      <c r="T82">
        <v>1</v>
      </c>
      <c r="U82" s="7">
        <v>8</v>
      </c>
      <c r="V82">
        <v>170</v>
      </c>
      <c r="W82">
        <v>0</v>
      </c>
      <c r="X82">
        <v>0</v>
      </c>
      <c r="Y82">
        <v>0</v>
      </c>
      <c r="Z82">
        <v>0</v>
      </c>
      <c r="AA82">
        <v>1</v>
      </c>
      <c r="AB82">
        <v>35</v>
      </c>
      <c r="AC82">
        <v>18</v>
      </c>
      <c r="AD82">
        <v>1</v>
      </c>
      <c r="AE82" s="13">
        <v>17.5</v>
      </c>
      <c r="AF82" s="14">
        <v>0.278216442173711</v>
      </c>
    </row>
    <row r="83" spans="1:32" x14ac:dyDescent="0.25">
      <c r="A83">
        <v>0</v>
      </c>
      <c r="B83">
        <v>0</v>
      </c>
      <c r="C83">
        <v>209</v>
      </c>
      <c r="D83">
        <v>78.959999999999994</v>
      </c>
      <c r="E83">
        <v>0</v>
      </c>
      <c r="F83">
        <v>0</v>
      </c>
      <c r="G83">
        <v>0</v>
      </c>
      <c r="H83">
        <v>0</v>
      </c>
      <c r="I83">
        <v>1</v>
      </c>
      <c r="J83">
        <v>0</v>
      </c>
      <c r="K83">
        <v>70</v>
      </c>
      <c r="L83" s="4">
        <v>30</v>
      </c>
      <c r="M83">
        <v>0</v>
      </c>
      <c r="N83" s="5">
        <v>0</v>
      </c>
      <c r="O83" s="5">
        <v>-34.28</v>
      </c>
      <c r="P83" s="23">
        <v>89</v>
      </c>
      <c r="Q83">
        <v>0</v>
      </c>
      <c r="R83">
        <v>1</v>
      </c>
      <c r="S83">
        <v>1</v>
      </c>
      <c r="T83">
        <v>1</v>
      </c>
      <c r="U83">
        <v>9</v>
      </c>
      <c r="V83" s="4">
        <v>24</v>
      </c>
      <c r="W83">
        <v>0</v>
      </c>
      <c r="X83">
        <v>0</v>
      </c>
      <c r="Y83">
        <v>0</v>
      </c>
      <c r="Z83">
        <v>0</v>
      </c>
      <c r="AA83">
        <v>1</v>
      </c>
      <c r="AB83">
        <v>0</v>
      </c>
      <c r="AC83">
        <v>1</v>
      </c>
      <c r="AD83">
        <v>14</v>
      </c>
      <c r="AE83" s="13">
        <v>10</v>
      </c>
      <c r="AF83" s="14">
        <v>0.95294117647058796</v>
      </c>
    </row>
    <row r="84" spans="1:32" x14ac:dyDescent="0.25">
      <c r="A84">
        <v>0</v>
      </c>
      <c r="B84">
        <v>0</v>
      </c>
      <c r="C84">
        <v>209</v>
      </c>
      <c r="D84">
        <v>78.959999999999994</v>
      </c>
      <c r="E84">
        <v>0</v>
      </c>
      <c r="F84">
        <v>0</v>
      </c>
      <c r="G84">
        <v>0</v>
      </c>
      <c r="H84">
        <v>0</v>
      </c>
      <c r="I84">
        <v>1</v>
      </c>
      <c r="J84">
        <v>0</v>
      </c>
      <c r="K84">
        <v>70</v>
      </c>
      <c r="L84" s="4">
        <v>30</v>
      </c>
      <c r="M84">
        <v>0</v>
      </c>
      <c r="N84" s="5">
        <v>0</v>
      </c>
      <c r="O84" s="5">
        <v>-34.28</v>
      </c>
      <c r="P84" s="23">
        <v>89</v>
      </c>
      <c r="Q84">
        <v>0</v>
      </c>
      <c r="R84">
        <v>1</v>
      </c>
      <c r="S84">
        <v>1</v>
      </c>
      <c r="T84">
        <v>1</v>
      </c>
      <c r="U84">
        <v>9</v>
      </c>
      <c r="V84" s="4">
        <v>24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1</v>
      </c>
      <c r="AD84">
        <v>30</v>
      </c>
      <c r="AE84" s="13">
        <v>10</v>
      </c>
      <c r="AF84" s="14">
        <v>0.94997022036926704</v>
      </c>
    </row>
    <row r="85" spans="1:32" x14ac:dyDescent="0.25">
      <c r="A85">
        <v>0</v>
      </c>
      <c r="B85">
        <v>0</v>
      </c>
      <c r="C85">
        <v>209</v>
      </c>
      <c r="D85">
        <v>78.959999999999994</v>
      </c>
      <c r="E85">
        <v>0</v>
      </c>
      <c r="F85">
        <v>0</v>
      </c>
      <c r="G85">
        <v>0</v>
      </c>
      <c r="H85">
        <v>0</v>
      </c>
      <c r="I85">
        <v>1</v>
      </c>
      <c r="J85">
        <v>0</v>
      </c>
      <c r="K85">
        <v>70</v>
      </c>
      <c r="L85" s="4">
        <v>30</v>
      </c>
      <c r="M85">
        <v>0</v>
      </c>
      <c r="N85" s="5">
        <v>0</v>
      </c>
      <c r="O85" s="5">
        <v>-34.28</v>
      </c>
      <c r="P85" s="23">
        <v>89</v>
      </c>
      <c r="Q85">
        <v>0</v>
      </c>
      <c r="R85">
        <v>1</v>
      </c>
      <c r="S85">
        <v>1</v>
      </c>
      <c r="T85">
        <v>1</v>
      </c>
      <c r="U85">
        <v>9</v>
      </c>
      <c r="V85" s="4">
        <v>24</v>
      </c>
      <c r="W85">
        <v>0</v>
      </c>
      <c r="X85">
        <v>0</v>
      </c>
      <c r="Y85">
        <v>0</v>
      </c>
      <c r="Z85">
        <v>0</v>
      </c>
      <c r="AA85">
        <v>1</v>
      </c>
      <c r="AB85">
        <v>0</v>
      </c>
      <c r="AC85">
        <v>1</v>
      </c>
      <c r="AD85">
        <v>90</v>
      </c>
      <c r="AE85" s="13">
        <v>10</v>
      </c>
      <c r="AF85" s="14">
        <v>0.93060718711276302</v>
      </c>
    </row>
    <row r="86" spans="1:32" x14ac:dyDescent="0.25">
      <c r="A86">
        <v>0</v>
      </c>
      <c r="B86">
        <v>0</v>
      </c>
      <c r="C86">
        <v>209</v>
      </c>
      <c r="D86">
        <v>78.959999999999994</v>
      </c>
      <c r="E86">
        <v>0</v>
      </c>
      <c r="F86">
        <v>0</v>
      </c>
      <c r="G86">
        <v>0</v>
      </c>
      <c r="H86">
        <v>0</v>
      </c>
      <c r="I86">
        <v>1</v>
      </c>
      <c r="J86">
        <v>0</v>
      </c>
      <c r="K86">
        <v>70</v>
      </c>
      <c r="L86" s="4">
        <v>30</v>
      </c>
      <c r="M86">
        <v>0</v>
      </c>
      <c r="N86" s="5">
        <v>0</v>
      </c>
      <c r="O86" s="5">
        <v>-34.28</v>
      </c>
      <c r="P86" s="23">
        <v>89</v>
      </c>
      <c r="Q86">
        <v>0</v>
      </c>
      <c r="R86">
        <v>1</v>
      </c>
      <c r="S86">
        <v>1</v>
      </c>
      <c r="T86">
        <v>1</v>
      </c>
      <c r="U86">
        <v>9</v>
      </c>
      <c r="V86" s="4">
        <v>24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1</v>
      </c>
      <c r="AD86">
        <v>180</v>
      </c>
      <c r="AE86" s="13">
        <v>10</v>
      </c>
      <c r="AF86" s="14">
        <v>0.93978494623655895</v>
      </c>
    </row>
    <row r="87" spans="1:32" x14ac:dyDescent="0.25">
      <c r="A87">
        <v>1</v>
      </c>
      <c r="B87">
        <v>0</v>
      </c>
      <c r="C87">
        <v>12.01</v>
      </c>
      <c r="D87">
        <v>0</v>
      </c>
      <c r="E87">
        <v>0</v>
      </c>
      <c r="F87">
        <v>0</v>
      </c>
      <c r="G87">
        <v>0</v>
      </c>
      <c r="H87">
        <v>1</v>
      </c>
      <c r="I87">
        <v>0</v>
      </c>
      <c r="J87">
        <v>1</v>
      </c>
      <c r="K87">
        <v>14.84</v>
      </c>
      <c r="L87" s="21">
        <v>3860</v>
      </c>
      <c r="M87">
        <v>0</v>
      </c>
      <c r="N87" s="5">
        <v>0</v>
      </c>
      <c r="O87" s="6">
        <v>-11</v>
      </c>
      <c r="P87" s="7">
        <v>152</v>
      </c>
      <c r="Q87">
        <v>0</v>
      </c>
      <c r="R87">
        <v>1</v>
      </c>
      <c r="S87">
        <v>0</v>
      </c>
      <c r="T87">
        <v>1</v>
      </c>
      <c r="U87">
        <v>11</v>
      </c>
      <c r="V87">
        <v>25</v>
      </c>
      <c r="W87">
        <v>1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 s="13">
        <v>0.4</v>
      </c>
      <c r="AF87" s="14">
        <v>1</v>
      </c>
    </row>
    <row r="88" spans="1:32" x14ac:dyDescent="0.25">
      <c r="A88">
        <v>1</v>
      </c>
      <c r="B88">
        <v>0</v>
      </c>
      <c r="C88">
        <v>12.01</v>
      </c>
      <c r="D88">
        <v>0</v>
      </c>
      <c r="E88">
        <v>0</v>
      </c>
      <c r="F88">
        <v>0</v>
      </c>
      <c r="G88">
        <v>0</v>
      </c>
      <c r="H88">
        <v>1</v>
      </c>
      <c r="I88">
        <v>0</v>
      </c>
      <c r="J88">
        <v>1</v>
      </c>
      <c r="K88">
        <v>84.89</v>
      </c>
      <c r="L88" s="21">
        <v>3860</v>
      </c>
      <c r="M88">
        <v>0</v>
      </c>
      <c r="N88" s="5">
        <v>0</v>
      </c>
      <c r="O88" s="6">
        <v>-11</v>
      </c>
      <c r="P88" s="7">
        <v>152</v>
      </c>
      <c r="Q88">
        <v>0</v>
      </c>
      <c r="R88">
        <v>1</v>
      </c>
      <c r="S88">
        <v>0</v>
      </c>
      <c r="T88">
        <v>1</v>
      </c>
      <c r="U88">
        <v>11</v>
      </c>
      <c r="V88">
        <v>25</v>
      </c>
      <c r="W88">
        <v>1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 s="13">
        <v>0.4</v>
      </c>
      <c r="AF88" s="14">
        <v>1</v>
      </c>
    </row>
    <row r="89" spans="1:32" x14ac:dyDescent="0.25">
      <c r="A89">
        <v>0</v>
      </c>
      <c r="B89">
        <v>0</v>
      </c>
      <c r="C89">
        <v>55.85</v>
      </c>
      <c r="D89">
        <v>47.87</v>
      </c>
      <c r="E89">
        <v>2</v>
      </c>
      <c r="F89">
        <v>0</v>
      </c>
      <c r="G89">
        <v>0</v>
      </c>
      <c r="H89">
        <v>1</v>
      </c>
      <c r="I89">
        <v>0</v>
      </c>
      <c r="J89">
        <v>0</v>
      </c>
      <c r="K89">
        <v>7</v>
      </c>
      <c r="L89">
        <v>80</v>
      </c>
      <c r="M89">
        <v>0</v>
      </c>
      <c r="N89" s="5">
        <v>0</v>
      </c>
      <c r="O89" s="6">
        <v>-16.899999999999999</v>
      </c>
      <c r="P89" s="23">
        <v>89</v>
      </c>
      <c r="Q89">
        <v>1</v>
      </c>
      <c r="R89">
        <v>0</v>
      </c>
      <c r="S89">
        <v>1</v>
      </c>
      <c r="T89">
        <v>0</v>
      </c>
      <c r="U89" s="7">
        <v>8</v>
      </c>
      <c r="V89">
        <v>238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1</v>
      </c>
      <c r="AD89">
        <v>1</v>
      </c>
      <c r="AE89" s="13">
        <v>1</v>
      </c>
      <c r="AF89" s="14">
        <v>-1.5274171376202799E-2</v>
      </c>
    </row>
    <row r="90" spans="1:32" x14ac:dyDescent="0.25">
      <c r="A90">
        <v>0</v>
      </c>
      <c r="B90">
        <v>0</v>
      </c>
      <c r="C90">
        <v>55.85</v>
      </c>
      <c r="D90">
        <v>47.87</v>
      </c>
      <c r="E90">
        <v>2</v>
      </c>
      <c r="F90">
        <v>0</v>
      </c>
      <c r="G90">
        <v>0</v>
      </c>
      <c r="H90">
        <v>1</v>
      </c>
      <c r="I90">
        <v>0</v>
      </c>
      <c r="J90">
        <v>0</v>
      </c>
      <c r="K90">
        <v>7</v>
      </c>
      <c r="L90">
        <v>80</v>
      </c>
      <c r="M90">
        <v>0</v>
      </c>
      <c r="N90" s="5">
        <v>0</v>
      </c>
      <c r="O90" s="6">
        <v>-16.899999999999999</v>
      </c>
      <c r="P90" s="23">
        <v>89</v>
      </c>
      <c r="Q90">
        <v>1</v>
      </c>
      <c r="R90">
        <v>0</v>
      </c>
      <c r="S90">
        <v>1</v>
      </c>
      <c r="T90">
        <v>0</v>
      </c>
      <c r="U90" s="7">
        <v>8</v>
      </c>
      <c r="V90">
        <v>238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1</v>
      </c>
      <c r="AD90">
        <v>1</v>
      </c>
      <c r="AE90" s="13">
        <v>5</v>
      </c>
      <c r="AF90" s="14">
        <v>0.38235849056603799</v>
      </c>
    </row>
    <row r="91" spans="1:32" x14ac:dyDescent="0.25">
      <c r="A91">
        <v>1</v>
      </c>
      <c r="B91">
        <v>0</v>
      </c>
      <c r="C91">
        <v>12.01</v>
      </c>
      <c r="D91">
        <v>0</v>
      </c>
      <c r="E91">
        <v>0</v>
      </c>
      <c r="F91">
        <v>0</v>
      </c>
      <c r="G91">
        <v>0</v>
      </c>
      <c r="H91">
        <v>1</v>
      </c>
      <c r="I91">
        <v>0</v>
      </c>
      <c r="J91">
        <v>1</v>
      </c>
      <c r="K91">
        <v>140</v>
      </c>
      <c r="L91">
        <v>7000</v>
      </c>
      <c r="M91">
        <v>0</v>
      </c>
      <c r="N91" s="5">
        <v>0</v>
      </c>
      <c r="O91" s="6">
        <v>-11</v>
      </c>
      <c r="P91">
        <v>12.83</v>
      </c>
      <c r="Q91">
        <v>0</v>
      </c>
      <c r="R91">
        <v>1</v>
      </c>
      <c r="S91">
        <v>1</v>
      </c>
      <c r="T91">
        <v>0</v>
      </c>
      <c r="U91" s="7">
        <v>8</v>
      </c>
      <c r="V91" s="7">
        <v>30</v>
      </c>
      <c r="W91">
        <v>0</v>
      </c>
      <c r="X91">
        <v>0</v>
      </c>
      <c r="Y91">
        <v>0</v>
      </c>
      <c r="Z91">
        <v>0</v>
      </c>
      <c r="AA91">
        <v>1</v>
      </c>
      <c r="AB91">
        <v>0</v>
      </c>
      <c r="AC91">
        <v>1</v>
      </c>
      <c r="AD91">
        <v>1</v>
      </c>
      <c r="AE91" s="13">
        <v>5</v>
      </c>
      <c r="AF91" s="14">
        <v>0.75231481481481499</v>
      </c>
    </row>
    <row r="92" spans="1:32" x14ac:dyDescent="0.25">
      <c r="A92">
        <v>1</v>
      </c>
      <c r="B92">
        <v>0</v>
      </c>
      <c r="C92">
        <v>12.01</v>
      </c>
      <c r="D92">
        <v>0</v>
      </c>
      <c r="E92">
        <v>0</v>
      </c>
      <c r="F92">
        <v>0</v>
      </c>
      <c r="G92">
        <v>0</v>
      </c>
      <c r="H92">
        <v>1</v>
      </c>
      <c r="I92">
        <v>0</v>
      </c>
      <c r="J92">
        <v>1</v>
      </c>
      <c r="K92">
        <v>140</v>
      </c>
      <c r="L92">
        <v>7000</v>
      </c>
      <c r="M92">
        <v>0</v>
      </c>
      <c r="N92" s="5">
        <v>0</v>
      </c>
      <c r="O92" s="6">
        <v>-11</v>
      </c>
      <c r="P92">
        <v>12.83</v>
      </c>
      <c r="Q92">
        <v>0</v>
      </c>
      <c r="R92">
        <v>1</v>
      </c>
      <c r="S92">
        <v>1</v>
      </c>
      <c r="T92">
        <v>0</v>
      </c>
      <c r="U92" s="7">
        <v>8</v>
      </c>
      <c r="V92" s="7">
        <v>30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1</v>
      </c>
      <c r="AD92">
        <v>1</v>
      </c>
      <c r="AE92" s="13">
        <v>20</v>
      </c>
      <c r="AF92" s="14">
        <v>0.94976525821596203</v>
      </c>
    </row>
    <row r="93" spans="1:32" x14ac:dyDescent="0.25">
      <c r="A93">
        <v>1</v>
      </c>
      <c r="B93">
        <v>0</v>
      </c>
      <c r="C93">
        <v>12.01</v>
      </c>
      <c r="D93">
        <v>0</v>
      </c>
      <c r="E93">
        <v>0</v>
      </c>
      <c r="F93">
        <v>0</v>
      </c>
      <c r="G93">
        <v>0</v>
      </c>
      <c r="H93">
        <v>1</v>
      </c>
      <c r="I93">
        <v>0</v>
      </c>
      <c r="J93">
        <v>1</v>
      </c>
      <c r="K93">
        <v>140</v>
      </c>
      <c r="L93">
        <v>7000</v>
      </c>
      <c r="M93">
        <v>0</v>
      </c>
      <c r="N93" s="5">
        <v>0</v>
      </c>
      <c r="O93" s="6">
        <v>-11</v>
      </c>
      <c r="P93">
        <v>12.83</v>
      </c>
      <c r="Q93">
        <v>0</v>
      </c>
      <c r="R93">
        <v>1</v>
      </c>
      <c r="S93">
        <v>1</v>
      </c>
      <c r="T93">
        <v>0</v>
      </c>
      <c r="U93" s="7">
        <v>8</v>
      </c>
      <c r="V93" s="7">
        <v>30</v>
      </c>
      <c r="W93">
        <v>0</v>
      </c>
      <c r="X93">
        <v>0</v>
      </c>
      <c r="Y93">
        <v>0</v>
      </c>
      <c r="Z93">
        <v>0</v>
      </c>
      <c r="AA93">
        <v>1</v>
      </c>
      <c r="AB93">
        <v>0</v>
      </c>
      <c r="AC93">
        <v>1</v>
      </c>
      <c r="AD93">
        <v>1</v>
      </c>
      <c r="AE93" s="13">
        <v>50</v>
      </c>
      <c r="AF93" s="14">
        <v>0.99011121037552796</v>
      </c>
    </row>
    <row r="94" spans="1:32" x14ac:dyDescent="0.25">
      <c r="A94">
        <v>1</v>
      </c>
      <c r="B94">
        <v>0</v>
      </c>
      <c r="C94">
        <v>12.01</v>
      </c>
      <c r="D94">
        <v>0</v>
      </c>
      <c r="E94">
        <v>0</v>
      </c>
      <c r="F94">
        <v>0</v>
      </c>
      <c r="G94">
        <v>0</v>
      </c>
      <c r="H94">
        <v>1</v>
      </c>
      <c r="I94">
        <v>0</v>
      </c>
      <c r="J94">
        <v>1</v>
      </c>
      <c r="K94">
        <v>140</v>
      </c>
      <c r="L94">
        <v>7000</v>
      </c>
      <c r="M94">
        <v>0</v>
      </c>
      <c r="N94" s="5">
        <v>0</v>
      </c>
      <c r="O94" s="6">
        <v>-11</v>
      </c>
      <c r="P94">
        <v>12.83</v>
      </c>
      <c r="Q94">
        <v>0</v>
      </c>
      <c r="R94">
        <v>1</v>
      </c>
      <c r="S94">
        <v>1</v>
      </c>
      <c r="T94">
        <v>0</v>
      </c>
      <c r="U94" s="7">
        <v>8</v>
      </c>
      <c r="V94" s="7">
        <v>30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  <c r="AC94">
        <v>1</v>
      </c>
      <c r="AD94">
        <v>3</v>
      </c>
      <c r="AE94" s="13">
        <v>50</v>
      </c>
      <c r="AF94" s="14">
        <v>0.98402380765917496</v>
      </c>
    </row>
    <row r="95" spans="1:32" x14ac:dyDescent="0.25">
      <c r="A95">
        <v>1</v>
      </c>
      <c r="B95">
        <v>0</v>
      </c>
      <c r="C95">
        <v>12.01</v>
      </c>
      <c r="D95">
        <v>0</v>
      </c>
      <c r="E95">
        <v>0</v>
      </c>
      <c r="F95">
        <v>0</v>
      </c>
      <c r="G95">
        <v>0</v>
      </c>
      <c r="H95">
        <v>1</v>
      </c>
      <c r="I95">
        <v>0</v>
      </c>
      <c r="J95">
        <v>1</v>
      </c>
      <c r="K95">
        <v>140</v>
      </c>
      <c r="L95">
        <v>7000</v>
      </c>
      <c r="M95">
        <v>0</v>
      </c>
      <c r="N95" s="5">
        <v>0</v>
      </c>
      <c r="O95" s="6">
        <v>-11</v>
      </c>
      <c r="P95">
        <v>12.83</v>
      </c>
      <c r="Q95">
        <v>0</v>
      </c>
      <c r="R95">
        <v>1</v>
      </c>
      <c r="S95">
        <v>1</v>
      </c>
      <c r="T95">
        <v>0</v>
      </c>
      <c r="U95" s="7">
        <v>8</v>
      </c>
      <c r="V95" s="7">
        <v>30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1</v>
      </c>
      <c r="AD95">
        <v>7</v>
      </c>
      <c r="AE95" s="13">
        <v>50</v>
      </c>
      <c r="AF95" s="14">
        <v>0.96809009854528405</v>
      </c>
    </row>
    <row r="96" spans="1:32" x14ac:dyDescent="0.25">
      <c r="A96">
        <v>1</v>
      </c>
      <c r="B96">
        <v>0</v>
      </c>
      <c r="C96">
        <v>12.01</v>
      </c>
      <c r="D96">
        <v>0</v>
      </c>
      <c r="E96">
        <v>0</v>
      </c>
      <c r="F96">
        <v>0</v>
      </c>
      <c r="G96">
        <v>0</v>
      </c>
      <c r="H96">
        <v>1</v>
      </c>
      <c r="I96">
        <v>0</v>
      </c>
      <c r="J96">
        <v>1</v>
      </c>
      <c r="K96">
        <v>140</v>
      </c>
      <c r="L96">
        <v>7000</v>
      </c>
      <c r="M96">
        <v>0</v>
      </c>
      <c r="N96" s="5">
        <v>0</v>
      </c>
      <c r="O96" s="6">
        <v>-11</v>
      </c>
      <c r="P96">
        <v>12.83</v>
      </c>
      <c r="Q96">
        <v>0</v>
      </c>
      <c r="R96">
        <v>1</v>
      </c>
      <c r="S96">
        <v>1</v>
      </c>
      <c r="T96">
        <v>0</v>
      </c>
      <c r="U96" s="7">
        <v>8</v>
      </c>
      <c r="V96" s="7">
        <v>30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1</v>
      </c>
      <c r="AD96">
        <v>14</v>
      </c>
      <c r="AE96" s="13">
        <v>50</v>
      </c>
      <c r="AF96" s="14">
        <v>0.84062499999999996</v>
      </c>
    </row>
    <row r="97" spans="1:32" x14ac:dyDescent="0.25">
      <c r="A97">
        <v>0</v>
      </c>
      <c r="B97">
        <v>0</v>
      </c>
      <c r="C97">
        <v>140.1</v>
      </c>
      <c r="D97">
        <v>16</v>
      </c>
      <c r="E97">
        <v>2</v>
      </c>
      <c r="F97">
        <v>0</v>
      </c>
      <c r="G97">
        <v>1</v>
      </c>
      <c r="H97">
        <v>0</v>
      </c>
      <c r="I97">
        <v>0</v>
      </c>
      <c r="J97">
        <v>0</v>
      </c>
      <c r="K97">
        <v>134</v>
      </c>
      <c r="L97" s="4">
        <v>134</v>
      </c>
      <c r="M97">
        <v>0</v>
      </c>
      <c r="N97" s="5">
        <v>0</v>
      </c>
      <c r="O97" s="6">
        <v>37.799999999999997</v>
      </c>
      <c r="P97" s="7">
        <v>33.5</v>
      </c>
      <c r="Q97">
        <v>0</v>
      </c>
      <c r="R97">
        <v>1</v>
      </c>
      <c r="S97">
        <v>1</v>
      </c>
      <c r="T97">
        <v>0</v>
      </c>
      <c r="U97" s="7">
        <v>8</v>
      </c>
      <c r="V97">
        <v>25</v>
      </c>
      <c r="W97">
        <v>0</v>
      </c>
      <c r="X97">
        <v>0</v>
      </c>
      <c r="Y97">
        <v>0</v>
      </c>
      <c r="Z97">
        <v>0</v>
      </c>
      <c r="AA97">
        <v>1</v>
      </c>
      <c r="AB97">
        <v>0</v>
      </c>
      <c r="AC97">
        <v>1</v>
      </c>
      <c r="AD97">
        <v>1</v>
      </c>
      <c r="AE97" s="13">
        <v>50</v>
      </c>
      <c r="AF97" s="14">
        <v>0.99908291937332805</v>
      </c>
    </row>
    <row r="98" spans="1:32" x14ac:dyDescent="0.25">
      <c r="A98">
        <v>0</v>
      </c>
      <c r="B98">
        <v>0</v>
      </c>
      <c r="C98">
        <v>140.1</v>
      </c>
      <c r="D98">
        <v>16</v>
      </c>
      <c r="E98">
        <v>2</v>
      </c>
      <c r="F98">
        <v>0</v>
      </c>
      <c r="G98">
        <v>1</v>
      </c>
      <c r="H98">
        <v>0</v>
      </c>
      <c r="I98">
        <v>0</v>
      </c>
      <c r="J98">
        <v>0</v>
      </c>
      <c r="K98">
        <v>134</v>
      </c>
      <c r="L98" s="4">
        <v>134</v>
      </c>
      <c r="M98">
        <v>0</v>
      </c>
      <c r="N98" s="5">
        <v>0</v>
      </c>
      <c r="O98" s="6">
        <v>37.799999999999997</v>
      </c>
      <c r="P98" s="7">
        <v>33.5</v>
      </c>
      <c r="Q98">
        <v>0</v>
      </c>
      <c r="R98">
        <v>1</v>
      </c>
      <c r="S98">
        <v>1</v>
      </c>
      <c r="T98">
        <v>0</v>
      </c>
      <c r="U98" s="7">
        <v>8</v>
      </c>
      <c r="V98">
        <v>25</v>
      </c>
      <c r="W98">
        <v>0</v>
      </c>
      <c r="X98">
        <v>0</v>
      </c>
      <c r="Y98">
        <v>0</v>
      </c>
      <c r="Z98">
        <v>0</v>
      </c>
      <c r="AA98">
        <v>1</v>
      </c>
      <c r="AB98">
        <v>0</v>
      </c>
      <c r="AC98">
        <v>1</v>
      </c>
      <c r="AD98">
        <v>1</v>
      </c>
      <c r="AE98" s="13">
        <v>100</v>
      </c>
      <c r="AF98" s="14">
        <v>0.999534504829512</v>
      </c>
    </row>
    <row r="99" spans="1:32" x14ac:dyDescent="0.25">
      <c r="A99">
        <v>0</v>
      </c>
      <c r="B99">
        <v>0</v>
      </c>
      <c r="C99">
        <v>140.1</v>
      </c>
      <c r="D99">
        <v>16</v>
      </c>
      <c r="E99">
        <v>2</v>
      </c>
      <c r="F99">
        <v>0</v>
      </c>
      <c r="G99">
        <v>1</v>
      </c>
      <c r="H99">
        <v>0</v>
      </c>
      <c r="I99">
        <v>0</v>
      </c>
      <c r="J99">
        <v>0</v>
      </c>
      <c r="K99">
        <v>134</v>
      </c>
      <c r="L99" s="4">
        <v>134</v>
      </c>
      <c r="M99">
        <v>0</v>
      </c>
      <c r="N99" s="5">
        <v>0</v>
      </c>
      <c r="O99" s="6">
        <v>37.799999999999997</v>
      </c>
      <c r="P99" s="7">
        <v>33.5</v>
      </c>
      <c r="Q99">
        <v>0</v>
      </c>
      <c r="R99">
        <v>1</v>
      </c>
      <c r="S99">
        <v>1</v>
      </c>
      <c r="T99">
        <v>0</v>
      </c>
      <c r="U99" s="7">
        <v>8</v>
      </c>
      <c r="V99">
        <v>25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>
        <v>1</v>
      </c>
      <c r="AD99">
        <v>1</v>
      </c>
      <c r="AE99" s="13">
        <v>200</v>
      </c>
      <c r="AF99" s="14">
        <v>0.99934522835161199</v>
      </c>
    </row>
    <row r="100" spans="1:32" x14ac:dyDescent="0.25">
      <c r="A100">
        <v>0</v>
      </c>
      <c r="B100">
        <v>0</v>
      </c>
      <c r="C100">
        <v>140.1</v>
      </c>
      <c r="D100">
        <v>16</v>
      </c>
      <c r="E100">
        <v>2</v>
      </c>
      <c r="F100">
        <v>0</v>
      </c>
      <c r="G100">
        <v>1</v>
      </c>
      <c r="H100">
        <v>0</v>
      </c>
      <c r="I100">
        <v>0</v>
      </c>
      <c r="J100">
        <v>0</v>
      </c>
      <c r="K100">
        <v>134</v>
      </c>
      <c r="L100" s="4">
        <v>134</v>
      </c>
      <c r="M100">
        <v>0</v>
      </c>
      <c r="N100" s="5">
        <v>0</v>
      </c>
      <c r="O100" s="6">
        <v>37.799999999999997</v>
      </c>
      <c r="P100" s="7">
        <v>33.5</v>
      </c>
      <c r="Q100">
        <v>0</v>
      </c>
      <c r="R100">
        <v>1</v>
      </c>
      <c r="S100">
        <v>1</v>
      </c>
      <c r="T100">
        <v>0</v>
      </c>
      <c r="U100" s="7">
        <v>8</v>
      </c>
      <c r="V100">
        <v>25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1</v>
      </c>
      <c r="AD100">
        <v>1</v>
      </c>
      <c r="AE100" s="13">
        <v>400</v>
      </c>
      <c r="AF100" s="14">
        <v>0.99913112736224696</v>
      </c>
    </row>
    <row r="101" spans="1:32" x14ac:dyDescent="0.25">
      <c r="A101">
        <v>0</v>
      </c>
      <c r="B101">
        <v>0</v>
      </c>
      <c r="C101">
        <v>140.1</v>
      </c>
      <c r="D101">
        <v>16</v>
      </c>
      <c r="E101">
        <v>2</v>
      </c>
      <c r="F101">
        <v>0</v>
      </c>
      <c r="G101">
        <v>1</v>
      </c>
      <c r="H101">
        <v>0</v>
      </c>
      <c r="I101">
        <v>0</v>
      </c>
      <c r="J101">
        <v>0</v>
      </c>
      <c r="K101">
        <v>134</v>
      </c>
      <c r="L101" s="4">
        <v>134</v>
      </c>
      <c r="M101">
        <v>0</v>
      </c>
      <c r="N101" s="5">
        <v>0</v>
      </c>
      <c r="O101" s="6">
        <v>37.799999999999997</v>
      </c>
      <c r="P101" s="7">
        <v>33.5</v>
      </c>
      <c r="Q101">
        <v>0</v>
      </c>
      <c r="R101">
        <v>1</v>
      </c>
      <c r="S101">
        <v>1</v>
      </c>
      <c r="T101">
        <v>0</v>
      </c>
      <c r="U101" s="7">
        <v>8</v>
      </c>
      <c r="V101">
        <v>25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1</v>
      </c>
      <c r="AD101">
        <v>7</v>
      </c>
      <c r="AE101" s="13">
        <v>100</v>
      </c>
      <c r="AF101" s="14">
        <v>0.93256262042389204</v>
      </c>
    </row>
    <row r="102" spans="1:32" x14ac:dyDescent="0.25">
      <c r="A102">
        <v>0</v>
      </c>
      <c r="B102">
        <v>0</v>
      </c>
      <c r="C102">
        <v>140.1</v>
      </c>
      <c r="D102">
        <v>16</v>
      </c>
      <c r="E102">
        <v>2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134</v>
      </c>
      <c r="L102" s="4">
        <v>134</v>
      </c>
      <c r="M102">
        <v>0</v>
      </c>
      <c r="N102" s="5">
        <v>0</v>
      </c>
      <c r="O102" s="6">
        <v>37.799999999999997</v>
      </c>
      <c r="P102" s="7">
        <v>33.5</v>
      </c>
      <c r="Q102">
        <v>0</v>
      </c>
      <c r="R102">
        <v>1</v>
      </c>
      <c r="S102">
        <v>1</v>
      </c>
      <c r="T102">
        <v>0</v>
      </c>
      <c r="U102" s="7">
        <v>8</v>
      </c>
      <c r="V102">
        <v>25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1</v>
      </c>
      <c r="AD102">
        <v>14</v>
      </c>
      <c r="AE102" s="13">
        <v>100</v>
      </c>
      <c r="AF102" s="14">
        <v>0.91315136476426795</v>
      </c>
    </row>
    <row r="103" spans="1:32" x14ac:dyDescent="0.25">
      <c r="A103">
        <v>0</v>
      </c>
      <c r="B103">
        <v>0</v>
      </c>
      <c r="C103">
        <v>140.1</v>
      </c>
      <c r="D103">
        <v>16</v>
      </c>
      <c r="E103">
        <v>2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134</v>
      </c>
      <c r="L103" s="4">
        <v>134</v>
      </c>
      <c r="M103">
        <v>0</v>
      </c>
      <c r="N103" s="5">
        <v>0</v>
      </c>
      <c r="O103" s="6">
        <v>37.799999999999997</v>
      </c>
      <c r="P103" s="7">
        <v>33.5</v>
      </c>
      <c r="Q103">
        <v>0</v>
      </c>
      <c r="R103">
        <v>1</v>
      </c>
      <c r="S103">
        <v>1</v>
      </c>
      <c r="T103">
        <v>0</v>
      </c>
      <c r="U103" s="7">
        <v>8</v>
      </c>
      <c r="V103">
        <v>25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1</v>
      </c>
      <c r="AD103">
        <v>28</v>
      </c>
      <c r="AE103" s="13">
        <v>100</v>
      </c>
      <c r="AF103" s="14">
        <v>0.82345523329129899</v>
      </c>
    </row>
    <row r="104" spans="1:32" x14ac:dyDescent="0.25">
      <c r="A104">
        <v>0</v>
      </c>
      <c r="B104">
        <v>0</v>
      </c>
      <c r="C104">
        <v>107.9</v>
      </c>
      <c r="D104">
        <v>0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0</v>
      </c>
      <c r="K104" s="7">
        <v>27.5</v>
      </c>
      <c r="L104" s="4">
        <v>27.5</v>
      </c>
      <c r="M104">
        <v>0</v>
      </c>
      <c r="N104" s="5">
        <v>0</v>
      </c>
      <c r="O104" s="6">
        <v>-42.5</v>
      </c>
      <c r="P104" s="7">
        <v>5</v>
      </c>
      <c r="Q104">
        <v>0</v>
      </c>
      <c r="R104">
        <v>1</v>
      </c>
      <c r="S104">
        <v>1</v>
      </c>
      <c r="T104">
        <v>0</v>
      </c>
      <c r="U104" s="7">
        <v>8</v>
      </c>
      <c r="V104">
        <v>25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1</v>
      </c>
      <c r="AD104">
        <v>1</v>
      </c>
      <c r="AE104" s="13">
        <v>0.5</v>
      </c>
      <c r="AF104" s="14">
        <v>0.87593582887700505</v>
      </c>
    </row>
    <row r="105" spans="1:32" x14ac:dyDescent="0.25">
      <c r="A105">
        <v>0</v>
      </c>
      <c r="B105">
        <v>0</v>
      </c>
      <c r="C105">
        <v>107.9</v>
      </c>
      <c r="D105">
        <v>0</v>
      </c>
      <c r="E105">
        <v>0</v>
      </c>
      <c r="F105">
        <v>0</v>
      </c>
      <c r="G105">
        <v>1</v>
      </c>
      <c r="H105">
        <v>0</v>
      </c>
      <c r="I105">
        <v>0</v>
      </c>
      <c r="J105">
        <v>0</v>
      </c>
      <c r="K105" s="7">
        <v>27.5</v>
      </c>
      <c r="L105" s="4">
        <v>27.5</v>
      </c>
      <c r="M105">
        <v>0</v>
      </c>
      <c r="N105" s="5">
        <v>0</v>
      </c>
      <c r="O105" s="6">
        <v>-42.5</v>
      </c>
      <c r="P105" s="7">
        <v>5</v>
      </c>
      <c r="Q105">
        <v>0</v>
      </c>
      <c r="R105">
        <v>1</v>
      </c>
      <c r="S105">
        <v>1</v>
      </c>
      <c r="T105">
        <v>0</v>
      </c>
      <c r="U105" s="7">
        <v>8</v>
      </c>
      <c r="V105">
        <v>25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1</v>
      </c>
      <c r="AD105">
        <v>7</v>
      </c>
      <c r="AE105" s="13">
        <v>0.5</v>
      </c>
      <c r="AF105" s="14">
        <v>0.97495141438134303</v>
      </c>
    </row>
    <row r="106" spans="1:32" x14ac:dyDescent="0.25">
      <c r="A106">
        <v>0</v>
      </c>
      <c r="B106">
        <v>0</v>
      </c>
      <c r="C106">
        <v>107.9</v>
      </c>
      <c r="D106">
        <v>0</v>
      </c>
      <c r="E106">
        <v>0</v>
      </c>
      <c r="F106">
        <v>0</v>
      </c>
      <c r="G106">
        <v>1</v>
      </c>
      <c r="H106">
        <v>0</v>
      </c>
      <c r="I106">
        <v>0</v>
      </c>
      <c r="J106">
        <v>0</v>
      </c>
      <c r="K106" s="7">
        <v>27.5</v>
      </c>
      <c r="L106" s="4">
        <v>27.5</v>
      </c>
      <c r="M106">
        <v>0</v>
      </c>
      <c r="N106" s="5">
        <v>0</v>
      </c>
      <c r="O106" s="6">
        <v>-42.5</v>
      </c>
      <c r="P106" s="7">
        <v>5</v>
      </c>
      <c r="Q106">
        <v>0</v>
      </c>
      <c r="R106">
        <v>1</v>
      </c>
      <c r="S106">
        <v>1</v>
      </c>
      <c r="T106">
        <v>0</v>
      </c>
      <c r="U106" s="7">
        <v>8</v>
      </c>
      <c r="V106">
        <v>25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1</v>
      </c>
      <c r="AD106">
        <v>14</v>
      </c>
      <c r="AE106" s="13">
        <v>0.5</v>
      </c>
      <c r="AF106" s="14">
        <v>0.97550158394931397</v>
      </c>
    </row>
    <row r="107" spans="1:32" x14ac:dyDescent="0.25">
      <c r="A107">
        <v>0</v>
      </c>
      <c r="B107">
        <v>0</v>
      </c>
      <c r="C107">
        <v>107.9</v>
      </c>
      <c r="D107">
        <v>0</v>
      </c>
      <c r="E107">
        <v>0</v>
      </c>
      <c r="F107">
        <v>0</v>
      </c>
      <c r="G107">
        <v>1</v>
      </c>
      <c r="H107">
        <v>0</v>
      </c>
      <c r="I107">
        <v>0</v>
      </c>
      <c r="J107">
        <v>0</v>
      </c>
      <c r="K107" s="7">
        <v>27.5</v>
      </c>
      <c r="L107" s="4">
        <v>27.5</v>
      </c>
      <c r="M107">
        <v>0</v>
      </c>
      <c r="N107" s="5">
        <v>0</v>
      </c>
      <c r="O107" s="6">
        <v>-42.5</v>
      </c>
      <c r="P107" s="7">
        <v>5</v>
      </c>
      <c r="Q107">
        <v>0</v>
      </c>
      <c r="R107">
        <v>1</v>
      </c>
      <c r="S107">
        <v>1</v>
      </c>
      <c r="T107">
        <v>0</v>
      </c>
      <c r="U107" s="7">
        <v>8</v>
      </c>
      <c r="V107">
        <v>25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1</v>
      </c>
      <c r="AD107">
        <v>28</v>
      </c>
      <c r="AE107" s="13">
        <v>0.5</v>
      </c>
      <c r="AF107" s="14">
        <v>0.975803087192324</v>
      </c>
    </row>
    <row r="108" spans="1:32" x14ac:dyDescent="0.25">
      <c r="A108">
        <v>1</v>
      </c>
      <c r="B108">
        <v>0</v>
      </c>
      <c r="C108">
        <v>12.01</v>
      </c>
      <c r="D108">
        <v>0</v>
      </c>
      <c r="E108">
        <v>0</v>
      </c>
      <c r="F108">
        <v>0</v>
      </c>
      <c r="G108">
        <v>0</v>
      </c>
      <c r="H108">
        <v>1</v>
      </c>
      <c r="I108">
        <v>0</v>
      </c>
      <c r="J108">
        <v>1</v>
      </c>
      <c r="K108" s="7">
        <v>2.5</v>
      </c>
      <c r="L108" s="7">
        <v>1000</v>
      </c>
      <c r="M108">
        <v>0</v>
      </c>
      <c r="N108" s="5">
        <v>0</v>
      </c>
      <c r="O108" s="5">
        <v>-11.7</v>
      </c>
      <c r="P108" s="7">
        <v>1040</v>
      </c>
      <c r="Q108">
        <v>0</v>
      </c>
      <c r="R108">
        <v>1</v>
      </c>
      <c r="S108">
        <v>1</v>
      </c>
      <c r="T108">
        <v>0</v>
      </c>
      <c r="U108" s="7">
        <v>8</v>
      </c>
      <c r="V108" s="7">
        <v>30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1</v>
      </c>
      <c r="AD108">
        <v>91</v>
      </c>
      <c r="AE108" s="13">
        <v>0.05</v>
      </c>
      <c r="AF108" s="14">
        <v>0</v>
      </c>
    </row>
    <row r="109" spans="1:32" x14ac:dyDescent="0.25">
      <c r="A109">
        <v>1</v>
      </c>
      <c r="B109">
        <v>0</v>
      </c>
      <c r="C109">
        <v>12.01</v>
      </c>
      <c r="D109">
        <v>0</v>
      </c>
      <c r="E109">
        <v>0</v>
      </c>
      <c r="F109">
        <v>0</v>
      </c>
      <c r="G109">
        <v>0</v>
      </c>
      <c r="H109">
        <v>1</v>
      </c>
      <c r="I109">
        <v>0</v>
      </c>
      <c r="J109">
        <v>1</v>
      </c>
      <c r="K109" s="7">
        <v>2.5</v>
      </c>
      <c r="L109" s="7">
        <v>1000</v>
      </c>
      <c r="M109">
        <v>0</v>
      </c>
      <c r="N109" s="5">
        <v>0</v>
      </c>
      <c r="O109" s="5">
        <v>-11.7</v>
      </c>
      <c r="P109" s="7">
        <v>1040</v>
      </c>
      <c r="Q109">
        <v>0</v>
      </c>
      <c r="R109">
        <v>1</v>
      </c>
      <c r="S109">
        <v>1</v>
      </c>
      <c r="T109">
        <v>0</v>
      </c>
      <c r="U109" s="7">
        <v>8</v>
      </c>
      <c r="V109" s="7">
        <v>30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1</v>
      </c>
      <c r="AD109">
        <v>91</v>
      </c>
      <c r="AE109" s="13">
        <v>0.1</v>
      </c>
      <c r="AF109" s="14">
        <v>6.6153846153846105E-2</v>
      </c>
    </row>
    <row r="110" spans="1:32" x14ac:dyDescent="0.25">
      <c r="A110">
        <v>1</v>
      </c>
      <c r="B110">
        <v>0</v>
      </c>
      <c r="C110">
        <v>12.01</v>
      </c>
      <c r="D110">
        <v>0</v>
      </c>
      <c r="E110">
        <v>0</v>
      </c>
      <c r="F110">
        <v>0</v>
      </c>
      <c r="G110">
        <v>0</v>
      </c>
      <c r="H110">
        <v>1</v>
      </c>
      <c r="I110">
        <v>0</v>
      </c>
      <c r="J110">
        <v>1</v>
      </c>
      <c r="K110" s="7">
        <v>2.5</v>
      </c>
      <c r="L110" s="7">
        <v>1000</v>
      </c>
      <c r="M110">
        <v>0</v>
      </c>
      <c r="N110" s="5">
        <v>0</v>
      </c>
      <c r="O110" s="5">
        <v>-11.7</v>
      </c>
      <c r="P110" s="7">
        <v>1040</v>
      </c>
      <c r="Q110">
        <v>0</v>
      </c>
      <c r="R110">
        <v>1</v>
      </c>
      <c r="S110">
        <v>1</v>
      </c>
      <c r="T110">
        <v>0</v>
      </c>
      <c r="U110" s="7">
        <v>8</v>
      </c>
      <c r="V110" s="7">
        <v>30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1</v>
      </c>
      <c r="AD110">
        <v>91</v>
      </c>
      <c r="AE110" s="13">
        <v>0.2</v>
      </c>
      <c r="AF110" s="14">
        <v>0.44667274384685501</v>
      </c>
    </row>
    <row r="111" spans="1:32" x14ac:dyDescent="0.25">
      <c r="A111">
        <v>0</v>
      </c>
      <c r="B111">
        <v>0</v>
      </c>
      <c r="C111">
        <v>195.1</v>
      </c>
      <c r="D111">
        <v>0</v>
      </c>
      <c r="E111">
        <v>0</v>
      </c>
      <c r="F111">
        <v>0</v>
      </c>
      <c r="G111">
        <v>1</v>
      </c>
      <c r="H111">
        <v>0</v>
      </c>
      <c r="I111">
        <v>0</v>
      </c>
      <c r="J111">
        <v>0</v>
      </c>
      <c r="K111" s="4">
        <v>20.9</v>
      </c>
      <c r="L111" s="4">
        <v>20.9</v>
      </c>
      <c r="M111">
        <v>0</v>
      </c>
      <c r="N111" s="5">
        <v>0</v>
      </c>
      <c r="O111" s="5">
        <v>4.96</v>
      </c>
      <c r="P111" s="7">
        <v>5</v>
      </c>
      <c r="Q111">
        <v>0</v>
      </c>
      <c r="R111">
        <v>1</v>
      </c>
      <c r="S111">
        <v>1</v>
      </c>
      <c r="T111">
        <v>0</v>
      </c>
      <c r="U111">
        <v>6</v>
      </c>
      <c r="V111">
        <v>25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1</v>
      </c>
      <c r="AD111">
        <v>1</v>
      </c>
      <c r="AE111" s="13">
        <v>1</v>
      </c>
      <c r="AF111" s="14">
        <v>0.88570704510897103</v>
      </c>
    </row>
    <row r="112" spans="1:32" x14ac:dyDescent="0.25">
      <c r="A112">
        <v>0</v>
      </c>
      <c r="B112">
        <v>0</v>
      </c>
      <c r="C112">
        <v>195.1</v>
      </c>
      <c r="D112">
        <v>0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0</v>
      </c>
      <c r="K112" s="4">
        <v>20.9</v>
      </c>
      <c r="L112" s="4">
        <v>20.9</v>
      </c>
      <c r="M112">
        <v>0</v>
      </c>
      <c r="N112" s="5">
        <v>0</v>
      </c>
      <c r="O112" s="5">
        <v>4.96</v>
      </c>
      <c r="P112" s="7">
        <v>5</v>
      </c>
      <c r="Q112">
        <v>0</v>
      </c>
      <c r="R112">
        <v>1</v>
      </c>
      <c r="S112">
        <v>1</v>
      </c>
      <c r="T112">
        <v>0</v>
      </c>
      <c r="U112">
        <v>6</v>
      </c>
      <c r="V112">
        <v>25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1</v>
      </c>
      <c r="AD112">
        <v>7</v>
      </c>
      <c r="AE112" s="13">
        <v>1</v>
      </c>
      <c r="AF112" s="14">
        <v>0.74634420697412795</v>
      </c>
    </row>
    <row r="113" spans="1:32" x14ac:dyDescent="0.25">
      <c r="A113">
        <v>0</v>
      </c>
      <c r="B113">
        <v>0</v>
      </c>
      <c r="C113">
        <v>195.1</v>
      </c>
      <c r="D113">
        <v>0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0</v>
      </c>
      <c r="K113" s="4">
        <v>20.9</v>
      </c>
      <c r="L113" s="4">
        <v>20.9</v>
      </c>
      <c r="M113">
        <v>0</v>
      </c>
      <c r="N113" s="5">
        <v>0</v>
      </c>
      <c r="O113" s="5">
        <v>4.96</v>
      </c>
      <c r="P113" s="7">
        <v>5</v>
      </c>
      <c r="Q113">
        <v>0</v>
      </c>
      <c r="R113">
        <v>1</v>
      </c>
      <c r="S113">
        <v>1</v>
      </c>
      <c r="T113">
        <v>0</v>
      </c>
      <c r="U113">
        <v>6</v>
      </c>
      <c r="V113">
        <v>25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1</v>
      </c>
      <c r="AD113">
        <v>14</v>
      </c>
      <c r="AE113" s="13">
        <v>1</v>
      </c>
      <c r="AF113" s="14">
        <v>0.32836932241250899</v>
      </c>
    </row>
    <row r="114" spans="1:32" x14ac:dyDescent="0.25">
      <c r="A114">
        <v>0</v>
      </c>
      <c r="B114">
        <v>0</v>
      </c>
      <c r="C114">
        <v>195.1</v>
      </c>
      <c r="D114">
        <v>0</v>
      </c>
      <c r="E114">
        <v>0</v>
      </c>
      <c r="F114">
        <v>0</v>
      </c>
      <c r="G114">
        <v>1</v>
      </c>
      <c r="H114">
        <v>0</v>
      </c>
      <c r="I114">
        <v>0</v>
      </c>
      <c r="J114">
        <v>0</v>
      </c>
      <c r="K114" s="4">
        <v>20.9</v>
      </c>
      <c r="L114" s="4">
        <v>20.9</v>
      </c>
      <c r="M114">
        <v>0</v>
      </c>
      <c r="N114" s="5">
        <v>0</v>
      </c>
      <c r="O114" s="5">
        <v>4.96</v>
      </c>
      <c r="P114" s="7">
        <v>5</v>
      </c>
      <c r="Q114">
        <v>0</v>
      </c>
      <c r="R114">
        <v>1</v>
      </c>
      <c r="S114">
        <v>1</v>
      </c>
      <c r="T114">
        <v>0</v>
      </c>
      <c r="U114">
        <v>6</v>
      </c>
      <c r="V114">
        <v>25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1</v>
      </c>
      <c r="AD114">
        <v>28</v>
      </c>
      <c r="AE114" s="13">
        <v>1</v>
      </c>
      <c r="AF114" s="14">
        <v>2.1691973969631399E-2</v>
      </c>
    </row>
    <row r="115" spans="1:32" x14ac:dyDescent="0.25">
      <c r="A115">
        <v>0</v>
      </c>
      <c r="B115">
        <v>0</v>
      </c>
      <c r="C115">
        <v>55.85</v>
      </c>
      <c r="D115">
        <v>16</v>
      </c>
      <c r="E115">
        <v>4</v>
      </c>
      <c r="F115">
        <v>0</v>
      </c>
      <c r="G115">
        <v>1</v>
      </c>
      <c r="H115">
        <v>0</v>
      </c>
      <c r="I115">
        <v>0</v>
      </c>
      <c r="J115">
        <v>0</v>
      </c>
      <c r="K115" s="4">
        <v>5.3</v>
      </c>
      <c r="L115" s="4">
        <v>5.3</v>
      </c>
      <c r="M115">
        <v>0</v>
      </c>
      <c r="N115" s="5">
        <v>0</v>
      </c>
      <c r="O115" s="5">
        <v>23.14</v>
      </c>
      <c r="P115" s="23">
        <v>89</v>
      </c>
      <c r="Q115">
        <v>0</v>
      </c>
      <c r="R115">
        <v>1</v>
      </c>
      <c r="S115">
        <v>1</v>
      </c>
      <c r="T115">
        <v>0</v>
      </c>
      <c r="U115" s="7">
        <v>8</v>
      </c>
      <c r="V115" s="7">
        <v>30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0</v>
      </c>
      <c r="AC115">
        <v>1</v>
      </c>
      <c r="AD115">
        <v>1</v>
      </c>
      <c r="AE115" s="13">
        <v>0.25</v>
      </c>
      <c r="AF115" s="14">
        <v>0.59241783273673898</v>
      </c>
    </row>
    <row r="116" spans="1:32" x14ac:dyDescent="0.25">
      <c r="A116">
        <v>0</v>
      </c>
      <c r="B116">
        <v>0</v>
      </c>
      <c r="C116">
        <v>55.85</v>
      </c>
      <c r="D116">
        <v>16</v>
      </c>
      <c r="E116">
        <v>4</v>
      </c>
      <c r="F116">
        <v>0</v>
      </c>
      <c r="G116">
        <v>1</v>
      </c>
      <c r="H116">
        <v>0</v>
      </c>
      <c r="I116">
        <v>0</v>
      </c>
      <c r="J116">
        <v>0</v>
      </c>
      <c r="K116" s="4">
        <v>5.3</v>
      </c>
      <c r="L116" s="4">
        <v>5.3</v>
      </c>
      <c r="M116">
        <v>0</v>
      </c>
      <c r="N116" s="5">
        <v>0</v>
      </c>
      <c r="O116" s="5">
        <v>23.14</v>
      </c>
      <c r="P116" s="23">
        <v>89</v>
      </c>
      <c r="Q116">
        <v>0</v>
      </c>
      <c r="R116">
        <v>1</v>
      </c>
      <c r="S116">
        <v>1</v>
      </c>
      <c r="T116">
        <v>0</v>
      </c>
      <c r="U116" s="7">
        <v>8</v>
      </c>
      <c r="V116" s="7">
        <v>30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1</v>
      </c>
      <c r="AD116">
        <v>1</v>
      </c>
      <c r="AE116" s="13">
        <v>0.5</v>
      </c>
      <c r="AF116" s="14">
        <v>0.825216299190622</v>
      </c>
    </row>
    <row r="117" spans="1:32" x14ac:dyDescent="0.25">
      <c r="A117">
        <v>0</v>
      </c>
      <c r="B117">
        <v>0</v>
      </c>
      <c r="C117">
        <v>55.85</v>
      </c>
      <c r="D117">
        <v>16</v>
      </c>
      <c r="E117">
        <v>4</v>
      </c>
      <c r="F117">
        <v>0</v>
      </c>
      <c r="G117">
        <v>1</v>
      </c>
      <c r="H117">
        <v>0</v>
      </c>
      <c r="I117">
        <v>0</v>
      </c>
      <c r="J117">
        <v>0</v>
      </c>
      <c r="K117" s="4">
        <v>5.3</v>
      </c>
      <c r="L117" s="4">
        <v>5.3</v>
      </c>
      <c r="M117">
        <v>0</v>
      </c>
      <c r="N117" s="5">
        <v>0</v>
      </c>
      <c r="O117" s="5">
        <v>23.14</v>
      </c>
      <c r="P117" s="23">
        <v>89</v>
      </c>
      <c r="Q117">
        <v>0</v>
      </c>
      <c r="R117">
        <v>1</v>
      </c>
      <c r="S117">
        <v>1</v>
      </c>
      <c r="T117">
        <v>0</v>
      </c>
      <c r="U117" s="7">
        <v>8</v>
      </c>
      <c r="V117" s="7">
        <v>30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1</v>
      </c>
      <c r="AD117">
        <v>1</v>
      </c>
      <c r="AE117" s="13">
        <v>1</v>
      </c>
      <c r="AF117" s="14">
        <v>0.89721811915312599</v>
      </c>
    </row>
    <row r="118" spans="1:32" x14ac:dyDescent="0.25">
      <c r="A118">
        <v>0</v>
      </c>
      <c r="B118">
        <v>0</v>
      </c>
      <c r="C118">
        <v>55.85</v>
      </c>
      <c r="D118">
        <v>16</v>
      </c>
      <c r="E118">
        <v>4</v>
      </c>
      <c r="F118">
        <v>0</v>
      </c>
      <c r="G118">
        <v>1</v>
      </c>
      <c r="H118">
        <v>0</v>
      </c>
      <c r="I118">
        <v>0</v>
      </c>
      <c r="J118">
        <v>0</v>
      </c>
      <c r="K118" s="4">
        <v>5.3</v>
      </c>
      <c r="L118" s="4">
        <v>5.3</v>
      </c>
      <c r="M118">
        <v>0</v>
      </c>
      <c r="N118" s="5">
        <v>0</v>
      </c>
      <c r="O118" s="5">
        <v>23.14</v>
      </c>
      <c r="P118" s="23">
        <v>89</v>
      </c>
      <c r="Q118">
        <v>0</v>
      </c>
      <c r="R118">
        <v>1</v>
      </c>
      <c r="S118">
        <v>1</v>
      </c>
      <c r="T118">
        <v>0</v>
      </c>
      <c r="U118" s="7">
        <v>8</v>
      </c>
      <c r="V118" s="7">
        <v>30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1</v>
      </c>
      <c r="AD118">
        <v>7</v>
      </c>
      <c r="AE118" s="13">
        <v>1</v>
      </c>
      <c r="AF118" s="14">
        <v>0.438093086308179</v>
      </c>
    </row>
    <row r="119" spans="1:32" x14ac:dyDescent="0.25">
      <c r="A119">
        <v>0</v>
      </c>
      <c r="B119">
        <v>0</v>
      </c>
      <c r="C119">
        <v>55.85</v>
      </c>
      <c r="D119">
        <v>16</v>
      </c>
      <c r="E119">
        <v>4</v>
      </c>
      <c r="F119">
        <v>0</v>
      </c>
      <c r="G119">
        <v>1</v>
      </c>
      <c r="H119">
        <v>0</v>
      </c>
      <c r="I119">
        <v>0</v>
      </c>
      <c r="J119">
        <v>0</v>
      </c>
      <c r="K119" s="4">
        <v>5.3</v>
      </c>
      <c r="L119" s="4">
        <v>5.3</v>
      </c>
      <c r="M119">
        <v>0</v>
      </c>
      <c r="N119" s="5">
        <v>0</v>
      </c>
      <c r="O119" s="5">
        <v>23.14</v>
      </c>
      <c r="P119" s="23">
        <v>89</v>
      </c>
      <c r="Q119">
        <v>0</v>
      </c>
      <c r="R119">
        <v>1</v>
      </c>
      <c r="S119">
        <v>1</v>
      </c>
      <c r="T119">
        <v>0</v>
      </c>
      <c r="U119" s="7">
        <v>8</v>
      </c>
      <c r="V119" s="7">
        <v>30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1</v>
      </c>
      <c r="AD119">
        <v>14</v>
      </c>
      <c r="AE119" s="13">
        <v>1</v>
      </c>
      <c r="AF119" s="14">
        <v>0.48466639038541198</v>
      </c>
    </row>
    <row r="120" spans="1:32" x14ac:dyDescent="0.25">
      <c r="A120">
        <v>0</v>
      </c>
      <c r="B120">
        <v>0</v>
      </c>
      <c r="C120">
        <v>55.85</v>
      </c>
      <c r="D120">
        <v>16</v>
      </c>
      <c r="E120">
        <v>4</v>
      </c>
      <c r="F120">
        <v>0</v>
      </c>
      <c r="G120">
        <v>1</v>
      </c>
      <c r="H120">
        <v>0</v>
      </c>
      <c r="I120">
        <v>0</v>
      </c>
      <c r="J120">
        <v>0</v>
      </c>
      <c r="K120" s="4">
        <v>5.3</v>
      </c>
      <c r="L120" s="4">
        <v>5.3</v>
      </c>
      <c r="M120">
        <v>0</v>
      </c>
      <c r="N120" s="5">
        <v>0</v>
      </c>
      <c r="O120" s="5">
        <v>23.14</v>
      </c>
      <c r="P120" s="23">
        <v>89</v>
      </c>
      <c r="Q120">
        <v>0</v>
      </c>
      <c r="R120">
        <v>1</v>
      </c>
      <c r="S120">
        <v>1</v>
      </c>
      <c r="T120">
        <v>0</v>
      </c>
      <c r="U120" s="7">
        <v>8</v>
      </c>
      <c r="V120" s="7">
        <v>30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1</v>
      </c>
      <c r="AD120">
        <v>28</v>
      </c>
      <c r="AE120" s="13">
        <v>1</v>
      </c>
      <c r="AF120" s="14">
        <v>0.59196062346185396</v>
      </c>
    </row>
    <row r="121" spans="1:32" x14ac:dyDescent="0.25">
      <c r="A121">
        <v>1</v>
      </c>
      <c r="B121">
        <v>0</v>
      </c>
      <c r="C121">
        <v>12.01</v>
      </c>
      <c r="D121">
        <v>0</v>
      </c>
      <c r="E121">
        <v>0</v>
      </c>
      <c r="F121">
        <v>0</v>
      </c>
      <c r="G121">
        <v>1</v>
      </c>
      <c r="H121">
        <v>0</v>
      </c>
      <c r="I121">
        <v>0</v>
      </c>
      <c r="J121">
        <v>1</v>
      </c>
      <c r="K121" s="7">
        <v>33</v>
      </c>
      <c r="L121" s="4">
        <v>33</v>
      </c>
      <c r="M121">
        <v>0</v>
      </c>
      <c r="N121" s="5">
        <v>0</v>
      </c>
      <c r="O121" s="5">
        <v>-30.24</v>
      </c>
      <c r="P121" s="7">
        <v>0.92</v>
      </c>
      <c r="Q121">
        <v>0</v>
      </c>
      <c r="R121">
        <v>1</v>
      </c>
      <c r="S121">
        <v>1</v>
      </c>
      <c r="T121">
        <v>0</v>
      </c>
      <c r="U121">
        <v>5</v>
      </c>
      <c r="V121" s="7">
        <v>26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1</v>
      </c>
      <c r="AD121">
        <v>1</v>
      </c>
      <c r="AE121" s="13">
        <v>0.5</v>
      </c>
      <c r="AF121" s="14">
        <v>0.98490186210367403</v>
      </c>
    </row>
    <row r="122" spans="1:32" x14ac:dyDescent="0.25">
      <c r="A122">
        <v>1</v>
      </c>
      <c r="B122">
        <v>0</v>
      </c>
      <c r="C122">
        <v>12.01</v>
      </c>
      <c r="D122">
        <v>0</v>
      </c>
      <c r="E122">
        <v>0</v>
      </c>
      <c r="F122">
        <v>0</v>
      </c>
      <c r="G122">
        <v>1</v>
      </c>
      <c r="H122">
        <v>0</v>
      </c>
      <c r="I122">
        <v>0</v>
      </c>
      <c r="J122">
        <v>1</v>
      </c>
      <c r="K122" s="7">
        <v>33</v>
      </c>
      <c r="L122" s="4">
        <v>33</v>
      </c>
      <c r="M122">
        <v>0</v>
      </c>
      <c r="N122" s="5">
        <v>0</v>
      </c>
      <c r="O122" s="5">
        <v>-30.24</v>
      </c>
      <c r="P122" s="7">
        <v>0.92</v>
      </c>
      <c r="Q122">
        <v>0</v>
      </c>
      <c r="R122">
        <v>1</v>
      </c>
      <c r="S122">
        <v>1</v>
      </c>
      <c r="T122">
        <v>0</v>
      </c>
      <c r="U122">
        <v>5</v>
      </c>
      <c r="V122" s="7">
        <v>26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1</v>
      </c>
      <c r="AD122">
        <v>1</v>
      </c>
      <c r="AE122" s="13">
        <v>1</v>
      </c>
      <c r="AF122" s="14">
        <v>0.997437649470448</v>
      </c>
    </row>
    <row r="123" spans="1:32" x14ac:dyDescent="0.25">
      <c r="A123">
        <v>1</v>
      </c>
      <c r="B123">
        <v>0</v>
      </c>
      <c r="C123">
        <v>12.01</v>
      </c>
      <c r="D123">
        <v>0</v>
      </c>
      <c r="E123">
        <v>0</v>
      </c>
      <c r="F123">
        <v>0</v>
      </c>
      <c r="G123">
        <v>1</v>
      </c>
      <c r="H123">
        <v>0</v>
      </c>
      <c r="I123">
        <v>0</v>
      </c>
      <c r="J123">
        <v>1</v>
      </c>
      <c r="K123" s="7">
        <v>33</v>
      </c>
      <c r="L123" s="4">
        <v>33</v>
      </c>
      <c r="M123">
        <v>0</v>
      </c>
      <c r="N123" s="5">
        <v>0</v>
      </c>
      <c r="O123" s="5">
        <v>-30.24</v>
      </c>
      <c r="P123" s="7">
        <v>0.92</v>
      </c>
      <c r="Q123">
        <v>0</v>
      </c>
      <c r="R123">
        <v>1</v>
      </c>
      <c r="S123">
        <v>1</v>
      </c>
      <c r="T123">
        <v>0</v>
      </c>
      <c r="U123">
        <v>5</v>
      </c>
      <c r="V123" s="7">
        <v>26</v>
      </c>
      <c r="W123">
        <v>0</v>
      </c>
      <c r="X123">
        <v>0</v>
      </c>
      <c r="Y123">
        <v>0</v>
      </c>
      <c r="Z123">
        <v>0</v>
      </c>
      <c r="AA123">
        <v>1</v>
      </c>
      <c r="AB123">
        <v>0</v>
      </c>
      <c r="AC123">
        <v>1</v>
      </c>
      <c r="AD123">
        <v>1</v>
      </c>
      <c r="AE123" s="13">
        <v>2</v>
      </c>
      <c r="AF123" s="14">
        <v>0.997499583263877</v>
      </c>
    </row>
    <row r="124" spans="1:32" x14ac:dyDescent="0.25">
      <c r="A124">
        <v>1</v>
      </c>
      <c r="B124">
        <v>0</v>
      </c>
      <c r="C124">
        <v>12.01</v>
      </c>
      <c r="D124">
        <v>0</v>
      </c>
      <c r="E124">
        <v>0</v>
      </c>
      <c r="F124">
        <v>0</v>
      </c>
      <c r="G124">
        <v>1</v>
      </c>
      <c r="H124">
        <v>0</v>
      </c>
      <c r="I124">
        <v>0</v>
      </c>
      <c r="J124">
        <v>1</v>
      </c>
      <c r="K124" s="7">
        <v>33</v>
      </c>
      <c r="L124" s="4">
        <v>33</v>
      </c>
      <c r="M124">
        <v>0</v>
      </c>
      <c r="N124" s="5">
        <v>0</v>
      </c>
      <c r="O124" s="5">
        <v>-30.24</v>
      </c>
      <c r="P124" s="7">
        <v>0.92</v>
      </c>
      <c r="Q124">
        <v>0</v>
      </c>
      <c r="R124">
        <v>1</v>
      </c>
      <c r="S124">
        <v>1</v>
      </c>
      <c r="T124">
        <v>0</v>
      </c>
      <c r="U124">
        <v>5</v>
      </c>
      <c r="V124" s="7">
        <v>26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</v>
      </c>
      <c r="AC124">
        <v>1</v>
      </c>
      <c r="AD124">
        <v>7</v>
      </c>
      <c r="AE124" s="13">
        <v>2</v>
      </c>
      <c r="AF124" s="14">
        <v>0.98923766816143499</v>
      </c>
    </row>
    <row r="125" spans="1:32" x14ac:dyDescent="0.25">
      <c r="A125">
        <v>1</v>
      </c>
      <c r="B125">
        <v>0</v>
      </c>
      <c r="C125">
        <v>12.01</v>
      </c>
      <c r="D125">
        <v>0</v>
      </c>
      <c r="E125">
        <v>0</v>
      </c>
      <c r="F125">
        <v>0</v>
      </c>
      <c r="G125">
        <v>1</v>
      </c>
      <c r="H125">
        <v>0</v>
      </c>
      <c r="I125">
        <v>0</v>
      </c>
      <c r="J125">
        <v>1</v>
      </c>
      <c r="K125" s="7">
        <v>33</v>
      </c>
      <c r="L125" s="4">
        <v>33</v>
      </c>
      <c r="M125">
        <v>0</v>
      </c>
      <c r="N125" s="5">
        <v>0</v>
      </c>
      <c r="O125" s="5">
        <v>-30.24</v>
      </c>
      <c r="P125" s="7">
        <v>0.92</v>
      </c>
      <c r="Q125">
        <v>0</v>
      </c>
      <c r="R125">
        <v>1</v>
      </c>
      <c r="S125">
        <v>1</v>
      </c>
      <c r="T125">
        <v>0</v>
      </c>
      <c r="U125">
        <v>5</v>
      </c>
      <c r="V125" s="7">
        <v>26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1</v>
      </c>
      <c r="AD125">
        <v>14</v>
      </c>
      <c r="AE125" s="13">
        <v>2</v>
      </c>
      <c r="AF125" s="14">
        <v>0.98829496683573903</v>
      </c>
    </row>
    <row r="126" spans="1:32" x14ac:dyDescent="0.25">
      <c r="A126">
        <v>1</v>
      </c>
      <c r="B126">
        <v>0</v>
      </c>
      <c r="C126">
        <v>12.01</v>
      </c>
      <c r="D126">
        <v>0</v>
      </c>
      <c r="E126">
        <v>0</v>
      </c>
      <c r="F126">
        <v>0</v>
      </c>
      <c r="G126">
        <v>1</v>
      </c>
      <c r="H126">
        <v>0</v>
      </c>
      <c r="I126">
        <v>0</v>
      </c>
      <c r="J126">
        <v>1</v>
      </c>
      <c r="K126" s="7">
        <v>33</v>
      </c>
      <c r="L126" s="4">
        <v>33</v>
      </c>
      <c r="M126">
        <v>0</v>
      </c>
      <c r="N126" s="5">
        <v>0</v>
      </c>
      <c r="O126" s="5">
        <v>-30.24</v>
      </c>
      <c r="P126" s="7">
        <v>0.92</v>
      </c>
      <c r="Q126">
        <v>0</v>
      </c>
      <c r="R126">
        <v>1</v>
      </c>
      <c r="S126">
        <v>1</v>
      </c>
      <c r="T126">
        <v>0</v>
      </c>
      <c r="U126">
        <v>5</v>
      </c>
      <c r="V126" s="7">
        <v>26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1</v>
      </c>
      <c r="AD126">
        <v>28</v>
      </c>
      <c r="AE126" s="13">
        <v>2</v>
      </c>
      <c r="AF126" s="14">
        <v>0.98653198653198604</v>
      </c>
    </row>
    <row r="127" spans="1:32" x14ac:dyDescent="0.25">
      <c r="A127">
        <v>0</v>
      </c>
      <c r="B127">
        <v>0</v>
      </c>
      <c r="C127">
        <v>26.98</v>
      </c>
      <c r="D127">
        <v>16</v>
      </c>
      <c r="E127">
        <v>1</v>
      </c>
      <c r="F127">
        <v>0</v>
      </c>
      <c r="G127">
        <v>0</v>
      </c>
      <c r="H127">
        <v>1</v>
      </c>
      <c r="I127">
        <v>0</v>
      </c>
      <c r="J127">
        <v>0</v>
      </c>
      <c r="K127" s="4">
        <v>316.5</v>
      </c>
      <c r="L127" s="4">
        <v>316.5</v>
      </c>
      <c r="M127">
        <v>0</v>
      </c>
      <c r="N127" s="5">
        <v>0</v>
      </c>
      <c r="O127" s="5">
        <v>-1.8</v>
      </c>
      <c r="P127">
        <v>163.4</v>
      </c>
      <c r="Q127">
        <v>0</v>
      </c>
      <c r="R127">
        <v>1</v>
      </c>
      <c r="S127">
        <v>1</v>
      </c>
      <c r="T127">
        <v>0</v>
      </c>
      <c r="U127">
        <v>6</v>
      </c>
      <c r="V127">
        <v>27.5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1</v>
      </c>
      <c r="AD127">
        <v>91</v>
      </c>
      <c r="AE127" s="13">
        <v>2.5</v>
      </c>
      <c r="AF127" s="14">
        <v>9.0683572216097005E-2</v>
      </c>
    </row>
    <row r="128" spans="1:32" x14ac:dyDescent="0.25">
      <c r="A128">
        <v>0</v>
      </c>
      <c r="B128">
        <v>0</v>
      </c>
      <c r="C128">
        <v>26.98</v>
      </c>
      <c r="D128">
        <v>16</v>
      </c>
      <c r="E128">
        <v>1</v>
      </c>
      <c r="F128">
        <v>0</v>
      </c>
      <c r="G128">
        <v>0</v>
      </c>
      <c r="H128">
        <v>1</v>
      </c>
      <c r="I128">
        <v>0</v>
      </c>
      <c r="J128">
        <v>0</v>
      </c>
      <c r="K128" s="4">
        <v>316.5</v>
      </c>
      <c r="L128" s="4">
        <v>316.5</v>
      </c>
      <c r="M128">
        <v>0</v>
      </c>
      <c r="N128" s="5">
        <v>0</v>
      </c>
      <c r="O128" s="5">
        <v>-1.8</v>
      </c>
      <c r="P128">
        <v>163.4</v>
      </c>
      <c r="Q128">
        <v>0</v>
      </c>
      <c r="R128">
        <v>1</v>
      </c>
      <c r="S128">
        <v>1</v>
      </c>
      <c r="T128">
        <v>0</v>
      </c>
      <c r="U128">
        <v>6</v>
      </c>
      <c r="V128">
        <v>27.5</v>
      </c>
      <c r="W128">
        <v>0</v>
      </c>
      <c r="X128">
        <v>0</v>
      </c>
      <c r="Y128">
        <v>0</v>
      </c>
      <c r="Z128">
        <v>0</v>
      </c>
      <c r="AA128">
        <v>1</v>
      </c>
      <c r="AB128">
        <v>0</v>
      </c>
      <c r="AC128">
        <v>1</v>
      </c>
      <c r="AD128">
        <v>91</v>
      </c>
      <c r="AE128" s="13">
        <v>5</v>
      </c>
      <c r="AF128" s="14">
        <v>0.233325586799907</v>
      </c>
    </row>
    <row r="129" spans="1:32" x14ac:dyDescent="0.25">
      <c r="A129">
        <v>0</v>
      </c>
      <c r="B129">
        <v>0</v>
      </c>
      <c r="C129">
        <v>26.98</v>
      </c>
      <c r="D129">
        <v>16</v>
      </c>
      <c r="E129">
        <v>1</v>
      </c>
      <c r="F129">
        <v>0</v>
      </c>
      <c r="G129">
        <v>0</v>
      </c>
      <c r="H129">
        <v>1</v>
      </c>
      <c r="I129">
        <v>0</v>
      </c>
      <c r="J129">
        <v>0</v>
      </c>
      <c r="K129" s="4">
        <v>656.4</v>
      </c>
      <c r="L129" s="4">
        <v>656.4</v>
      </c>
      <c r="M129">
        <v>0</v>
      </c>
      <c r="N129" s="5">
        <v>0</v>
      </c>
      <c r="O129" s="5">
        <v>-40.299999999999997</v>
      </c>
      <c r="P129">
        <v>105.9</v>
      </c>
      <c r="Q129">
        <v>0</v>
      </c>
      <c r="R129">
        <v>1</v>
      </c>
      <c r="S129">
        <v>1</v>
      </c>
      <c r="T129">
        <v>0</v>
      </c>
      <c r="U129">
        <v>6</v>
      </c>
      <c r="V129">
        <v>27.5</v>
      </c>
      <c r="W129">
        <v>0</v>
      </c>
      <c r="X129">
        <v>0</v>
      </c>
      <c r="Y129">
        <v>0</v>
      </c>
      <c r="Z129">
        <v>0</v>
      </c>
      <c r="AA129">
        <v>1</v>
      </c>
      <c r="AB129">
        <v>0</v>
      </c>
      <c r="AC129">
        <v>1</v>
      </c>
      <c r="AD129">
        <v>91</v>
      </c>
      <c r="AE129" s="13">
        <v>2.5</v>
      </c>
      <c r="AF129" s="14">
        <v>0.44433215428667699</v>
      </c>
    </row>
    <row r="130" spans="1:32" x14ac:dyDescent="0.25">
      <c r="A130">
        <v>0</v>
      </c>
      <c r="B130">
        <v>0</v>
      </c>
      <c r="C130">
        <v>26.98</v>
      </c>
      <c r="D130">
        <v>16</v>
      </c>
      <c r="E130">
        <v>1</v>
      </c>
      <c r="F130">
        <v>0</v>
      </c>
      <c r="G130">
        <v>0</v>
      </c>
      <c r="H130">
        <v>1</v>
      </c>
      <c r="I130">
        <v>0</v>
      </c>
      <c r="J130">
        <v>0</v>
      </c>
      <c r="K130" s="4">
        <v>656.4</v>
      </c>
      <c r="L130" s="4">
        <v>656.4</v>
      </c>
      <c r="M130">
        <v>0</v>
      </c>
      <c r="N130" s="5">
        <v>0</v>
      </c>
      <c r="O130" s="5">
        <v>-40.299999999999997</v>
      </c>
      <c r="P130">
        <v>105.9</v>
      </c>
      <c r="Q130">
        <v>0</v>
      </c>
      <c r="R130">
        <v>1</v>
      </c>
      <c r="S130">
        <v>1</v>
      </c>
      <c r="T130">
        <v>0</v>
      </c>
      <c r="U130">
        <v>6</v>
      </c>
      <c r="V130">
        <v>27.5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1</v>
      </c>
      <c r="AD130">
        <v>91</v>
      </c>
      <c r="AE130" s="13">
        <v>5</v>
      </c>
      <c r="AF130" s="14">
        <v>0.67013298670133004</v>
      </c>
    </row>
    <row r="131" spans="1:32" x14ac:dyDescent="0.25">
      <c r="A131">
        <v>0</v>
      </c>
      <c r="B131">
        <v>0</v>
      </c>
      <c r="C131">
        <v>26.98</v>
      </c>
      <c r="D131">
        <v>140.1</v>
      </c>
      <c r="E131">
        <v>3</v>
      </c>
      <c r="F131">
        <v>0</v>
      </c>
      <c r="G131">
        <v>1</v>
      </c>
      <c r="H131">
        <v>0</v>
      </c>
      <c r="I131">
        <v>0</v>
      </c>
      <c r="J131">
        <v>0</v>
      </c>
      <c r="K131">
        <v>20</v>
      </c>
      <c r="L131" s="4">
        <v>20</v>
      </c>
      <c r="M131">
        <v>0</v>
      </c>
      <c r="N131" s="5">
        <v>0</v>
      </c>
      <c r="O131" s="5">
        <v>-29.7</v>
      </c>
      <c r="P131">
        <v>24.8</v>
      </c>
      <c r="Q131">
        <v>0</v>
      </c>
      <c r="R131">
        <v>1</v>
      </c>
      <c r="S131">
        <v>1</v>
      </c>
      <c r="T131">
        <v>0</v>
      </c>
      <c r="U131">
        <v>6</v>
      </c>
      <c r="V131">
        <v>27.5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1</v>
      </c>
      <c r="AD131">
        <v>91</v>
      </c>
      <c r="AE131" s="13">
        <v>2.5</v>
      </c>
      <c r="AF131" s="14">
        <v>0.46944355098102297</v>
      </c>
    </row>
    <row r="132" spans="1:32" x14ac:dyDescent="0.25">
      <c r="A132">
        <v>0</v>
      </c>
      <c r="B132">
        <v>0</v>
      </c>
      <c r="C132">
        <v>26.98</v>
      </c>
      <c r="D132">
        <v>140.1</v>
      </c>
      <c r="E132">
        <v>3</v>
      </c>
      <c r="F132">
        <v>0</v>
      </c>
      <c r="G132">
        <v>1</v>
      </c>
      <c r="H132">
        <v>0</v>
      </c>
      <c r="I132">
        <v>0</v>
      </c>
      <c r="J132">
        <v>0</v>
      </c>
      <c r="K132">
        <v>20</v>
      </c>
      <c r="L132" s="4">
        <v>20</v>
      </c>
      <c r="M132">
        <v>0</v>
      </c>
      <c r="N132" s="5">
        <v>0</v>
      </c>
      <c r="O132" s="5">
        <v>-29.7</v>
      </c>
      <c r="P132">
        <v>24.8</v>
      </c>
      <c r="Q132">
        <v>0</v>
      </c>
      <c r="R132">
        <v>1</v>
      </c>
      <c r="S132">
        <v>1</v>
      </c>
      <c r="T132">
        <v>0</v>
      </c>
      <c r="U132">
        <v>6</v>
      </c>
      <c r="V132">
        <v>27.5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1</v>
      </c>
      <c r="AD132">
        <v>91</v>
      </c>
      <c r="AE132" s="13">
        <v>5</v>
      </c>
      <c r="AF132" s="14">
        <v>0.61220171623369002</v>
      </c>
    </row>
    <row r="133" spans="1:32" x14ac:dyDescent="0.25">
      <c r="A133">
        <v>0</v>
      </c>
      <c r="B133">
        <v>0</v>
      </c>
      <c r="C133">
        <v>26.98</v>
      </c>
      <c r="D133">
        <v>17.007999999999999</v>
      </c>
      <c r="E133">
        <v>1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200</v>
      </c>
      <c r="L133" s="4">
        <v>200</v>
      </c>
      <c r="M133">
        <v>0</v>
      </c>
      <c r="N133" s="5">
        <v>0</v>
      </c>
      <c r="O133" s="5">
        <v>-25.2</v>
      </c>
      <c r="P133">
        <v>10.3</v>
      </c>
      <c r="Q133">
        <v>0</v>
      </c>
      <c r="R133">
        <v>1</v>
      </c>
      <c r="S133">
        <v>1</v>
      </c>
      <c r="T133">
        <v>0</v>
      </c>
      <c r="U133">
        <v>6</v>
      </c>
      <c r="V133">
        <v>27.5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1</v>
      </c>
      <c r="AD133">
        <v>91</v>
      </c>
      <c r="AE133" s="13">
        <v>2.5</v>
      </c>
      <c r="AF133" s="14">
        <v>0.364354527938343</v>
      </c>
    </row>
    <row r="134" spans="1:32" x14ac:dyDescent="0.25">
      <c r="A134">
        <v>0</v>
      </c>
      <c r="B134">
        <v>0</v>
      </c>
      <c r="C134">
        <v>26.98</v>
      </c>
      <c r="D134">
        <v>17.007999999999999</v>
      </c>
      <c r="E134">
        <v>1</v>
      </c>
      <c r="F134">
        <v>0</v>
      </c>
      <c r="G134">
        <v>1</v>
      </c>
      <c r="H134">
        <v>0</v>
      </c>
      <c r="I134">
        <v>0</v>
      </c>
      <c r="J134">
        <v>0</v>
      </c>
      <c r="K134">
        <v>200</v>
      </c>
      <c r="L134" s="4">
        <v>200</v>
      </c>
      <c r="M134">
        <v>0</v>
      </c>
      <c r="N134" s="5">
        <v>0</v>
      </c>
      <c r="O134" s="5">
        <v>-25.2</v>
      </c>
      <c r="P134">
        <v>10.3</v>
      </c>
      <c r="Q134">
        <v>0</v>
      </c>
      <c r="R134">
        <v>1</v>
      </c>
      <c r="S134">
        <v>1</v>
      </c>
      <c r="T134">
        <v>0</v>
      </c>
      <c r="U134">
        <v>6</v>
      </c>
      <c r="V134">
        <v>27.5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1</v>
      </c>
      <c r="AD134">
        <v>91</v>
      </c>
      <c r="AE134" s="13">
        <v>5</v>
      </c>
      <c r="AF134" s="14">
        <v>0.67548691717489695</v>
      </c>
    </row>
    <row r="135" spans="1:32" x14ac:dyDescent="0.25">
      <c r="A135">
        <v>1</v>
      </c>
      <c r="B135">
        <v>0</v>
      </c>
      <c r="C135">
        <v>12.01</v>
      </c>
      <c r="D135">
        <v>0</v>
      </c>
      <c r="E135">
        <v>1</v>
      </c>
      <c r="F135">
        <v>0</v>
      </c>
      <c r="G135">
        <v>0</v>
      </c>
      <c r="H135">
        <v>0</v>
      </c>
      <c r="I135">
        <v>1</v>
      </c>
      <c r="J135">
        <v>0</v>
      </c>
      <c r="K135">
        <v>2000</v>
      </c>
      <c r="L135" s="7">
        <v>2</v>
      </c>
      <c r="M135">
        <v>0</v>
      </c>
      <c r="N135" s="5">
        <v>0</v>
      </c>
      <c r="O135" s="5">
        <v>-10.6</v>
      </c>
      <c r="P135" s="7">
        <v>180</v>
      </c>
      <c r="Q135">
        <v>0</v>
      </c>
      <c r="R135">
        <v>1</v>
      </c>
      <c r="S135">
        <v>1</v>
      </c>
      <c r="T135">
        <v>0</v>
      </c>
      <c r="U135">
        <v>5</v>
      </c>
      <c r="V135">
        <v>26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0</v>
      </c>
      <c r="AC135">
        <v>1</v>
      </c>
      <c r="AD135">
        <v>91</v>
      </c>
      <c r="AE135" s="13">
        <v>1.25</v>
      </c>
      <c r="AF135" s="14">
        <v>0.225230694511899</v>
      </c>
    </row>
    <row r="136" spans="1:32" x14ac:dyDescent="0.25">
      <c r="A136">
        <v>1</v>
      </c>
      <c r="B136">
        <v>0</v>
      </c>
      <c r="C136">
        <v>12.01</v>
      </c>
      <c r="D136">
        <v>0</v>
      </c>
      <c r="E136">
        <v>1</v>
      </c>
      <c r="F136">
        <v>0</v>
      </c>
      <c r="G136">
        <v>0</v>
      </c>
      <c r="H136">
        <v>0</v>
      </c>
      <c r="I136">
        <v>1</v>
      </c>
      <c r="J136">
        <v>0</v>
      </c>
      <c r="K136">
        <v>2000</v>
      </c>
      <c r="L136" s="7">
        <v>2</v>
      </c>
      <c r="M136">
        <v>0</v>
      </c>
      <c r="N136" s="5">
        <v>0</v>
      </c>
      <c r="O136" s="5">
        <v>-10.6</v>
      </c>
      <c r="P136" s="7">
        <v>180</v>
      </c>
      <c r="Q136">
        <v>0</v>
      </c>
      <c r="R136">
        <v>1</v>
      </c>
      <c r="S136">
        <v>1</v>
      </c>
      <c r="T136">
        <v>0</v>
      </c>
      <c r="U136">
        <v>5</v>
      </c>
      <c r="V136">
        <v>26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1</v>
      </c>
      <c r="AD136">
        <v>91</v>
      </c>
      <c r="AE136" s="13">
        <v>2.5</v>
      </c>
      <c r="AF136" s="14">
        <v>0.24610113421550101</v>
      </c>
    </row>
    <row r="137" spans="1:32" x14ac:dyDescent="0.25">
      <c r="A137">
        <v>1</v>
      </c>
      <c r="B137">
        <v>0</v>
      </c>
      <c r="C137">
        <v>12.01</v>
      </c>
      <c r="D137">
        <v>0</v>
      </c>
      <c r="E137">
        <v>1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2000</v>
      </c>
      <c r="L137" s="7">
        <v>2</v>
      </c>
      <c r="M137">
        <v>0</v>
      </c>
      <c r="N137" s="5">
        <v>0</v>
      </c>
      <c r="O137" s="5">
        <v>-10.6</v>
      </c>
      <c r="P137" s="7">
        <v>180</v>
      </c>
      <c r="Q137">
        <v>0</v>
      </c>
      <c r="R137">
        <v>1</v>
      </c>
      <c r="S137">
        <v>1</v>
      </c>
      <c r="T137">
        <v>0</v>
      </c>
      <c r="U137">
        <v>5</v>
      </c>
      <c r="V137">
        <v>26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1</v>
      </c>
      <c r="AD137">
        <v>91</v>
      </c>
      <c r="AE137" s="13">
        <v>5</v>
      </c>
      <c r="AF137" s="14">
        <v>0.24610113421550101</v>
      </c>
    </row>
    <row r="138" spans="1:32" x14ac:dyDescent="0.25">
      <c r="A138">
        <v>1</v>
      </c>
      <c r="B138">
        <v>0</v>
      </c>
      <c r="C138">
        <v>12.01</v>
      </c>
      <c r="D138">
        <v>0</v>
      </c>
      <c r="E138">
        <v>0</v>
      </c>
      <c r="F138">
        <v>0</v>
      </c>
      <c r="G138">
        <v>0</v>
      </c>
      <c r="H138">
        <v>1</v>
      </c>
      <c r="I138">
        <v>0</v>
      </c>
      <c r="J138">
        <v>1</v>
      </c>
      <c r="K138">
        <v>1.2</v>
      </c>
      <c r="L138" s="7">
        <v>1000</v>
      </c>
      <c r="M138">
        <v>0</v>
      </c>
      <c r="N138" s="5">
        <v>0</v>
      </c>
      <c r="O138" s="6">
        <v>-27.6</v>
      </c>
      <c r="P138" s="7">
        <v>1040</v>
      </c>
      <c r="Q138">
        <v>0</v>
      </c>
      <c r="R138">
        <v>1</v>
      </c>
      <c r="S138">
        <v>1</v>
      </c>
      <c r="T138">
        <v>0</v>
      </c>
      <c r="U138">
        <v>5</v>
      </c>
      <c r="V138" s="7">
        <v>26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1</v>
      </c>
      <c r="AD138">
        <v>1</v>
      </c>
      <c r="AE138" s="13">
        <v>0.1</v>
      </c>
      <c r="AF138" s="14">
        <v>0.88363598047135705</v>
      </c>
    </row>
    <row r="139" spans="1:32" x14ac:dyDescent="0.25">
      <c r="A139">
        <v>1</v>
      </c>
      <c r="B139">
        <v>0</v>
      </c>
      <c r="C139">
        <v>12.01</v>
      </c>
      <c r="D139">
        <v>0</v>
      </c>
      <c r="E139">
        <v>0</v>
      </c>
      <c r="F139">
        <v>0</v>
      </c>
      <c r="G139">
        <v>0</v>
      </c>
      <c r="H139">
        <v>1</v>
      </c>
      <c r="I139">
        <v>0</v>
      </c>
      <c r="J139">
        <v>1</v>
      </c>
      <c r="K139">
        <v>1.2</v>
      </c>
      <c r="L139" s="7">
        <v>1000</v>
      </c>
      <c r="M139">
        <v>0</v>
      </c>
      <c r="N139" s="5">
        <v>0</v>
      </c>
      <c r="O139" s="6">
        <v>-27.6</v>
      </c>
      <c r="P139" s="7">
        <v>1040</v>
      </c>
      <c r="Q139">
        <v>0</v>
      </c>
      <c r="R139">
        <v>1</v>
      </c>
      <c r="S139">
        <v>1</v>
      </c>
      <c r="T139">
        <v>0</v>
      </c>
      <c r="U139">
        <v>5</v>
      </c>
      <c r="V139" s="7">
        <v>26</v>
      </c>
      <c r="W139">
        <v>0</v>
      </c>
      <c r="X139">
        <v>0</v>
      </c>
      <c r="Y139">
        <v>0</v>
      </c>
      <c r="Z139">
        <v>0</v>
      </c>
      <c r="AA139">
        <v>1</v>
      </c>
      <c r="AB139">
        <v>0</v>
      </c>
      <c r="AC139">
        <v>1</v>
      </c>
      <c r="AD139">
        <v>7</v>
      </c>
      <c r="AE139" s="13">
        <v>0.1</v>
      </c>
      <c r="AF139" s="14">
        <v>0.88914170988790397</v>
      </c>
    </row>
    <row r="140" spans="1:32" x14ac:dyDescent="0.25">
      <c r="A140">
        <v>1</v>
      </c>
      <c r="B140">
        <v>0</v>
      </c>
      <c r="C140">
        <v>12.01</v>
      </c>
      <c r="D140">
        <v>0</v>
      </c>
      <c r="E140">
        <v>0</v>
      </c>
      <c r="F140">
        <v>0</v>
      </c>
      <c r="G140">
        <v>0</v>
      </c>
      <c r="H140">
        <v>1</v>
      </c>
      <c r="I140">
        <v>0</v>
      </c>
      <c r="J140">
        <v>1</v>
      </c>
      <c r="K140">
        <v>1.2</v>
      </c>
      <c r="L140" s="7">
        <v>1000</v>
      </c>
      <c r="M140">
        <v>0</v>
      </c>
      <c r="N140" s="5">
        <v>0</v>
      </c>
      <c r="O140" s="6">
        <v>-27.6</v>
      </c>
      <c r="P140" s="7">
        <v>1040</v>
      </c>
      <c r="Q140">
        <v>0</v>
      </c>
      <c r="R140">
        <v>1</v>
      </c>
      <c r="S140">
        <v>1</v>
      </c>
      <c r="T140">
        <v>0</v>
      </c>
      <c r="U140">
        <v>5</v>
      </c>
      <c r="V140" s="7">
        <v>26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0</v>
      </c>
      <c r="AC140">
        <v>1</v>
      </c>
      <c r="AD140">
        <v>14</v>
      </c>
      <c r="AE140" s="13">
        <v>0.1</v>
      </c>
      <c r="AF140" s="14">
        <v>0.88977609209169295</v>
      </c>
    </row>
    <row r="141" spans="1:32" x14ac:dyDescent="0.25">
      <c r="A141">
        <v>1</v>
      </c>
      <c r="B141">
        <v>0</v>
      </c>
      <c r="C141">
        <v>12.01</v>
      </c>
      <c r="D141">
        <v>0</v>
      </c>
      <c r="E141">
        <v>0</v>
      </c>
      <c r="F141">
        <v>0</v>
      </c>
      <c r="G141">
        <v>0</v>
      </c>
      <c r="H141">
        <v>1</v>
      </c>
      <c r="I141">
        <v>0</v>
      </c>
      <c r="J141">
        <v>1</v>
      </c>
      <c r="K141">
        <v>1.2</v>
      </c>
      <c r="L141" s="7">
        <v>1000</v>
      </c>
      <c r="M141">
        <v>0</v>
      </c>
      <c r="N141" s="5">
        <v>0</v>
      </c>
      <c r="O141" s="6">
        <v>-27.6</v>
      </c>
      <c r="P141" s="7">
        <v>1040</v>
      </c>
      <c r="Q141">
        <v>0</v>
      </c>
      <c r="R141">
        <v>1</v>
      </c>
      <c r="S141">
        <v>1</v>
      </c>
      <c r="T141">
        <v>0</v>
      </c>
      <c r="U141">
        <v>5</v>
      </c>
      <c r="V141" s="7">
        <v>26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1</v>
      </c>
      <c r="AD141">
        <v>28</v>
      </c>
      <c r="AE141" s="13">
        <v>0.1</v>
      </c>
      <c r="AF141" s="14">
        <v>0.88977609209169295</v>
      </c>
    </row>
    <row r="142" spans="1:32" x14ac:dyDescent="0.25">
      <c r="A142">
        <v>1</v>
      </c>
      <c r="B142">
        <v>0</v>
      </c>
      <c r="C142">
        <v>12.01</v>
      </c>
      <c r="D142">
        <v>0</v>
      </c>
      <c r="E142">
        <v>0</v>
      </c>
      <c r="F142">
        <v>0</v>
      </c>
      <c r="G142">
        <v>0</v>
      </c>
      <c r="H142">
        <v>1</v>
      </c>
      <c r="I142">
        <v>0</v>
      </c>
      <c r="J142">
        <v>1</v>
      </c>
      <c r="K142">
        <v>1.2</v>
      </c>
      <c r="L142">
        <v>6000</v>
      </c>
      <c r="M142">
        <v>0</v>
      </c>
      <c r="N142" s="5">
        <v>0</v>
      </c>
      <c r="O142" s="6">
        <v>-27.6</v>
      </c>
      <c r="P142" s="7">
        <v>1040</v>
      </c>
      <c r="Q142">
        <v>0</v>
      </c>
      <c r="R142">
        <v>1</v>
      </c>
      <c r="S142">
        <v>1</v>
      </c>
      <c r="T142">
        <v>0</v>
      </c>
      <c r="U142">
        <v>6</v>
      </c>
      <c r="V142">
        <v>26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1</v>
      </c>
      <c r="AD142">
        <v>1</v>
      </c>
      <c r="AE142" s="13">
        <v>0.1</v>
      </c>
      <c r="AF142" s="14">
        <v>0.80968858131487897</v>
      </c>
    </row>
    <row r="143" spans="1:32" x14ac:dyDescent="0.25">
      <c r="A143">
        <v>1</v>
      </c>
      <c r="B143">
        <v>0</v>
      </c>
      <c r="C143">
        <v>12.01</v>
      </c>
      <c r="D143">
        <v>0</v>
      </c>
      <c r="E143">
        <v>0</v>
      </c>
      <c r="F143">
        <v>0</v>
      </c>
      <c r="G143">
        <v>0</v>
      </c>
      <c r="H143">
        <v>1</v>
      </c>
      <c r="I143">
        <v>0</v>
      </c>
      <c r="J143">
        <v>1</v>
      </c>
      <c r="K143">
        <v>1.2</v>
      </c>
      <c r="L143">
        <v>6000</v>
      </c>
      <c r="M143">
        <v>0</v>
      </c>
      <c r="N143" s="5">
        <v>0</v>
      </c>
      <c r="O143" s="6">
        <v>-27.6</v>
      </c>
      <c r="P143" s="7">
        <v>1040</v>
      </c>
      <c r="Q143">
        <v>0</v>
      </c>
      <c r="R143">
        <v>1</v>
      </c>
      <c r="S143">
        <v>1</v>
      </c>
      <c r="T143">
        <v>0</v>
      </c>
      <c r="U143">
        <v>6</v>
      </c>
      <c r="V143">
        <v>26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1</v>
      </c>
      <c r="AD143">
        <v>7</v>
      </c>
      <c r="AE143" s="13">
        <v>0.1</v>
      </c>
      <c r="AF143" s="14">
        <v>0.839650145772595</v>
      </c>
    </row>
    <row r="144" spans="1:32" x14ac:dyDescent="0.25">
      <c r="A144">
        <v>1</v>
      </c>
      <c r="B144">
        <v>0</v>
      </c>
      <c r="C144">
        <v>12.01</v>
      </c>
      <c r="D144">
        <v>0</v>
      </c>
      <c r="E144">
        <v>0</v>
      </c>
      <c r="F144">
        <v>0</v>
      </c>
      <c r="G144">
        <v>0</v>
      </c>
      <c r="H144">
        <v>1</v>
      </c>
      <c r="I144">
        <v>0</v>
      </c>
      <c r="J144">
        <v>1</v>
      </c>
      <c r="K144">
        <v>1.2</v>
      </c>
      <c r="L144">
        <v>6000</v>
      </c>
      <c r="M144">
        <v>0</v>
      </c>
      <c r="N144" s="5">
        <v>0</v>
      </c>
      <c r="O144" s="6">
        <v>-27.6</v>
      </c>
      <c r="P144" s="7">
        <v>1040</v>
      </c>
      <c r="Q144">
        <v>0</v>
      </c>
      <c r="R144">
        <v>1</v>
      </c>
      <c r="S144">
        <v>1</v>
      </c>
      <c r="T144">
        <v>0</v>
      </c>
      <c r="U144">
        <v>6</v>
      </c>
      <c r="V144">
        <v>26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1</v>
      </c>
      <c r="AD144">
        <v>14</v>
      </c>
      <c r="AE144" s="13">
        <v>0.1</v>
      </c>
      <c r="AF144" s="14">
        <v>0.85459352280237899</v>
      </c>
    </row>
    <row r="145" spans="1:32" x14ac:dyDescent="0.25">
      <c r="A145">
        <v>1</v>
      </c>
      <c r="B145">
        <v>0</v>
      </c>
      <c r="C145">
        <v>12.01</v>
      </c>
      <c r="D145">
        <v>0</v>
      </c>
      <c r="E145">
        <v>0</v>
      </c>
      <c r="F145">
        <v>0</v>
      </c>
      <c r="G145">
        <v>0</v>
      </c>
      <c r="H145">
        <v>1</v>
      </c>
      <c r="I145">
        <v>0</v>
      </c>
      <c r="J145">
        <v>1</v>
      </c>
      <c r="K145">
        <v>1.2</v>
      </c>
      <c r="L145">
        <v>6000</v>
      </c>
      <c r="M145">
        <v>0</v>
      </c>
      <c r="N145" s="5">
        <v>0</v>
      </c>
      <c r="O145" s="6">
        <v>-27.6</v>
      </c>
      <c r="P145" s="7">
        <v>1040</v>
      </c>
      <c r="Q145">
        <v>0</v>
      </c>
      <c r="R145">
        <v>1</v>
      </c>
      <c r="S145">
        <v>1</v>
      </c>
      <c r="T145">
        <v>0</v>
      </c>
      <c r="U145">
        <v>6</v>
      </c>
      <c r="V145">
        <v>26</v>
      </c>
      <c r="W145">
        <v>0</v>
      </c>
      <c r="X145">
        <v>0</v>
      </c>
      <c r="Y145">
        <v>0</v>
      </c>
      <c r="Z145">
        <v>0</v>
      </c>
      <c r="AA145">
        <v>1</v>
      </c>
      <c r="AB145">
        <v>0</v>
      </c>
      <c r="AC145">
        <v>1</v>
      </c>
      <c r="AD145">
        <v>28</v>
      </c>
      <c r="AE145" s="13">
        <v>0.1</v>
      </c>
      <c r="AF145" s="14">
        <v>0.82972136222910198</v>
      </c>
    </row>
    <row r="146" spans="1:32" x14ac:dyDescent="0.25">
      <c r="A146">
        <v>0</v>
      </c>
      <c r="B146">
        <v>0</v>
      </c>
      <c r="C146">
        <v>28.09</v>
      </c>
      <c r="D146">
        <v>16</v>
      </c>
      <c r="E146">
        <v>2</v>
      </c>
      <c r="F146">
        <v>0</v>
      </c>
      <c r="G146">
        <v>1</v>
      </c>
      <c r="H146">
        <v>0</v>
      </c>
      <c r="I146">
        <v>0</v>
      </c>
      <c r="J146">
        <v>0</v>
      </c>
      <c r="K146">
        <v>40</v>
      </c>
      <c r="L146" s="4">
        <v>40</v>
      </c>
      <c r="M146">
        <v>0</v>
      </c>
      <c r="N146" s="5">
        <v>0</v>
      </c>
      <c r="O146" s="5">
        <v>-12.76</v>
      </c>
      <c r="P146" s="7">
        <v>26.5</v>
      </c>
      <c r="Q146">
        <v>0</v>
      </c>
      <c r="R146">
        <v>1</v>
      </c>
      <c r="S146">
        <v>1</v>
      </c>
      <c r="T146">
        <v>0</v>
      </c>
      <c r="U146">
        <v>5</v>
      </c>
      <c r="V146" s="7">
        <v>26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1</v>
      </c>
      <c r="AD146">
        <v>1</v>
      </c>
      <c r="AE146" s="13">
        <v>1</v>
      </c>
      <c r="AF146" s="14">
        <v>0.99882972498537204</v>
      </c>
    </row>
    <row r="147" spans="1:32" x14ac:dyDescent="0.25">
      <c r="A147">
        <v>0</v>
      </c>
      <c r="B147">
        <v>0</v>
      </c>
      <c r="C147">
        <v>28.09</v>
      </c>
      <c r="D147">
        <v>16</v>
      </c>
      <c r="E147">
        <v>2</v>
      </c>
      <c r="F147">
        <v>0</v>
      </c>
      <c r="G147">
        <v>1</v>
      </c>
      <c r="H147">
        <v>0</v>
      </c>
      <c r="I147">
        <v>0</v>
      </c>
      <c r="J147">
        <v>0</v>
      </c>
      <c r="K147">
        <v>40</v>
      </c>
      <c r="L147" s="4">
        <v>40</v>
      </c>
      <c r="M147">
        <v>0</v>
      </c>
      <c r="N147" s="5">
        <v>0</v>
      </c>
      <c r="O147" s="5">
        <v>-12.76</v>
      </c>
      <c r="P147" s="7">
        <v>26.5</v>
      </c>
      <c r="Q147">
        <v>0</v>
      </c>
      <c r="R147">
        <v>1</v>
      </c>
      <c r="S147">
        <v>1</v>
      </c>
      <c r="T147">
        <v>0</v>
      </c>
      <c r="U147">
        <v>5</v>
      </c>
      <c r="V147" s="7">
        <v>26</v>
      </c>
      <c r="W147">
        <v>0</v>
      </c>
      <c r="X147">
        <v>0</v>
      </c>
      <c r="Y147">
        <v>0</v>
      </c>
      <c r="Z147">
        <v>0</v>
      </c>
      <c r="AA147">
        <v>1</v>
      </c>
      <c r="AB147">
        <v>0</v>
      </c>
      <c r="AC147">
        <v>1</v>
      </c>
      <c r="AD147">
        <v>7</v>
      </c>
      <c r="AE147" s="13">
        <v>1</v>
      </c>
      <c r="AF147" s="14">
        <v>0.97982967279247002</v>
      </c>
    </row>
    <row r="148" spans="1:32" x14ac:dyDescent="0.25">
      <c r="A148">
        <v>0</v>
      </c>
      <c r="B148">
        <v>0</v>
      </c>
      <c r="C148">
        <v>28.09</v>
      </c>
      <c r="D148">
        <v>16</v>
      </c>
      <c r="E148">
        <v>2</v>
      </c>
      <c r="F148">
        <v>0</v>
      </c>
      <c r="G148">
        <v>1</v>
      </c>
      <c r="H148">
        <v>0</v>
      </c>
      <c r="I148">
        <v>0</v>
      </c>
      <c r="J148">
        <v>0</v>
      </c>
      <c r="K148">
        <v>40</v>
      </c>
      <c r="L148" s="4">
        <v>40</v>
      </c>
      <c r="M148">
        <v>0</v>
      </c>
      <c r="N148" s="5">
        <v>0</v>
      </c>
      <c r="O148" s="5">
        <v>-12.76</v>
      </c>
      <c r="P148" s="7">
        <v>26.5</v>
      </c>
      <c r="Q148">
        <v>0</v>
      </c>
      <c r="R148">
        <v>1</v>
      </c>
      <c r="S148">
        <v>1</v>
      </c>
      <c r="T148">
        <v>0</v>
      </c>
      <c r="U148">
        <v>5</v>
      </c>
      <c r="V148" s="7">
        <v>26</v>
      </c>
      <c r="W148">
        <v>0</v>
      </c>
      <c r="X148">
        <v>0</v>
      </c>
      <c r="Y148">
        <v>0</v>
      </c>
      <c r="Z148">
        <v>0</v>
      </c>
      <c r="AA148">
        <v>1</v>
      </c>
      <c r="AB148">
        <v>0</v>
      </c>
      <c r="AC148">
        <v>1</v>
      </c>
      <c r="AD148">
        <v>14</v>
      </c>
      <c r="AE148" s="13">
        <v>1</v>
      </c>
      <c r="AF148" s="14">
        <v>0.98108448928121095</v>
      </c>
    </row>
    <row r="149" spans="1:32" x14ac:dyDescent="0.25">
      <c r="A149">
        <v>0</v>
      </c>
      <c r="B149">
        <v>0</v>
      </c>
      <c r="C149">
        <v>28.09</v>
      </c>
      <c r="D149">
        <v>16</v>
      </c>
      <c r="E149">
        <v>2</v>
      </c>
      <c r="F149">
        <v>0</v>
      </c>
      <c r="G149">
        <v>1</v>
      </c>
      <c r="H149">
        <v>0</v>
      </c>
      <c r="I149">
        <v>0</v>
      </c>
      <c r="J149">
        <v>0</v>
      </c>
      <c r="K149">
        <v>40</v>
      </c>
      <c r="L149" s="4">
        <v>40</v>
      </c>
      <c r="M149">
        <v>0</v>
      </c>
      <c r="N149" s="5">
        <v>0</v>
      </c>
      <c r="O149" s="5">
        <v>-12.76</v>
      </c>
      <c r="P149" s="7">
        <v>26.5</v>
      </c>
      <c r="Q149">
        <v>0</v>
      </c>
      <c r="R149">
        <v>1</v>
      </c>
      <c r="S149">
        <v>1</v>
      </c>
      <c r="T149">
        <v>0</v>
      </c>
      <c r="U149">
        <v>5</v>
      </c>
      <c r="V149" s="7">
        <v>26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0</v>
      </c>
      <c r="AC149">
        <v>1</v>
      </c>
      <c r="AD149">
        <v>28</v>
      </c>
      <c r="AE149" s="13">
        <v>1</v>
      </c>
      <c r="AF149" s="14">
        <v>0.98364825581395399</v>
      </c>
    </row>
    <row r="150" spans="1:32" x14ac:dyDescent="0.25">
      <c r="A150">
        <v>0</v>
      </c>
      <c r="B150">
        <v>0</v>
      </c>
      <c r="C150">
        <v>47.87</v>
      </c>
      <c r="D150">
        <v>16</v>
      </c>
      <c r="E150">
        <v>2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20</v>
      </c>
      <c r="L150" s="4">
        <v>20</v>
      </c>
      <c r="M150">
        <v>0</v>
      </c>
      <c r="N150" s="5">
        <v>0</v>
      </c>
      <c r="O150" s="6">
        <v>-26</v>
      </c>
      <c r="P150">
        <v>50</v>
      </c>
      <c r="Q150">
        <v>0</v>
      </c>
      <c r="R150">
        <v>1</v>
      </c>
      <c r="S150">
        <v>1</v>
      </c>
      <c r="T150">
        <v>0</v>
      </c>
      <c r="U150" s="7">
        <v>8</v>
      </c>
      <c r="V150" s="7">
        <v>30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1</v>
      </c>
      <c r="AD150">
        <v>1</v>
      </c>
      <c r="AE150" s="13">
        <v>5</v>
      </c>
      <c r="AF150" s="14">
        <v>0.90441176470588203</v>
      </c>
    </row>
    <row r="151" spans="1:32" x14ac:dyDescent="0.25">
      <c r="A151">
        <v>0</v>
      </c>
      <c r="B151">
        <v>0</v>
      </c>
      <c r="C151">
        <v>47.87</v>
      </c>
      <c r="D151">
        <v>16</v>
      </c>
      <c r="E151">
        <v>2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20</v>
      </c>
      <c r="L151" s="4">
        <v>20</v>
      </c>
      <c r="M151">
        <v>0</v>
      </c>
      <c r="N151" s="5">
        <v>0</v>
      </c>
      <c r="O151" s="6">
        <v>-26</v>
      </c>
      <c r="P151">
        <v>50</v>
      </c>
      <c r="Q151">
        <v>0</v>
      </c>
      <c r="R151">
        <v>1</v>
      </c>
      <c r="S151">
        <v>1</v>
      </c>
      <c r="T151">
        <v>0</v>
      </c>
      <c r="U151" s="7">
        <v>8</v>
      </c>
      <c r="V151" s="7">
        <v>30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1</v>
      </c>
      <c r="AD151">
        <v>1</v>
      </c>
      <c r="AE151" s="13">
        <v>20</v>
      </c>
      <c r="AF151" s="14">
        <v>0.99400230680507495</v>
      </c>
    </row>
    <row r="152" spans="1:32" x14ac:dyDescent="0.25">
      <c r="A152">
        <v>0</v>
      </c>
      <c r="B152">
        <v>0</v>
      </c>
      <c r="C152">
        <v>47.87</v>
      </c>
      <c r="D152">
        <v>16</v>
      </c>
      <c r="E152">
        <v>2</v>
      </c>
      <c r="F152">
        <v>0</v>
      </c>
      <c r="G152">
        <v>1</v>
      </c>
      <c r="H152">
        <v>0</v>
      </c>
      <c r="I152">
        <v>0</v>
      </c>
      <c r="J152">
        <v>0</v>
      </c>
      <c r="K152">
        <v>20</v>
      </c>
      <c r="L152" s="4">
        <v>20</v>
      </c>
      <c r="M152">
        <v>0</v>
      </c>
      <c r="N152" s="5">
        <v>0</v>
      </c>
      <c r="O152" s="6">
        <v>-26</v>
      </c>
      <c r="P152">
        <v>50</v>
      </c>
      <c r="Q152">
        <v>0</v>
      </c>
      <c r="R152">
        <v>1</v>
      </c>
      <c r="S152">
        <v>1</v>
      </c>
      <c r="T152">
        <v>0</v>
      </c>
      <c r="U152" s="7">
        <v>8</v>
      </c>
      <c r="V152" s="7">
        <v>30</v>
      </c>
      <c r="W152">
        <v>0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1</v>
      </c>
      <c r="AD152">
        <v>1</v>
      </c>
      <c r="AE152" s="13">
        <v>50</v>
      </c>
      <c r="AF152" s="14">
        <v>0.990773598296664</v>
      </c>
    </row>
    <row r="153" spans="1:32" x14ac:dyDescent="0.25">
      <c r="A153">
        <v>0</v>
      </c>
      <c r="B153">
        <v>0</v>
      </c>
      <c r="C153">
        <v>47.87</v>
      </c>
      <c r="D153">
        <v>16</v>
      </c>
      <c r="E153">
        <v>2</v>
      </c>
      <c r="F153">
        <v>0</v>
      </c>
      <c r="G153">
        <v>1</v>
      </c>
      <c r="H153">
        <v>0</v>
      </c>
      <c r="I153">
        <v>0</v>
      </c>
      <c r="J153">
        <v>0</v>
      </c>
      <c r="K153">
        <v>20</v>
      </c>
      <c r="L153" s="4">
        <v>20</v>
      </c>
      <c r="M153">
        <v>0</v>
      </c>
      <c r="N153" s="5">
        <v>0</v>
      </c>
      <c r="O153" s="6">
        <v>-26</v>
      </c>
      <c r="P153">
        <v>50</v>
      </c>
      <c r="Q153">
        <v>0</v>
      </c>
      <c r="R153">
        <v>1</v>
      </c>
      <c r="S153">
        <v>1</v>
      </c>
      <c r="T153">
        <v>0</v>
      </c>
      <c r="U153" s="7">
        <v>8</v>
      </c>
      <c r="V153" s="7">
        <v>30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1</v>
      </c>
      <c r="AD153">
        <v>7</v>
      </c>
      <c r="AE153" s="13">
        <v>20</v>
      </c>
      <c r="AF153" s="14">
        <v>0.97776827704147096</v>
      </c>
    </row>
    <row r="154" spans="1:32" x14ac:dyDescent="0.25">
      <c r="A154">
        <v>0</v>
      </c>
      <c r="B154">
        <v>0</v>
      </c>
      <c r="C154">
        <v>47.87</v>
      </c>
      <c r="D154">
        <v>16</v>
      </c>
      <c r="E154">
        <v>2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20</v>
      </c>
      <c r="L154" s="4">
        <v>20</v>
      </c>
      <c r="M154">
        <v>0</v>
      </c>
      <c r="N154" s="5">
        <v>0</v>
      </c>
      <c r="O154" s="6">
        <v>-26</v>
      </c>
      <c r="P154">
        <v>50</v>
      </c>
      <c r="Q154">
        <v>0</v>
      </c>
      <c r="R154">
        <v>1</v>
      </c>
      <c r="S154">
        <v>1</v>
      </c>
      <c r="T154">
        <v>0</v>
      </c>
      <c r="U154" s="7">
        <v>8</v>
      </c>
      <c r="V154" s="7">
        <v>30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1</v>
      </c>
      <c r="AD154">
        <v>14</v>
      </c>
      <c r="AE154" s="13">
        <v>20</v>
      </c>
      <c r="AF154" s="14">
        <v>0.94309476909608203</v>
      </c>
    </row>
    <row r="155" spans="1:32" x14ac:dyDescent="0.25">
      <c r="A155">
        <v>0</v>
      </c>
      <c r="B155">
        <v>0</v>
      </c>
      <c r="C155">
        <v>47.87</v>
      </c>
      <c r="D155">
        <v>16</v>
      </c>
      <c r="E155">
        <v>2</v>
      </c>
      <c r="F155">
        <v>0</v>
      </c>
      <c r="G155">
        <v>1</v>
      </c>
      <c r="H155">
        <v>0</v>
      </c>
      <c r="I155">
        <v>0</v>
      </c>
      <c r="J155">
        <v>0</v>
      </c>
      <c r="K155">
        <v>20</v>
      </c>
      <c r="L155" s="4">
        <v>20</v>
      </c>
      <c r="M155">
        <v>0</v>
      </c>
      <c r="N155" s="5">
        <v>0</v>
      </c>
      <c r="O155" s="6">
        <v>-26</v>
      </c>
      <c r="P155">
        <v>50</v>
      </c>
      <c r="Q155">
        <v>0</v>
      </c>
      <c r="R155">
        <v>1</v>
      </c>
      <c r="S155">
        <v>1</v>
      </c>
      <c r="T155">
        <v>0</v>
      </c>
      <c r="U155" s="7">
        <v>8</v>
      </c>
      <c r="V155" s="7">
        <v>30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1</v>
      </c>
      <c r="AD155">
        <v>28</v>
      </c>
      <c r="AE155" s="13">
        <v>20</v>
      </c>
      <c r="AF155" s="14">
        <v>0.83094928478543595</v>
      </c>
    </row>
    <row r="156" spans="1:32" x14ac:dyDescent="0.25">
      <c r="A156">
        <v>0</v>
      </c>
      <c r="B156">
        <v>0</v>
      </c>
      <c r="C156">
        <v>28.09</v>
      </c>
      <c r="D156">
        <v>16</v>
      </c>
      <c r="E156">
        <v>2</v>
      </c>
      <c r="F156">
        <v>0</v>
      </c>
      <c r="G156">
        <v>1</v>
      </c>
      <c r="H156">
        <v>0</v>
      </c>
      <c r="I156">
        <v>0</v>
      </c>
      <c r="J156">
        <v>0</v>
      </c>
      <c r="K156">
        <v>1200</v>
      </c>
      <c r="L156" s="4">
        <v>1200</v>
      </c>
      <c r="M156">
        <v>0</v>
      </c>
      <c r="N156" s="5">
        <v>0</v>
      </c>
      <c r="O156" s="6">
        <v>-28.4</v>
      </c>
      <c r="P156">
        <v>11.49</v>
      </c>
      <c r="Q156">
        <v>0</v>
      </c>
      <c r="R156">
        <v>1</v>
      </c>
      <c r="S156">
        <v>0</v>
      </c>
      <c r="T156">
        <v>1</v>
      </c>
      <c r="U156">
        <v>7</v>
      </c>
      <c r="V156">
        <v>20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1</v>
      </c>
      <c r="AD156">
        <v>1</v>
      </c>
      <c r="AE156" s="13">
        <v>0.25</v>
      </c>
      <c r="AF156" s="14">
        <v>0</v>
      </c>
    </row>
    <row r="157" spans="1:32" x14ac:dyDescent="0.25">
      <c r="A157">
        <v>0</v>
      </c>
      <c r="B157">
        <v>0</v>
      </c>
      <c r="C157">
        <v>28.09</v>
      </c>
      <c r="D157">
        <v>16</v>
      </c>
      <c r="E157">
        <v>2</v>
      </c>
      <c r="F157">
        <v>0</v>
      </c>
      <c r="G157">
        <v>1</v>
      </c>
      <c r="H157">
        <v>0</v>
      </c>
      <c r="I157">
        <v>0</v>
      </c>
      <c r="J157">
        <v>0</v>
      </c>
      <c r="K157">
        <v>155.19999999999999</v>
      </c>
      <c r="L157" s="4">
        <v>155.19999999999999</v>
      </c>
      <c r="M157">
        <v>0</v>
      </c>
      <c r="N157" s="5">
        <v>0</v>
      </c>
      <c r="O157" s="6">
        <v>-28.4</v>
      </c>
      <c r="P157">
        <v>2.7</v>
      </c>
      <c r="Q157">
        <v>0</v>
      </c>
      <c r="R157">
        <v>1</v>
      </c>
      <c r="S157">
        <v>0</v>
      </c>
      <c r="T157">
        <v>1</v>
      </c>
      <c r="U157">
        <v>7</v>
      </c>
      <c r="V157">
        <v>20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0</v>
      </c>
      <c r="AC157">
        <v>1</v>
      </c>
      <c r="AD157">
        <v>1</v>
      </c>
      <c r="AE157" s="13">
        <v>0.25</v>
      </c>
      <c r="AF157" s="14">
        <v>0</v>
      </c>
    </row>
    <row r="158" spans="1:32" x14ac:dyDescent="0.25">
      <c r="A158">
        <v>0</v>
      </c>
      <c r="B158">
        <v>0</v>
      </c>
      <c r="C158">
        <v>28.09</v>
      </c>
      <c r="D158">
        <v>16</v>
      </c>
      <c r="E158">
        <v>2</v>
      </c>
      <c r="F158">
        <v>0</v>
      </c>
      <c r="G158">
        <v>1</v>
      </c>
      <c r="H158">
        <v>0</v>
      </c>
      <c r="I158">
        <v>0</v>
      </c>
      <c r="J158">
        <v>0</v>
      </c>
      <c r="K158">
        <v>1200</v>
      </c>
      <c r="L158" s="4">
        <v>1200</v>
      </c>
      <c r="M158">
        <v>0</v>
      </c>
      <c r="N158" s="5">
        <v>0</v>
      </c>
      <c r="O158" s="6">
        <v>-28.4</v>
      </c>
      <c r="P158">
        <v>11.49</v>
      </c>
      <c r="Q158">
        <v>0</v>
      </c>
      <c r="R158">
        <v>1</v>
      </c>
      <c r="S158">
        <v>0</v>
      </c>
      <c r="T158">
        <v>1</v>
      </c>
      <c r="U158">
        <v>7</v>
      </c>
      <c r="V158">
        <v>20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1</v>
      </c>
      <c r="AD158">
        <v>1</v>
      </c>
      <c r="AE158" s="13">
        <v>2.5</v>
      </c>
      <c r="AF158" s="14">
        <v>0</v>
      </c>
    </row>
    <row r="159" spans="1:32" x14ac:dyDescent="0.25">
      <c r="A159">
        <v>0</v>
      </c>
      <c r="B159">
        <v>0</v>
      </c>
      <c r="C159">
        <v>28.09</v>
      </c>
      <c r="D159">
        <v>16</v>
      </c>
      <c r="E159">
        <v>2</v>
      </c>
      <c r="F159">
        <v>0</v>
      </c>
      <c r="G159">
        <v>1</v>
      </c>
      <c r="H159">
        <v>0</v>
      </c>
      <c r="I159">
        <v>0</v>
      </c>
      <c r="J159">
        <v>0</v>
      </c>
      <c r="K159">
        <v>155.19999999999999</v>
      </c>
      <c r="L159" s="4">
        <v>155.19999999999999</v>
      </c>
      <c r="M159">
        <v>0</v>
      </c>
      <c r="N159" s="5">
        <v>0</v>
      </c>
      <c r="O159" s="6">
        <v>-28.4</v>
      </c>
      <c r="P159">
        <v>2.7</v>
      </c>
      <c r="Q159">
        <v>0</v>
      </c>
      <c r="R159">
        <v>1</v>
      </c>
      <c r="S159">
        <v>0</v>
      </c>
      <c r="T159">
        <v>1</v>
      </c>
      <c r="U159">
        <v>7</v>
      </c>
      <c r="V159">
        <v>20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1</v>
      </c>
      <c r="AD159">
        <v>1</v>
      </c>
      <c r="AE159" s="13">
        <v>2.5</v>
      </c>
      <c r="AF159" s="14">
        <v>1</v>
      </c>
    </row>
    <row r="160" spans="1:32" x14ac:dyDescent="0.25">
      <c r="A160">
        <v>0</v>
      </c>
      <c r="B160">
        <v>0</v>
      </c>
      <c r="C160">
        <v>28.09</v>
      </c>
      <c r="D160">
        <v>16</v>
      </c>
      <c r="E160">
        <v>2</v>
      </c>
      <c r="F160">
        <v>0</v>
      </c>
      <c r="G160">
        <v>1</v>
      </c>
      <c r="H160">
        <v>0</v>
      </c>
      <c r="I160">
        <v>0</v>
      </c>
      <c r="J160">
        <v>0</v>
      </c>
      <c r="K160">
        <v>1200</v>
      </c>
      <c r="L160" s="4">
        <v>1200</v>
      </c>
      <c r="M160">
        <v>0</v>
      </c>
      <c r="N160" s="5">
        <v>0</v>
      </c>
      <c r="O160" s="6">
        <v>-28.4</v>
      </c>
      <c r="P160">
        <v>11.49</v>
      </c>
      <c r="Q160">
        <v>0</v>
      </c>
      <c r="R160">
        <v>1</v>
      </c>
      <c r="S160">
        <v>0</v>
      </c>
      <c r="T160">
        <v>1</v>
      </c>
      <c r="U160">
        <v>7</v>
      </c>
      <c r="V160">
        <v>20</v>
      </c>
      <c r="W160">
        <v>0</v>
      </c>
      <c r="X160">
        <v>0</v>
      </c>
      <c r="Y160">
        <v>0</v>
      </c>
      <c r="Z160">
        <v>0</v>
      </c>
      <c r="AA160">
        <v>1</v>
      </c>
      <c r="AB160">
        <v>0</v>
      </c>
      <c r="AC160">
        <v>1</v>
      </c>
      <c r="AD160">
        <v>1</v>
      </c>
      <c r="AE160" s="13">
        <v>25</v>
      </c>
      <c r="AF160" s="14">
        <v>1</v>
      </c>
    </row>
    <row r="161" spans="1:32" x14ac:dyDescent="0.25">
      <c r="A161">
        <v>0</v>
      </c>
      <c r="B161">
        <v>0</v>
      </c>
      <c r="C161">
        <v>28.09</v>
      </c>
      <c r="D161">
        <v>16</v>
      </c>
      <c r="E161">
        <v>2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155.19999999999999</v>
      </c>
      <c r="L161" s="4">
        <v>155.19999999999999</v>
      </c>
      <c r="M161">
        <v>0</v>
      </c>
      <c r="N161" s="5">
        <v>0</v>
      </c>
      <c r="O161" s="6">
        <v>-28.4</v>
      </c>
      <c r="P161">
        <v>2.7</v>
      </c>
      <c r="Q161">
        <v>0</v>
      </c>
      <c r="R161">
        <v>1</v>
      </c>
      <c r="S161">
        <v>0</v>
      </c>
      <c r="T161">
        <v>1</v>
      </c>
      <c r="U161">
        <v>7</v>
      </c>
      <c r="V161">
        <v>20</v>
      </c>
      <c r="W161">
        <v>0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1</v>
      </c>
      <c r="AD161">
        <v>1</v>
      </c>
      <c r="AE161" s="13">
        <v>25</v>
      </c>
      <c r="AF161" s="14">
        <v>1</v>
      </c>
    </row>
    <row r="162" spans="1:32" x14ac:dyDescent="0.25">
      <c r="A162">
        <v>0</v>
      </c>
      <c r="B162">
        <v>0</v>
      </c>
      <c r="C162">
        <v>28.09</v>
      </c>
      <c r="D162">
        <v>16</v>
      </c>
      <c r="E162">
        <v>2</v>
      </c>
      <c r="F162">
        <v>0</v>
      </c>
      <c r="G162">
        <v>1</v>
      </c>
      <c r="H162">
        <v>0</v>
      </c>
      <c r="I162">
        <v>0</v>
      </c>
      <c r="J162">
        <v>0</v>
      </c>
      <c r="K162">
        <v>1200</v>
      </c>
      <c r="L162" s="4">
        <v>1200</v>
      </c>
      <c r="M162">
        <v>0</v>
      </c>
      <c r="N162" s="5">
        <v>0</v>
      </c>
      <c r="O162" s="6">
        <v>-28.4</v>
      </c>
      <c r="P162">
        <v>11.49</v>
      </c>
      <c r="Q162">
        <v>0</v>
      </c>
      <c r="R162">
        <v>1</v>
      </c>
      <c r="S162">
        <v>0</v>
      </c>
      <c r="T162">
        <v>1</v>
      </c>
      <c r="U162">
        <v>7</v>
      </c>
      <c r="V162">
        <v>20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1</v>
      </c>
      <c r="AD162">
        <v>90</v>
      </c>
      <c r="AE162" s="13">
        <v>0.25</v>
      </c>
      <c r="AF162" s="14">
        <v>0</v>
      </c>
    </row>
    <row r="163" spans="1:32" x14ac:dyDescent="0.25">
      <c r="A163">
        <v>0</v>
      </c>
      <c r="B163">
        <v>0</v>
      </c>
      <c r="C163">
        <v>28.09</v>
      </c>
      <c r="D163">
        <v>16</v>
      </c>
      <c r="E163">
        <v>2</v>
      </c>
      <c r="F163">
        <v>0</v>
      </c>
      <c r="G163">
        <v>1</v>
      </c>
      <c r="H163">
        <v>0</v>
      </c>
      <c r="I163">
        <v>0</v>
      </c>
      <c r="J163">
        <v>0</v>
      </c>
      <c r="K163">
        <v>155.19999999999999</v>
      </c>
      <c r="L163" s="4">
        <v>155.19999999999999</v>
      </c>
      <c r="M163">
        <v>0</v>
      </c>
      <c r="N163" s="5">
        <v>0</v>
      </c>
      <c r="O163" s="6">
        <v>-28.4</v>
      </c>
      <c r="P163">
        <v>2.7</v>
      </c>
      <c r="Q163">
        <v>0</v>
      </c>
      <c r="R163">
        <v>1</v>
      </c>
      <c r="S163">
        <v>0</v>
      </c>
      <c r="T163">
        <v>1</v>
      </c>
      <c r="U163">
        <v>7</v>
      </c>
      <c r="V163">
        <v>20</v>
      </c>
      <c r="W163">
        <v>0</v>
      </c>
      <c r="X163">
        <v>0</v>
      </c>
      <c r="Y163">
        <v>0</v>
      </c>
      <c r="Z163">
        <v>0</v>
      </c>
      <c r="AA163">
        <v>1</v>
      </c>
      <c r="AB163">
        <v>0</v>
      </c>
      <c r="AC163">
        <v>1</v>
      </c>
      <c r="AD163">
        <v>90</v>
      </c>
      <c r="AE163" s="13">
        <v>0.25</v>
      </c>
      <c r="AF163" s="14">
        <v>1</v>
      </c>
    </row>
    <row r="164" spans="1:32" x14ac:dyDescent="0.25">
      <c r="A164">
        <v>0</v>
      </c>
      <c r="B164">
        <v>0</v>
      </c>
      <c r="C164">
        <v>28.09</v>
      </c>
      <c r="D164">
        <v>16</v>
      </c>
      <c r="E164">
        <v>2</v>
      </c>
      <c r="F164">
        <v>0</v>
      </c>
      <c r="G164">
        <v>1</v>
      </c>
      <c r="H164">
        <v>0</v>
      </c>
      <c r="I164">
        <v>0</v>
      </c>
      <c r="J164">
        <v>0</v>
      </c>
      <c r="K164">
        <v>1200</v>
      </c>
      <c r="L164" s="4">
        <v>1200</v>
      </c>
      <c r="M164">
        <v>0</v>
      </c>
      <c r="N164" s="5">
        <v>0</v>
      </c>
      <c r="O164" s="6">
        <v>-28.4</v>
      </c>
      <c r="P164">
        <v>11.49</v>
      </c>
      <c r="Q164">
        <v>0</v>
      </c>
      <c r="R164">
        <v>1</v>
      </c>
      <c r="S164">
        <v>0</v>
      </c>
      <c r="T164">
        <v>1</v>
      </c>
      <c r="U164">
        <v>7</v>
      </c>
      <c r="V164">
        <v>20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1</v>
      </c>
      <c r="AD164">
        <v>90</v>
      </c>
      <c r="AE164" s="13">
        <v>2.5</v>
      </c>
      <c r="AF164" s="14">
        <v>0</v>
      </c>
    </row>
    <row r="165" spans="1:32" x14ac:dyDescent="0.25">
      <c r="A165">
        <v>0</v>
      </c>
      <c r="B165">
        <v>0</v>
      </c>
      <c r="C165">
        <v>28.09</v>
      </c>
      <c r="D165">
        <v>16</v>
      </c>
      <c r="E165">
        <v>2</v>
      </c>
      <c r="F165">
        <v>0</v>
      </c>
      <c r="G165">
        <v>1</v>
      </c>
      <c r="H165">
        <v>0</v>
      </c>
      <c r="I165">
        <v>0</v>
      </c>
      <c r="J165">
        <v>0</v>
      </c>
      <c r="K165">
        <v>155.19999999999999</v>
      </c>
      <c r="L165" s="4">
        <v>155.19999999999999</v>
      </c>
      <c r="M165">
        <v>0</v>
      </c>
      <c r="N165" s="5">
        <v>0</v>
      </c>
      <c r="O165" s="6">
        <v>-28.4</v>
      </c>
      <c r="P165">
        <v>2.7</v>
      </c>
      <c r="Q165">
        <v>0</v>
      </c>
      <c r="R165">
        <v>1</v>
      </c>
      <c r="S165">
        <v>0</v>
      </c>
      <c r="T165">
        <v>1</v>
      </c>
      <c r="U165">
        <v>7</v>
      </c>
      <c r="V165">
        <v>20</v>
      </c>
      <c r="W165">
        <v>0</v>
      </c>
      <c r="X165">
        <v>0</v>
      </c>
      <c r="Y165">
        <v>0</v>
      </c>
      <c r="Z165">
        <v>0</v>
      </c>
      <c r="AA165">
        <v>1</v>
      </c>
      <c r="AB165">
        <v>0</v>
      </c>
      <c r="AC165">
        <v>1</v>
      </c>
      <c r="AD165">
        <v>90</v>
      </c>
      <c r="AE165" s="13">
        <v>2.5</v>
      </c>
      <c r="AF165" s="14">
        <v>0</v>
      </c>
    </row>
    <row r="166" spans="1:32" x14ac:dyDescent="0.25">
      <c r="A166">
        <v>0</v>
      </c>
      <c r="B166">
        <v>0</v>
      </c>
      <c r="C166">
        <v>28.09</v>
      </c>
      <c r="D166">
        <v>16</v>
      </c>
      <c r="E166">
        <v>2</v>
      </c>
      <c r="F166">
        <v>0</v>
      </c>
      <c r="G166">
        <v>1</v>
      </c>
      <c r="H166">
        <v>0</v>
      </c>
      <c r="I166">
        <v>0</v>
      </c>
      <c r="J166">
        <v>0</v>
      </c>
      <c r="K166">
        <v>1200</v>
      </c>
      <c r="L166" s="4">
        <v>1200</v>
      </c>
      <c r="M166">
        <v>0</v>
      </c>
      <c r="N166" s="5">
        <v>0</v>
      </c>
      <c r="O166" s="6">
        <v>-28.4</v>
      </c>
      <c r="P166">
        <v>11.49</v>
      </c>
      <c r="Q166">
        <v>0</v>
      </c>
      <c r="R166">
        <v>1</v>
      </c>
      <c r="S166">
        <v>0</v>
      </c>
      <c r="T166">
        <v>1</v>
      </c>
      <c r="U166">
        <v>7</v>
      </c>
      <c r="V166">
        <v>20</v>
      </c>
      <c r="W166">
        <v>0</v>
      </c>
      <c r="X166">
        <v>0</v>
      </c>
      <c r="Y166">
        <v>0</v>
      </c>
      <c r="Z166">
        <v>0</v>
      </c>
      <c r="AA166">
        <v>1</v>
      </c>
      <c r="AB166">
        <v>0</v>
      </c>
      <c r="AC166">
        <v>1</v>
      </c>
      <c r="AD166">
        <v>90</v>
      </c>
      <c r="AE166" s="13">
        <v>25</v>
      </c>
      <c r="AF166" s="14">
        <v>0</v>
      </c>
    </row>
    <row r="167" spans="1:32" x14ac:dyDescent="0.25">
      <c r="A167">
        <v>0</v>
      </c>
      <c r="B167">
        <v>0</v>
      </c>
      <c r="C167">
        <v>28.09</v>
      </c>
      <c r="D167">
        <v>16</v>
      </c>
      <c r="E167">
        <v>2</v>
      </c>
      <c r="F167">
        <v>0</v>
      </c>
      <c r="G167">
        <v>1</v>
      </c>
      <c r="H167">
        <v>0</v>
      </c>
      <c r="I167">
        <v>0</v>
      </c>
      <c r="J167">
        <v>0</v>
      </c>
      <c r="K167">
        <v>155.19999999999999</v>
      </c>
      <c r="L167" s="4">
        <v>155.19999999999999</v>
      </c>
      <c r="M167">
        <v>0</v>
      </c>
      <c r="N167" s="5">
        <v>0</v>
      </c>
      <c r="O167" s="6">
        <v>-28.4</v>
      </c>
      <c r="P167">
        <v>2.7</v>
      </c>
      <c r="Q167">
        <v>0</v>
      </c>
      <c r="R167">
        <v>1</v>
      </c>
      <c r="S167">
        <v>0</v>
      </c>
      <c r="T167">
        <v>1</v>
      </c>
      <c r="U167">
        <v>7</v>
      </c>
      <c r="V167">
        <v>20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1</v>
      </c>
      <c r="AD167">
        <v>90</v>
      </c>
      <c r="AE167" s="13">
        <v>25</v>
      </c>
      <c r="AF167" s="14">
        <v>0</v>
      </c>
    </row>
    <row r="168" spans="1:32" x14ac:dyDescent="0.25">
      <c r="A168">
        <v>0</v>
      </c>
      <c r="B168">
        <v>0</v>
      </c>
      <c r="C168">
        <v>47.87</v>
      </c>
      <c r="D168">
        <v>16</v>
      </c>
      <c r="E168">
        <v>2</v>
      </c>
      <c r="F168">
        <v>0</v>
      </c>
      <c r="G168">
        <v>1</v>
      </c>
      <c r="H168">
        <v>0</v>
      </c>
      <c r="I168">
        <v>0</v>
      </c>
      <c r="J168">
        <v>0</v>
      </c>
      <c r="K168">
        <v>200</v>
      </c>
      <c r="L168" s="4">
        <v>200</v>
      </c>
      <c r="M168">
        <v>0</v>
      </c>
      <c r="N168" s="5">
        <v>0</v>
      </c>
      <c r="O168" s="6">
        <v>-26</v>
      </c>
      <c r="P168">
        <v>2.6</v>
      </c>
      <c r="Q168">
        <v>0</v>
      </c>
      <c r="R168">
        <v>1</v>
      </c>
      <c r="S168">
        <v>0</v>
      </c>
      <c r="T168">
        <v>1</v>
      </c>
      <c r="U168">
        <v>7</v>
      </c>
      <c r="V168">
        <v>20</v>
      </c>
      <c r="W168">
        <v>0</v>
      </c>
      <c r="X168">
        <v>0</v>
      </c>
      <c r="Y168">
        <v>0</v>
      </c>
      <c r="Z168">
        <v>0</v>
      </c>
      <c r="AA168">
        <v>1</v>
      </c>
      <c r="AB168">
        <v>0</v>
      </c>
      <c r="AC168">
        <v>1</v>
      </c>
      <c r="AD168">
        <v>1</v>
      </c>
      <c r="AE168" s="13">
        <v>0.25</v>
      </c>
      <c r="AF168" s="14">
        <v>0</v>
      </c>
    </row>
    <row r="169" spans="1:32" x14ac:dyDescent="0.25">
      <c r="A169">
        <v>0</v>
      </c>
      <c r="B169">
        <v>0</v>
      </c>
      <c r="C169">
        <v>47.87</v>
      </c>
      <c r="D169">
        <v>16</v>
      </c>
      <c r="E169">
        <v>2</v>
      </c>
      <c r="F169">
        <v>0</v>
      </c>
      <c r="G169">
        <v>0</v>
      </c>
      <c r="H169">
        <v>1</v>
      </c>
      <c r="I169">
        <v>0</v>
      </c>
      <c r="J169">
        <v>0</v>
      </c>
      <c r="K169">
        <v>35</v>
      </c>
      <c r="L169">
        <v>150</v>
      </c>
      <c r="M169">
        <v>0</v>
      </c>
      <c r="N169" s="5">
        <v>0</v>
      </c>
      <c r="O169" s="6">
        <v>-26</v>
      </c>
      <c r="P169">
        <v>73</v>
      </c>
      <c r="Q169">
        <v>0</v>
      </c>
      <c r="R169">
        <v>1</v>
      </c>
      <c r="S169">
        <v>0</v>
      </c>
      <c r="T169">
        <v>1</v>
      </c>
      <c r="U169">
        <v>7</v>
      </c>
      <c r="V169">
        <v>20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1</v>
      </c>
      <c r="AD169">
        <v>1</v>
      </c>
      <c r="AE169" s="13">
        <v>0.25</v>
      </c>
      <c r="AF169" s="14">
        <v>0</v>
      </c>
    </row>
    <row r="170" spans="1:32" x14ac:dyDescent="0.25">
      <c r="A170">
        <v>0</v>
      </c>
      <c r="B170">
        <v>0</v>
      </c>
      <c r="C170">
        <v>47.87</v>
      </c>
      <c r="D170">
        <v>16</v>
      </c>
      <c r="E170">
        <v>2</v>
      </c>
      <c r="F170">
        <v>0</v>
      </c>
      <c r="G170">
        <v>1</v>
      </c>
      <c r="H170">
        <v>0</v>
      </c>
      <c r="I170">
        <v>0</v>
      </c>
      <c r="J170">
        <v>0</v>
      </c>
      <c r="K170">
        <v>13</v>
      </c>
      <c r="L170" s="4">
        <v>13</v>
      </c>
      <c r="M170">
        <v>0</v>
      </c>
      <c r="N170" s="5">
        <v>0</v>
      </c>
      <c r="O170" s="6">
        <v>-26</v>
      </c>
      <c r="P170">
        <v>150</v>
      </c>
      <c r="Q170">
        <v>0</v>
      </c>
      <c r="R170">
        <v>1</v>
      </c>
      <c r="S170">
        <v>0</v>
      </c>
      <c r="T170">
        <v>1</v>
      </c>
      <c r="U170">
        <v>7</v>
      </c>
      <c r="V170">
        <v>20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0</v>
      </c>
      <c r="AC170">
        <v>1</v>
      </c>
      <c r="AD170">
        <v>1</v>
      </c>
      <c r="AE170" s="13">
        <v>0.25</v>
      </c>
      <c r="AF170" s="14">
        <v>1</v>
      </c>
    </row>
    <row r="171" spans="1:32" x14ac:dyDescent="0.25">
      <c r="A171">
        <v>0</v>
      </c>
      <c r="B171">
        <v>0</v>
      </c>
      <c r="C171">
        <v>47.87</v>
      </c>
      <c r="D171">
        <v>16</v>
      </c>
      <c r="E171">
        <v>2</v>
      </c>
      <c r="F171">
        <v>0</v>
      </c>
      <c r="G171">
        <v>1</v>
      </c>
      <c r="H171">
        <v>0</v>
      </c>
      <c r="I171">
        <v>0</v>
      </c>
      <c r="J171">
        <v>0</v>
      </c>
      <c r="K171">
        <v>100</v>
      </c>
      <c r="L171" s="4">
        <v>100</v>
      </c>
      <c r="M171">
        <v>0</v>
      </c>
      <c r="N171" s="5">
        <v>0</v>
      </c>
      <c r="O171" s="6">
        <v>-26</v>
      </c>
      <c r="P171">
        <v>433</v>
      </c>
      <c r="Q171">
        <v>0</v>
      </c>
      <c r="R171">
        <v>1</v>
      </c>
      <c r="S171">
        <v>0</v>
      </c>
      <c r="T171">
        <v>1</v>
      </c>
      <c r="U171">
        <v>7</v>
      </c>
      <c r="V171">
        <v>20</v>
      </c>
      <c r="W171">
        <v>0</v>
      </c>
      <c r="X171">
        <v>0</v>
      </c>
      <c r="Y171">
        <v>0</v>
      </c>
      <c r="Z171">
        <v>0</v>
      </c>
      <c r="AA171">
        <v>1</v>
      </c>
      <c r="AB171">
        <v>0</v>
      </c>
      <c r="AC171">
        <v>1</v>
      </c>
      <c r="AD171">
        <v>1</v>
      </c>
      <c r="AE171" s="13">
        <v>0.25</v>
      </c>
      <c r="AF171" s="14">
        <v>0</v>
      </c>
    </row>
    <row r="172" spans="1:32" x14ac:dyDescent="0.25">
      <c r="A172">
        <v>0</v>
      </c>
      <c r="B172">
        <v>0</v>
      </c>
      <c r="C172">
        <v>47.87</v>
      </c>
      <c r="D172">
        <v>16</v>
      </c>
      <c r="E172">
        <v>2</v>
      </c>
      <c r="F172">
        <v>0</v>
      </c>
      <c r="G172">
        <v>1</v>
      </c>
      <c r="H172">
        <v>0</v>
      </c>
      <c r="I172">
        <v>0</v>
      </c>
      <c r="J172">
        <v>0</v>
      </c>
      <c r="K172">
        <v>200</v>
      </c>
      <c r="L172" s="4">
        <v>200</v>
      </c>
      <c r="M172">
        <v>0</v>
      </c>
      <c r="N172" s="5">
        <v>0</v>
      </c>
      <c r="O172" s="6">
        <v>-26</v>
      </c>
      <c r="P172">
        <v>2.6</v>
      </c>
      <c r="Q172">
        <v>0</v>
      </c>
      <c r="R172">
        <v>1</v>
      </c>
      <c r="S172">
        <v>0</v>
      </c>
      <c r="T172">
        <v>1</v>
      </c>
      <c r="U172">
        <v>7</v>
      </c>
      <c r="V172">
        <v>20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1</v>
      </c>
      <c r="AD172">
        <v>1</v>
      </c>
      <c r="AE172" s="13">
        <v>2.5</v>
      </c>
      <c r="AF172" s="14">
        <v>0</v>
      </c>
    </row>
    <row r="173" spans="1:32" x14ac:dyDescent="0.25">
      <c r="A173">
        <v>0</v>
      </c>
      <c r="B173">
        <v>0</v>
      </c>
      <c r="C173">
        <v>47.87</v>
      </c>
      <c r="D173">
        <v>16</v>
      </c>
      <c r="E173">
        <v>2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35</v>
      </c>
      <c r="L173">
        <v>150</v>
      </c>
      <c r="M173">
        <v>0</v>
      </c>
      <c r="N173" s="5">
        <v>0</v>
      </c>
      <c r="O173" s="6">
        <v>-26</v>
      </c>
      <c r="P173">
        <v>73</v>
      </c>
      <c r="Q173">
        <v>0</v>
      </c>
      <c r="R173">
        <v>1</v>
      </c>
      <c r="S173">
        <v>0</v>
      </c>
      <c r="T173">
        <v>1</v>
      </c>
      <c r="U173">
        <v>7</v>
      </c>
      <c r="V173">
        <v>20</v>
      </c>
      <c r="W173">
        <v>0</v>
      </c>
      <c r="X173">
        <v>0</v>
      </c>
      <c r="Y173">
        <v>0</v>
      </c>
      <c r="Z173">
        <v>0</v>
      </c>
      <c r="AA173">
        <v>1</v>
      </c>
      <c r="AB173">
        <v>0</v>
      </c>
      <c r="AC173">
        <v>1</v>
      </c>
      <c r="AD173">
        <v>1</v>
      </c>
      <c r="AE173" s="13">
        <v>2.5</v>
      </c>
      <c r="AF173" s="14">
        <v>0</v>
      </c>
    </row>
    <row r="174" spans="1:32" x14ac:dyDescent="0.25">
      <c r="A174">
        <v>0</v>
      </c>
      <c r="B174">
        <v>0</v>
      </c>
      <c r="C174">
        <v>47.87</v>
      </c>
      <c r="D174">
        <v>16</v>
      </c>
      <c r="E174">
        <v>2</v>
      </c>
      <c r="F174">
        <v>0</v>
      </c>
      <c r="G174">
        <v>1</v>
      </c>
      <c r="H174">
        <v>0</v>
      </c>
      <c r="I174">
        <v>0</v>
      </c>
      <c r="J174">
        <v>0</v>
      </c>
      <c r="K174">
        <v>13</v>
      </c>
      <c r="L174" s="4">
        <v>13</v>
      </c>
      <c r="M174">
        <v>0</v>
      </c>
      <c r="N174" s="5">
        <v>0</v>
      </c>
      <c r="O174" s="6">
        <v>-26</v>
      </c>
      <c r="P174">
        <v>150</v>
      </c>
      <c r="Q174">
        <v>0</v>
      </c>
      <c r="R174">
        <v>1</v>
      </c>
      <c r="S174">
        <v>0</v>
      </c>
      <c r="T174">
        <v>1</v>
      </c>
      <c r="U174">
        <v>7</v>
      </c>
      <c r="V174">
        <v>20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1</v>
      </c>
      <c r="AD174">
        <v>1</v>
      </c>
      <c r="AE174" s="13">
        <v>2.5</v>
      </c>
      <c r="AF174" s="14">
        <v>1</v>
      </c>
    </row>
    <row r="175" spans="1:32" x14ac:dyDescent="0.25">
      <c r="A175">
        <v>0</v>
      </c>
      <c r="B175">
        <v>0</v>
      </c>
      <c r="C175">
        <v>47.87</v>
      </c>
      <c r="D175">
        <v>16</v>
      </c>
      <c r="E175">
        <v>2</v>
      </c>
      <c r="F175">
        <v>0</v>
      </c>
      <c r="G175">
        <v>1</v>
      </c>
      <c r="H175">
        <v>0</v>
      </c>
      <c r="I175">
        <v>0</v>
      </c>
      <c r="J175">
        <v>0</v>
      </c>
      <c r="K175">
        <v>100</v>
      </c>
      <c r="L175" s="4">
        <v>100</v>
      </c>
      <c r="M175">
        <v>0</v>
      </c>
      <c r="N175" s="5">
        <v>0</v>
      </c>
      <c r="O175" s="6">
        <v>-26</v>
      </c>
      <c r="P175">
        <v>433</v>
      </c>
      <c r="Q175">
        <v>0</v>
      </c>
      <c r="R175">
        <v>1</v>
      </c>
      <c r="S175">
        <v>0</v>
      </c>
      <c r="T175">
        <v>1</v>
      </c>
      <c r="U175">
        <v>7</v>
      </c>
      <c r="V175">
        <v>20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1</v>
      </c>
      <c r="AD175">
        <v>1</v>
      </c>
      <c r="AE175" s="13">
        <v>2.5</v>
      </c>
      <c r="AF175" s="14">
        <v>0</v>
      </c>
    </row>
    <row r="176" spans="1:32" x14ac:dyDescent="0.25">
      <c r="A176">
        <v>0</v>
      </c>
      <c r="B176">
        <v>0</v>
      </c>
      <c r="C176">
        <v>47.87</v>
      </c>
      <c r="D176">
        <v>16</v>
      </c>
      <c r="E176">
        <v>2</v>
      </c>
      <c r="F176">
        <v>0</v>
      </c>
      <c r="G176">
        <v>1</v>
      </c>
      <c r="H176">
        <v>0</v>
      </c>
      <c r="I176">
        <v>0</v>
      </c>
      <c r="J176">
        <v>0</v>
      </c>
      <c r="K176">
        <v>200</v>
      </c>
      <c r="L176" s="4">
        <v>200</v>
      </c>
      <c r="M176">
        <v>0</v>
      </c>
      <c r="N176" s="5">
        <v>0</v>
      </c>
      <c r="O176" s="6">
        <v>-26</v>
      </c>
      <c r="P176">
        <v>2.6</v>
      </c>
      <c r="Q176">
        <v>0</v>
      </c>
      <c r="R176">
        <v>1</v>
      </c>
      <c r="S176">
        <v>0</v>
      </c>
      <c r="T176">
        <v>1</v>
      </c>
      <c r="U176">
        <v>7</v>
      </c>
      <c r="V176">
        <v>20</v>
      </c>
      <c r="W176">
        <v>0</v>
      </c>
      <c r="X176">
        <v>0</v>
      </c>
      <c r="Y176">
        <v>0</v>
      </c>
      <c r="Z176">
        <v>0</v>
      </c>
      <c r="AA176">
        <v>1</v>
      </c>
      <c r="AB176">
        <v>0</v>
      </c>
      <c r="AC176">
        <v>1</v>
      </c>
      <c r="AD176">
        <v>1</v>
      </c>
      <c r="AE176" s="13">
        <v>25</v>
      </c>
      <c r="AF176" s="14">
        <v>1</v>
      </c>
    </row>
    <row r="177" spans="1:32" x14ac:dyDescent="0.25">
      <c r="A177">
        <v>0</v>
      </c>
      <c r="B177">
        <v>0</v>
      </c>
      <c r="C177">
        <v>47.87</v>
      </c>
      <c r="D177">
        <v>16</v>
      </c>
      <c r="E177">
        <v>2</v>
      </c>
      <c r="F177">
        <v>0</v>
      </c>
      <c r="G177">
        <v>0</v>
      </c>
      <c r="H177">
        <v>1</v>
      </c>
      <c r="I177">
        <v>0</v>
      </c>
      <c r="J177">
        <v>0</v>
      </c>
      <c r="K177">
        <v>35</v>
      </c>
      <c r="L177">
        <v>150</v>
      </c>
      <c r="M177">
        <v>0</v>
      </c>
      <c r="N177" s="5">
        <v>0</v>
      </c>
      <c r="O177" s="6">
        <v>-26</v>
      </c>
      <c r="P177">
        <v>73</v>
      </c>
      <c r="Q177">
        <v>0</v>
      </c>
      <c r="R177">
        <v>1</v>
      </c>
      <c r="S177">
        <v>0</v>
      </c>
      <c r="T177">
        <v>1</v>
      </c>
      <c r="U177">
        <v>7</v>
      </c>
      <c r="V177">
        <v>20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1</v>
      </c>
      <c r="AD177">
        <v>1</v>
      </c>
      <c r="AE177" s="13">
        <v>25</v>
      </c>
      <c r="AF177" s="14">
        <v>1</v>
      </c>
    </row>
    <row r="178" spans="1:32" x14ac:dyDescent="0.25">
      <c r="A178">
        <v>0</v>
      </c>
      <c r="B178">
        <v>0</v>
      </c>
      <c r="C178">
        <v>47.87</v>
      </c>
      <c r="D178">
        <v>16</v>
      </c>
      <c r="E178">
        <v>2</v>
      </c>
      <c r="F178">
        <v>0</v>
      </c>
      <c r="G178">
        <v>1</v>
      </c>
      <c r="H178">
        <v>0</v>
      </c>
      <c r="I178">
        <v>0</v>
      </c>
      <c r="J178">
        <v>0</v>
      </c>
      <c r="K178">
        <v>13</v>
      </c>
      <c r="L178" s="4">
        <v>13</v>
      </c>
      <c r="M178">
        <v>0</v>
      </c>
      <c r="N178" s="5">
        <v>0</v>
      </c>
      <c r="O178" s="6">
        <v>-26</v>
      </c>
      <c r="P178">
        <v>150</v>
      </c>
      <c r="Q178">
        <v>0</v>
      </c>
      <c r="R178">
        <v>1</v>
      </c>
      <c r="S178">
        <v>0</v>
      </c>
      <c r="T178">
        <v>1</v>
      </c>
      <c r="U178">
        <v>7</v>
      </c>
      <c r="V178">
        <v>20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1</v>
      </c>
      <c r="AD178">
        <v>1</v>
      </c>
      <c r="AE178" s="13">
        <v>25</v>
      </c>
      <c r="AF178" s="14">
        <v>0</v>
      </c>
    </row>
    <row r="179" spans="1:32" x14ac:dyDescent="0.25">
      <c r="A179">
        <v>0</v>
      </c>
      <c r="B179">
        <v>0</v>
      </c>
      <c r="C179">
        <v>47.87</v>
      </c>
      <c r="D179">
        <v>16</v>
      </c>
      <c r="E179">
        <v>2</v>
      </c>
      <c r="F179">
        <v>0</v>
      </c>
      <c r="G179">
        <v>1</v>
      </c>
      <c r="H179">
        <v>0</v>
      </c>
      <c r="I179">
        <v>0</v>
      </c>
      <c r="J179">
        <v>0</v>
      </c>
      <c r="K179">
        <v>100</v>
      </c>
      <c r="L179" s="4">
        <v>100</v>
      </c>
      <c r="M179">
        <v>0</v>
      </c>
      <c r="N179" s="5">
        <v>0</v>
      </c>
      <c r="O179" s="6">
        <v>-26</v>
      </c>
      <c r="P179">
        <v>433</v>
      </c>
      <c r="Q179">
        <v>0</v>
      </c>
      <c r="R179">
        <v>1</v>
      </c>
      <c r="S179">
        <v>0</v>
      </c>
      <c r="T179">
        <v>1</v>
      </c>
      <c r="U179">
        <v>7</v>
      </c>
      <c r="V179">
        <v>20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1</v>
      </c>
      <c r="AD179">
        <v>1</v>
      </c>
      <c r="AE179" s="13">
        <v>25</v>
      </c>
      <c r="AF179" s="14">
        <v>1</v>
      </c>
    </row>
    <row r="180" spans="1:32" x14ac:dyDescent="0.25">
      <c r="A180">
        <v>0</v>
      </c>
      <c r="B180">
        <v>0</v>
      </c>
      <c r="C180">
        <v>47.87</v>
      </c>
      <c r="D180">
        <v>16</v>
      </c>
      <c r="E180">
        <v>2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200</v>
      </c>
      <c r="L180" s="4">
        <v>200</v>
      </c>
      <c r="M180">
        <v>0</v>
      </c>
      <c r="N180" s="5">
        <v>0</v>
      </c>
      <c r="O180" s="6">
        <v>-26</v>
      </c>
      <c r="P180">
        <v>2.6</v>
      </c>
      <c r="Q180">
        <v>0</v>
      </c>
      <c r="R180">
        <v>1</v>
      </c>
      <c r="S180">
        <v>0</v>
      </c>
      <c r="T180">
        <v>1</v>
      </c>
      <c r="U180">
        <v>7</v>
      </c>
      <c r="V180">
        <v>20</v>
      </c>
      <c r="W180">
        <v>0</v>
      </c>
      <c r="X180">
        <v>0</v>
      </c>
      <c r="Y180">
        <v>0</v>
      </c>
      <c r="Z180">
        <v>0</v>
      </c>
      <c r="AA180">
        <v>1</v>
      </c>
      <c r="AB180">
        <v>0</v>
      </c>
      <c r="AC180">
        <v>1</v>
      </c>
      <c r="AD180">
        <v>90</v>
      </c>
      <c r="AE180" s="13">
        <v>0.25</v>
      </c>
      <c r="AF180" s="14">
        <v>0</v>
      </c>
    </row>
    <row r="181" spans="1:32" x14ac:dyDescent="0.25">
      <c r="A181">
        <v>0</v>
      </c>
      <c r="B181">
        <v>0</v>
      </c>
      <c r="C181">
        <v>47.87</v>
      </c>
      <c r="D181">
        <v>16</v>
      </c>
      <c r="E181">
        <v>2</v>
      </c>
      <c r="F181">
        <v>0</v>
      </c>
      <c r="G181">
        <v>0</v>
      </c>
      <c r="H181">
        <v>1</v>
      </c>
      <c r="I181">
        <v>0</v>
      </c>
      <c r="J181">
        <v>0</v>
      </c>
      <c r="K181">
        <v>35</v>
      </c>
      <c r="L181">
        <v>150</v>
      </c>
      <c r="M181">
        <v>0</v>
      </c>
      <c r="N181" s="5">
        <v>0</v>
      </c>
      <c r="O181" s="6">
        <v>-26</v>
      </c>
      <c r="P181">
        <v>73</v>
      </c>
      <c r="Q181">
        <v>0</v>
      </c>
      <c r="R181">
        <v>1</v>
      </c>
      <c r="S181">
        <v>0</v>
      </c>
      <c r="T181">
        <v>1</v>
      </c>
      <c r="U181">
        <v>7</v>
      </c>
      <c r="V181">
        <v>20</v>
      </c>
      <c r="W181">
        <v>0</v>
      </c>
      <c r="X181">
        <v>0</v>
      </c>
      <c r="Y181">
        <v>0</v>
      </c>
      <c r="Z181">
        <v>0</v>
      </c>
      <c r="AA181">
        <v>1</v>
      </c>
      <c r="AB181">
        <v>0</v>
      </c>
      <c r="AC181">
        <v>1</v>
      </c>
      <c r="AD181">
        <v>90</v>
      </c>
      <c r="AE181" s="13">
        <v>0.25</v>
      </c>
      <c r="AF181" s="14">
        <v>0</v>
      </c>
    </row>
    <row r="182" spans="1:32" x14ac:dyDescent="0.25">
      <c r="A182">
        <v>0</v>
      </c>
      <c r="B182">
        <v>0</v>
      </c>
      <c r="C182">
        <v>47.87</v>
      </c>
      <c r="D182">
        <v>16</v>
      </c>
      <c r="E182">
        <v>2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13</v>
      </c>
      <c r="L182" s="4">
        <v>13</v>
      </c>
      <c r="M182">
        <v>0</v>
      </c>
      <c r="N182" s="5">
        <v>0</v>
      </c>
      <c r="O182" s="6">
        <v>-26</v>
      </c>
      <c r="P182">
        <v>150</v>
      </c>
      <c r="Q182">
        <v>0</v>
      </c>
      <c r="R182">
        <v>1</v>
      </c>
      <c r="S182">
        <v>0</v>
      </c>
      <c r="T182">
        <v>1</v>
      </c>
      <c r="U182">
        <v>7</v>
      </c>
      <c r="V182">
        <v>20</v>
      </c>
      <c r="W182">
        <v>0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1</v>
      </c>
      <c r="AD182">
        <v>90</v>
      </c>
      <c r="AE182" s="13">
        <v>0.25</v>
      </c>
      <c r="AF182" s="14">
        <v>0</v>
      </c>
    </row>
    <row r="183" spans="1:32" x14ac:dyDescent="0.25">
      <c r="A183">
        <v>0</v>
      </c>
      <c r="B183">
        <v>0</v>
      </c>
      <c r="C183">
        <v>47.87</v>
      </c>
      <c r="D183">
        <v>16</v>
      </c>
      <c r="E183">
        <v>2</v>
      </c>
      <c r="F183">
        <v>0</v>
      </c>
      <c r="G183">
        <v>1</v>
      </c>
      <c r="H183">
        <v>0</v>
      </c>
      <c r="I183">
        <v>0</v>
      </c>
      <c r="J183">
        <v>0</v>
      </c>
      <c r="K183">
        <v>100</v>
      </c>
      <c r="L183" s="4">
        <v>100</v>
      </c>
      <c r="M183">
        <v>0</v>
      </c>
      <c r="N183" s="5">
        <v>0</v>
      </c>
      <c r="O183" s="6">
        <v>-26</v>
      </c>
      <c r="P183">
        <v>433</v>
      </c>
      <c r="Q183">
        <v>0</v>
      </c>
      <c r="R183">
        <v>1</v>
      </c>
      <c r="S183">
        <v>0</v>
      </c>
      <c r="T183">
        <v>1</v>
      </c>
      <c r="U183">
        <v>7</v>
      </c>
      <c r="V183">
        <v>20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1</v>
      </c>
      <c r="AD183">
        <v>90</v>
      </c>
      <c r="AE183" s="13">
        <v>0.25</v>
      </c>
      <c r="AF183" s="14">
        <v>0</v>
      </c>
    </row>
    <row r="184" spans="1:32" x14ac:dyDescent="0.25">
      <c r="A184">
        <v>0</v>
      </c>
      <c r="B184">
        <v>0</v>
      </c>
      <c r="C184">
        <v>47.87</v>
      </c>
      <c r="D184">
        <v>16</v>
      </c>
      <c r="E184">
        <v>2</v>
      </c>
      <c r="F184">
        <v>0</v>
      </c>
      <c r="G184">
        <v>1</v>
      </c>
      <c r="H184">
        <v>0</v>
      </c>
      <c r="I184">
        <v>0</v>
      </c>
      <c r="J184">
        <v>0</v>
      </c>
      <c r="K184">
        <v>200</v>
      </c>
      <c r="L184" s="4">
        <v>200</v>
      </c>
      <c r="M184">
        <v>0</v>
      </c>
      <c r="N184" s="5">
        <v>0</v>
      </c>
      <c r="O184" s="6">
        <v>-26</v>
      </c>
      <c r="P184">
        <v>2.6</v>
      </c>
      <c r="Q184">
        <v>0</v>
      </c>
      <c r="R184">
        <v>1</v>
      </c>
      <c r="S184">
        <v>0</v>
      </c>
      <c r="T184">
        <v>1</v>
      </c>
      <c r="U184">
        <v>7</v>
      </c>
      <c r="V184">
        <v>20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0</v>
      </c>
      <c r="AC184">
        <v>1</v>
      </c>
      <c r="AD184">
        <v>90</v>
      </c>
      <c r="AE184" s="13">
        <v>2.5</v>
      </c>
      <c r="AF184" s="14">
        <v>1</v>
      </c>
    </row>
    <row r="185" spans="1:32" x14ac:dyDescent="0.25">
      <c r="A185">
        <v>0</v>
      </c>
      <c r="B185">
        <v>0</v>
      </c>
      <c r="C185">
        <v>47.87</v>
      </c>
      <c r="D185">
        <v>16</v>
      </c>
      <c r="E185">
        <v>2</v>
      </c>
      <c r="F185">
        <v>0</v>
      </c>
      <c r="G185">
        <v>0</v>
      </c>
      <c r="H185">
        <v>1</v>
      </c>
      <c r="I185">
        <v>0</v>
      </c>
      <c r="J185">
        <v>0</v>
      </c>
      <c r="K185">
        <v>35</v>
      </c>
      <c r="L185">
        <v>150</v>
      </c>
      <c r="M185">
        <v>0</v>
      </c>
      <c r="N185" s="5">
        <v>0</v>
      </c>
      <c r="O185" s="6">
        <v>-26</v>
      </c>
      <c r="P185">
        <v>73</v>
      </c>
      <c r="Q185">
        <v>0</v>
      </c>
      <c r="R185">
        <v>1</v>
      </c>
      <c r="S185">
        <v>0</v>
      </c>
      <c r="T185">
        <v>1</v>
      </c>
      <c r="U185">
        <v>7</v>
      </c>
      <c r="V185">
        <v>20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1</v>
      </c>
      <c r="AD185">
        <v>90</v>
      </c>
      <c r="AE185" s="13">
        <v>2.5</v>
      </c>
      <c r="AF185" s="14">
        <v>0</v>
      </c>
    </row>
    <row r="186" spans="1:32" x14ac:dyDescent="0.25">
      <c r="A186">
        <v>0</v>
      </c>
      <c r="B186">
        <v>0</v>
      </c>
      <c r="C186">
        <v>47.87</v>
      </c>
      <c r="D186">
        <v>16</v>
      </c>
      <c r="E186">
        <v>2</v>
      </c>
      <c r="F186">
        <v>0</v>
      </c>
      <c r="G186">
        <v>1</v>
      </c>
      <c r="H186">
        <v>0</v>
      </c>
      <c r="I186">
        <v>0</v>
      </c>
      <c r="J186">
        <v>0</v>
      </c>
      <c r="K186">
        <v>13</v>
      </c>
      <c r="L186" s="4">
        <v>13</v>
      </c>
      <c r="M186">
        <v>0</v>
      </c>
      <c r="N186" s="5">
        <v>0</v>
      </c>
      <c r="O186" s="6">
        <v>-26</v>
      </c>
      <c r="P186">
        <v>150</v>
      </c>
      <c r="Q186">
        <v>0</v>
      </c>
      <c r="R186">
        <v>1</v>
      </c>
      <c r="S186">
        <v>0</v>
      </c>
      <c r="T186">
        <v>1</v>
      </c>
      <c r="U186">
        <v>7</v>
      </c>
      <c r="V186">
        <v>20</v>
      </c>
      <c r="W186">
        <v>0</v>
      </c>
      <c r="X186">
        <v>0</v>
      </c>
      <c r="Y186">
        <v>0</v>
      </c>
      <c r="Z186">
        <v>0</v>
      </c>
      <c r="AA186">
        <v>1</v>
      </c>
      <c r="AB186">
        <v>0</v>
      </c>
      <c r="AC186">
        <v>1</v>
      </c>
      <c r="AD186">
        <v>90</v>
      </c>
      <c r="AE186" s="13">
        <v>2.5</v>
      </c>
      <c r="AF186" s="14">
        <v>0</v>
      </c>
    </row>
    <row r="187" spans="1:32" x14ac:dyDescent="0.25">
      <c r="A187">
        <v>0</v>
      </c>
      <c r="B187">
        <v>0</v>
      </c>
      <c r="C187">
        <v>47.87</v>
      </c>
      <c r="D187">
        <v>16</v>
      </c>
      <c r="E187">
        <v>2</v>
      </c>
      <c r="F187">
        <v>0</v>
      </c>
      <c r="G187">
        <v>1</v>
      </c>
      <c r="H187">
        <v>0</v>
      </c>
      <c r="I187">
        <v>0</v>
      </c>
      <c r="J187">
        <v>0</v>
      </c>
      <c r="K187">
        <v>100</v>
      </c>
      <c r="L187" s="4">
        <v>100</v>
      </c>
      <c r="M187">
        <v>0</v>
      </c>
      <c r="N187" s="5">
        <v>0</v>
      </c>
      <c r="O187" s="6">
        <v>-26</v>
      </c>
      <c r="P187">
        <v>433</v>
      </c>
      <c r="Q187">
        <v>0</v>
      </c>
      <c r="R187">
        <v>1</v>
      </c>
      <c r="S187">
        <v>0</v>
      </c>
      <c r="T187">
        <v>1</v>
      </c>
      <c r="U187">
        <v>7</v>
      </c>
      <c r="V187">
        <v>20</v>
      </c>
      <c r="W187">
        <v>0</v>
      </c>
      <c r="X187">
        <v>0</v>
      </c>
      <c r="Y187">
        <v>0</v>
      </c>
      <c r="Z187">
        <v>0</v>
      </c>
      <c r="AA187">
        <v>1</v>
      </c>
      <c r="AB187">
        <v>0</v>
      </c>
      <c r="AC187">
        <v>1</v>
      </c>
      <c r="AD187">
        <v>90</v>
      </c>
      <c r="AE187" s="13">
        <v>2.5</v>
      </c>
      <c r="AF187" s="14">
        <v>0</v>
      </c>
    </row>
    <row r="188" spans="1:32" x14ac:dyDescent="0.25">
      <c r="A188">
        <v>0</v>
      </c>
      <c r="B188">
        <v>0</v>
      </c>
      <c r="C188">
        <v>47.87</v>
      </c>
      <c r="D188">
        <v>16</v>
      </c>
      <c r="E188">
        <v>2</v>
      </c>
      <c r="F188">
        <v>0</v>
      </c>
      <c r="G188">
        <v>1</v>
      </c>
      <c r="H188">
        <v>0</v>
      </c>
      <c r="I188">
        <v>0</v>
      </c>
      <c r="J188">
        <v>0</v>
      </c>
      <c r="K188">
        <v>200</v>
      </c>
      <c r="L188" s="4">
        <v>200</v>
      </c>
      <c r="M188">
        <v>0</v>
      </c>
      <c r="N188" s="5">
        <v>0</v>
      </c>
      <c r="O188" s="6">
        <v>-26</v>
      </c>
      <c r="P188">
        <v>2.6</v>
      </c>
      <c r="Q188">
        <v>0</v>
      </c>
      <c r="R188">
        <v>1</v>
      </c>
      <c r="S188">
        <v>0</v>
      </c>
      <c r="T188">
        <v>1</v>
      </c>
      <c r="U188">
        <v>7</v>
      </c>
      <c r="V188">
        <v>20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</v>
      </c>
      <c r="AC188">
        <v>1</v>
      </c>
      <c r="AD188">
        <v>90</v>
      </c>
      <c r="AE188" s="13">
        <v>25</v>
      </c>
      <c r="AF188" s="14">
        <v>0</v>
      </c>
    </row>
    <row r="189" spans="1:32" x14ac:dyDescent="0.25">
      <c r="A189">
        <v>0</v>
      </c>
      <c r="B189">
        <v>0</v>
      </c>
      <c r="C189">
        <v>47.87</v>
      </c>
      <c r="D189">
        <v>16</v>
      </c>
      <c r="E189">
        <v>2</v>
      </c>
      <c r="F189">
        <v>0</v>
      </c>
      <c r="G189">
        <v>0</v>
      </c>
      <c r="H189">
        <v>1</v>
      </c>
      <c r="I189">
        <v>0</v>
      </c>
      <c r="J189">
        <v>0</v>
      </c>
      <c r="K189">
        <v>35</v>
      </c>
      <c r="L189">
        <v>150</v>
      </c>
      <c r="M189">
        <v>0</v>
      </c>
      <c r="N189" s="5">
        <v>0</v>
      </c>
      <c r="O189" s="6">
        <v>-26</v>
      </c>
      <c r="P189">
        <v>73</v>
      </c>
      <c r="Q189">
        <v>0</v>
      </c>
      <c r="R189">
        <v>1</v>
      </c>
      <c r="S189">
        <v>0</v>
      </c>
      <c r="T189">
        <v>1</v>
      </c>
      <c r="U189">
        <v>7</v>
      </c>
      <c r="V189">
        <v>20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0</v>
      </c>
      <c r="AC189">
        <v>1</v>
      </c>
      <c r="AD189">
        <v>90</v>
      </c>
      <c r="AE189" s="13">
        <v>25</v>
      </c>
      <c r="AF189" s="14">
        <v>1</v>
      </c>
    </row>
    <row r="190" spans="1:32" x14ac:dyDescent="0.25">
      <c r="A190">
        <v>0</v>
      </c>
      <c r="B190">
        <v>0</v>
      </c>
      <c r="C190">
        <v>47.87</v>
      </c>
      <c r="D190">
        <v>16</v>
      </c>
      <c r="E190">
        <v>2</v>
      </c>
      <c r="F190">
        <v>0</v>
      </c>
      <c r="G190">
        <v>1</v>
      </c>
      <c r="H190">
        <v>0</v>
      </c>
      <c r="I190">
        <v>0</v>
      </c>
      <c r="J190">
        <v>0</v>
      </c>
      <c r="K190">
        <v>13</v>
      </c>
      <c r="L190" s="4">
        <v>13</v>
      </c>
      <c r="M190">
        <v>0</v>
      </c>
      <c r="N190" s="5">
        <v>0</v>
      </c>
      <c r="O190" s="6">
        <v>-26</v>
      </c>
      <c r="P190">
        <v>150</v>
      </c>
      <c r="Q190">
        <v>0</v>
      </c>
      <c r="R190">
        <v>1</v>
      </c>
      <c r="S190">
        <v>0</v>
      </c>
      <c r="T190">
        <v>1</v>
      </c>
      <c r="U190">
        <v>7</v>
      </c>
      <c r="V190">
        <v>20</v>
      </c>
      <c r="W190">
        <v>0</v>
      </c>
      <c r="X190">
        <v>0</v>
      </c>
      <c r="Y190">
        <v>0</v>
      </c>
      <c r="Z190">
        <v>0</v>
      </c>
      <c r="AA190">
        <v>1</v>
      </c>
      <c r="AB190">
        <v>0</v>
      </c>
      <c r="AC190">
        <v>1</v>
      </c>
      <c r="AD190">
        <v>90</v>
      </c>
      <c r="AE190" s="13">
        <v>25</v>
      </c>
      <c r="AF190" s="14">
        <v>0</v>
      </c>
    </row>
    <row r="191" spans="1:32" x14ac:dyDescent="0.25">
      <c r="A191">
        <v>0</v>
      </c>
      <c r="B191">
        <v>0</v>
      </c>
      <c r="C191">
        <v>47.87</v>
      </c>
      <c r="D191">
        <v>16</v>
      </c>
      <c r="E191">
        <v>2</v>
      </c>
      <c r="F191">
        <v>0</v>
      </c>
      <c r="G191">
        <v>1</v>
      </c>
      <c r="H191">
        <v>0</v>
      </c>
      <c r="I191">
        <v>0</v>
      </c>
      <c r="J191">
        <v>0</v>
      </c>
      <c r="K191">
        <v>100</v>
      </c>
      <c r="L191" s="4">
        <v>100</v>
      </c>
      <c r="M191">
        <v>0</v>
      </c>
      <c r="N191" s="5">
        <v>0</v>
      </c>
      <c r="O191" s="6">
        <v>-26</v>
      </c>
      <c r="P191">
        <v>433</v>
      </c>
      <c r="Q191">
        <v>0</v>
      </c>
      <c r="R191">
        <v>1</v>
      </c>
      <c r="S191">
        <v>0</v>
      </c>
      <c r="T191">
        <v>1</v>
      </c>
      <c r="U191">
        <v>7</v>
      </c>
      <c r="V191">
        <v>20</v>
      </c>
      <c r="W191">
        <v>0</v>
      </c>
      <c r="X191">
        <v>0</v>
      </c>
      <c r="Y191">
        <v>0</v>
      </c>
      <c r="Z191">
        <v>0</v>
      </c>
      <c r="AA191">
        <v>1</v>
      </c>
      <c r="AB191">
        <v>0</v>
      </c>
      <c r="AC191">
        <v>1</v>
      </c>
      <c r="AD191">
        <v>90</v>
      </c>
      <c r="AE191" s="13">
        <v>25</v>
      </c>
      <c r="AF191" s="14">
        <v>0</v>
      </c>
    </row>
    <row r="192" spans="1:32" x14ac:dyDescent="0.25">
      <c r="A192">
        <v>0</v>
      </c>
      <c r="B192">
        <v>0</v>
      </c>
      <c r="C192">
        <v>28.09</v>
      </c>
      <c r="D192">
        <v>16</v>
      </c>
      <c r="E192">
        <v>2</v>
      </c>
      <c r="F192">
        <v>0</v>
      </c>
      <c r="G192">
        <v>1</v>
      </c>
      <c r="H192">
        <v>0</v>
      </c>
      <c r="I192">
        <v>0</v>
      </c>
      <c r="J192">
        <v>0</v>
      </c>
      <c r="K192">
        <v>377</v>
      </c>
      <c r="L192" s="4">
        <v>377</v>
      </c>
      <c r="M192">
        <v>0</v>
      </c>
      <c r="N192" s="5">
        <v>0</v>
      </c>
      <c r="O192" s="6">
        <v>-28.4</v>
      </c>
      <c r="P192">
        <v>2.7</v>
      </c>
      <c r="Q192">
        <v>0</v>
      </c>
      <c r="R192">
        <v>1</v>
      </c>
      <c r="S192">
        <v>0</v>
      </c>
      <c r="T192">
        <v>1</v>
      </c>
      <c r="U192">
        <v>7</v>
      </c>
      <c r="V192">
        <v>20</v>
      </c>
      <c r="W192">
        <v>0</v>
      </c>
      <c r="X192">
        <v>0</v>
      </c>
      <c r="Y192">
        <v>0</v>
      </c>
      <c r="Z192">
        <v>0</v>
      </c>
      <c r="AA192">
        <v>1</v>
      </c>
      <c r="AB192">
        <v>0</v>
      </c>
      <c r="AC192">
        <v>1</v>
      </c>
      <c r="AD192">
        <v>4.2000000000000003E-2</v>
      </c>
      <c r="AE192" s="13">
        <v>2.5</v>
      </c>
      <c r="AF192" s="14">
        <v>0.62909567496723495</v>
      </c>
    </row>
    <row r="193" spans="1:32" x14ac:dyDescent="0.25">
      <c r="A193">
        <v>0</v>
      </c>
      <c r="B193">
        <v>0</v>
      </c>
      <c r="C193">
        <v>28.09</v>
      </c>
      <c r="D193">
        <v>16</v>
      </c>
      <c r="E193">
        <v>2</v>
      </c>
      <c r="F193">
        <v>0</v>
      </c>
      <c r="G193">
        <v>1</v>
      </c>
      <c r="H193">
        <v>0</v>
      </c>
      <c r="I193">
        <v>0</v>
      </c>
      <c r="J193">
        <v>0</v>
      </c>
      <c r="K193">
        <v>30</v>
      </c>
      <c r="L193" s="4">
        <v>30</v>
      </c>
      <c r="M193">
        <v>0</v>
      </c>
      <c r="N193" s="5">
        <v>0</v>
      </c>
      <c r="O193" s="6">
        <v>-28.4</v>
      </c>
      <c r="P193">
        <v>38.6</v>
      </c>
      <c r="Q193">
        <v>0</v>
      </c>
      <c r="R193">
        <v>1</v>
      </c>
      <c r="S193">
        <v>0</v>
      </c>
      <c r="T193">
        <v>1</v>
      </c>
      <c r="U193">
        <v>7</v>
      </c>
      <c r="V193">
        <v>20</v>
      </c>
      <c r="W193">
        <v>0</v>
      </c>
      <c r="X193">
        <v>0</v>
      </c>
      <c r="Y193">
        <v>0</v>
      </c>
      <c r="Z193">
        <v>0</v>
      </c>
      <c r="AA193">
        <v>1</v>
      </c>
      <c r="AB193">
        <v>0</v>
      </c>
      <c r="AC193">
        <v>1</v>
      </c>
      <c r="AD193">
        <v>4.2000000000000003E-2</v>
      </c>
      <c r="AE193" s="13">
        <v>2.5</v>
      </c>
      <c r="AF193" s="14">
        <v>0.52436974789916002</v>
      </c>
    </row>
    <row r="194" spans="1:32" x14ac:dyDescent="0.25">
      <c r="A194">
        <v>0</v>
      </c>
      <c r="B194">
        <v>0</v>
      </c>
      <c r="C194">
        <v>28.09</v>
      </c>
      <c r="D194">
        <v>16</v>
      </c>
      <c r="E194">
        <v>2</v>
      </c>
      <c r="F194">
        <v>0</v>
      </c>
      <c r="G194">
        <v>1</v>
      </c>
      <c r="H194">
        <v>0</v>
      </c>
      <c r="I194">
        <v>0</v>
      </c>
      <c r="J194">
        <v>0</v>
      </c>
      <c r="K194">
        <v>377</v>
      </c>
      <c r="L194" s="4">
        <v>377</v>
      </c>
      <c r="M194">
        <v>0</v>
      </c>
      <c r="N194" s="5">
        <v>0</v>
      </c>
      <c r="O194" s="6">
        <v>-28.4</v>
      </c>
      <c r="P194">
        <v>2.7</v>
      </c>
      <c r="Q194">
        <v>0</v>
      </c>
      <c r="R194">
        <v>1</v>
      </c>
      <c r="S194">
        <v>0</v>
      </c>
      <c r="T194">
        <v>1</v>
      </c>
      <c r="U194">
        <v>7</v>
      </c>
      <c r="V194">
        <v>20</v>
      </c>
      <c r="W194">
        <v>0</v>
      </c>
      <c r="X194">
        <v>0</v>
      </c>
      <c r="Y194">
        <v>0</v>
      </c>
      <c r="Z194">
        <v>0</v>
      </c>
      <c r="AA194">
        <v>1</v>
      </c>
      <c r="AB194">
        <v>0</v>
      </c>
      <c r="AC194">
        <v>1</v>
      </c>
      <c r="AD194">
        <v>8.3000000000000004E-2</v>
      </c>
      <c r="AE194" s="13">
        <v>2.5</v>
      </c>
      <c r="AF194" s="14">
        <v>0.70024979184013303</v>
      </c>
    </row>
    <row r="195" spans="1:32" x14ac:dyDescent="0.25">
      <c r="A195">
        <v>0</v>
      </c>
      <c r="B195">
        <v>0</v>
      </c>
      <c r="C195">
        <v>28.09</v>
      </c>
      <c r="D195">
        <v>16</v>
      </c>
      <c r="E195">
        <v>2</v>
      </c>
      <c r="F195">
        <v>0</v>
      </c>
      <c r="G195">
        <v>1</v>
      </c>
      <c r="H195">
        <v>0</v>
      </c>
      <c r="I195">
        <v>0</v>
      </c>
      <c r="J195">
        <v>0</v>
      </c>
      <c r="K195">
        <v>30</v>
      </c>
      <c r="L195" s="4">
        <v>30</v>
      </c>
      <c r="M195">
        <v>0</v>
      </c>
      <c r="N195" s="5">
        <v>0</v>
      </c>
      <c r="O195" s="6">
        <v>-28.4</v>
      </c>
      <c r="P195">
        <v>38.6</v>
      </c>
      <c r="Q195">
        <v>0</v>
      </c>
      <c r="R195">
        <v>1</v>
      </c>
      <c r="S195">
        <v>0</v>
      </c>
      <c r="T195">
        <v>1</v>
      </c>
      <c r="U195">
        <v>7</v>
      </c>
      <c r="V195">
        <v>20</v>
      </c>
      <c r="W195">
        <v>0</v>
      </c>
      <c r="X195">
        <v>0</v>
      </c>
      <c r="Y195">
        <v>0</v>
      </c>
      <c r="Z195">
        <v>0</v>
      </c>
      <c r="AA195">
        <v>1</v>
      </c>
      <c r="AB195">
        <v>0</v>
      </c>
      <c r="AC195">
        <v>1</v>
      </c>
      <c r="AD195">
        <v>8.3000000000000004E-2</v>
      </c>
      <c r="AE195" s="13">
        <v>2.5</v>
      </c>
      <c r="AF195" s="14">
        <v>1.0989010989011E-2</v>
      </c>
    </row>
    <row r="196" spans="1:32" x14ac:dyDescent="0.25">
      <c r="A196">
        <v>0</v>
      </c>
      <c r="B196">
        <v>0</v>
      </c>
      <c r="C196">
        <v>28.09</v>
      </c>
      <c r="D196">
        <v>16</v>
      </c>
      <c r="E196">
        <v>2</v>
      </c>
      <c r="F196">
        <v>0</v>
      </c>
      <c r="G196">
        <v>1</v>
      </c>
      <c r="H196">
        <v>0</v>
      </c>
      <c r="I196">
        <v>0</v>
      </c>
      <c r="J196">
        <v>0</v>
      </c>
      <c r="K196">
        <v>377</v>
      </c>
      <c r="L196" s="4">
        <v>377</v>
      </c>
      <c r="M196">
        <v>0</v>
      </c>
      <c r="N196" s="5">
        <v>0</v>
      </c>
      <c r="O196" s="6">
        <v>-28.4</v>
      </c>
      <c r="P196">
        <v>2.7</v>
      </c>
      <c r="Q196">
        <v>0</v>
      </c>
      <c r="R196">
        <v>1</v>
      </c>
      <c r="S196">
        <v>0</v>
      </c>
      <c r="T196">
        <v>1</v>
      </c>
      <c r="U196">
        <v>7</v>
      </c>
      <c r="V196">
        <v>20</v>
      </c>
      <c r="W196">
        <v>0</v>
      </c>
      <c r="X196">
        <v>0</v>
      </c>
      <c r="Y196">
        <v>0</v>
      </c>
      <c r="Z196">
        <v>0</v>
      </c>
      <c r="AA196">
        <v>1</v>
      </c>
      <c r="AB196">
        <v>0</v>
      </c>
      <c r="AC196">
        <v>1</v>
      </c>
      <c r="AD196">
        <v>0.16700000000000001</v>
      </c>
      <c r="AE196" s="13">
        <v>2.5</v>
      </c>
      <c r="AF196" s="14">
        <v>0.65507246376811601</v>
      </c>
    </row>
    <row r="197" spans="1:32" x14ac:dyDescent="0.25">
      <c r="A197">
        <v>0</v>
      </c>
      <c r="B197">
        <v>0</v>
      </c>
      <c r="C197">
        <v>28.09</v>
      </c>
      <c r="D197">
        <v>16</v>
      </c>
      <c r="E197">
        <v>2</v>
      </c>
      <c r="F197">
        <v>0</v>
      </c>
      <c r="G197">
        <v>1</v>
      </c>
      <c r="H197">
        <v>0</v>
      </c>
      <c r="I197">
        <v>0</v>
      </c>
      <c r="J197">
        <v>0</v>
      </c>
      <c r="K197">
        <v>30</v>
      </c>
      <c r="L197" s="4">
        <v>30</v>
      </c>
      <c r="M197">
        <v>0</v>
      </c>
      <c r="N197" s="5">
        <v>0</v>
      </c>
      <c r="O197" s="6">
        <v>-28.4</v>
      </c>
      <c r="P197">
        <v>38.6</v>
      </c>
      <c r="Q197">
        <v>0</v>
      </c>
      <c r="R197">
        <v>1</v>
      </c>
      <c r="S197">
        <v>0</v>
      </c>
      <c r="T197">
        <v>1</v>
      </c>
      <c r="U197">
        <v>7</v>
      </c>
      <c r="V197">
        <v>20</v>
      </c>
      <c r="W197">
        <v>0</v>
      </c>
      <c r="X197">
        <v>0</v>
      </c>
      <c r="Y197">
        <v>0</v>
      </c>
      <c r="Z197">
        <v>0</v>
      </c>
      <c r="AA197">
        <v>1</v>
      </c>
      <c r="AB197">
        <v>0</v>
      </c>
      <c r="AC197">
        <v>1</v>
      </c>
      <c r="AD197">
        <v>0.16700000000000001</v>
      </c>
      <c r="AE197" s="13">
        <v>2.5</v>
      </c>
      <c r="AF197" s="14">
        <v>0.40440440440440401</v>
      </c>
    </row>
    <row r="198" spans="1:32" x14ac:dyDescent="0.25">
      <c r="A198">
        <v>0</v>
      </c>
      <c r="B198">
        <v>0</v>
      </c>
      <c r="C198">
        <v>28.09</v>
      </c>
      <c r="D198">
        <v>16</v>
      </c>
      <c r="E198">
        <v>2</v>
      </c>
      <c r="F198">
        <v>0</v>
      </c>
      <c r="G198">
        <v>1</v>
      </c>
      <c r="H198">
        <v>0</v>
      </c>
      <c r="I198">
        <v>0</v>
      </c>
      <c r="J198">
        <v>0</v>
      </c>
      <c r="K198">
        <v>377</v>
      </c>
      <c r="L198" s="4">
        <v>377</v>
      </c>
      <c r="M198">
        <v>0</v>
      </c>
      <c r="N198" s="5">
        <v>0</v>
      </c>
      <c r="O198" s="6">
        <v>-28.4</v>
      </c>
      <c r="P198">
        <v>2.7</v>
      </c>
      <c r="Q198">
        <v>0</v>
      </c>
      <c r="R198">
        <v>1</v>
      </c>
      <c r="S198">
        <v>0</v>
      </c>
      <c r="T198">
        <v>1</v>
      </c>
      <c r="U198">
        <v>7</v>
      </c>
      <c r="V198">
        <v>20</v>
      </c>
      <c r="W198">
        <v>0</v>
      </c>
      <c r="X198">
        <v>0</v>
      </c>
      <c r="Y198">
        <v>0</v>
      </c>
      <c r="Z198">
        <v>0</v>
      </c>
      <c r="AA198">
        <v>1</v>
      </c>
      <c r="AB198">
        <v>0</v>
      </c>
      <c r="AC198">
        <v>1</v>
      </c>
      <c r="AD198">
        <v>0.33300000000000002</v>
      </c>
      <c r="AE198" s="13">
        <v>2.5</v>
      </c>
      <c r="AF198" s="14">
        <v>0.69883720930232596</v>
      </c>
    </row>
    <row r="199" spans="1:32" x14ac:dyDescent="0.25">
      <c r="A199">
        <v>0</v>
      </c>
      <c r="B199">
        <v>0</v>
      </c>
      <c r="C199">
        <v>28.09</v>
      </c>
      <c r="D199">
        <v>16</v>
      </c>
      <c r="E199">
        <v>2</v>
      </c>
      <c r="F199">
        <v>0</v>
      </c>
      <c r="G199">
        <v>1</v>
      </c>
      <c r="H199">
        <v>0</v>
      </c>
      <c r="I199">
        <v>0</v>
      </c>
      <c r="J199">
        <v>0</v>
      </c>
      <c r="K199">
        <v>30</v>
      </c>
      <c r="L199" s="4">
        <v>30</v>
      </c>
      <c r="M199">
        <v>0</v>
      </c>
      <c r="N199" s="5">
        <v>0</v>
      </c>
      <c r="O199" s="6">
        <v>-28.4</v>
      </c>
      <c r="P199">
        <v>38.6</v>
      </c>
      <c r="Q199">
        <v>0</v>
      </c>
      <c r="R199">
        <v>1</v>
      </c>
      <c r="S199">
        <v>0</v>
      </c>
      <c r="T199">
        <v>1</v>
      </c>
      <c r="U199">
        <v>7</v>
      </c>
      <c r="V199">
        <v>20</v>
      </c>
      <c r="W199">
        <v>0</v>
      </c>
      <c r="X199">
        <v>0</v>
      </c>
      <c r="Y199">
        <v>0</v>
      </c>
      <c r="Z199">
        <v>0</v>
      </c>
      <c r="AA199">
        <v>1</v>
      </c>
      <c r="AB199">
        <v>0</v>
      </c>
      <c r="AC199">
        <v>1</v>
      </c>
      <c r="AD199">
        <v>0.33300000000000002</v>
      </c>
      <c r="AE199" s="13">
        <v>2.5</v>
      </c>
      <c r="AF199" s="14">
        <v>-0.129343629343629</v>
      </c>
    </row>
    <row r="200" spans="1:32" x14ac:dyDescent="0.25">
      <c r="A200">
        <v>0</v>
      </c>
      <c r="B200">
        <v>0</v>
      </c>
      <c r="C200">
        <v>28.09</v>
      </c>
      <c r="D200">
        <v>16</v>
      </c>
      <c r="E200">
        <v>2</v>
      </c>
      <c r="F200">
        <v>0</v>
      </c>
      <c r="G200">
        <v>1</v>
      </c>
      <c r="H200">
        <v>0</v>
      </c>
      <c r="I200">
        <v>0</v>
      </c>
      <c r="J200">
        <v>0</v>
      </c>
      <c r="K200">
        <v>377</v>
      </c>
      <c r="L200" s="4">
        <v>377</v>
      </c>
      <c r="M200">
        <v>0</v>
      </c>
      <c r="N200" s="5">
        <v>0</v>
      </c>
      <c r="O200" s="6">
        <v>-28.4</v>
      </c>
      <c r="P200">
        <v>2.7</v>
      </c>
      <c r="Q200">
        <v>0</v>
      </c>
      <c r="R200">
        <v>1</v>
      </c>
      <c r="S200">
        <v>0</v>
      </c>
      <c r="T200">
        <v>1</v>
      </c>
      <c r="U200">
        <v>7</v>
      </c>
      <c r="V200">
        <v>20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0</v>
      </c>
      <c r="AC200">
        <v>1</v>
      </c>
      <c r="AD200">
        <v>0.66700000000000004</v>
      </c>
      <c r="AE200" s="13">
        <v>2.5</v>
      </c>
      <c r="AF200" s="14">
        <v>0.75782537067545297</v>
      </c>
    </row>
    <row r="201" spans="1:32" x14ac:dyDescent="0.25">
      <c r="A201">
        <v>0</v>
      </c>
      <c r="B201">
        <v>0</v>
      </c>
      <c r="C201">
        <v>28.09</v>
      </c>
      <c r="D201">
        <v>16</v>
      </c>
      <c r="E201">
        <v>2</v>
      </c>
      <c r="F201">
        <v>0</v>
      </c>
      <c r="G201">
        <v>1</v>
      </c>
      <c r="H201">
        <v>0</v>
      </c>
      <c r="I201">
        <v>0</v>
      </c>
      <c r="J201">
        <v>0</v>
      </c>
      <c r="K201">
        <v>30</v>
      </c>
      <c r="L201" s="4">
        <v>30</v>
      </c>
      <c r="M201">
        <v>0</v>
      </c>
      <c r="N201" s="5">
        <v>0</v>
      </c>
      <c r="O201" s="6">
        <v>-28.4</v>
      </c>
      <c r="P201">
        <v>38.6</v>
      </c>
      <c r="Q201">
        <v>0</v>
      </c>
      <c r="R201">
        <v>1</v>
      </c>
      <c r="S201">
        <v>0</v>
      </c>
      <c r="T201">
        <v>1</v>
      </c>
      <c r="U201">
        <v>7</v>
      </c>
      <c r="V201">
        <v>20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0</v>
      </c>
      <c r="AC201">
        <v>1</v>
      </c>
      <c r="AD201">
        <v>0.66700000000000004</v>
      </c>
      <c r="AE201" s="13">
        <v>2.5</v>
      </c>
      <c r="AF201" s="14">
        <v>0.41820580474933999</v>
      </c>
    </row>
    <row r="202" spans="1:32" x14ac:dyDescent="0.25">
      <c r="A202">
        <v>0</v>
      </c>
      <c r="B202">
        <v>0</v>
      </c>
      <c r="C202">
        <v>28.09</v>
      </c>
      <c r="D202">
        <v>16</v>
      </c>
      <c r="E202">
        <v>2</v>
      </c>
      <c r="F202">
        <v>0</v>
      </c>
      <c r="G202">
        <v>1</v>
      </c>
      <c r="H202">
        <v>0</v>
      </c>
      <c r="I202">
        <v>0</v>
      </c>
      <c r="J202">
        <v>0</v>
      </c>
      <c r="K202">
        <v>377</v>
      </c>
      <c r="L202" s="4">
        <v>377</v>
      </c>
      <c r="M202">
        <v>0</v>
      </c>
      <c r="N202" s="5">
        <v>0</v>
      </c>
      <c r="O202" s="6">
        <v>-28.4</v>
      </c>
      <c r="P202">
        <v>2.7</v>
      </c>
      <c r="Q202">
        <v>0</v>
      </c>
      <c r="R202">
        <v>1</v>
      </c>
      <c r="S202">
        <v>0</v>
      </c>
      <c r="T202">
        <v>1</v>
      </c>
      <c r="U202">
        <v>7</v>
      </c>
      <c r="V202">
        <v>20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0</v>
      </c>
      <c r="AC202">
        <v>1</v>
      </c>
      <c r="AD202">
        <v>2</v>
      </c>
      <c r="AE202" s="13">
        <v>2.5</v>
      </c>
      <c r="AF202" s="14">
        <v>-0.56918687589158301</v>
      </c>
    </row>
    <row r="203" spans="1:32" x14ac:dyDescent="0.25">
      <c r="A203">
        <v>0</v>
      </c>
      <c r="B203">
        <v>0</v>
      </c>
      <c r="C203">
        <v>28.09</v>
      </c>
      <c r="D203">
        <v>16</v>
      </c>
      <c r="E203">
        <v>2</v>
      </c>
      <c r="F203">
        <v>0</v>
      </c>
      <c r="G203">
        <v>1</v>
      </c>
      <c r="H203">
        <v>0</v>
      </c>
      <c r="I203">
        <v>0</v>
      </c>
      <c r="J203">
        <v>0</v>
      </c>
      <c r="K203">
        <v>30</v>
      </c>
      <c r="L203" s="4">
        <v>30</v>
      </c>
      <c r="M203">
        <v>0</v>
      </c>
      <c r="N203" s="5">
        <v>0</v>
      </c>
      <c r="O203" s="6">
        <v>-28.4</v>
      </c>
      <c r="P203">
        <v>38.6</v>
      </c>
      <c r="Q203">
        <v>0</v>
      </c>
      <c r="R203">
        <v>1</v>
      </c>
      <c r="S203">
        <v>0</v>
      </c>
      <c r="T203">
        <v>1</v>
      </c>
      <c r="U203">
        <v>7</v>
      </c>
      <c r="V203">
        <v>20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0</v>
      </c>
      <c r="AC203">
        <v>1</v>
      </c>
      <c r="AD203">
        <v>2</v>
      </c>
      <c r="AE203" s="13">
        <v>2.5</v>
      </c>
      <c r="AF203" s="14">
        <v>-0.62482168330955801</v>
      </c>
    </row>
    <row r="204" spans="1:32" x14ac:dyDescent="0.25">
      <c r="A204">
        <v>0</v>
      </c>
      <c r="B204">
        <v>0</v>
      </c>
      <c r="C204">
        <v>28.09</v>
      </c>
      <c r="D204">
        <v>16</v>
      </c>
      <c r="E204">
        <v>2</v>
      </c>
      <c r="F204">
        <v>0</v>
      </c>
      <c r="G204">
        <v>1</v>
      </c>
      <c r="H204">
        <v>0</v>
      </c>
      <c r="I204">
        <v>0</v>
      </c>
      <c r="J204">
        <v>0</v>
      </c>
      <c r="K204">
        <v>377</v>
      </c>
      <c r="L204" s="4">
        <v>377</v>
      </c>
      <c r="M204">
        <v>0</v>
      </c>
      <c r="N204" s="5">
        <v>0</v>
      </c>
      <c r="O204" s="6">
        <v>-28.4</v>
      </c>
      <c r="P204">
        <v>2.7</v>
      </c>
      <c r="Q204">
        <v>0</v>
      </c>
      <c r="R204">
        <v>1</v>
      </c>
      <c r="S204">
        <v>0</v>
      </c>
      <c r="T204">
        <v>1</v>
      </c>
      <c r="U204">
        <v>7</v>
      </c>
      <c r="V204">
        <v>20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0</v>
      </c>
      <c r="AC204">
        <v>1</v>
      </c>
      <c r="AD204">
        <v>90</v>
      </c>
      <c r="AE204" s="13">
        <v>2.5</v>
      </c>
      <c r="AF204" s="14">
        <v>0.311764705882353</v>
      </c>
    </row>
    <row r="205" spans="1:32" x14ac:dyDescent="0.25">
      <c r="A205">
        <v>0</v>
      </c>
      <c r="B205">
        <v>0</v>
      </c>
      <c r="C205">
        <v>28.09</v>
      </c>
      <c r="D205">
        <v>16</v>
      </c>
      <c r="E205">
        <v>2</v>
      </c>
      <c r="F205">
        <v>0</v>
      </c>
      <c r="G205">
        <v>1</v>
      </c>
      <c r="H205">
        <v>0</v>
      </c>
      <c r="I205">
        <v>0</v>
      </c>
      <c r="J205">
        <v>0</v>
      </c>
      <c r="K205">
        <v>30</v>
      </c>
      <c r="L205" s="4">
        <v>30</v>
      </c>
      <c r="M205">
        <v>0</v>
      </c>
      <c r="N205" s="5">
        <v>0</v>
      </c>
      <c r="O205" s="6">
        <v>-28.4</v>
      </c>
      <c r="P205">
        <v>38.6</v>
      </c>
      <c r="Q205">
        <v>0</v>
      </c>
      <c r="R205">
        <v>1</v>
      </c>
      <c r="S205">
        <v>0</v>
      </c>
      <c r="T205">
        <v>1</v>
      </c>
      <c r="U205">
        <v>7</v>
      </c>
      <c r="V205">
        <v>20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0</v>
      </c>
      <c r="AC205">
        <v>1</v>
      </c>
      <c r="AD205">
        <v>90</v>
      </c>
      <c r="AE205" s="13">
        <v>2.5</v>
      </c>
      <c r="AF205" s="14">
        <v>0.247588424437299</v>
      </c>
    </row>
    <row r="206" spans="1:32" x14ac:dyDescent="0.25">
      <c r="A206">
        <v>1</v>
      </c>
      <c r="B206">
        <v>0</v>
      </c>
      <c r="C206">
        <v>12.01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0</v>
      </c>
      <c r="J206">
        <v>1</v>
      </c>
      <c r="K206">
        <v>2.5</v>
      </c>
      <c r="L206">
        <v>2000</v>
      </c>
      <c r="M206">
        <v>0</v>
      </c>
      <c r="N206" s="5">
        <v>0</v>
      </c>
      <c r="O206" s="6">
        <v>-27.6</v>
      </c>
      <c r="P206">
        <v>1040</v>
      </c>
      <c r="Q206">
        <v>0</v>
      </c>
      <c r="R206">
        <v>1</v>
      </c>
      <c r="S206">
        <v>0</v>
      </c>
      <c r="T206">
        <v>1</v>
      </c>
      <c r="U206">
        <v>7</v>
      </c>
      <c r="V206">
        <v>20.3</v>
      </c>
      <c r="W206">
        <v>1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3</v>
      </c>
      <c r="AE206" s="13">
        <v>1.97</v>
      </c>
      <c r="AF206" s="14">
        <v>0.71000658327847299</v>
      </c>
    </row>
    <row r="207" spans="1:32" x14ac:dyDescent="0.25">
      <c r="A207">
        <v>1</v>
      </c>
      <c r="B207">
        <v>0</v>
      </c>
      <c r="C207">
        <v>12.01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0</v>
      </c>
      <c r="J207">
        <v>1</v>
      </c>
      <c r="K207">
        <v>1</v>
      </c>
      <c r="L207">
        <v>550</v>
      </c>
      <c r="M207">
        <v>0</v>
      </c>
      <c r="N207" s="5">
        <v>0</v>
      </c>
      <c r="O207" s="6">
        <v>-27.6</v>
      </c>
      <c r="P207">
        <v>508</v>
      </c>
      <c r="Q207">
        <v>0</v>
      </c>
      <c r="R207">
        <v>1</v>
      </c>
      <c r="S207">
        <v>0</v>
      </c>
      <c r="T207">
        <v>1</v>
      </c>
      <c r="U207">
        <v>9</v>
      </c>
      <c r="V207">
        <v>20</v>
      </c>
      <c r="W207">
        <v>1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 s="13">
        <v>0.25</v>
      </c>
      <c r="AF207" s="14">
        <v>0.31740614334471001</v>
      </c>
    </row>
    <row r="208" spans="1:32" x14ac:dyDescent="0.25">
      <c r="A208">
        <v>1</v>
      </c>
      <c r="B208">
        <v>0</v>
      </c>
      <c r="C208">
        <v>12.01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0</v>
      </c>
      <c r="J208">
        <v>1</v>
      </c>
      <c r="K208">
        <v>1</v>
      </c>
      <c r="L208">
        <v>550</v>
      </c>
      <c r="M208">
        <v>0</v>
      </c>
      <c r="N208" s="5">
        <v>0</v>
      </c>
      <c r="O208" s="6">
        <v>-27.6</v>
      </c>
      <c r="P208">
        <v>508</v>
      </c>
      <c r="Q208">
        <v>0</v>
      </c>
      <c r="R208">
        <v>1</v>
      </c>
      <c r="S208">
        <v>0</v>
      </c>
      <c r="T208">
        <v>1</v>
      </c>
      <c r="U208">
        <v>9</v>
      </c>
      <c r="V208">
        <v>20</v>
      </c>
      <c r="W208">
        <v>1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</v>
      </c>
      <c r="AE208" s="13">
        <v>0.5</v>
      </c>
      <c r="AF208" s="14">
        <v>0.71558589306029596</v>
      </c>
    </row>
    <row r="209" spans="1:32" x14ac:dyDescent="0.25">
      <c r="A209">
        <v>1</v>
      </c>
      <c r="B209">
        <v>0</v>
      </c>
      <c r="C209">
        <v>12.01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0</v>
      </c>
      <c r="J209">
        <v>1</v>
      </c>
      <c r="K209">
        <v>1</v>
      </c>
      <c r="L209">
        <v>550</v>
      </c>
      <c r="M209">
        <v>0</v>
      </c>
      <c r="N209" s="5">
        <v>0</v>
      </c>
      <c r="O209" s="6">
        <v>-27.6</v>
      </c>
      <c r="P209">
        <v>508</v>
      </c>
      <c r="Q209">
        <v>0</v>
      </c>
      <c r="R209">
        <v>1</v>
      </c>
      <c r="S209">
        <v>0</v>
      </c>
      <c r="T209">
        <v>1</v>
      </c>
      <c r="U209">
        <v>9</v>
      </c>
      <c r="V209">
        <v>20</v>
      </c>
      <c r="W209">
        <v>1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</v>
      </c>
      <c r="AE209" s="13">
        <v>1</v>
      </c>
      <c r="AF209" s="14">
        <v>0.88249118683901295</v>
      </c>
    </row>
    <row r="210" spans="1:32" x14ac:dyDescent="0.25">
      <c r="A210">
        <v>1</v>
      </c>
      <c r="B210">
        <v>0</v>
      </c>
      <c r="C210">
        <v>12.01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0</v>
      </c>
      <c r="J210">
        <v>1</v>
      </c>
      <c r="K210">
        <v>2.5</v>
      </c>
      <c r="L210">
        <v>2000</v>
      </c>
      <c r="M210">
        <v>0</v>
      </c>
      <c r="N210" s="5">
        <v>0</v>
      </c>
      <c r="O210" s="6">
        <v>-27.6</v>
      </c>
      <c r="P210">
        <v>1040</v>
      </c>
      <c r="Q210">
        <v>0</v>
      </c>
      <c r="R210">
        <v>1</v>
      </c>
      <c r="S210">
        <v>0</v>
      </c>
      <c r="T210">
        <v>1</v>
      </c>
      <c r="U210">
        <v>7</v>
      </c>
      <c r="V210">
        <v>21.6</v>
      </c>
      <c r="W210">
        <v>1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1</v>
      </c>
      <c r="AE210" s="13">
        <v>1.85</v>
      </c>
      <c r="AF210" s="14">
        <v>0.91627037135987199</v>
      </c>
    </row>
    <row r="211" spans="1:32" x14ac:dyDescent="0.25">
      <c r="A211">
        <v>1</v>
      </c>
      <c r="B211">
        <v>1</v>
      </c>
      <c r="C211">
        <v>12.01</v>
      </c>
      <c r="D211">
        <v>16</v>
      </c>
      <c r="E211">
        <v>0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54</v>
      </c>
      <c r="L211">
        <v>158</v>
      </c>
      <c r="M211">
        <v>0</v>
      </c>
      <c r="N211" s="5">
        <v>0</v>
      </c>
      <c r="O211" s="5">
        <v>-68.260000000000005</v>
      </c>
      <c r="P211" s="23">
        <v>89</v>
      </c>
      <c r="Q211">
        <v>0</v>
      </c>
      <c r="R211">
        <v>1</v>
      </c>
      <c r="S211">
        <v>0</v>
      </c>
      <c r="T211">
        <v>1</v>
      </c>
      <c r="U211">
        <v>7</v>
      </c>
      <c r="V211">
        <v>20</v>
      </c>
      <c r="W211">
        <v>1</v>
      </c>
      <c r="X211">
        <v>0</v>
      </c>
      <c r="Y211">
        <v>0</v>
      </c>
      <c r="Z211">
        <v>0</v>
      </c>
      <c r="AA211">
        <v>0</v>
      </c>
      <c r="AB211">
        <v>21</v>
      </c>
      <c r="AC211">
        <v>6</v>
      </c>
      <c r="AD211">
        <v>90</v>
      </c>
      <c r="AE211" s="13">
        <v>2</v>
      </c>
      <c r="AF211" s="14">
        <v>0.22529644268774701</v>
      </c>
    </row>
    <row r="212" spans="1:32" x14ac:dyDescent="0.25">
      <c r="A212">
        <v>1</v>
      </c>
      <c r="B212">
        <v>1</v>
      </c>
      <c r="C212">
        <v>12.01</v>
      </c>
      <c r="D212">
        <v>16</v>
      </c>
      <c r="E212">
        <v>0</v>
      </c>
      <c r="F212">
        <v>0</v>
      </c>
      <c r="G212">
        <v>0</v>
      </c>
      <c r="H212">
        <v>1</v>
      </c>
      <c r="I212">
        <v>0</v>
      </c>
      <c r="J212">
        <v>0</v>
      </c>
      <c r="K212">
        <v>54</v>
      </c>
      <c r="L212">
        <v>158</v>
      </c>
      <c r="M212">
        <v>0</v>
      </c>
      <c r="N212" s="5">
        <v>0</v>
      </c>
      <c r="O212" s="5">
        <v>-68.260000000000005</v>
      </c>
      <c r="P212" s="23">
        <v>89</v>
      </c>
      <c r="Q212">
        <v>0</v>
      </c>
      <c r="R212">
        <v>1</v>
      </c>
      <c r="S212">
        <v>1</v>
      </c>
      <c r="T212">
        <v>0</v>
      </c>
      <c r="U212">
        <v>7</v>
      </c>
      <c r="V212">
        <v>20</v>
      </c>
      <c r="W212">
        <v>1</v>
      </c>
      <c r="X212">
        <v>0</v>
      </c>
      <c r="Y212">
        <v>0</v>
      </c>
      <c r="Z212">
        <v>0</v>
      </c>
      <c r="AA212">
        <v>0</v>
      </c>
      <c r="AB212">
        <v>21</v>
      </c>
      <c r="AC212">
        <v>6</v>
      </c>
      <c r="AD212">
        <v>90</v>
      </c>
      <c r="AE212" s="13">
        <v>2</v>
      </c>
      <c r="AF212" s="14">
        <v>7.3286052009456398E-2</v>
      </c>
    </row>
    <row r="213" spans="1:32" x14ac:dyDescent="0.25">
      <c r="A213">
        <v>1</v>
      </c>
      <c r="B213">
        <v>0</v>
      </c>
      <c r="C213">
        <v>12.01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0</v>
      </c>
      <c r="J213">
        <v>1</v>
      </c>
      <c r="K213">
        <v>2.5</v>
      </c>
      <c r="L213">
        <v>2000</v>
      </c>
      <c r="M213">
        <v>0</v>
      </c>
      <c r="N213" s="5">
        <v>0</v>
      </c>
      <c r="O213" s="6">
        <v>-27.6</v>
      </c>
      <c r="P213">
        <v>1040</v>
      </c>
      <c r="Q213">
        <v>0</v>
      </c>
      <c r="R213">
        <v>1</v>
      </c>
      <c r="S213">
        <v>0</v>
      </c>
      <c r="T213">
        <v>1</v>
      </c>
      <c r="U213">
        <v>9</v>
      </c>
      <c r="V213">
        <v>20</v>
      </c>
      <c r="W213">
        <v>1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365</v>
      </c>
      <c r="AE213" s="13">
        <v>2</v>
      </c>
      <c r="AF213" s="14">
        <v>-3.27759197324414E-2</v>
      </c>
    </row>
    <row r="214" spans="1:32" x14ac:dyDescent="0.25">
      <c r="A214">
        <v>1</v>
      </c>
      <c r="B214">
        <v>0</v>
      </c>
      <c r="C214">
        <v>12.01</v>
      </c>
      <c r="D214">
        <v>0</v>
      </c>
      <c r="E214">
        <v>0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120</v>
      </c>
      <c r="L214">
        <v>17500</v>
      </c>
      <c r="M214">
        <v>0</v>
      </c>
      <c r="N214" s="5">
        <v>0</v>
      </c>
      <c r="O214" s="6">
        <v>69.5</v>
      </c>
      <c r="P214">
        <v>40</v>
      </c>
      <c r="Q214">
        <v>0</v>
      </c>
      <c r="R214">
        <v>1</v>
      </c>
      <c r="S214">
        <v>0</v>
      </c>
      <c r="T214">
        <v>1</v>
      </c>
      <c r="U214">
        <v>9</v>
      </c>
      <c r="V214">
        <v>20</v>
      </c>
      <c r="W214">
        <v>1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365</v>
      </c>
      <c r="AE214" s="13">
        <v>6</v>
      </c>
      <c r="AF214" s="14">
        <v>-1.47157190635451E-2</v>
      </c>
    </row>
    <row r="215" spans="1:32" x14ac:dyDescent="0.25">
      <c r="A215">
        <v>1</v>
      </c>
      <c r="B215">
        <v>0</v>
      </c>
      <c r="C215">
        <v>12.01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0</v>
      </c>
      <c r="J215">
        <v>1</v>
      </c>
      <c r="K215">
        <v>3.5</v>
      </c>
      <c r="L215">
        <v>5500</v>
      </c>
      <c r="M215">
        <v>0</v>
      </c>
      <c r="N215" s="5">
        <v>0</v>
      </c>
      <c r="O215" s="6">
        <v>-11</v>
      </c>
      <c r="P215">
        <v>6.6000000000000003E-2</v>
      </c>
      <c r="Q215">
        <v>0</v>
      </c>
      <c r="R215">
        <v>1</v>
      </c>
      <c r="S215">
        <v>0</v>
      </c>
      <c r="T215">
        <v>1</v>
      </c>
      <c r="U215">
        <v>11</v>
      </c>
      <c r="V215" s="4">
        <v>25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0</v>
      </c>
      <c r="AC215">
        <v>1</v>
      </c>
      <c r="AD215">
        <v>1</v>
      </c>
      <c r="AE215" s="13">
        <v>2</v>
      </c>
      <c r="AF215" s="14">
        <v>0.98537797923673098</v>
      </c>
    </row>
    <row r="216" spans="1:32" x14ac:dyDescent="0.25">
      <c r="A216">
        <v>1</v>
      </c>
      <c r="B216">
        <v>0</v>
      </c>
      <c r="C216">
        <v>12.01</v>
      </c>
      <c r="D216">
        <v>0</v>
      </c>
      <c r="E216">
        <v>0</v>
      </c>
      <c r="F216">
        <v>0</v>
      </c>
      <c r="G216">
        <v>0</v>
      </c>
      <c r="H216">
        <v>1</v>
      </c>
      <c r="I216">
        <v>0</v>
      </c>
      <c r="J216">
        <v>1</v>
      </c>
      <c r="K216">
        <v>3.5</v>
      </c>
      <c r="L216">
        <v>5500</v>
      </c>
      <c r="M216">
        <v>0</v>
      </c>
      <c r="N216" s="5">
        <v>0</v>
      </c>
      <c r="O216" s="6">
        <v>-11</v>
      </c>
      <c r="P216">
        <v>6.6000000000000003E-2</v>
      </c>
      <c r="Q216">
        <v>0</v>
      </c>
      <c r="R216">
        <v>1</v>
      </c>
      <c r="S216">
        <v>0</v>
      </c>
      <c r="T216">
        <v>1</v>
      </c>
      <c r="U216">
        <v>11</v>
      </c>
      <c r="V216" s="4">
        <v>25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0</v>
      </c>
      <c r="AC216">
        <v>1</v>
      </c>
      <c r="AD216">
        <v>3</v>
      </c>
      <c r="AE216" s="13">
        <v>2</v>
      </c>
      <c r="AF216" s="14">
        <v>0.93026499302649901</v>
      </c>
    </row>
    <row r="217" spans="1:32" x14ac:dyDescent="0.25">
      <c r="A217">
        <v>1</v>
      </c>
      <c r="B217">
        <v>0</v>
      </c>
      <c r="C217">
        <v>12.01</v>
      </c>
      <c r="D217">
        <v>0</v>
      </c>
      <c r="E217">
        <v>0</v>
      </c>
      <c r="F217">
        <v>0</v>
      </c>
      <c r="G217">
        <v>0</v>
      </c>
      <c r="H217">
        <v>1</v>
      </c>
      <c r="I217">
        <v>0</v>
      </c>
      <c r="J217">
        <v>1</v>
      </c>
      <c r="K217">
        <v>3.5</v>
      </c>
      <c r="L217">
        <v>5500</v>
      </c>
      <c r="M217">
        <v>0</v>
      </c>
      <c r="N217" s="5">
        <v>0</v>
      </c>
      <c r="O217" s="6">
        <v>-11</v>
      </c>
      <c r="P217">
        <v>6.6000000000000003E-2</v>
      </c>
      <c r="Q217">
        <v>0</v>
      </c>
      <c r="R217">
        <v>1</v>
      </c>
      <c r="S217">
        <v>0</v>
      </c>
      <c r="T217">
        <v>1</v>
      </c>
      <c r="U217">
        <v>11</v>
      </c>
      <c r="V217" s="4">
        <v>25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0</v>
      </c>
      <c r="AC217">
        <v>1</v>
      </c>
      <c r="AD217">
        <v>7</v>
      </c>
      <c r="AE217" s="13">
        <v>2</v>
      </c>
      <c r="AF217" s="14">
        <v>0.74937343358396002</v>
      </c>
    </row>
    <row r="218" spans="1:32" x14ac:dyDescent="0.25">
      <c r="A218">
        <v>0</v>
      </c>
      <c r="B218">
        <v>0</v>
      </c>
      <c r="C218">
        <v>26.98</v>
      </c>
      <c r="D218">
        <v>72.64</v>
      </c>
      <c r="E218">
        <v>0</v>
      </c>
      <c r="F218">
        <v>1</v>
      </c>
      <c r="G218">
        <v>0</v>
      </c>
      <c r="H218">
        <v>1</v>
      </c>
      <c r="I218">
        <v>0</v>
      </c>
      <c r="J218">
        <v>1</v>
      </c>
      <c r="K218">
        <v>3.8</v>
      </c>
      <c r="L218">
        <v>70</v>
      </c>
      <c r="M218">
        <v>0</v>
      </c>
      <c r="N218" s="5">
        <v>0</v>
      </c>
      <c r="O218" s="24">
        <v>-16.899999999999999</v>
      </c>
      <c r="P218">
        <v>521</v>
      </c>
      <c r="Q218">
        <v>1</v>
      </c>
      <c r="R218">
        <v>0</v>
      </c>
      <c r="S218">
        <v>0</v>
      </c>
      <c r="T218">
        <v>1</v>
      </c>
      <c r="U218" s="7">
        <v>8</v>
      </c>
      <c r="V218">
        <v>225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0</v>
      </c>
      <c r="AC218">
        <v>1</v>
      </c>
      <c r="AD218">
        <v>3</v>
      </c>
      <c r="AE218" s="13">
        <v>8.8999999999999996E-2</v>
      </c>
      <c r="AF218" s="14">
        <v>0.58754129306276504</v>
      </c>
    </row>
    <row r="219" spans="1:32" x14ac:dyDescent="0.25">
      <c r="A219">
        <v>0</v>
      </c>
      <c r="B219">
        <v>0</v>
      </c>
      <c r="C219">
        <v>26.98</v>
      </c>
      <c r="D219">
        <v>72.64</v>
      </c>
      <c r="E219">
        <v>0</v>
      </c>
      <c r="F219">
        <v>1</v>
      </c>
      <c r="G219">
        <v>0</v>
      </c>
      <c r="H219">
        <v>1</v>
      </c>
      <c r="I219">
        <v>0</v>
      </c>
      <c r="J219">
        <v>1</v>
      </c>
      <c r="K219">
        <v>3.8</v>
      </c>
      <c r="L219">
        <v>70</v>
      </c>
      <c r="M219">
        <v>0</v>
      </c>
      <c r="N219" s="5">
        <v>0</v>
      </c>
      <c r="O219" s="24">
        <v>-16.899999999999999</v>
      </c>
      <c r="P219">
        <v>521</v>
      </c>
      <c r="Q219">
        <v>1</v>
      </c>
      <c r="R219">
        <v>0</v>
      </c>
      <c r="S219">
        <v>0</v>
      </c>
      <c r="T219">
        <v>1</v>
      </c>
      <c r="U219" s="7">
        <v>8</v>
      </c>
      <c r="V219">
        <v>225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0</v>
      </c>
      <c r="AC219">
        <v>1</v>
      </c>
      <c r="AD219">
        <v>3</v>
      </c>
      <c r="AE219" s="13">
        <v>0.44400000000000001</v>
      </c>
      <c r="AF219" s="14">
        <v>-1</v>
      </c>
    </row>
    <row r="220" spans="1:32" x14ac:dyDescent="0.25">
      <c r="A220">
        <v>0</v>
      </c>
      <c r="B220">
        <v>0</v>
      </c>
      <c r="C220">
        <v>26.98</v>
      </c>
      <c r="D220">
        <v>72.64</v>
      </c>
      <c r="E220">
        <v>0</v>
      </c>
      <c r="F220">
        <v>1</v>
      </c>
      <c r="G220">
        <v>0</v>
      </c>
      <c r="H220">
        <v>1</v>
      </c>
      <c r="I220">
        <v>0</v>
      </c>
      <c r="J220">
        <v>1</v>
      </c>
      <c r="K220">
        <v>3.8</v>
      </c>
      <c r="L220">
        <v>70</v>
      </c>
      <c r="M220">
        <v>0</v>
      </c>
      <c r="N220" s="5">
        <v>0</v>
      </c>
      <c r="O220" s="24">
        <v>-16.899999999999999</v>
      </c>
      <c r="P220">
        <v>521</v>
      </c>
      <c r="Q220">
        <v>1</v>
      </c>
      <c r="R220">
        <v>0</v>
      </c>
      <c r="S220">
        <v>0</v>
      </c>
      <c r="T220">
        <v>1</v>
      </c>
      <c r="U220" s="7">
        <v>8</v>
      </c>
      <c r="V220">
        <v>225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0</v>
      </c>
      <c r="AC220">
        <v>1</v>
      </c>
      <c r="AD220">
        <v>3</v>
      </c>
      <c r="AE220" s="13">
        <v>0.88900000000000001</v>
      </c>
      <c r="AF220" s="14">
        <v>-1</v>
      </c>
    </row>
    <row r="221" spans="1:32" x14ac:dyDescent="0.25">
      <c r="A221">
        <v>0</v>
      </c>
      <c r="B221">
        <v>0</v>
      </c>
      <c r="C221">
        <v>26.98</v>
      </c>
      <c r="D221">
        <v>72.64</v>
      </c>
      <c r="E221">
        <v>0</v>
      </c>
      <c r="F221">
        <v>1</v>
      </c>
      <c r="G221">
        <v>0</v>
      </c>
      <c r="H221">
        <v>1</v>
      </c>
      <c r="I221">
        <v>0</v>
      </c>
      <c r="J221">
        <v>1</v>
      </c>
      <c r="K221">
        <v>3.8</v>
      </c>
      <c r="L221">
        <v>70</v>
      </c>
      <c r="M221">
        <v>0</v>
      </c>
      <c r="N221" s="5">
        <v>0</v>
      </c>
      <c r="O221" s="24">
        <v>-16.899999999999999</v>
      </c>
      <c r="P221">
        <v>521</v>
      </c>
      <c r="Q221">
        <v>1</v>
      </c>
      <c r="R221">
        <v>0</v>
      </c>
      <c r="S221">
        <v>0</v>
      </c>
      <c r="T221">
        <v>1</v>
      </c>
      <c r="U221" s="7">
        <v>8</v>
      </c>
      <c r="V221">
        <v>225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0</v>
      </c>
      <c r="AC221">
        <v>1</v>
      </c>
      <c r="AD221">
        <v>3</v>
      </c>
      <c r="AE221" s="13">
        <v>8.8889999999999993</v>
      </c>
      <c r="AF221" s="14">
        <v>-1</v>
      </c>
    </row>
    <row r="222" spans="1:32" x14ac:dyDescent="0.25">
      <c r="A222">
        <v>0</v>
      </c>
      <c r="B222">
        <v>0</v>
      </c>
      <c r="C222">
        <v>26.98</v>
      </c>
      <c r="D222">
        <v>72.64</v>
      </c>
      <c r="E222">
        <v>0</v>
      </c>
      <c r="F222">
        <v>1</v>
      </c>
      <c r="G222">
        <v>0</v>
      </c>
      <c r="H222">
        <v>1</v>
      </c>
      <c r="I222">
        <v>0</v>
      </c>
      <c r="J222">
        <v>1</v>
      </c>
      <c r="K222">
        <v>4.3</v>
      </c>
      <c r="L222">
        <v>62</v>
      </c>
      <c r="M222">
        <v>0</v>
      </c>
      <c r="N222" s="5">
        <v>0</v>
      </c>
      <c r="O222" s="24">
        <v>-16.899999999999999</v>
      </c>
      <c r="P222">
        <v>341</v>
      </c>
      <c r="Q222">
        <v>1</v>
      </c>
      <c r="R222">
        <v>0</v>
      </c>
      <c r="S222">
        <v>0</v>
      </c>
      <c r="T222">
        <v>1</v>
      </c>
      <c r="U222" s="7">
        <v>8</v>
      </c>
      <c r="V222">
        <v>225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0</v>
      </c>
      <c r="AC222">
        <v>1</v>
      </c>
      <c r="AD222">
        <v>3</v>
      </c>
      <c r="AE222" s="13">
        <v>8.8999999999999996E-2</v>
      </c>
      <c r="AF222" s="14">
        <v>0.61310314298362101</v>
      </c>
    </row>
    <row r="223" spans="1:32" x14ac:dyDescent="0.25">
      <c r="A223">
        <v>0</v>
      </c>
      <c r="B223">
        <v>0</v>
      </c>
      <c r="C223">
        <v>26.98</v>
      </c>
      <c r="D223">
        <v>72.64</v>
      </c>
      <c r="E223">
        <v>0</v>
      </c>
      <c r="F223">
        <v>1</v>
      </c>
      <c r="G223">
        <v>0</v>
      </c>
      <c r="H223">
        <v>1</v>
      </c>
      <c r="I223">
        <v>0</v>
      </c>
      <c r="J223">
        <v>1</v>
      </c>
      <c r="K223">
        <v>4.3</v>
      </c>
      <c r="L223">
        <v>62</v>
      </c>
      <c r="M223">
        <v>0</v>
      </c>
      <c r="N223" s="5">
        <v>0</v>
      </c>
      <c r="O223" s="24">
        <v>-16.899999999999999</v>
      </c>
      <c r="P223">
        <v>341</v>
      </c>
      <c r="Q223">
        <v>1</v>
      </c>
      <c r="R223">
        <v>0</v>
      </c>
      <c r="S223">
        <v>0</v>
      </c>
      <c r="T223">
        <v>1</v>
      </c>
      <c r="U223" s="7">
        <v>8</v>
      </c>
      <c r="V223">
        <v>225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0</v>
      </c>
      <c r="AC223">
        <v>1</v>
      </c>
      <c r="AD223">
        <v>3</v>
      </c>
      <c r="AE223" s="13">
        <v>0.44400000000000001</v>
      </c>
      <c r="AF223" s="14">
        <v>0.65826001955034197</v>
      </c>
    </row>
    <row r="224" spans="1:32" x14ac:dyDescent="0.25">
      <c r="A224">
        <v>0</v>
      </c>
      <c r="B224">
        <v>0</v>
      </c>
      <c r="C224">
        <v>26.98</v>
      </c>
      <c r="D224">
        <v>72.64</v>
      </c>
      <c r="E224">
        <v>0</v>
      </c>
      <c r="F224">
        <v>1</v>
      </c>
      <c r="G224">
        <v>0</v>
      </c>
      <c r="H224">
        <v>1</v>
      </c>
      <c r="I224">
        <v>0</v>
      </c>
      <c r="J224">
        <v>1</v>
      </c>
      <c r="K224">
        <v>4.3</v>
      </c>
      <c r="L224">
        <v>62</v>
      </c>
      <c r="M224">
        <v>0</v>
      </c>
      <c r="N224" s="5">
        <v>0</v>
      </c>
      <c r="O224" s="24">
        <v>-16.899999999999999</v>
      </c>
      <c r="P224">
        <v>341</v>
      </c>
      <c r="Q224">
        <v>1</v>
      </c>
      <c r="R224">
        <v>0</v>
      </c>
      <c r="S224">
        <v>0</v>
      </c>
      <c r="T224">
        <v>1</v>
      </c>
      <c r="U224" s="7">
        <v>8</v>
      </c>
      <c r="V224">
        <v>225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0</v>
      </c>
      <c r="AC224">
        <v>1</v>
      </c>
      <c r="AD224">
        <v>3</v>
      </c>
      <c r="AE224" s="13">
        <v>0.88900000000000001</v>
      </c>
      <c r="AF224" s="14">
        <v>-1</v>
      </c>
    </row>
    <row r="225" spans="1:32" x14ac:dyDescent="0.25">
      <c r="A225">
        <v>0</v>
      </c>
      <c r="B225">
        <v>0</v>
      </c>
      <c r="C225">
        <v>26.98</v>
      </c>
      <c r="D225">
        <v>72.64</v>
      </c>
      <c r="E225">
        <v>0</v>
      </c>
      <c r="F225">
        <v>1</v>
      </c>
      <c r="G225">
        <v>0</v>
      </c>
      <c r="H225">
        <v>1</v>
      </c>
      <c r="I225">
        <v>0</v>
      </c>
      <c r="J225">
        <v>1</v>
      </c>
      <c r="K225">
        <v>4.3</v>
      </c>
      <c r="L225">
        <v>62</v>
      </c>
      <c r="M225">
        <v>0</v>
      </c>
      <c r="N225" s="5">
        <v>0</v>
      </c>
      <c r="O225" s="24">
        <v>-16.899999999999999</v>
      </c>
      <c r="P225">
        <v>341</v>
      </c>
      <c r="Q225">
        <v>1</v>
      </c>
      <c r="R225">
        <v>0</v>
      </c>
      <c r="S225">
        <v>0</v>
      </c>
      <c r="T225">
        <v>1</v>
      </c>
      <c r="U225" s="7">
        <v>8</v>
      </c>
      <c r="V225">
        <v>225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0</v>
      </c>
      <c r="AC225">
        <v>1</v>
      </c>
      <c r="AD225">
        <v>3</v>
      </c>
      <c r="AE225" s="13">
        <v>8.8889999999999993</v>
      </c>
      <c r="AF225" s="14">
        <v>-1</v>
      </c>
    </row>
    <row r="226" spans="1:32" x14ac:dyDescent="0.25">
      <c r="A226">
        <v>0</v>
      </c>
      <c r="B226">
        <v>0</v>
      </c>
      <c r="C226">
        <v>144.19999999999999</v>
      </c>
      <c r="D226">
        <v>16</v>
      </c>
      <c r="E226">
        <v>3</v>
      </c>
      <c r="F226">
        <v>0</v>
      </c>
      <c r="G226">
        <v>1</v>
      </c>
      <c r="H226">
        <v>0</v>
      </c>
      <c r="I226">
        <v>0</v>
      </c>
      <c r="J226">
        <v>0</v>
      </c>
      <c r="K226">
        <v>110</v>
      </c>
      <c r="L226" s="4">
        <v>110</v>
      </c>
      <c r="M226">
        <v>0</v>
      </c>
      <c r="N226" s="5">
        <v>0</v>
      </c>
      <c r="O226" s="6">
        <v>-16.899999999999999</v>
      </c>
      <c r="P226" s="23">
        <v>89</v>
      </c>
      <c r="Q226">
        <v>1</v>
      </c>
      <c r="R226">
        <v>0</v>
      </c>
      <c r="S226">
        <v>1</v>
      </c>
      <c r="T226">
        <v>1</v>
      </c>
      <c r="U226" s="7">
        <v>8</v>
      </c>
      <c r="V226">
        <v>300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0</v>
      </c>
      <c r="AC226">
        <v>1</v>
      </c>
      <c r="AD226">
        <v>3</v>
      </c>
      <c r="AE226" s="13">
        <v>100</v>
      </c>
      <c r="AF226" s="14">
        <v>0.105816996207828</v>
      </c>
    </row>
    <row r="227" spans="1:32" x14ac:dyDescent="0.25">
      <c r="A227">
        <v>0</v>
      </c>
      <c r="B227">
        <v>0</v>
      </c>
      <c r="C227">
        <v>144.19999999999999</v>
      </c>
      <c r="D227">
        <v>16</v>
      </c>
      <c r="E227">
        <v>3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110</v>
      </c>
      <c r="L227" s="4">
        <v>110</v>
      </c>
      <c r="M227">
        <v>0</v>
      </c>
      <c r="N227" s="5">
        <v>0</v>
      </c>
      <c r="O227" s="6">
        <v>-16.899999999999999</v>
      </c>
      <c r="P227" s="23">
        <v>89</v>
      </c>
      <c r="Q227">
        <v>1</v>
      </c>
      <c r="R227">
        <v>0</v>
      </c>
      <c r="S227">
        <v>1</v>
      </c>
      <c r="T227">
        <v>1</v>
      </c>
      <c r="U227" s="7">
        <v>8</v>
      </c>
      <c r="V227">
        <v>300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0</v>
      </c>
      <c r="AC227">
        <v>1</v>
      </c>
      <c r="AD227">
        <v>7</v>
      </c>
      <c r="AE227" s="13">
        <v>100</v>
      </c>
      <c r="AF227" s="14">
        <v>8.5500819049902199E-2</v>
      </c>
    </row>
    <row r="228" spans="1:32" x14ac:dyDescent="0.25">
      <c r="A228">
        <v>0</v>
      </c>
      <c r="B228">
        <v>0</v>
      </c>
      <c r="C228">
        <v>144.19999999999999</v>
      </c>
      <c r="D228">
        <v>16</v>
      </c>
      <c r="E228">
        <v>3</v>
      </c>
      <c r="F228">
        <v>0</v>
      </c>
      <c r="G228">
        <v>1</v>
      </c>
      <c r="H228">
        <v>0</v>
      </c>
      <c r="I228">
        <v>0</v>
      </c>
      <c r="J228">
        <v>0</v>
      </c>
      <c r="K228">
        <v>110</v>
      </c>
      <c r="L228" s="4">
        <v>110</v>
      </c>
      <c r="M228">
        <v>0</v>
      </c>
      <c r="N228" s="5">
        <v>0</v>
      </c>
      <c r="O228" s="6">
        <v>-16.899999999999999</v>
      </c>
      <c r="P228" s="23">
        <v>89</v>
      </c>
      <c r="Q228">
        <v>1</v>
      </c>
      <c r="R228">
        <v>0</v>
      </c>
      <c r="S228">
        <v>1</v>
      </c>
      <c r="T228">
        <v>1</v>
      </c>
      <c r="U228" s="7">
        <v>8</v>
      </c>
      <c r="V228">
        <v>300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1</v>
      </c>
      <c r="AD228">
        <v>14</v>
      </c>
      <c r="AE228" s="13">
        <v>100</v>
      </c>
      <c r="AF228" s="14">
        <v>0.183602295028688</v>
      </c>
    </row>
    <row r="229" spans="1:32" x14ac:dyDescent="0.25">
      <c r="A229">
        <v>0</v>
      </c>
      <c r="B229">
        <v>0</v>
      </c>
      <c r="C229">
        <v>144.19999999999999</v>
      </c>
      <c r="D229">
        <v>16</v>
      </c>
      <c r="E229">
        <v>3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110</v>
      </c>
      <c r="L229" s="4">
        <v>110</v>
      </c>
      <c r="M229">
        <v>0</v>
      </c>
      <c r="N229" s="5">
        <v>0</v>
      </c>
      <c r="O229" s="6">
        <v>-16.899999999999999</v>
      </c>
      <c r="P229" s="23">
        <v>89</v>
      </c>
      <c r="Q229">
        <v>1</v>
      </c>
      <c r="R229">
        <v>0</v>
      </c>
      <c r="S229">
        <v>1</v>
      </c>
      <c r="T229">
        <v>1</v>
      </c>
      <c r="U229" s="7">
        <v>8</v>
      </c>
      <c r="V229">
        <v>300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0</v>
      </c>
      <c r="AC229">
        <v>1</v>
      </c>
      <c r="AD229">
        <v>21</v>
      </c>
      <c r="AE229" s="13">
        <v>100</v>
      </c>
      <c r="AF229" s="14">
        <v>0.138454135981502</v>
      </c>
    </row>
    <row r="230" spans="1:32" x14ac:dyDescent="0.25">
      <c r="A230">
        <v>0</v>
      </c>
      <c r="B230">
        <v>0</v>
      </c>
      <c r="C230">
        <v>144.19999999999999</v>
      </c>
      <c r="D230">
        <v>16</v>
      </c>
      <c r="E230">
        <v>3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110</v>
      </c>
      <c r="L230" s="4">
        <v>110</v>
      </c>
      <c r="M230">
        <v>0</v>
      </c>
      <c r="N230" s="5">
        <v>0</v>
      </c>
      <c r="O230" s="6">
        <v>-16.899999999999999</v>
      </c>
      <c r="P230" s="23">
        <v>89</v>
      </c>
      <c r="Q230">
        <v>1</v>
      </c>
      <c r="R230">
        <v>0</v>
      </c>
      <c r="S230">
        <v>1</v>
      </c>
      <c r="T230">
        <v>1</v>
      </c>
      <c r="U230" s="7">
        <v>8</v>
      </c>
      <c r="V230">
        <v>300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0</v>
      </c>
      <c r="AC230">
        <v>1</v>
      </c>
      <c r="AD230">
        <v>28</v>
      </c>
      <c r="AE230" s="13">
        <v>100</v>
      </c>
      <c r="AF230" s="14">
        <v>0.12832305401956601</v>
      </c>
    </row>
    <row r="231" spans="1:32" x14ac:dyDescent="0.25">
      <c r="A231">
        <v>0</v>
      </c>
      <c r="B231">
        <v>0</v>
      </c>
      <c r="C231">
        <v>65.41</v>
      </c>
      <c r="D231">
        <v>16</v>
      </c>
      <c r="E231">
        <v>1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200</v>
      </c>
      <c r="L231" s="4">
        <v>200</v>
      </c>
      <c r="M231">
        <v>0</v>
      </c>
      <c r="N231" s="5">
        <v>0</v>
      </c>
      <c r="O231" s="5">
        <v>-26.5</v>
      </c>
      <c r="P231" s="7">
        <v>18</v>
      </c>
      <c r="Q231">
        <v>1</v>
      </c>
      <c r="R231">
        <v>0</v>
      </c>
      <c r="S231">
        <v>1</v>
      </c>
      <c r="T231">
        <v>0</v>
      </c>
      <c r="U231">
        <v>8</v>
      </c>
      <c r="V231" s="7">
        <v>250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0</v>
      </c>
      <c r="AC231">
        <v>1</v>
      </c>
      <c r="AD231">
        <v>1</v>
      </c>
      <c r="AE231" s="13">
        <v>1</v>
      </c>
      <c r="AF231" s="14">
        <v>0.2</v>
      </c>
    </row>
    <row r="232" spans="1:32" x14ac:dyDescent="0.25">
      <c r="A232">
        <v>0</v>
      </c>
      <c r="B232">
        <v>0</v>
      </c>
      <c r="C232">
        <v>65.41</v>
      </c>
      <c r="D232">
        <v>16</v>
      </c>
      <c r="E232">
        <v>1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200</v>
      </c>
      <c r="L232" s="4">
        <v>200</v>
      </c>
      <c r="M232">
        <v>0</v>
      </c>
      <c r="N232" s="5">
        <v>0</v>
      </c>
      <c r="O232" s="5">
        <v>-26.5</v>
      </c>
      <c r="P232" s="7">
        <v>18</v>
      </c>
      <c r="Q232">
        <v>1</v>
      </c>
      <c r="R232">
        <v>0</v>
      </c>
      <c r="S232">
        <v>1</v>
      </c>
      <c r="T232">
        <v>0</v>
      </c>
      <c r="U232">
        <v>8</v>
      </c>
      <c r="V232" s="7">
        <v>250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</v>
      </c>
      <c r="AC232">
        <v>1</v>
      </c>
      <c r="AD232">
        <v>14</v>
      </c>
      <c r="AE232" s="13">
        <v>1</v>
      </c>
      <c r="AF232" s="14">
        <v>3.8461538461538498E-2</v>
      </c>
    </row>
    <row r="233" spans="1:32" x14ac:dyDescent="0.25">
      <c r="A233">
        <v>0</v>
      </c>
      <c r="B233">
        <v>0</v>
      </c>
      <c r="C233">
        <v>65.41</v>
      </c>
      <c r="D233">
        <v>16</v>
      </c>
      <c r="E233">
        <v>1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200</v>
      </c>
      <c r="L233" s="4">
        <v>200</v>
      </c>
      <c r="M233">
        <v>0</v>
      </c>
      <c r="N233" s="5">
        <v>0</v>
      </c>
      <c r="O233" s="5">
        <v>-26.5</v>
      </c>
      <c r="P233" s="7">
        <v>18</v>
      </c>
      <c r="Q233">
        <v>1</v>
      </c>
      <c r="R233">
        <v>0</v>
      </c>
      <c r="S233">
        <v>1</v>
      </c>
      <c r="T233">
        <v>0</v>
      </c>
      <c r="U233">
        <v>8</v>
      </c>
      <c r="V233" s="7">
        <v>250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0</v>
      </c>
      <c r="AC233">
        <v>1</v>
      </c>
      <c r="AD233">
        <v>1</v>
      </c>
      <c r="AE233" s="13">
        <v>5</v>
      </c>
      <c r="AF233" s="14">
        <v>0.891891891891892</v>
      </c>
    </row>
    <row r="234" spans="1:32" x14ac:dyDescent="0.25">
      <c r="A234">
        <v>0</v>
      </c>
      <c r="B234">
        <v>0</v>
      </c>
      <c r="C234">
        <v>65.41</v>
      </c>
      <c r="D234">
        <v>16</v>
      </c>
      <c r="E234">
        <v>1</v>
      </c>
      <c r="F234">
        <v>0</v>
      </c>
      <c r="G234">
        <v>1</v>
      </c>
      <c r="H234">
        <v>0</v>
      </c>
      <c r="I234">
        <v>0</v>
      </c>
      <c r="J234">
        <v>0</v>
      </c>
      <c r="K234">
        <v>200</v>
      </c>
      <c r="L234" s="4">
        <v>200</v>
      </c>
      <c r="M234">
        <v>0</v>
      </c>
      <c r="N234" s="5">
        <v>0</v>
      </c>
      <c r="O234" s="5">
        <v>-26.5</v>
      </c>
      <c r="P234" s="7">
        <v>18</v>
      </c>
      <c r="Q234">
        <v>1</v>
      </c>
      <c r="R234">
        <v>0</v>
      </c>
      <c r="S234">
        <v>1</v>
      </c>
      <c r="T234">
        <v>0</v>
      </c>
      <c r="U234">
        <v>8</v>
      </c>
      <c r="V234" s="7">
        <v>250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1</v>
      </c>
      <c r="AD234">
        <v>14</v>
      </c>
      <c r="AE234" s="13">
        <v>5</v>
      </c>
      <c r="AF234" s="14">
        <v>0.13793103448275901</v>
      </c>
    </row>
    <row r="235" spans="1:32" x14ac:dyDescent="0.25">
      <c r="A235">
        <v>0</v>
      </c>
      <c r="B235">
        <v>0</v>
      </c>
      <c r="C235">
        <v>65.41</v>
      </c>
      <c r="D235">
        <v>16</v>
      </c>
      <c r="E235">
        <v>1</v>
      </c>
      <c r="F235">
        <v>0</v>
      </c>
      <c r="G235">
        <v>1</v>
      </c>
      <c r="H235">
        <v>0</v>
      </c>
      <c r="I235">
        <v>0</v>
      </c>
      <c r="J235">
        <v>0</v>
      </c>
      <c r="K235">
        <v>200</v>
      </c>
      <c r="L235" s="4">
        <v>200</v>
      </c>
      <c r="M235">
        <v>0</v>
      </c>
      <c r="N235" s="5">
        <v>0</v>
      </c>
      <c r="O235" s="5">
        <v>-26.5</v>
      </c>
      <c r="P235" s="7">
        <v>18</v>
      </c>
      <c r="Q235">
        <v>1</v>
      </c>
      <c r="R235">
        <v>0</v>
      </c>
      <c r="S235">
        <v>1</v>
      </c>
      <c r="T235">
        <v>0</v>
      </c>
      <c r="U235">
        <v>8</v>
      </c>
      <c r="V235" s="7">
        <v>250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</v>
      </c>
      <c r="AC235">
        <v>1</v>
      </c>
      <c r="AD235">
        <v>1</v>
      </c>
      <c r="AE235" s="13">
        <v>10</v>
      </c>
      <c r="AF235" s="14">
        <v>0.89701338825952603</v>
      </c>
    </row>
    <row r="236" spans="1:32" x14ac:dyDescent="0.25">
      <c r="A236">
        <v>0</v>
      </c>
      <c r="B236">
        <v>0</v>
      </c>
      <c r="C236">
        <v>65.41</v>
      </c>
      <c r="D236">
        <v>16</v>
      </c>
      <c r="E236">
        <v>1</v>
      </c>
      <c r="F236">
        <v>0</v>
      </c>
      <c r="G236">
        <v>1</v>
      </c>
      <c r="H236">
        <v>0</v>
      </c>
      <c r="I236">
        <v>0</v>
      </c>
      <c r="J236">
        <v>0</v>
      </c>
      <c r="K236">
        <v>200</v>
      </c>
      <c r="L236" s="4">
        <v>200</v>
      </c>
      <c r="M236">
        <v>0</v>
      </c>
      <c r="N236" s="5">
        <v>0</v>
      </c>
      <c r="O236" s="5">
        <v>-26.5</v>
      </c>
      <c r="P236" s="7">
        <v>18</v>
      </c>
      <c r="Q236">
        <v>1</v>
      </c>
      <c r="R236">
        <v>0</v>
      </c>
      <c r="S236">
        <v>1</v>
      </c>
      <c r="T236">
        <v>0</v>
      </c>
      <c r="U236">
        <v>8</v>
      </c>
      <c r="V236" s="7">
        <v>250</v>
      </c>
      <c r="W236">
        <v>0</v>
      </c>
      <c r="X236">
        <v>0</v>
      </c>
      <c r="Y236">
        <v>0</v>
      </c>
      <c r="Z236">
        <v>0</v>
      </c>
      <c r="AA236">
        <v>1</v>
      </c>
      <c r="AB236">
        <v>0</v>
      </c>
      <c r="AC236">
        <v>1</v>
      </c>
      <c r="AD236">
        <v>14</v>
      </c>
      <c r="AE236" s="13">
        <v>10</v>
      </c>
      <c r="AF236" s="14">
        <v>9.0909090909090995E-2</v>
      </c>
    </row>
    <row r="237" spans="1:32" x14ac:dyDescent="0.25">
      <c r="A237">
        <v>1</v>
      </c>
      <c r="B237">
        <v>0</v>
      </c>
      <c r="C237">
        <v>12.01</v>
      </c>
      <c r="D237">
        <v>0</v>
      </c>
      <c r="E237">
        <v>0</v>
      </c>
      <c r="F237">
        <v>0</v>
      </c>
      <c r="G237">
        <v>1</v>
      </c>
      <c r="H237">
        <v>0</v>
      </c>
      <c r="I237">
        <v>0</v>
      </c>
      <c r="J237">
        <v>0</v>
      </c>
      <c r="K237">
        <v>5000</v>
      </c>
      <c r="L237" s="4">
        <v>5000</v>
      </c>
      <c r="M237">
        <v>0</v>
      </c>
      <c r="N237" s="5">
        <v>0</v>
      </c>
      <c r="O237" s="6">
        <v>-3.7</v>
      </c>
      <c r="P237">
        <v>300</v>
      </c>
      <c r="Q237">
        <v>0</v>
      </c>
      <c r="R237">
        <v>1</v>
      </c>
      <c r="S237">
        <v>1</v>
      </c>
      <c r="T237">
        <v>1</v>
      </c>
      <c r="U237" s="7">
        <v>8</v>
      </c>
      <c r="V237">
        <v>16</v>
      </c>
      <c r="W237">
        <v>0</v>
      </c>
      <c r="X237">
        <v>0</v>
      </c>
      <c r="Y237">
        <v>0</v>
      </c>
      <c r="Z237">
        <v>0</v>
      </c>
      <c r="AA237">
        <v>1</v>
      </c>
      <c r="AB237">
        <v>0</v>
      </c>
      <c r="AC237">
        <v>1</v>
      </c>
      <c r="AD237">
        <v>0.66700000000000004</v>
      </c>
      <c r="AE237" s="13">
        <v>0.06</v>
      </c>
      <c r="AF237" s="14">
        <v>-6.3800277392510402E-2</v>
      </c>
    </row>
    <row r="238" spans="1:32" x14ac:dyDescent="0.25">
      <c r="A238">
        <v>1</v>
      </c>
      <c r="B238">
        <v>0</v>
      </c>
      <c r="C238">
        <v>12.01</v>
      </c>
      <c r="D238">
        <v>0</v>
      </c>
      <c r="E238">
        <v>0</v>
      </c>
      <c r="F238">
        <v>0</v>
      </c>
      <c r="G238">
        <v>1</v>
      </c>
      <c r="H238">
        <v>0</v>
      </c>
      <c r="I238">
        <v>0</v>
      </c>
      <c r="J238">
        <v>0</v>
      </c>
      <c r="K238">
        <v>5000</v>
      </c>
      <c r="L238" s="4">
        <v>5000</v>
      </c>
      <c r="M238">
        <v>0</v>
      </c>
      <c r="N238" s="5">
        <v>0</v>
      </c>
      <c r="O238" s="6">
        <v>-3.7</v>
      </c>
      <c r="P238">
        <v>300</v>
      </c>
      <c r="Q238">
        <v>0</v>
      </c>
      <c r="R238">
        <v>1</v>
      </c>
      <c r="S238">
        <v>1</v>
      </c>
      <c r="T238">
        <v>1</v>
      </c>
      <c r="U238" s="7">
        <v>8</v>
      </c>
      <c r="V238">
        <v>16</v>
      </c>
      <c r="W238">
        <v>0</v>
      </c>
      <c r="X238">
        <v>0</v>
      </c>
      <c r="Y238">
        <v>0</v>
      </c>
      <c r="Z238">
        <v>0</v>
      </c>
      <c r="AA238">
        <v>1</v>
      </c>
      <c r="AB238">
        <v>0</v>
      </c>
      <c r="AC238">
        <v>1</v>
      </c>
      <c r="AD238">
        <v>0.66700000000000004</v>
      </c>
      <c r="AE238" s="13">
        <v>0.2</v>
      </c>
      <c r="AF238" s="14">
        <v>0.18980797636632199</v>
      </c>
    </row>
    <row r="239" spans="1:32" x14ac:dyDescent="0.25">
      <c r="A239">
        <v>1</v>
      </c>
      <c r="B239">
        <v>0</v>
      </c>
      <c r="C239">
        <v>12.01</v>
      </c>
      <c r="D239">
        <v>0</v>
      </c>
      <c r="E239">
        <v>0</v>
      </c>
      <c r="F239">
        <v>0</v>
      </c>
      <c r="G239">
        <v>1</v>
      </c>
      <c r="H239">
        <v>0</v>
      </c>
      <c r="I239">
        <v>0</v>
      </c>
      <c r="J239">
        <v>0</v>
      </c>
      <c r="K239">
        <v>5000</v>
      </c>
      <c r="L239" s="4">
        <v>5000</v>
      </c>
      <c r="M239">
        <v>0</v>
      </c>
      <c r="N239" s="5">
        <v>0</v>
      </c>
      <c r="O239" s="6">
        <v>-3.7</v>
      </c>
      <c r="P239">
        <v>300</v>
      </c>
      <c r="Q239">
        <v>0</v>
      </c>
      <c r="R239">
        <v>1</v>
      </c>
      <c r="S239">
        <v>1</v>
      </c>
      <c r="T239">
        <v>1</v>
      </c>
      <c r="U239" s="7">
        <v>8</v>
      </c>
      <c r="V239">
        <v>16</v>
      </c>
      <c r="W239">
        <v>0</v>
      </c>
      <c r="X239">
        <v>0</v>
      </c>
      <c r="Y239">
        <v>0</v>
      </c>
      <c r="Z239">
        <v>0</v>
      </c>
      <c r="AA239">
        <v>1</v>
      </c>
      <c r="AB239">
        <v>0</v>
      </c>
      <c r="AC239">
        <v>1</v>
      </c>
      <c r="AD239">
        <v>0.66700000000000004</v>
      </c>
      <c r="AE239" s="13">
        <v>0.6</v>
      </c>
      <c r="AF239" s="14">
        <v>0.12614678899082599</v>
      </c>
    </row>
    <row r="240" spans="1:32" x14ac:dyDescent="0.25">
      <c r="A240">
        <v>1</v>
      </c>
      <c r="B240">
        <v>0</v>
      </c>
      <c r="C240">
        <v>12.01</v>
      </c>
      <c r="D240">
        <v>0</v>
      </c>
      <c r="E240">
        <v>0</v>
      </c>
      <c r="F240">
        <v>0</v>
      </c>
      <c r="G240">
        <v>1</v>
      </c>
      <c r="H240">
        <v>0</v>
      </c>
      <c r="I240">
        <v>0</v>
      </c>
      <c r="J240">
        <v>0</v>
      </c>
      <c r="K240">
        <v>5000</v>
      </c>
      <c r="L240" s="4">
        <v>5000</v>
      </c>
      <c r="M240">
        <v>0</v>
      </c>
      <c r="N240" s="5">
        <v>0</v>
      </c>
      <c r="O240" s="6">
        <v>-3.7</v>
      </c>
      <c r="P240">
        <v>300</v>
      </c>
      <c r="Q240">
        <v>0</v>
      </c>
      <c r="R240">
        <v>1</v>
      </c>
      <c r="S240">
        <v>1</v>
      </c>
      <c r="T240">
        <v>1</v>
      </c>
      <c r="U240" s="7">
        <v>8</v>
      </c>
      <c r="V240">
        <v>16</v>
      </c>
      <c r="W240">
        <v>0</v>
      </c>
      <c r="X240">
        <v>0</v>
      </c>
      <c r="Y240">
        <v>0</v>
      </c>
      <c r="Z240">
        <v>0</v>
      </c>
      <c r="AA240">
        <v>1</v>
      </c>
      <c r="AB240">
        <v>0</v>
      </c>
      <c r="AC240">
        <v>1</v>
      </c>
      <c r="AD240">
        <v>0.66700000000000004</v>
      </c>
      <c r="AE240" s="13">
        <v>2</v>
      </c>
      <c r="AF240" s="14">
        <v>0.57456872565386796</v>
      </c>
    </row>
    <row r="241" spans="1:32" x14ac:dyDescent="0.25">
      <c r="A241">
        <v>1</v>
      </c>
      <c r="B241">
        <v>0</v>
      </c>
      <c r="C241">
        <v>12.01</v>
      </c>
      <c r="D241">
        <v>0</v>
      </c>
      <c r="E241">
        <v>0</v>
      </c>
      <c r="F241">
        <v>0</v>
      </c>
      <c r="G241">
        <v>1</v>
      </c>
      <c r="H241">
        <v>0</v>
      </c>
      <c r="I241">
        <v>0</v>
      </c>
      <c r="J241">
        <v>0</v>
      </c>
      <c r="K241">
        <v>5000</v>
      </c>
      <c r="L241" s="4">
        <v>5000</v>
      </c>
      <c r="M241">
        <v>0</v>
      </c>
      <c r="N241" s="5">
        <v>0</v>
      </c>
      <c r="O241" s="6">
        <v>-3.7</v>
      </c>
      <c r="P241">
        <v>300</v>
      </c>
      <c r="Q241">
        <v>0</v>
      </c>
      <c r="R241">
        <v>1</v>
      </c>
      <c r="S241">
        <v>1</v>
      </c>
      <c r="T241">
        <v>1</v>
      </c>
      <c r="U241" s="7">
        <v>8</v>
      </c>
      <c r="V241">
        <v>16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0</v>
      </c>
      <c r="AC241">
        <v>1</v>
      </c>
      <c r="AD241">
        <v>0.66700000000000004</v>
      </c>
      <c r="AE241" s="13">
        <v>10</v>
      </c>
      <c r="AF241" s="14">
        <v>0.91523565948118402</v>
      </c>
    </row>
    <row r="242" spans="1:32" x14ac:dyDescent="0.25">
      <c r="A242">
        <v>1</v>
      </c>
      <c r="B242">
        <v>0</v>
      </c>
      <c r="C242">
        <v>12.01</v>
      </c>
      <c r="D242">
        <v>0</v>
      </c>
      <c r="E242">
        <v>0</v>
      </c>
      <c r="F242">
        <v>0</v>
      </c>
      <c r="G242">
        <v>0</v>
      </c>
      <c r="H242">
        <v>1</v>
      </c>
      <c r="I242">
        <v>0</v>
      </c>
      <c r="J242">
        <v>1</v>
      </c>
      <c r="K242">
        <v>1.5</v>
      </c>
      <c r="L242">
        <v>1000</v>
      </c>
      <c r="M242">
        <v>1</v>
      </c>
      <c r="N242" s="5">
        <v>0</v>
      </c>
      <c r="O242" s="6">
        <v>-27.6</v>
      </c>
      <c r="P242">
        <v>400</v>
      </c>
      <c r="Q242">
        <v>0</v>
      </c>
      <c r="R242">
        <v>1</v>
      </c>
      <c r="S242">
        <v>1</v>
      </c>
      <c r="T242">
        <v>1</v>
      </c>
      <c r="U242" s="7">
        <v>8</v>
      </c>
      <c r="V242">
        <v>16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0</v>
      </c>
      <c r="AC242">
        <v>1</v>
      </c>
      <c r="AD242">
        <v>0.66700000000000004</v>
      </c>
      <c r="AE242" s="13">
        <v>0.06</v>
      </c>
      <c r="AF242" s="14">
        <v>-6.3800277392510402E-2</v>
      </c>
    </row>
    <row r="243" spans="1:32" x14ac:dyDescent="0.25">
      <c r="A243">
        <v>1</v>
      </c>
      <c r="B243">
        <v>0</v>
      </c>
      <c r="C243">
        <v>12.01</v>
      </c>
      <c r="D243">
        <v>0</v>
      </c>
      <c r="E243">
        <v>0</v>
      </c>
      <c r="F243">
        <v>0</v>
      </c>
      <c r="G243">
        <v>0</v>
      </c>
      <c r="H243">
        <v>1</v>
      </c>
      <c r="I243">
        <v>0</v>
      </c>
      <c r="J243">
        <v>1</v>
      </c>
      <c r="K243">
        <v>1.5</v>
      </c>
      <c r="L243">
        <v>1000</v>
      </c>
      <c r="M243">
        <v>1</v>
      </c>
      <c r="N243" s="5">
        <v>0</v>
      </c>
      <c r="O243" s="6">
        <v>-27.6</v>
      </c>
      <c r="P243">
        <v>400</v>
      </c>
      <c r="Q243">
        <v>0</v>
      </c>
      <c r="R243">
        <v>1</v>
      </c>
      <c r="S243">
        <v>1</v>
      </c>
      <c r="T243">
        <v>1</v>
      </c>
      <c r="U243" s="7">
        <v>8</v>
      </c>
      <c r="V243">
        <v>16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1</v>
      </c>
      <c r="AD243">
        <v>0.66700000000000004</v>
      </c>
      <c r="AE243" s="13">
        <v>0.2</v>
      </c>
      <c r="AF243" s="14">
        <v>-5.0136736554238698E-2</v>
      </c>
    </row>
    <row r="244" spans="1:32" x14ac:dyDescent="0.25">
      <c r="A244">
        <v>1</v>
      </c>
      <c r="B244">
        <v>0</v>
      </c>
      <c r="C244">
        <v>12.01</v>
      </c>
      <c r="D244">
        <v>0</v>
      </c>
      <c r="E244">
        <v>0</v>
      </c>
      <c r="F244">
        <v>0</v>
      </c>
      <c r="G244">
        <v>0</v>
      </c>
      <c r="H244">
        <v>1</v>
      </c>
      <c r="I244">
        <v>0</v>
      </c>
      <c r="J244">
        <v>1</v>
      </c>
      <c r="K244">
        <v>1.5</v>
      </c>
      <c r="L244">
        <v>1000</v>
      </c>
      <c r="M244">
        <v>1</v>
      </c>
      <c r="N244" s="5">
        <v>0</v>
      </c>
      <c r="O244" s="6">
        <v>-27.6</v>
      </c>
      <c r="P244">
        <v>400</v>
      </c>
      <c r="Q244">
        <v>0</v>
      </c>
      <c r="R244">
        <v>1</v>
      </c>
      <c r="S244">
        <v>1</v>
      </c>
      <c r="T244">
        <v>1</v>
      </c>
      <c r="U244" s="7">
        <v>8</v>
      </c>
      <c r="V244">
        <v>16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1</v>
      </c>
      <c r="AD244">
        <v>0.66700000000000004</v>
      </c>
      <c r="AE244" s="13">
        <v>0.6</v>
      </c>
      <c r="AF244" s="14">
        <v>0.67006639083998898</v>
      </c>
    </row>
    <row r="245" spans="1:32" x14ac:dyDescent="0.25">
      <c r="A245">
        <v>1</v>
      </c>
      <c r="B245">
        <v>0</v>
      </c>
      <c r="C245">
        <v>12.01</v>
      </c>
      <c r="D245">
        <v>0</v>
      </c>
      <c r="E245">
        <v>0</v>
      </c>
      <c r="F245">
        <v>0</v>
      </c>
      <c r="G245">
        <v>0</v>
      </c>
      <c r="H245">
        <v>1</v>
      </c>
      <c r="I245">
        <v>0</v>
      </c>
      <c r="J245">
        <v>1</v>
      </c>
      <c r="K245">
        <v>1.5</v>
      </c>
      <c r="L245">
        <v>1000</v>
      </c>
      <c r="M245">
        <v>1</v>
      </c>
      <c r="N245" s="5">
        <v>0</v>
      </c>
      <c r="O245" s="6">
        <v>-27.6</v>
      </c>
      <c r="P245">
        <v>400</v>
      </c>
      <c r="Q245">
        <v>0</v>
      </c>
      <c r="R245">
        <v>1</v>
      </c>
      <c r="S245">
        <v>1</v>
      </c>
      <c r="T245">
        <v>1</v>
      </c>
      <c r="U245" s="7">
        <v>8</v>
      </c>
      <c r="V245">
        <v>16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</v>
      </c>
      <c r="AC245">
        <v>1</v>
      </c>
      <c r="AD245">
        <v>0.66700000000000004</v>
      </c>
      <c r="AE245" s="13">
        <v>2</v>
      </c>
      <c r="AF245" s="14">
        <v>0.952345332709989</v>
      </c>
    </row>
    <row r="246" spans="1:32" x14ac:dyDescent="0.25">
      <c r="A246">
        <v>1</v>
      </c>
      <c r="B246">
        <v>0</v>
      </c>
      <c r="C246">
        <v>12.01</v>
      </c>
      <c r="D246">
        <v>0</v>
      </c>
      <c r="E246">
        <v>0</v>
      </c>
      <c r="F246">
        <v>0</v>
      </c>
      <c r="G246">
        <v>0</v>
      </c>
      <c r="H246">
        <v>1</v>
      </c>
      <c r="I246">
        <v>0</v>
      </c>
      <c r="J246">
        <v>1</v>
      </c>
      <c r="K246">
        <v>1.5</v>
      </c>
      <c r="L246">
        <v>1000</v>
      </c>
      <c r="M246">
        <v>1</v>
      </c>
      <c r="N246" s="5">
        <v>0</v>
      </c>
      <c r="O246" s="6">
        <v>-27.6</v>
      </c>
      <c r="P246">
        <v>400</v>
      </c>
      <c r="Q246">
        <v>0</v>
      </c>
      <c r="R246">
        <v>1</v>
      </c>
      <c r="S246">
        <v>1</v>
      </c>
      <c r="T246">
        <v>1</v>
      </c>
      <c r="U246" s="7">
        <v>8</v>
      </c>
      <c r="V246">
        <v>16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0</v>
      </c>
      <c r="AC246">
        <v>1</v>
      </c>
      <c r="AD246">
        <v>0.66700000000000004</v>
      </c>
      <c r="AE246" s="13">
        <v>10</v>
      </c>
      <c r="AF246" s="14">
        <v>0.98107924425716997</v>
      </c>
    </row>
    <row r="247" spans="1:32" x14ac:dyDescent="0.25">
      <c r="A247">
        <v>1</v>
      </c>
      <c r="B247">
        <v>0</v>
      </c>
      <c r="C247">
        <v>12.01</v>
      </c>
      <c r="D247">
        <v>0</v>
      </c>
      <c r="E247">
        <v>0</v>
      </c>
      <c r="F247">
        <v>0</v>
      </c>
      <c r="G247">
        <v>0</v>
      </c>
      <c r="H247">
        <v>1</v>
      </c>
      <c r="I247">
        <v>0</v>
      </c>
      <c r="J247">
        <v>1</v>
      </c>
      <c r="K247">
        <v>1.5</v>
      </c>
      <c r="L247">
        <v>1000</v>
      </c>
      <c r="M247">
        <v>0</v>
      </c>
      <c r="N247" s="5">
        <v>1</v>
      </c>
      <c r="O247" s="6">
        <v>-27.6</v>
      </c>
      <c r="P247">
        <v>400</v>
      </c>
      <c r="Q247">
        <v>0</v>
      </c>
      <c r="R247">
        <v>1</v>
      </c>
      <c r="S247">
        <v>1</v>
      </c>
      <c r="T247">
        <v>1</v>
      </c>
      <c r="U247" s="7">
        <v>8</v>
      </c>
      <c r="V247">
        <v>16</v>
      </c>
      <c r="W247">
        <v>0</v>
      </c>
      <c r="X247">
        <v>0</v>
      </c>
      <c r="Y247">
        <v>0</v>
      </c>
      <c r="Z247">
        <v>0</v>
      </c>
      <c r="AA247">
        <v>1</v>
      </c>
      <c r="AB247">
        <v>0</v>
      </c>
      <c r="AC247">
        <v>1</v>
      </c>
      <c r="AD247">
        <v>0.66700000000000004</v>
      </c>
      <c r="AE247" s="13">
        <v>0.06</v>
      </c>
      <c r="AF247" s="25">
        <v>0.36920384951881002</v>
      </c>
    </row>
    <row r="248" spans="1:32" x14ac:dyDescent="0.25">
      <c r="A248">
        <v>1</v>
      </c>
      <c r="B248">
        <v>0</v>
      </c>
      <c r="C248">
        <v>12.01</v>
      </c>
      <c r="D248">
        <v>0</v>
      </c>
      <c r="E248">
        <v>0</v>
      </c>
      <c r="F248">
        <v>0</v>
      </c>
      <c r="G248">
        <v>0</v>
      </c>
      <c r="H248">
        <v>1</v>
      </c>
      <c r="I248">
        <v>0</v>
      </c>
      <c r="J248">
        <v>1</v>
      </c>
      <c r="K248">
        <v>1.5</v>
      </c>
      <c r="L248">
        <v>1000</v>
      </c>
      <c r="M248">
        <v>0</v>
      </c>
      <c r="N248" s="5">
        <v>1</v>
      </c>
      <c r="O248" s="6">
        <v>-27.6</v>
      </c>
      <c r="P248">
        <v>400</v>
      </c>
      <c r="Q248">
        <v>0</v>
      </c>
      <c r="R248">
        <v>1</v>
      </c>
      <c r="S248">
        <v>1</v>
      </c>
      <c r="T248">
        <v>1</v>
      </c>
      <c r="U248" s="7">
        <v>8</v>
      </c>
      <c r="V248">
        <v>16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0</v>
      </c>
      <c r="AC248">
        <v>1</v>
      </c>
      <c r="AD248">
        <v>0.66700000000000004</v>
      </c>
      <c r="AE248" s="13">
        <v>0.2</v>
      </c>
      <c r="AF248" s="25">
        <v>0.65200380670402902</v>
      </c>
    </row>
    <row r="249" spans="1:32" x14ac:dyDescent="0.25">
      <c r="A249">
        <v>1</v>
      </c>
      <c r="B249">
        <v>0</v>
      </c>
      <c r="C249">
        <v>12.01</v>
      </c>
      <c r="D249">
        <v>0</v>
      </c>
      <c r="E249">
        <v>0</v>
      </c>
      <c r="F249">
        <v>0</v>
      </c>
      <c r="G249">
        <v>0</v>
      </c>
      <c r="H249">
        <v>1</v>
      </c>
      <c r="I249">
        <v>0</v>
      </c>
      <c r="J249">
        <v>1</v>
      </c>
      <c r="K249">
        <v>1.5</v>
      </c>
      <c r="L249">
        <v>1000</v>
      </c>
      <c r="M249">
        <v>0</v>
      </c>
      <c r="N249" s="5">
        <v>1</v>
      </c>
      <c r="O249" s="6">
        <v>-27.6</v>
      </c>
      <c r="P249">
        <v>400</v>
      </c>
      <c r="Q249">
        <v>0</v>
      </c>
      <c r="R249">
        <v>1</v>
      </c>
      <c r="S249">
        <v>1</v>
      </c>
      <c r="T249">
        <v>1</v>
      </c>
      <c r="U249" s="7">
        <v>8</v>
      </c>
      <c r="V249">
        <v>16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</v>
      </c>
      <c r="AC249">
        <v>1</v>
      </c>
      <c r="AD249">
        <v>0.66700000000000004</v>
      </c>
      <c r="AE249" s="13">
        <v>0.6</v>
      </c>
      <c r="AF249" s="25">
        <v>0.84282898657010596</v>
      </c>
    </row>
    <row r="250" spans="1:32" x14ac:dyDescent="0.25">
      <c r="A250">
        <v>1</v>
      </c>
      <c r="B250">
        <v>0</v>
      </c>
      <c r="C250">
        <v>12.01</v>
      </c>
      <c r="D250">
        <v>0</v>
      </c>
      <c r="E250">
        <v>0</v>
      </c>
      <c r="F250">
        <v>0</v>
      </c>
      <c r="G250">
        <v>0</v>
      </c>
      <c r="H250">
        <v>1</v>
      </c>
      <c r="I250">
        <v>0</v>
      </c>
      <c r="J250">
        <v>1</v>
      </c>
      <c r="K250">
        <v>1.5</v>
      </c>
      <c r="L250">
        <v>1000</v>
      </c>
      <c r="M250">
        <v>0</v>
      </c>
      <c r="N250" s="5">
        <v>1</v>
      </c>
      <c r="O250" s="6">
        <v>-27.6</v>
      </c>
      <c r="P250">
        <v>400</v>
      </c>
      <c r="Q250">
        <v>0</v>
      </c>
      <c r="R250">
        <v>1</v>
      </c>
      <c r="S250">
        <v>1</v>
      </c>
      <c r="T250">
        <v>1</v>
      </c>
      <c r="U250" s="7">
        <v>8</v>
      </c>
      <c r="V250">
        <v>16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1</v>
      </c>
      <c r="AD250">
        <v>0.66700000000000004</v>
      </c>
      <c r="AE250" s="13">
        <v>2</v>
      </c>
      <c r="AF250" s="25">
        <v>0.96642954375795898</v>
      </c>
    </row>
    <row r="251" spans="1:32" x14ac:dyDescent="0.25">
      <c r="A251">
        <v>1</v>
      </c>
      <c r="B251">
        <v>0</v>
      </c>
      <c r="C251">
        <v>12.01</v>
      </c>
      <c r="D251">
        <v>0</v>
      </c>
      <c r="E251">
        <v>0</v>
      </c>
      <c r="F251">
        <v>0</v>
      </c>
      <c r="G251">
        <v>0</v>
      </c>
      <c r="H251">
        <v>1</v>
      </c>
      <c r="I251">
        <v>0</v>
      </c>
      <c r="J251">
        <v>1</v>
      </c>
      <c r="K251">
        <v>1.5</v>
      </c>
      <c r="L251">
        <v>1000</v>
      </c>
      <c r="M251">
        <v>0</v>
      </c>
      <c r="N251" s="5">
        <v>1</v>
      </c>
      <c r="O251" s="6">
        <v>-27.6</v>
      </c>
      <c r="P251">
        <v>400</v>
      </c>
      <c r="Q251">
        <v>0</v>
      </c>
      <c r="R251">
        <v>1</v>
      </c>
      <c r="S251">
        <v>1</v>
      </c>
      <c r="T251">
        <v>1</v>
      </c>
      <c r="U251" s="7">
        <v>8</v>
      </c>
      <c r="V251">
        <v>16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0</v>
      </c>
      <c r="AC251">
        <v>1</v>
      </c>
      <c r="AD251">
        <v>0.66700000000000004</v>
      </c>
      <c r="AE251" s="13">
        <v>10</v>
      </c>
      <c r="AF251" s="25">
        <v>0.968796234028245</v>
      </c>
    </row>
    <row r="252" spans="1:32" x14ac:dyDescent="0.25">
      <c r="A252">
        <v>1</v>
      </c>
      <c r="B252">
        <v>0</v>
      </c>
      <c r="C252">
        <v>12.01</v>
      </c>
      <c r="D252">
        <v>0</v>
      </c>
      <c r="E252">
        <v>0</v>
      </c>
      <c r="F252">
        <v>0</v>
      </c>
      <c r="G252">
        <v>0</v>
      </c>
      <c r="H252">
        <v>1</v>
      </c>
      <c r="I252">
        <v>0</v>
      </c>
      <c r="J252">
        <v>1</v>
      </c>
      <c r="K252">
        <v>1.5</v>
      </c>
      <c r="L252">
        <v>1000</v>
      </c>
      <c r="M252">
        <v>0</v>
      </c>
      <c r="N252" s="5">
        <v>1</v>
      </c>
      <c r="O252" s="6">
        <v>-27.6</v>
      </c>
      <c r="P252">
        <v>400</v>
      </c>
      <c r="Q252">
        <v>0</v>
      </c>
      <c r="R252">
        <v>1</v>
      </c>
      <c r="S252">
        <v>1</v>
      </c>
      <c r="T252">
        <v>1</v>
      </c>
      <c r="U252" s="7">
        <v>8</v>
      </c>
      <c r="V252">
        <v>16</v>
      </c>
      <c r="W252">
        <v>0</v>
      </c>
      <c r="X252">
        <v>0</v>
      </c>
      <c r="Y252">
        <v>0</v>
      </c>
      <c r="Z252">
        <v>0</v>
      </c>
      <c r="AA252">
        <v>1</v>
      </c>
      <c r="AB252">
        <v>0</v>
      </c>
      <c r="AC252">
        <v>1</v>
      </c>
      <c r="AD252">
        <v>0.66700000000000004</v>
      </c>
      <c r="AE252" s="13">
        <v>0.06</v>
      </c>
      <c r="AF252" s="25">
        <v>0.30806142034549</v>
      </c>
    </row>
    <row r="253" spans="1:32" x14ac:dyDescent="0.25">
      <c r="A253">
        <v>1</v>
      </c>
      <c r="B253">
        <v>0</v>
      </c>
      <c r="C253">
        <v>12.01</v>
      </c>
      <c r="D253">
        <v>0</v>
      </c>
      <c r="E253">
        <v>0</v>
      </c>
      <c r="F253">
        <v>0</v>
      </c>
      <c r="G253">
        <v>0</v>
      </c>
      <c r="H253">
        <v>1</v>
      </c>
      <c r="I253">
        <v>0</v>
      </c>
      <c r="J253">
        <v>1</v>
      </c>
      <c r="K253">
        <v>1.5</v>
      </c>
      <c r="L253">
        <v>1000</v>
      </c>
      <c r="M253">
        <v>0</v>
      </c>
      <c r="N253" s="5">
        <v>1</v>
      </c>
      <c r="O253" s="6">
        <v>-27.6</v>
      </c>
      <c r="P253">
        <v>400</v>
      </c>
      <c r="Q253">
        <v>0</v>
      </c>
      <c r="R253">
        <v>1</v>
      </c>
      <c r="S253">
        <v>1</v>
      </c>
      <c r="T253">
        <v>1</v>
      </c>
      <c r="U253" s="7">
        <v>8</v>
      </c>
      <c r="V253">
        <v>16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</v>
      </c>
      <c r="AC253">
        <v>1</v>
      </c>
      <c r="AD253">
        <v>0.66700000000000004</v>
      </c>
      <c r="AE253" s="13">
        <v>0.2</v>
      </c>
      <c r="AF253" s="25">
        <v>0.18980797636632199</v>
      </c>
    </row>
    <row r="254" spans="1:32" x14ac:dyDescent="0.25">
      <c r="A254">
        <v>1</v>
      </c>
      <c r="B254">
        <v>0</v>
      </c>
      <c r="C254">
        <v>12.01</v>
      </c>
      <c r="D254">
        <v>0</v>
      </c>
      <c r="E254">
        <v>0</v>
      </c>
      <c r="F254">
        <v>0</v>
      </c>
      <c r="G254">
        <v>0</v>
      </c>
      <c r="H254">
        <v>1</v>
      </c>
      <c r="I254">
        <v>0</v>
      </c>
      <c r="J254">
        <v>1</v>
      </c>
      <c r="K254">
        <v>1.5</v>
      </c>
      <c r="L254">
        <v>1000</v>
      </c>
      <c r="M254">
        <v>0</v>
      </c>
      <c r="N254" s="5">
        <v>1</v>
      </c>
      <c r="O254" s="6">
        <v>-27.6</v>
      </c>
      <c r="P254">
        <v>400</v>
      </c>
      <c r="Q254">
        <v>0</v>
      </c>
      <c r="R254">
        <v>1</v>
      </c>
      <c r="S254">
        <v>1</v>
      </c>
      <c r="T254">
        <v>1</v>
      </c>
      <c r="U254" s="7">
        <v>8</v>
      </c>
      <c r="V254">
        <v>16</v>
      </c>
      <c r="W254">
        <v>0</v>
      </c>
      <c r="X254">
        <v>0</v>
      </c>
      <c r="Y254">
        <v>0</v>
      </c>
      <c r="Z254">
        <v>0</v>
      </c>
      <c r="AA254">
        <v>1</v>
      </c>
      <c r="AB254">
        <v>0</v>
      </c>
      <c r="AC254">
        <v>1</v>
      </c>
      <c r="AD254">
        <v>0.66700000000000004</v>
      </c>
      <c r="AE254" s="13">
        <v>0.6</v>
      </c>
      <c r="AF254" s="25">
        <v>0.85997223129696199</v>
      </c>
    </row>
    <row r="255" spans="1:32" x14ac:dyDescent="0.25">
      <c r="A255">
        <v>1</v>
      </c>
      <c r="B255">
        <v>0</v>
      </c>
      <c r="C255">
        <v>12.01</v>
      </c>
      <c r="D255">
        <v>0</v>
      </c>
      <c r="E255">
        <v>0</v>
      </c>
      <c r="F255">
        <v>0</v>
      </c>
      <c r="G255">
        <v>0</v>
      </c>
      <c r="H255">
        <v>1</v>
      </c>
      <c r="I255">
        <v>0</v>
      </c>
      <c r="J255">
        <v>1</v>
      </c>
      <c r="K255">
        <v>1.5</v>
      </c>
      <c r="L255">
        <v>1000</v>
      </c>
      <c r="M255">
        <v>0</v>
      </c>
      <c r="N255" s="5">
        <v>1</v>
      </c>
      <c r="O255" s="6">
        <v>-27.6</v>
      </c>
      <c r="P255">
        <v>400</v>
      </c>
      <c r="Q255">
        <v>0</v>
      </c>
      <c r="R255">
        <v>1</v>
      </c>
      <c r="S255">
        <v>1</v>
      </c>
      <c r="T255">
        <v>1</v>
      </c>
      <c r="U255" s="7">
        <v>8</v>
      </c>
      <c r="V255">
        <v>16</v>
      </c>
      <c r="W255">
        <v>0</v>
      </c>
      <c r="X255">
        <v>0</v>
      </c>
      <c r="Y255">
        <v>0</v>
      </c>
      <c r="Z255">
        <v>0</v>
      </c>
      <c r="AA255">
        <v>1</v>
      </c>
      <c r="AB255">
        <v>0</v>
      </c>
      <c r="AC255">
        <v>1</v>
      </c>
      <c r="AD255">
        <v>0.66700000000000004</v>
      </c>
      <c r="AE255" s="13">
        <v>2</v>
      </c>
      <c r="AF255" s="25">
        <v>0.96005642780636902</v>
      </c>
    </row>
    <row r="256" spans="1:32" x14ac:dyDescent="0.25">
      <c r="A256">
        <v>1</v>
      </c>
      <c r="B256">
        <v>0</v>
      </c>
      <c r="C256">
        <v>12.01</v>
      </c>
      <c r="D256">
        <v>0</v>
      </c>
      <c r="E256">
        <v>0</v>
      </c>
      <c r="F256">
        <v>0</v>
      </c>
      <c r="G256">
        <v>0</v>
      </c>
      <c r="H256">
        <v>1</v>
      </c>
      <c r="I256">
        <v>0</v>
      </c>
      <c r="J256">
        <v>1</v>
      </c>
      <c r="K256">
        <v>1.5</v>
      </c>
      <c r="L256">
        <v>1000</v>
      </c>
      <c r="M256">
        <v>0</v>
      </c>
      <c r="N256" s="5">
        <v>1</v>
      </c>
      <c r="O256" s="6">
        <v>-27.6</v>
      </c>
      <c r="P256">
        <v>400</v>
      </c>
      <c r="Q256">
        <v>0</v>
      </c>
      <c r="R256">
        <v>1</v>
      </c>
      <c r="S256">
        <v>1</v>
      </c>
      <c r="T256">
        <v>1</v>
      </c>
      <c r="U256" s="7">
        <v>8</v>
      </c>
      <c r="V256">
        <v>16</v>
      </c>
      <c r="W256">
        <v>0</v>
      </c>
      <c r="X256">
        <v>0</v>
      </c>
      <c r="Y256">
        <v>0</v>
      </c>
      <c r="Z256">
        <v>0</v>
      </c>
      <c r="AA256">
        <v>1</v>
      </c>
      <c r="AB256">
        <v>0</v>
      </c>
      <c r="AC256">
        <v>1</v>
      </c>
      <c r="AD256">
        <v>0.66700000000000004</v>
      </c>
      <c r="AE256" s="13">
        <v>10</v>
      </c>
      <c r="AF256" s="25">
        <v>0.97301017935045997</v>
      </c>
    </row>
    <row r="257" spans="1:32" x14ac:dyDescent="0.25">
      <c r="A257">
        <v>1</v>
      </c>
      <c r="B257">
        <v>0</v>
      </c>
      <c r="C257">
        <v>12.01</v>
      </c>
      <c r="D257">
        <v>0</v>
      </c>
      <c r="E257">
        <v>0</v>
      </c>
      <c r="F257">
        <v>0</v>
      </c>
      <c r="G257">
        <v>0</v>
      </c>
      <c r="H257">
        <v>1</v>
      </c>
      <c r="I257">
        <v>0</v>
      </c>
      <c r="J257">
        <v>1</v>
      </c>
      <c r="K257">
        <v>1.5</v>
      </c>
      <c r="L257">
        <v>1000</v>
      </c>
      <c r="M257">
        <v>0</v>
      </c>
      <c r="N257" s="5">
        <v>1</v>
      </c>
      <c r="O257" s="6">
        <v>-27.6</v>
      </c>
      <c r="P257">
        <v>400</v>
      </c>
      <c r="Q257">
        <v>0</v>
      </c>
      <c r="R257">
        <v>1</v>
      </c>
      <c r="S257">
        <v>1</v>
      </c>
      <c r="T257">
        <v>1</v>
      </c>
      <c r="U257" s="7">
        <v>8</v>
      </c>
      <c r="V257">
        <v>16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0</v>
      </c>
      <c r="AC257">
        <v>1</v>
      </c>
      <c r="AD257">
        <v>0.66700000000000004</v>
      </c>
      <c r="AE257" s="13">
        <v>0.06</v>
      </c>
      <c r="AF257" s="25">
        <v>0.226394849785408</v>
      </c>
    </row>
    <row r="258" spans="1:32" x14ac:dyDescent="0.25">
      <c r="A258">
        <v>1</v>
      </c>
      <c r="B258">
        <v>0</v>
      </c>
      <c r="C258">
        <v>12.01</v>
      </c>
      <c r="D258">
        <v>0</v>
      </c>
      <c r="E258">
        <v>0</v>
      </c>
      <c r="F258">
        <v>0</v>
      </c>
      <c r="G258">
        <v>0</v>
      </c>
      <c r="H258">
        <v>1</v>
      </c>
      <c r="I258">
        <v>0</v>
      </c>
      <c r="J258">
        <v>1</v>
      </c>
      <c r="K258">
        <v>1.5</v>
      </c>
      <c r="L258">
        <v>1000</v>
      </c>
      <c r="M258">
        <v>0</v>
      </c>
      <c r="N258" s="5">
        <v>1</v>
      </c>
      <c r="O258" s="6">
        <v>-27.6</v>
      </c>
      <c r="P258">
        <v>400</v>
      </c>
      <c r="Q258">
        <v>0</v>
      </c>
      <c r="R258">
        <v>1</v>
      </c>
      <c r="S258">
        <v>1</v>
      </c>
      <c r="T258">
        <v>1</v>
      </c>
      <c r="U258" s="7">
        <v>8</v>
      </c>
      <c r="V258">
        <v>16</v>
      </c>
      <c r="W258">
        <v>0</v>
      </c>
      <c r="X258">
        <v>0</v>
      </c>
      <c r="Y258">
        <v>0</v>
      </c>
      <c r="Z258">
        <v>0</v>
      </c>
      <c r="AA258">
        <v>1</v>
      </c>
      <c r="AB258">
        <v>0</v>
      </c>
      <c r="AC258">
        <v>1</v>
      </c>
      <c r="AD258">
        <v>0.66700000000000004</v>
      </c>
      <c r="AE258" s="13">
        <v>0.2</v>
      </c>
      <c r="AF258" s="25">
        <v>0.18980797636632199</v>
      </c>
    </row>
    <row r="259" spans="1:32" x14ac:dyDescent="0.25">
      <c r="A259">
        <v>1</v>
      </c>
      <c r="B259">
        <v>0</v>
      </c>
      <c r="C259">
        <v>12.01</v>
      </c>
      <c r="D259">
        <v>0</v>
      </c>
      <c r="E259">
        <v>0</v>
      </c>
      <c r="F259">
        <v>0</v>
      </c>
      <c r="G259">
        <v>0</v>
      </c>
      <c r="H259">
        <v>1</v>
      </c>
      <c r="I259">
        <v>0</v>
      </c>
      <c r="J259">
        <v>1</v>
      </c>
      <c r="K259">
        <v>1.5</v>
      </c>
      <c r="L259">
        <v>1000</v>
      </c>
      <c r="M259">
        <v>0</v>
      </c>
      <c r="N259" s="5">
        <v>1</v>
      </c>
      <c r="O259" s="6">
        <v>-27.6</v>
      </c>
      <c r="P259">
        <v>400</v>
      </c>
      <c r="Q259">
        <v>0</v>
      </c>
      <c r="R259">
        <v>1</v>
      </c>
      <c r="S259">
        <v>1</v>
      </c>
      <c r="T259">
        <v>1</v>
      </c>
      <c r="U259" s="7">
        <v>8</v>
      </c>
      <c r="V259">
        <v>16</v>
      </c>
      <c r="W259">
        <v>0</v>
      </c>
      <c r="X259">
        <v>0</v>
      </c>
      <c r="Y259">
        <v>0</v>
      </c>
      <c r="Z259">
        <v>0</v>
      </c>
      <c r="AA259">
        <v>1</v>
      </c>
      <c r="AB259">
        <v>0</v>
      </c>
      <c r="AC259">
        <v>1</v>
      </c>
      <c r="AD259">
        <v>0.66700000000000004</v>
      </c>
      <c r="AE259" s="13">
        <v>0.6</v>
      </c>
      <c r="AF259" s="25">
        <v>0.87165475165624895</v>
      </c>
    </row>
    <row r="260" spans="1:32" x14ac:dyDescent="0.25">
      <c r="A260">
        <v>1</v>
      </c>
      <c r="B260">
        <v>0</v>
      </c>
      <c r="C260">
        <v>12.01</v>
      </c>
      <c r="D260">
        <v>0</v>
      </c>
      <c r="E260">
        <v>0</v>
      </c>
      <c r="F260">
        <v>0</v>
      </c>
      <c r="G260">
        <v>0</v>
      </c>
      <c r="H260">
        <v>1</v>
      </c>
      <c r="I260">
        <v>0</v>
      </c>
      <c r="J260">
        <v>1</v>
      </c>
      <c r="K260">
        <v>1.5</v>
      </c>
      <c r="L260">
        <v>1000</v>
      </c>
      <c r="M260">
        <v>0</v>
      </c>
      <c r="N260" s="5">
        <v>1</v>
      </c>
      <c r="O260" s="6">
        <v>-27.6</v>
      </c>
      <c r="P260">
        <v>400</v>
      </c>
      <c r="Q260">
        <v>0</v>
      </c>
      <c r="R260">
        <v>1</v>
      </c>
      <c r="S260">
        <v>1</v>
      </c>
      <c r="T260">
        <v>1</v>
      </c>
      <c r="U260" s="7">
        <v>8</v>
      </c>
      <c r="V260">
        <v>16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0</v>
      </c>
      <c r="AC260">
        <v>1</v>
      </c>
      <c r="AD260">
        <v>0.66700000000000004</v>
      </c>
      <c r="AE260" s="13">
        <v>2</v>
      </c>
      <c r="AF260" s="25">
        <v>0.962810721408766</v>
      </c>
    </row>
    <row r="261" spans="1:32" x14ac:dyDescent="0.25">
      <c r="A261">
        <v>1</v>
      </c>
      <c r="B261">
        <v>0</v>
      </c>
      <c r="C261">
        <v>12.01</v>
      </c>
      <c r="D261">
        <v>0</v>
      </c>
      <c r="E261">
        <v>0</v>
      </c>
      <c r="F261">
        <v>0</v>
      </c>
      <c r="G261">
        <v>0</v>
      </c>
      <c r="H261">
        <v>1</v>
      </c>
      <c r="I261">
        <v>0</v>
      </c>
      <c r="J261">
        <v>1</v>
      </c>
      <c r="K261">
        <v>1.5</v>
      </c>
      <c r="L261">
        <v>1000</v>
      </c>
      <c r="M261">
        <v>0</v>
      </c>
      <c r="N261" s="5">
        <v>1</v>
      </c>
      <c r="O261" s="6">
        <v>-27.6</v>
      </c>
      <c r="P261">
        <v>400</v>
      </c>
      <c r="Q261">
        <v>0</v>
      </c>
      <c r="R261">
        <v>1</v>
      </c>
      <c r="S261">
        <v>1</v>
      </c>
      <c r="T261">
        <v>1</v>
      </c>
      <c r="U261" s="7">
        <v>8</v>
      </c>
      <c r="V261">
        <v>16</v>
      </c>
      <c r="W261">
        <v>0</v>
      </c>
      <c r="X261">
        <v>0</v>
      </c>
      <c r="Y261">
        <v>0</v>
      </c>
      <c r="Z261">
        <v>0</v>
      </c>
      <c r="AA261">
        <v>1</v>
      </c>
      <c r="AB261">
        <v>0</v>
      </c>
      <c r="AC261">
        <v>1</v>
      </c>
      <c r="AD261">
        <v>0.66700000000000004</v>
      </c>
      <c r="AE261" s="13">
        <v>10</v>
      </c>
      <c r="AF261" s="25">
        <v>0.97772942531677998</v>
      </c>
    </row>
    <row r="262" spans="1:32" x14ac:dyDescent="0.25">
      <c r="A262">
        <v>1</v>
      </c>
      <c r="B262">
        <v>0</v>
      </c>
      <c r="C262">
        <v>12.01</v>
      </c>
      <c r="D262">
        <v>0</v>
      </c>
      <c r="E262">
        <v>0</v>
      </c>
      <c r="F262">
        <v>0</v>
      </c>
      <c r="G262">
        <v>0</v>
      </c>
      <c r="H262">
        <v>1</v>
      </c>
      <c r="I262">
        <v>0</v>
      </c>
      <c r="J262">
        <v>1</v>
      </c>
      <c r="K262">
        <v>1.5</v>
      </c>
      <c r="L262">
        <v>1000</v>
      </c>
      <c r="M262">
        <v>1</v>
      </c>
      <c r="N262" s="5">
        <v>0</v>
      </c>
      <c r="O262" s="6">
        <v>-27.6</v>
      </c>
      <c r="P262">
        <v>400</v>
      </c>
      <c r="Q262">
        <v>0</v>
      </c>
      <c r="R262">
        <v>1</v>
      </c>
      <c r="S262">
        <v>1</v>
      </c>
      <c r="T262">
        <v>1</v>
      </c>
      <c r="U262" s="7">
        <v>8</v>
      </c>
      <c r="V262">
        <v>16</v>
      </c>
      <c r="W262">
        <v>0</v>
      </c>
      <c r="X262">
        <v>0</v>
      </c>
      <c r="Y262">
        <v>0</v>
      </c>
      <c r="Z262">
        <v>0</v>
      </c>
      <c r="AA262">
        <v>1</v>
      </c>
      <c r="AB262">
        <v>0</v>
      </c>
      <c r="AC262">
        <v>1</v>
      </c>
      <c r="AD262">
        <v>14</v>
      </c>
      <c r="AE262" s="13">
        <v>2</v>
      </c>
      <c r="AF262" s="14">
        <v>-0.412818745692626</v>
      </c>
    </row>
    <row r="263" spans="1:32" x14ac:dyDescent="0.25">
      <c r="A263">
        <v>1</v>
      </c>
      <c r="B263">
        <v>0</v>
      </c>
      <c r="C263">
        <v>12.01</v>
      </c>
      <c r="D263">
        <v>0</v>
      </c>
      <c r="E263">
        <v>0</v>
      </c>
      <c r="F263">
        <v>0</v>
      </c>
      <c r="G263">
        <v>0</v>
      </c>
      <c r="H263">
        <v>1</v>
      </c>
      <c r="I263">
        <v>0</v>
      </c>
      <c r="J263">
        <v>1</v>
      </c>
      <c r="K263">
        <v>1.5</v>
      </c>
      <c r="L263">
        <v>1000</v>
      </c>
      <c r="M263">
        <v>1</v>
      </c>
      <c r="N263" s="5">
        <v>0</v>
      </c>
      <c r="O263" s="6">
        <v>-27.6</v>
      </c>
      <c r="P263">
        <v>400</v>
      </c>
      <c r="Q263">
        <v>0</v>
      </c>
      <c r="R263">
        <v>1</v>
      </c>
      <c r="S263">
        <v>1</v>
      </c>
      <c r="T263">
        <v>1</v>
      </c>
      <c r="U263" s="7">
        <v>8</v>
      </c>
      <c r="V263">
        <v>16</v>
      </c>
      <c r="W263">
        <v>0</v>
      </c>
      <c r="X263">
        <v>0</v>
      </c>
      <c r="Y263">
        <v>0</v>
      </c>
      <c r="Z263">
        <v>0</v>
      </c>
      <c r="AA263">
        <v>1</v>
      </c>
      <c r="AB263">
        <v>0</v>
      </c>
      <c r="AC263">
        <v>1</v>
      </c>
      <c r="AD263">
        <v>14</v>
      </c>
      <c r="AE263" s="13">
        <v>10</v>
      </c>
      <c r="AF263" s="14">
        <v>0.45539906103286398</v>
      </c>
    </row>
    <row r="264" spans="1:32" x14ac:dyDescent="0.25">
      <c r="A264">
        <v>1</v>
      </c>
      <c r="B264">
        <v>0</v>
      </c>
      <c r="C264">
        <v>12.01</v>
      </c>
      <c r="D264">
        <v>0</v>
      </c>
      <c r="E264">
        <v>0</v>
      </c>
      <c r="F264">
        <v>0</v>
      </c>
      <c r="G264">
        <v>0</v>
      </c>
      <c r="H264">
        <v>1</v>
      </c>
      <c r="I264">
        <v>0</v>
      </c>
      <c r="J264">
        <v>1</v>
      </c>
      <c r="K264">
        <v>1.5</v>
      </c>
      <c r="L264">
        <v>1000</v>
      </c>
      <c r="M264">
        <v>0</v>
      </c>
      <c r="N264" s="5">
        <v>1</v>
      </c>
      <c r="O264" s="6">
        <v>-27.6</v>
      </c>
      <c r="P264">
        <v>400</v>
      </c>
      <c r="Q264">
        <v>0</v>
      </c>
      <c r="R264">
        <v>1</v>
      </c>
      <c r="S264">
        <v>1</v>
      </c>
      <c r="T264">
        <v>1</v>
      </c>
      <c r="U264" s="7">
        <v>8</v>
      </c>
      <c r="V264">
        <v>16</v>
      </c>
      <c r="W264">
        <v>0</v>
      </c>
      <c r="X264">
        <v>0</v>
      </c>
      <c r="Y264">
        <v>0</v>
      </c>
      <c r="Z264">
        <v>0</v>
      </c>
      <c r="AA264">
        <v>1</v>
      </c>
      <c r="AB264">
        <v>0</v>
      </c>
      <c r="AC264">
        <v>1</v>
      </c>
      <c r="AD264">
        <v>14</v>
      </c>
      <c r="AE264" s="13">
        <v>2</v>
      </c>
      <c r="AF264" s="14">
        <v>-0.412818745692626</v>
      </c>
    </row>
    <row r="265" spans="1:32" x14ac:dyDescent="0.25">
      <c r="A265">
        <v>1</v>
      </c>
      <c r="B265">
        <v>0</v>
      </c>
      <c r="C265">
        <v>12.01</v>
      </c>
      <c r="D265">
        <v>0</v>
      </c>
      <c r="E265">
        <v>0</v>
      </c>
      <c r="F265">
        <v>0</v>
      </c>
      <c r="G265">
        <v>0</v>
      </c>
      <c r="H265">
        <v>1</v>
      </c>
      <c r="I265">
        <v>0</v>
      </c>
      <c r="J265">
        <v>1</v>
      </c>
      <c r="K265">
        <v>1.5</v>
      </c>
      <c r="L265">
        <v>1000</v>
      </c>
      <c r="M265">
        <v>0</v>
      </c>
      <c r="N265" s="5">
        <v>1</v>
      </c>
      <c r="O265" s="6">
        <v>-27.6</v>
      </c>
      <c r="P265">
        <v>400</v>
      </c>
      <c r="Q265">
        <v>0</v>
      </c>
      <c r="R265">
        <v>1</v>
      </c>
      <c r="S265">
        <v>1</v>
      </c>
      <c r="T265">
        <v>1</v>
      </c>
      <c r="U265" s="7">
        <v>8</v>
      </c>
      <c r="V265">
        <v>16</v>
      </c>
      <c r="W265">
        <v>0</v>
      </c>
      <c r="X265">
        <v>0</v>
      </c>
      <c r="Y265">
        <v>0</v>
      </c>
      <c r="Z265">
        <v>0</v>
      </c>
      <c r="AA265">
        <v>1</v>
      </c>
      <c r="AB265">
        <v>0</v>
      </c>
      <c r="AC265">
        <v>1</v>
      </c>
      <c r="AD265">
        <v>14</v>
      </c>
      <c r="AE265" s="13">
        <v>10</v>
      </c>
      <c r="AF265" s="25">
        <v>0.27500000000000002</v>
      </c>
    </row>
    <row r="266" spans="1:32" x14ac:dyDescent="0.25">
      <c r="A266">
        <v>1</v>
      </c>
      <c r="B266">
        <v>0</v>
      </c>
      <c r="C266">
        <v>12.01</v>
      </c>
      <c r="D266">
        <v>0</v>
      </c>
      <c r="E266">
        <v>0</v>
      </c>
      <c r="F266">
        <v>0</v>
      </c>
      <c r="G266">
        <v>0</v>
      </c>
      <c r="H266">
        <v>1</v>
      </c>
      <c r="I266">
        <v>0</v>
      </c>
      <c r="J266">
        <v>1</v>
      </c>
      <c r="K266">
        <v>1.5</v>
      </c>
      <c r="L266">
        <v>1000</v>
      </c>
      <c r="M266">
        <v>0</v>
      </c>
      <c r="N266" s="5">
        <v>1</v>
      </c>
      <c r="O266" s="6">
        <v>-27.6</v>
      </c>
      <c r="P266">
        <v>400</v>
      </c>
      <c r="Q266">
        <v>0</v>
      </c>
      <c r="R266">
        <v>1</v>
      </c>
      <c r="S266">
        <v>1</v>
      </c>
      <c r="T266">
        <v>1</v>
      </c>
      <c r="U266" s="7">
        <v>8</v>
      </c>
      <c r="V266">
        <v>16</v>
      </c>
      <c r="W266">
        <v>0</v>
      </c>
      <c r="X266">
        <v>0</v>
      </c>
      <c r="Y266">
        <v>0</v>
      </c>
      <c r="Z266">
        <v>0</v>
      </c>
      <c r="AA266">
        <v>1</v>
      </c>
      <c r="AB266">
        <v>0</v>
      </c>
      <c r="AC266">
        <v>1</v>
      </c>
      <c r="AD266">
        <v>14</v>
      </c>
      <c r="AE266" s="13">
        <v>2</v>
      </c>
      <c r="AF266" s="25">
        <v>0.127480457005412</v>
      </c>
    </row>
    <row r="267" spans="1:32" x14ac:dyDescent="0.25">
      <c r="A267">
        <v>1</v>
      </c>
      <c r="B267">
        <v>0</v>
      </c>
      <c r="C267">
        <v>12.01</v>
      </c>
      <c r="D267">
        <v>0</v>
      </c>
      <c r="E267">
        <v>0</v>
      </c>
      <c r="F267">
        <v>0</v>
      </c>
      <c r="G267">
        <v>0</v>
      </c>
      <c r="H267">
        <v>1</v>
      </c>
      <c r="I267">
        <v>0</v>
      </c>
      <c r="J267">
        <v>1</v>
      </c>
      <c r="K267">
        <v>1.5</v>
      </c>
      <c r="L267">
        <v>1000</v>
      </c>
      <c r="M267">
        <v>0</v>
      </c>
      <c r="N267" s="5">
        <v>1</v>
      </c>
      <c r="O267" s="6">
        <v>-27.6</v>
      </c>
      <c r="P267">
        <v>400</v>
      </c>
      <c r="Q267">
        <v>0</v>
      </c>
      <c r="R267">
        <v>1</v>
      </c>
      <c r="S267">
        <v>1</v>
      </c>
      <c r="T267">
        <v>1</v>
      </c>
      <c r="U267" s="7">
        <v>8</v>
      </c>
      <c r="V267">
        <v>16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1</v>
      </c>
      <c r="AD267">
        <v>14</v>
      </c>
      <c r="AE267" s="13">
        <v>10</v>
      </c>
      <c r="AF267" s="25">
        <v>0.45539906103286398</v>
      </c>
    </row>
    <row r="268" spans="1:32" x14ac:dyDescent="0.25">
      <c r="A268">
        <v>1</v>
      </c>
      <c r="B268">
        <v>0</v>
      </c>
      <c r="C268">
        <v>12.01</v>
      </c>
      <c r="D268">
        <v>0</v>
      </c>
      <c r="E268">
        <v>0</v>
      </c>
      <c r="F268">
        <v>0</v>
      </c>
      <c r="G268">
        <v>0</v>
      </c>
      <c r="H268">
        <v>1</v>
      </c>
      <c r="I268">
        <v>0</v>
      </c>
      <c r="J268">
        <v>1</v>
      </c>
      <c r="K268">
        <v>1.5</v>
      </c>
      <c r="L268">
        <v>1000</v>
      </c>
      <c r="M268">
        <v>0</v>
      </c>
      <c r="N268" s="5">
        <v>1</v>
      </c>
      <c r="O268" s="6">
        <v>-27.6</v>
      </c>
      <c r="P268">
        <v>400</v>
      </c>
      <c r="Q268">
        <v>0</v>
      </c>
      <c r="R268">
        <v>1</v>
      </c>
      <c r="S268">
        <v>1</v>
      </c>
      <c r="T268">
        <v>1</v>
      </c>
      <c r="U268" s="7">
        <v>8</v>
      </c>
      <c r="V268">
        <v>16</v>
      </c>
      <c r="W268">
        <v>0</v>
      </c>
      <c r="X268">
        <v>0</v>
      </c>
      <c r="Y268">
        <v>0</v>
      </c>
      <c r="Z268">
        <v>0</v>
      </c>
      <c r="AA268">
        <v>1</v>
      </c>
      <c r="AB268">
        <v>0</v>
      </c>
      <c r="AC268">
        <v>1</v>
      </c>
      <c r="AD268">
        <v>14</v>
      </c>
      <c r="AE268" s="13">
        <v>2</v>
      </c>
      <c r="AF268" s="25">
        <v>0.127480457005412</v>
      </c>
    </row>
    <row r="269" spans="1:32" x14ac:dyDescent="0.25">
      <c r="A269">
        <v>1</v>
      </c>
      <c r="B269">
        <v>0</v>
      </c>
      <c r="C269">
        <v>12.01</v>
      </c>
      <c r="D269">
        <v>0</v>
      </c>
      <c r="E269">
        <v>0</v>
      </c>
      <c r="F269">
        <v>0</v>
      </c>
      <c r="G269">
        <v>0</v>
      </c>
      <c r="H269">
        <v>1</v>
      </c>
      <c r="I269">
        <v>0</v>
      </c>
      <c r="J269">
        <v>1</v>
      </c>
      <c r="K269">
        <v>1.5</v>
      </c>
      <c r="L269">
        <v>1000</v>
      </c>
      <c r="M269">
        <v>0</v>
      </c>
      <c r="N269" s="5">
        <v>1</v>
      </c>
      <c r="O269" s="6">
        <v>-27.6</v>
      </c>
      <c r="P269">
        <v>400</v>
      </c>
      <c r="Q269">
        <v>0</v>
      </c>
      <c r="R269">
        <v>1</v>
      </c>
      <c r="S269">
        <v>1</v>
      </c>
      <c r="T269">
        <v>1</v>
      </c>
      <c r="U269" s="7">
        <v>8</v>
      </c>
      <c r="V269">
        <v>16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1</v>
      </c>
      <c r="AD269">
        <v>14</v>
      </c>
      <c r="AE269" s="13">
        <v>10</v>
      </c>
      <c r="AF269" s="25">
        <v>0.45539906103286398</v>
      </c>
    </row>
    <row r="270" spans="1:32" x14ac:dyDescent="0.25">
      <c r="A270">
        <v>0</v>
      </c>
      <c r="B270">
        <v>0</v>
      </c>
      <c r="C270">
        <v>65.41</v>
      </c>
      <c r="D270">
        <v>16</v>
      </c>
      <c r="E270">
        <v>1</v>
      </c>
      <c r="F270">
        <v>0</v>
      </c>
      <c r="G270">
        <v>0</v>
      </c>
      <c r="H270">
        <v>1</v>
      </c>
      <c r="I270">
        <v>0</v>
      </c>
      <c r="J270">
        <v>0</v>
      </c>
      <c r="K270">
        <v>70</v>
      </c>
      <c r="L270">
        <v>5000</v>
      </c>
      <c r="M270">
        <v>0</v>
      </c>
      <c r="N270" s="5">
        <v>0</v>
      </c>
      <c r="O270" s="5">
        <v>-26.5</v>
      </c>
      <c r="P270" s="7">
        <v>18</v>
      </c>
      <c r="Q270">
        <v>0</v>
      </c>
      <c r="R270">
        <v>1</v>
      </c>
      <c r="S270">
        <v>1</v>
      </c>
      <c r="T270">
        <v>0</v>
      </c>
      <c r="U270">
        <v>7</v>
      </c>
      <c r="V270">
        <v>30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0</v>
      </c>
      <c r="AC270">
        <v>1</v>
      </c>
      <c r="AD270">
        <v>2</v>
      </c>
      <c r="AE270" s="13">
        <v>22</v>
      </c>
      <c r="AF270">
        <v>0.97953547588860002</v>
      </c>
    </row>
    <row r="271" spans="1:32" x14ac:dyDescent="0.25">
      <c r="A271">
        <v>0</v>
      </c>
      <c r="B271">
        <v>0</v>
      </c>
      <c r="C271">
        <v>65.41</v>
      </c>
      <c r="D271">
        <v>16</v>
      </c>
      <c r="E271">
        <v>1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200</v>
      </c>
      <c r="L271">
        <v>200</v>
      </c>
      <c r="M271">
        <v>0</v>
      </c>
      <c r="N271" s="5">
        <v>0</v>
      </c>
      <c r="O271" s="5">
        <v>-26.5</v>
      </c>
      <c r="P271" s="7">
        <v>18</v>
      </c>
      <c r="Q271">
        <v>0</v>
      </c>
      <c r="R271">
        <v>1</v>
      </c>
      <c r="S271">
        <v>1</v>
      </c>
      <c r="T271">
        <v>0</v>
      </c>
      <c r="U271">
        <v>7</v>
      </c>
      <c r="V271">
        <v>30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1</v>
      </c>
      <c r="AD271">
        <v>2</v>
      </c>
      <c r="AE271" s="13">
        <v>22</v>
      </c>
      <c r="AF271">
        <v>0</v>
      </c>
    </row>
    <row r="272" spans="1:32" x14ac:dyDescent="0.25">
      <c r="A272">
        <v>0</v>
      </c>
      <c r="B272">
        <v>0</v>
      </c>
      <c r="C272">
        <v>107.9</v>
      </c>
      <c r="D272">
        <v>0</v>
      </c>
      <c r="E272">
        <v>0</v>
      </c>
      <c r="F272">
        <v>0</v>
      </c>
      <c r="G272">
        <v>1</v>
      </c>
      <c r="H272">
        <v>0</v>
      </c>
      <c r="I272">
        <v>0</v>
      </c>
      <c r="J272">
        <v>0</v>
      </c>
      <c r="K272">
        <v>20</v>
      </c>
      <c r="L272">
        <v>20</v>
      </c>
      <c r="M272">
        <v>0</v>
      </c>
      <c r="N272" s="5">
        <v>1</v>
      </c>
      <c r="O272" s="14">
        <v>-44.5</v>
      </c>
      <c r="P272" s="7">
        <v>5</v>
      </c>
      <c r="Q272">
        <v>0</v>
      </c>
      <c r="R272">
        <v>1</v>
      </c>
      <c r="S272">
        <v>1</v>
      </c>
      <c r="T272">
        <v>0</v>
      </c>
      <c r="U272">
        <v>6</v>
      </c>
      <c r="V272">
        <v>35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0</v>
      </c>
      <c r="AC272">
        <v>1</v>
      </c>
      <c r="AD272">
        <v>1</v>
      </c>
      <c r="AE272" s="13">
        <v>1.4285714285714299</v>
      </c>
      <c r="AF272">
        <v>0.71480558296590802</v>
      </c>
    </row>
    <row r="273" spans="1:32" x14ac:dyDescent="0.25">
      <c r="A273">
        <v>1</v>
      </c>
      <c r="B273">
        <v>0</v>
      </c>
      <c r="C273">
        <v>12.01</v>
      </c>
      <c r="D273">
        <v>0</v>
      </c>
      <c r="E273">
        <v>0</v>
      </c>
      <c r="F273">
        <v>0</v>
      </c>
      <c r="G273">
        <v>0</v>
      </c>
      <c r="H273">
        <v>1</v>
      </c>
      <c r="I273">
        <v>0</v>
      </c>
      <c r="J273">
        <v>1</v>
      </c>
      <c r="K273">
        <v>17.78</v>
      </c>
      <c r="L273">
        <v>1108.45</v>
      </c>
      <c r="M273">
        <v>0</v>
      </c>
      <c r="N273" s="5">
        <v>0</v>
      </c>
      <c r="O273" s="14">
        <v>-11</v>
      </c>
      <c r="P273">
        <v>140.6</v>
      </c>
      <c r="Q273">
        <v>0</v>
      </c>
      <c r="R273">
        <v>1</v>
      </c>
      <c r="S273">
        <v>1</v>
      </c>
      <c r="T273">
        <v>0</v>
      </c>
      <c r="U273">
        <v>8</v>
      </c>
      <c r="V273">
        <v>25</v>
      </c>
      <c r="W273">
        <v>1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1</v>
      </c>
      <c r="AE273" s="13">
        <v>2</v>
      </c>
      <c r="AF273" s="14">
        <v>0.31835395932222998</v>
      </c>
    </row>
    <row r="274" spans="1:32" x14ac:dyDescent="0.25">
      <c r="A274">
        <v>1</v>
      </c>
      <c r="B274">
        <v>0</v>
      </c>
      <c r="C274">
        <v>12.01</v>
      </c>
      <c r="D274">
        <v>0</v>
      </c>
      <c r="E274">
        <v>0</v>
      </c>
      <c r="F274">
        <v>0</v>
      </c>
      <c r="G274">
        <v>0</v>
      </c>
      <c r="H274">
        <v>1</v>
      </c>
      <c r="I274">
        <v>0</v>
      </c>
      <c r="J274">
        <v>1</v>
      </c>
      <c r="K274">
        <v>31.67</v>
      </c>
      <c r="L274">
        <v>1198.58</v>
      </c>
      <c r="M274">
        <v>0</v>
      </c>
      <c r="N274" s="5">
        <v>0</v>
      </c>
      <c r="O274" s="14">
        <v>-11</v>
      </c>
      <c r="P274">
        <v>204.9</v>
      </c>
      <c r="Q274">
        <v>0</v>
      </c>
      <c r="R274">
        <v>1</v>
      </c>
      <c r="S274">
        <v>1</v>
      </c>
      <c r="T274">
        <v>0</v>
      </c>
      <c r="U274">
        <v>8</v>
      </c>
      <c r="V274">
        <v>25</v>
      </c>
      <c r="W274">
        <v>1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1</v>
      </c>
      <c r="AE274" s="13">
        <v>2</v>
      </c>
      <c r="AF274" s="14">
        <v>0.24433255900515999</v>
      </c>
    </row>
    <row r="275" spans="1:32" x14ac:dyDescent="0.25">
      <c r="A275">
        <v>1</v>
      </c>
      <c r="B275">
        <v>0</v>
      </c>
      <c r="C275">
        <v>12.01</v>
      </c>
      <c r="D275">
        <v>0</v>
      </c>
      <c r="E275">
        <v>0</v>
      </c>
      <c r="F275">
        <v>0</v>
      </c>
      <c r="G275">
        <v>0</v>
      </c>
      <c r="H275">
        <v>1</v>
      </c>
      <c r="I275">
        <v>0</v>
      </c>
      <c r="J275">
        <v>1</v>
      </c>
      <c r="K275">
        <v>15.49</v>
      </c>
      <c r="L275">
        <v>20000</v>
      </c>
      <c r="M275">
        <v>0</v>
      </c>
      <c r="N275" s="5">
        <v>0</v>
      </c>
      <c r="O275" s="14">
        <v>-11</v>
      </c>
      <c r="P275">
        <v>217.3</v>
      </c>
      <c r="Q275">
        <v>0</v>
      </c>
      <c r="R275">
        <v>1</v>
      </c>
      <c r="S275">
        <v>1</v>
      </c>
      <c r="T275">
        <v>0</v>
      </c>
      <c r="U275">
        <v>8</v>
      </c>
      <c r="V275">
        <v>25</v>
      </c>
      <c r="W275">
        <v>1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1</v>
      </c>
      <c r="AE275" s="13">
        <v>2</v>
      </c>
      <c r="AF275" s="14">
        <v>0.33145156652682201</v>
      </c>
    </row>
    <row r="276" spans="1:32" x14ac:dyDescent="0.25">
      <c r="A276">
        <v>1</v>
      </c>
      <c r="B276">
        <v>0</v>
      </c>
      <c r="C276">
        <v>12.01</v>
      </c>
      <c r="D276">
        <v>0</v>
      </c>
      <c r="E276">
        <v>0</v>
      </c>
      <c r="F276">
        <v>0</v>
      </c>
      <c r="G276">
        <v>0</v>
      </c>
      <c r="H276">
        <v>1</v>
      </c>
      <c r="I276">
        <v>0</v>
      </c>
      <c r="J276">
        <v>1</v>
      </c>
      <c r="K276">
        <v>15</v>
      </c>
      <c r="L276">
        <v>1108.45</v>
      </c>
      <c r="M276">
        <v>0</v>
      </c>
      <c r="N276" s="5">
        <v>0</v>
      </c>
      <c r="O276" s="14">
        <v>-11</v>
      </c>
      <c r="P276">
        <v>140.6</v>
      </c>
      <c r="Q276">
        <v>0</v>
      </c>
      <c r="R276">
        <v>1</v>
      </c>
      <c r="S276">
        <v>1</v>
      </c>
      <c r="T276">
        <v>0</v>
      </c>
      <c r="U276">
        <v>8</v>
      </c>
      <c r="V276">
        <v>25</v>
      </c>
      <c r="W276">
        <v>1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7</v>
      </c>
      <c r="AE276" s="13">
        <v>2</v>
      </c>
      <c r="AF276" s="14">
        <v>-0.79554340479808106</v>
      </c>
    </row>
    <row r="277" spans="1:32" x14ac:dyDescent="0.25">
      <c r="A277">
        <v>1</v>
      </c>
      <c r="B277">
        <v>0</v>
      </c>
      <c r="C277">
        <v>12.01</v>
      </c>
      <c r="D277">
        <v>0</v>
      </c>
      <c r="E277">
        <v>0</v>
      </c>
      <c r="F277">
        <v>0</v>
      </c>
      <c r="G277">
        <v>0</v>
      </c>
      <c r="H277">
        <v>1</v>
      </c>
      <c r="I277">
        <v>0</v>
      </c>
      <c r="J277">
        <v>1</v>
      </c>
      <c r="K277">
        <v>40</v>
      </c>
      <c r="L277">
        <v>1198.58</v>
      </c>
      <c r="M277">
        <v>0</v>
      </c>
      <c r="N277" s="5">
        <v>0</v>
      </c>
      <c r="O277" s="14">
        <v>-11</v>
      </c>
      <c r="P277">
        <v>204.9</v>
      </c>
      <c r="Q277">
        <v>0</v>
      </c>
      <c r="R277">
        <v>1</v>
      </c>
      <c r="S277">
        <v>1</v>
      </c>
      <c r="T277">
        <v>0</v>
      </c>
      <c r="U277">
        <v>8</v>
      </c>
      <c r="V277">
        <v>25</v>
      </c>
      <c r="W277">
        <v>1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7</v>
      </c>
      <c r="AE277" s="13">
        <v>2</v>
      </c>
      <c r="AF277" s="14">
        <v>-0.67804783852591899</v>
      </c>
    </row>
    <row r="278" spans="1:32" x14ac:dyDescent="0.25">
      <c r="A278">
        <v>1</v>
      </c>
      <c r="B278">
        <v>0</v>
      </c>
      <c r="C278">
        <v>12.01</v>
      </c>
      <c r="D278">
        <v>0</v>
      </c>
      <c r="E278">
        <v>0</v>
      </c>
      <c r="F278">
        <v>0</v>
      </c>
      <c r="G278">
        <v>0</v>
      </c>
      <c r="H278">
        <v>1</v>
      </c>
      <c r="I278">
        <v>0</v>
      </c>
      <c r="J278">
        <v>1</v>
      </c>
      <c r="K278">
        <v>15</v>
      </c>
      <c r="L278">
        <v>20000</v>
      </c>
      <c r="M278">
        <v>0</v>
      </c>
      <c r="N278" s="5">
        <v>0</v>
      </c>
      <c r="O278" s="14">
        <v>-11</v>
      </c>
      <c r="P278">
        <v>217.3</v>
      </c>
      <c r="Q278">
        <v>0</v>
      </c>
      <c r="R278">
        <v>1</v>
      </c>
      <c r="S278">
        <v>1</v>
      </c>
      <c r="T278">
        <v>0</v>
      </c>
      <c r="U278">
        <v>8</v>
      </c>
      <c r="V278">
        <v>25</v>
      </c>
      <c r="W278">
        <v>1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7</v>
      </c>
      <c r="AE278" s="13">
        <v>2</v>
      </c>
      <c r="AF278" s="14">
        <v>-0.91303914045812695</v>
      </c>
    </row>
    <row r="279" spans="1:32" x14ac:dyDescent="0.25">
      <c r="A279">
        <v>0</v>
      </c>
      <c r="B279">
        <v>0</v>
      </c>
      <c r="C279">
        <v>28.09</v>
      </c>
      <c r="D279">
        <v>16</v>
      </c>
      <c r="E279">
        <v>2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10</v>
      </c>
      <c r="L279">
        <v>10</v>
      </c>
      <c r="M279">
        <v>0</v>
      </c>
      <c r="N279" s="5">
        <v>0</v>
      </c>
      <c r="O279" s="5">
        <v>-28.4</v>
      </c>
      <c r="P279" s="7">
        <v>26.5</v>
      </c>
      <c r="Q279">
        <v>0</v>
      </c>
      <c r="R279">
        <v>1</v>
      </c>
      <c r="S279">
        <v>0</v>
      </c>
      <c r="T279">
        <v>1</v>
      </c>
      <c r="U279">
        <v>6</v>
      </c>
      <c r="V279">
        <v>20</v>
      </c>
      <c r="W279">
        <v>0</v>
      </c>
      <c r="X279">
        <v>0</v>
      </c>
      <c r="Y279">
        <v>0</v>
      </c>
      <c r="Z279">
        <v>1</v>
      </c>
      <c r="AA279">
        <v>0</v>
      </c>
      <c r="AB279">
        <v>0</v>
      </c>
      <c r="AC279">
        <v>1</v>
      </c>
      <c r="AD279">
        <v>2</v>
      </c>
      <c r="AE279" s="13">
        <v>5</v>
      </c>
      <c r="AF279">
        <v>0.87794084423177998</v>
      </c>
    </row>
    <row r="280" spans="1:32" x14ac:dyDescent="0.25">
      <c r="A280">
        <v>0</v>
      </c>
      <c r="B280">
        <v>0</v>
      </c>
      <c r="C280">
        <v>28.09</v>
      </c>
      <c r="D280">
        <v>16</v>
      </c>
      <c r="E280">
        <v>2</v>
      </c>
      <c r="F280">
        <v>0</v>
      </c>
      <c r="G280">
        <v>1</v>
      </c>
      <c r="H280">
        <v>0</v>
      </c>
      <c r="I280">
        <v>0</v>
      </c>
      <c r="J280">
        <v>0</v>
      </c>
      <c r="K280">
        <v>10</v>
      </c>
      <c r="L280">
        <v>10</v>
      </c>
      <c r="M280">
        <v>0</v>
      </c>
      <c r="N280" s="5">
        <v>0</v>
      </c>
      <c r="O280" s="5">
        <v>-28.4</v>
      </c>
      <c r="P280" s="7">
        <v>26.5</v>
      </c>
      <c r="Q280">
        <v>0</v>
      </c>
      <c r="R280">
        <v>1</v>
      </c>
      <c r="S280">
        <v>0</v>
      </c>
      <c r="T280">
        <v>1</v>
      </c>
      <c r="U280">
        <v>6</v>
      </c>
      <c r="V280">
        <v>20</v>
      </c>
      <c r="W280">
        <v>0</v>
      </c>
      <c r="X280">
        <v>0</v>
      </c>
      <c r="Y280">
        <v>0</v>
      </c>
      <c r="Z280">
        <v>1</v>
      </c>
      <c r="AA280">
        <v>0</v>
      </c>
      <c r="AB280">
        <v>0</v>
      </c>
      <c r="AC280">
        <v>1</v>
      </c>
      <c r="AD280">
        <v>2</v>
      </c>
      <c r="AE280" s="13">
        <v>10</v>
      </c>
      <c r="AF280">
        <v>0.89917609490742001</v>
      </c>
    </row>
    <row r="281" spans="1:32" x14ac:dyDescent="0.25">
      <c r="A281">
        <v>0</v>
      </c>
      <c r="B281">
        <v>0</v>
      </c>
      <c r="C281">
        <v>28.09</v>
      </c>
      <c r="D281">
        <v>16</v>
      </c>
      <c r="E281">
        <v>2</v>
      </c>
      <c r="F281">
        <v>0</v>
      </c>
      <c r="G281">
        <v>1</v>
      </c>
      <c r="H281">
        <v>0</v>
      </c>
      <c r="I281">
        <v>0</v>
      </c>
      <c r="J281">
        <v>0</v>
      </c>
      <c r="K281">
        <v>10</v>
      </c>
      <c r="L281">
        <v>10</v>
      </c>
      <c r="M281">
        <v>0</v>
      </c>
      <c r="N281" s="5">
        <v>0</v>
      </c>
      <c r="O281" s="5">
        <v>-28.4</v>
      </c>
      <c r="P281" s="7">
        <v>26.5</v>
      </c>
      <c r="Q281">
        <v>0</v>
      </c>
      <c r="R281">
        <v>1</v>
      </c>
      <c r="S281">
        <v>0</v>
      </c>
      <c r="T281">
        <v>1</v>
      </c>
      <c r="U281">
        <v>6</v>
      </c>
      <c r="V281">
        <v>20</v>
      </c>
      <c r="W281">
        <v>0</v>
      </c>
      <c r="X281">
        <v>0</v>
      </c>
      <c r="Y281">
        <v>0</v>
      </c>
      <c r="Z281">
        <v>1</v>
      </c>
      <c r="AA281">
        <v>0</v>
      </c>
      <c r="AB281">
        <v>0</v>
      </c>
      <c r="AC281">
        <v>1</v>
      </c>
      <c r="AD281">
        <v>2</v>
      </c>
      <c r="AE281" s="13">
        <v>20</v>
      </c>
      <c r="AF281">
        <v>0.92067572702579703</v>
      </c>
    </row>
    <row r="282" spans="1:32" x14ac:dyDescent="0.25">
      <c r="A282">
        <v>0</v>
      </c>
      <c r="B282">
        <v>0</v>
      </c>
      <c r="C282">
        <v>28.09</v>
      </c>
      <c r="D282">
        <v>16</v>
      </c>
      <c r="E282">
        <v>2</v>
      </c>
      <c r="F282">
        <v>0</v>
      </c>
      <c r="G282">
        <v>1</v>
      </c>
      <c r="H282">
        <v>0</v>
      </c>
      <c r="I282">
        <v>0</v>
      </c>
      <c r="J282">
        <v>0</v>
      </c>
      <c r="K282">
        <v>10</v>
      </c>
      <c r="L282">
        <v>10</v>
      </c>
      <c r="M282">
        <v>0</v>
      </c>
      <c r="N282" s="5">
        <v>0</v>
      </c>
      <c r="O282" s="5">
        <v>-28.4</v>
      </c>
      <c r="P282" s="7">
        <v>26.5</v>
      </c>
      <c r="Q282">
        <v>0</v>
      </c>
      <c r="R282">
        <v>1</v>
      </c>
      <c r="S282">
        <v>0</v>
      </c>
      <c r="T282">
        <v>1</v>
      </c>
      <c r="U282">
        <v>6</v>
      </c>
      <c r="V282">
        <v>20</v>
      </c>
      <c r="W282">
        <v>0</v>
      </c>
      <c r="X282">
        <v>0</v>
      </c>
      <c r="Y282">
        <v>0</v>
      </c>
      <c r="Z282">
        <v>1</v>
      </c>
      <c r="AA282">
        <v>0</v>
      </c>
      <c r="AB282">
        <v>13</v>
      </c>
      <c r="AC282">
        <v>3</v>
      </c>
      <c r="AD282">
        <v>2</v>
      </c>
      <c r="AE282" s="13">
        <v>20</v>
      </c>
      <c r="AF282">
        <v>0.86779501119129598</v>
      </c>
    </row>
    <row r="283" spans="1:32" x14ac:dyDescent="0.25">
      <c r="A283">
        <v>0</v>
      </c>
      <c r="B283">
        <v>0</v>
      </c>
      <c r="C283">
        <v>28.09</v>
      </c>
      <c r="D283">
        <v>16</v>
      </c>
      <c r="E283">
        <v>2</v>
      </c>
      <c r="F283">
        <v>0</v>
      </c>
      <c r="G283">
        <v>1</v>
      </c>
      <c r="H283">
        <v>0</v>
      </c>
      <c r="I283">
        <v>0</v>
      </c>
      <c r="J283">
        <v>0</v>
      </c>
      <c r="K283">
        <v>600</v>
      </c>
      <c r="L283">
        <v>600</v>
      </c>
      <c r="M283">
        <v>0</v>
      </c>
      <c r="N283" s="5">
        <v>0</v>
      </c>
      <c r="O283" s="14">
        <v>-16.2</v>
      </c>
      <c r="P283" s="7">
        <v>26.5</v>
      </c>
      <c r="Q283">
        <v>0</v>
      </c>
      <c r="R283">
        <v>1</v>
      </c>
      <c r="S283">
        <v>0</v>
      </c>
      <c r="T283">
        <v>1</v>
      </c>
      <c r="U283">
        <v>10</v>
      </c>
      <c r="V283">
        <v>25</v>
      </c>
      <c r="W283">
        <v>1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1</v>
      </c>
      <c r="AE283" s="13">
        <v>40</v>
      </c>
      <c r="AF283">
        <v>0.98770808176884795</v>
      </c>
    </row>
    <row r="284" spans="1:32" x14ac:dyDescent="0.25">
      <c r="A284">
        <v>0</v>
      </c>
      <c r="B284">
        <v>0</v>
      </c>
      <c r="C284">
        <v>28.09</v>
      </c>
      <c r="D284">
        <v>16</v>
      </c>
      <c r="E284">
        <v>2</v>
      </c>
      <c r="F284">
        <v>0</v>
      </c>
      <c r="G284">
        <v>1</v>
      </c>
      <c r="H284">
        <v>0</v>
      </c>
      <c r="I284">
        <v>0</v>
      </c>
      <c r="J284">
        <v>0</v>
      </c>
      <c r="K284">
        <v>600</v>
      </c>
      <c r="L284">
        <v>600</v>
      </c>
      <c r="M284">
        <v>0</v>
      </c>
      <c r="N284" s="5">
        <v>0</v>
      </c>
      <c r="O284" s="14">
        <v>-16.2</v>
      </c>
      <c r="P284" s="7">
        <v>26.5</v>
      </c>
      <c r="Q284">
        <v>0</v>
      </c>
      <c r="R284">
        <v>1</v>
      </c>
      <c r="S284">
        <v>1</v>
      </c>
      <c r="T284">
        <v>0</v>
      </c>
      <c r="U284">
        <v>10</v>
      </c>
      <c r="V284">
        <v>25</v>
      </c>
      <c r="W284">
        <v>1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1</v>
      </c>
      <c r="AE284" s="13">
        <v>40</v>
      </c>
      <c r="AF284">
        <v>0.97019507806777205</v>
      </c>
    </row>
    <row r="285" spans="1:32" x14ac:dyDescent="0.25">
      <c r="A285">
        <v>1</v>
      </c>
      <c r="B285">
        <v>0</v>
      </c>
      <c r="C285">
        <v>12.01</v>
      </c>
      <c r="D285">
        <v>0</v>
      </c>
      <c r="E285">
        <v>0</v>
      </c>
      <c r="F285">
        <v>0</v>
      </c>
      <c r="G285">
        <v>0</v>
      </c>
      <c r="H285">
        <v>1</v>
      </c>
      <c r="I285">
        <v>0</v>
      </c>
      <c r="J285">
        <v>1</v>
      </c>
      <c r="K285">
        <v>27</v>
      </c>
      <c r="L285">
        <v>10000</v>
      </c>
      <c r="M285">
        <v>0</v>
      </c>
      <c r="N285" s="5">
        <v>0</v>
      </c>
      <c r="O285" s="14">
        <v>-11</v>
      </c>
      <c r="P285" s="7">
        <v>152</v>
      </c>
      <c r="Q285">
        <v>0</v>
      </c>
      <c r="R285">
        <v>1</v>
      </c>
      <c r="S285">
        <v>0</v>
      </c>
      <c r="T285">
        <v>1</v>
      </c>
      <c r="U285">
        <v>10</v>
      </c>
      <c r="V285">
        <v>25</v>
      </c>
      <c r="W285">
        <v>1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1</v>
      </c>
      <c r="AE285" s="13">
        <v>2</v>
      </c>
      <c r="AF285">
        <v>0.95825463986083503</v>
      </c>
    </row>
    <row r="286" spans="1:32" x14ac:dyDescent="0.25">
      <c r="A286">
        <v>1</v>
      </c>
      <c r="B286">
        <v>0</v>
      </c>
      <c r="C286">
        <v>12.01</v>
      </c>
      <c r="D286">
        <v>0</v>
      </c>
      <c r="E286">
        <v>0</v>
      </c>
      <c r="F286">
        <v>0</v>
      </c>
      <c r="G286">
        <v>0</v>
      </c>
      <c r="H286">
        <v>1</v>
      </c>
      <c r="I286">
        <v>0</v>
      </c>
      <c r="J286">
        <v>1</v>
      </c>
      <c r="K286">
        <v>27</v>
      </c>
      <c r="L286">
        <v>10000</v>
      </c>
      <c r="M286">
        <v>0</v>
      </c>
      <c r="N286" s="5">
        <v>0</v>
      </c>
      <c r="O286" s="14">
        <v>-11</v>
      </c>
      <c r="P286" s="7">
        <v>152</v>
      </c>
      <c r="Q286">
        <v>0</v>
      </c>
      <c r="R286">
        <v>1</v>
      </c>
      <c r="S286">
        <v>1</v>
      </c>
      <c r="T286">
        <v>0</v>
      </c>
      <c r="U286">
        <v>10</v>
      </c>
      <c r="V286">
        <v>25</v>
      </c>
      <c r="W286">
        <v>1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1</v>
      </c>
      <c r="AE286" s="13">
        <v>2</v>
      </c>
      <c r="AF286">
        <v>0.930615638538553</v>
      </c>
    </row>
    <row r="287" spans="1:32" x14ac:dyDescent="0.25">
      <c r="A287">
        <v>1</v>
      </c>
      <c r="B287">
        <v>0</v>
      </c>
      <c r="C287">
        <v>12.01</v>
      </c>
      <c r="D287">
        <v>0</v>
      </c>
      <c r="E287">
        <v>0</v>
      </c>
      <c r="F287">
        <v>0</v>
      </c>
      <c r="G287">
        <v>1</v>
      </c>
      <c r="H287">
        <v>0</v>
      </c>
      <c r="I287">
        <v>0</v>
      </c>
      <c r="J287">
        <v>0</v>
      </c>
      <c r="K287">
        <v>600</v>
      </c>
      <c r="L287">
        <v>600</v>
      </c>
      <c r="M287">
        <v>0</v>
      </c>
      <c r="N287" s="5">
        <v>0</v>
      </c>
      <c r="O287" s="14">
        <v>-16.2</v>
      </c>
      <c r="P287" s="7">
        <v>26.5</v>
      </c>
      <c r="Q287">
        <v>0</v>
      </c>
      <c r="R287">
        <v>1</v>
      </c>
      <c r="S287">
        <v>0</v>
      </c>
      <c r="T287">
        <v>1</v>
      </c>
      <c r="U287">
        <v>10</v>
      </c>
      <c r="V287">
        <v>25</v>
      </c>
      <c r="W287">
        <v>1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7</v>
      </c>
      <c r="AE287" s="13">
        <v>40</v>
      </c>
      <c r="AF287">
        <v>0.93700754134628705</v>
      </c>
    </row>
    <row r="288" spans="1:32" x14ac:dyDescent="0.25">
      <c r="A288">
        <v>0</v>
      </c>
      <c r="B288">
        <v>0</v>
      </c>
      <c r="C288">
        <v>28.09</v>
      </c>
      <c r="D288">
        <v>16</v>
      </c>
      <c r="E288">
        <v>2</v>
      </c>
      <c r="F288">
        <v>0</v>
      </c>
      <c r="G288">
        <v>1</v>
      </c>
      <c r="H288">
        <v>0</v>
      </c>
      <c r="I288">
        <v>0</v>
      </c>
      <c r="J288">
        <v>0</v>
      </c>
      <c r="K288">
        <v>600</v>
      </c>
      <c r="L288">
        <v>600</v>
      </c>
      <c r="M288">
        <v>0</v>
      </c>
      <c r="N288" s="5">
        <v>0</v>
      </c>
      <c r="O288" s="14">
        <v>-16.2</v>
      </c>
      <c r="P288" s="7">
        <v>26.5</v>
      </c>
      <c r="Q288">
        <v>0</v>
      </c>
      <c r="R288">
        <v>1</v>
      </c>
      <c r="S288">
        <v>1</v>
      </c>
      <c r="T288">
        <v>0</v>
      </c>
      <c r="U288">
        <v>10</v>
      </c>
      <c r="V288">
        <v>25</v>
      </c>
      <c r="W288">
        <v>1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7</v>
      </c>
      <c r="AE288" s="13">
        <v>40</v>
      </c>
      <c r="AF288">
        <v>0.71175378158581604</v>
      </c>
    </row>
    <row r="289" spans="1:32" x14ac:dyDescent="0.25">
      <c r="A289">
        <v>1</v>
      </c>
      <c r="B289">
        <v>0</v>
      </c>
      <c r="C289">
        <v>12.01</v>
      </c>
      <c r="D289">
        <v>0</v>
      </c>
      <c r="E289">
        <v>0</v>
      </c>
      <c r="F289">
        <v>0</v>
      </c>
      <c r="G289">
        <v>0</v>
      </c>
      <c r="H289">
        <v>1</v>
      </c>
      <c r="I289">
        <v>0</v>
      </c>
      <c r="J289">
        <v>1</v>
      </c>
      <c r="K289">
        <v>27</v>
      </c>
      <c r="L289">
        <v>10000</v>
      </c>
      <c r="M289">
        <v>0</v>
      </c>
      <c r="N289" s="5">
        <v>0</v>
      </c>
      <c r="O289" s="14">
        <v>-11</v>
      </c>
      <c r="P289" s="7">
        <v>152</v>
      </c>
      <c r="Q289">
        <v>0</v>
      </c>
      <c r="R289">
        <v>1</v>
      </c>
      <c r="S289">
        <v>0</v>
      </c>
      <c r="T289">
        <v>1</v>
      </c>
      <c r="U289">
        <v>10</v>
      </c>
      <c r="V289">
        <v>25</v>
      </c>
      <c r="W289">
        <v>1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7</v>
      </c>
      <c r="AE289" s="13">
        <v>2</v>
      </c>
      <c r="AF289">
        <v>0.92389362573378098</v>
      </c>
    </row>
    <row r="290" spans="1:32" x14ac:dyDescent="0.25">
      <c r="A290">
        <v>1</v>
      </c>
      <c r="B290">
        <v>0</v>
      </c>
      <c r="C290">
        <v>12.01</v>
      </c>
      <c r="D290">
        <v>0</v>
      </c>
      <c r="E290">
        <v>0</v>
      </c>
      <c r="F290">
        <v>0</v>
      </c>
      <c r="G290">
        <v>0</v>
      </c>
      <c r="H290">
        <v>1</v>
      </c>
      <c r="I290">
        <v>0</v>
      </c>
      <c r="J290">
        <v>1</v>
      </c>
      <c r="K290">
        <v>27</v>
      </c>
      <c r="L290">
        <v>10000</v>
      </c>
      <c r="M290">
        <v>0</v>
      </c>
      <c r="N290" s="5">
        <v>0</v>
      </c>
      <c r="O290" s="14">
        <v>-11</v>
      </c>
      <c r="P290" s="7">
        <v>152</v>
      </c>
      <c r="Q290">
        <v>0</v>
      </c>
      <c r="R290">
        <v>1</v>
      </c>
      <c r="S290">
        <v>1</v>
      </c>
      <c r="T290">
        <v>0</v>
      </c>
      <c r="U290">
        <v>10</v>
      </c>
      <c r="V290">
        <v>25</v>
      </c>
      <c r="W290">
        <v>1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7</v>
      </c>
      <c r="AE290" s="13">
        <v>2</v>
      </c>
      <c r="AF290">
        <v>0.76150749695562203</v>
      </c>
    </row>
    <row r="291" spans="1:32" x14ac:dyDescent="0.25">
      <c r="A291">
        <v>0</v>
      </c>
      <c r="B291">
        <v>0</v>
      </c>
      <c r="C291">
        <v>28.09</v>
      </c>
      <c r="D291">
        <v>16</v>
      </c>
      <c r="E291">
        <v>2</v>
      </c>
      <c r="F291">
        <v>0</v>
      </c>
      <c r="G291">
        <v>1</v>
      </c>
      <c r="H291">
        <v>0</v>
      </c>
      <c r="I291">
        <v>0</v>
      </c>
      <c r="J291">
        <v>0</v>
      </c>
      <c r="K291">
        <v>600</v>
      </c>
      <c r="L291">
        <v>600</v>
      </c>
      <c r="M291">
        <v>0</v>
      </c>
      <c r="N291" s="5">
        <v>0</v>
      </c>
      <c r="O291" s="14">
        <v>-16.2</v>
      </c>
      <c r="P291" s="7">
        <v>26.5</v>
      </c>
      <c r="Q291">
        <v>0</v>
      </c>
      <c r="R291">
        <v>1</v>
      </c>
      <c r="S291">
        <v>0</v>
      </c>
      <c r="T291">
        <v>1</v>
      </c>
      <c r="U291">
        <v>10</v>
      </c>
      <c r="V291">
        <v>25</v>
      </c>
      <c r="W291">
        <v>1</v>
      </c>
      <c r="X291">
        <v>0</v>
      </c>
      <c r="Y291">
        <v>0</v>
      </c>
      <c r="Z291">
        <v>0</v>
      </c>
      <c r="AA291">
        <v>0</v>
      </c>
      <c r="AB291">
        <v>4</v>
      </c>
      <c r="AC291">
        <v>28</v>
      </c>
      <c r="AD291">
        <v>56</v>
      </c>
      <c r="AE291" s="13">
        <v>40</v>
      </c>
      <c r="AF291">
        <v>0.92230511691720896</v>
      </c>
    </row>
    <row r="292" spans="1:32" x14ac:dyDescent="0.25">
      <c r="A292">
        <v>0</v>
      </c>
      <c r="B292">
        <v>0</v>
      </c>
      <c r="C292">
        <v>28.09</v>
      </c>
      <c r="D292">
        <v>16</v>
      </c>
      <c r="E292">
        <v>2</v>
      </c>
      <c r="F292">
        <v>0</v>
      </c>
      <c r="G292">
        <v>1</v>
      </c>
      <c r="H292">
        <v>0</v>
      </c>
      <c r="I292">
        <v>0</v>
      </c>
      <c r="J292">
        <v>0</v>
      </c>
      <c r="K292">
        <v>600</v>
      </c>
      <c r="L292">
        <v>600</v>
      </c>
      <c r="M292">
        <v>0</v>
      </c>
      <c r="N292" s="5">
        <v>0</v>
      </c>
      <c r="O292" s="14">
        <v>-16.2</v>
      </c>
      <c r="P292" s="7">
        <v>26.5</v>
      </c>
      <c r="Q292">
        <v>0</v>
      </c>
      <c r="R292">
        <v>1</v>
      </c>
      <c r="S292">
        <v>1</v>
      </c>
      <c r="T292">
        <v>0</v>
      </c>
      <c r="U292">
        <v>10</v>
      </c>
      <c r="V292">
        <v>25</v>
      </c>
      <c r="W292">
        <v>1</v>
      </c>
      <c r="X292">
        <v>0</v>
      </c>
      <c r="Y292">
        <v>0</v>
      </c>
      <c r="Z292">
        <v>0</v>
      </c>
      <c r="AA292">
        <v>0</v>
      </c>
      <c r="AB292">
        <v>4</v>
      </c>
      <c r="AC292">
        <v>28</v>
      </c>
      <c r="AD292">
        <v>56</v>
      </c>
      <c r="AE292" s="13">
        <v>40</v>
      </c>
      <c r="AF292">
        <v>0.95560974919395703</v>
      </c>
    </row>
    <row r="293" spans="1:32" x14ac:dyDescent="0.25">
      <c r="A293">
        <v>1</v>
      </c>
      <c r="B293">
        <v>0</v>
      </c>
      <c r="C293">
        <v>12.01</v>
      </c>
      <c r="D293">
        <v>0</v>
      </c>
      <c r="E293">
        <v>0</v>
      </c>
      <c r="F293">
        <v>0</v>
      </c>
      <c r="G293">
        <v>0</v>
      </c>
      <c r="H293">
        <v>1</v>
      </c>
      <c r="I293">
        <v>0</v>
      </c>
      <c r="J293">
        <v>1</v>
      </c>
      <c r="K293">
        <v>27</v>
      </c>
      <c r="L293">
        <v>10000</v>
      </c>
      <c r="M293">
        <v>0</v>
      </c>
      <c r="N293" s="5">
        <v>0</v>
      </c>
      <c r="O293" s="14">
        <v>-11</v>
      </c>
      <c r="P293" s="7">
        <v>152</v>
      </c>
      <c r="Q293">
        <v>0</v>
      </c>
      <c r="R293">
        <v>1</v>
      </c>
      <c r="S293">
        <v>0</v>
      </c>
      <c r="T293">
        <v>1</v>
      </c>
      <c r="U293">
        <v>10</v>
      </c>
      <c r="V293">
        <v>25</v>
      </c>
      <c r="W293">
        <v>1</v>
      </c>
      <c r="X293">
        <v>0</v>
      </c>
      <c r="Y293">
        <v>0</v>
      </c>
      <c r="Z293">
        <v>0</v>
      </c>
      <c r="AA293">
        <v>0</v>
      </c>
      <c r="AB293">
        <v>4</v>
      </c>
      <c r="AC293">
        <v>28</v>
      </c>
      <c r="AD293">
        <v>56</v>
      </c>
      <c r="AE293" s="13">
        <v>2</v>
      </c>
      <c r="AF293">
        <v>0.86941995696503704</v>
      </c>
    </row>
    <row r="294" spans="1:32" x14ac:dyDescent="0.25">
      <c r="A294">
        <v>1</v>
      </c>
      <c r="B294">
        <v>0</v>
      </c>
      <c r="C294">
        <v>12.01</v>
      </c>
      <c r="D294">
        <v>0</v>
      </c>
      <c r="E294">
        <v>0</v>
      </c>
      <c r="F294">
        <v>0</v>
      </c>
      <c r="G294">
        <v>0</v>
      </c>
      <c r="H294">
        <v>1</v>
      </c>
      <c r="I294">
        <v>0</v>
      </c>
      <c r="J294">
        <v>1</v>
      </c>
      <c r="K294">
        <v>27</v>
      </c>
      <c r="L294">
        <v>10000</v>
      </c>
      <c r="M294">
        <v>0</v>
      </c>
      <c r="N294" s="5">
        <v>0</v>
      </c>
      <c r="O294" s="14">
        <v>-11</v>
      </c>
      <c r="P294" s="7">
        <v>152</v>
      </c>
      <c r="Q294">
        <v>0</v>
      </c>
      <c r="R294">
        <v>1</v>
      </c>
      <c r="S294">
        <v>1</v>
      </c>
      <c r="T294">
        <v>0</v>
      </c>
      <c r="U294">
        <v>10</v>
      </c>
      <c r="V294">
        <v>25</v>
      </c>
      <c r="W294">
        <v>1</v>
      </c>
      <c r="X294">
        <v>0</v>
      </c>
      <c r="Y294">
        <v>0</v>
      </c>
      <c r="Z294">
        <v>0</v>
      </c>
      <c r="AA294">
        <v>0</v>
      </c>
      <c r="AB294">
        <v>4</v>
      </c>
      <c r="AC294">
        <v>28</v>
      </c>
      <c r="AD294">
        <v>56</v>
      </c>
      <c r="AE294" s="13">
        <v>2</v>
      </c>
      <c r="AF294">
        <v>0.76859243361233398</v>
      </c>
    </row>
    <row r="295" spans="1:32" x14ac:dyDescent="0.25">
      <c r="A295">
        <v>1</v>
      </c>
      <c r="B295">
        <v>0</v>
      </c>
      <c r="C295">
        <v>12.01</v>
      </c>
      <c r="D295">
        <v>0</v>
      </c>
      <c r="E295">
        <v>0</v>
      </c>
      <c r="F295">
        <v>0</v>
      </c>
      <c r="G295">
        <v>0</v>
      </c>
      <c r="H295">
        <v>1</v>
      </c>
      <c r="I295">
        <v>0</v>
      </c>
      <c r="J295">
        <v>1</v>
      </c>
      <c r="K295">
        <v>75</v>
      </c>
      <c r="L295">
        <v>1350</v>
      </c>
      <c r="M295">
        <v>0</v>
      </c>
      <c r="N295" s="5">
        <v>0</v>
      </c>
      <c r="O295" s="14">
        <v>-14.8</v>
      </c>
      <c r="P295" s="7">
        <v>152</v>
      </c>
      <c r="Q295">
        <v>0</v>
      </c>
      <c r="R295">
        <v>1</v>
      </c>
      <c r="S295">
        <v>1</v>
      </c>
      <c r="T295">
        <v>0</v>
      </c>
      <c r="U295">
        <v>7</v>
      </c>
      <c r="V295">
        <v>20</v>
      </c>
      <c r="W295">
        <v>1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3</v>
      </c>
      <c r="AE295" s="13">
        <v>4</v>
      </c>
      <c r="AF295">
        <v>0.933406807822036</v>
      </c>
    </row>
    <row r="296" spans="1:32" x14ac:dyDescent="0.25">
      <c r="A296">
        <v>1</v>
      </c>
      <c r="B296">
        <v>0</v>
      </c>
      <c r="C296">
        <v>12.01</v>
      </c>
      <c r="D296">
        <v>0</v>
      </c>
      <c r="E296">
        <v>0</v>
      </c>
      <c r="F296">
        <v>0</v>
      </c>
      <c r="G296">
        <v>0</v>
      </c>
      <c r="H296">
        <v>1</v>
      </c>
      <c r="I296">
        <v>0</v>
      </c>
      <c r="J296">
        <v>1</v>
      </c>
      <c r="K296">
        <v>12</v>
      </c>
      <c r="L296">
        <v>1350</v>
      </c>
      <c r="M296">
        <v>0</v>
      </c>
      <c r="N296" s="5">
        <v>0</v>
      </c>
      <c r="O296" s="14">
        <v>-16.8</v>
      </c>
      <c r="P296">
        <v>24</v>
      </c>
      <c r="Q296">
        <v>0</v>
      </c>
      <c r="R296">
        <v>1</v>
      </c>
      <c r="S296">
        <v>1</v>
      </c>
      <c r="T296">
        <v>0</v>
      </c>
      <c r="U296">
        <v>7</v>
      </c>
      <c r="V296">
        <v>20</v>
      </c>
      <c r="W296">
        <v>1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3</v>
      </c>
      <c r="AE296" s="13">
        <v>1.6</v>
      </c>
      <c r="AF296">
        <v>0.77033088429499597</v>
      </c>
    </row>
    <row r="297" spans="1:32" x14ac:dyDescent="0.25">
      <c r="A297">
        <v>1</v>
      </c>
      <c r="B297">
        <v>0</v>
      </c>
      <c r="C297">
        <v>12.01</v>
      </c>
      <c r="D297">
        <v>0</v>
      </c>
      <c r="E297">
        <v>0</v>
      </c>
      <c r="F297">
        <v>0</v>
      </c>
      <c r="G297">
        <v>0</v>
      </c>
      <c r="H297">
        <v>1</v>
      </c>
      <c r="I297">
        <v>0</v>
      </c>
      <c r="J297">
        <v>1</v>
      </c>
      <c r="K297">
        <v>12</v>
      </c>
      <c r="L297">
        <v>1350</v>
      </c>
      <c r="M297">
        <v>0</v>
      </c>
      <c r="N297" s="5">
        <v>0</v>
      </c>
      <c r="O297" s="14">
        <v>-16.8</v>
      </c>
      <c r="P297">
        <v>24</v>
      </c>
      <c r="Q297">
        <v>0</v>
      </c>
      <c r="R297">
        <v>1</v>
      </c>
      <c r="S297">
        <v>1</v>
      </c>
      <c r="T297">
        <v>0</v>
      </c>
      <c r="U297">
        <v>7</v>
      </c>
      <c r="V297">
        <v>20</v>
      </c>
      <c r="W297">
        <v>1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3</v>
      </c>
      <c r="AE297" s="13">
        <v>4</v>
      </c>
      <c r="AF297">
        <v>0.73069921256449799</v>
      </c>
    </row>
    <row r="298" spans="1:32" x14ac:dyDescent="0.25">
      <c r="A298">
        <v>1</v>
      </c>
      <c r="B298">
        <v>0</v>
      </c>
      <c r="C298">
        <v>12.01</v>
      </c>
      <c r="D298">
        <v>0</v>
      </c>
      <c r="E298">
        <v>0</v>
      </c>
      <c r="F298">
        <v>0</v>
      </c>
      <c r="G298">
        <v>0</v>
      </c>
      <c r="H298">
        <v>1</v>
      </c>
      <c r="I298">
        <v>0</v>
      </c>
      <c r="J298">
        <v>1</v>
      </c>
      <c r="K298">
        <v>12</v>
      </c>
      <c r="L298">
        <v>1350</v>
      </c>
      <c r="M298">
        <v>0</v>
      </c>
      <c r="N298" s="5">
        <v>0</v>
      </c>
      <c r="O298" s="14">
        <v>-14.6</v>
      </c>
      <c r="P298">
        <v>30</v>
      </c>
      <c r="Q298">
        <v>0</v>
      </c>
      <c r="R298">
        <v>1</v>
      </c>
      <c r="S298">
        <v>1</v>
      </c>
      <c r="T298">
        <v>0</v>
      </c>
      <c r="U298">
        <v>7</v>
      </c>
      <c r="V298">
        <v>20</v>
      </c>
      <c r="W298">
        <v>1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3</v>
      </c>
      <c r="AE298" s="13">
        <v>1.6</v>
      </c>
      <c r="AF298">
        <v>0.61703284709270501</v>
      </c>
    </row>
    <row r="299" spans="1:32" x14ac:dyDescent="0.25">
      <c r="A299">
        <v>1</v>
      </c>
      <c r="B299">
        <v>0</v>
      </c>
      <c r="C299">
        <v>12.01</v>
      </c>
      <c r="D299">
        <v>0</v>
      </c>
      <c r="E299">
        <v>0</v>
      </c>
      <c r="F299">
        <v>0</v>
      </c>
      <c r="G299">
        <v>0</v>
      </c>
      <c r="H299">
        <v>1</v>
      </c>
      <c r="I299">
        <v>0</v>
      </c>
      <c r="J299">
        <v>1</v>
      </c>
      <c r="K299">
        <v>12</v>
      </c>
      <c r="L299">
        <v>1350</v>
      </c>
      <c r="M299">
        <v>0</v>
      </c>
      <c r="N299" s="5">
        <v>0</v>
      </c>
      <c r="O299" s="14">
        <v>-14.6</v>
      </c>
      <c r="P299">
        <v>30</v>
      </c>
      <c r="Q299">
        <v>0</v>
      </c>
      <c r="R299">
        <v>1</v>
      </c>
      <c r="S299">
        <v>1</v>
      </c>
      <c r="T299">
        <v>0</v>
      </c>
      <c r="U299">
        <v>7</v>
      </c>
      <c r="V299">
        <v>20</v>
      </c>
      <c r="W299">
        <v>1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3</v>
      </c>
      <c r="AE299" s="13">
        <v>4</v>
      </c>
      <c r="AF299">
        <v>0.773003280102603</v>
      </c>
    </row>
    <row r="300" spans="1:32" x14ac:dyDescent="0.25">
      <c r="A300">
        <v>1</v>
      </c>
      <c r="B300">
        <v>0</v>
      </c>
      <c r="C300">
        <v>12.01</v>
      </c>
      <c r="D300">
        <v>0</v>
      </c>
      <c r="E300">
        <v>0</v>
      </c>
      <c r="F300">
        <v>0</v>
      </c>
      <c r="G300">
        <v>0</v>
      </c>
      <c r="H300">
        <v>1</v>
      </c>
      <c r="I300">
        <v>0</v>
      </c>
      <c r="J300">
        <v>1</v>
      </c>
      <c r="K300">
        <v>12</v>
      </c>
      <c r="L300">
        <v>1350</v>
      </c>
      <c r="M300">
        <v>0</v>
      </c>
      <c r="N300" s="5">
        <v>1</v>
      </c>
      <c r="O300" s="14">
        <v>-15.7</v>
      </c>
      <c r="P300">
        <v>141</v>
      </c>
      <c r="Q300">
        <v>0</v>
      </c>
      <c r="R300">
        <v>1</v>
      </c>
      <c r="S300">
        <v>1</v>
      </c>
      <c r="T300">
        <v>0</v>
      </c>
      <c r="U300">
        <v>7</v>
      </c>
      <c r="V300">
        <v>20</v>
      </c>
      <c r="W300">
        <v>1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3</v>
      </c>
      <c r="AE300" s="13">
        <v>1.6</v>
      </c>
      <c r="AF300">
        <v>0.60936431855558504</v>
      </c>
    </row>
    <row r="301" spans="1:32" x14ac:dyDescent="0.25">
      <c r="A301">
        <v>1</v>
      </c>
      <c r="B301">
        <v>0</v>
      </c>
      <c r="C301">
        <v>12.01</v>
      </c>
      <c r="D301">
        <v>0</v>
      </c>
      <c r="E301">
        <v>0</v>
      </c>
      <c r="F301">
        <v>0</v>
      </c>
      <c r="G301">
        <v>0</v>
      </c>
      <c r="H301">
        <v>1</v>
      </c>
      <c r="I301">
        <v>0</v>
      </c>
      <c r="J301">
        <v>1</v>
      </c>
      <c r="K301">
        <v>12</v>
      </c>
      <c r="L301">
        <v>1350</v>
      </c>
      <c r="M301">
        <v>0</v>
      </c>
      <c r="N301" s="5">
        <v>1</v>
      </c>
      <c r="O301" s="14">
        <v>-15.7</v>
      </c>
      <c r="P301">
        <v>141</v>
      </c>
      <c r="Q301">
        <v>0</v>
      </c>
      <c r="R301">
        <v>1</v>
      </c>
      <c r="S301">
        <v>1</v>
      </c>
      <c r="T301">
        <v>0</v>
      </c>
      <c r="U301">
        <v>7</v>
      </c>
      <c r="V301">
        <v>20</v>
      </c>
      <c r="W301">
        <v>1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3</v>
      </c>
      <c r="AE301" s="13">
        <v>4</v>
      </c>
      <c r="AF301">
        <v>0.78548414084253204</v>
      </c>
    </row>
    <row r="302" spans="1:32" x14ac:dyDescent="0.25">
      <c r="A302">
        <v>1</v>
      </c>
      <c r="B302">
        <v>0</v>
      </c>
      <c r="C302">
        <v>12.01</v>
      </c>
      <c r="D302">
        <v>0</v>
      </c>
      <c r="E302">
        <v>0</v>
      </c>
      <c r="F302">
        <v>0</v>
      </c>
      <c r="G302">
        <v>0</v>
      </c>
      <c r="H302">
        <v>1</v>
      </c>
      <c r="I302">
        <v>0</v>
      </c>
      <c r="J302">
        <v>1</v>
      </c>
      <c r="K302">
        <v>12</v>
      </c>
      <c r="L302">
        <v>1350</v>
      </c>
      <c r="M302">
        <v>1</v>
      </c>
      <c r="N302" s="5">
        <v>0</v>
      </c>
      <c r="O302" s="14">
        <v>18</v>
      </c>
      <c r="P302">
        <v>182</v>
      </c>
      <c r="Q302">
        <v>0</v>
      </c>
      <c r="R302">
        <v>1</v>
      </c>
      <c r="S302">
        <v>1</v>
      </c>
      <c r="T302">
        <v>0</v>
      </c>
      <c r="U302">
        <v>7</v>
      </c>
      <c r="V302">
        <v>20</v>
      </c>
      <c r="W302">
        <v>1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3</v>
      </c>
      <c r="AE302" s="13">
        <v>1.6</v>
      </c>
      <c r="AF302">
        <v>0.60138240581662805</v>
      </c>
    </row>
    <row r="303" spans="1:32" x14ac:dyDescent="0.25">
      <c r="A303">
        <v>1</v>
      </c>
      <c r="B303">
        <v>0</v>
      </c>
      <c r="C303">
        <v>12.01</v>
      </c>
      <c r="D303">
        <v>0</v>
      </c>
      <c r="E303">
        <v>0</v>
      </c>
      <c r="F303">
        <v>0</v>
      </c>
      <c r="G303">
        <v>0</v>
      </c>
      <c r="H303">
        <v>1</v>
      </c>
      <c r="I303">
        <v>0</v>
      </c>
      <c r="J303">
        <v>1</v>
      </c>
      <c r="K303">
        <v>12</v>
      </c>
      <c r="L303">
        <v>1350</v>
      </c>
      <c r="M303">
        <v>1</v>
      </c>
      <c r="N303" s="5">
        <v>0</v>
      </c>
      <c r="O303" s="14">
        <v>18</v>
      </c>
      <c r="P303">
        <v>182</v>
      </c>
      <c r="Q303">
        <v>0</v>
      </c>
      <c r="R303">
        <v>1</v>
      </c>
      <c r="S303">
        <v>1</v>
      </c>
      <c r="T303">
        <v>0</v>
      </c>
      <c r="U303">
        <v>7</v>
      </c>
      <c r="V303">
        <v>20</v>
      </c>
      <c r="W303">
        <v>1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3</v>
      </c>
      <c r="AE303" s="13">
        <v>4</v>
      </c>
      <c r="AF303">
        <v>0.73069921256449799</v>
      </c>
    </row>
    <row r="304" spans="1:32" x14ac:dyDescent="0.25">
      <c r="A304">
        <v>1</v>
      </c>
      <c r="B304">
        <v>0</v>
      </c>
      <c r="C304">
        <v>12.01</v>
      </c>
      <c r="D304">
        <v>0</v>
      </c>
      <c r="E304">
        <v>0</v>
      </c>
      <c r="F304">
        <v>0</v>
      </c>
      <c r="G304">
        <v>0</v>
      </c>
      <c r="H304">
        <v>1</v>
      </c>
      <c r="I304">
        <v>0</v>
      </c>
      <c r="J304">
        <v>1</v>
      </c>
      <c r="K304">
        <v>12</v>
      </c>
      <c r="L304">
        <v>1350</v>
      </c>
      <c r="M304">
        <v>0</v>
      </c>
      <c r="N304" s="5">
        <v>0</v>
      </c>
      <c r="O304" s="14">
        <v>-15.3</v>
      </c>
      <c r="P304">
        <v>30</v>
      </c>
      <c r="Q304">
        <v>0</v>
      </c>
      <c r="R304">
        <v>1</v>
      </c>
      <c r="S304">
        <v>1</v>
      </c>
      <c r="T304">
        <v>0</v>
      </c>
      <c r="U304">
        <v>7</v>
      </c>
      <c r="V304">
        <v>20</v>
      </c>
      <c r="W304">
        <v>1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3</v>
      </c>
      <c r="AE304" s="13">
        <v>1.6</v>
      </c>
      <c r="AF304">
        <v>0.85780346163252996</v>
      </c>
    </row>
    <row r="305" spans="1:32" x14ac:dyDescent="0.25">
      <c r="A305">
        <v>1</v>
      </c>
      <c r="B305">
        <v>0</v>
      </c>
      <c r="C305">
        <v>12.01</v>
      </c>
      <c r="D305">
        <v>0</v>
      </c>
      <c r="E305">
        <v>0</v>
      </c>
      <c r="F305">
        <v>0</v>
      </c>
      <c r="G305">
        <v>0</v>
      </c>
      <c r="H305">
        <v>1</v>
      </c>
      <c r="I305">
        <v>0</v>
      </c>
      <c r="J305">
        <v>1</v>
      </c>
      <c r="K305">
        <v>12</v>
      </c>
      <c r="L305">
        <v>1350</v>
      </c>
      <c r="M305">
        <v>0</v>
      </c>
      <c r="N305" s="5">
        <v>0</v>
      </c>
      <c r="O305" s="14">
        <v>-15.3</v>
      </c>
      <c r="P305">
        <v>30</v>
      </c>
      <c r="Q305">
        <v>0</v>
      </c>
      <c r="R305">
        <v>1</v>
      </c>
      <c r="S305">
        <v>1</v>
      </c>
      <c r="T305">
        <v>0</v>
      </c>
      <c r="U305">
        <v>7</v>
      </c>
      <c r="V305">
        <v>20</v>
      </c>
      <c r="W305">
        <v>1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3</v>
      </c>
      <c r="AE305" s="13">
        <v>4</v>
      </c>
      <c r="AF305">
        <v>0.76408139191978797</v>
      </c>
    </row>
    <row r="306" spans="1:32" x14ac:dyDescent="0.25">
      <c r="A306">
        <v>1</v>
      </c>
      <c r="B306">
        <v>0</v>
      </c>
      <c r="C306">
        <v>12.01</v>
      </c>
      <c r="D306">
        <v>0</v>
      </c>
      <c r="E306">
        <v>0</v>
      </c>
      <c r="F306">
        <v>0</v>
      </c>
      <c r="G306">
        <v>0</v>
      </c>
      <c r="H306">
        <v>1</v>
      </c>
      <c r="I306">
        <v>0</v>
      </c>
      <c r="J306">
        <v>1</v>
      </c>
      <c r="K306">
        <v>12</v>
      </c>
      <c r="L306">
        <v>1350</v>
      </c>
      <c r="M306">
        <v>0</v>
      </c>
      <c r="N306" s="5">
        <v>1</v>
      </c>
      <c r="O306" s="14">
        <v>-24</v>
      </c>
      <c r="P306">
        <v>179</v>
      </c>
      <c r="Q306">
        <v>0</v>
      </c>
      <c r="R306">
        <v>1</v>
      </c>
      <c r="S306">
        <v>1</v>
      </c>
      <c r="T306">
        <v>0</v>
      </c>
      <c r="U306">
        <v>7</v>
      </c>
      <c r="V306">
        <v>20</v>
      </c>
      <c r="W306">
        <v>1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3</v>
      </c>
      <c r="AE306" s="13">
        <v>1.6</v>
      </c>
      <c r="AF306">
        <v>0.60138240581662805</v>
      </c>
    </row>
    <row r="307" spans="1:32" x14ac:dyDescent="0.25">
      <c r="A307">
        <v>1</v>
      </c>
      <c r="B307">
        <v>0</v>
      </c>
      <c r="C307">
        <v>12.01</v>
      </c>
      <c r="D307">
        <v>0</v>
      </c>
      <c r="E307">
        <v>0</v>
      </c>
      <c r="F307">
        <v>0</v>
      </c>
      <c r="G307">
        <v>0</v>
      </c>
      <c r="H307">
        <v>1</v>
      </c>
      <c r="I307">
        <v>0</v>
      </c>
      <c r="J307">
        <v>1</v>
      </c>
      <c r="K307">
        <v>12</v>
      </c>
      <c r="L307">
        <v>1350</v>
      </c>
      <c r="M307">
        <v>0</v>
      </c>
      <c r="N307" s="5">
        <v>1</v>
      </c>
      <c r="O307" s="14">
        <v>-24</v>
      </c>
      <c r="P307">
        <v>179</v>
      </c>
      <c r="Q307">
        <v>0</v>
      </c>
      <c r="R307">
        <v>1</v>
      </c>
      <c r="S307">
        <v>1</v>
      </c>
      <c r="T307">
        <v>0</v>
      </c>
      <c r="U307">
        <v>7</v>
      </c>
      <c r="V307">
        <v>20</v>
      </c>
      <c r="W307">
        <v>1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3</v>
      </c>
      <c r="AE307" s="13">
        <v>4</v>
      </c>
      <c r="AF307">
        <v>0.69726600933026195</v>
      </c>
    </row>
    <row r="308" spans="1:32" x14ac:dyDescent="0.25">
      <c r="A308">
        <v>1</v>
      </c>
      <c r="B308">
        <v>0</v>
      </c>
      <c r="C308">
        <v>12.01</v>
      </c>
      <c r="D308">
        <v>0</v>
      </c>
      <c r="E308">
        <v>0</v>
      </c>
      <c r="F308">
        <v>0</v>
      </c>
      <c r="G308">
        <v>0</v>
      </c>
      <c r="H308">
        <v>1</v>
      </c>
      <c r="I308">
        <v>0</v>
      </c>
      <c r="J308">
        <v>1</v>
      </c>
      <c r="K308">
        <v>12</v>
      </c>
      <c r="L308">
        <v>1350</v>
      </c>
      <c r="M308">
        <v>1</v>
      </c>
      <c r="N308" s="5">
        <v>0</v>
      </c>
      <c r="O308" s="14">
        <v>-17.600000000000001</v>
      </c>
      <c r="P308">
        <v>111</v>
      </c>
      <c r="Q308">
        <v>0</v>
      </c>
      <c r="R308">
        <v>1</v>
      </c>
      <c r="S308">
        <v>1</v>
      </c>
      <c r="T308">
        <v>0</v>
      </c>
      <c r="U308">
        <v>7</v>
      </c>
      <c r="V308">
        <v>20</v>
      </c>
      <c r="W308">
        <v>1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3</v>
      </c>
      <c r="AE308" s="13">
        <v>1.6</v>
      </c>
      <c r="AF308">
        <v>0.49577204862774399</v>
      </c>
    </row>
    <row r="309" spans="1:32" x14ac:dyDescent="0.25">
      <c r="A309">
        <v>1</v>
      </c>
      <c r="B309">
        <v>0</v>
      </c>
      <c r="C309">
        <v>12.01</v>
      </c>
      <c r="D309">
        <v>0</v>
      </c>
      <c r="E309">
        <v>0</v>
      </c>
      <c r="F309">
        <v>0</v>
      </c>
      <c r="G309">
        <v>0</v>
      </c>
      <c r="H309">
        <v>1</v>
      </c>
      <c r="I309">
        <v>0</v>
      </c>
      <c r="J309">
        <v>1</v>
      </c>
      <c r="K309">
        <v>12</v>
      </c>
      <c r="L309">
        <v>1350</v>
      </c>
      <c r="M309">
        <v>1</v>
      </c>
      <c r="N309" s="5">
        <v>0</v>
      </c>
      <c r="O309" s="14">
        <v>-17.600000000000001</v>
      </c>
      <c r="P309">
        <v>111</v>
      </c>
      <c r="Q309">
        <v>0</v>
      </c>
      <c r="R309">
        <v>1</v>
      </c>
      <c r="S309">
        <v>1</v>
      </c>
      <c r="T309">
        <v>0</v>
      </c>
      <c r="U309">
        <v>7</v>
      </c>
      <c r="V309">
        <v>20</v>
      </c>
      <c r="W309">
        <v>1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3</v>
      </c>
      <c r="AE309" s="13">
        <v>4</v>
      </c>
      <c r="AF309">
        <v>0.68118547991149703</v>
      </c>
    </row>
    <row r="310" spans="1:32" x14ac:dyDescent="0.25">
      <c r="A310">
        <v>1</v>
      </c>
      <c r="B310">
        <v>0</v>
      </c>
      <c r="C310">
        <v>12.01</v>
      </c>
      <c r="D310">
        <v>0</v>
      </c>
      <c r="E310">
        <v>0</v>
      </c>
      <c r="F310">
        <v>0</v>
      </c>
      <c r="G310">
        <v>0</v>
      </c>
      <c r="H310">
        <v>1</v>
      </c>
      <c r="I310">
        <v>0</v>
      </c>
      <c r="J310">
        <v>1</v>
      </c>
      <c r="K310">
        <v>75</v>
      </c>
      <c r="L310">
        <v>1350</v>
      </c>
      <c r="M310">
        <v>0</v>
      </c>
      <c r="N310" s="5">
        <v>0</v>
      </c>
      <c r="O310" s="14">
        <v>-14.8</v>
      </c>
      <c r="P310">
        <v>152</v>
      </c>
      <c r="Q310">
        <v>0</v>
      </c>
      <c r="R310">
        <v>1</v>
      </c>
      <c r="S310">
        <v>1</v>
      </c>
      <c r="T310">
        <v>0</v>
      </c>
      <c r="U310">
        <v>7</v>
      </c>
      <c r="V310">
        <v>20</v>
      </c>
      <c r="W310">
        <v>1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60</v>
      </c>
      <c r="AE310" s="13">
        <v>4</v>
      </c>
      <c r="AF310">
        <v>-0.33882000000000001</v>
      </c>
    </row>
    <row r="311" spans="1:32" x14ac:dyDescent="0.25">
      <c r="A311">
        <v>1</v>
      </c>
      <c r="B311">
        <v>0</v>
      </c>
      <c r="C311">
        <v>12.01</v>
      </c>
      <c r="D311">
        <v>0</v>
      </c>
      <c r="E311">
        <v>0</v>
      </c>
      <c r="F311">
        <v>0</v>
      </c>
      <c r="G311">
        <v>0</v>
      </c>
      <c r="H311">
        <v>1</v>
      </c>
      <c r="I311">
        <v>0</v>
      </c>
      <c r="J311">
        <v>1</v>
      </c>
      <c r="K311">
        <v>12</v>
      </c>
      <c r="L311">
        <v>1350</v>
      </c>
      <c r="M311">
        <v>0</v>
      </c>
      <c r="N311" s="5">
        <v>0</v>
      </c>
      <c r="O311" s="14">
        <v>-16.8</v>
      </c>
      <c r="P311">
        <v>24</v>
      </c>
      <c r="Q311">
        <v>0</v>
      </c>
      <c r="R311">
        <v>1</v>
      </c>
      <c r="S311">
        <v>1</v>
      </c>
      <c r="T311">
        <v>0</v>
      </c>
      <c r="U311">
        <v>7</v>
      </c>
      <c r="V311">
        <v>20</v>
      </c>
      <c r="W311">
        <v>1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60</v>
      </c>
      <c r="AE311" s="13">
        <v>1.6</v>
      </c>
      <c r="AF311">
        <v>2.8956516672816599E-2</v>
      </c>
    </row>
    <row r="312" spans="1:32" x14ac:dyDescent="0.25">
      <c r="A312">
        <v>1</v>
      </c>
      <c r="B312">
        <v>0</v>
      </c>
      <c r="C312">
        <v>12.01</v>
      </c>
      <c r="D312">
        <v>0</v>
      </c>
      <c r="E312">
        <v>0</v>
      </c>
      <c r="F312">
        <v>0</v>
      </c>
      <c r="G312">
        <v>0</v>
      </c>
      <c r="H312">
        <v>1</v>
      </c>
      <c r="I312">
        <v>0</v>
      </c>
      <c r="J312">
        <v>1</v>
      </c>
      <c r="K312">
        <v>12</v>
      </c>
      <c r="L312">
        <v>1350</v>
      </c>
      <c r="M312">
        <v>0</v>
      </c>
      <c r="N312" s="5">
        <v>0</v>
      </c>
      <c r="O312" s="14">
        <v>-16.8</v>
      </c>
      <c r="P312">
        <v>24</v>
      </c>
      <c r="Q312">
        <v>0</v>
      </c>
      <c r="R312">
        <v>1</v>
      </c>
      <c r="S312">
        <v>1</v>
      </c>
      <c r="T312">
        <v>0</v>
      </c>
      <c r="U312">
        <v>7</v>
      </c>
      <c r="V312">
        <v>20</v>
      </c>
      <c r="W312">
        <v>1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60</v>
      </c>
      <c r="AE312" s="13">
        <v>4</v>
      </c>
      <c r="AF312">
        <v>-0.28797</v>
      </c>
    </row>
    <row r="313" spans="1:32" x14ac:dyDescent="0.25">
      <c r="A313">
        <v>1</v>
      </c>
      <c r="B313">
        <v>0</v>
      </c>
      <c r="C313">
        <v>12.01</v>
      </c>
      <c r="D313">
        <v>0</v>
      </c>
      <c r="E313">
        <v>0</v>
      </c>
      <c r="F313">
        <v>0</v>
      </c>
      <c r="G313">
        <v>0</v>
      </c>
      <c r="H313">
        <v>1</v>
      </c>
      <c r="I313">
        <v>0</v>
      </c>
      <c r="J313">
        <v>1</v>
      </c>
      <c r="K313">
        <v>12</v>
      </c>
      <c r="L313">
        <v>1350</v>
      </c>
      <c r="M313">
        <v>0</v>
      </c>
      <c r="N313" s="5">
        <v>0</v>
      </c>
      <c r="O313" s="14">
        <v>-14.6</v>
      </c>
      <c r="P313">
        <v>30</v>
      </c>
      <c r="Q313">
        <v>0</v>
      </c>
      <c r="R313">
        <v>1</v>
      </c>
      <c r="S313">
        <v>1</v>
      </c>
      <c r="T313">
        <v>0</v>
      </c>
      <c r="U313">
        <v>7</v>
      </c>
      <c r="V313">
        <v>20</v>
      </c>
      <c r="W313">
        <v>1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60</v>
      </c>
      <c r="AE313" s="13">
        <v>1.6</v>
      </c>
      <c r="AF313">
        <v>-0.70745999999999998</v>
      </c>
    </row>
    <row r="314" spans="1:32" x14ac:dyDescent="0.25">
      <c r="A314">
        <v>1</v>
      </c>
      <c r="B314">
        <v>0</v>
      </c>
      <c r="C314">
        <v>12.01</v>
      </c>
      <c r="D314">
        <v>0</v>
      </c>
      <c r="E314">
        <v>0</v>
      </c>
      <c r="F314">
        <v>0</v>
      </c>
      <c r="G314">
        <v>0</v>
      </c>
      <c r="H314">
        <v>1</v>
      </c>
      <c r="I314">
        <v>0</v>
      </c>
      <c r="J314">
        <v>1</v>
      </c>
      <c r="K314">
        <v>12</v>
      </c>
      <c r="L314">
        <v>1350</v>
      </c>
      <c r="M314">
        <v>0</v>
      </c>
      <c r="N314" s="5">
        <v>0</v>
      </c>
      <c r="O314" s="14">
        <v>-14.6</v>
      </c>
      <c r="P314">
        <v>30</v>
      </c>
      <c r="Q314">
        <v>0</v>
      </c>
      <c r="R314">
        <v>1</v>
      </c>
      <c r="S314">
        <v>1</v>
      </c>
      <c r="T314">
        <v>0</v>
      </c>
      <c r="U314">
        <v>7</v>
      </c>
      <c r="V314">
        <v>20</v>
      </c>
      <c r="W314">
        <v>1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60</v>
      </c>
      <c r="AE314" s="13">
        <v>4</v>
      </c>
      <c r="AF314">
        <v>-0.49136000000000002</v>
      </c>
    </row>
    <row r="315" spans="1:32" x14ac:dyDescent="0.25">
      <c r="A315">
        <v>1</v>
      </c>
      <c r="B315">
        <v>0</v>
      </c>
      <c r="C315">
        <v>12.01</v>
      </c>
      <c r="D315">
        <v>0</v>
      </c>
      <c r="E315">
        <v>0</v>
      </c>
      <c r="F315">
        <v>0</v>
      </c>
      <c r="G315">
        <v>0</v>
      </c>
      <c r="H315">
        <v>1</v>
      </c>
      <c r="I315">
        <v>0</v>
      </c>
      <c r="J315">
        <v>1</v>
      </c>
      <c r="K315">
        <v>12</v>
      </c>
      <c r="L315">
        <v>1350</v>
      </c>
      <c r="M315">
        <v>0</v>
      </c>
      <c r="N315" s="5">
        <v>1</v>
      </c>
      <c r="O315" s="14">
        <v>-15.7</v>
      </c>
      <c r="P315">
        <v>141</v>
      </c>
      <c r="Q315">
        <v>0</v>
      </c>
      <c r="R315">
        <v>1</v>
      </c>
      <c r="S315">
        <v>1</v>
      </c>
      <c r="T315">
        <v>0</v>
      </c>
      <c r="U315">
        <v>7</v>
      </c>
      <c r="V315">
        <v>20</v>
      </c>
      <c r="W315">
        <v>1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60</v>
      </c>
      <c r="AE315" s="13">
        <v>1.6</v>
      </c>
      <c r="AF315">
        <v>-0.65661000000000003</v>
      </c>
    </row>
    <row r="316" spans="1:32" x14ac:dyDescent="0.25">
      <c r="A316">
        <v>1</v>
      </c>
      <c r="B316">
        <v>0</v>
      </c>
      <c r="C316">
        <v>12.01</v>
      </c>
      <c r="D316">
        <v>0</v>
      </c>
      <c r="E316">
        <v>0</v>
      </c>
      <c r="F316">
        <v>0</v>
      </c>
      <c r="G316">
        <v>0</v>
      </c>
      <c r="H316">
        <v>1</v>
      </c>
      <c r="I316">
        <v>0</v>
      </c>
      <c r="J316">
        <v>1</v>
      </c>
      <c r="K316">
        <v>12</v>
      </c>
      <c r="L316">
        <v>1350</v>
      </c>
      <c r="M316">
        <v>0</v>
      </c>
      <c r="N316" s="5">
        <v>1</v>
      </c>
      <c r="O316" s="14">
        <v>-15.7</v>
      </c>
      <c r="P316">
        <v>141</v>
      </c>
      <c r="Q316">
        <v>0</v>
      </c>
      <c r="R316">
        <v>1</v>
      </c>
      <c r="S316">
        <v>1</v>
      </c>
      <c r="T316">
        <v>0</v>
      </c>
      <c r="U316">
        <v>7</v>
      </c>
      <c r="V316">
        <v>20</v>
      </c>
      <c r="W316">
        <v>1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60</v>
      </c>
      <c r="AE316" s="13">
        <v>4</v>
      </c>
      <c r="AF316">
        <v>-0.60575999999999997</v>
      </c>
    </row>
    <row r="317" spans="1:32" x14ac:dyDescent="0.25">
      <c r="A317">
        <v>1</v>
      </c>
      <c r="B317">
        <v>0</v>
      </c>
      <c r="C317">
        <v>12.01</v>
      </c>
      <c r="D317">
        <v>0</v>
      </c>
      <c r="E317">
        <v>0</v>
      </c>
      <c r="F317">
        <v>0</v>
      </c>
      <c r="G317">
        <v>0</v>
      </c>
      <c r="H317">
        <v>1</v>
      </c>
      <c r="I317">
        <v>0</v>
      </c>
      <c r="J317">
        <v>1</v>
      </c>
      <c r="K317">
        <v>12</v>
      </c>
      <c r="L317">
        <v>1350</v>
      </c>
      <c r="M317">
        <v>1</v>
      </c>
      <c r="N317" s="5">
        <v>0</v>
      </c>
      <c r="O317" s="14">
        <v>18</v>
      </c>
      <c r="P317">
        <v>182</v>
      </c>
      <c r="Q317">
        <v>0</v>
      </c>
      <c r="R317">
        <v>1</v>
      </c>
      <c r="S317">
        <v>1</v>
      </c>
      <c r="T317">
        <v>0</v>
      </c>
      <c r="U317">
        <v>7</v>
      </c>
      <c r="V317">
        <v>20</v>
      </c>
      <c r="W317">
        <v>1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60</v>
      </c>
      <c r="AE317" s="13">
        <v>1.6</v>
      </c>
      <c r="AF317">
        <v>-0.38967000000000002</v>
      </c>
    </row>
    <row r="318" spans="1:32" x14ac:dyDescent="0.25">
      <c r="A318">
        <v>1</v>
      </c>
      <c r="B318">
        <v>0</v>
      </c>
      <c r="C318">
        <v>12.01</v>
      </c>
      <c r="D318">
        <v>0</v>
      </c>
      <c r="E318">
        <v>0</v>
      </c>
      <c r="F318">
        <v>0</v>
      </c>
      <c r="G318">
        <v>0</v>
      </c>
      <c r="H318">
        <v>1</v>
      </c>
      <c r="I318">
        <v>0</v>
      </c>
      <c r="J318">
        <v>1</v>
      </c>
      <c r="K318">
        <v>12</v>
      </c>
      <c r="L318">
        <v>1350</v>
      </c>
      <c r="M318">
        <v>1</v>
      </c>
      <c r="N318" s="5">
        <v>0</v>
      </c>
      <c r="O318" s="14">
        <v>18</v>
      </c>
      <c r="P318">
        <v>182</v>
      </c>
      <c r="Q318">
        <v>0</v>
      </c>
      <c r="R318">
        <v>1</v>
      </c>
      <c r="S318">
        <v>1</v>
      </c>
      <c r="T318">
        <v>0</v>
      </c>
      <c r="U318">
        <v>7</v>
      </c>
      <c r="V318">
        <v>20</v>
      </c>
      <c r="W318">
        <v>1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60</v>
      </c>
      <c r="AE318" s="13">
        <v>4</v>
      </c>
      <c r="AF318">
        <v>-0.55491999999999997</v>
      </c>
    </row>
    <row r="319" spans="1:32" x14ac:dyDescent="0.25">
      <c r="A319">
        <v>1</v>
      </c>
      <c r="B319">
        <v>0</v>
      </c>
      <c r="C319">
        <v>12.01</v>
      </c>
      <c r="D319">
        <v>0</v>
      </c>
      <c r="E319">
        <v>0</v>
      </c>
      <c r="F319">
        <v>0</v>
      </c>
      <c r="G319">
        <v>0</v>
      </c>
      <c r="H319">
        <v>1</v>
      </c>
      <c r="I319">
        <v>0</v>
      </c>
      <c r="J319">
        <v>1</v>
      </c>
      <c r="K319">
        <v>12</v>
      </c>
      <c r="L319">
        <v>1350</v>
      </c>
      <c r="M319">
        <v>0</v>
      </c>
      <c r="N319" s="5">
        <v>0</v>
      </c>
      <c r="O319" s="14">
        <v>-15.3</v>
      </c>
      <c r="P319">
        <v>30</v>
      </c>
      <c r="Q319">
        <v>0</v>
      </c>
      <c r="R319">
        <v>1</v>
      </c>
      <c r="S319">
        <v>1</v>
      </c>
      <c r="T319">
        <v>0</v>
      </c>
      <c r="U319">
        <v>7</v>
      </c>
      <c r="V319">
        <v>20</v>
      </c>
      <c r="W319">
        <v>1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60</v>
      </c>
      <c r="AE319" s="13">
        <v>1.6</v>
      </c>
      <c r="AF319">
        <v>2.8956516672816599E-2</v>
      </c>
    </row>
    <row r="320" spans="1:32" x14ac:dyDescent="0.25">
      <c r="A320">
        <v>1</v>
      </c>
      <c r="B320">
        <v>0</v>
      </c>
      <c r="C320">
        <v>12.01</v>
      </c>
      <c r="D320">
        <v>0</v>
      </c>
      <c r="E320">
        <v>0</v>
      </c>
      <c r="F320">
        <v>0</v>
      </c>
      <c r="G320">
        <v>0</v>
      </c>
      <c r="H320">
        <v>1</v>
      </c>
      <c r="I320">
        <v>0</v>
      </c>
      <c r="J320">
        <v>1</v>
      </c>
      <c r="K320">
        <v>12</v>
      </c>
      <c r="L320">
        <v>1350</v>
      </c>
      <c r="M320">
        <v>0</v>
      </c>
      <c r="N320" s="5">
        <v>0</v>
      </c>
      <c r="O320" s="14">
        <v>-15.3</v>
      </c>
      <c r="P320">
        <v>30</v>
      </c>
      <c r="Q320">
        <v>0</v>
      </c>
      <c r="R320">
        <v>1</v>
      </c>
      <c r="S320">
        <v>1</v>
      </c>
      <c r="T320">
        <v>0</v>
      </c>
      <c r="U320">
        <v>7</v>
      </c>
      <c r="V320">
        <v>20</v>
      </c>
      <c r="W320">
        <v>1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60</v>
      </c>
      <c r="AE320" s="13">
        <v>4</v>
      </c>
      <c r="AF320">
        <v>-0.13542999999999999</v>
      </c>
    </row>
    <row r="321" spans="1:32" x14ac:dyDescent="0.25">
      <c r="A321">
        <v>1</v>
      </c>
      <c r="B321">
        <v>0</v>
      </c>
      <c r="C321">
        <v>12.01</v>
      </c>
      <c r="D321">
        <v>0</v>
      </c>
      <c r="E321">
        <v>0</v>
      </c>
      <c r="F321">
        <v>0</v>
      </c>
      <c r="G321">
        <v>0</v>
      </c>
      <c r="H321">
        <v>1</v>
      </c>
      <c r="I321">
        <v>0</v>
      </c>
      <c r="J321">
        <v>1</v>
      </c>
      <c r="K321">
        <v>12</v>
      </c>
      <c r="L321">
        <v>1350</v>
      </c>
      <c r="M321">
        <v>0</v>
      </c>
      <c r="N321" s="5">
        <v>1</v>
      </c>
      <c r="O321" s="14">
        <v>-24</v>
      </c>
      <c r="P321">
        <v>179</v>
      </c>
      <c r="Q321">
        <v>0</v>
      </c>
      <c r="R321">
        <v>1</v>
      </c>
      <c r="S321">
        <v>1</v>
      </c>
      <c r="T321">
        <v>0</v>
      </c>
      <c r="U321">
        <v>7</v>
      </c>
      <c r="V321">
        <v>20</v>
      </c>
      <c r="W321">
        <v>1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60</v>
      </c>
      <c r="AE321" s="13">
        <v>1.6</v>
      </c>
      <c r="AF321">
        <v>-8.4580000000000002E-2</v>
      </c>
    </row>
    <row r="322" spans="1:32" x14ac:dyDescent="0.25">
      <c r="A322">
        <v>1</v>
      </c>
      <c r="B322">
        <v>0</v>
      </c>
      <c r="C322">
        <v>12.01</v>
      </c>
      <c r="D322">
        <v>0</v>
      </c>
      <c r="E322">
        <v>0</v>
      </c>
      <c r="F322">
        <v>0</v>
      </c>
      <c r="G322">
        <v>0</v>
      </c>
      <c r="H322">
        <v>1</v>
      </c>
      <c r="I322">
        <v>0</v>
      </c>
      <c r="J322">
        <v>1</v>
      </c>
      <c r="K322">
        <v>12</v>
      </c>
      <c r="L322">
        <v>1350</v>
      </c>
      <c r="M322">
        <v>0</v>
      </c>
      <c r="N322" s="5">
        <v>1</v>
      </c>
      <c r="O322" s="14">
        <v>-24</v>
      </c>
      <c r="P322">
        <v>179</v>
      </c>
      <c r="Q322">
        <v>0</v>
      </c>
      <c r="R322">
        <v>1</v>
      </c>
      <c r="S322">
        <v>1</v>
      </c>
      <c r="T322">
        <v>0</v>
      </c>
      <c r="U322">
        <v>7</v>
      </c>
      <c r="V322">
        <v>20</v>
      </c>
      <c r="W322">
        <v>1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60</v>
      </c>
      <c r="AE322" s="13">
        <v>4</v>
      </c>
      <c r="AF322">
        <v>-8.4580000000000002E-2</v>
      </c>
    </row>
    <row r="323" spans="1:32" x14ac:dyDescent="0.25">
      <c r="A323">
        <v>1</v>
      </c>
      <c r="B323">
        <v>0</v>
      </c>
      <c r="C323">
        <v>12.01</v>
      </c>
      <c r="D323">
        <v>0</v>
      </c>
      <c r="E323">
        <v>0</v>
      </c>
      <c r="F323">
        <v>0</v>
      </c>
      <c r="G323">
        <v>0</v>
      </c>
      <c r="H323">
        <v>1</v>
      </c>
      <c r="I323">
        <v>0</v>
      </c>
      <c r="J323">
        <v>1</v>
      </c>
      <c r="K323">
        <v>12</v>
      </c>
      <c r="L323">
        <v>1350</v>
      </c>
      <c r="M323">
        <v>1</v>
      </c>
      <c r="N323" s="5">
        <v>0</v>
      </c>
      <c r="O323" s="14">
        <v>-17.600000000000001</v>
      </c>
      <c r="P323">
        <v>111</v>
      </c>
      <c r="Q323">
        <v>0</v>
      </c>
      <c r="R323">
        <v>1</v>
      </c>
      <c r="S323">
        <v>1</v>
      </c>
      <c r="T323">
        <v>0</v>
      </c>
      <c r="U323">
        <v>7</v>
      </c>
      <c r="V323">
        <v>20</v>
      </c>
      <c r="W323">
        <v>1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60</v>
      </c>
      <c r="AE323" s="13">
        <v>1.6</v>
      </c>
      <c r="AF323">
        <v>0.25088021574649799</v>
      </c>
    </row>
    <row r="324" spans="1:32" x14ac:dyDescent="0.25">
      <c r="A324">
        <v>1</v>
      </c>
      <c r="B324">
        <v>0</v>
      </c>
      <c r="C324">
        <v>12.01</v>
      </c>
      <c r="D324">
        <v>0</v>
      </c>
      <c r="E324">
        <v>0</v>
      </c>
      <c r="F324">
        <v>0</v>
      </c>
      <c r="G324">
        <v>0</v>
      </c>
      <c r="H324">
        <v>1</v>
      </c>
      <c r="I324">
        <v>0</v>
      </c>
      <c r="J324">
        <v>1</v>
      </c>
      <c r="K324">
        <v>12</v>
      </c>
      <c r="L324">
        <v>1350</v>
      </c>
      <c r="M324">
        <v>1</v>
      </c>
      <c r="N324" s="5">
        <v>0</v>
      </c>
      <c r="O324" s="14">
        <v>-17.600000000000001</v>
      </c>
      <c r="P324">
        <v>111</v>
      </c>
      <c r="Q324">
        <v>0</v>
      </c>
      <c r="R324">
        <v>1</v>
      </c>
      <c r="S324">
        <v>1</v>
      </c>
      <c r="T324">
        <v>0</v>
      </c>
      <c r="U324">
        <v>7</v>
      </c>
      <c r="V324">
        <v>20</v>
      </c>
      <c r="W324">
        <v>1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60</v>
      </c>
      <c r="AE324" s="13">
        <v>4</v>
      </c>
      <c r="AF324">
        <v>2.8956516672816599E-2</v>
      </c>
    </row>
    <row r="325" spans="1:32" x14ac:dyDescent="0.25">
      <c r="A325" s="15">
        <v>0</v>
      </c>
      <c r="B325" s="15">
        <v>0</v>
      </c>
      <c r="C325" s="15">
        <v>28.09</v>
      </c>
      <c r="D325" s="15">
        <v>16</v>
      </c>
      <c r="E325" s="15">
        <v>2</v>
      </c>
      <c r="F325" s="15">
        <v>0</v>
      </c>
      <c r="G325" s="15">
        <v>1</v>
      </c>
      <c r="H325" s="15">
        <v>0</v>
      </c>
      <c r="I325" s="15">
        <v>0</v>
      </c>
      <c r="J325" s="15">
        <v>0</v>
      </c>
      <c r="K325" s="16">
        <v>2500</v>
      </c>
      <c r="L325" s="17">
        <v>2500</v>
      </c>
      <c r="M325" s="5">
        <v>0</v>
      </c>
      <c r="N325" s="5">
        <v>0</v>
      </c>
      <c r="O325" s="33">
        <v>-28.4</v>
      </c>
      <c r="P325" s="17">
        <v>26.5</v>
      </c>
      <c r="Q325" s="5">
        <v>0</v>
      </c>
      <c r="R325" s="5">
        <v>1</v>
      </c>
      <c r="S325" s="5">
        <v>1</v>
      </c>
      <c r="T325" s="5">
        <v>0</v>
      </c>
      <c r="U325" s="18">
        <v>9</v>
      </c>
      <c r="V325" s="17">
        <v>20</v>
      </c>
      <c r="W325" s="5">
        <v>0</v>
      </c>
      <c r="X325" s="5">
        <v>0</v>
      </c>
      <c r="Y325" s="5">
        <v>0</v>
      </c>
      <c r="Z325" s="5">
        <v>0</v>
      </c>
      <c r="AA325" s="5">
        <v>1</v>
      </c>
      <c r="AB325" s="16">
        <v>0</v>
      </c>
      <c r="AC325" s="16">
        <v>1</v>
      </c>
      <c r="AD325" s="16">
        <v>1</v>
      </c>
      <c r="AE325" s="20">
        <v>2.5</v>
      </c>
      <c r="AF325" s="16">
        <v>0.66049382716049498</v>
      </c>
    </row>
    <row r="326" spans="1:32" x14ac:dyDescent="0.25">
      <c r="A326" s="15">
        <v>0</v>
      </c>
      <c r="B326" s="15">
        <v>0</v>
      </c>
      <c r="C326" s="15">
        <v>28.09</v>
      </c>
      <c r="D326" s="15">
        <v>16</v>
      </c>
      <c r="E326" s="15">
        <v>2</v>
      </c>
      <c r="F326" s="15">
        <v>0</v>
      </c>
      <c r="G326" s="15">
        <v>1</v>
      </c>
      <c r="H326" s="15">
        <v>0</v>
      </c>
      <c r="I326" s="15">
        <v>0</v>
      </c>
      <c r="J326" s="15">
        <v>0</v>
      </c>
      <c r="K326" s="16">
        <v>2500</v>
      </c>
      <c r="L326" s="17">
        <v>2500</v>
      </c>
      <c r="M326" s="5">
        <v>0</v>
      </c>
      <c r="N326" s="5">
        <v>0</v>
      </c>
      <c r="O326" s="33">
        <v>-28.4</v>
      </c>
      <c r="P326" s="17">
        <v>26.5</v>
      </c>
      <c r="Q326" s="5">
        <v>0</v>
      </c>
      <c r="R326" s="5">
        <v>1</v>
      </c>
      <c r="S326" s="5">
        <v>1</v>
      </c>
      <c r="T326" s="5">
        <v>0</v>
      </c>
      <c r="U326" s="18">
        <v>9</v>
      </c>
      <c r="V326" s="17">
        <v>20</v>
      </c>
      <c r="W326" s="5">
        <v>0</v>
      </c>
      <c r="X326" s="5">
        <v>0</v>
      </c>
      <c r="Y326" s="5">
        <v>0</v>
      </c>
      <c r="Z326" s="5">
        <v>0</v>
      </c>
      <c r="AA326" s="5">
        <v>1</v>
      </c>
      <c r="AB326" s="16">
        <v>0</v>
      </c>
      <c r="AC326" s="16">
        <v>1</v>
      </c>
      <c r="AD326" s="16">
        <v>15</v>
      </c>
      <c r="AE326" s="20">
        <v>2.5</v>
      </c>
      <c r="AF326" s="16">
        <v>-1.71919770773643E-2</v>
      </c>
    </row>
    <row r="327" spans="1:32" x14ac:dyDescent="0.25">
      <c r="A327" s="15">
        <v>1</v>
      </c>
      <c r="B327" s="15">
        <v>0</v>
      </c>
      <c r="C327" s="15">
        <v>12.01</v>
      </c>
      <c r="D327" s="15">
        <v>0</v>
      </c>
      <c r="E327" s="15">
        <v>0</v>
      </c>
      <c r="F327" s="15">
        <v>0</v>
      </c>
      <c r="G327" s="15">
        <v>1</v>
      </c>
      <c r="H327" s="15">
        <v>0</v>
      </c>
      <c r="I327" s="15">
        <v>0</v>
      </c>
      <c r="J327" s="15">
        <v>1</v>
      </c>
      <c r="K327" s="16">
        <v>50</v>
      </c>
      <c r="L327" s="16">
        <v>50</v>
      </c>
      <c r="M327" s="5">
        <v>0</v>
      </c>
      <c r="N327" s="5">
        <v>0</v>
      </c>
      <c r="O327" s="16">
        <v>-30</v>
      </c>
      <c r="P327" s="17">
        <v>0.92</v>
      </c>
      <c r="Q327" s="5">
        <v>0</v>
      </c>
      <c r="R327" s="5">
        <v>1</v>
      </c>
      <c r="S327" s="5">
        <v>1</v>
      </c>
      <c r="T327" s="5">
        <v>0</v>
      </c>
      <c r="U327" s="18">
        <v>8</v>
      </c>
      <c r="V327" s="16">
        <v>25</v>
      </c>
      <c r="W327" s="5">
        <v>0</v>
      </c>
      <c r="X327" s="5">
        <v>0</v>
      </c>
      <c r="Y327" s="5">
        <v>0</v>
      </c>
      <c r="Z327" s="5">
        <v>0</v>
      </c>
      <c r="AA327" s="5">
        <v>1</v>
      </c>
      <c r="AB327" s="16">
        <v>0</v>
      </c>
      <c r="AC327" s="16">
        <v>1</v>
      </c>
      <c r="AD327" s="16">
        <v>0.5</v>
      </c>
      <c r="AE327" s="20">
        <v>1</v>
      </c>
      <c r="AF327" s="16">
        <v>0.53074227460974799</v>
      </c>
    </row>
    <row r="328" spans="1:32" x14ac:dyDescent="0.25">
      <c r="A328" s="15">
        <v>1</v>
      </c>
      <c r="B328" s="15">
        <v>0</v>
      </c>
      <c r="C328" s="15">
        <v>12.01</v>
      </c>
      <c r="D328" s="15">
        <v>0</v>
      </c>
      <c r="E328" s="15">
        <v>0</v>
      </c>
      <c r="F328" s="15">
        <v>0</v>
      </c>
      <c r="G328" s="15">
        <v>1</v>
      </c>
      <c r="H328" s="15">
        <v>0</v>
      </c>
      <c r="I328" s="15">
        <v>0</v>
      </c>
      <c r="J328" s="15">
        <v>1</v>
      </c>
      <c r="K328" s="16">
        <v>50</v>
      </c>
      <c r="L328" s="16">
        <v>50</v>
      </c>
      <c r="M328" s="5">
        <v>0</v>
      </c>
      <c r="N328" s="5">
        <v>0</v>
      </c>
      <c r="O328" s="16">
        <v>-30</v>
      </c>
      <c r="P328" s="17">
        <v>0.92</v>
      </c>
      <c r="Q328" s="5">
        <v>0</v>
      </c>
      <c r="R328" s="5">
        <v>1</v>
      </c>
      <c r="S328" s="5">
        <v>1</v>
      </c>
      <c r="T328" s="5">
        <v>0</v>
      </c>
      <c r="U328" s="18">
        <v>8</v>
      </c>
      <c r="V328" s="16">
        <v>25</v>
      </c>
      <c r="W328" s="5">
        <v>0</v>
      </c>
      <c r="X328" s="5">
        <v>0</v>
      </c>
      <c r="Y328" s="5">
        <v>0</v>
      </c>
      <c r="Z328" s="5">
        <v>0</v>
      </c>
      <c r="AA328" s="5">
        <v>1</v>
      </c>
      <c r="AB328" s="16">
        <v>0</v>
      </c>
      <c r="AC328" s="16">
        <v>1</v>
      </c>
      <c r="AD328" s="16">
        <v>1</v>
      </c>
      <c r="AE328" s="20">
        <v>1</v>
      </c>
      <c r="AF328" s="16">
        <v>0.49653934888490098</v>
      </c>
    </row>
    <row r="329" spans="1:32" x14ac:dyDescent="0.25">
      <c r="A329" s="15">
        <v>1</v>
      </c>
      <c r="B329" s="15">
        <v>0</v>
      </c>
      <c r="C329" s="15">
        <v>12.01</v>
      </c>
      <c r="D329" s="15">
        <v>0</v>
      </c>
      <c r="E329" s="15">
        <v>0</v>
      </c>
      <c r="F329" s="15">
        <v>0</v>
      </c>
      <c r="G329" s="15">
        <v>1</v>
      </c>
      <c r="H329" s="15">
        <v>0</v>
      </c>
      <c r="I329" s="15">
        <v>0</v>
      </c>
      <c r="J329" s="15">
        <v>1</v>
      </c>
      <c r="K329" s="16">
        <v>50</v>
      </c>
      <c r="L329" s="16">
        <v>50</v>
      </c>
      <c r="M329" s="5">
        <v>0</v>
      </c>
      <c r="N329" s="5">
        <v>0</v>
      </c>
      <c r="O329" s="16">
        <v>-30</v>
      </c>
      <c r="P329" s="17">
        <v>0.92</v>
      </c>
      <c r="Q329" s="5">
        <v>0</v>
      </c>
      <c r="R329" s="5">
        <v>1</v>
      </c>
      <c r="S329" s="5">
        <v>1</v>
      </c>
      <c r="T329" s="5">
        <v>0</v>
      </c>
      <c r="U329" s="18">
        <v>8</v>
      </c>
      <c r="V329" s="16">
        <v>25</v>
      </c>
      <c r="W329" s="5">
        <v>0</v>
      </c>
      <c r="X329" s="5">
        <v>0</v>
      </c>
      <c r="Y329" s="5">
        <v>0</v>
      </c>
      <c r="Z329" s="5">
        <v>0</v>
      </c>
      <c r="AA329" s="5">
        <v>1</v>
      </c>
      <c r="AB329" s="16">
        <v>0</v>
      </c>
      <c r="AC329" s="16">
        <v>1</v>
      </c>
      <c r="AD329" s="16">
        <v>3</v>
      </c>
      <c r="AE329" s="20">
        <v>1</v>
      </c>
      <c r="AF329" s="16">
        <v>0.47425716070313201</v>
      </c>
    </row>
    <row r="330" spans="1:32" x14ac:dyDescent="0.25">
      <c r="A330" s="15">
        <v>1</v>
      </c>
      <c r="B330" s="15">
        <v>0</v>
      </c>
      <c r="C330" s="15">
        <v>12.01</v>
      </c>
      <c r="D330" s="15">
        <v>0</v>
      </c>
      <c r="E330" s="15">
        <v>0</v>
      </c>
      <c r="F330" s="15">
        <v>0</v>
      </c>
      <c r="G330" s="15">
        <v>1</v>
      </c>
      <c r="H330" s="15">
        <v>0</v>
      </c>
      <c r="I330" s="15">
        <v>0</v>
      </c>
      <c r="J330" s="15">
        <v>1</v>
      </c>
      <c r="K330" s="16">
        <v>50</v>
      </c>
      <c r="L330" s="16">
        <v>50</v>
      </c>
      <c r="M330" s="5">
        <v>0</v>
      </c>
      <c r="N330" s="5">
        <v>0</v>
      </c>
      <c r="O330" s="16">
        <v>-30</v>
      </c>
      <c r="P330" s="17">
        <v>0.92</v>
      </c>
      <c r="Q330" s="5">
        <v>0</v>
      </c>
      <c r="R330" s="5">
        <v>1</v>
      </c>
      <c r="S330" s="5">
        <v>1</v>
      </c>
      <c r="T330" s="5">
        <v>0</v>
      </c>
      <c r="U330" s="18">
        <v>8</v>
      </c>
      <c r="V330" s="16">
        <v>25</v>
      </c>
      <c r="W330" s="5">
        <v>0</v>
      </c>
      <c r="X330" s="5">
        <v>0</v>
      </c>
      <c r="Y330" s="5">
        <v>0</v>
      </c>
      <c r="Z330" s="5">
        <v>0</v>
      </c>
      <c r="AA330" s="5">
        <v>1</v>
      </c>
      <c r="AB330" s="16">
        <v>0</v>
      </c>
      <c r="AC330" s="16">
        <v>1</v>
      </c>
      <c r="AD330" s="16">
        <v>4</v>
      </c>
      <c r="AE330" s="20">
        <v>1</v>
      </c>
      <c r="AF330" s="16">
        <v>0.35893809161135898</v>
      </c>
    </row>
    <row r="331" spans="1:32" x14ac:dyDescent="0.25">
      <c r="A331" s="15">
        <v>1</v>
      </c>
      <c r="B331" s="15">
        <v>0</v>
      </c>
      <c r="C331" s="15">
        <v>12.01</v>
      </c>
      <c r="D331" s="15">
        <v>16</v>
      </c>
      <c r="E331" s="15">
        <v>1</v>
      </c>
      <c r="F331" s="15">
        <v>0</v>
      </c>
      <c r="G331" s="15">
        <v>0</v>
      </c>
      <c r="H331" s="15">
        <v>0</v>
      </c>
      <c r="I331" s="15">
        <v>1</v>
      </c>
      <c r="J331" s="15">
        <v>0</v>
      </c>
      <c r="K331" s="16">
        <v>2500</v>
      </c>
      <c r="L331" s="16">
        <v>2</v>
      </c>
      <c r="M331" s="5">
        <v>0</v>
      </c>
      <c r="N331" s="5">
        <v>0</v>
      </c>
      <c r="O331" s="16">
        <v>-49.7</v>
      </c>
      <c r="P331" s="17">
        <v>374.5</v>
      </c>
      <c r="Q331" s="5">
        <v>0</v>
      </c>
      <c r="R331" s="5">
        <v>1</v>
      </c>
      <c r="S331" s="5">
        <v>0</v>
      </c>
      <c r="T331" s="5">
        <v>1</v>
      </c>
      <c r="U331" s="18">
        <v>8</v>
      </c>
      <c r="V331" s="16">
        <v>19.7</v>
      </c>
      <c r="W331" s="5">
        <v>0</v>
      </c>
      <c r="X331" s="5">
        <v>0</v>
      </c>
      <c r="Y331" s="5">
        <v>0</v>
      </c>
      <c r="Z331" s="5">
        <v>0</v>
      </c>
      <c r="AA331" s="5">
        <v>1</v>
      </c>
      <c r="AB331" s="16">
        <v>0</v>
      </c>
      <c r="AC331" s="16">
        <v>1</v>
      </c>
      <c r="AD331" s="16">
        <v>1</v>
      </c>
      <c r="AE331" s="20">
        <v>0.91370558375634503</v>
      </c>
      <c r="AF331" s="16">
        <v>0.72972972972973005</v>
      </c>
    </row>
    <row r="332" spans="1:32" x14ac:dyDescent="0.25">
      <c r="A332" s="15">
        <v>1</v>
      </c>
      <c r="B332" s="15">
        <v>0</v>
      </c>
      <c r="C332" s="15">
        <v>12.01</v>
      </c>
      <c r="D332" s="15">
        <v>16</v>
      </c>
      <c r="E332" s="15">
        <v>1</v>
      </c>
      <c r="F332" s="15">
        <v>0</v>
      </c>
      <c r="G332" s="15">
        <v>0</v>
      </c>
      <c r="H332" s="15">
        <v>0</v>
      </c>
      <c r="I332" s="15">
        <v>1</v>
      </c>
      <c r="J332" s="15">
        <v>0</v>
      </c>
      <c r="K332" s="16">
        <v>2500</v>
      </c>
      <c r="L332" s="16">
        <v>2</v>
      </c>
      <c r="M332" s="5">
        <v>0</v>
      </c>
      <c r="N332" s="5">
        <v>0</v>
      </c>
      <c r="O332" s="16">
        <v>-49.7</v>
      </c>
      <c r="P332" s="17">
        <v>374.5</v>
      </c>
      <c r="Q332" s="5">
        <v>0</v>
      </c>
      <c r="R332" s="5">
        <v>1</v>
      </c>
      <c r="S332" s="5">
        <v>0</v>
      </c>
      <c r="T332" s="5">
        <v>1</v>
      </c>
      <c r="U332" s="18">
        <v>8</v>
      </c>
      <c r="V332" s="16">
        <v>19.7</v>
      </c>
      <c r="W332" s="5">
        <v>0</v>
      </c>
      <c r="X332" s="5">
        <v>0</v>
      </c>
      <c r="Y332" s="5">
        <v>0</v>
      </c>
      <c r="Z332" s="5">
        <v>0</v>
      </c>
      <c r="AA332" s="5">
        <v>1</v>
      </c>
      <c r="AB332" s="16">
        <v>0</v>
      </c>
      <c r="AC332" s="16">
        <v>1</v>
      </c>
      <c r="AD332" s="16">
        <v>1</v>
      </c>
      <c r="AE332" s="20">
        <v>2.7411167512690402</v>
      </c>
      <c r="AF332" s="16">
        <v>0.873417721518987</v>
      </c>
    </row>
    <row r="333" spans="1:32" x14ac:dyDescent="0.25">
      <c r="A333" s="15">
        <v>1</v>
      </c>
      <c r="B333" s="15">
        <v>0</v>
      </c>
      <c r="C333" s="15">
        <v>12.01</v>
      </c>
      <c r="D333" s="15">
        <v>16</v>
      </c>
      <c r="E333" s="15">
        <v>1</v>
      </c>
      <c r="F333" s="15">
        <v>0</v>
      </c>
      <c r="G333" s="15">
        <v>0</v>
      </c>
      <c r="H333" s="15">
        <v>0</v>
      </c>
      <c r="I333" s="15">
        <v>1</v>
      </c>
      <c r="J333" s="15">
        <v>0</v>
      </c>
      <c r="K333" s="16">
        <v>2500</v>
      </c>
      <c r="L333" s="16">
        <v>2</v>
      </c>
      <c r="M333" s="5">
        <v>0</v>
      </c>
      <c r="N333" s="5">
        <v>0</v>
      </c>
      <c r="O333" s="16">
        <v>-49.7</v>
      </c>
      <c r="P333" s="17">
        <v>374.5</v>
      </c>
      <c r="Q333" s="5">
        <v>0</v>
      </c>
      <c r="R333" s="5">
        <v>1</v>
      </c>
      <c r="S333" s="5">
        <v>0</v>
      </c>
      <c r="T333" s="5">
        <v>1</v>
      </c>
      <c r="U333" s="18">
        <v>8</v>
      </c>
      <c r="V333" s="16">
        <v>19.7</v>
      </c>
      <c r="W333" s="5">
        <v>0</v>
      </c>
      <c r="X333" s="5">
        <v>0</v>
      </c>
      <c r="Y333" s="5">
        <v>0</v>
      </c>
      <c r="Z333" s="5">
        <v>0</v>
      </c>
      <c r="AA333" s="5">
        <v>1</v>
      </c>
      <c r="AB333" s="16">
        <v>0</v>
      </c>
      <c r="AC333" s="16">
        <v>1</v>
      </c>
      <c r="AD333" s="16">
        <v>1</v>
      </c>
      <c r="AE333" s="20">
        <v>8.2233502538071104</v>
      </c>
      <c r="AF333" s="16">
        <v>0.88372093023255804</v>
      </c>
    </row>
    <row r="334" spans="1:32" x14ac:dyDescent="0.25">
      <c r="A334" s="15">
        <v>0</v>
      </c>
      <c r="B334" s="15">
        <v>0</v>
      </c>
      <c r="C334" s="15">
        <v>28.09</v>
      </c>
      <c r="D334" s="15">
        <v>16</v>
      </c>
      <c r="E334" s="15">
        <v>2</v>
      </c>
      <c r="F334" s="15">
        <v>0</v>
      </c>
      <c r="G334" s="15">
        <v>1</v>
      </c>
      <c r="H334" s="15">
        <v>0</v>
      </c>
      <c r="I334" s="15">
        <v>0</v>
      </c>
      <c r="J334" s="15">
        <v>0</v>
      </c>
      <c r="K334" s="16">
        <v>49.62</v>
      </c>
      <c r="L334" s="16">
        <v>49.62</v>
      </c>
      <c r="M334" s="5">
        <v>0</v>
      </c>
      <c r="N334" s="5">
        <v>0</v>
      </c>
      <c r="O334" s="33">
        <v>-28.4</v>
      </c>
      <c r="P334" s="17">
        <v>26.5</v>
      </c>
      <c r="Q334" s="5">
        <v>1</v>
      </c>
      <c r="R334" s="5">
        <v>0</v>
      </c>
      <c r="S334" s="5">
        <v>1</v>
      </c>
      <c r="T334" s="5">
        <v>0</v>
      </c>
      <c r="U334" s="35">
        <v>10</v>
      </c>
      <c r="V334" s="16">
        <v>170</v>
      </c>
      <c r="W334" s="5">
        <v>0</v>
      </c>
      <c r="X334" s="5">
        <v>0</v>
      </c>
      <c r="Y334" s="5">
        <v>0</v>
      </c>
      <c r="Z334" s="5">
        <v>0</v>
      </c>
      <c r="AA334" s="5">
        <v>1</v>
      </c>
      <c r="AB334" s="16">
        <v>0</v>
      </c>
      <c r="AC334" s="16">
        <v>1</v>
      </c>
      <c r="AD334" s="16">
        <v>7</v>
      </c>
      <c r="AE334" s="20">
        <v>50</v>
      </c>
      <c r="AF334" s="16">
        <v>0.15609756097561001</v>
      </c>
    </row>
    <row r="335" spans="1:32" x14ac:dyDescent="0.25">
      <c r="A335" s="15">
        <v>0</v>
      </c>
      <c r="B335" s="15">
        <v>0</v>
      </c>
      <c r="C335" s="15">
        <v>28.09</v>
      </c>
      <c r="D335" s="15">
        <v>16</v>
      </c>
      <c r="E335" s="15">
        <v>2</v>
      </c>
      <c r="F335" s="15">
        <v>0</v>
      </c>
      <c r="G335" s="15">
        <v>1</v>
      </c>
      <c r="H335" s="15">
        <v>0</v>
      </c>
      <c r="I335" s="15">
        <v>0</v>
      </c>
      <c r="J335" s="15">
        <v>0</v>
      </c>
      <c r="K335" s="16">
        <v>49.62</v>
      </c>
      <c r="L335" s="16">
        <v>49.62</v>
      </c>
      <c r="M335" s="5">
        <v>0</v>
      </c>
      <c r="N335" s="5">
        <v>0</v>
      </c>
      <c r="O335" s="33">
        <v>-28.4</v>
      </c>
      <c r="P335" s="17">
        <v>26.5</v>
      </c>
      <c r="Q335" s="5">
        <v>1</v>
      </c>
      <c r="R335" s="5">
        <v>0</v>
      </c>
      <c r="S335" s="5">
        <v>1</v>
      </c>
      <c r="T335" s="5">
        <v>0</v>
      </c>
      <c r="U335" s="35">
        <v>10</v>
      </c>
      <c r="V335" s="16">
        <v>170</v>
      </c>
      <c r="W335" s="5">
        <v>0</v>
      </c>
      <c r="X335" s="5">
        <v>0</v>
      </c>
      <c r="Y335" s="5">
        <v>0</v>
      </c>
      <c r="Z335" s="5">
        <v>0</v>
      </c>
      <c r="AA335" s="5">
        <v>1</v>
      </c>
      <c r="AB335" s="16">
        <v>0</v>
      </c>
      <c r="AC335" s="16">
        <v>1</v>
      </c>
      <c r="AD335" s="16">
        <v>14</v>
      </c>
      <c r="AE335" s="20">
        <v>50</v>
      </c>
      <c r="AF335" s="16">
        <v>0.25225225225225301</v>
      </c>
    </row>
    <row r="336" spans="1:32" x14ac:dyDescent="0.25">
      <c r="A336" s="15">
        <v>0</v>
      </c>
      <c r="B336" s="15">
        <v>0</v>
      </c>
      <c r="C336" s="15">
        <v>28.09</v>
      </c>
      <c r="D336" s="15">
        <v>16</v>
      </c>
      <c r="E336" s="15">
        <v>2</v>
      </c>
      <c r="F336" s="15">
        <v>0</v>
      </c>
      <c r="G336" s="15">
        <v>1</v>
      </c>
      <c r="H336" s="15">
        <v>0</v>
      </c>
      <c r="I336" s="15">
        <v>0</v>
      </c>
      <c r="J336" s="15">
        <v>0</v>
      </c>
      <c r="K336" s="16">
        <v>49.62</v>
      </c>
      <c r="L336" s="16">
        <v>49.62</v>
      </c>
      <c r="M336" s="5">
        <v>0</v>
      </c>
      <c r="N336" s="5">
        <v>0</v>
      </c>
      <c r="O336" s="33">
        <v>-28.4</v>
      </c>
      <c r="P336" s="17">
        <v>26.5</v>
      </c>
      <c r="Q336" s="5">
        <v>1</v>
      </c>
      <c r="R336" s="5">
        <v>0</v>
      </c>
      <c r="S336" s="5">
        <v>1</v>
      </c>
      <c r="T336" s="5">
        <v>0</v>
      </c>
      <c r="U336" s="35">
        <v>10</v>
      </c>
      <c r="V336" s="16">
        <v>170</v>
      </c>
      <c r="W336" s="5">
        <v>0</v>
      </c>
      <c r="X336" s="5">
        <v>0</v>
      </c>
      <c r="Y336" s="5">
        <v>0</v>
      </c>
      <c r="Z336" s="5">
        <v>0</v>
      </c>
      <c r="AA336" s="5">
        <v>1</v>
      </c>
      <c r="AB336" s="16">
        <v>0</v>
      </c>
      <c r="AC336" s="16">
        <v>1</v>
      </c>
      <c r="AD336" s="16">
        <v>28</v>
      </c>
      <c r="AE336" s="20">
        <v>50</v>
      </c>
      <c r="AF336" s="16">
        <v>0.30888030888030998</v>
      </c>
    </row>
    <row r="337" spans="1:32" x14ac:dyDescent="0.25">
      <c r="A337" s="15">
        <v>0</v>
      </c>
      <c r="B337" s="15">
        <v>0</v>
      </c>
      <c r="C337" s="15">
        <v>28.09</v>
      </c>
      <c r="D337" s="15">
        <v>16</v>
      </c>
      <c r="E337" s="15">
        <v>2</v>
      </c>
      <c r="F337" s="15">
        <v>0</v>
      </c>
      <c r="G337" s="15">
        <v>1</v>
      </c>
      <c r="H337" s="15">
        <v>0</v>
      </c>
      <c r="I337" s="15">
        <v>0</v>
      </c>
      <c r="J337" s="15">
        <v>0</v>
      </c>
      <c r="K337" s="16">
        <v>49.62</v>
      </c>
      <c r="L337" s="16">
        <v>49.62</v>
      </c>
      <c r="M337" s="5">
        <v>0</v>
      </c>
      <c r="N337" s="5">
        <v>0</v>
      </c>
      <c r="O337" s="33">
        <v>-28.4</v>
      </c>
      <c r="P337" s="17">
        <v>26.5</v>
      </c>
      <c r="Q337" s="5">
        <v>1</v>
      </c>
      <c r="R337" s="5">
        <v>0</v>
      </c>
      <c r="S337" s="5">
        <v>1</v>
      </c>
      <c r="T337" s="5">
        <v>0</v>
      </c>
      <c r="U337" s="35">
        <v>10</v>
      </c>
      <c r="V337" s="16">
        <v>170</v>
      </c>
      <c r="W337" s="5">
        <v>0</v>
      </c>
      <c r="X337" s="5">
        <v>0</v>
      </c>
      <c r="Y337" s="5">
        <v>0</v>
      </c>
      <c r="Z337" s="5">
        <v>0</v>
      </c>
      <c r="AA337" s="5">
        <v>1</v>
      </c>
      <c r="AB337" s="16">
        <v>0</v>
      </c>
      <c r="AC337" s="16">
        <v>1</v>
      </c>
      <c r="AD337" s="16">
        <v>56</v>
      </c>
      <c r="AE337" s="20">
        <v>50</v>
      </c>
      <c r="AF337" s="16">
        <v>0.22689075630252201</v>
      </c>
    </row>
    <row r="338" spans="1:32" x14ac:dyDescent="0.25">
      <c r="A338" s="15">
        <v>0</v>
      </c>
      <c r="B338" s="15">
        <v>0</v>
      </c>
      <c r="C338" s="15">
        <v>114.8</v>
      </c>
      <c r="D338" s="15">
        <v>16</v>
      </c>
      <c r="E338" s="15">
        <v>3</v>
      </c>
      <c r="F338" s="15">
        <v>0</v>
      </c>
      <c r="G338" s="15">
        <v>1</v>
      </c>
      <c r="H338" s="15">
        <v>0</v>
      </c>
      <c r="I338" s="15">
        <v>0</v>
      </c>
      <c r="J338" s="15">
        <v>0</v>
      </c>
      <c r="K338" s="16">
        <v>55.3</v>
      </c>
      <c r="L338" s="16">
        <v>55.3</v>
      </c>
      <c r="M338" s="5">
        <v>0</v>
      </c>
      <c r="N338" s="5">
        <v>0</v>
      </c>
      <c r="O338" s="16">
        <v>-32.11</v>
      </c>
      <c r="P338" s="34">
        <v>40</v>
      </c>
      <c r="Q338" s="5">
        <v>1</v>
      </c>
      <c r="R338" s="5">
        <v>0</v>
      </c>
      <c r="S338" s="5">
        <v>1</v>
      </c>
      <c r="T338" s="5">
        <v>0</v>
      </c>
      <c r="U338" s="35">
        <v>10</v>
      </c>
      <c r="V338" s="16">
        <v>170</v>
      </c>
      <c r="W338" s="5">
        <v>0</v>
      </c>
      <c r="X338" s="5">
        <v>0</v>
      </c>
      <c r="Y338" s="5">
        <v>0</v>
      </c>
      <c r="Z338" s="5">
        <v>0</v>
      </c>
      <c r="AA338" s="5">
        <v>1</v>
      </c>
      <c r="AB338" s="16">
        <v>0</v>
      </c>
      <c r="AC338" s="16">
        <v>1</v>
      </c>
      <c r="AD338" s="16">
        <v>7</v>
      </c>
      <c r="AE338" s="20">
        <v>6</v>
      </c>
      <c r="AF338" s="16">
        <v>0.25675675675675702</v>
      </c>
    </row>
    <row r="339" spans="1:32" x14ac:dyDescent="0.25">
      <c r="A339" s="15">
        <v>0</v>
      </c>
      <c r="B339" s="15">
        <v>0</v>
      </c>
      <c r="C339" s="15">
        <v>114.8</v>
      </c>
      <c r="D339" s="15">
        <v>16</v>
      </c>
      <c r="E339" s="15">
        <v>3</v>
      </c>
      <c r="F339" s="15">
        <v>0</v>
      </c>
      <c r="G339" s="15">
        <v>1</v>
      </c>
      <c r="H339" s="15">
        <v>0</v>
      </c>
      <c r="I339" s="15">
        <v>0</v>
      </c>
      <c r="J339" s="15">
        <v>0</v>
      </c>
      <c r="K339" s="16">
        <v>55.3</v>
      </c>
      <c r="L339" s="16">
        <v>55.3</v>
      </c>
      <c r="M339" s="5">
        <v>0</v>
      </c>
      <c r="N339" s="5">
        <v>0</v>
      </c>
      <c r="O339" s="16">
        <v>-32.11</v>
      </c>
      <c r="P339" s="34">
        <v>40</v>
      </c>
      <c r="Q339" s="5">
        <v>1</v>
      </c>
      <c r="R339" s="5">
        <v>0</v>
      </c>
      <c r="S339" s="5">
        <v>1</v>
      </c>
      <c r="T339" s="5">
        <v>0</v>
      </c>
      <c r="U339" s="35">
        <v>10</v>
      </c>
      <c r="V339" s="16">
        <v>170</v>
      </c>
      <c r="W339" s="5">
        <v>0</v>
      </c>
      <c r="X339" s="5">
        <v>0</v>
      </c>
      <c r="Y339" s="5">
        <v>0</v>
      </c>
      <c r="Z339" s="5">
        <v>0</v>
      </c>
      <c r="AA339" s="5">
        <v>1</v>
      </c>
      <c r="AB339" s="16">
        <v>0</v>
      </c>
      <c r="AC339" s="16">
        <v>1</v>
      </c>
      <c r="AD339" s="16">
        <v>14</v>
      </c>
      <c r="AE339" s="20">
        <v>6</v>
      </c>
      <c r="AF339" s="16">
        <v>0.22362869198312299</v>
      </c>
    </row>
    <row r="340" spans="1:32" x14ac:dyDescent="0.25">
      <c r="A340" s="15">
        <v>0</v>
      </c>
      <c r="B340" s="15">
        <v>0</v>
      </c>
      <c r="C340" s="15">
        <v>114.8</v>
      </c>
      <c r="D340" s="15">
        <v>16</v>
      </c>
      <c r="E340" s="15">
        <v>3</v>
      </c>
      <c r="F340" s="15">
        <v>0</v>
      </c>
      <c r="G340" s="15">
        <v>1</v>
      </c>
      <c r="H340" s="15">
        <v>0</v>
      </c>
      <c r="I340" s="15">
        <v>0</v>
      </c>
      <c r="J340" s="15">
        <v>0</v>
      </c>
      <c r="K340" s="16">
        <v>55.3</v>
      </c>
      <c r="L340" s="16">
        <v>55.3</v>
      </c>
      <c r="M340" s="5">
        <v>0</v>
      </c>
      <c r="N340" s="5">
        <v>0</v>
      </c>
      <c r="O340" s="16">
        <v>-32.11</v>
      </c>
      <c r="P340" s="34">
        <v>40</v>
      </c>
      <c r="Q340" s="5">
        <v>1</v>
      </c>
      <c r="R340" s="5">
        <v>0</v>
      </c>
      <c r="S340" s="5">
        <v>1</v>
      </c>
      <c r="T340" s="5">
        <v>0</v>
      </c>
      <c r="U340" s="35">
        <v>10</v>
      </c>
      <c r="V340" s="16">
        <v>170</v>
      </c>
      <c r="W340" s="5">
        <v>0</v>
      </c>
      <c r="X340" s="5">
        <v>0</v>
      </c>
      <c r="Y340" s="5">
        <v>0</v>
      </c>
      <c r="Z340" s="5">
        <v>0</v>
      </c>
      <c r="AA340" s="5">
        <v>1</v>
      </c>
      <c r="AB340" s="16">
        <v>0</v>
      </c>
      <c r="AC340" s="16">
        <v>1</v>
      </c>
      <c r="AD340" s="16">
        <v>28</v>
      </c>
      <c r="AE340" s="20">
        <v>6</v>
      </c>
      <c r="AF340" s="16">
        <v>0.28112449799196898</v>
      </c>
    </row>
    <row r="341" spans="1:32" x14ac:dyDescent="0.25">
      <c r="A341" s="15">
        <v>0</v>
      </c>
      <c r="B341" s="15">
        <v>0</v>
      </c>
      <c r="C341" s="15">
        <v>114.8</v>
      </c>
      <c r="D341" s="15">
        <v>16</v>
      </c>
      <c r="E341" s="15">
        <v>3</v>
      </c>
      <c r="F341" s="15">
        <v>0</v>
      </c>
      <c r="G341" s="15">
        <v>1</v>
      </c>
      <c r="H341" s="15">
        <v>0</v>
      </c>
      <c r="I341" s="15">
        <v>0</v>
      </c>
      <c r="J341" s="15">
        <v>0</v>
      </c>
      <c r="K341" s="16">
        <v>55.3</v>
      </c>
      <c r="L341" s="16">
        <v>55.3</v>
      </c>
      <c r="M341" s="5">
        <v>0</v>
      </c>
      <c r="N341" s="5">
        <v>0</v>
      </c>
      <c r="O341" s="16">
        <v>-32.11</v>
      </c>
      <c r="P341" s="34">
        <v>40</v>
      </c>
      <c r="Q341" s="5">
        <v>1</v>
      </c>
      <c r="R341" s="5">
        <v>0</v>
      </c>
      <c r="S341" s="5">
        <v>1</v>
      </c>
      <c r="T341" s="5">
        <v>0</v>
      </c>
      <c r="U341" s="35">
        <v>10</v>
      </c>
      <c r="V341" s="16">
        <v>170</v>
      </c>
      <c r="W341" s="5">
        <v>0</v>
      </c>
      <c r="X341" s="5">
        <v>0</v>
      </c>
      <c r="Y341" s="5">
        <v>0</v>
      </c>
      <c r="Z341" s="5">
        <v>0</v>
      </c>
      <c r="AA341" s="5">
        <v>1</v>
      </c>
      <c r="AB341" s="16">
        <v>0</v>
      </c>
      <c r="AC341" s="16">
        <v>1</v>
      </c>
      <c r="AD341" s="16">
        <v>56</v>
      </c>
      <c r="AE341" s="20">
        <v>6</v>
      </c>
      <c r="AF341" s="16">
        <v>0.31698113207547202</v>
      </c>
    </row>
    <row r="342" spans="1:32" x14ac:dyDescent="0.25">
      <c r="A342" s="15">
        <v>1</v>
      </c>
      <c r="B342" s="15">
        <v>0</v>
      </c>
      <c r="C342" s="15">
        <v>12.01</v>
      </c>
      <c r="D342" s="15">
        <v>16</v>
      </c>
      <c r="E342" s="15">
        <v>1</v>
      </c>
      <c r="F342" s="15">
        <v>0</v>
      </c>
      <c r="G342" s="15">
        <v>0</v>
      </c>
      <c r="H342" s="15">
        <v>0</v>
      </c>
      <c r="I342" s="15">
        <v>1</v>
      </c>
      <c r="J342" s="15">
        <v>0</v>
      </c>
      <c r="K342" s="16">
        <v>60</v>
      </c>
      <c r="L342" s="16">
        <v>2</v>
      </c>
      <c r="M342" s="5">
        <v>0</v>
      </c>
      <c r="N342" s="5">
        <v>0</v>
      </c>
      <c r="O342" s="16">
        <v>-53.9</v>
      </c>
      <c r="P342" s="17">
        <v>374.5</v>
      </c>
      <c r="Q342" s="5">
        <v>0</v>
      </c>
      <c r="R342" s="5">
        <v>1</v>
      </c>
      <c r="S342" s="5">
        <v>0</v>
      </c>
      <c r="T342" s="5">
        <v>1</v>
      </c>
      <c r="U342" s="16">
        <v>7</v>
      </c>
      <c r="V342" s="19">
        <v>20</v>
      </c>
      <c r="W342" s="5">
        <v>1</v>
      </c>
      <c r="X342" s="5">
        <v>0</v>
      </c>
      <c r="Y342" s="5">
        <v>0</v>
      </c>
      <c r="Z342" s="5">
        <v>0</v>
      </c>
      <c r="AA342" s="5">
        <v>0</v>
      </c>
      <c r="AB342" s="16">
        <v>28</v>
      </c>
      <c r="AC342" s="16">
        <v>3</v>
      </c>
      <c r="AD342" s="16">
        <v>1</v>
      </c>
      <c r="AE342" s="20">
        <v>0.15</v>
      </c>
      <c r="AF342" s="16">
        <v>-0.16393442622950799</v>
      </c>
    </row>
    <row r="343" spans="1:32" x14ac:dyDescent="0.25">
      <c r="A343" s="15">
        <v>1</v>
      </c>
      <c r="B343" s="15">
        <v>0</v>
      </c>
      <c r="C343" s="15">
        <v>12.01</v>
      </c>
      <c r="D343" s="15">
        <v>16</v>
      </c>
      <c r="E343" s="15">
        <v>1</v>
      </c>
      <c r="F343" s="15">
        <v>0</v>
      </c>
      <c r="G343" s="15">
        <v>0</v>
      </c>
      <c r="H343" s="15">
        <v>0</v>
      </c>
      <c r="I343" s="15">
        <v>1</v>
      </c>
      <c r="J343" s="15">
        <v>0</v>
      </c>
      <c r="K343" s="16">
        <v>60</v>
      </c>
      <c r="L343" s="16">
        <v>2</v>
      </c>
      <c r="M343" s="5">
        <v>0</v>
      </c>
      <c r="N343" s="5">
        <v>0</v>
      </c>
      <c r="O343" s="16">
        <v>-53.9</v>
      </c>
      <c r="P343" s="17">
        <v>374.5</v>
      </c>
      <c r="Q343" s="5">
        <v>0</v>
      </c>
      <c r="R343" s="5">
        <v>1</v>
      </c>
      <c r="S343" s="5">
        <v>0</v>
      </c>
      <c r="T343" s="5">
        <v>1</v>
      </c>
      <c r="U343" s="16">
        <v>7</v>
      </c>
      <c r="V343" s="19">
        <v>20</v>
      </c>
      <c r="W343" s="5">
        <v>1</v>
      </c>
      <c r="X343" s="5">
        <v>0</v>
      </c>
      <c r="Y343" s="5">
        <v>0</v>
      </c>
      <c r="Z343" s="5">
        <v>0</v>
      </c>
      <c r="AA343" s="5">
        <v>0</v>
      </c>
      <c r="AB343" s="16">
        <v>28</v>
      </c>
      <c r="AC343" s="16">
        <v>3</v>
      </c>
      <c r="AD343" s="16">
        <v>7</v>
      </c>
      <c r="AE343" s="20">
        <v>0.15</v>
      </c>
      <c r="AF343" s="16">
        <v>5.5555555555554401E-2</v>
      </c>
    </row>
    <row r="344" spans="1:32" x14ac:dyDescent="0.25">
      <c r="A344" s="15">
        <v>1</v>
      </c>
      <c r="B344" s="15">
        <v>0</v>
      </c>
      <c r="C344" s="15">
        <v>12.01</v>
      </c>
      <c r="D344" s="15">
        <v>16</v>
      </c>
      <c r="E344" s="15">
        <v>1</v>
      </c>
      <c r="F344" s="15">
        <v>0</v>
      </c>
      <c r="G344" s="15">
        <v>0</v>
      </c>
      <c r="H344" s="15">
        <v>0</v>
      </c>
      <c r="I344" s="15">
        <v>1</v>
      </c>
      <c r="J344" s="15">
        <v>0</v>
      </c>
      <c r="K344" s="16">
        <v>60</v>
      </c>
      <c r="L344" s="16">
        <v>2</v>
      </c>
      <c r="M344" s="5">
        <v>0</v>
      </c>
      <c r="N344" s="5">
        <v>0</v>
      </c>
      <c r="O344" s="16">
        <v>-53.9</v>
      </c>
      <c r="P344" s="17">
        <v>374.5</v>
      </c>
      <c r="Q344" s="5">
        <v>0</v>
      </c>
      <c r="R344" s="5">
        <v>1</v>
      </c>
      <c r="S344" s="5">
        <v>0</v>
      </c>
      <c r="T344" s="5">
        <v>1</v>
      </c>
      <c r="U344" s="16">
        <v>7</v>
      </c>
      <c r="V344" s="19">
        <v>20</v>
      </c>
      <c r="W344" s="5">
        <v>1</v>
      </c>
      <c r="X344" s="5">
        <v>0</v>
      </c>
      <c r="Y344" s="5">
        <v>0</v>
      </c>
      <c r="Z344" s="5">
        <v>0</v>
      </c>
      <c r="AA344" s="5">
        <v>0</v>
      </c>
      <c r="AB344" s="16">
        <v>28</v>
      </c>
      <c r="AC344" s="16">
        <v>3</v>
      </c>
      <c r="AD344" s="16">
        <v>28</v>
      </c>
      <c r="AE344" s="20">
        <v>0.15</v>
      </c>
      <c r="AF344" s="16">
        <v>0.500000000000001</v>
      </c>
    </row>
    <row r="345" spans="1:32" x14ac:dyDescent="0.25">
      <c r="A345" s="15">
        <v>1</v>
      </c>
      <c r="B345" s="15">
        <v>0</v>
      </c>
      <c r="C345" s="15">
        <v>12.01</v>
      </c>
      <c r="D345" s="15">
        <v>16</v>
      </c>
      <c r="E345" s="15">
        <v>1</v>
      </c>
      <c r="F345" s="15">
        <v>0</v>
      </c>
      <c r="G345" s="15">
        <v>0</v>
      </c>
      <c r="H345" s="15">
        <v>0</v>
      </c>
      <c r="I345" s="15">
        <v>1</v>
      </c>
      <c r="J345" s="15">
        <v>0</v>
      </c>
      <c r="K345" s="16">
        <v>60</v>
      </c>
      <c r="L345" s="16">
        <v>2</v>
      </c>
      <c r="M345" s="5">
        <v>0</v>
      </c>
      <c r="N345" s="5">
        <v>0</v>
      </c>
      <c r="O345" s="16">
        <v>-53.9</v>
      </c>
      <c r="P345" s="17">
        <v>374.5</v>
      </c>
      <c r="Q345" s="5">
        <v>0</v>
      </c>
      <c r="R345" s="5">
        <v>1</v>
      </c>
      <c r="S345" s="5">
        <v>0</v>
      </c>
      <c r="T345" s="5">
        <v>1</v>
      </c>
      <c r="U345" s="16">
        <v>7</v>
      </c>
      <c r="V345" s="19">
        <v>20</v>
      </c>
      <c r="W345" s="5">
        <v>1</v>
      </c>
      <c r="X345" s="5">
        <v>0</v>
      </c>
      <c r="Y345" s="5">
        <v>0</v>
      </c>
      <c r="Z345" s="5">
        <v>0</v>
      </c>
      <c r="AA345" s="5">
        <v>0</v>
      </c>
      <c r="AB345" s="16">
        <v>28</v>
      </c>
      <c r="AC345" s="16">
        <v>3</v>
      </c>
      <c r="AD345" s="16">
        <v>1</v>
      </c>
      <c r="AE345" s="20">
        <v>1.5</v>
      </c>
      <c r="AF345" s="16">
        <v>-0.24390243902438999</v>
      </c>
    </row>
    <row r="346" spans="1:32" x14ac:dyDescent="0.25">
      <c r="A346" s="15">
        <v>1</v>
      </c>
      <c r="B346" s="15">
        <v>0</v>
      </c>
      <c r="C346" s="15">
        <v>12.01</v>
      </c>
      <c r="D346" s="15">
        <v>16</v>
      </c>
      <c r="E346" s="15">
        <v>1</v>
      </c>
      <c r="F346" s="15">
        <v>0</v>
      </c>
      <c r="G346" s="15">
        <v>0</v>
      </c>
      <c r="H346" s="15">
        <v>0</v>
      </c>
      <c r="I346" s="15">
        <v>1</v>
      </c>
      <c r="J346" s="15">
        <v>0</v>
      </c>
      <c r="K346" s="16">
        <v>60</v>
      </c>
      <c r="L346" s="16">
        <v>2</v>
      </c>
      <c r="M346" s="5">
        <v>0</v>
      </c>
      <c r="N346" s="5">
        <v>0</v>
      </c>
      <c r="O346" s="16">
        <v>-53.9</v>
      </c>
      <c r="P346" s="17">
        <v>374.5</v>
      </c>
      <c r="Q346" s="5">
        <v>0</v>
      </c>
      <c r="R346" s="5">
        <v>1</v>
      </c>
      <c r="S346" s="5">
        <v>0</v>
      </c>
      <c r="T346" s="5">
        <v>1</v>
      </c>
      <c r="U346" s="16">
        <v>7</v>
      </c>
      <c r="V346" s="19">
        <v>20</v>
      </c>
      <c r="W346" s="5">
        <v>1</v>
      </c>
      <c r="X346" s="5">
        <v>0</v>
      </c>
      <c r="Y346" s="5">
        <v>0</v>
      </c>
      <c r="Z346" s="5">
        <v>0</v>
      </c>
      <c r="AA346" s="5">
        <v>0</v>
      </c>
      <c r="AB346" s="16">
        <v>28</v>
      </c>
      <c r="AC346" s="16">
        <v>3</v>
      </c>
      <c r="AD346" s="16">
        <v>7</v>
      </c>
      <c r="AE346" s="20">
        <v>1.5</v>
      </c>
      <c r="AF346" s="16">
        <v>-9.7560975609759695E-2</v>
      </c>
    </row>
    <row r="347" spans="1:32" x14ac:dyDescent="0.25">
      <c r="A347" s="15">
        <v>1</v>
      </c>
      <c r="B347" s="15">
        <v>0</v>
      </c>
      <c r="C347" s="15">
        <v>12.01</v>
      </c>
      <c r="D347" s="15">
        <v>16</v>
      </c>
      <c r="E347" s="15">
        <v>1</v>
      </c>
      <c r="F347" s="15">
        <v>0</v>
      </c>
      <c r="G347" s="15">
        <v>0</v>
      </c>
      <c r="H347" s="15">
        <v>0</v>
      </c>
      <c r="I347" s="15">
        <v>1</v>
      </c>
      <c r="J347" s="15">
        <v>0</v>
      </c>
      <c r="K347" s="16">
        <v>60</v>
      </c>
      <c r="L347" s="16">
        <v>2</v>
      </c>
      <c r="M347" s="5">
        <v>0</v>
      </c>
      <c r="N347" s="5">
        <v>0</v>
      </c>
      <c r="O347" s="16">
        <v>-53.9</v>
      </c>
      <c r="P347" s="17">
        <v>374.5</v>
      </c>
      <c r="Q347" s="5">
        <v>0</v>
      </c>
      <c r="R347" s="5">
        <v>1</v>
      </c>
      <c r="S347" s="5">
        <v>0</v>
      </c>
      <c r="T347" s="5">
        <v>1</v>
      </c>
      <c r="U347" s="16">
        <v>7</v>
      </c>
      <c r="V347" s="19">
        <v>20</v>
      </c>
      <c r="W347" s="5">
        <v>1</v>
      </c>
      <c r="X347" s="5">
        <v>0</v>
      </c>
      <c r="Y347" s="5">
        <v>0</v>
      </c>
      <c r="Z347" s="5">
        <v>0</v>
      </c>
      <c r="AA347" s="5">
        <v>0</v>
      </c>
      <c r="AB347" s="16">
        <v>28</v>
      </c>
      <c r="AC347" s="16">
        <v>3</v>
      </c>
      <c r="AD347" s="16">
        <v>28</v>
      </c>
      <c r="AE347" s="20">
        <v>1.5</v>
      </c>
      <c r="AF347" s="16">
        <v>-0.63414634146341498</v>
      </c>
    </row>
    <row r="348" spans="1:32" x14ac:dyDescent="0.25">
      <c r="A348" s="15">
        <v>1</v>
      </c>
      <c r="B348" s="15">
        <v>0</v>
      </c>
      <c r="C348" s="15">
        <v>12.01</v>
      </c>
      <c r="D348" s="15">
        <v>16</v>
      </c>
      <c r="E348" s="15">
        <v>1</v>
      </c>
      <c r="F348" s="15">
        <v>0</v>
      </c>
      <c r="G348" s="15">
        <v>0</v>
      </c>
      <c r="H348" s="15">
        <v>0</v>
      </c>
      <c r="I348" s="15">
        <v>1</v>
      </c>
      <c r="J348" s="15">
        <v>0</v>
      </c>
      <c r="K348" s="16">
        <v>60</v>
      </c>
      <c r="L348" s="16">
        <v>2</v>
      </c>
      <c r="M348" s="5">
        <v>0</v>
      </c>
      <c r="N348" s="5">
        <v>0</v>
      </c>
      <c r="O348" s="16">
        <v>-53.9</v>
      </c>
      <c r="P348" s="17">
        <v>374.5</v>
      </c>
      <c r="Q348" s="5">
        <v>0</v>
      </c>
      <c r="R348" s="5">
        <v>1</v>
      </c>
      <c r="S348" s="5">
        <v>0</v>
      </c>
      <c r="T348" s="5">
        <v>1</v>
      </c>
      <c r="U348" s="16">
        <v>7</v>
      </c>
      <c r="V348" s="19">
        <v>20</v>
      </c>
      <c r="W348" s="5">
        <v>1</v>
      </c>
      <c r="X348" s="5">
        <v>0</v>
      </c>
      <c r="Y348" s="5">
        <v>0</v>
      </c>
      <c r="Z348" s="5">
        <v>0</v>
      </c>
      <c r="AA348" s="5">
        <v>0</v>
      </c>
      <c r="AB348" s="16">
        <v>28</v>
      </c>
      <c r="AC348" s="16">
        <v>3</v>
      </c>
      <c r="AD348" s="16">
        <v>84</v>
      </c>
      <c r="AE348" s="20">
        <v>1.5</v>
      </c>
      <c r="AF348" s="16">
        <v>0.156250000000004</v>
      </c>
    </row>
    <row r="349" spans="1:32" x14ac:dyDescent="0.25">
      <c r="A349" s="15">
        <v>1</v>
      </c>
      <c r="B349" s="15">
        <v>0</v>
      </c>
      <c r="C349" s="15">
        <v>12.01</v>
      </c>
      <c r="D349" s="15">
        <v>16</v>
      </c>
      <c r="E349" s="15">
        <v>1</v>
      </c>
      <c r="F349" s="15">
        <v>0</v>
      </c>
      <c r="G349" s="15">
        <v>0</v>
      </c>
      <c r="H349" s="15">
        <v>0</v>
      </c>
      <c r="I349" s="15">
        <v>1</v>
      </c>
      <c r="J349" s="15">
        <v>0</v>
      </c>
      <c r="K349" s="16">
        <v>8200</v>
      </c>
      <c r="L349" s="16">
        <v>2</v>
      </c>
      <c r="M349" s="5">
        <v>0</v>
      </c>
      <c r="N349" s="5">
        <v>0</v>
      </c>
      <c r="O349" s="16">
        <v>-49</v>
      </c>
      <c r="P349" s="17">
        <v>374.5</v>
      </c>
      <c r="Q349" s="5">
        <v>0</v>
      </c>
      <c r="R349" s="5">
        <v>1</v>
      </c>
      <c r="S349" s="5">
        <v>0</v>
      </c>
      <c r="T349" s="5">
        <v>1</v>
      </c>
      <c r="U349" s="16">
        <v>7</v>
      </c>
      <c r="V349" s="19">
        <v>20</v>
      </c>
      <c r="W349" s="5">
        <v>1</v>
      </c>
      <c r="X349" s="5">
        <v>0</v>
      </c>
      <c r="Y349" s="5">
        <v>0</v>
      </c>
      <c r="Z349" s="5">
        <v>0</v>
      </c>
      <c r="AA349" s="5">
        <v>0</v>
      </c>
      <c r="AB349" s="16">
        <v>28</v>
      </c>
      <c r="AC349" s="16">
        <v>3</v>
      </c>
      <c r="AD349" s="16">
        <v>1</v>
      </c>
      <c r="AE349" s="20">
        <v>0.15</v>
      </c>
      <c r="AF349" s="16">
        <v>-0.22222222222221799</v>
      </c>
    </row>
    <row r="350" spans="1:32" x14ac:dyDescent="0.25">
      <c r="A350" s="15">
        <v>1</v>
      </c>
      <c r="B350" s="15">
        <v>0</v>
      </c>
      <c r="C350" s="15">
        <v>12.01</v>
      </c>
      <c r="D350" s="15">
        <v>16</v>
      </c>
      <c r="E350" s="15">
        <v>1</v>
      </c>
      <c r="F350" s="15">
        <v>0</v>
      </c>
      <c r="G350" s="15">
        <v>0</v>
      </c>
      <c r="H350" s="15">
        <v>0</v>
      </c>
      <c r="I350" s="15">
        <v>1</v>
      </c>
      <c r="J350" s="15">
        <v>0</v>
      </c>
      <c r="K350" s="16">
        <v>8200</v>
      </c>
      <c r="L350" s="16">
        <v>2</v>
      </c>
      <c r="M350" s="5">
        <v>0</v>
      </c>
      <c r="N350" s="5">
        <v>0</v>
      </c>
      <c r="O350" s="16">
        <v>-49</v>
      </c>
      <c r="P350" s="17">
        <v>374.5</v>
      </c>
      <c r="Q350" s="5">
        <v>0</v>
      </c>
      <c r="R350" s="5">
        <v>1</v>
      </c>
      <c r="S350" s="5">
        <v>0</v>
      </c>
      <c r="T350" s="5">
        <v>1</v>
      </c>
      <c r="U350" s="16">
        <v>7</v>
      </c>
      <c r="V350" s="19">
        <v>20</v>
      </c>
      <c r="W350" s="5">
        <v>1</v>
      </c>
      <c r="X350" s="5">
        <v>0</v>
      </c>
      <c r="Y350" s="5">
        <v>0</v>
      </c>
      <c r="Z350" s="5">
        <v>0</v>
      </c>
      <c r="AA350" s="5">
        <v>0</v>
      </c>
      <c r="AB350" s="16">
        <v>28</v>
      </c>
      <c r="AC350" s="16">
        <v>3</v>
      </c>
      <c r="AD350" s="16">
        <v>7</v>
      </c>
      <c r="AE350" s="20">
        <v>0.15</v>
      </c>
      <c r="AF350" s="16">
        <v>0.30769230769230799</v>
      </c>
    </row>
    <row r="351" spans="1:32" x14ac:dyDescent="0.25">
      <c r="A351" s="15">
        <v>1</v>
      </c>
      <c r="B351" s="15">
        <v>0</v>
      </c>
      <c r="C351" s="15">
        <v>12.01</v>
      </c>
      <c r="D351" s="15">
        <v>16</v>
      </c>
      <c r="E351" s="15">
        <v>1</v>
      </c>
      <c r="F351" s="15">
        <v>0</v>
      </c>
      <c r="G351" s="15">
        <v>0</v>
      </c>
      <c r="H351" s="15">
        <v>0</v>
      </c>
      <c r="I351" s="15">
        <v>1</v>
      </c>
      <c r="J351" s="15">
        <v>0</v>
      </c>
      <c r="K351" s="16">
        <v>8200</v>
      </c>
      <c r="L351" s="16">
        <v>2</v>
      </c>
      <c r="M351" s="5">
        <v>0</v>
      </c>
      <c r="N351" s="5">
        <v>0</v>
      </c>
      <c r="O351" s="16">
        <v>-49</v>
      </c>
      <c r="P351" s="17">
        <v>374.5</v>
      </c>
      <c r="Q351" s="5">
        <v>0</v>
      </c>
      <c r="R351" s="5">
        <v>1</v>
      </c>
      <c r="S351" s="5">
        <v>0</v>
      </c>
      <c r="T351" s="5">
        <v>1</v>
      </c>
      <c r="U351" s="16">
        <v>7</v>
      </c>
      <c r="V351" s="19">
        <v>20</v>
      </c>
      <c r="W351" s="5">
        <v>1</v>
      </c>
      <c r="X351" s="5">
        <v>0</v>
      </c>
      <c r="Y351" s="5">
        <v>0</v>
      </c>
      <c r="Z351" s="5">
        <v>0</v>
      </c>
      <c r="AA351" s="5">
        <v>0</v>
      </c>
      <c r="AB351" s="16">
        <v>28</v>
      </c>
      <c r="AC351" s="16">
        <v>3</v>
      </c>
      <c r="AD351" s="16">
        <v>84</v>
      </c>
      <c r="AE351" s="20">
        <v>0.15</v>
      </c>
      <c r="AF351" s="16">
        <v>0.81395348837209303</v>
      </c>
    </row>
    <row r="352" spans="1:32" x14ac:dyDescent="0.25">
      <c r="A352" s="15">
        <v>1</v>
      </c>
      <c r="B352" s="15">
        <v>0</v>
      </c>
      <c r="C352" s="15">
        <v>12.01</v>
      </c>
      <c r="D352" s="15">
        <v>16</v>
      </c>
      <c r="E352" s="15">
        <v>1</v>
      </c>
      <c r="F352" s="15">
        <v>0</v>
      </c>
      <c r="G352" s="15">
        <v>0</v>
      </c>
      <c r="H352" s="15">
        <v>0</v>
      </c>
      <c r="I352" s="15">
        <v>1</v>
      </c>
      <c r="J352" s="15">
        <v>0</v>
      </c>
      <c r="K352" s="16">
        <v>8200</v>
      </c>
      <c r="L352" s="16">
        <v>2</v>
      </c>
      <c r="M352" s="5">
        <v>0</v>
      </c>
      <c r="N352" s="5">
        <v>0</v>
      </c>
      <c r="O352" s="16">
        <v>-49</v>
      </c>
      <c r="P352" s="17">
        <v>374.5</v>
      </c>
      <c r="Q352" s="5">
        <v>0</v>
      </c>
      <c r="R352" s="5">
        <v>1</v>
      </c>
      <c r="S352" s="5">
        <v>0</v>
      </c>
      <c r="T352" s="5">
        <v>1</v>
      </c>
      <c r="U352" s="16">
        <v>7</v>
      </c>
      <c r="V352" s="19">
        <v>20</v>
      </c>
      <c r="W352" s="5">
        <v>1</v>
      </c>
      <c r="X352" s="5">
        <v>0</v>
      </c>
      <c r="Y352" s="5">
        <v>0</v>
      </c>
      <c r="Z352" s="5">
        <v>0</v>
      </c>
      <c r="AA352" s="5">
        <v>0</v>
      </c>
      <c r="AB352" s="16">
        <v>28</v>
      </c>
      <c r="AC352" s="16">
        <v>3</v>
      </c>
      <c r="AD352" s="16">
        <v>1</v>
      </c>
      <c r="AE352" s="20">
        <v>1.5</v>
      </c>
      <c r="AF352" s="16">
        <v>0.75384615384615405</v>
      </c>
    </row>
    <row r="353" spans="1:32" x14ac:dyDescent="0.25">
      <c r="A353" s="15">
        <v>1</v>
      </c>
      <c r="B353" s="15">
        <v>0</v>
      </c>
      <c r="C353" s="15">
        <v>12.01</v>
      </c>
      <c r="D353" s="15">
        <v>16</v>
      </c>
      <c r="E353" s="15">
        <v>1</v>
      </c>
      <c r="F353" s="15">
        <v>0</v>
      </c>
      <c r="G353" s="15">
        <v>0</v>
      </c>
      <c r="H353" s="15">
        <v>0</v>
      </c>
      <c r="I353" s="15">
        <v>1</v>
      </c>
      <c r="J353" s="15">
        <v>0</v>
      </c>
      <c r="K353" s="16">
        <v>8200</v>
      </c>
      <c r="L353" s="16">
        <v>2</v>
      </c>
      <c r="M353" s="5">
        <v>0</v>
      </c>
      <c r="N353" s="5">
        <v>0</v>
      </c>
      <c r="O353" s="16">
        <v>-49</v>
      </c>
      <c r="P353" s="17">
        <v>374.5</v>
      </c>
      <c r="Q353" s="5">
        <v>0</v>
      </c>
      <c r="R353" s="5">
        <v>1</v>
      </c>
      <c r="S353" s="5">
        <v>0</v>
      </c>
      <c r="T353" s="5">
        <v>1</v>
      </c>
      <c r="U353" s="16">
        <v>7</v>
      </c>
      <c r="V353" s="19">
        <v>20</v>
      </c>
      <c r="W353" s="5">
        <v>1</v>
      </c>
      <c r="X353" s="5">
        <v>0</v>
      </c>
      <c r="Y353" s="5">
        <v>0</v>
      </c>
      <c r="Z353" s="5">
        <v>0</v>
      </c>
      <c r="AA353" s="5">
        <v>0</v>
      </c>
      <c r="AB353" s="16">
        <v>28</v>
      </c>
      <c r="AC353" s="16">
        <v>3</v>
      </c>
      <c r="AD353" s="16">
        <v>7</v>
      </c>
      <c r="AE353" s="20">
        <v>1.5</v>
      </c>
      <c r="AF353" s="16">
        <v>0.69230769230769296</v>
      </c>
    </row>
    <row r="354" spans="1:32" x14ac:dyDescent="0.25">
      <c r="A354" s="15">
        <v>1</v>
      </c>
      <c r="B354" s="15">
        <v>0</v>
      </c>
      <c r="C354" s="15">
        <v>12.01</v>
      </c>
      <c r="D354" s="15">
        <v>16</v>
      </c>
      <c r="E354" s="15">
        <v>1</v>
      </c>
      <c r="F354" s="15">
        <v>0</v>
      </c>
      <c r="G354" s="15">
        <v>0</v>
      </c>
      <c r="H354" s="15">
        <v>0</v>
      </c>
      <c r="I354" s="15">
        <v>1</v>
      </c>
      <c r="J354" s="15">
        <v>0</v>
      </c>
      <c r="K354" s="16">
        <v>8200</v>
      </c>
      <c r="L354" s="16">
        <v>2</v>
      </c>
      <c r="M354" s="5">
        <v>0</v>
      </c>
      <c r="N354" s="5">
        <v>0</v>
      </c>
      <c r="O354" s="16">
        <v>-49</v>
      </c>
      <c r="P354" s="17">
        <v>374.5</v>
      </c>
      <c r="Q354" s="5">
        <v>0</v>
      </c>
      <c r="R354" s="5">
        <v>1</v>
      </c>
      <c r="S354" s="5">
        <v>0</v>
      </c>
      <c r="T354" s="5">
        <v>1</v>
      </c>
      <c r="U354" s="16">
        <v>7</v>
      </c>
      <c r="V354" s="19">
        <v>20</v>
      </c>
      <c r="W354" s="5">
        <v>1</v>
      </c>
      <c r="X354" s="5">
        <v>0</v>
      </c>
      <c r="Y354" s="5">
        <v>0</v>
      </c>
      <c r="Z354" s="5">
        <v>0</v>
      </c>
      <c r="AA354" s="5">
        <v>0</v>
      </c>
      <c r="AB354" s="16">
        <v>28</v>
      </c>
      <c r="AC354" s="16">
        <v>3</v>
      </c>
      <c r="AD354" s="16">
        <v>28</v>
      </c>
      <c r="AE354" s="20">
        <v>1.5</v>
      </c>
      <c r="AF354" s="16">
        <v>0.500000000000001</v>
      </c>
    </row>
    <row r="355" spans="1:32" x14ac:dyDescent="0.25">
      <c r="A355" s="15">
        <v>1</v>
      </c>
      <c r="B355" s="15">
        <v>0</v>
      </c>
      <c r="C355" s="15">
        <v>12.01</v>
      </c>
      <c r="D355" s="15">
        <v>16</v>
      </c>
      <c r="E355" s="15">
        <v>1</v>
      </c>
      <c r="F355" s="15">
        <v>0</v>
      </c>
      <c r="G355" s="15">
        <v>0</v>
      </c>
      <c r="H355" s="15">
        <v>0</v>
      </c>
      <c r="I355" s="15">
        <v>1</v>
      </c>
      <c r="J355" s="15">
        <v>0</v>
      </c>
      <c r="K355" s="16">
        <v>8200</v>
      </c>
      <c r="L355" s="16">
        <v>2</v>
      </c>
      <c r="M355" s="5">
        <v>0</v>
      </c>
      <c r="N355" s="5">
        <v>0</v>
      </c>
      <c r="O355" s="16">
        <v>-49</v>
      </c>
      <c r="P355" s="17">
        <v>374.5</v>
      </c>
      <c r="Q355" s="5">
        <v>0</v>
      </c>
      <c r="R355" s="5">
        <v>1</v>
      </c>
      <c r="S355" s="5">
        <v>0</v>
      </c>
      <c r="T355" s="5">
        <v>1</v>
      </c>
      <c r="U355" s="16">
        <v>7</v>
      </c>
      <c r="V355" s="19">
        <v>20</v>
      </c>
      <c r="W355" s="5">
        <v>1</v>
      </c>
      <c r="X355" s="5">
        <v>0</v>
      </c>
      <c r="Y355" s="5">
        <v>0</v>
      </c>
      <c r="Z355" s="5">
        <v>0</v>
      </c>
      <c r="AA355" s="5">
        <v>0</v>
      </c>
      <c r="AB355" s="16">
        <v>28</v>
      </c>
      <c r="AC355" s="16">
        <v>3</v>
      </c>
      <c r="AD355" s="16">
        <v>84</v>
      </c>
      <c r="AE355" s="20">
        <v>1.5</v>
      </c>
      <c r="AF355" s="16">
        <v>0.375</v>
      </c>
    </row>
    <row r="356" spans="1:32" x14ac:dyDescent="0.25">
      <c r="A356" s="15">
        <v>1</v>
      </c>
      <c r="B356" s="15">
        <v>0</v>
      </c>
      <c r="C356" s="15">
        <v>12.01</v>
      </c>
      <c r="D356" s="15">
        <v>0</v>
      </c>
      <c r="E356" s="15">
        <v>0</v>
      </c>
      <c r="F356" s="15">
        <v>0</v>
      </c>
      <c r="G356" s="15">
        <v>0</v>
      </c>
      <c r="H356" s="15">
        <v>1</v>
      </c>
      <c r="I356" s="15">
        <v>0</v>
      </c>
      <c r="J356" s="15">
        <v>1</v>
      </c>
      <c r="K356" s="16">
        <v>49</v>
      </c>
      <c r="L356" s="16">
        <v>3860</v>
      </c>
      <c r="M356" s="5">
        <v>0</v>
      </c>
      <c r="N356" s="5">
        <v>0</v>
      </c>
      <c r="O356" s="16">
        <v>-16.8</v>
      </c>
      <c r="P356" s="17">
        <v>152</v>
      </c>
      <c r="Q356" s="5">
        <v>0</v>
      </c>
      <c r="R356" s="5">
        <v>1</v>
      </c>
      <c r="S356" s="5">
        <v>0</v>
      </c>
      <c r="T356" s="5">
        <v>1</v>
      </c>
      <c r="U356" s="16">
        <v>7</v>
      </c>
      <c r="V356" s="19">
        <v>20</v>
      </c>
      <c r="W356" s="5">
        <v>1</v>
      </c>
      <c r="X356" s="5">
        <v>0</v>
      </c>
      <c r="Y356" s="5">
        <v>0</v>
      </c>
      <c r="Z356" s="5">
        <v>0</v>
      </c>
      <c r="AA356" s="5">
        <v>0</v>
      </c>
      <c r="AB356" s="16">
        <v>28</v>
      </c>
      <c r="AC356" s="16">
        <v>3</v>
      </c>
      <c r="AD356" s="16">
        <v>1</v>
      </c>
      <c r="AE356" s="20">
        <v>0.15</v>
      </c>
      <c r="AF356" s="16">
        <v>0.487179487179485</v>
      </c>
    </row>
    <row r="357" spans="1:32" x14ac:dyDescent="0.25">
      <c r="A357" s="15">
        <v>1</v>
      </c>
      <c r="B357" s="15">
        <v>0</v>
      </c>
      <c r="C357" s="15">
        <v>12.01</v>
      </c>
      <c r="D357" s="15">
        <v>0</v>
      </c>
      <c r="E357" s="15">
        <v>0</v>
      </c>
      <c r="F357" s="15">
        <v>0</v>
      </c>
      <c r="G357" s="15">
        <v>0</v>
      </c>
      <c r="H357" s="15">
        <v>1</v>
      </c>
      <c r="I357" s="15">
        <v>0</v>
      </c>
      <c r="J357" s="15">
        <v>1</v>
      </c>
      <c r="K357" s="16">
        <v>49</v>
      </c>
      <c r="L357" s="16">
        <v>3860</v>
      </c>
      <c r="M357" s="5">
        <v>0</v>
      </c>
      <c r="N357" s="5">
        <v>0</v>
      </c>
      <c r="O357" s="16">
        <v>-16.8</v>
      </c>
      <c r="P357" s="17">
        <v>152</v>
      </c>
      <c r="Q357" s="5">
        <v>0</v>
      </c>
      <c r="R357" s="5">
        <v>1</v>
      </c>
      <c r="S357" s="5">
        <v>0</v>
      </c>
      <c r="T357" s="5">
        <v>1</v>
      </c>
      <c r="U357" s="16">
        <v>7</v>
      </c>
      <c r="V357" s="19">
        <v>20</v>
      </c>
      <c r="W357" s="5">
        <v>1</v>
      </c>
      <c r="X357" s="5">
        <v>0</v>
      </c>
      <c r="Y357" s="5">
        <v>0</v>
      </c>
      <c r="Z357" s="5">
        <v>0</v>
      </c>
      <c r="AA357" s="5">
        <v>0</v>
      </c>
      <c r="AB357" s="16">
        <v>28</v>
      </c>
      <c r="AC357" s="16">
        <v>3</v>
      </c>
      <c r="AD357" s="16">
        <v>7</v>
      </c>
      <c r="AE357" s="20">
        <v>0.15</v>
      </c>
      <c r="AF357" s="16">
        <v>-0.14285714285714099</v>
      </c>
    </row>
    <row r="358" spans="1:32" x14ac:dyDescent="0.25">
      <c r="A358" s="15">
        <v>1</v>
      </c>
      <c r="B358" s="15">
        <v>0</v>
      </c>
      <c r="C358" s="15">
        <v>12.01</v>
      </c>
      <c r="D358" s="15">
        <v>0</v>
      </c>
      <c r="E358" s="15">
        <v>0</v>
      </c>
      <c r="F358" s="15">
        <v>0</v>
      </c>
      <c r="G358" s="15">
        <v>0</v>
      </c>
      <c r="H358" s="15">
        <v>1</v>
      </c>
      <c r="I358" s="15">
        <v>0</v>
      </c>
      <c r="J358" s="15">
        <v>1</v>
      </c>
      <c r="K358" s="16">
        <v>49</v>
      </c>
      <c r="L358" s="16">
        <v>3860</v>
      </c>
      <c r="M358" s="5">
        <v>0</v>
      </c>
      <c r="N358" s="5">
        <v>0</v>
      </c>
      <c r="O358" s="16">
        <v>-16.8</v>
      </c>
      <c r="P358" s="17">
        <v>152</v>
      </c>
      <c r="Q358" s="5">
        <v>0</v>
      </c>
      <c r="R358" s="5">
        <v>1</v>
      </c>
      <c r="S358" s="5">
        <v>0</v>
      </c>
      <c r="T358" s="5">
        <v>1</v>
      </c>
      <c r="U358" s="16">
        <v>7</v>
      </c>
      <c r="V358" s="19">
        <v>20</v>
      </c>
      <c r="W358" s="5">
        <v>1</v>
      </c>
      <c r="X358" s="5">
        <v>0</v>
      </c>
      <c r="Y358" s="5">
        <v>0</v>
      </c>
      <c r="Z358" s="5">
        <v>0</v>
      </c>
      <c r="AA358" s="5">
        <v>0</v>
      </c>
      <c r="AB358" s="16">
        <v>28</v>
      </c>
      <c r="AC358" s="16">
        <v>3</v>
      </c>
      <c r="AD358" s="16">
        <v>84</v>
      </c>
      <c r="AE358" s="20">
        <v>0.15</v>
      </c>
      <c r="AF358" s="16">
        <v>-0.35714285714285798</v>
      </c>
    </row>
    <row r="359" spans="1:32" x14ac:dyDescent="0.25">
      <c r="A359" s="15">
        <v>1</v>
      </c>
      <c r="B359" s="15">
        <v>0</v>
      </c>
      <c r="C359" s="15">
        <v>12.01</v>
      </c>
      <c r="D359" s="15">
        <v>0</v>
      </c>
      <c r="E359" s="15">
        <v>0</v>
      </c>
      <c r="F359" s="15">
        <v>0</v>
      </c>
      <c r="G359" s="15">
        <v>0</v>
      </c>
      <c r="H359" s="15">
        <v>1</v>
      </c>
      <c r="I359" s="15">
        <v>0</v>
      </c>
      <c r="J359" s="15">
        <v>1</v>
      </c>
      <c r="K359" s="16">
        <v>49</v>
      </c>
      <c r="L359" s="16">
        <v>3860</v>
      </c>
      <c r="M359" s="5">
        <v>0</v>
      </c>
      <c r="N359" s="5">
        <v>0</v>
      </c>
      <c r="O359" s="16">
        <v>-16.8</v>
      </c>
      <c r="P359" s="17">
        <v>152</v>
      </c>
      <c r="Q359" s="5">
        <v>0</v>
      </c>
      <c r="R359" s="5">
        <v>1</v>
      </c>
      <c r="S359" s="5">
        <v>0</v>
      </c>
      <c r="T359" s="5">
        <v>1</v>
      </c>
      <c r="U359" s="16">
        <v>7</v>
      </c>
      <c r="V359" s="19">
        <v>20</v>
      </c>
      <c r="W359" s="5">
        <v>1</v>
      </c>
      <c r="X359" s="5">
        <v>0</v>
      </c>
      <c r="Y359" s="5">
        <v>0</v>
      </c>
      <c r="Z359" s="5">
        <v>0</v>
      </c>
      <c r="AA359" s="5">
        <v>0</v>
      </c>
      <c r="AB359" s="16">
        <v>28</v>
      </c>
      <c r="AC359" s="16">
        <v>3</v>
      </c>
      <c r="AD359" s="16">
        <v>1</v>
      </c>
      <c r="AE359" s="20">
        <v>1.5</v>
      </c>
      <c r="AF359" s="16">
        <v>0.59999999999999898</v>
      </c>
    </row>
    <row r="360" spans="1:32" x14ac:dyDescent="0.25">
      <c r="A360" s="15">
        <v>1</v>
      </c>
      <c r="B360" s="15">
        <v>0</v>
      </c>
      <c r="C360" s="15">
        <v>12.01</v>
      </c>
      <c r="D360" s="15">
        <v>0</v>
      </c>
      <c r="E360" s="15">
        <v>0</v>
      </c>
      <c r="F360" s="15">
        <v>0</v>
      </c>
      <c r="G360" s="15">
        <v>0</v>
      </c>
      <c r="H360" s="15">
        <v>1</v>
      </c>
      <c r="I360" s="15">
        <v>0</v>
      </c>
      <c r="J360" s="15">
        <v>1</v>
      </c>
      <c r="K360" s="16">
        <v>49</v>
      </c>
      <c r="L360" s="16">
        <v>3860</v>
      </c>
      <c r="M360" s="5">
        <v>0</v>
      </c>
      <c r="N360" s="5">
        <v>0</v>
      </c>
      <c r="O360" s="16">
        <v>-16.8</v>
      </c>
      <c r="P360" s="17">
        <v>152</v>
      </c>
      <c r="Q360" s="5">
        <v>0</v>
      </c>
      <c r="R360" s="5">
        <v>1</v>
      </c>
      <c r="S360" s="5">
        <v>0</v>
      </c>
      <c r="T360" s="5">
        <v>1</v>
      </c>
      <c r="U360" s="16">
        <v>7</v>
      </c>
      <c r="V360" s="19">
        <v>20</v>
      </c>
      <c r="W360" s="5">
        <v>1</v>
      </c>
      <c r="X360" s="5">
        <v>0</v>
      </c>
      <c r="Y360" s="5">
        <v>0</v>
      </c>
      <c r="Z360" s="5">
        <v>0</v>
      </c>
      <c r="AA360" s="5">
        <v>0</v>
      </c>
      <c r="AB360" s="16">
        <v>28</v>
      </c>
      <c r="AC360" s="16">
        <v>3</v>
      </c>
      <c r="AD360" s="16">
        <v>7</v>
      </c>
      <c r="AE360" s="20">
        <v>1.5</v>
      </c>
      <c r="AF360" s="16">
        <v>0.11111111111111199</v>
      </c>
    </row>
    <row r="361" spans="1:32" x14ac:dyDescent="0.25">
      <c r="A361" s="15">
        <v>1</v>
      </c>
      <c r="B361" s="15">
        <v>0</v>
      </c>
      <c r="C361" s="15">
        <v>12.01</v>
      </c>
      <c r="D361" s="15">
        <v>0</v>
      </c>
      <c r="E361" s="15">
        <v>0</v>
      </c>
      <c r="F361" s="15">
        <v>0</v>
      </c>
      <c r="G361" s="15">
        <v>0</v>
      </c>
      <c r="H361" s="15">
        <v>1</v>
      </c>
      <c r="I361" s="15">
        <v>0</v>
      </c>
      <c r="J361" s="15">
        <v>1</v>
      </c>
      <c r="K361" s="16">
        <v>49</v>
      </c>
      <c r="L361" s="16">
        <v>3860</v>
      </c>
      <c r="M361" s="5">
        <v>0</v>
      </c>
      <c r="N361" s="5">
        <v>0</v>
      </c>
      <c r="O361" s="16">
        <v>-16.8</v>
      </c>
      <c r="P361" s="17">
        <v>152</v>
      </c>
      <c r="Q361" s="5">
        <v>0</v>
      </c>
      <c r="R361" s="5">
        <v>1</v>
      </c>
      <c r="S361" s="5">
        <v>0</v>
      </c>
      <c r="T361" s="5">
        <v>1</v>
      </c>
      <c r="U361" s="16">
        <v>7</v>
      </c>
      <c r="V361" s="19">
        <v>20</v>
      </c>
      <c r="W361" s="5">
        <v>1</v>
      </c>
      <c r="X361" s="5">
        <v>0</v>
      </c>
      <c r="Y361" s="5">
        <v>0</v>
      </c>
      <c r="Z361" s="5">
        <v>0</v>
      </c>
      <c r="AA361" s="5">
        <v>0</v>
      </c>
      <c r="AB361" s="16">
        <v>28</v>
      </c>
      <c r="AC361" s="16">
        <v>3</v>
      </c>
      <c r="AD361" s="16">
        <v>28</v>
      </c>
      <c r="AE361" s="20">
        <v>1.5</v>
      </c>
      <c r="AF361" s="16">
        <v>-0.312499999999999</v>
      </c>
    </row>
    <row r="362" spans="1:32" x14ac:dyDescent="0.25">
      <c r="A362" s="15">
        <v>1</v>
      </c>
      <c r="B362" s="15">
        <v>0</v>
      </c>
      <c r="C362" s="15">
        <v>12.01</v>
      </c>
      <c r="D362" s="15">
        <v>0</v>
      </c>
      <c r="E362" s="15">
        <v>0</v>
      </c>
      <c r="F362" s="15">
        <v>0</v>
      </c>
      <c r="G362" s="15">
        <v>0</v>
      </c>
      <c r="H362" s="15">
        <v>1</v>
      </c>
      <c r="I362" s="15">
        <v>0</v>
      </c>
      <c r="J362" s="15">
        <v>1</v>
      </c>
      <c r="K362" s="16">
        <v>49</v>
      </c>
      <c r="L362" s="16">
        <v>3860</v>
      </c>
      <c r="M362" s="5">
        <v>0</v>
      </c>
      <c r="N362" s="5">
        <v>0</v>
      </c>
      <c r="O362" s="16">
        <v>-16.8</v>
      </c>
      <c r="P362" s="17">
        <v>152</v>
      </c>
      <c r="Q362" s="5">
        <v>0</v>
      </c>
      <c r="R362" s="5">
        <v>1</v>
      </c>
      <c r="S362" s="5">
        <v>0</v>
      </c>
      <c r="T362" s="5">
        <v>1</v>
      </c>
      <c r="U362" s="16">
        <v>7</v>
      </c>
      <c r="V362" s="19">
        <v>20</v>
      </c>
      <c r="W362" s="5">
        <v>1</v>
      </c>
      <c r="X362" s="5">
        <v>0</v>
      </c>
      <c r="Y362" s="5">
        <v>0</v>
      </c>
      <c r="Z362" s="5">
        <v>0</v>
      </c>
      <c r="AA362" s="5">
        <v>0</v>
      </c>
      <c r="AB362" s="16">
        <v>28</v>
      </c>
      <c r="AC362" s="16">
        <v>3</v>
      </c>
      <c r="AD362" s="16">
        <v>84</v>
      </c>
      <c r="AE362" s="20">
        <v>1.5</v>
      </c>
      <c r="AF362" s="16">
        <v>0.54285714285714204</v>
      </c>
    </row>
    <row r="363" spans="1:32" x14ac:dyDescent="0.25">
      <c r="A363" s="15">
        <v>1</v>
      </c>
      <c r="B363" s="15">
        <v>0</v>
      </c>
      <c r="C363" s="15">
        <v>12.01</v>
      </c>
      <c r="D363" s="15">
        <v>0</v>
      </c>
      <c r="E363" s="15">
        <v>0</v>
      </c>
      <c r="F363" s="15">
        <v>0</v>
      </c>
      <c r="G363" s="15">
        <v>0</v>
      </c>
      <c r="H363" s="15">
        <v>1</v>
      </c>
      <c r="I363" s="15">
        <v>0</v>
      </c>
      <c r="J363" s="15">
        <v>1</v>
      </c>
      <c r="K363" s="16">
        <v>12</v>
      </c>
      <c r="L363" s="16">
        <v>6500</v>
      </c>
      <c r="M363" s="5">
        <v>0</v>
      </c>
      <c r="N363" s="5">
        <v>0</v>
      </c>
      <c r="O363" s="17">
        <v>-11</v>
      </c>
      <c r="P363" s="16">
        <v>320</v>
      </c>
      <c r="Q363" s="5">
        <v>0</v>
      </c>
      <c r="R363" s="5">
        <v>1</v>
      </c>
      <c r="S363" s="5">
        <v>0</v>
      </c>
      <c r="T363" s="5">
        <v>1</v>
      </c>
      <c r="U363" s="18">
        <v>8</v>
      </c>
      <c r="V363" s="16">
        <v>20</v>
      </c>
      <c r="W363" s="5">
        <v>1</v>
      </c>
      <c r="X363" s="5">
        <v>0</v>
      </c>
      <c r="Y363" s="5">
        <v>0</v>
      </c>
      <c r="Z363" s="5">
        <v>0</v>
      </c>
      <c r="AA363" s="5">
        <v>0</v>
      </c>
      <c r="AB363" s="16">
        <v>0</v>
      </c>
      <c r="AC363" s="16">
        <v>1</v>
      </c>
      <c r="AD363" s="16">
        <v>56</v>
      </c>
      <c r="AE363" s="20">
        <v>2</v>
      </c>
      <c r="AF363" s="16">
        <v>0.8</v>
      </c>
    </row>
    <row r="364" spans="1:32" x14ac:dyDescent="0.25">
      <c r="A364" s="15">
        <v>1</v>
      </c>
      <c r="B364" s="15">
        <v>0</v>
      </c>
      <c r="C364" s="15">
        <v>12.01</v>
      </c>
      <c r="D364" s="15">
        <v>0</v>
      </c>
      <c r="E364" s="15">
        <v>0</v>
      </c>
      <c r="F364" s="15">
        <v>0</v>
      </c>
      <c r="G364" s="15">
        <v>0</v>
      </c>
      <c r="H364" s="15">
        <v>1</v>
      </c>
      <c r="I364" s="15">
        <v>0</v>
      </c>
      <c r="J364" s="15">
        <v>1</v>
      </c>
      <c r="K364" s="16">
        <v>12</v>
      </c>
      <c r="L364" s="16">
        <v>6500</v>
      </c>
      <c r="M364" s="5">
        <v>0</v>
      </c>
      <c r="N364" s="5">
        <v>0</v>
      </c>
      <c r="O364" s="17">
        <v>-11</v>
      </c>
      <c r="P364" s="16">
        <v>320</v>
      </c>
      <c r="Q364" s="5">
        <v>0</v>
      </c>
      <c r="R364" s="5">
        <v>1</v>
      </c>
      <c r="S364" s="5">
        <v>0</v>
      </c>
      <c r="T364" s="5">
        <v>1</v>
      </c>
      <c r="U364" s="18">
        <v>8</v>
      </c>
      <c r="V364" s="16">
        <v>20</v>
      </c>
      <c r="W364" s="5">
        <v>1</v>
      </c>
      <c r="X364" s="5">
        <v>0</v>
      </c>
      <c r="Y364" s="5">
        <v>0</v>
      </c>
      <c r="Z364" s="5">
        <v>0</v>
      </c>
      <c r="AA364" s="5">
        <v>0</v>
      </c>
      <c r="AB364" s="16">
        <v>0</v>
      </c>
      <c r="AC364" s="16">
        <v>1</v>
      </c>
      <c r="AD364" s="16">
        <v>56</v>
      </c>
      <c r="AE364" s="20">
        <v>4</v>
      </c>
      <c r="AF364" s="16">
        <v>0</v>
      </c>
    </row>
    <row r="365" spans="1:32" x14ac:dyDescent="0.25">
      <c r="A365" s="15">
        <v>1</v>
      </c>
      <c r="B365" s="15">
        <v>0</v>
      </c>
      <c r="C365" s="15">
        <v>12.01</v>
      </c>
      <c r="D365" s="15">
        <v>0</v>
      </c>
      <c r="E365" s="15">
        <v>0</v>
      </c>
      <c r="F365" s="15">
        <v>0</v>
      </c>
      <c r="G365" s="15">
        <v>0</v>
      </c>
      <c r="H365" s="15">
        <v>1</v>
      </c>
      <c r="I365" s="15">
        <v>0</v>
      </c>
      <c r="J365" s="15">
        <v>1</v>
      </c>
      <c r="K365" s="16">
        <v>15</v>
      </c>
      <c r="L365" s="16">
        <v>2600</v>
      </c>
      <c r="M365" s="5">
        <v>0</v>
      </c>
      <c r="N365" s="5">
        <v>0</v>
      </c>
      <c r="O365" s="16">
        <v>-30</v>
      </c>
      <c r="P365" s="16">
        <v>175</v>
      </c>
      <c r="Q365" s="5">
        <v>0</v>
      </c>
      <c r="R365" s="5">
        <v>1</v>
      </c>
      <c r="S365" s="5">
        <v>1</v>
      </c>
      <c r="T365" s="5">
        <v>0</v>
      </c>
      <c r="U365" s="18">
        <v>6</v>
      </c>
      <c r="V365" s="19">
        <v>20</v>
      </c>
      <c r="W365" s="27">
        <v>1</v>
      </c>
      <c r="X365" s="27">
        <v>0</v>
      </c>
      <c r="Y365" s="27">
        <v>0</v>
      </c>
      <c r="Z365" s="27">
        <v>0</v>
      </c>
      <c r="AA365" s="27">
        <v>0</v>
      </c>
      <c r="AB365" s="16">
        <v>30</v>
      </c>
      <c r="AC365" s="16">
        <v>22</v>
      </c>
      <c r="AD365" s="16">
        <v>10</v>
      </c>
      <c r="AE365" s="28">
        <v>1.5</v>
      </c>
      <c r="AF365" s="5">
        <v>0.39999999999999403</v>
      </c>
    </row>
    <row r="366" spans="1:32" x14ac:dyDescent="0.25">
      <c r="A366" s="15">
        <v>1</v>
      </c>
      <c r="B366" s="15">
        <v>0</v>
      </c>
      <c r="C366" s="15">
        <v>12.01</v>
      </c>
      <c r="D366" s="15">
        <v>0</v>
      </c>
      <c r="E366" s="15">
        <v>0</v>
      </c>
      <c r="F366" s="15">
        <v>0</v>
      </c>
      <c r="G366" s="15">
        <v>0</v>
      </c>
      <c r="H366" s="15">
        <v>1</v>
      </c>
      <c r="I366" s="15">
        <v>0</v>
      </c>
      <c r="J366" s="15">
        <v>1</v>
      </c>
      <c r="K366" s="16">
        <v>15</v>
      </c>
      <c r="L366" s="16">
        <v>2600</v>
      </c>
      <c r="M366" s="5">
        <v>0</v>
      </c>
      <c r="N366" s="5">
        <v>0</v>
      </c>
      <c r="O366" s="16">
        <v>-30</v>
      </c>
      <c r="P366" s="16">
        <v>175</v>
      </c>
      <c r="Q366" s="5">
        <v>0</v>
      </c>
      <c r="R366" s="5">
        <v>1</v>
      </c>
      <c r="S366" s="5">
        <v>1</v>
      </c>
      <c r="T366" s="5">
        <v>0</v>
      </c>
      <c r="U366" s="18">
        <v>6</v>
      </c>
      <c r="V366" s="19">
        <v>20</v>
      </c>
      <c r="W366" s="27">
        <v>1</v>
      </c>
      <c r="X366" s="27">
        <v>0</v>
      </c>
      <c r="Y366" s="27">
        <v>0</v>
      </c>
      <c r="Z366" s="27">
        <v>0</v>
      </c>
      <c r="AA366" s="27">
        <v>0</v>
      </c>
      <c r="AB366" s="16">
        <v>30</v>
      </c>
      <c r="AC366" s="16">
        <v>22</v>
      </c>
      <c r="AD366" s="16">
        <v>10</v>
      </c>
      <c r="AE366" s="28">
        <v>5</v>
      </c>
      <c r="AF366" s="5">
        <v>-0.33333333333333298</v>
      </c>
    </row>
    <row r="367" spans="1:32" x14ac:dyDescent="0.25">
      <c r="A367" s="15">
        <v>1</v>
      </c>
      <c r="B367" s="15">
        <v>0</v>
      </c>
      <c r="C367" s="15">
        <v>12.01</v>
      </c>
      <c r="D367" s="15">
        <v>0</v>
      </c>
      <c r="E367" s="15">
        <v>0</v>
      </c>
      <c r="F367" s="15">
        <v>0</v>
      </c>
      <c r="G367" s="15">
        <v>0</v>
      </c>
      <c r="H367" s="15">
        <v>1</v>
      </c>
      <c r="I367" s="15">
        <v>0</v>
      </c>
      <c r="J367" s="15">
        <v>1</v>
      </c>
      <c r="K367" s="16">
        <v>15</v>
      </c>
      <c r="L367" s="16">
        <v>2600</v>
      </c>
      <c r="M367" s="5">
        <v>0</v>
      </c>
      <c r="N367" s="5">
        <v>0</v>
      </c>
      <c r="O367" s="16">
        <v>-30</v>
      </c>
      <c r="P367" s="16">
        <v>175</v>
      </c>
      <c r="Q367" s="5">
        <v>0</v>
      </c>
      <c r="R367" s="5">
        <v>1</v>
      </c>
      <c r="S367" s="5">
        <v>1</v>
      </c>
      <c r="T367" s="5">
        <v>0</v>
      </c>
      <c r="U367" s="18">
        <v>6</v>
      </c>
      <c r="V367" s="19">
        <v>20</v>
      </c>
      <c r="W367" s="27">
        <v>1</v>
      </c>
      <c r="X367" s="27">
        <v>0</v>
      </c>
      <c r="Y367" s="27">
        <v>0</v>
      </c>
      <c r="Z367" s="27">
        <v>0</v>
      </c>
      <c r="AA367" s="27">
        <v>0</v>
      </c>
      <c r="AB367" s="16">
        <v>30</v>
      </c>
      <c r="AC367" s="16">
        <v>22</v>
      </c>
      <c r="AD367" s="16">
        <v>10</v>
      </c>
      <c r="AE367" s="28">
        <v>15</v>
      </c>
      <c r="AF367" s="5">
        <v>0.98095238095238102</v>
      </c>
    </row>
    <row r="368" spans="1:32" x14ac:dyDescent="0.25">
      <c r="A368" s="15">
        <v>0</v>
      </c>
      <c r="B368" s="15">
        <v>0</v>
      </c>
      <c r="C368" s="15">
        <v>63.55</v>
      </c>
      <c r="D368" s="15">
        <v>16</v>
      </c>
      <c r="E368" s="15">
        <v>1</v>
      </c>
      <c r="F368" s="15">
        <v>0</v>
      </c>
      <c r="G368" s="15">
        <v>1</v>
      </c>
      <c r="H368" s="15">
        <v>0</v>
      </c>
      <c r="I368" s="15">
        <v>0</v>
      </c>
      <c r="J368" s="15">
        <v>0</v>
      </c>
      <c r="K368" s="16">
        <v>7</v>
      </c>
      <c r="L368" s="16">
        <v>7</v>
      </c>
      <c r="M368" s="5">
        <v>0</v>
      </c>
      <c r="N368" s="5">
        <v>0</v>
      </c>
      <c r="O368" s="29">
        <v>-26</v>
      </c>
      <c r="P368" s="30">
        <v>29</v>
      </c>
      <c r="Q368" s="5">
        <v>0</v>
      </c>
      <c r="R368" s="5">
        <v>1</v>
      </c>
      <c r="S368" s="5">
        <v>0</v>
      </c>
      <c r="T368" s="5">
        <v>1</v>
      </c>
      <c r="U368" s="18">
        <v>6</v>
      </c>
      <c r="V368" s="16">
        <v>24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16">
        <v>42</v>
      </c>
      <c r="AC368" s="16">
        <v>42</v>
      </c>
      <c r="AD368" s="16">
        <v>0</v>
      </c>
      <c r="AE368" s="20">
        <v>0.2</v>
      </c>
      <c r="AF368" s="16">
        <v>0.14179104477611901</v>
      </c>
    </row>
  </sheetData>
  <autoFilter ref="A1:AF368" xr:uid="{00000000-0009-0000-0000-000007000000}"/>
  <phoneticPr fontId="14" type="noConversion"/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F344"/>
  <sheetViews>
    <sheetView topLeftCell="A290" zoomScale="55" zoomScaleNormal="55" workbookViewId="0">
      <selection activeCell="O347" sqref="O347"/>
    </sheetView>
  </sheetViews>
  <sheetFormatPr defaultColWidth="9" defaultRowHeight="13.8" x14ac:dyDescent="0.25"/>
  <sheetData>
    <row r="1" spans="1:32" ht="16.2" x14ac:dyDescent="0.25">
      <c r="A1" s="1" t="s">
        <v>138</v>
      </c>
      <c r="B1" s="1" t="s">
        <v>139</v>
      </c>
      <c r="C1" s="1" t="s">
        <v>140</v>
      </c>
      <c r="D1" s="1" t="s">
        <v>141</v>
      </c>
      <c r="E1" s="1" t="s">
        <v>142</v>
      </c>
      <c r="F1" s="1" t="s">
        <v>143</v>
      </c>
      <c r="G1" s="1" t="s">
        <v>144</v>
      </c>
      <c r="H1" s="1" t="s">
        <v>145</v>
      </c>
      <c r="I1" s="1" t="s">
        <v>146</v>
      </c>
      <c r="J1" s="1" t="s">
        <v>147</v>
      </c>
      <c r="K1" s="2" t="s">
        <v>148</v>
      </c>
      <c r="L1" s="2" t="s">
        <v>2</v>
      </c>
      <c r="M1" s="1" t="s">
        <v>149</v>
      </c>
      <c r="N1" s="1" t="s">
        <v>150</v>
      </c>
      <c r="O1" s="3" t="s">
        <v>151</v>
      </c>
      <c r="P1" s="1" t="s">
        <v>152</v>
      </c>
      <c r="Q1" s="9" t="s">
        <v>31</v>
      </c>
      <c r="R1" s="9" t="s">
        <v>153</v>
      </c>
      <c r="S1" s="9" t="s">
        <v>32</v>
      </c>
      <c r="T1" s="10" t="s">
        <v>40</v>
      </c>
      <c r="U1" s="9" t="s">
        <v>9</v>
      </c>
      <c r="V1" s="9" t="s">
        <v>10</v>
      </c>
      <c r="W1" s="9" t="s">
        <v>45</v>
      </c>
      <c r="X1" s="9" t="s">
        <v>154</v>
      </c>
      <c r="Y1" s="9" t="s">
        <v>155</v>
      </c>
      <c r="Z1" s="9" t="s">
        <v>156</v>
      </c>
      <c r="AA1" s="9" t="s">
        <v>157</v>
      </c>
      <c r="AB1" s="9" t="s">
        <v>12</v>
      </c>
      <c r="AC1" s="9" t="s">
        <v>13</v>
      </c>
      <c r="AD1" s="9" t="s">
        <v>14</v>
      </c>
      <c r="AE1" s="11" t="s">
        <v>15</v>
      </c>
      <c r="AF1" s="12" t="s">
        <v>23</v>
      </c>
    </row>
    <row r="2" spans="1:32" x14ac:dyDescent="0.25">
      <c r="A2">
        <v>0</v>
      </c>
      <c r="B2">
        <v>0</v>
      </c>
      <c r="C2">
        <v>55.85</v>
      </c>
      <c r="D2">
        <v>16</v>
      </c>
      <c r="E2">
        <v>3</v>
      </c>
      <c r="F2">
        <v>0</v>
      </c>
      <c r="G2">
        <v>1</v>
      </c>
      <c r="H2">
        <v>0</v>
      </c>
      <c r="I2">
        <v>0</v>
      </c>
      <c r="J2">
        <v>0</v>
      </c>
      <c r="K2">
        <v>35</v>
      </c>
      <c r="L2" s="4">
        <v>35</v>
      </c>
      <c r="M2">
        <v>0</v>
      </c>
      <c r="N2" s="5">
        <v>0</v>
      </c>
      <c r="O2" s="6">
        <v>-16.899999999999999</v>
      </c>
      <c r="P2">
        <v>39</v>
      </c>
      <c r="Q2">
        <v>0</v>
      </c>
      <c r="R2">
        <v>1</v>
      </c>
      <c r="S2">
        <v>0</v>
      </c>
      <c r="T2">
        <v>1</v>
      </c>
      <c r="U2">
        <v>7</v>
      </c>
      <c r="V2" s="31">
        <v>20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 s="32">
        <v>1</v>
      </c>
      <c r="AD2">
        <v>2</v>
      </c>
      <c r="AE2" s="13">
        <v>12.5</v>
      </c>
      <c r="AF2" s="14">
        <v>-0.35424765414161602</v>
      </c>
    </row>
    <row r="3" spans="1:32" x14ac:dyDescent="0.25">
      <c r="A3">
        <v>0</v>
      </c>
      <c r="B3">
        <v>0</v>
      </c>
      <c r="C3">
        <v>55.85</v>
      </c>
      <c r="D3">
        <v>16</v>
      </c>
      <c r="E3">
        <v>3</v>
      </c>
      <c r="F3">
        <v>0</v>
      </c>
      <c r="G3">
        <v>1</v>
      </c>
      <c r="H3">
        <v>0</v>
      </c>
      <c r="I3">
        <v>0</v>
      </c>
      <c r="J3">
        <v>0</v>
      </c>
      <c r="K3">
        <v>35</v>
      </c>
      <c r="L3" s="4">
        <v>35</v>
      </c>
      <c r="M3">
        <v>0</v>
      </c>
      <c r="N3" s="5">
        <v>0</v>
      </c>
      <c r="O3" s="6">
        <v>-16.899999999999999</v>
      </c>
      <c r="P3">
        <v>39</v>
      </c>
      <c r="Q3">
        <v>0</v>
      </c>
      <c r="R3">
        <v>1</v>
      </c>
      <c r="S3">
        <v>0</v>
      </c>
      <c r="T3">
        <v>1</v>
      </c>
      <c r="U3">
        <v>7</v>
      </c>
      <c r="V3" s="31">
        <v>20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 s="32">
        <v>1</v>
      </c>
      <c r="AD3">
        <v>2</v>
      </c>
      <c r="AE3" s="13">
        <v>18.75</v>
      </c>
      <c r="AF3" s="14">
        <v>-3.7783415148626598E-2</v>
      </c>
    </row>
    <row r="4" spans="1:32" x14ac:dyDescent="0.25">
      <c r="A4">
        <v>0</v>
      </c>
      <c r="B4">
        <v>0</v>
      </c>
      <c r="C4">
        <v>55.85</v>
      </c>
      <c r="D4">
        <v>16</v>
      </c>
      <c r="E4">
        <v>3</v>
      </c>
      <c r="F4">
        <v>0</v>
      </c>
      <c r="G4">
        <v>1</v>
      </c>
      <c r="H4">
        <v>0</v>
      </c>
      <c r="I4">
        <v>0</v>
      </c>
      <c r="J4">
        <v>0</v>
      </c>
      <c r="K4">
        <v>35</v>
      </c>
      <c r="L4" s="4">
        <v>35</v>
      </c>
      <c r="M4">
        <v>0</v>
      </c>
      <c r="N4" s="5">
        <v>0</v>
      </c>
      <c r="O4" s="6">
        <v>-16.899999999999999</v>
      </c>
      <c r="P4">
        <v>39</v>
      </c>
      <c r="Q4">
        <v>0</v>
      </c>
      <c r="R4">
        <v>1</v>
      </c>
      <c r="S4">
        <v>0</v>
      </c>
      <c r="T4">
        <v>1</v>
      </c>
      <c r="U4">
        <v>7</v>
      </c>
      <c r="V4" s="31">
        <v>20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 s="32">
        <v>1</v>
      </c>
      <c r="AD4">
        <v>2</v>
      </c>
      <c r="AE4" s="13">
        <v>25</v>
      </c>
      <c r="AF4" s="14">
        <v>-0.37242610229170903</v>
      </c>
    </row>
    <row r="5" spans="1:32" x14ac:dyDescent="0.25">
      <c r="A5">
        <v>0</v>
      </c>
      <c r="B5">
        <v>0</v>
      </c>
      <c r="C5">
        <v>55.85</v>
      </c>
      <c r="D5">
        <v>16</v>
      </c>
      <c r="E5">
        <v>3</v>
      </c>
      <c r="F5">
        <v>0</v>
      </c>
      <c r="G5">
        <v>1</v>
      </c>
      <c r="H5">
        <v>0</v>
      </c>
      <c r="I5">
        <v>0</v>
      </c>
      <c r="J5">
        <v>0</v>
      </c>
      <c r="K5">
        <v>35</v>
      </c>
      <c r="L5" s="4">
        <v>35</v>
      </c>
      <c r="M5">
        <v>0</v>
      </c>
      <c r="N5" s="5">
        <v>0</v>
      </c>
      <c r="O5" s="6">
        <v>-16.899999999999999</v>
      </c>
      <c r="P5">
        <v>39</v>
      </c>
      <c r="Q5">
        <v>0</v>
      </c>
      <c r="R5">
        <v>1</v>
      </c>
      <c r="S5">
        <v>0</v>
      </c>
      <c r="T5">
        <v>1</v>
      </c>
      <c r="U5">
        <v>7</v>
      </c>
      <c r="V5" s="31">
        <v>20</v>
      </c>
      <c r="W5">
        <v>0</v>
      </c>
      <c r="X5">
        <v>0</v>
      </c>
      <c r="Y5">
        <v>0</v>
      </c>
      <c r="Z5">
        <v>0</v>
      </c>
      <c r="AA5">
        <v>1</v>
      </c>
      <c r="AB5">
        <v>12</v>
      </c>
      <c r="AC5">
        <v>4</v>
      </c>
      <c r="AD5">
        <v>2</v>
      </c>
      <c r="AE5" s="13">
        <v>25</v>
      </c>
      <c r="AF5" s="14">
        <v>5.3498015548440997E-2</v>
      </c>
    </row>
    <row r="6" spans="1:32" x14ac:dyDescent="0.25">
      <c r="A6">
        <v>0</v>
      </c>
      <c r="B6">
        <v>0</v>
      </c>
      <c r="C6">
        <v>55.85</v>
      </c>
      <c r="D6">
        <v>16</v>
      </c>
      <c r="E6">
        <v>3</v>
      </c>
      <c r="F6">
        <v>0</v>
      </c>
      <c r="G6">
        <v>1</v>
      </c>
      <c r="H6">
        <v>0</v>
      </c>
      <c r="I6">
        <v>0</v>
      </c>
      <c r="J6">
        <v>0</v>
      </c>
      <c r="K6">
        <v>147</v>
      </c>
      <c r="L6" s="4">
        <v>147</v>
      </c>
      <c r="M6">
        <v>0</v>
      </c>
      <c r="N6" s="5">
        <v>0</v>
      </c>
      <c r="O6" s="6">
        <v>-16.899999999999999</v>
      </c>
      <c r="P6">
        <v>6</v>
      </c>
      <c r="Q6">
        <v>0</v>
      </c>
      <c r="R6">
        <v>1</v>
      </c>
      <c r="S6">
        <v>0</v>
      </c>
      <c r="T6">
        <v>1</v>
      </c>
      <c r="U6">
        <v>7</v>
      </c>
      <c r="V6" s="31">
        <v>20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 s="32">
        <v>1</v>
      </c>
      <c r="AD6">
        <v>2</v>
      </c>
      <c r="AE6" s="13">
        <v>12.5</v>
      </c>
      <c r="AF6" s="14">
        <v>-0.23617017688818401</v>
      </c>
    </row>
    <row r="7" spans="1:32" x14ac:dyDescent="0.25">
      <c r="A7">
        <v>0</v>
      </c>
      <c r="B7">
        <v>0</v>
      </c>
      <c r="C7">
        <v>55.85</v>
      </c>
      <c r="D7">
        <v>16</v>
      </c>
      <c r="E7">
        <v>3</v>
      </c>
      <c r="F7">
        <v>0</v>
      </c>
      <c r="G7">
        <v>1</v>
      </c>
      <c r="H7">
        <v>0</v>
      </c>
      <c r="I7">
        <v>0</v>
      </c>
      <c r="J7">
        <v>0</v>
      </c>
      <c r="K7">
        <v>147</v>
      </c>
      <c r="L7" s="4">
        <v>147</v>
      </c>
      <c r="M7">
        <v>0</v>
      </c>
      <c r="N7" s="5">
        <v>0</v>
      </c>
      <c r="O7" s="6">
        <v>-16.899999999999999</v>
      </c>
      <c r="P7">
        <v>6</v>
      </c>
      <c r="Q7">
        <v>0</v>
      </c>
      <c r="R7">
        <v>1</v>
      </c>
      <c r="S7">
        <v>0</v>
      </c>
      <c r="T7">
        <v>1</v>
      </c>
      <c r="U7">
        <v>7</v>
      </c>
      <c r="V7" s="31">
        <v>20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 s="32">
        <v>1</v>
      </c>
      <c r="AD7">
        <v>2</v>
      </c>
      <c r="AE7" s="13">
        <v>18.75</v>
      </c>
      <c r="AF7" s="14">
        <v>0.37218052711910998</v>
      </c>
    </row>
    <row r="8" spans="1:32" x14ac:dyDescent="0.25">
      <c r="A8">
        <v>0</v>
      </c>
      <c r="B8">
        <v>0</v>
      </c>
      <c r="C8">
        <v>55.85</v>
      </c>
      <c r="D8">
        <v>16</v>
      </c>
      <c r="E8">
        <v>3</v>
      </c>
      <c r="F8">
        <v>0</v>
      </c>
      <c r="G8">
        <v>1</v>
      </c>
      <c r="H8">
        <v>0</v>
      </c>
      <c r="I8">
        <v>0</v>
      </c>
      <c r="J8">
        <v>0</v>
      </c>
      <c r="K8">
        <v>147</v>
      </c>
      <c r="L8" s="4">
        <v>147</v>
      </c>
      <c r="M8">
        <v>0</v>
      </c>
      <c r="N8" s="5">
        <v>0</v>
      </c>
      <c r="O8" s="6">
        <v>-16.899999999999999</v>
      </c>
      <c r="P8">
        <v>6</v>
      </c>
      <c r="Q8">
        <v>0</v>
      </c>
      <c r="R8">
        <v>1</v>
      </c>
      <c r="S8">
        <v>0</v>
      </c>
      <c r="T8">
        <v>1</v>
      </c>
      <c r="U8">
        <v>7</v>
      </c>
      <c r="V8" s="31">
        <v>20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s="32">
        <v>1</v>
      </c>
      <c r="AD8">
        <v>2</v>
      </c>
      <c r="AE8" s="13">
        <v>25</v>
      </c>
      <c r="AF8" s="14">
        <v>-0.206128179282592</v>
      </c>
    </row>
    <row r="9" spans="1:32" x14ac:dyDescent="0.25">
      <c r="A9">
        <v>0</v>
      </c>
      <c r="B9">
        <v>0</v>
      </c>
      <c r="C9">
        <v>55.85</v>
      </c>
      <c r="D9">
        <v>16</v>
      </c>
      <c r="E9">
        <v>3</v>
      </c>
      <c r="F9">
        <v>0</v>
      </c>
      <c r="G9">
        <v>1</v>
      </c>
      <c r="H9">
        <v>0</v>
      </c>
      <c r="I9">
        <v>0</v>
      </c>
      <c r="J9">
        <v>0</v>
      </c>
      <c r="K9">
        <v>147</v>
      </c>
      <c r="L9" s="4">
        <v>147</v>
      </c>
      <c r="M9">
        <v>0</v>
      </c>
      <c r="N9" s="5">
        <v>0</v>
      </c>
      <c r="O9" s="6">
        <v>-16.899999999999999</v>
      </c>
      <c r="P9">
        <v>6</v>
      </c>
      <c r="Q9">
        <v>0</v>
      </c>
      <c r="R9">
        <v>1</v>
      </c>
      <c r="S9">
        <v>0</v>
      </c>
      <c r="T9">
        <v>1</v>
      </c>
      <c r="U9">
        <v>7</v>
      </c>
      <c r="V9" s="31">
        <v>20</v>
      </c>
      <c r="W9">
        <v>0</v>
      </c>
      <c r="X9">
        <v>0</v>
      </c>
      <c r="Y9">
        <v>0</v>
      </c>
      <c r="Z9">
        <v>0</v>
      </c>
      <c r="AA9">
        <v>1</v>
      </c>
      <c r="AB9">
        <v>12</v>
      </c>
      <c r="AC9">
        <v>4</v>
      </c>
      <c r="AD9">
        <v>2</v>
      </c>
      <c r="AE9" s="13">
        <v>25</v>
      </c>
      <c r="AF9" s="14">
        <v>0.30940986369115597</v>
      </c>
    </row>
    <row r="10" spans="1:32" x14ac:dyDescent="0.25">
      <c r="A10">
        <v>1</v>
      </c>
      <c r="B10">
        <v>0</v>
      </c>
      <c r="C10">
        <v>12.01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9.5</v>
      </c>
      <c r="L10" s="4">
        <v>9.5</v>
      </c>
      <c r="M10">
        <v>0</v>
      </c>
      <c r="N10" s="5">
        <v>0</v>
      </c>
      <c r="O10" s="6">
        <v>-11</v>
      </c>
      <c r="P10">
        <v>800</v>
      </c>
      <c r="Q10">
        <v>0</v>
      </c>
      <c r="R10">
        <v>1</v>
      </c>
      <c r="S10">
        <v>0</v>
      </c>
      <c r="T10">
        <v>1</v>
      </c>
      <c r="U10">
        <v>9</v>
      </c>
      <c r="V10" s="4">
        <v>20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1</v>
      </c>
      <c r="AD10">
        <v>0.125</v>
      </c>
      <c r="AE10" s="13">
        <v>1</v>
      </c>
      <c r="AF10" s="14">
        <v>0.58920696014754204</v>
      </c>
    </row>
    <row r="11" spans="1:32" x14ac:dyDescent="0.25">
      <c r="A11">
        <v>1</v>
      </c>
      <c r="B11">
        <v>0</v>
      </c>
      <c r="C11">
        <v>12.01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9.5</v>
      </c>
      <c r="L11" s="4">
        <v>9.5</v>
      </c>
      <c r="M11">
        <v>0</v>
      </c>
      <c r="N11" s="5">
        <v>0</v>
      </c>
      <c r="O11" s="6">
        <v>-11</v>
      </c>
      <c r="P11">
        <v>800</v>
      </c>
      <c r="Q11">
        <v>0</v>
      </c>
      <c r="R11">
        <v>1</v>
      </c>
      <c r="S11">
        <v>0</v>
      </c>
      <c r="T11">
        <v>1</v>
      </c>
      <c r="U11">
        <v>9</v>
      </c>
      <c r="V11" s="4">
        <v>20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1</v>
      </c>
      <c r="AD11">
        <v>0.25</v>
      </c>
      <c r="AE11" s="13">
        <v>1</v>
      </c>
      <c r="AF11" s="14">
        <v>0.64522160664819905</v>
      </c>
    </row>
    <row r="12" spans="1:32" x14ac:dyDescent="0.25">
      <c r="A12">
        <v>1</v>
      </c>
      <c r="B12">
        <v>0</v>
      </c>
      <c r="C12">
        <v>12.01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  <c r="J12">
        <v>0</v>
      </c>
      <c r="K12">
        <v>9.5</v>
      </c>
      <c r="L12" s="4">
        <v>9.5</v>
      </c>
      <c r="M12">
        <v>0</v>
      </c>
      <c r="N12" s="5">
        <v>0</v>
      </c>
      <c r="O12" s="6">
        <v>-11</v>
      </c>
      <c r="P12">
        <v>800</v>
      </c>
      <c r="Q12">
        <v>0</v>
      </c>
      <c r="R12">
        <v>1</v>
      </c>
      <c r="S12">
        <v>0</v>
      </c>
      <c r="T12">
        <v>1</v>
      </c>
      <c r="U12">
        <v>9</v>
      </c>
      <c r="V12" s="4">
        <v>20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1</v>
      </c>
      <c r="AD12">
        <v>0.5</v>
      </c>
      <c r="AE12" s="13">
        <v>1</v>
      </c>
      <c r="AF12" s="14">
        <v>0.59651886272347798</v>
      </c>
    </row>
    <row r="13" spans="1:32" x14ac:dyDescent="0.25">
      <c r="A13">
        <v>1</v>
      </c>
      <c r="B13">
        <v>0</v>
      </c>
      <c r="C13">
        <v>12.01</v>
      </c>
      <c r="D13">
        <v>0</v>
      </c>
      <c r="E13">
        <v>0</v>
      </c>
      <c r="F13">
        <v>0</v>
      </c>
      <c r="G13">
        <v>1</v>
      </c>
      <c r="H13">
        <v>0</v>
      </c>
      <c r="I13">
        <v>0</v>
      </c>
      <c r="J13">
        <v>0</v>
      </c>
      <c r="K13">
        <v>9.5</v>
      </c>
      <c r="L13" s="4">
        <v>9.5</v>
      </c>
      <c r="M13">
        <v>0</v>
      </c>
      <c r="N13" s="5">
        <v>0</v>
      </c>
      <c r="O13" s="6">
        <v>-11</v>
      </c>
      <c r="P13">
        <v>800</v>
      </c>
      <c r="Q13">
        <v>0</v>
      </c>
      <c r="R13">
        <v>1</v>
      </c>
      <c r="S13">
        <v>0</v>
      </c>
      <c r="T13">
        <v>1</v>
      </c>
      <c r="U13">
        <v>9</v>
      </c>
      <c r="V13" s="4">
        <v>20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1</v>
      </c>
      <c r="AD13">
        <v>0.75</v>
      </c>
      <c r="AE13" s="13">
        <v>1</v>
      </c>
      <c r="AF13" s="14">
        <v>0.45673382820784703</v>
      </c>
    </row>
    <row r="14" spans="1:32" x14ac:dyDescent="0.25">
      <c r="A14">
        <v>1</v>
      </c>
      <c r="B14">
        <v>0</v>
      </c>
      <c r="C14">
        <v>12.01</v>
      </c>
      <c r="D14">
        <v>0</v>
      </c>
      <c r="E14">
        <v>0</v>
      </c>
      <c r="F14">
        <v>0</v>
      </c>
      <c r="G14">
        <v>1</v>
      </c>
      <c r="H14">
        <v>0</v>
      </c>
      <c r="I14">
        <v>0</v>
      </c>
      <c r="J14">
        <v>0</v>
      </c>
      <c r="K14">
        <v>9.5</v>
      </c>
      <c r="L14" s="4">
        <v>9.5</v>
      </c>
      <c r="M14">
        <v>0</v>
      </c>
      <c r="N14" s="5">
        <v>0</v>
      </c>
      <c r="O14" s="6">
        <v>-11</v>
      </c>
      <c r="P14">
        <v>800</v>
      </c>
      <c r="Q14">
        <v>0</v>
      </c>
      <c r="R14">
        <v>1</v>
      </c>
      <c r="S14">
        <v>0</v>
      </c>
      <c r="T14">
        <v>1</v>
      </c>
      <c r="U14">
        <v>9</v>
      </c>
      <c r="V14" s="4">
        <v>20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1</v>
      </c>
      <c r="AD14">
        <v>1</v>
      </c>
      <c r="AE14" s="13">
        <v>1</v>
      </c>
      <c r="AF14" s="14">
        <v>0.37547238815067702</v>
      </c>
    </row>
    <row r="15" spans="1:32" x14ac:dyDescent="0.25">
      <c r="A15">
        <v>1</v>
      </c>
      <c r="B15">
        <v>0</v>
      </c>
      <c r="C15">
        <v>12.01</v>
      </c>
      <c r="D15">
        <v>0</v>
      </c>
      <c r="E15">
        <v>0</v>
      </c>
      <c r="F15">
        <v>0</v>
      </c>
      <c r="G15">
        <v>1</v>
      </c>
      <c r="H15">
        <v>0</v>
      </c>
      <c r="I15">
        <v>0</v>
      </c>
      <c r="J15">
        <v>0</v>
      </c>
      <c r="K15">
        <v>9.5</v>
      </c>
      <c r="L15" s="4">
        <v>9.5</v>
      </c>
      <c r="M15">
        <v>0</v>
      </c>
      <c r="N15" s="5">
        <v>0</v>
      </c>
      <c r="O15" s="6">
        <v>-11</v>
      </c>
      <c r="P15">
        <v>800</v>
      </c>
      <c r="Q15">
        <v>0</v>
      </c>
      <c r="R15">
        <v>1</v>
      </c>
      <c r="S15">
        <v>0</v>
      </c>
      <c r="T15">
        <v>1</v>
      </c>
      <c r="U15">
        <v>9</v>
      </c>
      <c r="V15" s="4">
        <v>20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1</v>
      </c>
      <c r="AD15">
        <v>3</v>
      </c>
      <c r="AE15" s="13">
        <v>1</v>
      </c>
      <c r="AF15" s="14">
        <v>-0.60882295529962904</v>
      </c>
    </row>
    <row r="16" spans="1:32" x14ac:dyDescent="0.25">
      <c r="A16">
        <v>1</v>
      </c>
      <c r="B16">
        <v>0</v>
      </c>
      <c r="C16">
        <v>12.01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9.5</v>
      </c>
      <c r="L16" s="4">
        <v>9.5</v>
      </c>
      <c r="M16">
        <v>0</v>
      </c>
      <c r="N16" s="5">
        <v>0</v>
      </c>
      <c r="O16" s="6">
        <v>-11</v>
      </c>
      <c r="P16">
        <v>800</v>
      </c>
      <c r="Q16">
        <v>0</v>
      </c>
      <c r="R16">
        <v>1</v>
      </c>
      <c r="S16">
        <v>0</v>
      </c>
      <c r="T16">
        <v>1</v>
      </c>
      <c r="U16">
        <v>9</v>
      </c>
      <c r="V16" s="4">
        <v>20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1</v>
      </c>
      <c r="AD16">
        <v>7</v>
      </c>
      <c r="AE16" s="13">
        <v>1</v>
      </c>
      <c r="AF16" s="14">
        <v>-0.573492094475893</v>
      </c>
    </row>
    <row r="17" spans="1:32" x14ac:dyDescent="0.25">
      <c r="A17">
        <v>1</v>
      </c>
      <c r="B17">
        <v>0</v>
      </c>
      <c r="C17">
        <v>12.01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1</v>
      </c>
      <c r="K17">
        <v>255.2182</v>
      </c>
      <c r="L17">
        <v>1209.2883300000001</v>
      </c>
      <c r="M17">
        <v>0</v>
      </c>
      <c r="N17" s="5">
        <v>0</v>
      </c>
      <c r="O17" s="6">
        <v>-11</v>
      </c>
      <c r="P17" s="7">
        <v>152</v>
      </c>
      <c r="Q17">
        <v>0</v>
      </c>
      <c r="R17">
        <v>1</v>
      </c>
      <c r="S17">
        <v>1</v>
      </c>
      <c r="T17">
        <v>0</v>
      </c>
      <c r="U17" s="7">
        <v>8</v>
      </c>
      <c r="V17" s="4">
        <v>25</v>
      </c>
      <c r="W17">
        <v>1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 s="13">
        <v>4</v>
      </c>
      <c r="AF17" s="14">
        <v>0.76451619917081803</v>
      </c>
    </row>
    <row r="18" spans="1:32" x14ac:dyDescent="0.25">
      <c r="A18">
        <v>1</v>
      </c>
      <c r="B18">
        <v>0</v>
      </c>
      <c r="C18">
        <v>12.01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1</v>
      </c>
      <c r="K18">
        <v>255.2182</v>
      </c>
      <c r="L18">
        <v>1209.2883300000001</v>
      </c>
      <c r="M18">
        <v>0</v>
      </c>
      <c r="N18" s="5">
        <v>0</v>
      </c>
      <c r="O18" s="6">
        <v>-11</v>
      </c>
      <c r="P18" s="7">
        <v>152</v>
      </c>
      <c r="Q18">
        <v>0</v>
      </c>
      <c r="R18">
        <v>1</v>
      </c>
      <c r="S18">
        <v>1</v>
      </c>
      <c r="T18">
        <v>0</v>
      </c>
      <c r="U18" s="7">
        <v>8</v>
      </c>
      <c r="V18" s="4">
        <v>25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1</v>
      </c>
      <c r="AD18">
        <v>28</v>
      </c>
      <c r="AE18" s="13">
        <v>4</v>
      </c>
      <c r="AF18" s="14">
        <v>-0.346472702039199</v>
      </c>
    </row>
    <row r="19" spans="1:32" x14ac:dyDescent="0.25">
      <c r="A19">
        <v>1</v>
      </c>
      <c r="B19">
        <v>0</v>
      </c>
      <c r="C19">
        <v>12.01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1</v>
      </c>
      <c r="K19">
        <v>220.66682</v>
      </c>
      <c r="L19">
        <v>343.03588000000002</v>
      </c>
      <c r="M19">
        <v>1</v>
      </c>
      <c r="N19" s="5">
        <v>0</v>
      </c>
      <c r="O19" s="6">
        <v>-11</v>
      </c>
      <c r="P19" s="7">
        <v>152</v>
      </c>
      <c r="Q19">
        <v>0</v>
      </c>
      <c r="R19">
        <v>1</v>
      </c>
      <c r="S19">
        <v>1</v>
      </c>
      <c r="T19">
        <v>0</v>
      </c>
      <c r="U19" s="7">
        <v>8</v>
      </c>
      <c r="V19" s="4">
        <v>25</v>
      </c>
      <c r="W19">
        <v>1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 s="13">
        <v>10</v>
      </c>
      <c r="AF19" s="14">
        <v>-0.85958919428564295</v>
      </c>
    </row>
    <row r="20" spans="1:32" x14ac:dyDescent="0.25">
      <c r="A20">
        <v>1</v>
      </c>
      <c r="B20">
        <v>0</v>
      </c>
      <c r="C20">
        <v>12.01</v>
      </c>
      <c r="D20">
        <v>0</v>
      </c>
      <c r="E20">
        <v>0</v>
      </c>
      <c r="F20">
        <v>0</v>
      </c>
      <c r="G20">
        <v>0</v>
      </c>
      <c r="H20">
        <v>1</v>
      </c>
      <c r="I20">
        <v>0</v>
      </c>
      <c r="J20">
        <v>1</v>
      </c>
      <c r="K20">
        <v>220.66682</v>
      </c>
      <c r="L20">
        <v>343.03588000000002</v>
      </c>
      <c r="M20">
        <v>1</v>
      </c>
      <c r="N20" s="5">
        <v>0</v>
      </c>
      <c r="O20" s="6">
        <v>-11</v>
      </c>
      <c r="P20" s="7">
        <v>152</v>
      </c>
      <c r="Q20">
        <v>0</v>
      </c>
      <c r="R20">
        <v>1</v>
      </c>
      <c r="S20">
        <v>1</v>
      </c>
      <c r="T20">
        <v>0</v>
      </c>
      <c r="U20" s="7">
        <v>8</v>
      </c>
      <c r="V20" s="4">
        <v>25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28</v>
      </c>
      <c r="AE20" s="13">
        <v>10</v>
      </c>
      <c r="AF20" s="14">
        <v>-0.27332561630227198</v>
      </c>
    </row>
    <row r="21" spans="1:32" x14ac:dyDescent="0.25">
      <c r="A21">
        <v>1</v>
      </c>
      <c r="B21">
        <v>0</v>
      </c>
      <c r="C21">
        <v>12.01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  <c r="J21">
        <v>1</v>
      </c>
      <c r="K21">
        <v>49</v>
      </c>
      <c r="L21">
        <v>3860</v>
      </c>
      <c r="M21">
        <v>0</v>
      </c>
      <c r="N21" s="5">
        <v>0</v>
      </c>
      <c r="O21" s="5">
        <v>-11</v>
      </c>
      <c r="P21" s="7">
        <v>152</v>
      </c>
      <c r="Q21">
        <v>0</v>
      </c>
      <c r="R21">
        <v>1</v>
      </c>
      <c r="S21">
        <v>1</v>
      </c>
      <c r="T21">
        <v>0</v>
      </c>
      <c r="U21">
        <v>8</v>
      </c>
      <c r="V21" s="4">
        <v>25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 s="13">
        <v>1.6</v>
      </c>
      <c r="AF21" s="14">
        <v>0.48056141060028601</v>
      </c>
    </row>
    <row r="22" spans="1:32" x14ac:dyDescent="0.25">
      <c r="A22">
        <v>1</v>
      </c>
      <c r="B22">
        <v>0</v>
      </c>
      <c r="C22">
        <v>12.01</v>
      </c>
      <c r="D22">
        <v>0</v>
      </c>
      <c r="E22">
        <v>0</v>
      </c>
      <c r="F22">
        <v>0</v>
      </c>
      <c r="G22">
        <v>0</v>
      </c>
      <c r="H22">
        <v>1</v>
      </c>
      <c r="I22">
        <v>0</v>
      </c>
      <c r="J22">
        <v>1</v>
      </c>
      <c r="K22">
        <v>49</v>
      </c>
      <c r="L22">
        <v>3860</v>
      </c>
      <c r="M22">
        <v>0</v>
      </c>
      <c r="N22" s="5">
        <v>0</v>
      </c>
      <c r="O22" s="5">
        <v>-11</v>
      </c>
      <c r="P22" s="7">
        <v>152</v>
      </c>
      <c r="Q22">
        <v>0</v>
      </c>
      <c r="R22">
        <v>1</v>
      </c>
      <c r="S22">
        <v>1</v>
      </c>
      <c r="T22">
        <v>0</v>
      </c>
      <c r="U22">
        <v>8</v>
      </c>
      <c r="V22" s="4">
        <v>25</v>
      </c>
      <c r="W22">
        <v>1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3</v>
      </c>
      <c r="AE22" s="13">
        <v>1.6</v>
      </c>
      <c r="AF22" s="14">
        <v>0.68311290402249303</v>
      </c>
    </row>
    <row r="23" spans="1:32" x14ac:dyDescent="0.25">
      <c r="A23">
        <v>1</v>
      </c>
      <c r="B23">
        <v>0</v>
      </c>
      <c r="C23">
        <v>12.01</v>
      </c>
      <c r="D23">
        <v>0</v>
      </c>
      <c r="E23">
        <v>0</v>
      </c>
      <c r="F23">
        <v>0</v>
      </c>
      <c r="G23">
        <v>0</v>
      </c>
      <c r="H23">
        <v>1</v>
      </c>
      <c r="I23">
        <v>0</v>
      </c>
      <c r="J23">
        <v>1</v>
      </c>
      <c r="K23">
        <v>49</v>
      </c>
      <c r="L23">
        <v>3860</v>
      </c>
      <c r="M23">
        <v>0</v>
      </c>
      <c r="N23" s="5">
        <v>0</v>
      </c>
      <c r="O23" s="5">
        <v>-11</v>
      </c>
      <c r="P23" s="7">
        <v>152</v>
      </c>
      <c r="Q23">
        <v>0</v>
      </c>
      <c r="R23">
        <v>1</v>
      </c>
      <c r="S23">
        <v>1</v>
      </c>
      <c r="T23">
        <v>0</v>
      </c>
      <c r="U23">
        <v>8</v>
      </c>
      <c r="V23" s="4">
        <v>25</v>
      </c>
      <c r="W23">
        <v>1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7</v>
      </c>
      <c r="AE23" s="13">
        <v>1.6</v>
      </c>
      <c r="AF23" s="14">
        <v>0.53974364743548198</v>
      </c>
    </row>
    <row r="24" spans="1:32" x14ac:dyDescent="0.25">
      <c r="A24">
        <v>1</v>
      </c>
      <c r="B24">
        <v>0</v>
      </c>
      <c r="C24">
        <v>12.01</v>
      </c>
      <c r="D24">
        <v>0</v>
      </c>
      <c r="E24">
        <v>0</v>
      </c>
      <c r="F24">
        <v>0</v>
      </c>
      <c r="G24">
        <v>0</v>
      </c>
      <c r="H24">
        <v>1</v>
      </c>
      <c r="I24">
        <v>0</v>
      </c>
      <c r="J24">
        <v>1</v>
      </c>
      <c r="K24">
        <v>49</v>
      </c>
      <c r="L24">
        <v>3860</v>
      </c>
      <c r="M24">
        <v>0</v>
      </c>
      <c r="N24" s="5">
        <v>0</v>
      </c>
      <c r="O24" s="5">
        <v>-11</v>
      </c>
      <c r="P24" s="7">
        <v>152</v>
      </c>
      <c r="Q24">
        <v>0</v>
      </c>
      <c r="R24">
        <v>1</v>
      </c>
      <c r="S24">
        <v>1</v>
      </c>
      <c r="T24">
        <v>0</v>
      </c>
      <c r="U24">
        <v>8</v>
      </c>
      <c r="V24" s="4">
        <v>25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14</v>
      </c>
      <c r="AE24" s="13">
        <v>1.6</v>
      </c>
      <c r="AF24" s="14">
        <v>-0.45480016323504702</v>
      </c>
    </row>
    <row r="25" spans="1:32" x14ac:dyDescent="0.25">
      <c r="A25">
        <v>1</v>
      </c>
      <c r="B25">
        <v>0</v>
      </c>
      <c r="C25">
        <v>12.01</v>
      </c>
      <c r="D25">
        <v>0</v>
      </c>
      <c r="E25">
        <v>0</v>
      </c>
      <c r="F25">
        <v>0</v>
      </c>
      <c r="G25">
        <v>1</v>
      </c>
      <c r="H25">
        <v>0</v>
      </c>
      <c r="I25">
        <v>0</v>
      </c>
      <c r="J25">
        <v>0</v>
      </c>
      <c r="K25">
        <v>14</v>
      </c>
      <c r="L25" s="4">
        <v>14</v>
      </c>
      <c r="M25">
        <v>0</v>
      </c>
      <c r="N25" s="5">
        <v>0</v>
      </c>
      <c r="O25" s="6">
        <v>-3.7</v>
      </c>
      <c r="P25">
        <v>272</v>
      </c>
      <c r="Q25">
        <v>0</v>
      </c>
      <c r="R25">
        <v>1</v>
      </c>
      <c r="S25">
        <v>0</v>
      </c>
      <c r="T25">
        <v>1</v>
      </c>
      <c r="U25">
        <v>13</v>
      </c>
      <c r="V25" s="4">
        <v>25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1</v>
      </c>
      <c r="AD25">
        <v>1</v>
      </c>
      <c r="AE25" s="13">
        <v>0.2</v>
      </c>
      <c r="AF25" s="14">
        <v>0.16666666666666699</v>
      </c>
    </row>
    <row r="26" spans="1:32" x14ac:dyDescent="0.25">
      <c r="A26">
        <v>1</v>
      </c>
      <c r="B26">
        <v>0</v>
      </c>
      <c r="C26">
        <v>12.01</v>
      </c>
      <c r="D26">
        <v>0</v>
      </c>
      <c r="E26">
        <v>0</v>
      </c>
      <c r="F26">
        <v>0</v>
      </c>
      <c r="G26">
        <v>1</v>
      </c>
      <c r="H26">
        <v>0</v>
      </c>
      <c r="I26">
        <v>0</v>
      </c>
      <c r="J26">
        <v>0</v>
      </c>
      <c r="K26">
        <v>14</v>
      </c>
      <c r="L26" s="4">
        <v>14</v>
      </c>
      <c r="M26">
        <v>0</v>
      </c>
      <c r="N26" s="5">
        <v>0</v>
      </c>
      <c r="O26" s="5">
        <v>30</v>
      </c>
      <c r="P26">
        <v>272</v>
      </c>
      <c r="Q26">
        <v>0</v>
      </c>
      <c r="R26">
        <v>1</v>
      </c>
      <c r="S26">
        <v>0</v>
      </c>
      <c r="T26">
        <v>1</v>
      </c>
      <c r="U26">
        <v>13</v>
      </c>
      <c r="V26" s="4">
        <v>25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1</v>
      </c>
      <c r="AD26">
        <v>1</v>
      </c>
      <c r="AE26" s="13">
        <v>0.8</v>
      </c>
      <c r="AF26" s="14">
        <v>0.16666666666666699</v>
      </c>
    </row>
    <row r="27" spans="1:32" x14ac:dyDescent="0.25">
      <c r="A27">
        <v>1</v>
      </c>
      <c r="B27">
        <v>0</v>
      </c>
      <c r="C27">
        <v>12.01</v>
      </c>
      <c r="D27">
        <v>0</v>
      </c>
      <c r="E27">
        <v>0</v>
      </c>
      <c r="F27">
        <v>0</v>
      </c>
      <c r="G27">
        <v>1</v>
      </c>
      <c r="H27">
        <v>0</v>
      </c>
      <c r="I27">
        <v>0</v>
      </c>
      <c r="J27">
        <v>0</v>
      </c>
      <c r="K27">
        <v>14</v>
      </c>
      <c r="L27" s="4">
        <v>14</v>
      </c>
      <c r="M27">
        <v>0</v>
      </c>
      <c r="N27" s="5">
        <v>0</v>
      </c>
      <c r="O27" s="6">
        <v>-3.7</v>
      </c>
      <c r="P27">
        <v>272</v>
      </c>
      <c r="Q27">
        <v>0</v>
      </c>
      <c r="R27">
        <v>1</v>
      </c>
      <c r="S27">
        <v>0</v>
      </c>
      <c r="T27">
        <v>1</v>
      </c>
      <c r="U27">
        <v>13</v>
      </c>
      <c r="V27" s="4">
        <v>25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1</v>
      </c>
      <c r="AD27">
        <v>1</v>
      </c>
      <c r="AE27" s="13">
        <v>2</v>
      </c>
      <c r="AF27" s="14">
        <v>0.47368421052631599</v>
      </c>
    </row>
    <row r="28" spans="1:32" x14ac:dyDescent="0.25">
      <c r="A28">
        <v>1</v>
      </c>
      <c r="B28">
        <v>0</v>
      </c>
      <c r="C28">
        <v>12.01</v>
      </c>
      <c r="D28">
        <v>0</v>
      </c>
      <c r="E28">
        <v>0</v>
      </c>
      <c r="F28">
        <v>0</v>
      </c>
      <c r="G28">
        <v>1</v>
      </c>
      <c r="H28">
        <v>0</v>
      </c>
      <c r="I28">
        <v>0</v>
      </c>
      <c r="J28">
        <v>0</v>
      </c>
      <c r="K28">
        <v>14</v>
      </c>
      <c r="L28" s="4">
        <v>14</v>
      </c>
      <c r="M28">
        <v>0</v>
      </c>
      <c r="N28" s="5">
        <v>0</v>
      </c>
      <c r="O28" s="5">
        <v>30</v>
      </c>
      <c r="P28">
        <v>272</v>
      </c>
      <c r="Q28">
        <v>0</v>
      </c>
      <c r="R28">
        <v>1</v>
      </c>
      <c r="S28">
        <v>0</v>
      </c>
      <c r="T28">
        <v>1</v>
      </c>
      <c r="U28">
        <v>13</v>
      </c>
      <c r="V28" s="4">
        <v>25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1</v>
      </c>
      <c r="AD28">
        <v>3</v>
      </c>
      <c r="AE28" s="13">
        <v>0.8</v>
      </c>
      <c r="AF28" s="14">
        <v>0.16666666666666699</v>
      </c>
    </row>
    <row r="29" spans="1:32" x14ac:dyDescent="0.25">
      <c r="A29">
        <v>1</v>
      </c>
      <c r="B29">
        <v>0</v>
      </c>
      <c r="C29">
        <v>12.01</v>
      </c>
      <c r="D29">
        <v>0</v>
      </c>
      <c r="E29">
        <v>0</v>
      </c>
      <c r="F29">
        <v>0</v>
      </c>
      <c r="G29">
        <v>1</v>
      </c>
      <c r="H29">
        <v>0</v>
      </c>
      <c r="I29">
        <v>0</v>
      </c>
      <c r="J29">
        <v>0</v>
      </c>
      <c r="K29">
        <v>14</v>
      </c>
      <c r="L29" s="4">
        <v>14</v>
      </c>
      <c r="M29">
        <v>0</v>
      </c>
      <c r="N29" s="5">
        <v>0</v>
      </c>
      <c r="O29" s="5">
        <v>30</v>
      </c>
      <c r="P29">
        <v>272</v>
      </c>
      <c r="Q29">
        <v>0</v>
      </c>
      <c r="R29">
        <v>1</v>
      </c>
      <c r="S29">
        <v>0</v>
      </c>
      <c r="T29">
        <v>1</v>
      </c>
      <c r="U29">
        <v>13</v>
      </c>
      <c r="V29" s="4">
        <v>25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1</v>
      </c>
      <c r="AD29">
        <v>7</v>
      </c>
      <c r="AE29" s="13">
        <v>0.8</v>
      </c>
      <c r="AF29" s="14">
        <v>0.28571428571428598</v>
      </c>
    </row>
    <row r="30" spans="1:32" x14ac:dyDescent="0.25">
      <c r="A30">
        <v>1</v>
      </c>
      <c r="B30">
        <v>0</v>
      </c>
      <c r="C30">
        <v>12.01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1</v>
      </c>
      <c r="K30" s="4">
        <v>106</v>
      </c>
      <c r="L30" s="21">
        <v>3860</v>
      </c>
      <c r="M30">
        <v>0</v>
      </c>
      <c r="N30" s="5">
        <v>0</v>
      </c>
      <c r="O30" s="5">
        <v>-11.3</v>
      </c>
      <c r="P30" s="7">
        <v>152</v>
      </c>
      <c r="Q30">
        <v>0</v>
      </c>
      <c r="R30">
        <v>1</v>
      </c>
      <c r="S30">
        <v>1</v>
      </c>
      <c r="T30">
        <v>1</v>
      </c>
      <c r="U30">
        <v>8</v>
      </c>
      <c r="V30" s="4">
        <v>25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1</v>
      </c>
      <c r="AD30">
        <v>1</v>
      </c>
      <c r="AE30" s="13">
        <v>2</v>
      </c>
      <c r="AF30" s="14">
        <v>0.43867559053690403</v>
      </c>
    </row>
    <row r="31" spans="1:32" x14ac:dyDescent="0.25">
      <c r="A31">
        <v>1</v>
      </c>
      <c r="B31">
        <v>0</v>
      </c>
      <c r="C31">
        <v>12.01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1</v>
      </c>
      <c r="K31" s="4">
        <v>52.5</v>
      </c>
      <c r="L31" s="21">
        <v>3860</v>
      </c>
      <c r="M31">
        <v>0</v>
      </c>
      <c r="N31" s="5">
        <v>0</v>
      </c>
      <c r="O31" s="5">
        <v>-12</v>
      </c>
      <c r="P31" s="7">
        <v>152</v>
      </c>
      <c r="Q31">
        <v>0</v>
      </c>
      <c r="R31">
        <v>1</v>
      </c>
      <c r="S31">
        <v>1</v>
      </c>
      <c r="T31">
        <v>1</v>
      </c>
      <c r="U31">
        <v>8</v>
      </c>
      <c r="V31" s="4">
        <v>25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1</v>
      </c>
      <c r="AD31">
        <v>1</v>
      </c>
      <c r="AE31" s="13">
        <v>2</v>
      </c>
      <c r="AF31" s="14">
        <v>0.53964815029824098</v>
      </c>
    </row>
    <row r="32" spans="1:32" x14ac:dyDescent="0.25">
      <c r="A32">
        <v>0</v>
      </c>
      <c r="B32">
        <v>0</v>
      </c>
      <c r="C32">
        <v>65.41</v>
      </c>
      <c r="D32">
        <v>16</v>
      </c>
      <c r="E32">
        <v>1</v>
      </c>
      <c r="F32">
        <v>0</v>
      </c>
      <c r="G32">
        <v>1</v>
      </c>
      <c r="H32">
        <v>0</v>
      </c>
      <c r="I32">
        <v>0</v>
      </c>
      <c r="J32">
        <v>0</v>
      </c>
      <c r="K32" s="8">
        <v>100</v>
      </c>
      <c r="L32" s="4">
        <v>100</v>
      </c>
      <c r="M32">
        <v>0</v>
      </c>
      <c r="N32" s="5">
        <v>0</v>
      </c>
      <c r="O32" s="5">
        <v>-26.5</v>
      </c>
      <c r="P32">
        <v>14</v>
      </c>
      <c r="Q32">
        <v>0</v>
      </c>
      <c r="R32">
        <v>1</v>
      </c>
      <c r="S32">
        <v>0</v>
      </c>
      <c r="T32">
        <v>1</v>
      </c>
      <c r="U32">
        <v>8</v>
      </c>
      <c r="V32">
        <v>20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1</v>
      </c>
      <c r="AD32">
        <v>1</v>
      </c>
      <c r="AE32" s="13">
        <v>0.4</v>
      </c>
      <c r="AF32" s="14">
        <v>0</v>
      </c>
    </row>
    <row r="33" spans="1:32" x14ac:dyDescent="0.25">
      <c r="A33">
        <v>0</v>
      </c>
      <c r="B33">
        <v>0</v>
      </c>
      <c r="C33">
        <v>65.41</v>
      </c>
      <c r="D33">
        <v>16</v>
      </c>
      <c r="E33">
        <v>1</v>
      </c>
      <c r="F33">
        <v>0</v>
      </c>
      <c r="G33">
        <v>1</v>
      </c>
      <c r="H33">
        <v>0</v>
      </c>
      <c r="I33">
        <v>0</v>
      </c>
      <c r="J33">
        <v>0</v>
      </c>
      <c r="K33" s="8">
        <v>100</v>
      </c>
      <c r="L33" s="4">
        <v>100</v>
      </c>
      <c r="M33">
        <v>0</v>
      </c>
      <c r="N33" s="5">
        <v>0</v>
      </c>
      <c r="O33" s="5">
        <v>-26.5</v>
      </c>
      <c r="P33">
        <v>14</v>
      </c>
      <c r="Q33">
        <v>0</v>
      </c>
      <c r="R33">
        <v>1</v>
      </c>
      <c r="S33">
        <v>0</v>
      </c>
      <c r="T33">
        <v>1</v>
      </c>
      <c r="U33">
        <v>8</v>
      </c>
      <c r="V33">
        <v>20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1</v>
      </c>
      <c r="AD33">
        <v>1</v>
      </c>
      <c r="AE33" s="13">
        <v>0.8</v>
      </c>
      <c r="AF33" s="14">
        <v>0</v>
      </c>
    </row>
    <row r="34" spans="1:32" x14ac:dyDescent="0.25">
      <c r="A34">
        <v>0</v>
      </c>
      <c r="B34">
        <v>0</v>
      </c>
      <c r="C34">
        <v>65.41</v>
      </c>
      <c r="D34">
        <v>16</v>
      </c>
      <c r="E34">
        <v>1</v>
      </c>
      <c r="F34">
        <v>0</v>
      </c>
      <c r="G34">
        <v>1</v>
      </c>
      <c r="H34">
        <v>0</v>
      </c>
      <c r="I34">
        <v>0</v>
      </c>
      <c r="J34">
        <v>0</v>
      </c>
      <c r="K34" s="8">
        <v>100</v>
      </c>
      <c r="L34" s="4">
        <v>100</v>
      </c>
      <c r="M34">
        <v>0</v>
      </c>
      <c r="N34" s="5">
        <v>0</v>
      </c>
      <c r="O34" s="5">
        <v>-26.5</v>
      </c>
      <c r="P34">
        <v>14</v>
      </c>
      <c r="Q34">
        <v>0</v>
      </c>
      <c r="R34">
        <v>1</v>
      </c>
      <c r="S34">
        <v>0</v>
      </c>
      <c r="T34">
        <v>1</v>
      </c>
      <c r="U34">
        <v>8</v>
      </c>
      <c r="V34">
        <v>20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1</v>
      </c>
      <c r="AD34">
        <v>1</v>
      </c>
      <c r="AE34" s="13">
        <v>1.6</v>
      </c>
      <c r="AF34" s="14">
        <v>0</v>
      </c>
    </row>
    <row r="35" spans="1:32" x14ac:dyDescent="0.25">
      <c r="A35">
        <v>0</v>
      </c>
      <c r="B35">
        <v>0</v>
      </c>
      <c r="C35">
        <v>65.41</v>
      </c>
      <c r="D35">
        <v>16</v>
      </c>
      <c r="E35">
        <v>1</v>
      </c>
      <c r="F35">
        <v>0</v>
      </c>
      <c r="G35">
        <v>1</v>
      </c>
      <c r="H35">
        <v>0</v>
      </c>
      <c r="I35">
        <v>0</v>
      </c>
      <c r="J35">
        <v>0</v>
      </c>
      <c r="K35" s="8">
        <v>100</v>
      </c>
      <c r="L35" s="4">
        <v>100</v>
      </c>
      <c r="M35">
        <v>0</v>
      </c>
      <c r="N35" s="5">
        <v>0</v>
      </c>
      <c r="O35" s="5">
        <v>-26.5</v>
      </c>
      <c r="P35">
        <v>14</v>
      </c>
      <c r="Q35">
        <v>0</v>
      </c>
      <c r="R35">
        <v>1</v>
      </c>
      <c r="S35">
        <v>0</v>
      </c>
      <c r="T35">
        <v>1</v>
      </c>
      <c r="U35">
        <v>8</v>
      </c>
      <c r="V35">
        <v>20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1</v>
      </c>
      <c r="AD35">
        <v>1</v>
      </c>
      <c r="AE35" s="13">
        <v>3.2</v>
      </c>
      <c r="AF35" s="14">
        <v>0</v>
      </c>
    </row>
    <row r="36" spans="1:32" x14ac:dyDescent="0.25">
      <c r="A36">
        <v>0</v>
      </c>
      <c r="B36">
        <v>0</v>
      </c>
      <c r="C36">
        <v>65.41</v>
      </c>
      <c r="D36">
        <v>16</v>
      </c>
      <c r="E36">
        <v>1</v>
      </c>
      <c r="F36">
        <v>0</v>
      </c>
      <c r="G36">
        <v>1</v>
      </c>
      <c r="H36">
        <v>0</v>
      </c>
      <c r="I36">
        <v>0</v>
      </c>
      <c r="J36">
        <v>0</v>
      </c>
      <c r="K36" s="8">
        <v>100</v>
      </c>
      <c r="L36" s="4">
        <v>100</v>
      </c>
      <c r="M36">
        <v>0</v>
      </c>
      <c r="N36" s="5">
        <v>0</v>
      </c>
      <c r="O36" s="5">
        <v>-26.5</v>
      </c>
      <c r="P36">
        <v>14</v>
      </c>
      <c r="Q36">
        <v>0</v>
      </c>
      <c r="R36">
        <v>1</v>
      </c>
      <c r="S36">
        <v>0</v>
      </c>
      <c r="T36">
        <v>1</v>
      </c>
      <c r="U36">
        <v>8</v>
      </c>
      <c r="V36">
        <v>20</v>
      </c>
      <c r="W36">
        <v>0</v>
      </c>
      <c r="X36">
        <v>0</v>
      </c>
      <c r="Y36">
        <v>0</v>
      </c>
      <c r="Z36">
        <v>0</v>
      </c>
      <c r="AA36">
        <v>1</v>
      </c>
      <c r="AB36">
        <v>0</v>
      </c>
      <c r="AC36">
        <v>1</v>
      </c>
      <c r="AD36">
        <v>1</v>
      </c>
      <c r="AE36" s="13">
        <v>6.4</v>
      </c>
      <c r="AF36" s="14">
        <v>0</v>
      </c>
    </row>
    <row r="37" spans="1:32" x14ac:dyDescent="0.25">
      <c r="A37">
        <v>0</v>
      </c>
      <c r="B37">
        <v>0</v>
      </c>
      <c r="C37">
        <v>65.41</v>
      </c>
      <c r="D37">
        <v>16</v>
      </c>
      <c r="E37">
        <v>1</v>
      </c>
      <c r="F37">
        <v>0</v>
      </c>
      <c r="G37">
        <v>1</v>
      </c>
      <c r="H37">
        <v>0</v>
      </c>
      <c r="I37">
        <v>0</v>
      </c>
      <c r="J37">
        <v>0</v>
      </c>
      <c r="K37" s="8">
        <v>130</v>
      </c>
      <c r="L37" s="4">
        <v>130</v>
      </c>
      <c r="M37">
        <v>1</v>
      </c>
      <c r="N37" s="5">
        <v>0</v>
      </c>
      <c r="O37" s="5">
        <v>-26.5</v>
      </c>
      <c r="P37">
        <v>18</v>
      </c>
      <c r="Q37">
        <v>0</v>
      </c>
      <c r="R37">
        <v>1</v>
      </c>
      <c r="S37">
        <v>0</v>
      </c>
      <c r="T37">
        <v>1</v>
      </c>
      <c r="U37">
        <v>8</v>
      </c>
      <c r="V37">
        <v>20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1</v>
      </c>
      <c r="AD37">
        <v>1</v>
      </c>
      <c r="AE37" s="13">
        <v>0.4</v>
      </c>
      <c r="AF37" s="14">
        <v>0</v>
      </c>
    </row>
    <row r="38" spans="1:32" x14ac:dyDescent="0.25">
      <c r="A38">
        <v>0</v>
      </c>
      <c r="B38">
        <v>0</v>
      </c>
      <c r="C38">
        <v>65.41</v>
      </c>
      <c r="D38">
        <v>16</v>
      </c>
      <c r="E38">
        <v>1</v>
      </c>
      <c r="F38">
        <v>0</v>
      </c>
      <c r="G38">
        <v>1</v>
      </c>
      <c r="H38">
        <v>0</v>
      </c>
      <c r="I38">
        <v>0</v>
      </c>
      <c r="J38">
        <v>0</v>
      </c>
      <c r="K38" s="8">
        <v>130</v>
      </c>
      <c r="L38" s="4">
        <v>130</v>
      </c>
      <c r="M38">
        <v>1</v>
      </c>
      <c r="N38" s="5">
        <v>0</v>
      </c>
      <c r="O38" s="5">
        <v>-26.5</v>
      </c>
      <c r="P38">
        <v>18</v>
      </c>
      <c r="Q38">
        <v>0</v>
      </c>
      <c r="R38">
        <v>1</v>
      </c>
      <c r="S38">
        <v>0</v>
      </c>
      <c r="T38">
        <v>1</v>
      </c>
      <c r="U38">
        <v>8</v>
      </c>
      <c r="V38">
        <v>20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1</v>
      </c>
      <c r="AD38">
        <v>1</v>
      </c>
      <c r="AE38" s="13">
        <v>0.8</v>
      </c>
      <c r="AF38" s="14">
        <v>0</v>
      </c>
    </row>
    <row r="39" spans="1:32" x14ac:dyDescent="0.25">
      <c r="A39">
        <v>0</v>
      </c>
      <c r="B39">
        <v>0</v>
      </c>
      <c r="C39">
        <v>65.41</v>
      </c>
      <c r="D39">
        <v>16</v>
      </c>
      <c r="E39">
        <v>1</v>
      </c>
      <c r="F39">
        <v>0</v>
      </c>
      <c r="G39">
        <v>1</v>
      </c>
      <c r="H39">
        <v>0</v>
      </c>
      <c r="I39">
        <v>0</v>
      </c>
      <c r="J39">
        <v>0</v>
      </c>
      <c r="K39" s="8">
        <v>130</v>
      </c>
      <c r="L39" s="4">
        <v>130</v>
      </c>
      <c r="M39">
        <v>1</v>
      </c>
      <c r="N39" s="5">
        <v>0</v>
      </c>
      <c r="O39" s="5">
        <v>-26.5</v>
      </c>
      <c r="P39">
        <v>18</v>
      </c>
      <c r="Q39">
        <v>0</v>
      </c>
      <c r="R39">
        <v>1</v>
      </c>
      <c r="S39">
        <v>0</v>
      </c>
      <c r="T39">
        <v>1</v>
      </c>
      <c r="U39">
        <v>8</v>
      </c>
      <c r="V39">
        <v>20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1</v>
      </c>
      <c r="AD39">
        <v>1</v>
      </c>
      <c r="AE39" s="13">
        <v>1.6</v>
      </c>
      <c r="AF39" s="14">
        <v>0</v>
      </c>
    </row>
    <row r="40" spans="1:32" x14ac:dyDescent="0.25">
      <c r="A40">
        <v>0</v>
      </c>
      <c r="B40">
        <v>0</v>
      </c>
      <c r="C40">
        <v>65.41</v>
      </c>
      <c r="D40">
        <v>16</v>
      </c>
      <c r="E40">
        <v>1</v>
      </c>
      <c r="F40">
        <v>0</v>
      </c>
      <c r="G40">
        <v>1</v>
      </c>
      <c r="H40">
        <v>0</v>
      </c>
      <c r="I40">
        <v>0</v>
      </c>
      <c r="J40">
        <v>0</v>
      </c>
      <c r="K40" s="8">
        <v>130</v>
      </c>
      <c r="L40" s="4">
        <v>130</v>
      </c>
      <c r="M40">
        <v>1</v>
      </c>
      <c r="N40" s="5">
        <v>0</v>
      </c>
      <c r="O40" s="5">
        <v>-26.5</v>
      </c>
      <c r="P40">
        <v>18</v>
      </c>
      <c r="Q40">
        <v>0</v>
      </c>
      <c r="R40">
        <v>1</v>
      </c>
      <c r="S40">
        <v>0</v>
      </c>
      <c r="T40">
        <v>1</v>
      </c>
      <c r="U40">
        <v>8</v>
      </c>
      <c r="V40">
        <v>20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1</v>
      </c>
      <c r="AD40">
        <v>1</v>
      </c>
      <c r="AE40" s="13">
        <v>3.2</v>
      </c>
      <c r="AF40" s="14">
        <v>0</v>
      </c>
    </row>
    <row r="41" spans="1:32" x14ac:dyDescent="0.25">
      <c r="A41">
        <v>0</v>
      </c>
      <c r="B41">
        <v>0</v>
      </c>
      <c r="C41">
        <v>65.41</v>
      </c>
      <c r="D41">
        <v>16</v>
      </c>
      <c r="E41">
        <v>1</v>
      </c>
      <c r="F41">
        <v>0</v>
      </c>
      <c r="G41">
        <v>1</v>
      </c>
      <c r="H41">
        <v>0</v>
      </c>
      <c r="I41">
        <v>0</v>
      </c>
      <c r="J41">
        <v>0</v>
      </c>
      <c r="K41" s="8">
        <v>130</v>
      </c>
      <c r="L41" s="4">
        <v>130</v>
      </c>
      <c r="M41">
        <v>1</v>
      </c>
      <c r="N41" s="5">
        <v>0</v>
      </c>
      <c r="O41" s="5">
        <v>-26.5</v>
      </c>
      <c r="P41">
        <v>18</v>
      </c>
      <c r="Q41">
        <v>0</v>
      </c>
      <c r="R41">
        <v>1</v>
      </c>
      <c r="S41">
        <v>0</v>
      </c>
      <c r="T41">
        <v>1</v>
      </c>
      <c r="U41">
        <v>8</v>
      </c>
      <c r="V41">
        <v>20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1</v>
      </c>
      <c r="AD41">
        <v>1</v>
      </c>
      <c r="AE41" s="13">
        <v>6.4</v>
      </c>
      <c r="AF41" s="14">
        <v>0</v>
      </c>
    </row>
    <row r="42" spans="1:32" x14ac:dyDescent="0.25">
      <c r="A42">
        <v>0</v>
      </c>
      <c r="B42">
        <v>0</v>
      </c>
      <c r="C42">
        <v>107.9</v>
      </c>
      <c r="D42">
        <v>0</v>
      </c>
      <c r="E42">
        <v>0</v>
      </c>
      <c r="F42">
        <v>0</v>
      </c>
      <c r="G42">
        <v>1</v>
      </c>
      <c r="H42">
        <v>0</v>
      </c>
      <c r="I42">
        <v>0</v>
      </c>
      <c r="J42">
        <v>0</v>
      </c>
      <c r="K42">
        <v>27.5</v>
      </c>
      <c r="L42" s="4">
        <v>27.5</v>
      </c>
      <c r="M42">
        <v>0</v>
      </c>
      <c r="N42" s="5">
        <v>0</v>
      </c>
      <c r="O42" s="6">
        <v>-42.5</v>
      </c>
      <c r="P42" s="7">
        <v>5</v>
      </c>
      <c r="Q42">
        <v>0</v>
      </c>
      <c r="R42">
        <v>1</v>
      </c>
      <c r="S42">
        <v>0</v>
      </c>
      <c r="T42">
        <v>1</v>
      </c>
      <c r="U42">
        <v>8</v>
      </c>
      <c r="V42">
        <v>20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>
        <v>1</v>
      </c>
      <c r="AD42">
        <v>1</v>
      </c>
      <c r="AE42" s="13">
        <v>1.6</v>
      </c>
      <c r="AF42" s="14">
        <v>-1</v>
      </c>
    </row>
    <row r="43" spans="1:32" x14ac:dyDescent="0.25">
      <c r="A43">
        <v>0</v>
      </c>
      <c r="B43">
        <v>0</v>
      </c>
      <c r="C43">
        <v>107.9</v>
      </c>
      <c r="D43">
        <v>0</v>
      </c>
      <c r="E43">
        <v>0</v>
      </c>
      <c r="F43">
        <v>0</v>
      </c>
      <c r="G43">
        <v>1</v>
      </c>
      <c r="H43">
        <v>0</v>
      </c>
      <c r="I43">
        <v>0</v>
      </c>
      <c r="J43">
        <v>0</v>
      </c>
      <c r="K43">
        <v>27.5</v>
      </c>
      <c r="L43" s="4">
        <v>27.5</v>
      </c>
      <c r="M43">
        <v>0</v>
      </c>
      <c r="N43" s="5">
        <v>0</v>
      </c>
      <c r="O43" s="6">
        <v>-42.5</v>
      </c>
      <c r="P43" s="7">
        <v>5</v>
      </c>
      <c r="Q43">
        <v>0</v>
      </c>
      <c r="R43">
        <v>1</v>
      </c>
      <c r="S43">
        <v>0</v>
      </c>
      <c r="T43">
        <v>1</v>
      </c>
      <c r="U43">
        <v>8</v>
      </c>
      <c r="V43">
        <v>20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1</v>
      </c>
      <c r="AD43">
        <v>1</v>
      </c>
      <c r="AE43" s="13">
        <v>3.2</v>
      </c>
      <c r="AF43" s="14">
        <v>-1</v>
      </c>
    </row>
    <row r="44" spans="1:32" x14ac:dyDescent="0.25">
      <c r="A44">
        <v>0</v>
      </c>
      <c r="B44">
        <v>0</v>
      </c>
      <c r="C44">
        <v>107.9</v>
      </c>
      <c r="D44">
        <v>0</v>
      </c>
      <c r="E44">
        <v>0</v>
      </c>
      <c r="F44">
        <v>0</v>
      </c>
      <c r="G44">
        <v>1</v>
      </c>
      <c r="H44">
        <v>0</v>
      </c>
      <c r="I44">
        <v>0</v>
      </c>
      <c r="J44">
        <v>0</v>
      </c>
      <c r="K44">
        <v>27.5</v>
      </c>
      <c r="L44" s="4">
        <v>27.5</v>
      </c>
      <c r="M44">
        <v>0</v>
      </c>
      <c r="N44" s="5">
        <v>0</v>
      </c>
      <c r="O44" s="6">
        <v>-42.5</v>
      </c>
      <c r="P44" s="7">
        <v>5</v>
      </c>
      <c r="Q44">
        <v>0</v>
      </c>
      <c r="R44">
        <v>1</v>
      </c>
      <c r="S44">
        <v>0</v>
      </c>
      <c r="T44">
        <v>1</v>
      </c>
      <c r="U44">
        <v>8</v>
      </c>
      <c r="V44">
        <v>20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1</v>
      </c>
      <c r="AD44">
        <v>1</v>
      </c>
      <c r="AE44" s="13">
        <v>6.4</v>
      </c>
      <c r="AF44" s="14">
        <v>-1</v>
      </c>
    </row>
    <row r="45" spans="1:32" x14ac:dyDescent="0.25">
      <c r="A45">
        <v>0</v>
      </c>
      <c r="B45">
        <v>0</v>
      </c>
      <c r="C45">
        <v>197</v>
      </c>
      <c r="D45">
        <v>0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>
        <v>50</v>
      </c>
      <c r="L45" s="4">
        <v>50</v>
      </c>
      <c r="M45">
        <v>0</v>
      </c>
      <c r="N45" s="5">
        <v>0</v>
      </c>
      <c r="O45" s="5">
        <v>-56</v>
      </c>
      <c r="P45" s="7">
        <v>5</v>
      </c>
      <c r="Q45">
        <v>1</v>
      </c>
      <c r="R45">
        <v>0</v>
      </c>
      <c r="S45">
        <v>1</v>
      </c>
      <c r="T45">
        <v>0</v>
      </c>
      <c r="U45">
        <v>8</v>
      </c>
      <c r="V45">
        <v>250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1</v>
      </c>
      <c r="AD45">
        <v>0.125</v>
      </c>
      <c r="AE45" s="13">
        <v>1.6</v>
      </c>
      <c r="AF45" s="14">
        <v>5.8011751158876801E-2</v>
      </c>
    </row>
    <row r="46" spans="1:32" x14ac:dyDescent="0.25">
      <c r="A46">
        <v>0</v>
      </c>
      <c r="B46">
        <v>0</v>
      </c>
      <c r="C46">
        <v>197</v>
      </c>
      <c r="D46">
        <v>0</v>
      </c>
      <c r="E46">
        <v>0</v>
      </c>
      <c r="F46">
        <v>0</v>
      </c>
      <c r="G46">
        <v>1</v>
      </c>
      <c r="H46">
        <v>0</v>
      </c>
      <c r="I46">
        <v>0</v>
      </c>
      <c r="J46">
        <v>0</v>
      </c>
      <c r="K46">
        <v>50</v>
      </c>
      <c r="L46" s="4">
        <v>50</v>
      </c>
      <c r="M46">
        <v>0</v>
      </c>
      <c r="N46" s="5">
        <v>0</v>
      </c>
      <c r="O46" s="5">
        <v>-56</v>
      </c>
      <c r="P46" s="7">
        <v>5</v>
      </c>
      <c r="Q46">
        <v>1</v>
      </c>
      <c r="R46">
        <v>0</v>
      </c>
      <c r="S46">
        <v>1</v>
      </c>
      <c r="T46">
        <v>0</v>
      </c>
      <c r="U46">
        <v>8</v>
      </c>
      <c r="V46">
        <v>250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1</v>
      </c>
      <c r="AD46">
        <v>1</v>
      </c>
      <c r="AE46" s="13">
        <v>1.6</v>
      </c>
      <c r="AF46" s="14">
        <v>0.104487975087473</v>
      </c>
    </row>
    <row r="47" spans="1:32" x14ac:dyDescent="0.25">
      <c r="A47">
        <v>0</v>
      </c>
      <c r="B47">
        <v>0</v>
      </c>
      <c r="C47">
        <v>197</v>
      </c>
      <c r="D47">
        <v>0</v>
      </c>
      <c r="E47">
        <v>0</v>
      </c>
      <c r="F47">
        <v>0</v>
      </c>
      <c r="G47">
        <v>1</v>
      </c>
      <c r="H47">
        <v>0</v>
      </c>
      <c r="I47">
        <v>0</v>
      </c>
      <c r="J47">
        <v>0</v>
      </c>
      <c r="K47">
        <v>250</v>
      </c>
      <c r="L47" s="4">
        <v>250</v>
      </c>
      <c r="M47">
        <v>0</v>
      </c>
      <c r="N47" s="5">
        <v>0</v>
      </c>
      <c r="O47" s="5">
        <v>-53</v>
      </c>
      <c r="P47" s="7">
        <v>5</v>
      </c>
      <c r="Q47">
        <v>1</v>
      </c>
      <c r="R47">
        <v>0</v>
      </c>
      <c r="S47">
        <v>1</v>
      </c>
      <c r="T47">
        <v>0</v>
      </c>
      <c r="U47">
        <v>8</v>
      </c>
      <c r="V47">
        <v>250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>
        <v>1</v>
      </c>
      <c r="AD47">
        <v>0.125</v>
      </c>
      <c r="AE47" s="13">
        <v>1.6</v>
      </c>
      <c r="AF47" s="14">
        <v>0.39394403743501699</v>
      </c>
    </row>
    <row r="48" spans="1:32" x14ac:dyDescent="0.25">
      <c r="A48">
        <v>0</v>
      </c>
      <c r="B48">
        <v>0</v>
      </c>
      <c r="C48">
        <v>197</v>
      </c>
      <c r="D48">
        <v>0</v>
      </c>
      <c r="E48">
        <v>0</v>
      </c>
      <c r="F48">
        <v>0</v>
      </c>
      <c r="G48">
        <v>1</v>
      </c>
      <c r="H48">
        <v>0</v>
      </c>
      <c r="I48">
        <v>0</v>
      </c>
      <c r="J48">
        <v>0</v>
      </c>
      <c r="K48">
        <v>250</v>
      </c>
      <c r="L48" s="4">
        <v>250</v>
      </c>
      <c r="M48">
        <v>0</v>
      </c>
      <c r="N48" s="5">
        <v>0</v>
      </c>
      <c r="O48" s="5">
        <v>-53</v>
      </c>
      <c r="P48" s="7">
        <v>5</v>
      </c>
      <c r="Q48">
        <v>1</v>
      </c>
      <c r="R48">
        <v>0</v>
      </c>
      <c r="S48">
        <v>1</v>
      </c>
      <c r="T48">
        <v>0</v>
      </c>
      <c r="U48">
        <v>8</v>
      </c>
      <c r="V48">
        <v>250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1</v>
      </c>
      <c r="AD48">
        <v>1</v>
      </c>
      <c r="AE48" s="13">
        <v>1.6</v>
      </c>
      <c r="AF48" s="14">
        <v>0.298285359589471</v>
      </c>
    </row>
    <row r="49" spans="1:32" x14ac:dyDescent="0.25">
      <c r="A49">
        <v>0</v>
      </c>
      <c r="B49">
        <v>0</v>
      </c>
      <c r="C49">
        <v>197</v>
      </c>
      <c r="D49">
        <v>0</v>
      </c>
      <c r="E49">
        <v>0</v>
      </c>
      <c r="F49">
        <v>0</v>
      </c>
      <c r="G49">
        <v>1</v>
      </c>
      <c r="H49">
        <v>0</v>
      </c>
      <c r="I49">
        <v>0</v>
      </c>
      <c r="J49">
        <v>0</v>
      </c>
      <c r="K49">
        <v>50</v>
      </c>
      <c r="L49" s="4">
        <v>50</v>
      </c>
      <c r="M49">
        <v>0</v>
      </c>
      <c r="N49" s="5">
        <v>0</v>
      </c>
      <c r="O49" s="5">
        <v>-54</v>
      </c>
      <c r="P49" s="7">
        <v>5</v>
      </c>
      <c r="Q49">
        <v>1</v>
      </c>
      <c r="R49">
        <v>0</v>
      </c>
      <c r="S49">
        <v>1</v>
      </c>
      <c r="T49">
        <v>0</v>
      </c>
      <c r="U49">
        <v>8</v>
      </c>
      <c r="V49">
        <v>250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1</v>
      </c>
      <c r="AD49">
        <v>0.125</v>
      </c>
      <c r="AE49" s="13">
        <v>1.6</v>
      </c>
      <c r="AF49" s="14">
        <v>0.33943385131833598</v>
      </c>
    </row>
    <row r="50" spans="1:32" x14ac:dyDescent="0.25">
      <c r="A50">
        <v>0</v>
      </c>
      <c r="B50">
        <v>0</v>
      </c>
      <c r="C50">
        <v>197</v>
      </c>
      <c r="D50">
        <v>0</v>
      </c>
      <c r="E50">
        <v>0</v>
      </c>
      <c r="F50">
        <v>0</v>
      </c>
      <c r="G50">
        <v>1</v>
      </c>
      <c r="H50">
        <v>0</v>
      </c>
      <c r="I50">
        <v>0</v>
      </c>
      <c r="J50">
        <v>0</v>
      </c>
      <c r="K50">
        <v>50</v>
      </c>
      <c r="L50" s="4">
        <v>50</v>
      </c>
      <c r="M50">
        <v>0</v>
      </c>
      <c r="N50" s="5">
        <v>0</v>
      </c>
      <c r="O50" s="5">
        <v>-54</v>
      </c>
      <c r="P50" s="7">
        <v>5</v>
      </c>
      <c r="Q50">
        <v>1</v>
      </c>
      <c r="R50">
        <v>0</v>
      </c>
      <c r="S50">
        <v>1</v>
      </c>
      <c r="T50">
        <v>0</v>
      </c>
      <c r="U50">
        <v>8</v>
      </c>
      <c r="V50">
        <v>250</v>
      </c>
      <c r="W50">
        <v>0</v>
      </c>
      <c r="X50">
        <v>0</v>
      </c>
      <c r="Y50">
        <v>0</v>
      </c>
      <c r="Z50">
        <v>0</v>
      </c>
      <c r="AA50">
        <v>1</v>
      </c>
      <c r="AB50">
        <v>0</v>
      </c>
      <c r="AC50">
        <v>1</v>
      </c>
      <c r="AD50">
        <v>1</v>
      </c>
      <c r="AE50" s="13">
        <v>1.6</v>
      </c>
      <c r="AF50" s="14">
        <v>3.69648174148547E-3</v>
      </c>
    </row>
    <row r="51" spans="1:32" x14ac:dyDescent="0.25">
      <c r="A51">
        <v>0</v>
      </c>
      <c r="B51">
        <v>0</v>
      </c>
      <c r="C51">
        <v>197</v>
      </c>
      <c r="D51">
        <v>0</v>
      </c>
      <c r="E51">
        <v>0</v>
      </c>
      <c r="F51">
        <v>0</v>
      </c>
      <c r="G51">
        <v>1</v>
      </c>
      <c r="H51">
        <v>0</v>
      </c>
      <c r="I51">
        <v>0</v>
      </c>
      <c r="J51">
        <v>0</v>
      </c>
      <c r="K51">
        <v>250</v>
      </c>
      <c r="L51" s="4">
        <v>250</v>
      </c>
      <c r="M51">
        <v>0</v>
      </c>
      <c r="N51" s="5">
        <v>0</v>
      </c>
      <c r="O51" s="5">
        <v>-61</v>
      </c>
      <c r="P51" s="7">
        <v>5</v>
      </c>
      <c r="Q51">
        <v>1</v>
      </c>
      <c r="R51">
        <v>0</v>
      </c>
      <c r="S51">
        <v>1</v>
      </c>
      <c r="T51">
        <v>0</v>
      </c>
      <c r="U51">
        <v>8</v>
      </c>
      <c r="V51">
        <v>250</v>
      </c>
      <c r="W51">
        <v>0</v>
      </c>
      <c r="X51">
        <v>0</v>
      </c>
      <c r="Y51">
        <v>0</v>
      </c>
      <c r="Z51">
        <v>0</v>
      </c>
      <c r="AA51">
        <v>1</v>
      </c>
      <c r="AB51">
        <v>0</v>
      </c>
      <c r="AC51">
        <v>1</v>
      </c>
      <c r="AD51">
        <v>0.125</v>
      </c>
      <c r="AE51" s="13">
        <v>1.6</v>
      </c>
      <c r="AF51" s="14">
        <v>0.119842052217669</v>
      </c>
    </row>
    <row r="52" spans="1:32" x14ac:dyDescent="0.25">
      <c r="A52">
        <v>0</v>
      </c>
      <c r="B52">
        <v>0</v>
      </c>
      <c r="C52">
        <v>197</v>
      </c>
      <c r="D52">
        <v>0</v>
      </c>
      <c r="E52">
        <v>0</v>
      </c>
      <c r="F52">
        <v>0</v>
      </c>
      <c r="G52">
        <v>1</v>
      </c>
      <c r="H52">
        <v>0</v>
      </c>
      <c r="I52">
        <v>0</v>
      </c>
      <c r="J52">
        <v>0</v>
      </c>
      <c r="K52">
        <v>250</v>
      </c>
      <c r="L52" s="4">
        <v>250</v>
      </c>
      <c r="M52">
        <v>0</v>
      </c>
      <c r="N52" s="5">
        <v>0</v>
      </c>
      <c r="O52" s="5">
        <v>-61</v>
      </c>
      <c r="P52" s="7">
        <v>5</v>
      </c>
      <c r="Q52">
        <v>1</v>
      </c>
      <c r="R52">
        <v>0</v>
      </c>
      <c r="S52">
        <v>1</v>
      </c>
      <c r="T52">
        <v>0</v>
      </c>
      <c r="U52">
        <v>8</v>
      </c>
      <c r="V52">
        <v>250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1</v>
      </c>
      <c r="AD52">
        <v>1</v>
      </c>
      <c r="AE52" s="13">
        <v>1.6</v>
      </c>
      <c r="AF52" s="14">
        <v>-0.188421393794732</v>
      </c>
    </row>
    <row r="53" spans="1:32" x14ac:dyDescent="0.25">
      <c r="A53">
        <v>0</v>
      </c>
      <c r="B53">
        <v>0</v>
      </c>
      <c r="C53">
        <v>47.87</v>
      </c>
      <c r="D53">
        <v>16</v>
      </c>
      <c r="E53">
        <v>2</v>
      </c>
      <c r="F53">
        <v>0</v>
      </c>
      <c r="G53">
        <v>0</v>
      </c>
      <c r="H53">
        <v>1</v>
      </c>
      <c r="I53">
        <v>0</v>
      </c>
      <c r="J53">
        <v>0</v>
      </c>
      <c r="K53">
        <v>100</v>
      </c>
      <c r="L53">
        <v>7000</v>
      </c>
      <c r="M53">
        <v>0</v>
      </c>
      <c r="N53" s="5">
        <v>0</v>
      </c>
      <c r="O53" s="5">
        <v>-13.2</v>
      </c>
      <c r="P53" s="7">
        <v>57.13</v>
      </c>
      <c r="Q53">
        <v>0</v>
      </c>
      <c r="R53">
        <v>1</v>
      </c>
      <c r="S53">
        <v>1</v>
      </c>
      <c r="T53">
        <v>0</v>
      </c>
      <c r="U53">
        <v>6</v>
      </c>
      <c r="V53" s="4">
        <v>22.5</v>
      </c>
      <c r="W53">
        <v>1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 s="13">
        <v>1.33</v>
      </c>
      <c r="AF53" s="14">
        <v>0.32618146674866799</v>
      </c>
    </row>
    <row r="54" spans="1:32" x14ac:dyDescent="0.25">
      <c r="A54">
        <v>0</v>
      </c>
      <c r="B54">
        <v>0</v>
      </c>
      <c r="C54">
        <v>47.87</v>
      </c>
      <c r="D54">
        <v>16</v>
      </c>
      <c r="E54">
        <v>2</v>
      </c>
      <c r="F54">
        <v>0</v>
      </c>
      <c r="G54">
        <v>0</v>
      </c>
      <c r="H54">
        <v>1</v>
      </c>
      <c r="I54">
        <v>0</v>
      </c>
      <c r="J54">
        <v>0</v>
      </c>
      <c r="K54">
        <v>100</v>
      </c>
      <c r="L54">
        <v>7000</v>
      </c>
      <c r="M54">
        <v>0</v>
      </c>
      <c r="N54" s="5">
        <v>1</v>
      </c>
      <c r="O54" s="5">
        <v>-12.6</v>
      </c>
      <c r="P54" s="7">
        <v>57.13</v>
      </c>
      <c r="Q54">
        <v>0</v>
      </c>
      <c r="R54">
        <v>1</v>
      </c>
      <c r="S54">
        <v>1</v>
      </c>
      <c r="T54">
        <v>0</v>
      </c>
      <c r="U54">
        <v>6</v>
      </c>
      <c r="V54" s="4">
        <v>22.5</v>
      </c>
      <c r="W54">
        <v>1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 s="13">
        <v>1.33</v>
      </c>
      <c r="AF54" s="25">
        <v>-9.0417783213136094E-2</v>
      </c>
    </row>
    <row r="55" spans="1:32" x14ac:dyDescent="0.25">
      <c r="A55">
        <v>1</v>
      </c>
      <c r="B55">
        <v>0</v>
      </c>
      <c r="C55">
        <v>12.01</v>
      </c>
      <c r="D55">
        <v>0</v>
      </c>
      <c r="E55">
        <v>0</v>
      </c>
      <c r="F55">
        <v>0</v>
      </c>
      <c r="G55">
        <v>0</v>
      </c>
      <c r="H55">
        <v>1</v>
      </c>
      <c r="I55">
        <v>0</v>
      </c>
      <c r="J55">
        <v>1</v>
      </c>
      <c r="K55">
        <v>25</v>
      </c>
      <c r="L55">
        <v>50000</v>
      </c>
      <c r="M55">
        <v>0</v>
      </c>
      <c r="N55" s="5">
        <v>0</v>
      </c>
      <c r="O55" s="6">
        <v>-11</v>
      </c>
      <c r="P55" s="7">
        <v>152</v>
      </c>
      <c r="Q55">
        <v>0</v>
      </c>
      <c r="R55">
        <v>1</v>
      </c>
      <c r="S55">
        <v>0</v>
      </c>
      <c r="T55">
        <v>1</v>
      </c>
      <c r="U55">
        <v>10</v>
      </c>
      <c r="V55" s="4">
        <v>20</v>
      </c>
      <c r="W55">
        <v>1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0.96</v>
      </c>
      <c r="AE55" s="13">
        <v>1</v>
      </c>
      <c r="AF55" s="14">
        <v>0.92303525030848299</v>
      </c>
    </row>
    <row r="56" spans="1:32" x14ac:dyDescent="0.25">
      <c r="A56">
        <v>1</v>
      </c>
      <c r="B56">
        <v>0</v>
      </c>
      <c r="C56">
        <v>12.01</v>
      </c>
      <c r="D56">
        <v>0</v>
      </c>
      <c r="E56">
        <v>0</v>
      </c>
      <c r="F56">
        <v>0</v>
      </c>
      <c r="G56">
        <v>0</v>
      </c>
      <c r="H56">
        <v>1</v>
      </c>
      <c r="I56">
        <v>0</v>
      </c>
      <c r="J56">
        <v>1</v>
      </c>
      <c r="K56">
        <v>25</v>
      </c>
      <c r="L56">
        <v>50000</v>
      </c>
      <c r="M56">
        <v>0</v>
      </c>
      <c r="N56" s="5">
        <v>0</v>
      </c>
      <c r="O56" s="6">
        <v>-11</v>
      </c>
      <c r="P56" s="7">
        <v>152</v>
      </c>
      <c r="Q56">
        <v>0</v>
      </c>
      <c r="R56">
        <v>1</v>
      </c>
      <c r="S56">
        <v>0</v>
      </c>
      <c r="T56">
        <v>1</v>
      </c>
      <c r="U56">
        <v>10</v>
      </c>
      <c r="V56" s="4">
        <v>20</v>
      </c>
      <c r="W56">
        <v>1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1.75</v>
      </c>
      <c r="AE56" s="13">
        <v>1</v>
      </c>
      <c r="AF56" s="14">
        <v>0.88107285446496997</v>
      </c>
    </row>
    <row r="57" spans="1:32" x14ac:dyDescent="0.25">
      <c r="A57">
        <v>0</v>
      </c>
      <c r="B57">
        <v>0</v>
      </c>
      <c r="C57">
        <v>65.41</v>
      </c>
      <c r="D57">
        <v>16</v>
      </c>
      <c r="E57">
        <v>1</v>
      </c>
      <c r="F57">
        <v>0</v>
      </c>
      <c r="G57">
        <v>0</v>
      </c>
      <c r="H57">
        <v>1</v>
      </c>
      <c r="I57">
        <v>0</v>
      </c>
      <c r="J57">
        <v>0</v>
      </c>
      <c r="K57">
        <v>9.1</v>
      </c>
      <c r="L57" s="7">
        <v>50</v>
      </c>
      <c r="M57">
        <v>0</v>
      </c>
      <c r="N57" s="5">
        <v>0</v>
      </c>
      <c r="O57" s="5">
        <v>27.1</v>
      </c>
      <c r="P57">
        <v>88</v>
      </c>
      <c r="Q57">
        <v>0</v>
      </c>
      <c r="R57">
        <v>1</v>
      </c>
      <c r="S57">
        <v>1</v>
      </c>
      <c r="T57">
        <v>0</v>
      </c>
      <c r="U57" s="7">
        <v>8</v>
      </c>
      <c r="V57" s="4">
        <v>25</v>
      </c>
      <c r="W57">
        <v>1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2</v>
      </c>
      <c r="AE57" s="13">
        <v>3.2</v>
      </c>
      <c r="AF57" s="14">
        <v>0.29320388349514598</v>
      </c>
    </row>
    <row r="58" spans="1:32" x14ac:dyDescent="0.25">
      <c r="A58">
        <v>0</v>
      </c>
      <c r="B58">
        <v>0</v>
      </c>
      <c r="C58">
        <v>65.41</v>
      </c>
      <c r="D58">
        <v>16</v>
      </c>
      <c r="E58">
        <v>1</v>
      </c>
      <c r="F58">
        <v>0</v>
      </c>
      <c r="G58">
        <v>1</v>
      </c>
      <c r="H58">
        <v>0</v>
      </c>
      <c r="I58">
        <v>0</v>
      </c>
      <c r="J58">
        <v>0</v>
      </c>
      <c r="K58">
        <v>50</v>
      </c>
      <c r="L58" s="4">
        <v>50</v>
      </c>
      <c r="M58">
        <v>0</v>
      </c>
      <c r="N58" s="5">
        <v>0</v>
      </c>
      <c r="O58" s="5">
        <v>-15</v>
      </c>
      <c r="P58">
        <v>10.8</v>
      </c>
      <c r="Q58">
        <v>0</v>
      </c>
      <c r="R58">
        <v>1</v>
      </c>
      <c r="S58">
        <v>0</v>
      </c>
      <c r="T58">
        <v>1</v>
      </c>
      <c r="U58">
        <v>8</v>
      </c>
      <c r="V58">
        <v>20</v>
      </c>
      <c r="W58">
        <v>1</v>
      </c>
      <c r="X58">
        <v>0</v>
      </c>
      <c r="Y58">
        <v>0</v>
      </c>
      <c r="Z58">
        <v>0</v>
      </c>
      <c r="AA58">
        <v>0</v>
      </c>
      <c r="AB58">
        <v>7</v>
      </c>
      <c r="AC58">
        <v>2</v>
      </c>
      <c r="AD58">
        <v>1</v>
      </c>
      <c r="AE58" s="13">
        <v>0.1</v>
      </c>
      <c r="AF58" s="14">
        <v>0.97670244397708295</v>
      </c>
    </row>
    <row r="59" spans="1:32" x14ac:dyDescent="0.25">
      <c r="A59">
        <v>0</v>
      </c>
      <c r="B59">
        <v>0</v>
      </c>
      <c r="C59">
        <v>65.41</v>
      </c>
      <c r="D59">
        <v>16</v>
      </c>
      <c r="E59">
        <v>1</v>
      </c>
      <c r="F59">
        <v>0</v>
      </c>
      <c r="G59">
        <v>1</v>
      </c>
      <c r="H59">
        <v>0</v>
      </c>
      <c r="I59">
        <v>0</v>
      </c>
      <c r="J59">
        <v>0</v>
      </c>
      <c r="K59">
        <v>50</v>
      </c>
      <c r="L59" s="4">
        <v>50</v>
      </c>
      <c r="M59">
        <v>0</v>
      </c>
      <c r="N59" s="5">
        <v>0</v>
      </c>
      <c r="O59" s="5">
        <v>-15</v>
      </c>
      <c r="P59">
        <v>10.8</v>
      </c>
      <c r="Q59">
        <v>0</v>
      </c>
      <c r="R59">
        <v>1</v>
      </c>
      <c r="S59">
        <v>0</v>
      </c>
      <c r="T59">
        <v>1</v>
      </c>
      <c r="U59">
        <v>8</v>
      </c>
      <c r="V59">
        <v>20</v>
      </c>
      <c r="W59">
        <v>1</v>
      </c>
      <c r="X59">
        <v>0</v>
      </c>
      <c r="Y59">
        <v>0</v>
      </c>
      <c r="Z59">
        <v>0</v>
      </c>
      <c r="AA59">
        <v>0</v>
      </c>
      <c r="AB59">
        <v>7</v>
      </c>
      <c r="AC59">
        <v>2</v>
      </c>
      <c r="AD59">
        <v>7</v>
      </c>
      <c r="AE59" s="13">
        <v>0.1</v>
      </c>
      <c r="AF59" s="14">
        <v>-0.33394258681862199</v>
      </c>
    </row>
    <row r="60" spans="1:32" x14ac:dyDescent="0.25">
      <c r="A60">
        <v>0</v>
      </c>
      <c r="B60">
        <v>0</v>
      </c>
      <c r="C60">
        <v>65.41</v>
      </c>
      <c r="D60">
        <v>16</v>
      </c>
      <c r="E60">
        <v>1</v>
      </c>
      <c r="F60">
        <v>0</v>
      </c>
      <c r="G60">
        <v>1</v>
      </c>
      <c r="H60">
        <v>0</v>
      </c>
      <c r="I60">
        <v>0</v>
      </c>
      <c r="J60">
        <v>0</v>
      </c>
      <c r="K60">
        <v>50</v>
      </c>
      <c r="L60" s="4">
        <v>50</v>
      </c>
      <c r="M60">
        <v>0</v>
      </c>
      <c r="N60" s="5">
        <v>0</v>
      </c>
      <c r="O60" s="5">
        <v>-15</v>
      </c>
      <c r="P60">
        <v>10.8</v>
      </c>
      <c r="Q60">
        <v>0</v>
      </c>
      <c r="R60">
        <v>1</v>
      </c>
      <c r="S60">
        <v>0</v>
      </c>
      <c r="T60">
        <v>1</v>
      </c>
      <c r="U60">
        <v>8</v>
      </c>
      <c r="V60">
        <v>20</v>
      </c>
      <c r="W60">
        <v>1</v>
      </c>
      <c r="X60">
        <v>0</v>
      </c>
      <c r="Y60">
        <v>0</v>
      </c>
      <c r="Z60">
        <v>0</v>
      </c>
      <c r="AA60">
        <v>0</v>
      </c>
      <c r="AB60">
        <v>7</v>
      </c>
      <c r="AC60">
        <v>2</v>
      </c>
      <c r="AD60">
        <v>14</v>
      </c>
      <c r="AE60" s="13">
        <v>0.1</v>
      </c>
      <c r="AF60" s="14">
        <v>0</v>
      </c>
    </row>
    <row r="61" spans="1:32" x14ac:dyDescent="0.25">
      <c r="A61">
        <v>0</v>
      </c>
      <c r="B61">
        <v>0</v>
      </c>
      <c r="C61">
        <v>65.41</v>
      </c>
      <c r="D61">
        <v>16</v>
      </c>
      <c r="E61">
        <v>1</v>
      </c>
      <c r="F61">
        <v>0</v>
      </c>
      <c r="G61">
        <v>1</v>
      </c>
      <c r="H61">
        <v>0</v>
      </c>
      <c r="I61">
        <v>0</v>
      </c>
      <c r="J61">
        <v>0</v>
      </c>
      <c r="K61">
        <v>50</v>
      </c>
      <c r="L61" s="4">
        <v>50</v>
      </c>
      <c r="M61">
        <v>0</v>
      </c>
      <c r="N61" s="5">
        <v>0</v>
      </c>
      <c r="O61" s="5">
        <v>-16.7</v>
      </c>
      <c r="P61">
        <v>10.8</v>
      </c>
      <c r="Q61">
        <v>0</v>
      </c>
      <c r="R61">
        <v>1</v>
      </c>
      <c r="S61">
        <v>0</v>
      </c>
      <c r="T61">
        <v>1</v>
      </c>
      <c r="U61">
        <v>8</v>
      </c>
      <c r="V61">
        <v>20</v>
      </c>
      <c r="W61">
        <v>1</v>
      </c>
      <c r="X61">
        <v>0</v>
      </c>
      <c r="Y61">
        <v>0</v>
      </c>
      <c r="Z61">
        <v>0</v>
      </c>
      <c r="AA61">
        <v>0</v>
      </c>
      <c r="AB61">
        <v>7</v>
      </c>
      <c r="AC61">
        <v>2</v>
      </c>
      <c r="AD61">
        <v>1</v>
      </c>
      <c r="AE61" s="13">
        <v>0.5</v>
      </c>
      <c r="AF61" s="14">
        <v>0.99009267397572898</v>
      </c>
    </row>
    <row r="62" spans="1:32" x14ac:dyDescent="0.25">
      <c r="A62">
        <v>0</v>
      </c>
      <c r="B62">
        <v>0</v>
      </c>
      <c r="C62">
        <v>65.41</v>
      </c>
      <c r="D62">
        <v>16</v>
      </c>
      <c r="E62">
        <v>1</v>
      </c>
      <c r="F62">
        <v>0</v>
      </c>
      <c r="G62">
        <v>1</v>
      </c>
      <c r="H62">
        <v>0</v>
      </c>
      <c r="I62">
        <v>0</v>
      </c>
      <c r="J62">
        <v>0</v>
      </c>
      <c r="K62">
        <v>50</v>
      </c>
      <c r="L62" s="4">
        <v>50</v>
      </c>
      <c r="M62">
        <v>0</v>
      </c>
      <c r="N62" s="5">
        <v>0</v>
      </c>
      <c r="O62" s="5">
        <v>-16.7</v>
      </c>
      <c r="P62">
        <v>10.8</v>
      </c>
      <c r="Q62">
        <v>0</v>
      </c>
      <c r="R62">
        <v>1</v>
      </c>
      <c r="S62">
        <v>0</v>
      </c>
      <c r="T62">
        <v>1</v>
      </c>
      <c r="U62">
        <v>8</v>
      </c>
      <c r="V62">
        <v>20</v>
      </c>
      <c r="W62">
        <v>1</v>
      </c>
      <c r="X62">
        <v>0</v>
      </c>
      <c r="Y62">
        <v>0</v>
      </c>
      <c r="Z62">
        <v>0</v>
      </c>
      <c r="AA62">
        <v>0</v>
      </c>
      <c r="AB62">
        <v>7</v>
      </c>
      <c r="AC62">
        <v>2</v>
      </c>
      <c r="AD62">
        <v>7</v>
      </c>
      <c r="AE62" s="13">
        <v>0.5</v>
      </c>
      <c r="AF62" s="14">
        <v>-0.52177185248897995</v>
      </c>
    </row>
    <row r="63" spans="1:32" x14ac:dyDescent="0.25">
      <c r="A63">
        <v>0</v>
      </c>
      <c r="B63">
        <v>0</v>
      </c>
      <c r="C63">
        <v>65.41</v>
      </c>
      <c r="D63">
        <v>16</v>
      </c>
      <c r="E63">
        <v>1</v>
      </c>
      <c r="F63">
        <v>0</v>
      </c>
      <c r="G63">
        <v>1</v>
      </c>
      <c r="H63">
        <v>0</v>
      </c>
      <c r="I63">
        <v>0</v>
      </c>
      <c r="J63">
        <v>0</v>
      </c>
      <c r="K63">
        <v>50</v>
      </c>
      <c r="L63" s="4">
        <v>50</v>
      </c>
      <c r="M63">
        <v>0</v>
      </c>
      <c r="N63" s="5">
        <v>0</v>
      </c>
      <c r="O63" s="5">
        <v>-16.7</v>
      </c>
      <c r="P63">
        <v>10.8</v>
      </c>
      <c r="Q63">
        <v>0</v>
      </c>
      <c r="R63">
        <v>1</v>
      </c>
      <c r="S63">
        <v>0</v>
      </c>
      <c r="T63">
        <v>1</v>
      </c>
      <c r="U63">
        <v>8</v>
      </c>
      <c r="V63">
        <v>20</v>
      </c>
      <c r="W63">
        <v>1</v>
      </c>
      <c r="X63">
        <v>0</v>
      </c>
      <c r="Y63">
        <v>0</v>
      </c>
      <c r="Z63">
        <v>0</v>
      </c>
      <c r="AA63">
        <v>0</v>
      </c>
      <c r="AB63">
        <v>7</v>
      </c>
      <c r="AC63">
        <v>2</v>
      </c>
      <c r="AD63">
        <v>14</v>
      </c>
      <c r="AE63" s="13">
        <v>0.5</v>
      </c>
      <c r="AF63" s="14">
        <v>0.110279273216689</v>
      </c>
    </row>
    <row r="64" spans="1:32" x14ac:dyDescent="0.25">
      <c r="A64">
        <v>0</v>
      </c>
      <c r="B64">
        <v>0</v>
      </c>
      <c r="C64">
        <v>114.8</v>
      </c>
      <c r="D64">
        <v>16</v>
      </c>
      <c r="E64">
        <v>3</v>
      </c>
      <c r="F64">
        <v>0</v>
      </c>
      <c r="G64">
        <v>1</v>
      </c>
      <c r="H64">
        <v>0</v>
      </c>
      <c r="I64">
        <v>0</v>
      </c>
      <c r="J64">
        <v>0</v>
      </c>
      <c r="K64">
        <v>35.799999999999997</v>
      </c>
      <c r="L64" s="4">
        <v>35.799999999999997</v>
      </c>
      <c r="M64">
        <v>0</v>
      </c>
      <c r="N64" s="5">
        <v>0</v>
      </c>
      <c r="O64" s="5">
        <v>57.2</v>
      </c>
      <c r="P64">
        <v>15</v>
      </c>
      <c r="Q64">
        <v>1</v>
      </c>
      <c r="R64">
        <v>0</v>
      </c>
      <c r="S64">
        <v>0</v>
      </c>
      <c r="T64">
        <v>1</v>
      </c>
      <c r="U64">
        <v>6</v>
      </c>
      <c r="V64">
        <v>166</v>
      </c>
      <c r="W64">
        <v>1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 s="13">
        <v>0.3</v>
      </c>
      <c r="AF64" s="14">
        <v>1</v>
      </c>
    </row>
    <row r="65" spans="1:32" x14ac:dyDescent="0.25">
      <c r="A65">
        <v>0</v>
      </c>
      <c r="B65">
        <v>0</v>
      </c>
      <c r="C65">
        <v>114.8</v>
      </c>
      <c r="D65">
        <v>16</v>
      </c>
      <c r="E65">
        <v>3</v>
      </c>
      <c r="F65">
        <v>0</v>
      </c>
      <c r="G65">
        <v>1</v>
      </c>
      <c r="H65">
        <v>0</v>
      </c>
      <c r="I65">
        <v>0</v>
      </c>
      <c r="J65">
        <v>0</v>
      </c>
      <c r="K65">
        <v>35.799999999999997</v>
      </c>
      <c r="L65" s="4">
        <v>35.799999999999997</v>
      </c>
      <c r="M65">
        <v>0</v>
      </c>
      <c r="N65" s="5">
        <v>0</v>
      </c>
      <c r="O65" s="5">
        <v>57.2</v>
      </c>
      <c r="P65">
        <v>15</v>
      </c>
      <c r="Q65">
        <v>1</v>
      </c>
      <c r="R65">
        <v>0</v>
      </c>
      <c r="S65">
        <v>0</v>
      </c>
      <c r="T65">
        <v>1</v>
      </c>
      <c r="U65">
        <v>6</v>
      </c>
      <c r="V65">
        <v>166</v>
      </c>
      <c r="W65">
        <v>1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 s="13">
        <v>1.2</v>
      </c>
      <c r="AF65" s="14">
        <v>1</v>
      </c>
    </row>
    <row r="66" spans="1:32" x14ac:dyDescent="0.25">
      <c r="A66">
        <v>0</v>
      </c>
      <c r="B66">
        <v>0</v>
      </c>
      <c r="C66">
        <v>114.8</v>
      </c>
      <c r="D66">
        <v>16</v>
      </c>
      <c r="E66">
        <v>3</v>
      </c>
      <c r="F66">
        <v>0</v>
      </c>
      <c r="G66">
        <v>1</v>
      </c>
      <c r="H66">
        <v>0</v>
      </c>
      <c r="I66">
        <v>0</v>
      </c>
      <c r="J66">
        <v>0</v>
      </c>
      <c r="K66">
        <v>35.799999999999997</v>
      </c>
      <c r="L66" s="4">
        <v>35.799999999999997</v>
      </c>
      <c r="M66">
        <v>0</v>
      </c>
      <c r="N66" s="5">
        <v>0</v>
      </c>
      <c r="O66" s="5">
        <v>57.2</v>
      </c>
      <c r="P66">
        <v>15</v>
      </c>
      <c r="Q66">
        <v>1</v>
      </c>
      <c r="R66">
        <v>0</v>
      </c>
      <c r="S66">
        <v>0</v>
      </c>
      <c r="T66">
        <v>1</v>
      </c>
      <c r="U66">
        <v>6</v>
      </c>
      <c r="V66">
        <v>166</v>
      </c>
      <c r="W66">
        <v>1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 s="13">
        <v>3.6</v>
      </c>
      <c r="AF66" s="14">
        <v>1</v>
      </c>
    </row>
    <row r="67" spans="1:32" x14ac:dyDescent="0.25">
      <c r="A67">
        <v>0</v>
      </c>
      <c r="B67">
        <v>0</v>
      </c>
      <c r="C67">
        <v>58.69</v>
      </c>
      <c r="D67">
        <v>16</v>
      </c>
      <c r="E67">
        <v>1</v>
      </c>
      <c r="F67">
        <v>0</v>
      </c>
      <c r="G67">
        <v>1</v>
      </c>
      <c r="H67">
        <v>0</v>
      </c>
      <c r="I67">
        <v>0</v>
      </c>
      <c r="J67">
        <v>0</v>
      </c>
      <c r="K67">
        <v>5.3</v>
      </c>
      <c r="L67" s="4">
        <v>5.3</v>
      </c>
      <c r="M67">
        <v>0</v>
      </c>
      <c r="N67" s="5">
        <v>0</v>
      </c>
      <c r="O67" s="5">
        <v>48.9</v>
      </c>
      <c r="P67">
        <v>91.8</v>
      </c>
      <c r="Q67">
        <v>1</v>
      </c>
      <c r="R67">
        <v>0</v>
      </c>
      <c r="S67">
        <v>0</v>
      </c>
      <c r="T67">
        <v>1</v>
      </c>
      <c r="U67">
        <v>6</v>
      </c>
      <c r="V67">
        <v>166</v>
      </c>
      <c r="W67">
        <v>1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 s="13">
        <v>3.6</v>
      </c>
      <c r="AF67" s="14">
        <v>1</v>
      </c>
    </row>
    <row r="68" spans="1:32" x14ac:dyDescent="0.25">
      <c r="A68">
        <v>1</v>
      </c>
      <c r="B68">
        <v>1</v>
      </c>
      <c r="C68">
        <v>12.01</v>
      </c>
      <c r="D68">
        <v>16</v>
      </c>
      <c r="E68">
        <v>0</v>
      </c>
      <c r="F68">
        <v>0</v>
      </c>
      <c r="G68">
        <v>1</v>
      </c>
      <c r="H68">
        <v>0</v>
      </c>
      <c r="I68">
        <v>0</v>
      </c>
      <c r="J68">
        <v>0</v>
      </c>
      <c r="K68">
        <v>50</v>
      </c>
      <c r="L68" s="4">
        <v>50</v>
      </c>
      <c r="M68">
        <v>0</v>
      </c>
      <c r="N68" s="5">
        <v>0</v>
      </c>
      <c r="O68" s="5">
        <v>-7</v>
      </c>
      <c r="P68" s="23">
        <v>89</v>
      </c>
      <c r="Q68">
        <v>0</v>
      </c>
      <c r="R68">
        <v>1</v>
      </c>
      <c r="S68">
        <v>1</v>
      </c>
      <c r="T68">
        <v>0</v>
      </c>
      <c r="U68">
        <v>7</v>
      </c>
      <c r="V68">
        <v>24</v>
      </c>
      <c r="W68">
        <v>0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 s="13">
        <v>0.8</v>
      </c>
      <c r="AF68" s="14">
        <v>-0.28318584070796399</v>
      </c>
    </row>
    <row r="69" spans="1:32" x14ac:dyDescent="0.25">
      <c r="A69">
        <v>1</v>
      </c>
      <c r="B69">
        <v>1</v>
      </c>
      <c r="C69">
        <v>12.01</v>
      </c>
      <c r="D69">
        <v>16</v>
      </c>
      <c r="E69">
        <v>0</v>
      </c>
      <c r="F69">
        <v>0</v>
      </c>
      <c r="G69">
        <v>1</v>
      </c>
      <c r="H69">
        <v>0</v>
      </c>
      <c r="I69">
        <v>0</v>
      </c>
      <c r="J69">
        <v>0</v>
      </c>
      <c r="K69">
        <v>50</v>
      </c>
      <c r="L69" s="4">
        <v>50</v>
      </c>
      <c r="M69">
        <v>0</v>
      </c>
      <c r="N69" s="5">
        <v>0</v>
      </c>
      <c r="O69" s="5">
        <v>-7</v>
      </c>
      <c r="P69" s="23">
        <v>89</v>
      </c>
      <c r="Q69">
        <v>0</v>
      </c>
      <c r="R69">
        <v>1</v>
      </c>
      <c r="S69">
        <v>1</v>
      </c>
      <c r="T69">
        <v>0</v>
      </c>
      <c r="U69">
        <v>7</v>
      </c>
      <c r="V69">
        <v>24</v>
      </c>
      <c r="W69">
        <v>0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 s="13">
        <v>8</v>
      </c>
      <c r="AF69" s="14">
        <v>0.21799307958477501</v>
      </c>
    </row>
    <row r="70" spans="1:32" x14ac:dyDescent="0.25">
      <c r="A70">
        <v>1</v>
      </c>
      <c r="B70">
        <v>1</v>
      </c>
      <c r="C70">
        <v>12.01</v>
      </c>
      <c r="D70">
        <v>16</v>
      </c>
      <c r="E70">
        <v>0</v>
      </c>
      <c r="F70">
        <v>0</v>
      </c>
      <c r="G70">
        <v>1</v>
      </c>
      <c r="H70">
        <v>0</v>
      </c>
      <c r="I70">
        <v>0</v>
      </c>
      <c r="J70">
        <v>0</v>
      </c>
      <c r="K70">
        <v>150</v>
      </c>
      <c r="L70" s="4">
        <v>150</v>
      </c>
      <c r="M70">
        <v>0</v>
      </c>
      <c r="N70" s="5">
        <v>0</v>
      </c>
      <c r="O70" s="5">
        <v>-4</v>
      </c>
      <c r="P70" s="23">
        <v>89</v>
      </c>
      <c r="Q70">
        <v>0</v>
      </c>
      <c r="R70">
        <v>1</v>
      </c>
      <c r="S70">
        <v>1</v>
      </c>
      <c r="T70">
        <v>0</v>
      </c>
      <c r="U70">
        <v>7</v>
      </c>
      <c r="V70">
        <v>24</v>
      </c>
      <c r="W70">
        <v>0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 s="13">
        <v>2</v>
      </c>
      <c r="AF70" s="14">
        <v>-0.28318584070796399</v>
      </c>
    </row>
    <row r="71" spans="1:32" x14ac:dyDescent="0.25">
      <c r="A71">
        <v>1</v>
      </c>
      <c r="B71">
        <v>1</v>
      </c>
      <c r="C71">
        <v>12.01</v>
      </c>
      <c r="D71">
        <v>16</v>
      </c>
      <c r="E71">
        <v>0</v>
      </c>
      <c r="F71">
        <v>0</v>
      </c>
      <c r="G71">
        <v>1</v>
      </c>
      <c r="H71">
        <v>0</v>
      </c>
      <c r="I71">
        <v>0</v>
      </c>
      <c r="J71">
        <v>0</v>
      </c>
      <c r="K71">
        <v>150</v>
      </c>
      <c r="L71" s="4">
        <v>150</v>
      </c>
      <c r="M71">
        <v>0</v>
      </c>
      <c r="N71" s="5">
        <v>0</v>
      </c>
      <c r="O71" s="5">
        <v>-4</v>
      </c>
      <c r="P71" s="23">
        <v>89</v>
      </c>
      <c r="Q71">
        <v>0</v>
      </c>
      <c r="R71">
        <v>1</v>
      </c>
      <c r="S71">
        <v>1</v>
      </c>
      <c r="T71">
        <v>0</v>
      </c>
      <c r="U71">
        <v>7</v>
      </c>
      <c r="V71">
        <v>24</v>
      </c>
      <c r="W71">
        <v>0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 s="13">
        <v>20</v>
      </c>
      <c r="AF71" s="14">
        <v>-0.28318584070796399</v>
      </c>
    </row>
    <row r="72" spans="1:32" x14ac:dyDescent="0.25">
      <c r="A72">
        <v>1</v>
      </c>
      <c r="B72">
        <v>1</v>
      </c>
      <c r="C72">
        <v>12.01</v>
      </c>
      <c r="D72">
        <v>17.007999999999999</v>
      </c>
      <c r="E72">
        <v>0</v>
      </c>
      <c r="F72">
        <v>0</v>
      </c>
      <c r="G72">
        <v>1</v>
      </c>
      <c r="H72">
        <v>0</v>
      </c>
      <c r="I72">
        <v>0</v>
      </c>
      <c r="J72">
        <v>0</v>
      </c>
      <c r="K72" s="4">
        <v>160</v>
      </c>
      <c r="L72" s="4">
        <v>160</v>
      </c>
      <c r="M72">
        <v>0</v>
      </c>
      <c r="N72" s="5">
        <v>0</v>
      </c>
      <c r="O72" s="5">
        <v>-3</v>
      </c>
      <c r="P72" s="23">
        <v>89</v>
      </c>
      <c r="Q72">
        <v>0</v>
      </c>
      <c r="R72">
        <v>1</v>
      </c>
      <c r="S72">
        <v>1</v>
      </c>
      <c r="T72">
        <v>0</v>
      </c>
      <c r="U72">
        <v>7</v>
      </c>
      <c r="V72">
        <v>24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 s="13">
        <v>2</v>
      </c>
      <c r="AF72" s="14">
        <v>0.21799307958477501</v>
      </c>
    </row>
    <row r="73" spans="1:32" x14ac:dyDescent="0.25">
      <c r="A73">
        <v>1</v>
      </c>
      <c r="B73">
        <v>1</v>
      </c>
      <c r="C73">
        <v>12.01</v>
      </c>
      <c r="D73">
        <v>17.007999999999999</v>
      </c>
      <c r="E73">
        <v>0</v>
      </c>
      <c r="F73">
        <v>0</v>
      </c>
      <c r="G73">
        <v>1</v>
      </c>
      <c r="H73">
        <v>0</v>
      </c>
      <c r="I73">
        <v>0</v>
      </c>
      <c r="J73">
        <v>0</v>
      </c>
      <c r="K73" s="4">
        <v>160</v>
      </c>
      <c r="L73" s="4">
        <v>160</v>
      </c>
      <c r="M73">
        <v>0</v>
      </c>
      <c r="N73" s="5">
        <v>0</v>
      </c>
      <c r="O73" s="5">
        <v>-3</v>
      </c>
      <c r="P73" s="23">
        <v>89</v>
      </c>
      <c r="Q73">
        <v>0</v>
      </c>
      <c r="R73">
        <v>1</v>
      </c>
      <c r="S73">
        <v>1</v>
      </c>
      <c r="T73">
        <v>0</v>
      </c>
      <c r="U73">
        <v>7</v>
      </c>
      <c r="V73">
        <v>24</v>
      </c>
      <c r="W73">
        <v>0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 s="13">
        <v>20</v>
      </c>
      <c r="AF73" s="14">
        <v>0</v>
      </c>
    </row>
    <row r="74" spans="1:32" x14ac:dyDescent="0.25">
      <c r="A74">
        <v>1</v>
      </c>
      <c r="B74">
        <v>1</v>
      </c>
      <c r="C74">
        <v>12.01</v>
      </c>
      <c r="D74">
        <v>17.007999999999999</v>
      </c>
      <c r="E74">
        <v>0</v>
      </c>
      <c r="F74">
        <v>0</v>
      </c>
      <c r="G74">
        <v>1</v>
      </c>
      <c r="H74">
        <v>0</v>
      </c>
      <c r="I74">
        <v>0</v>
      </c>
      <c r="J74">
        <v>0</v>
      </c>
      <c r="K74" s="4">
        <v>172</v>
      </c>
      <c r="L74" s="4">
        <v>172</v>
      </c>
      <c r="M74">
        <v>0</v>
      </c>
      <c r="N74" s="5">
        <v>0</v>
      </c>
      <c r="O74" s="5">
        <v>-4</v>
      </c>
      <c r="P74" s="23">
        <v>89</v>
      </c>
      <c r="Q74">
        <v>0</v>
      </c>
      <c r="R74">
        <v>1</v>
      </c>
      <c r="S74">
        <v>1</v>
      </c>
      <c r="T74">
        <v>0</v>
      </c>
      <c r="U74">
        <v>7</v>
      </c>
      <c r="V74">
        <v>24</v>
      </c>
      <c r="W74">
        <v>0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 s="13">
        <v>2</v>
      </c>
      <c r="AF74" s="14">
        <v>0.97702779353374902</v>
      </c>
    </row>
    <row r="75" spans="1:32" x14ac:dyDescent="0.25">
      <c r="A75">
        <v>1</v>
      </c>
      <c r="B75">
        <v>1</v>
      </c>
      <c r="C75">
        <v>12.01</v>
      </c>
      <c r="D75">
        <v>17.007999999999999</v>
      </c>
      <c r="E75">
        <v>0</v>
      </c>
      <c r="F75">
        <v>0</v>
      </c>
      <c r="G75">
        <v>1</v>
      </c>
      <c r="H75">
        <v>0</v>
      </c>
      <c r="I75">
        <v>0</v>
      </c>
      <c r="J75">
        <v>0</v>
      </c>
      <c r="K75" s="4">
        <v>172</v>
      </c>
      <c r="L75" s="4">
        <v>172</v>
      </c>
      <c r="M75">
        <v>0</v>
      </c>
      <c r="N75" s="5">
        <v>0</v>
      </c>
      <c r="O75" s="5">
        <v>-4</v>
      </c>
      <c r="P75" s="23">
        <v>89</v>
      </c>
      <c r="Q75">
        <v>0</v>
      </c>
      <c r="R75">
        <v>1</v>
      </c>
      <c r="S75">
        <v>1</v>
      </c>
      <c r="T75">
        <v>0</v>
      </c>
      <c r="U75">
        <v>7</v>
      </c>
      <c r="V75">
        <v>24</v>
      </c>
      <c r="W75">
        <v>0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 s="13">
        <v>20</v>
      </c>
      <c r="AF75" s="14">
        <v>0.98317057968003296</v>
      </c>
    </row>
    <row r="76" spans="1:32" x14ac:dyDescent="0.25">
      <c r="A76">
        <v>1</v>
      </c>
      <c r="B76">
        <v>1</v>
      </c>
      <c r="C76">
        <v>12.01</v>
      </c>
      <c r="D76">
        <v>1.008</v>
      </c>
      <c r="E76">
        <v>0</v>
      </c>
      <c r="F76">
        <v>0</v>
      </c>
      <c r="G76">
        <v>1</v>
      </c>
      <c r="H76">
        <v>0</v>
      </c>
      <c r="I76">
        <v>0</v>
      </c>
      <c r="J76">
        <v>0</v>
      </c>
      <c r="K76">
        <v>50</v>
      </c>
      <c r="L76" s="4">
        <v>50</v>
      </c>
      <c r="M76">
        <v>0</v>
      </c>
      <c r="N76" s="5">
        <v>0</v>
      </c>
      <c r="O76" s="5">
        <v>-25</v>
      </c>
      <c r="P76" s="23">
        <v>89</v>
      </c>
      <c r="Q76">
        <v>0</v>
      </c>
      <c r="R76">
        <v>1</v>
      </c>
      <c r="S76">
        <v>1</v>
      </c>
      <c r="T76">
        <v>0</v>
      </c>
      <c r="U76">
        <v>7</v>
      </c>
      <c r="V76">
        <v>24</v>
      </c>
      <c r="W76">
        <v>0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 s="13">
        <v>0.8</v>
      </c>
      <c r="AF76" s="14">
        <v>0</v>
      </c>
    </row>
    <row r="77" spans="1:32" x14ac:dyDescent="0.25">
      <c r="A77">
        <v>1</v>
      </c>
      <c r="B77">
        <v>1</v>
      </c>
      <c r="C77">
        <v>12.01</v>
      </c>
      <c r="D77">
        <v>1.008</v>
      </c>
      <c r="E77">
        <v>0</v>
      </c>
      <c r="F77">
        <v>0</v>
      </c>
      <c r="G77">
        <v>1</v>
      </c>
      <c r="H77">
        <v>0</v>
      </c>
      <c r="I77">
        <v>0</v>
      </c>
      <c r="J77">
        <v>0</v>
      </c>
      <c r="K77">
        <v>50</v>
      </c>
      <c r="L77" s="4">
        <v>50</v>
      </c>
      <c r="M77">
        <v>0</v>
      </c>
      <c r="N77" s="5">
        <v>0</v>
      </c>
      <c r="O77" s="5">
        <v>-25</v>
      </c>
      <c r="P77" s="23">
        <v>89</v>
      </c>
      <c r="Q77">
        <v>0</v>
      </c>
      <c r="R77">
        <v>1</v>
      </c>
      <c r="S77">
        <v>1</v>
      </c>
      <c r="T77">
        <v>0</v>
      </c>
      <c r="U77">
        <v>7</v>
      </c>
      <c r="V77">
        <v>24</v>
      </c>
      <c r="W77">
        <v>0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 s="13">
        <v>8</v>
      </c>
      <c r="AF77" s="14">
        <v>0.76070901033973404</v>
      </c>
    </row>
    <row r="78" spans="1:32" x14ac:dyDescent="0.25">
      <c r="A78">
        <v>1</v>
      </c>
      <c r="B78">
        <v>0</v>
      </c>
      <c r="C78">
        <v>12.01</v>
      </c>
      <c r="D78">
        <v>0</v>
      </c>
      <c r="E78">
        <v>0</v>
      </c>
      <c r="F78">
        <v>0</v>
      </c>
      <c r="G78">
        <v>0</v>
      </c>
      <c r="H78">
        <v>1</v>
      </c>
      <c r="I78">
        <v>0</v>
      </c>
      <c r="J78">
        <v>1</v>
      </c>
      <c r="K78">
        <v>2.5</v>
      </c>
      <c r="L78">
        <v>550</v>
      </c>
      <c r="M78">
        <v>0</v>
      </c>
      <c r="N78" s="5">
        <v>0</v>
      </c>
      <c r="O78" s="6">
        <v>-27.6</v>
      </c>
      <c r="P78">
        <v>1040</v>
      </c>
      <c r="Q78">
        <v>0</v>
      </c>
      <c r="R78">
        <v>1</v>
      </c>
      <c r="S78">
        <v>0</v>
      </c>
      <c r="T78">
        <v>1</v>
      </c>
      <c r="U78">
        <v>7</v>
      </c>
      <c r="V78">
        <v>20</v>
      </c>
      <c r="W78">
        <v>1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 s="13">
        <v>2</v>
      </c>
      <c r="AF78" s="14">
        <v>1</v>
      </c>
    </row>
    <row r="79" spans="1:32" x14ac:dyDescent="0.25">
      <c r="A79">
        <v>1</v>
      </c>
      <c r="B79">
        <v>0</v>
      </c>
      <c r="C79">
        <v>12.01</v>
      </c>
      <c r="D79">
        <v>0</v>
      </c>
      <c r="E79">
        <v>0</v>
      </c>
      <c r="F79">
        <v>0</v>
      </c>
      <c r="G79">
        <v>0</v>
      </c>
      <c r="H79">
        <v>1</v>
      </c>
      <c r="I79">
        <v>0</v>
      </c>
      <c r="J79">
        <v>1</v>
      </c>
      <c r="K79">
        <v>2.5</v>
      </c>
      <c r="L79">
        <v>550</v>
      </c>
      <c r="M79">
        <v>0</v>
      </c>
      <c r="N79" s="5">
        <v>0</v>
      </c>
      <c r="O79" s="6">
        <v>-27.6</v>
      </c>
      <c r="P79">
        <v>1040</v>
      </c>
      <c r="Q79">
        <v>0</v>
      </c>
      <c r="R79">
        <v>1</v>
      </c>
      <c r="S79">
        <v>0</v>
      </c>
      <c r="T79">
        <v>1</v>
      </c>
      <c r="U79">
        <v>7</v>
      </c>
      <c r="V79">
        <v>20</v>
      </c>
      <c r="W79">
        <v>1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7</v>
      </c>
      <c r="AE79" s="13">
        <v>2</v>
      </c>
      <c r="AF79" s="14">
        <v>1</v>
      </c>
    </row>
    <row r="80" spans="1:32" x14ac:dyDescent="0.25">
      <c r="A80">
        <v>1</v>
      </c>
      <c r="B80">
        <v>0</v>
      </c>
      <c r="C80">
        <v>12.01</v>
      </c>
      <c r="D80">
        <v>0</v>
      </c>
      <c r="E80">
        <v>0</v>
      </c>
      <c r="F80">
        <v>0</v>
      </c>
      <c r="G80">
        <v>0</v>
      </c>
      <c r="H80">
        <v>1</v>
      </c>
      <c r="I80">
        <v>0</v>
      </c>
      <c r="J80">
        <v>1</v>
      </c>
      <c r="K80">
        <v>2.5</v>
      </c>
      <c r="L80">
        <v>550</v>
      </c>
      <c r="M80">
        <v>0</v>
      </c>
      <c r="N80" s="5">
        <v>0</v>
      </c>
      <c r="O80" s="6">
        <v>-27.6</v>
      </c>
      <c r="P80">
        <v>1040</v>
      </c>
      <c r="Q80">
        <v>0</v>
      </c>
      <c r="R80">
        <v>1</v>
      </c>
      <c r="S80">
        <v>0</v>
      </c>
      <c r="T80">
        <v>1</v>
      </c>
      <c r="U80">
        <v>7</v>
      </c>
      <c r="V80">
        <v>20</v>
      </c>
      <c r="W80">
        <v>1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28</v>
      </c>
      <c r="AE80" s="13">
        <v>2</v>
      </c>
      <c r="AF80" s="14">
        <v>1</v>
      </c>
    </row>
    <row r="81" spans="1:32" x14ac:dyDescent="0.25">
      <c r="A81">
        <v>0</v>
      </c>
      <c r="B81">
        <v>0</v>
      </c>
      <c r="C81">
        <v>63.55</v>
      </c>
      <c r="D81">
        <v>0</v>
      </c>
      <c r="E81">
        <v>0</v>
      </c>
      <c r="F81">
        <v>0</v>
      </c>
      <c r="G81">
        <v>1</v>
      </c>
      <c r="H81">
        <v>0</v>
      </c>
      <c r="I81">
        <v>0</v>
      </c>
      <c r="J81">
        <v>0</v>
      </c>
      <c r="K81">
        <v>12</v>
      </c>
      <c r="L81" s="4">
        <v>12</v>
      </c>
      <c r="M81">
        <v>0</v>
      </c>
      <c r="N81" s="5">
        <v>0</v>
      </c>
      <c r="O81" s="6">
        <v>-55</v>
      </c>
      <c r="P81">
        <v>12</v>
      </c>
      <c r="Q81">
        <v>0</v>
      </c>
      <c r="R81">
        <v>1</v>
      </c>
      <c r="S81">
        <v>1</v>
      </c>
      <c r="T81">
        <v>0</v>
      </c>
      <c r="U81">
        <v>6</v>
      </c>
      <c r="V81">
        <v>23.5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>
        <v>1</v>
      </c>
      <c r="AD81">
        <v>1</v>
      </c>
      <c r="AE81" s="13">
        <v>0.13</v>
      </c>
      <c r="AF81" s="14">
        <v>0</v>
      </c>
    </row>
    <row r="82" spans="1:32" x14ac:dyDescent="0.25">
      <c r="A82">
        <v>0</v>
      </c>
      <c r="B82">
        <v>0</v>
      </c>
      <c r="C82">
        <v>63.55</v>
      </c>
      <c r="D82">
        <v>0</v>
      </c>
      <c r="E82">
        <v>0</v>
      </c>
      <c r="F82">
        <v>0</v>
      </c>
      <c r="G82">
        <v>1</v>
      </c>
      <c r="H82">
        <v>0</v>
      </c>
      <c r="I82">
        <v>0</v>
      </c>
      <c r="J82">
        <v>0</v>
      </c>
      <c r="K82">
        <v>12</v>
      </c>
      <c r="L82" s="4">
        <v>12</v>
      </c>
      <c r="M82">
        <v>0</v>
      </c>
      <c r="N82" s="5">
        <v>0</v>
      </c>
      <c r="O82" s="6">
        <v>-55</v>
      </c>
      <c r="P82">
        <v>12</v>
      </c>
      <c r="Q82">
        <v>0</v>
      </c>
      <c r="R82">
        <v>1</v>
      </c>
      <c r="S82">
        <v>1</v>
      </c>
      <c r="T82">
        <v>0</v>
      </c>
      <c r="U82">
        <v>6</v>
      </c>
      <c r="V82">
        <v>23.5</v>
      </c>
      <c r="W82">
        <v>0</v>
      </c>
      <c r="X82">
        <v>0</v>
      </c>
      <c r="Y82">
        <v>0</v>
      </c>
      <c r="Z82">
        <v>0</v>
      </c>
      <c r="AA82">
        <v>1</v>
      </c>
      <c r="AB82">
        <v>0</v>
      </c>
      <c r="AC82">
        <v>1</v>
      </c>
      <c r="AD82">
        <v>1</v>
      </c>
      <c r="AE82" s="13">
        <v>1.49</v>
      </c>
      <c r="AF82" s="14">
        <v>0</v>
      </c>
    </row>
    <row r="83" spans="1:32" x14ac:dyDescent="0.25">
      <c r="A83">
        <v>0</v>
      </c>
      <c r="B83">
        <v>0</v>
      </c>
      <c r="C83">
        <v>63.55</v>
      </c>
      <c r="D83">
        <v>0</v>
      </c>
      <c r="E83">
        <v>0</v>
      </c>
      <c r="F83">
        <v>0</v>
      </c>
      <c r="G83">
        <v>1</v>
      </c>
      <c r="H83">
        <v>0</v>
      </c>
      <c r="I83">
        <v>0</v>
      </c>
      <c r="J83">
        <v>0</v>
      </c>
      <c r="K83">
        <v>12</v>
      </c>
      <c r="L83" s="4">
        <v>12</v>
      </c>
      <c r="M83">
        <v>0</v>
      </c>
      <c r="N83" s="5">
        <v>0</v>
      </c>
      <c r="O83" s="6">
        <v>-55</v>
      </c>
      <c r="P83">
        <v>12</v>
      </c>
      <c r="Q83">
        <v>0</v>
      </c>
      <c r="R83">
        <v>1</v>
      </c>
      <c r="S83">
        <v>1</v>
      </c>
      <c r="T83">
        <v>0</v>
      </c>
      <c r="U83">
        <v>6</v>
      </c>
      <c r="V83">
        <v>23.5</v>
      </c>
      <c r="W83">
        <v>0</v>
      </c>
      <c r="X83">
        <v>0</v>
      </c>
      <c r="Y83">
        <v>0</v>
      </c>
      <c r="Z83">
        <v>0</v>
      </c>
      <c r="AA83">
        <v>1</v>
      </c>
      <c r="AB83">
        <v>0</v>
      </c>
      <c r="AC83">
        <v>1</v>
      </c>
      <c r="AD83">
        <v>1</v>
      </c>
      <c r="AE83" s="13">
        <v>4.26</v>
      </c>
      <c r="AF83" s="14">
        <v>0</v>
      </c>
    </row>
    <row r="84" spans="1:32" x14ac:dyDescent="0.25">
      <c r="A84">
        <v>0</v>
      </c>
      <c r="B84">
        <v>0</v>
      </c>
      <c r="C84">
        <v>28.09</v>
      </c>
      <c r="D84">
        <v>16</v>
      </c>
      <c r="E84">
        <v>2</v>
      </c>
      <c r="F84">
        <v>0</v>
      </c>
      <c r="G84">
        <v>1</v>
      </c>
      <c r="H84">
        <v>0</v>
      </c>
      <c r="I84">
        <v>0</v>
      </c>
      <c r="J84">
        <v>0</v>
      </c>
      <c r="K84">
        <v>10</v>
      </c>
      <c r="L84" s="4">
        <v>10</v>
      </c>
      <c r="M84">
        <v>0</v>
      </c>
      <c r="N84" s="5">
        <v>0</v>
      </c>
      <c r="O84" s="6">
        <v>-28.4</v>
      </c>
      <c r="P84">
        <v>640</v>
      </c>
      <c r="Q84">
        <v>0</v>
      </c>
      <c r="R84">
        <v>1</v>
      </c>
      <c r="S84">
        <v>0</v>
      </c>
      <c r="T84">
        <v>1</v>
      </c>
      <c r="U84" s="7">
        <v>8</v>
      </c>
      <c r="V84">
        <v>22.5</v>
      </c>
      <c r="W84">
        <v>1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0.16700000000000001</v>
      </c>
      <c r="AE84" s="13">
        <v>4.4400000000000004</v>
      </c>
      <c r="AF84" s="14">
        <v>0.39956467661691503</v>
      </c>
    </row>
    <row r="85" spans="1:32" x14ac:dyDescent="0.25">
      <c r="A85">
        <v>0</v>
      </c>
      <c r="B85">
        <v>0</v>
      </c>
      <c r="C85">
        <v>140.1</v>
      </c>
      <c r="D85">
        <v>16</v>
      </c>
      <c r="E85">
        <v>2</v>
      </c>
      <c r="F85">
        <v>0</v>
      </c>
      <c r="G85">
        <v>1</v>
      </c>
      <c r="H85">
        <v>0</v>
      </c>
      <c r="I85">
        <v>0</v>
      </c>
      <c r="J85">
        <v>0</v>
      </c>
      <c r="K85">
        <v>23</v>
      </c>
      <c r="L85" s="4">
        <v>23</v>
      </c>
      <c r="M85">
        <v>0</v>
      </c>
      <c r="N85" s="5">
        <v>0</v>
      </c>
      <c r="O85" s="6">
        <v>37.799999999999997</v>
      </c>
      <c r="P85">
        <v>40</v>
      </c>
      <c r="Q85">
        <v>0</v>
      </c>
      <c r="R85">
        <v>1</v>
      </c>
      <c r="S85">
        <v>0</v>
      </c>
      <c r="T85">
        <v>1</v>
      </c>
      <c r="U85" s="7">
        <v>8</v>
      </c>
      <c r="V85">
        <v>22.5</v>
      </c>
      <c r="W85">
        <v>1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0.16700000000000001</v>
      </c>
      <c r="AE85" s="13">
        <v>4.4400000000000004</v>
      </c>
      <c r="AF85" s="14">
        <v>0.69412323776334595</v>
      </c>
    </row>
    <row r="86" spans="1:32" x14ac:dyDescent="0.25">
      <c r="A86">
        <v>0</v>
      </c>
      <c r="B86">
        <v>0</v>
      </c>
      <c r="C86">
        <v>140.1</v>
      </c>
      <c r="D86">
        <v>16</v>
      </c>
      <c r="E86">
        <v>2</v>
      </c>
      <c r="F86">
        <v>0</v>
      </c>
      <c r="G86">
        <v>1</v>
      </c>
      <c r="H86">
        <v>0</v>
      </c>
      <c r="I86">
        <v>0</v>
      </c>
      <c r="J86">
        <v>0</v>
      </c>
      <c r="K86">
        <v>88</v>
      </c>
      <c r="L86" s="4">
        <v>88</v>
      </c>
      <c r="M86">
        <v>0</v>
      </c>
      <c r="N86" s="5">
        <v>0</v>
      </c>
      <c r="O86" s="6">
        <v>37.799999999999997</v>
      </c>
      <c r="P86">
        <v>10</v>
      </c>
      <c r="Q86">
        <v>0</v>
      </c>
      <c r="R86">
        <v>1</v>
      </c>
      <c r="S86">
        <v>0</v>
      </c>
      <c r="T86">
        <v>1</v>
      </c>
      <c r="U86" s="7">
        <v>8</v>
      </c>
      <c r="V86">
        <v>22.5</v>
      </c>
      <c r="W86">
        <v>1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0.16700000000000001</v>
      </c>
      <c r="AE86" s="13">
        <v>4.4400000000000004</v>
      </c>
      <c r="AF86" s="14">
        <v>0.21312143439282799</v>
      </c>
    </row>
    <row r="87" spans="1:32" x14ac:dyDescent="0.25">
      <c r="A87">
        <v>0</v>
      </c>
      <c r="B87">
        <v>0</v>
      </c>
      <c r="C87">
        <v>47.87</v>
      </c>
      <c r="D87">
        <v>16</v>
      </c>
      <c r="E87">
        <v>2</v>
      </c>
      <c r="F87">
        <v>0</v>
      </c>
      <c r="G87">
        <v>1</v>
      </c>
      <c r="H87">
        <v>0</v>
      </c>
      <c r="I87">
        <v>0</v>
      </c>
      <c r="J87">
        <v>0</v>
      </c>
      <c r="K87">
        <v>10</v>
      </c>
      <c r="L87" s="4">
        <v>10</v>
      </c>
      <c r="M87">
        <v>0</v>
      </c>
      <c r="N87" s="5">
        <v>0</v>
      </c>
      <c r="O87" s="6">
        <v>-26</v>
      </c>
      <c r="P87">
        <v>115</v>
      </c>
      <c r="Q87">
        <v>0</v>
      </c>
      <c r="R87">
        <v>1</v>
      </c>
      <c r="S87">
        <v>0</v>
      </c>
      <c r="T87">
        <v>1</v>
      </c>
      <c r="U87" s="7">
        <v>8</v>
      </c>
      <c r="V87">
        <v>22.5</v>
      </c>
      <c r="W87">
        <v>1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0.16700000000000001</v>
      </c>
      <c r="AE87" s="13">
        <v>4.4400000000000004</v>
      </c>
      <c r="AF87" s="14">
        <v>0.61595067621320598</v>
      </c>
    </row>
    <row r="88" spans="1:32" x14ac:dyDescent="0.25">
      <c r="A88">
        <v>0</v>
      </c>
      <c r="B88">
        <v>0</v>
      </c>
      <c r="C88">
        <v>47.87</v>
      </c>
      <c r="D88">
        <v>16</v>
      </c>
      <c r="E88">
        <v>2</v>
      </c>
      <c r="F88">
        <v>0</v>
      </c>
      <c r="G88">
        <v>1</v>
      </c>
      <c r="H88">
        <v>0</v>
      </c>
      <c r="I88">
        <v>0</v>
      </c>
      <c r="J88">
        <v>0</v>
      </c>
      <c r="K88">
        <v>200</v>
      </c>
      <c r="L88" s="4">
        <v>200</v>
      </c>
      <c r="M88">
        <v>0</v>
      </c>
      <c r="N88" s="5">
        <v>0</v>
      </c>
      <c r="O88" s="6">
        <v>-26</v>
      </c>
      <c r="P88">
        <v>6.99</v>
      </c>
      <c r="Q88">
        <v>0</v>
      </c>
      <c r="R88">
        <v>1</v>
      </c>
      <c r="S88">
        <v>0</v>
      </c>
      <c r="T88">
        <v>1</v>
      </c>
      <c r="U88" s="7">
        <v>8</v>
      </c>
      <c r="V88">
        <v>22.5</v>
      </c>
      <c r="W88">
        <v>1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>
        <v>0.16700000000000001</v>
      </c>
      <c r="AE88" s="13">
        <v>4.4400000000000004</v>
      </c>
      <c r="AF88" s="14">
        <v>-1.1910926980839001E-2</v>
      </c>
    </row>
    <row r="89" spans="1:32" x14ac:dyDescent="0.25">
      <c r="A89">
        <v>0</v>
      </c>
      <c r="B89">
        <v>0</v>
      </c>
      <c r="C89">
        <v>28.09</v>
      </c>
      <c r="D89">
        <v>16</v>
      </c>
      <c r="E89">
        <v>2</v>
      </c>
      <c r="F89">
        <v>0</v>
      </c>
      <c r="G89">
        <v>1</v>
      </c>
      <c r="H89">
        <v>0</v>
      </c>
      <c r="I89">
        <v>0</v>
      </c>
      <c r="J89">
        <v>0</v>
      </c>
      <c r="K89">
        <v>10</v>
      </c>
      <c r="L89" s="4">
        <v>10</v>
      </c>
      <c r="M89">
        <v>0</v>
      </c>
      <c r="N89" s="5">
        <v>0</v>
      </c>
      <c r="O89" s="6">
        <v>-28.4</v>
      </c>
      <c r="P89">
        <v>640</v>
      </c>
      <c r="Q89">
        <v>0</v>
      </c>
      <c r="R89">
        <v>1</v>
      </c>
      <c r="S89">
        <v>0</v>
      </c>
      <c r="T89">
        <v>1</v>
      </c>
      <c r="U89" s="7">
        <v>8</v>
      </c>
      <c r="V89">
        <v>22.5</v>
      </c>
      <c r="W89">
        <v>1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 s="13">
        <v>4.4400000000000004</v>
      </c>
      <c r="AF89" s="14">
        <v>0.87843601895734602</v>
      </c>
    </row>
    <row r="90" spans="1:32" x14ac:dyDescent="0.25">
      <c r="A90">
        <v>0</v>
      </c>
      <c r="B90">
        <v>0</v>
      </c>
      <c r="C90">
        <v>140.1</v>
      </c>
      <c r="D90">
        <v>16</v>
      </c>
      <c r="E90">
        <v>2</v>
      </c>
      <c r="F90">
        <v>0</v>
      </c>
      <c r="G90">
        <v>1</v>
      </c>
      <c r="H90">
        <v>0</v>
      </c>
      <c r="I90">
        <v>0</v>
      </c>
      <c r="J90">
        <v>0</v>
      </c>
      <c r="K90">
        <v>23</v>
      </c>
      <c r="L90" s="4">
        <v>23</v>
      </c>
      <c r="M90">
        <v>0</v>
      </c>
      <c r="N90" s="5">
        <v>0</v>
      </c>
      <c r="O90" s="6">
        <v>37.799999999999997</v>
      </c>
      <c r="P90">
        <v>40</v>
      </c>
      <c r="Q90">
        <v>0</v>
      </c>
      <c r="R90">
        <v>1</v>
      </c>
      <c r="S90">
        <v>0</v>
      </c>
      <c r="T90">
        <v>1</v>
      </c>
      <c r="U90" s="7">
        <v>8</v>
      </c>
      <c r="V90">
        <v>22.5</v>
      </c>
      <c r="W90">
        <v>1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 s="13">
        <v>4.4400000000000004</v>
      </c>
      <c r="AF90" s="14">
        <v>0.92589917665751897</v>
      </c>
    </row>
    <row r="91" spans="1:32" x14ac:dyDescent="0.25">
      <c r="A91">
        <v>0</v>
      </c>
      <c r="B91">
        <v>0</v>
      </c>
      <c r="C91">
        <v>140.1</v>
      </c>
      <c r="D91">
        <v>16</v>
      </c>
      <c r="E91">
        <v>2</v>
      </c>
      <c r="F91">
        <v>0</v>
      </c>
      <c r="G91">
        <v>1</v>
      </c>
      <c r="H91">
        <v>0</v>
      </c>
      <c r="I91">
        <v>0</v>
      </c>
      <c r="J91">
        <v>0</v>
      </c>
      <c r="K91">
        <v>88</v>
      </c>
      <c r="L91" s="4">
        <v>88</v>
      </c>
      <c r="M91">
        <v>0</v>
      </c>
      <c r="N91" s="5">
        <v>0</v>
      </c>
      <c r="O91" s="6">
        <v>37.799999999999997</v>
      </c>
      <c r="P91">
        <v>10</v>
      </c>
      <c r="Q91">
        <v>0</v>
      </c>
      <c r="R91">
        <v>1</v>
      </c>
      <c r="S91">
        <v>0</v>
      </c>
      <c r="T91">
        <v>1</v>
      </c>
      <c r="U91" s="7">
        <v>8</v>
      </c>
      <c r="V91">
        <v>22.5</v>
      </c>
      <c r="W91">
        <v>1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 s="13">
        <v>4.4400000000000004</v>
      </c>
      <c r="AF91" s="14">
        <v>0.79811097992916202</v>
      </c>
    </row>
    <row r="92" spans="1:32" x14ac:dyDescent="0.25">
      <c r="A92">
        <v>0</v>
      </c>
      <c r="B92">
        <v>0</v>
      </c>
      <c r="C92">
        <v>47.87</v>
      </c>
      <c r="D92">
        <v>16</v>
      </c>
      <c r="E92">
        <v>2</v>
      </c>
      <c r="F92">
        <v>0</v>
      </c>
      <c r="G92">
        <v>1</v>
      </c>
      <c r="H92">
        <v>0</v>
      </c>
      <c r="I92">
        <v>0</v>
      </c>
      <c r="J92">
        <v>0</v>
      </c>
      <c r="K92">
        <v>10</v>
      </c>
      <c r="L92" s="4">
        <v>10</v>
      </c>
      <c r="M92">
        <v>0</v>
      </c>
      <c r="N92" s="5">
        <v>0</v>
      </c>
      <c r="O92" s="6">
        <v>-26</v>
      </c>
      <c r="P92">
        <v>115</v>
      </c>
      <c r="Q92">
        <v>0</v>
      </c>
      <c r="R92">
        <v>1</v>
      </c>
      <c r="S92">
        <v>0</v>
      </c>
      <c r="T92">
        <v>1</v>
      </c>
      <c r="U92" s="7">
        <v>8</v>
      </c>
      <c r="V92">
        <v>22.5</v>
      </c>
      <c r="W92">
        <v>1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 s="13">
        <v>4.4400000000000004</v>
      </c>
      <c r="AF92" s="14">
        <v>0.89797136038186198</v>
      </c>
    </row>
    <row r="93" spans="1:32" x14ac:dyDescent="0.25">
      <c r="A93">
        <v>0</v>
      </c>
      <c r="B93">
        <v>0</v>
      </c>
      <c r="C93">
        <v>47.87</v>
      </c>
      <c r="D93">
        <v>16</v>
      </c>
      <c r="E93">
        <v>2</v>
      </c>
      <c r="F93">
        <v>0</v>
      </c>
      <c r="G93">
        <v>1</v>
      </c>
      <c r="H93">
        <v>0</v>
      </c>
      <c r="I93">
        <v>0</v>
      </c>
      <c r="J93">
        <v>0</v>
      </c>
      <c r="K93">
        <v>200</v>
      </c>
      <c r="L93" s="4">
        <v>200</v>
      </c>
      <c r="M93">
        <v>0</v>
      </c>
      <c r="N93" s="5">
        <v>0</v>
      </c>
      <c r="O93" s="6">
        <v>-26</v>
      </c>
      <c r="P93">
        <v>6.99</v>
      </c>
      <c r="Q93">
        <v>0</v>
      </c>
      <c r="R93">
        <v>1</v>
      </c>
      <c r="S93">
        <v>0</v>
      </c>
      <c r="T93">
        <v>1</v>
      </c>
      <c r="U93" s="7">
        <v>8</v>
      </c>
      <c r="V93">
        <v>22.5</v>
      </c>
      <c r="W93">
        <v>1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 s="13">
        <v>4.4400000000000004</v>
      </c>
      <c r="AF93" s="14">
        <v>0.525878003696858</v>
      </c>
    </row>
    <row r="94" spans="1:32" x14ac:dyDescent="0.25">
      <c r="A94">
        <v>1</v>
      </c>
      <c r="B94">
        <v>0</v>
      </c>
      <c r="C94">
        <v>12.01</v>
      </c>
      <c r="D94">
        <v>0</v>
      </c>
      <c r="E94">
        <v>0</v>
      </c>
      <c r="F94">
        <v>0</v>
      </c>
      <c r="G94">
        <v>1</v>
      </c>
      <c r="H94">
        <v>0</v>
      </c>
      <c r="I94">
        <v>0</v>
      </c>
      <c r="J94">
        <v>0</v>
      </c>
      <c r="K94">
        <v>13</v>
      </c>
      <c r="L94" s="4">
        <v>13</v>
      </c>
      <c r="M94">
        <v>0</v>
      </c>
      <c r="N94" s="5">
        <v>0</v>
      </c>
      <c r="O94" s="6">
        <v>-11</v>
      </c>
      <c r="P94" s="7">
        <v>800</v>
      </c>
      <c r="Q94">
        <v>1</v>
      </c>
      <c r="R94">
        <v>0</v>
      </c>
      <c r="S94">
        <v>1</v>
      </c>
      <c r="T94">
        <v>0</v>
      </c>
      <c r="U94">
        <v>7</v>
      </c>
      <c r="V94">
        <v>150</v>
      </c>
      <c r="W94">
        <v>0</v>
      </c>
      <c r="X94">
        <v>0</v>
      </c>
      <c r="Y94">
        <v>0</v>
      </c>
      <c r="Z94">
        <v>0</v>
      </c>
      <c r="AA94">
        <v>1</v>
      </c>
      <c r="AB94">
        <v>14</v>
      </c>
      <c r="AC94">
        <v>3</v>
      </c>
      <c r="AD94">
        <v>11</v>
      </c>
      <c r="AE94" s="13">
        <v>0.5</v>
      </c>
      <c r="AF94" s="14">
        <v>-0.339622641509434</v>
      </c>
    </row>
    <row r="95" spans="1:32" x14ac:dyDescent="0.25">
      <c r="A95">
        <v>0</v>
      </c>
      <c r="B95">
        <v>0</v>
      </c>
      <c r="C95">
        <v>65.41</v>
      </c>
      <c r="D95">
        <v>16</v>
      </c>
      <c r="E95">
        <v>1</v>
      </c>
      <c r="F95">
        <v>0</v>
      </c>
      <c r="G95">
        <v>1</v>
      </c>
      <c r="H95">
        <v>0</v>
      </c>
      <c r="I95">
        <v>0</v>
      </c>
      <c r="J95">
        <v>0</v>
      </c>
      <c r="K95">
        <v>19.61</v>
      </c>
      <c r="L95" s="4">
        <v>19.61</v>
      </c>
      <c r="M95">
        <v>0</v>
      </c>
      <c r="N95" s="5">
        <v>0</v>
      </c>
      <c r="O95" s="5">
        <v>-26.5</v>
      </c>
      <c r="P95">
        <v>45</v>
      </c>
      <c r="Q95">
        <v>1</v>
      </c>
      <c r="R95">
        <v>0</v>
      </c>
      <c r="S95">
        <v>1</v>
      </c>
      <c r="T95">
        <v>1</v>
      </c>
      <c r="U95" s="7">
        <v>8</v>
      </c>
      <c r="V95">
        <v>170</v>
      </c>
      <c r="W95">
        <v>0</v>
      </c>
      <c r="X95">
        <v>0</v>
      </c>
      <c r="Y95">
        <v>0</v>
      </c>
      <c r="Z95">
        <v>0</v>
      </c>
      <c r="AA95">
        <v>1</v>
      </c>
      <c r="AB95">
        <v>35</v>
      </c>
      <c r="AC95">
        <v>18</v>
      </c>
      <c r="AD95">
        <v>1</v>
      </c>
      <c r="AE95" s="13">
        <v>3.5</v>
      </c>
      <c r="AF95" s="14">
        <v>0.73591989987484396</v>
      </c>
    </row>
    <row r="96" spans="1:32" x14ac:dyDescent="0.25">
      <c r="A96">
        <v>0</v>
      </c>
      <c r="B96">
        <v>0</v>
      </c>
      <c r="C96">
        <v>65.41</v>
      </c>
      <c r="D96">
        <v>16</v>
      </c>
      <c r="E96">
        <v>1</v>
      </c>
      <c r="F96">
        <v>0</v>
      </c>
      <c r="G96">
        <v>1</v>
      </c>
      <c r="H96">
        <v>0</v>
      </c>
      <c r="I96">
        <v>0</v>
      </c>
      <c r="J96">
        <v>0</v>
      </c>
      <c r="K96">
        <v>19.61</v>
      </c>
      <c r="L96" s="4">
        <v>19.61</v>
      </c>
      <c r="M96">
        <v>0</v>
      </c>
      <c r="N96" s="5">
        <v>0</v>
      </c>
      <c r="O96" s="5">
        <v>-26.5</v>
      </c>
      <c r="P96">
        <v>45</v>
      </c>
      <c r="Q96">
        <v>1</v>
      </c>
      <c r="R96">
        <v>0</v>
      </c>
      <c r="S96">
        <v>1</v>
      </c>
      <c r="T96">
        <v>1</v>
      </c>
      <c r="U96" s="7">
        <v>8</v>
      </c>
      <c r="V96">
        <v>170</v>
      </c>
      <c r="W96">
        <v>0</v>
      </c>
      <c r="X96">
        <v>0</v>
      </c>
      <c r="Y96">
        <v>0</v>
      </c>
      <c r="Z96">
        <v>0</v>
      </c>
      <c r="AA96">
        <v>1</v>
      </c>
      <c r="AB96">
        <v>35</v>
      </c>
      <c r="AC96">
        <v>18</v>
      </c>
      <c r="AD96">
        <v>1</v>
      </c>
      <c r="AE96" s="13">
        <v>17.5</v>
      </c>
      <c r="AF96" s="14">
        <v>0.50930232558139499</v>
      </c>
    </row>
    <row r="97" spans="1:32" x14ac:dyDescent="0.25">
      <c r="A97">
        <v>0</v>
      </c>
      <c r="B97">
        <v>0</v>
      </c>
      <c r="C97">
        <v>47.87</v>
      </c>
      <c r="D97">
        <v>16</v>
      </c>
      <c r="E97">
        <v>2</v>
      </c>
      <c r="F97">
        <v>0</v>
      </c>
      <c r="G97">
        <v>1</v>
      </c>
      <c r="H97">
        <v>0</v>
      </c>
      <c r="I97">
        <v>0</v>
      </c>
      <c r="J97">
        <v>0</v>
      </c>
      <c r="K97">
        <v>22.82</v>
      </c>
      <c r="L97" s="4">
        <v>22.82</v>
      </c>
      <c r="M97">
        <v>0</v>
      </c>
      <c r="N97" s="5">
        <v>0</v>
      </c>
      <c r="O97" s="6">
        <v>-26</v>
      </c>
      <c r="P97">
        <v>50</v>
      </c>
      <c r="Q97">
        <v>1</v>
      </c>
      <c r="R97">
        <v>0</v>
      </c>
      <c r="S97">
        <v>1</v>
      </c>
      <c r="T97">
        <v>1</v>
      </c>
      <c r="U97" s="7">
        <v>8</v>
      </c>
      <c r="V97">
        <v>170</v>
      </c>
      <c r="W97">
        <v>0</v>
      </c>
      <c r="X97">
        <v>0</v>
      </c>
      <c r="Y97">
        <v>0</v>
      </c>
      <c r="Z97">
        <v>0</v>
      </c>
      <c r="AA97">
        <v>1</v>
      </c>
      <c r="AB97">
        <v>35</v>
      </c>
      <c r="AC97">
        <v>18</v>
      </c>
      <c r="AD97">
        <v>1</v>
      </c>
      <c r="AE97" s="13">
        <v>3.5</v>
      </c>
      <c r="AF97" s="14">
        <v>0.57200811359026404</v>
      </c>
    </row>
    <row r="98" spans="1:32" x14ac:dyDescent="0.25">
      <c r="A98">
        <v>0</v>
      </c>
      <c r="B98">
        <v>0</v>
      </c>
      <c r="C98">
        <v>47.87</v>
      </c>
      <c r="D98">
        <v>16</v>
      </c>
      <c r="E98">
        <v>2</v>
      </c>
      <c r="F98">
        <v>0</v>
      </c>
      <c r="G98">
        <v>1</v>
      </c>
      <c r="H98">
        <v>0</v>
      </c>
      <c r="I98">
        <v>0</v>
      </c>
      <c r="J98">
        <v>0</v>
      </c>
      <c r="K98">
        <v>22.82</v>
      </c>
      <c r="L98" s="4">
        <v>22.82</v>
      </c>
      <c r="M98">
        <v>0</v>
      </c>
      <c r="N98" s="5">
        <v>0</v>
      </c>
      <c r="O98" s="6">
        <v>-26</v>
      </c>
      <c r="P98">
        <v>50</v>
      </c>
      <c r="Q98">
        <v>1</v>
      </c>
      <c r="R98">
        <v>0</v>
      </c>
      <c r="S98">
        <v>1</v>
      </c>
      <c r="T98">
        <v>1</v>
      </c>
      <c r="U98" s="7">
        <v>8</v>
      </c>
      <c r="V98">
        <v>170</v>
      </c>
      <c r="W98">
        <v>0</v>
      </c>
      <c r="X98">
        <v>0</v>
      </c>
      <c r="Y98">
        <v>0</v>
      </c>
      <c r="Z98">
        <v>0</v>
      </c>
      <c r="AA98">
        <v>1</v>
      </c>
      <c r="AB98">
        <v>35</v>
      </c>
      <c r="AC98">
        <v>18</v>
      </c>
      <c r="AD98">
        <v>1</v>
      </c>
      <c r="AE98" s="13">
        <v>17.5</v>
      </c>
      <c r="AF98" s="14">
        <v>0.197718631178707</v>
      </c>
    </row>
    <row r="99" spans="1:32" x14ac:dyDescent="0.25">
      <c r="A99">
        <v>0</v>
      </c>
      <c r="B99">
        <v>0</v>
      </c>
      <c r="C99">
        <v>107.9</v>
      </c>
      <c r="D99">
        <v>0</v>
      </c>
      <c r="E99">
        <v>0</v>
      </c>
      <c r="F99">
        <v>0</v>
      </c>
      <c r="G99">
        <v>1</v>
      </c>
      <c r="H99">
        <v>0</v>
      </c>
      <c r="I99">
        <v>0</v>
      </c>
      <c r="J99">
        <v>0</v>
      </c>
      <c r="K99">
        <v>52.25</v>
      </c>
      <c r="L99" s="4">
        <v>52.25</v>
      </c>
      <c r="M99">
        <v>0</v>
      </c>
      <c r="N99" s="5">
        <v>0</v>
      </c>
      <c r="O99" s="6">
        <v>-42.5</v>
      </c>
      <c r="P99">
        <v>5</v>
      </c>
      <c r="Q99">
        <v>1</v>
      </c>
      <c r="R99">
        <v>0</v>
      </c>
      <c r="S99">
        <v>1</v>
      </c>
      <c r="T99">
        <v>1</v>
      </c>
      <c r="U99" s="7">
        <v>8</v>
      </c>
      <c r="V99">
        <v>170</v>
      </c>
      <c r="W99">
        <v>0</v>
      </c>
      <c r="X99">
        <v>0</v>
      </c>
      <c r="Y99">
        <v>0</v>
      </c>
      <c r="Z99">
        <v>0</v>
      </c>
      <c r="AA99">
        <v>1</v>
      </c>
      <c r="AB99">
        <v>35</v>
      </c>
      <c r="AC99">
        <v>18</v>
      </c>
      <c r="AD99">
        <v>1</v>
      </c>
      <c r="AE99" s="13">
        <v>3.5</v>
      </c>
      <c r="AF99" s="14">
        <v>0.70155586987270202</v>
      </c>
    </row>
    <row r="100" spans="1:32" x14ac:dyDescent="0.25">
      <c r="A100">
        <v>0</v>
      </c>
      <c r="B100">
        <v>0</v>
      </c>
      <c r="C100">
        <v>107.9</v>
      </c>
      <c r="D100">
        <v>0</v>
      </c>
      <c r="E100">
        <v>0</v>
      </c>
      <c r="F100">
        <v>0</v>
      </c>
      <c r="G100">
        <v>1</v>
      </c>
      <c r="H100">
        <v>0</v>
      </c>
      <c r="I100">
        <v>0</v>
      </c>
      <c r="J100">
        <v>0</v>
      </c>
      <c r="K100">
        <v>52.25</v>
      </c>
      <c r="L100" s="4">
        <v>52.25</v>
      </c>
      <c r="M100">
        <v>0</v>
      </c>
      <c r="N100" s="5">
        <v>0</v>
      </c>
      <c r="O100" s="6">
        <v>-42.5</v>
      </c>
      <c r="P100">
        <v>5</v>
      </c>
      <c r="Q100">
        <v>1</v>
      </c>
      <c r="R100">
        <v>0</v>
      </c>
      <c r="S100">
        <v>1</v>
      </c>
      <c r="T100">
        <v>1</v>
      </c>
      <c r="U100" s="7">
        <v>8</v>
      </c>
      <c r="V100">
        <v>170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35</v>
      </c>
      <c r="AC100">
        <v>18</v>
      </c>
      <c r="AD100">
        <v>1</v>
      </c>
      <c r="AE100" s="13">
        <v>17.5</v>
      </c>
      <c r="AF100" s="14">
        <v>0.41061452513966501</v>
      </c>
    </row>
    <row r="101" spans="1:32" x14ac:dyDescent="0.25">
      <c r="A101">
        <v>1</v>
      </c>
      <c r="B101">
        <v>0</v>
      </c>
      <c r="C101">
        <v>12.01</v>
      </c>
      <c r="D101">
        <v>0</v>
      </c>
      <c r="E101">
        <v>0</v>
      </c>
      <c r="F101">
        <v>0</v>
      </c>
      <c r="G101">
        <v>1</v>
      </c>
      <c r="H101">
        <v>0</v>
      </c>
      <c r="I101">
        <v>0</v>
      </c>
      <c r="J101">
        <v>0</v>
      </c>
      <c r="K101" s="7">
        <v>14.3</v>
      </c>
      <c r="L101" s="4">
        <v>14.3</v>
      </c>
      <c r="M101">
        <v>0</v>
      </c>
      <c r="N101" s="5">
        <v>0</v>
      </c>
      <c r="O101" s="6">
        <v>-3.7</v>
      </c>
      <c r="P101">
        <v>66.8</v>
      </c>
      <c r="Q101">
        <v>1</v>
      </c>
      <c r="R101">
        <v>0</v>
      </c>
      <c r="S101">
        <v>0</v>
      </c>
      <c r="T101">
        <v>1</v>
      </c>
      <c r="U101" s="7">
        <v>8</v>
      </c>
      <c r="V101">
        <v>225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1</v>
      </c>
      <c r="AD101">
        <v>3</v>
      </c>
      <c r="AE101" s="13">
        <v>8.89</v>
      </c>
      <c r="AF101" s="14">
        <v>0.91093117408906898</v>
      </c>
    </row>
    <row r="102" spans="1:32" x14ac:dyDescent="0.25">
      <c r="A102">
        <v>1</v>
      </c>
      <c r="B102">
        <v>0</v>
      </c>
      <c r="C102">
        <v>12.01</v>
      </c>
      <c r="D102">
        <v>0</v>
      </c>
      <c r="E102">
        <v>0</v>
      </c>
      <c r="F102">
        <v>0</v>
      </c>
      <c r="G102">
        <v>0</v>
      </c>
      <c r="H102">
        <v>1</v>
      </c>
      <c r="I102">
        <v>0</v>
      </c>
      <c r="J102">
        <v>1</v>
      </c>
      <c r="K102">
        <v>9.6999999999999993</v>
      </c>
      <c r="L102">
        <v>5900</v>
      </c>
      <c r="M102">
        <v>0</v>
      </c>
      <c r="N102" s="5">
        <v>0</v>
      </c>
      <c r="O102" s="6">
        <v>-11</v>
      </c>
      <c r="P102">
        <v>378</v>
      </c>
      <c r="Q102">
        <v>1</v>
      </c>
      <c r="R102">
        <v>0</v>
      </c>
      <c r="S102">
        <v>0</v>
      </c>
      <c r="T102">
        <v>1</v>
      </c>
      <c r="U102" s="7">
        <v>8</v>
      </c>
      <c r="V102">
        <v>225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1</v>
      </c>
      <c r="AD102">
        <v>3</v>
      </c>
      <c r="AE102" s="13">
        <v>2.2200000000000002</v>
      </c>
      <c r="AF102" s="14">
        <v>0.66153846153846196</v>
      </c>
    </row>
    <row r="103" spans="1:32" x14ac:dyDescent="0.25">
      <c r="A103">
        <v>1</v>
      </c>
      <c r="B103">
        <v>0</v>
      </c>
      <c r="C103">
        <v>12.01</v>
      </c>
      <c r="D103">
        <v>0</v>
      </c>
      <c r="E103">
        <v>0</v>
      </c>
      <c r="F103">
        <v>0</v>
      </c>
      <c r="G103">
        <v>0</v>
      </c>
      <c r="H103">
        <v>1</v>
      </c>
      <c r="I103">
        <v>0</v>
      </c>
      <c r="J103">
        <v>1</v>
      </c>
      <c r="K103">
        <v>9.6999999999999993</v>
      </c>
      <c r="L103">
        <v>5900</v>
      </c>
      <c r="M103">
        <v>0</v>
      </c>
      <c r="N103" s="5">
        <v>0</v>
      </c>
      <c r="O103" s="6">
        <v>-11</v>
      </c>
      <c r="P103">
        <v>378</v>
      </c>
      <c r="Q103">
        <v>1</v>
      </c>
      <c r="R103">
        <v>0</v>
      </c>
      <c r="S103">
        <v>0</v>
      </c>
      <c r="T103">
        <v>1</v>
      </c>
      <c r="U103" s="7">
        <v>8</v>
      </c>
      <c r="V103">
        <v>225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1</v>
      </c>
      <c r="AD103">
        <v>3</v>
      </c>
      <c r="AE103" s="13">
        <v>8.89</v>
      </c>
      <c r="AF103" s="14">
        <v>0.89233278955954298</v>
      </c>
    </row>
    <row r="104" spans="1:32" x14ac:dyDescent="0.25">
      <c r="A104">
        <v>1</v>
      </c>
      <c r="B104">
        <v>0</v>
      </c>
      <c r="C104">
        <v>12.01</v>
      </c>
      <c r="D104">
        <v>0</v>
      </c>
      <c r="E104">
        <v>0</v>
      </c>
      <c r="F104">
        <v>0</v>
      </c>
      <c r="G104">
        <v>0</v>
      </c>
      <c r="H104">
        <v>1</v>
      </c>
      <c r="I104">
        <v>0</v>
      </c>
      <c r="J104">
        <v>1</v>
      </c>
      <c r="K104">
        <v>11.3</v>
      </c>
      <c r="L104">
        <v>700</v>
      </c>
      <c r="M104">
        <v>0</v>
      </c>
      <c r="N104" s="5">
        <v>0</v>
      </c>
      <c r="O104" s="6">
        <v>-11</v>
      </c>
      <c r="P104">
        <v>307</v>
      </c>
      <c r="Q104">
        <v>1</v>
      </c>
      <c r="R104">
        <v>0</v>
      </c>
      <c r="S104">
        <v>0</v>
      </c>
      <c r="T104">
        <v>1</v>
      </c>
      <c r="U104" s="7">
        <v>8</v>
      </c>
      <c r="V104">
        <v>225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1</v>
      </c>
      <c r="AD104">
        <v>3</v>
      </c>
      <c r="AE104" s="13">
        <v>2.2200000000000002</v>
      </c>
      <c r="AF104" s="14">
        <v>0.88277087033747803</v>
      </c>
    </row>
    <row r="105" spans="1:32" x14ac:dyDescent="0.25">
      <c r="A105">
        <v>1</v>
      </c>
      <c r="B105">
        <v>0</v>
      </c>
      <c r="C105">
        <v>12.01</v>
      </c>
      <c r="D105">
        <v>0</v>
      </c>
      <c r="E105">
        <v>0</v>
      </c>
      <c r="F105">
        <v>0</v>
      </c>
      <c r="G105">
        <v>0</v>
      </c>
      <c r="H105">
        <v>1</v>
      </c>
      <c r="I105">
        <v>0</v>
      </c>
      <c r="J105">
        <v>1</v>
      </c>
      <c r="K105">
        <v>11.3</v>
      </c>
      <c r="L105">
        <v>700</v>
      </c>
      <c r="M105">
        <v>0</v>
      </c>
      <c r="N105" s="5">
        <v>0</v>
      </c>
      <c r="O105" s="6">
        <v>-11</v>
      </c>
      <c r="P105">
        <v>307</v>
      </c>
      <c r="Q105">
        <v>1</v>
      </c>
      <c r="R105">
        <v>0</v>
      </c>
      <c r="S105">
        <v>0</v>
      </c>
      <c r="T105">
        <v>1</v>
      </c>
      <c r="U105" s="7">
        <v>8</v>
      </c>
      <c r="V105">
        <v>225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1</v>
      </c>
      <c r="AD105">
        <v>3</v>
      </c>
      <c r="AE105" s="13">
        <v>8.89</v>
      </c>
      <c r="AF105" s="14">
        <v>0.87258687258687295</v>
      </c>
    </row>
    <row r="106" spans="1:32" x14ac:dyDescent="0.25">
      <c r="A106">
        <v>1</v>
      </c>
      <c r="B106">
        <v>0</v>
      </c>
      <c r="C106">
        <v>12.01</v>
      </c>
      <c r="D106">
        <v>0</v>
      </c>
      <c r="E106">
        <v>0</v>
      </c>
      <c r="F106">
        <v>0</v>
      </c>
      <c r="G106">
        <v>1</v>
      </c>
      <c r="H106">
        <v>0</v>
      </c>
      <c r="I106">
        <v>0</v>
      </c>
      <c r="J106">
        <v>0</v>
      </c>
      <c r="K106" s="7">
        <v>14.3</v>
      </c>
      <c r="L106" s="4">
        <v>14.3</v>
      </c>
      <c r="M106">
        <v>0</v>
      </c>
      <c r="N106" s="5">
        <v>0</v>
      </c>
      <c r="O106" s="6">
        <v>-3.7</v>
      </c>
      <c r="P106">
        <v>66.8</v>
      </c>
      <c r="Q106">
        <v>1</v>
      </c>
      <c r="R106">
        <v>0</v>
      </c>
      <c r="S106">
        <v>0</v>
      </c>
      <c r="T106">
        <v>1</v>
      </c>
      <c r="U106" s="7">
        <v>8</v>
      </c>
      <c r="V106">
        <v>225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1</v>
      </c>
      <c r="AD106">
        <v>60</v>
      </c>
      <c r="AE106" s="13">
        <v>8.89</v>
      </c>
      <c r="AF106" s="14">
        <v>0.36645962732919302</v>
      </c>
    </row>
    <row r="107" spans="1:32" x14ac:dyDescent="0.25">
      <c r="A107">
        <v>1</v>
      </c>
      <c r="B107">
        <v>0</v>
      </c>
      <c r="C107">
        <v>12.01</v>
      </c>
      <c r="D107">
        <v>0</v>
      </c>
      <c r="E107">
        <v>0</v>
      </c>
      <c r="F107">
        <v>0</v>
      </c>
      <c r="G107">
        <v>0</v>
      </c>
      <c r="H107">
        <v>1</v>
      </c>
      <c r="I107">
        <v>0</v>
      </c>
      <c r="J107">
        <v>1</v>
      </c>
      <c r="K107">
        <v>9.6999999999999993</v>
      </c>
      <c r="L107">
        <v>5900</v>
      </c>
      <c r="M107">
        <v>0</v>
      </c>
      <c r="N107" s="5">
        <v>0</v>
      </c>
      <c r="O107" s="6">
        <v>-11</v>
      </c>
      <c r="P107">
        <v>378</v>
      </c>
      <c r="Q107">
        <v>1</v>
      </c>
      <c r="R107">
        <v>0</v>
      </c>
      <c r="S107">
        <v>0</v>
      </c>
      <c r="T107">
        <v>1</v>
      </c>
      <c r="U107" s="7">
        <v>8</v>
      </c>
      <c r="V107">
        <v>225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1</v>
      </c>
      <c r="AD107">
        <v>60</v>
      </c>
      <c r="AE107" s="13">
        <v>2.2200000000000002</v>
      </c>
      <c r="AF107" s="14">
        <v>-0.17647058823529399</v>
      </c>
    </row>
    <row r="108" spans="1:32" x14ac:dyDescent="0.25">
      <c r="A108">
        <v>1</v>
      </c>
      <c r="B108">
        <v>0</v>
      </c>
      <c r="C108">
        <v>12.01</v>
      </c>
      <c r="D108">
        <v>0</v>
      </c>
      <c r="E108">
        <v>0</v>
      </c>
      <c r="F108">
        <v>0</v>
      </c>
      <c r="G108">
        <v>0</v>
      </c>
      <c r="H108">
        <v>1</v>
      </c>
      <c r="I108">
        <v>0</v>
      </c>
      <c r="J108">
        <v>1</v>
      </c>
      <c r="K108">
        <v>9.6999999999999993</v>
      </c>
      <c r="L108">
        <v>5900</v>
      </c>
      <c r="M108">
        <v>0</v>
      </c>
      <c r="N108" s="5">
        <v>0</v>
      </c>
      <c r="O108" s="6">
        <v>-11</v>
      </c>
      <c r="P108">
        <v>378</v>
      </c>
      <c r="Q108">
        <v>1</v>
      </c>
      <c r="R108">
        <v>0</v>
      </c>
      <c r="S108">
        <v>0</v>
      </c>
      <c r="T108">
        <v>1</v>
      </c>
      <c r="U108" s="7">
        <v>8</v>
      </c>
      <c r="V108">
        <v>225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1</v>
      </c>
      <c r="AD108">
        <v>60</v>
      </c>
      <c r="AE108" s="13">
        <v>8.89</v>
      </c>
      <c r="AF108" s="14">
        <v>-0.20261437908496699</v>
      </c>
    </row>
    <row r="109" spans="1:32" x14ac:dyDescent="0.25">
      <c r="A109">
        <v>1</v>
      </c>
      <c r="B109">
        <v>0</v>
      </c>
      <c r="C109">
        <v>12.01</v>
      </c>
      <c r="D109">
        <v>0</v>
      </c>
      <c r="E109">
        <v>0</v>
      </c>
      <c r="F109">
        <v>0</v>
      </c>
      <c r="G109">
        <v>0</v>
      </c>
      <c r="H109">
        <v>1</v>
      </c>
      <c r="I109">
        <v>0</v>
      </c>
      <c r="J109">
        <v>1</v>
      </c>
      <c r="K109">
        <v>11.3</v>
      </c>
      <c r="L109">
        <v>700</v>
      </c>
      <c r="M109">
        <v>0</v>
      </c>
      <c r="N109" s="5">
        <v>0</v>
      </c>
      <c r="O109" s="6">
        <v>-11</v>
      </c>
      <c r="P109">
        <v>307</v>
      </c>
      <c r="Q109">
        <v>1</v>
      </c>
      <c r="R109">
        <v>0</v>
      </c>
      <c r="S109">
        <v>0</v>
      </c>
      <c r="T109">
        <v>1</v>
      </c>
      <c r="U109" s="7">
        <v>8</v>
      </c>
      <c r="V109">
        <v>225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1</v>
      </c>
      <c r="AD109">
        <v>60</v>
      </c>
      <c r="AE109" s="13">
        <v>2.2200000000000002</v>
      </c>
      <c r="AF109" s="14">
        <v>0.62222222222222201</v>
      </c>
    </row>
    <row r="110" spans="1:32" x14ac:dyDescent="0.25">
      <c r="A110">
        <v>1</v>
      </c>
      <c r="B110">
        <v>0</v>
      </c>
      <c r="C110">
        <v>12.01</v>
      </c>
      <c r="D110">
        <v>0</v>
      </c>
      <c r="E110">
        <v>0</v>
      </c>
      <c r="F110">
        <v>0</v>
      </c>
      <c r="G110">
        <v>0</v>
      </c>
      <c r="H110">
        <v>1</v>
      </c>
      <c r="I110">
        <v>0</v>
      </c>
      <c r="J110">
        <v>1</v>
      </c>
      <c r="K110">
        <v>11.3</v>
      </c>
      <c r="L110">
        <v>700</v>
      </c>
      <c r="M110">
        <v>0</v>
      </c>
      <c r="N110" s="5">
        <v>0</v>
      </c>
      <c r="O110" s="6">
        <v>-11</v>
      </c>
      <c r="P110">
        <v>307</v>
      </c>
      <c r="Q110">
        <v>1</v>
      </c>
      <c r="R110">
        <v>0</v>
      </c>
      <c r="S110">
        <v>0</v>
      </c>
      <c r="T110">
        <v>1</v>
      </c>
      <c r="U110" s="7">
        <v>8</v>
      </c>
      <c r="V110">
        <v>225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1</v>
      </c>
      <c r="AD110">
        <v>60</v>
      </c>
      <c r="AE110" s="13">
        <v>8.89</v>
      </c>
      <c r="AF110" s="14">
        <v>0.51658767772511804</v>
      </c>
    </row>
    <row r="111" spans="1:32" x14ac:dyDescent="0.25">
      <c r="A111">
        <v>0</v>
      </c>
      <c r="B111">
        <v>0</v>
      </c>
      <c r="C111">
        <v>140.1</v>
      </c>
      <c r="D111">
        <v>16</v>
      </c>
      <c r="E111">
        <v>2</v>
      </c>
      <c r="F111">
        <v>0</v>
      </c>
      <c r="G111">
        <v>1</v>
      </c>
      <c r="H111">
        <v>0</v>
      </c>
      <c r="I111">
        <v>0</v>
      </c>
      <c r="J111">
        <v>0</v>
      </c>
      <c r="K111">
        <v>20</v>
      </c>
      <c r="L111" s="4">
        <v>20</v>
      </c>
      <c r="M111">
        <v>0</v>
      </c>
      <c r="N111" s="5">
        <v>0</v>
      </c>
      <c r="O111" s="6">
        <v>37.799999999999997</v>
      </c>
      <c r="P111" s="7">
        <v>33.5</v>
      </c>
      <c r="Q111">
        <v>0</v>
      </c>
      <c r="R111">
        <v>1</v>
      </c>
      <c r="S111">
        <v>0</v>
      </c>
      <c r="T111">
        <v>1</v>
      </c>
      <c r="U111" s="7">
        <v>8</v>
      </c>
      <c r="V111">
        <v>23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1</v>
      </c>
      <c r="AD111">
        <v>1</v>
      </c>
      <c r="AE111" s="13">
        <v>0.1</v>
      </c>
      <c r="AF111" s="14">
        <v>0.62156714537666902</v>
      </c>
    </row>
    <row r="112" spans="1:32" x14ac:dyDescent="0.25">
      <c r="A112">
        <v>0</v>
      </c>
      <c r="B112">
        <v>0</v>
      </c>
      <c r="C112">
        <v>140.1</v>
      </c>
      <c r="D112">
        <v>16</v>
      </c>
      <c r="E112">
        <v>2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20</v>
      </c>
      <c r="L112" s="4">
        <v>20</v>
      </c>
      <c r="M112">
        <v>0</v>
      </c>
      <c r="N112" s="5">
        <v>0</v>
      </c>
      <c r="O112" s="6">
        <v>37.799999999999997</v>
      </c>
      <c r="P112" s="7">
        <v>33.5</v>
      </c>
      <c r="Q112">
        <v>0</v>
      </c>
      <c r="R112">
        <v>1</v>
      </c>
      <c r="S112">
        <v>0</v>
      </c>
      <c r="T112">
        <v>1</v>
      </c>
      <c r="U112" s="7">
        <v>8</v>
      </c>
      <c r="V112">
        <v>23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1</v>
      </c>
      <c r="AD112">
        <v>1</v>
      </c>
      <c r="AE112" s="13">
        <v>0.5</v>
      </c>
      <c r="AF112" s="14">
        <v>0.68786367414796301</v>
      </c>
    </row>
    <row r="113" spans="1:32" x14ac:dyDescent="0.25">
      <c r="A113">
        <v>1</v>
      </c>
      <c r="B113">
        <v>0</v>
      </c>
      <c r="C113">
        <v>12.01</v>
      </c>
      <c r="D113">
        <v>0</v>
      </c>
      <c r="E113">
        <v>0</v>
      </c>
      <c r="F113">
        <v>0</v>
      </c>
      <c r="G113">
        <v>0</v>
      </c>
      <c r="H113">
        <v>1</v>
      </c>
      <c r="I113">
        <v>0</v>
      </c>
      <c r="J113">
        <v>1</v>
      </c>
      <c r="K113">
        <v>140</v>
      </c>
      <c r="L113">
        <v>7000</v>
      </c>
      <c r="M113">
        <v>0</v>
      </c>
      <c r="N113" s="5">
        <v>0</v>
      </c>
      <c r="O113" s="6">
        <v>-11</v>
      </c>
      <c r="P113">
        <v>12.83</v>
      </c>
      <c r="Q113">
        <v>0</v>
      </c>
      <c r="R113">
        <v>1</v>
      </c>
      <c r="S113">
        <v>1</v>
      </c>
      <c r="T113">
        <v>0</v>
      </c>
      <c r="U113" s="7">
        <v>8</v>
      </c>
      <c r="V113" s="7">
        <v>30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1</v>
      </c>
      <c r="AD113">
        <v>1</v>
      </c>
      <c r="AE113" s="13">
        <v>5</v>
      </c>
      <c r="AF113" s="14">
        <v>0.74315920398009905</v>
      </c>
    </row>
    <row r="114" spans="1:32" x14ac:dyDescent="0.25">
      <c r="A114">
        <v>1</v>
      </c>
      <c r="B114">
        <v>0</v>
      </c>
      <c r="C114">
        <v>12.01</v>
      </c>
      <c r="D114">
        <v>0</v>
      </c>
      <c r="E114">
        <v>0</v>
      </c>
      <c r="F114">
        <v>0</v>
      </c>
      <c r="G114">
        <v>0</v>
      </c>
      <c r="H114">
        <v>1</v>
      </c>
      <c r="I114">
        <v>0</v>
      </c>
      <c r="J114">
        <v>1</v>
      </c>
      <c r="K114">
        <v>140</v>
      </c>
      <c r="L114">
        <v>7000</v>
      </c>
      <c r="M114">
        <v>0</v>
      </c>
      <c r="N114" s="5">
        <v>0</v>
      </c>
      <c r="O114" s="6">
        <v>-11</v>
      </c>
      <c r="P114">
        <v>12.83</v>
      </c>
      <c r="Q114">
        <v>0</v>
      </c>
      <c r="R114">
        <v>1</v>
      </c>
      <c r="S114">
        <v>1</v>
      </c>
      <c r="T114">
        <v>0</v>
      </c>
      <c r="U114" s="7">
        <v>8</v>
      </c>
      <c r="V114" s="7">
        <v>30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1</v>
      </c>
      <c r="AD114">
        <v>1</v>
      </c>
      <c r="AE114" s="13">
        <v>20</v>
      </c>
      <c r="AF114" s="14">
        <v>0.790035587188612</v>
      </c>
    </row>
    <row r="115" spans="1:32" x14ac:dyDescent="0.25">
      <c r="A115">
        <v>1</v>
      </c>
      <c r="B115">
        <v>0</v>
      </c>
      <c r="C115">
        <v>12.01</v>
      </c>
      <c r="D115">
        <v>0</v>
      </c>
      <c r="E115">
        <v>0</v>
      </c>
      <c r="F115">
        <v>0</v>
      </c>
      <c r="G115">
        <v>0</v>
      </c>
      <c r="H115">
        <v>1</v>
      </c>
      <c r="I115">
        <v>0</v>
      </c>
      <c r="J115">
        <v>1</v>
      </c>
      <c r="K115">
        <v>140</v>
      </c>
      <c r="L115">
        <v>7000</v>
      </c>
      <c r="M115">
        <v>0</v>
      </c>
      <c r="N115" s="5">
        <v>0</v>
      </c>
      <c r="O115" s="6">
        <v>-11</v>
      </c>
      <c r="P115">
        <v>12.83</v>
      </c>
      <c r="Q115">
        <v>0</v>
      </c>
      <c r="R115">
        <v>1</v>
      </c>
      <c r="S115">
        <v>1</v>
      </c>
      <c r="T115">
        <v>0</v>
      </c>
      <c r="U115" s="7">
        <v>8</v>
      </c>
      <c r="V115" s="7">
        <v>30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0</v>
      </c>
      <c r="AC115">
        <v>1</v>
      </c>
      <c r="AD115">
        <v>1</v>
      </c>
      <c r="AE115" s="13">
        <v>50</v>
      </c>
      <c r="AF115" s="14">
        <v>0.96228999269539806</v>
      </c>
    </row>
    <row r="116" spans="1:32" x14ac:dyDescent="0.25">
      <c r="A116">
        <v>1</v>
      </c>
      <c r="B116">
        <v>0</v>
      </c>
      <c r="C116">
        <v>12.01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  <c r="J116">
        <v>1</v>
      </c>
      <c r="K116">
        <v>140</v>
      </c>
      <c r="L116">
        <v>7000</v>
      </c>
      <c r="M116">
        <v>0</v>
      </c>
      <c r="N116" s="5">
        <v>0</v>
      </c>
      <c r="O116" s="6">
        <v>-11</v>
      </c>
      <c r="P116">
        <v>12.83</v>
      </c>
      <c r="Q116">
        <v>0</v>
      </c>
      <c r="R116">
        <v>1</v>
      </c>
      <c r="S116">
        <v>1</v>
      </c>
      <c r="T116">
        <v>0</v>
      </c>
      <c r="U116" s="7">
        <v>8</v>
      </c>
      <c r="V116" s="7">
        <v>30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1</v>
      </c>
      <c r="AD116">
        <v>3</v>
      </c>
      <c r="AE116" s="13">
        <v>50</v>
      </c>
      <c r="AF116" s="14">
        <v>0.88531988319617705</v>
      </c>
    </row>
    <row r="117" spans="1:32" x14ac:dyDescent="0.25">
      <c r="A117">
        <v>1</v>
      </c>
      <c r="B117">
        <v>0</v>
      </c>
      <c r="C117">
        <v>12.01</v>
      </c>
      <c r="D117">
        <v>0</v>
      </c>
      <c r="E117">
        <v>0</v>
      </c>
      <c r="F117">
        <v>0</v>
      </c>
      <c r="G117">
        <v>0</v>
      </c>
      <c r="H117">
        <v>1</v>
      </c>
      <c r="I117">
        <v>0</v>
      </c>
      <c r="J117">
        <v>1</v>
      </c>
      <c r="K117">
        <v>140</v>
      </c>
      <c r="L117">
        <v>7000</v>
      </c>
      <c r="M117">
        <v>0</v>
      </c>
      <c r="N117" s="5">
        <v>0</v>
      </c>
      <c r="O117" s="6">
        <v>-11</v>
      </c>
      <c r="P117">
        <v>12.83</v>
      </c>
      <c r="Q117">
        <v>0</v>
      </c>
      <c r="R117">
        <v>1</v>
      </c>
      <c r="S117">
        <v>1</v>
      </c>
      <c r="T117">
        <v>0</v>
      </c>
      <c r="U117" s="7">
        <v>8</v>
      </c>
      <c r="V117" s="7">
        <v>30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1</v>
      </c>
      <c r="AD117">
        <v>7</v>
      </c>
      <c r="AE117" s="13">
        <v>50</v>
      </c>
      <c r="AF117" s="14">
        <v>0.621384750219106</v>
      </c>
    </row>
    <row r="118" spans="1:32" x14ac:dyDescent="0.25">
      <c r="A118">
        <v>1</v>
      </c>
      <c r="B118">
        <v>0</v>
      </c>
      <c r="C118">
        <v>12.01</v>
      </c>
      <c r="D118">
        <v>0</v>
      </c>
      <c r="E118">
        <v>0</v>
      </c>
      <c r="F118">
        <v>0</v>
      </c>
      <c r="G118">
        <v>0</v>
      </c>
      <c r="H118">
        <v>1</v>
      </c>
      <c r="I118">
        <v>0</v>
      </c>
      <c r="J118">
        <v>1</v>
      </c>
      <c r="K118">
        <v>140</v>
      </c>
      <c r="L118">
        <v>7000</v>
      </c>
      <c r="M118">
        <v>0</v>
      </c>
      <c r="N118" s="5">
        <v>0</v>
      </c>
      <c r="O118" s="6">
        <v>-11</v>
      </c>
      <c r="P118">
        <v>12.83</v>
      </c>
      <c r="Q118">
        <v>0</v>
      </c>
      <c r="R118">
        <v>1</v>
      </c>
      <c r="S118">
        <v>1</v>
      </c>
      <c r="T118">
        <v>0</v>
      </c>
      <c r="U118" s="7">
        <v>8</v>
      </c>
      <c r="V118" s="7">
        <v>30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1</v>
      </c>
      <c r="AD118">
        <v>14</v>
      </c>
      <c r="AE118" s="13">
        <v>50</v>
      </c>
      <c r="AF118" s="14">
        <v>-9.4907407407407399E-2</v>
      </c>
    </row>
    <row r="119" spans="1:32" x14ac:dyDescent="0.25">
      <c r="A119">
        <v>0</v>
      </c>
      <c r="B119">
        <v>0</v>
      </c>
      <c r="C119">
        <v>140.1</v>
      </c>
      <c r="D119">
        <v>16</v>
      </c>
      <c r="E119">
        <v>2</v>
      </c>
      <c r="F119">
        <v>0</v>
      </c>
      <c r="G119">
        <v>1</v>
      </c>
      <c r="H119">
        <v>0</v>
      </c>
      <c r="I119">
        <v>0</v>
      </c>
      <c r="J119">
        <v>0</v>
      </c>
      <c r="K119">
        <v>134</v>
      </c>
      <c r="L119" s="4">
        <v>134</v>
      </c>
      <c r="M119">
        <v>0</v>
      </c>
      <c r="N119" s="5">
        <v>0</v>
      </c>
      <c r="O119" s="6">
        <v>37.799999999999997</v>
      </c>
      <c r="P119" s="7">
        <v>33.5</v>
      </c>
      <c r="Q119">
        <v>0</v>
      </c>
      <c r="R119">
        <v>1</v>
      </c>
      <c r="S119">
        <v>1</v>
      </c>
      <c r="T119">
        <v>0</v>
      </c>
      <c r="U119" s="7">
        <v>8</v>
      </c>
      <c r="V119">
        <v>25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1</v>
      </c>
      <c r="AD119">
        <v>1</v>
      </c>
      <c r="AE119" s="13">
        <v>100</v>
      </c>
      <c r="AF119" s="14">
        <v>0.98163115356355601</v>
      </c>
    </row>
    <row r="120" spans="1:32" x14ac:dyDescent="0.25">
      <c r="A120">
        <v>0</v>
      </c>
      <c r="B120">
        <v>0</v>
      </c>
      <c r="C120">
        <v>140.1</v>
      </c>
      <c r="D120">
        <v>16</v>
      </c>
      <c r="E120">
        <v>2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134</v>
      </c>
      <c r="L120" s="4">
        <v>134</v>
      </c>
      <c r="M120">
        <v>0</v>
      </c>
      <c r="N120" s="5">
        <v>0</v>
      </c>
      <c r="O120" s="6">
        <v>37.799999999999997</v>
      </c>
      <c r="P120" s="7">
        <v>33.5</v>
      </c>
      <c r="Q120">
        <v>0</v>
      </c>
      <c r="R120">
        <v>1</v>
      </c>
      <c r="S120">
        <v>1</v>
      </c>
      <c r="T120">
        <v>0</v>
      </c>
      <c r="U120" s="7">
        <v>8</v>
      </c>
      <c r="V120">
        <v>25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1</v>
      </c>
      <c r="AD120">
        <v>7</v>
      </c>
      <c r="AE120" s="13">
        <v>100</v>
      </c>
      <c r="AF120" s="14">
        <v>0.91108476585654996</v>
      </c>
    </row>
    <row r="121" spans="1:32" x14ac:dyDescent="0.25">
      <c r="A121">
        <v>0</v>
      </c>
      <c r="B121">
        <v>0</v>
      </c>
      <c r="C121">
        <v>140.1</v>
      </c>
      <c r="D121">
        <v>16</v>
      </c>
      <c r="E121">
        <v>2</v>
      </c>
      <c r="F121">
        <v>0</v>
      </c>
      <c r="G121">
        <v>1</v>
      </c>
      <c r="H121">
        <v>0</v>
      </c>
      <c r="I121">
        <v>0</v>
      </c>
      <c r="J121">
        <v>0</v>
      </c>
      <c r="K121">
        <v>134</v>
      </c>
      <c r="L121" s="4">
        <v>134</v>
      </c>
      <c r="M121">
        <v>0</v>
      </c>
      <c r="N121" s="5">
        <v>0</v>
      </c>
      <c r="O121" s="6">
        <v>37.799999999999997</v>
      </c>
      <c r="P121" s="7">
        <v>33.5</v>
      </c>
      <c r="Q121">
        <v>0</v>
      </c>
      <c r="R121">
        <v>1</v>
      </c>
      <c r="S121">
        <v>1</v>
      </c>
      <c r="T121">
        <v>0</v>
      </c>
      <c r="U121" s="7">
        <v>8</v>
      </c>
      <c r="V121">
        <v>25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1</v>
      </c>
      <c r="AD121">
        <v>14</v>
      </c>
      <c r="AE121" s="13">
        <v>100</v>
      </c>
      <c r="AF121" s="14">
        <v>0.86072423398328701</v>
      </c>
    </row>
    <row r="122" spans="1:32" x14ac:dyDescent="0.25">
      <c r="A122">
        <v>0</v>
      </c>
      <c r="B122">
        <v>0</v>
      </c>
      <c r="C122">
        <v>140.1</v>
      </c>
      <c r="D122">
        <v>16</v>
      </c>
      <c r="E122">
        <v>2</v>
      </c>
      <c r="F122">
        <v>0</v>
      </c>
      <c r="G122">
        <v>1</v>
      </c>
      <c r="H122">
        <v>0</v>
      </c>
      <c r="I122">
        <v>0</v>
      </c>
      <c r="J122">
        <v>0</v>
      </c>
      <c r="K122">
        <v>134</v>
      </c>
      <c r="L122" s="4">
        <v>134</v>
      </c>
      <c r="M122">
        <v>0</v>
      </c>
      <c r="N122" s="5">
        <v>0</v>
      </c>
      <c r="O122" s="6">
        <v>37.799999999999997</v>
      </c>
      <c r="P122" s="7">
        <v>33.5</v>
      </c>
      <c r="Q122">
        <v>0</v>
      </c>
      <c r="R122">
        <v>1</v>
      </c>
      <c r="S122">
        <v>1</v>
      </c>
      <c r="T122">
        <v>0</v>
      </c>
      <c r="U122" s="7">
        <v>8</v>
      </c>
      <c r="V122">
        <v>25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1</v>
      </c>
      <c r="AD122">
        <v>28</v>
      </c>
      <c r="AE122" s="13">
        <v>100</v>
      </c>
      <c r="AF122" s="14">
        <v>0.70617042115573003</v>
      </c>
    </row>
    <row r="123" spans="1:32" x14ac:dyDescent="0.25">
      <c r="A123">
        <v>0</v>
      </c>
      <c r="B123">
        <v>0</v>
      </c>
      <c r="C123">
        <v>107.9</v>
      </c>
      <c r="D123">
        <v>0</v>
      </c>
      <c r="E123">
        <v>0</v>
      </c>
      <c r="F123">
        <v>0</v>
      </c>
      <c r="G123">
        <v>1</v>
      </c>
      <c r="H123">
        <v>0</v>
      </c>
      <c r="I123">
        <v>0</v>
      </c>
      <c r="J123">
        <v>0</v>
      </c>
      <c r="K123" s="7">
        <v>27.5</v>
      </c>
      <c r="L123" s="4">
        <v>27.5</v>
      </c>
      <c r="M123">
        <v>0</v>
      </c>
      <c r="N123" s="5">
        <v>0</v>
      </c>
      <c r="O123" s="6">
        <v>-42.5</v>
      </c>
      <c r="P123" s="7">
        <v>5</v>
      </c>
      <c r="Q123">
        <v>0</v>
      </c>
      <c r="R123">
        <v>1</v>
      </c>
      <c r="S123">
        <v>1</v>
      </c>
      <c r="T123">
        <v>0</v>
      </c>
      <c r="U123" s="7">
        <v>8</v>
      </c>
      <c r="V123">
        <v>25</v>
      </c>
      <c r="W123">
        <v>0</v>
      </c>
      <c r="X123">
        <v>0</v>
      </c>
      <c r="Y123">
        <v>0</v>
      </c>
      <c r="Z123">
        <v>0</v>
      </c>
      <c r="AA123">
        <v>1</v>
      </c>
      <c r="AB123">
        <v>0</v>
      </c>
      <c r="AC123">
        <v>1</v>
      </c>
      <c r="AD123">
        <v>1</v>
      </c>
      <c r="AE123" s="13">
        <v>0.5</v>
      </c>
      <c r="AF123" s="14">
        <v>0.365237366003063</v>
      </c>
    </row>
    <row r="124" spans="1:32" x14ac:dyDescent="0.25">
      <c r="A124">
        <v>0</v>
      </c>
      <c r="B124">
        <v>0</v>
      </c>
      <c r="C124">
        <v>107.9</v>
      </c>
      <c r="D124">
        <v>0</v>
      </c>
      <c r="E124">
        <v>0</v>
      </c>
      <c r="F124">
        <v>0</v>
      </c>
      <c r="G124">
        <v>1</v>
      </c>
      <c r="H124">
        <v>0</v>
      </c>
      <c r="I124">
        <v>0</v>
      </c>
      <c r="J124">
        <v>0</v>
      </c>
      <c r="K124" s="7">
        <v>27.5</v>
      </c>
      <c r="L124" s="4">
        <v>27.5</v>
      </c>
      <c r="M124">
        <v>0</v>
      </c>
      <c r="N124" s="5">
        <v>0</v>
      </c>
      <c r="O124" s="6">
        <v>-42.5</v>
      </c>
      <c r="P124" s="7">
        <v>5</v>
      </c>
      <c r="Q124">
        <v>0</v>
      </c>
      <c r="R124">
        <v>1</v>
      </c>
      <c r="S124">
        <v>1</v>
      </c>
      <c r="T124">
        <v>0</v>
      </c>
      <c r="U124" s="7">
        <v>8</v>
      </c>
      <c r="V124">
        <v>25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</v>
      </c>
      <c r="AC124">
        <v>1</v>
      </c>
      <c r="AD124">
        <v>7</v>
      </c>
      <c r="AE124" s="13">
        <v>0.5</v>
      </c>
      <c r="AF124" s="14">
        <v>0.80911812111443704</v>
      </c>
    </row>
    <row r="125" spans="1:32" x14ac:dyDescent="0.25">
      <c r="A125">
        <v>0</v>
      </c>
      <c r="B125">
        <v>0</v>
      </c>
      <c r="C125">
        <v>107.9</v>
      </c>
      <c r="D125">
        <v>0</v>
      </c>
      <c r="E125">
        <v>0</v>
      </c>
      <c r="F125">
        <v>0</v>
      </c>
      <c r="G125">
        <v>1</v>
      </c>
      <c r="H125">
        <v>0</v>
      </c>
      <c r="I125">
        <v>0</v>
      </c>
      <c r="J125">
        <v>0</v>
      </c>
      <c r="K125" s="7">
        <v>27.5</v>
      </c>
      <c r="L125" s="4">
        <v>27.5</v>
      </c>
      <c r="M125">
        <v>0</v>
      </c>
      <c r="N125" s="5">
        <v>0</v>
      </c>
      <c r="O125" s="6">
        <v>-42.5</v>
      </c>
      <c r="P125" s="7">
        <v>5</v>
      </c>
      <c r="Q125">
        <v>0</v>
      </c>
      <c r="R125">
        <v>1</v>
      </c>
      <c r="S125">
        <v>1</v>
      </c>
      <c r="T125">
        <v>0</v>
      </c>
      <c r="U125" s="7">
        <v>8</v>
      </c>
      <c r="V125">
        <v>25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1</v>
      </c>
      <c r="AD125">
        <v>14</v>
      </c>
      <c r="AE125" s="13">
        <v>0.5</v>
      </c>
      <c r="AF125" s="14">
        <v>0.82029048341643196</v>
      </c>
    </row>
    <row r="126" spans="1:32" x14ac:dyDescent="0.25">
      <c r="A126">
        <v>0</v>
      </c>
      <c r="B126">
        <v>0</v>
      </c>
      <c r="C126">
        <v>107.9</v>
      </c>
      <c r="D126">
        <v>0</v>
      </c>
      <c r="E126">
        <v>0</v>
      </c>
      <c r="F126">
        <v>0</v>
      </c>
      <c r="G126">
        <v>1</v>
      </c>
      <c r="H126">
        <v>0</v>
      </c>
      <c r="I126">
        <v>0</v>
      </c>
      <c r="J126">
        <v>0</v>
      </c>
      <c r="K126" s="7">
        <v>27.5</v>
      </c>
      <c r="L126" s="4">
        <v>27.5</v>
      </c>
      <c r="M126">
        <v>0</v>
      </c>
      <c r="N126" s="5">
        <v>0</v>
      </c>
      <c r="O126" s="6">
        <v>-42.5</v>
      </c>
      <c r="P126" s="7">
        <v>5</v>
      </c>
      <c r="Q126">
        <v>0</v>
      </c>
      <c r="R126">
        <v>1</v>
      </c>
      <c r="S126">
        <v>1</v>
      </c>
      <c r="T126">
        <v>0</v>
      </c>
      <c r="U126" s="7">
        <v>8</v>
      </c>
      <c r="V126">
        <v>25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1</v>
      </c>
      <c r="AD126">
        <v>28</v>
      </c>
      <c r="AE126" s="13">
        <v>0.5</v>
      </c>
      <c r="AF126" s="14">
        <v>0.82584033613445396</v>
      </c>
    </row>
    <row r="127" spans="1:32" x14ac:dyDescent="0.25">
      <c r="A127">
        <v>1</v>
      </c>
      <c r="B127">
        <v>0</v>
      </c>
      <c r="C127">
        <v>12.01</v>
      </c>
      <c r="D127">
        <v>0</v>
      </c>
      <c r="E127">
        <v>0</v>
      </c>
      <c r="F127">
        <v>0</v>
      </c>
      <c r="G127">
        <v>0</v>
      </c>
      <c r="H127">
        <v>1</v>
      </c>
      <c r="I127">
        <v>0</v>
      </c>
      <c r="J127">
        <v>1</v>
      </c>
      <c r="K127" s="7">
        <v>2.5</v>
      </c>
      <c r="L127" s="7">
        <v>1000</v>
      </c>
      <c r="M127">
        <v>0</v>
      </c>
      <c r="N127" s="5">
        <v>0</v>
      </c>
      <c r="O127" s="5">
        <v>-11.7</v>
      </c>
      <c r="P127" s="7">
        <v>1040</v>
      </c>
      <c r="Q127">
        <v>0</v>
      </c>
      <c r="R127">
        <v>1</v>
      </c>
      <c r="S127">
        <v>1</v>
      </c>
      <c r="T127">
        <v>0</v>
      </c>
      <c r="U127" s="7">
        <v>8</v>
      </c>
      <c r="V127" s="7">
        <v>30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1</v>
      </c>
      <c r="AD127">
        <v>91</v>
      </c>
      <c r="AE127" s="13">
        <v>0.05</v>
      </c>
      <c r="AF127" s="14">
        <v>-0.17991631799163199</v>
      </c>
    </row>
    <row r="128" spans="1:32" x14ac:dyDescent="0.25">
      <c r="A128">
        <v>1</v>
      </c>
      <c r="B128">
        <v>0</v>
      </c>
      <c r="C128">
        <v>12.01</v>
      </c>
      <c r="D128">
        <v>0</v>
      </c>
      <c r="E128">
        <v>0</v>
      </c>
      <c r="F128">
        <v>0</v>
      </c>
      <c r="G128">
        <v>0</v>
      </c>
      <c r="H128">
        <v>1</v>
      </c>
      <c r="I128">
        <v>0</v>
      </c>
      <c r="J128">
        <v>1</v>
      </c>
      <c r="K128" s="7">
        <v>2.5</v>
      </c>
      <c r="L128" s="7">
        <v>1000</v>
      </c>
      <c r="M128">
        <v>0</v>
      </c>
      <c r="N128" s="5">
        <v>0</v>
      </c>
      <c r="O128" s="5">
        <v>-11.7</v>
      </c>
      <c r="P128" s="7">
        <v>1040</v>
      </c>
      <c r="Q128">
        <v>0</v>
      </c>
      <c r="R128">
        <v>1</v>
      </c>
      <c r="S128">
        <v>1</v>
      </c>
      <c r="T128">
        <v>0</v>
      </c>
      <c r="U128" s="7">
        <v>8</v>
      </c>
      <c r="V128" s="7">
        <v>30</v>
      </c>
      <c r="W128">
        <v>0</v>
      </c>
      <c r="X128">
        <v>0</v>
      </c>
      <c r="Y128">
        <v>0</v>
      </c>
      <c r="Z128">
        <v>0</v>
      </c>
      <c r="AA128">
        <v>1</v>
      </c>
      <c r="AB128">
        <v>0</v>
      </c>
      <c r="AC128">
        <v>1</v>
      </c>
      <c r="AD128">
        <v>91</v>
      </c>
      <c r="AE128" s="13">
        <v>0.1</v>
      </c>
      <c r="AF128" s="14">
        <v>0.15248226950354599</v>
      </c>
    </row>
    <row r="129" spans="1:32" x14ac:dyDescent="0.25">
      <c r="A129">
        <v>1</v>
      </c>
      <c r="B129">
        <v>0</v>
      </c>
      <c r="C129">
        <v>12.01</v>
      </c>
      <c r="D129">
        <v>0</v>
      </c>
      <c r="E129">
        <v>0</v>
      </c>
      <c r="F129">
        <v>0</v>
      </c>
      <c r="G129">
        <v>0</v>
      </c>
      <c r="H129">
        <v>1</v>
      </c>
      <c r="I129">
        <v>0</v>
      </c>
      <c r="J129">
        <v>1</v>
      </c>
      <c r="K129" s="7">
        <v>2.5</v>
      </c>
      <c r="L129" s="7">
        <v>1000</v>
      </c>
      <c r="M129">
        <v>0</v>
      </c>
      <c r="N129" s="5">
        <v>0</v>
      </c>
      <c r="O129" s="5">
        <v>-11.7</v>
      </c>
      <c r="P129" s="7">
        <v>1040</v>
      </c>
      <c r="Q129">
        <v>0</v>
      </c>
      <c r="R129">
        <v>1</v>
      </c>
      <c r="S129">
        <v>1</v>
      </c>
      <c r="T129">
        <v>0</v>
      </c>
      <c r="U129" s="7">
        <v>8</v>
      </c>
      <c r="V129" s="7">
        <v>30</v>
      </c>
      <c r="W129">
        <v>0</v>
      </c>
      <c r="X129">
        <v>0</v>
      </c>
      <c r="Y129">
        <v>0</v>
      </c>
      <c r="Z129">
        <v>0</v>
      </c>
      <c r="AA129">
        <v>1</v>
      </c>
      <c r="AB129">
        <v>0</v>
      </c>
      <c r="AC129">
        <v>1</v>
      </c>
      <c r="AD129">
        <v>91</v>
      </c>
      <c r="AE129" s="13">
        <v>0.2</v>
      </c>
      <c r="AF129" s="14">
        <v>0.35054347826087001</v>
      </c>
    </row>
    <row r="130" spans="1:32" x14ac:dyDescent="0.25">
      <c r="A130">
        <v>0</v>
      </c>
      <c r="B130">
        <v>0</v>
      </c>
      <c r="C130">
        <v>195.1</v>
      </c>
      <c r="D130">
        <v>0</v>
      </c>
      <c r="E130">
        <v>0</v>
      </c>
      <c r="F130">
        <v>0</v>
      </c>
      <c r="G130">
        <v>1</v>
      </c>
      <c r="H130">
        <v>0</v>
      </c>
      <c r="I130">
        <v>0</v>
      </c>
      <c r="J130">
        <v>0</v>
      </c>
      <c r="K130" s="4">
        <v>20.9</v>
      </c>
      <c r="L130" s="4">
        <v>20.9</v>
      </c>
      <c r="M130">
        <v>0</v>
      </c>
      <c r="N130" s="5">
        <v>0</v>
      </c>
      <c r="O130" s="5">
        <v>4.96</v>
      </c>
      <c r="P130" s="7">
        <v>5</v>
      </c>
      <c r="Q130">
        <v>0</v>
      </c>
      <c r="R130">
        <v>1</v>
      </c>
      <c r="S130">
        <v>1</v>
      </c>
      <c r="T130">
        <v>0</v>
      </c>
      <c r="U130">
        <v>6</v>
      </c>
      <c r="V130">
        <v>25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1</v>
      </c>
      <c r="AD130">
        <v>1</v>
      </c>
      <c r="AE130" s="13">
        <v>1</v>
      </c>
      <c r="AF130" s="14">
        <v>0.97495961227786798</v>
      </c>
    </row>
    <row r="131" spans="1:32" x14ac:dyDescent="0.25">
      <c r="A131">
        <v>0</v>
      </c>
      <c r="B131">
        <v>0</v>
      </c>
      <c r="C131">
        <v>195.1</v>
      </c>
      <c r="D131">
        <v>0</v>
      </c>
      <c r="E131">
        <v>0</v>
      </c>
      <c r="F131">
        <v>0</v>
      </c>
      <c r="G131">
        <v>1</v>
      </c>
      <c r="H131">
        <v>0</v>
      </c>
      <c r="I131">
        <v>0</v>
      </c>
      <c r="J131">
        <v>0</v>
      </c>
      <c r="K131" s="4">
        <v>20.9</v>
      </c>
      <c r="L131" s="4">
        <v>20.9</v>
      </c>
      <c r="M131">
        <v>0</v>
      </c>
      <c r="N131" s="5">
        <v>0</v>
      </c>
      <c r="O131" s="5">
        <v>4.96</v>
      </c>
      <c r="P131" s="7">
        <v>5</v>
      </c>
      <c r="Q131">
        <v>0</v>
      </c>
      <c r="R131">
        <v>1</v>
      </c>
      <c r="S131">
        <v>1</v>
      </c>
      <c r="T131">
        <v>0</v>
      </c>
      <c r="U131">
        <v>6</v>
      </c>
      <c r="V131">
        <v>25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1</v>
      </c>
      <c r="AD131">
        <v>7</v>
      </c>
      <c r="AE131" s="13">
        <v>1</v>
      </c>
      <c r="AF131" s="14">
        <v>0.87776025236593103</v>
      </c>
    </row>
    <row r="132" spans="1:32" x14ac:dyDescent="0.25">
      <c r="A132">
        <v>0</v>
      </c>
      <c r="B132">
        <v>0</v>
      </c>
      <c r="C132">
        <v>195.1</v>
      </c>
      <c r="D132">
        <v>0</v>
      </c>
      <c r="E132">
        <v>0</v>
      </c>
      <c r="F132">
        <v>0</v>
      </c>
      <c r="G132">
        <v>1</v>
      </c>
      <c r="H132">
        <v>0</v>
      </c>
      <c r="I132">
        <v>0</v>
      </c>
      <c r="J132">
        <v>0</v>
      </c>
      <c r="K132" s="4">
        <v>20.9</v>
      </c>
      <c r="L132" s="4">
        <v>20.9</v>
      </c>
      <c r="M132">
        <v>0</v>
      </c>
      <c r="N132" s="5">
        <v>0</v>
      </c>
      <c r="O132" s="5">
        <v>4.96</v>
      </c>
      <c r="P132" s="7">
        <v>5</v>
      </c>
      <c r="Q132">
        <v>0</v>
      </c>
      <c r="R132">
        <v>1</v>
      </c>
      <c r="S132">
        <v>1</v>
      </c>
      <c r="T132">
        <v>0</v>
      </c>
      <c r="U132">
        <v>6</v>
      </c>
      <c r="V132">
        <v>25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1</v>
      </c>
      <c r="AD132">
        <v>14</v>
      </c>
      <c r="AE132" s="13">
        <v>1</v>
      </c>
      <c r="AF132" s="14">
        <v>0.70643939393939403</v>
      </c>
    </row>
    <row r="133" spans="1:32" x14ac:dyDescent="0.25">
      <c r="A133">
        <v>0</v>
      </c>
      <c r="B133">
        <v>0</v>
      </c>
      <c r="C133">
        <v>195.1</v>
      </c>
      <c r="D133">
        <v>0</v>
      </c>
      <c r="E133">
        <v>0</v>
      </c>
      <c r="F133">
        <v>0</v>
      </c>
      <c r="G133">
        <v>1</v>
      </c>
      <c r="H133">
        <v>0</v>
      </c>
      <c r="I133">
        <v>0</v>
      </c>
      <c r="J133">
        <v>0</v>
      </c>
      <c r="K133" s="4">
        <v>20.9</v>
      </c>
      <c r="L133" s="4">
        <v>20.9</v>
      </c>
      <c r="M133">
        <v>0</v>
      </c>
      <c r="N133" s="5">
        <v>0</v>
      </c>
      <c r="O133" s="5">
        <v>4.96</v>
      </c>
      <c r="P133" s="7">
        <v>5</v>
      </c>
      <c r="Q133">
        <v>0</v>
      </c>
      <c r="R133">
        <v>1</v>
      </c>
      <c r="S133">
        <v>1</v>
      </c>
      <c r="T133">
        <v>0</v>
      </c>
      <c r="U133">
        <v>6</v>
      </c>
      <c r="V133">
        <v>25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1</v>
      </c>
      <c r="AD133">
        <v>28</v>
      </c>
      <c r="AE133" s="13">
        <v>1</v>
      </c>
      <c r="AF133" s="14">
        <v>0.60459183673469397</v>
      </c>
    </row>
    <row r="134" spans="1:32" x14ac:dyDescent="0.25">
      <c r="A134">
        <v>0</v>
      </c>
      <c r="B134">
        <v>0</v>
      </c>
      <c r="C134">
        <v>55.85</v>
      </c>
      <c r="D134">
        <v>16</v>
      </c>
      <c r="E134">
        <v>4</v>
      </c>
      <c r="F134">
        <v>0</v>
      </c>
      <c r="G134">
        <v>1</v>
      </c>
      <c r="H134">
        <v>0</v>
      </c>
      <c r="I134">
        <v>0</v>
      </c>
      <c r="J134">
        <v>0</v>
      </c>
      <c r="K134" s="4">
        <v>5.3</v>
      </c>
      <c r="L134" s="4">
        <v>5.3</v>
      </c>
      <c r="M134">
        <v>0</v>
      </c>
      <c r="N134" s="5">
        <v>0</v>
      </c>
      <c r="O134" s="5">
        <v>23.14</v>
      </c>
      <c r="P134" s="23">
        <v>89</v>
      </c>
      <c r="Q134">
        <v>0</v>
      </c>
      <c r="R134">
        <v>1</v>
      </c>
      <c r="S134">
        <v>1</v>
      </c>
      <c r="T134">
        <v>0</v>
      </c>
      <c r="U134" s="7">
        <v>8</v>
      </c>
      <c r="V134" s="7">
        <v>30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1</v>
      </c>
      <c r="AD134">
        <v>1</v>
      </c>
      <c r="AE134" s="13">
        <v>0.25</v>
      </c>
      <c r="AF134" s="14">
        <v>0.61738043138480803</v>
      </c>
    </row>
    <row r="135" spans="1:32" x14ac:dyDescent="0.25">
      <c r="A135">
        <v>0</v>
      </c>
      <c r="B135">
        <v>0</v>
      </c>
      <c r="C135">
        <v>55.85</v>
      </c>
      <c r="D135">
        <v>16</v>
      </c>
      <c r="E135">
        <v>4</v>
      </c>
      <c r="F135">
        <v>0</v>
      </c>
      <c r="G135">
        <v>1</v>
      </c>
      <c r="H135">
        <v>0</v>
      </c>
      <c r="I135">
        <v>0</v>
      </c>
      <c r="J135">
        <v>0</v>
      </c>
      <c r="K135" s="4">
        <v>5.3</v>
      </c>
      <c r="L135" s="4">
        <v>5.3</v>
      </c>
      <c r="M135">
        <v>0</v>
      </c>
      <c r="N135" s="5">
        <v>0</v>
      </c>
      <c r="O135" s="5">
        <v>23.14</v>
      </c>
      <c r="P135" s="23">
        <v>89</v>
      </c>
      <c r="Q135">
        <v>0</v>
      </c>
      <c r="R135">
        <v>1</v>
      </c>
      <c r="S135">
        <v>1</v>
      </c>
      <c r="T135">
        <v>0</v>
      </c>
      <c r="U135" s="7">
        <v>8</v>
      </c>
      <c r="V135" s="7">
        <v>30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0</v>
      </c>
      <c r="AC135">
        <v>1</v>
      </c>
      <c r="AD135">
        <v>1</v>
      </c>
      <c r="AE135" s="13">
        <v>0.5</v>
      </c>
      <c r="AF135" s="14">
        <v>0.85943959577400098</v>
      </c>
    </row>
    <row r="136" spans="1:32" x14ac:dyDescent="0.25">
      <c r="A136">
        <v>0</v>
      </c>
      <c r="B136">
        <v>0</v>
      </c>
      <c r="C136">
        <v>55.85</v>
      </c>
      <c r="D136">
        <v>16</v>
      </c>
      <c r="E136">
        <v>4</v>
      </c>
      <c r="F136">
        <v>0</v>
      </c>
      <c r="G136">
        <v>1</v>
      </c>
      <c r="H136">
        <v>0</v>
      </c>
      <c r="I136">
        <v>0</v>
      </c>
      <c r="J136">
        <v>0</v>
      </c>
      <c r="K136" s="4">
        <v>5.3</v>
      </c>
      <c r="L136" s="4">
        <v>5.3</v>
      </c>
      <c r="M136">
        <v>0</v>
      </c>
      <c r="N136" s="5">
        <v>0</v>
      </c>
      <c r="O136" s="5">
        <v>23.14</v>
      </c>
      <c r="P136" s="23">
        <v>89</v>
      </c>
      <c r="Q136">
        <v>0</v>
      </c>
      <c r="R136">
        <v>1</v>
      </c>
      <c r="S136">
        <v>1</v>
      </c>
      <c r="T136">
        <v>0</v>
      </c>
      <c r="U136" s="7">
        <v>8</v>
      </c>
      <c r="V136" s="7">
        <v>30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1</v>
      </c>
      <c r="AD136">
        <v>1</v>
      </c>
      <c r="AE136" s="13">
        <v>1</v>
      </c>
      <c r="AF136" s="14">
        <v>0.92254145044931002</v>
      </c>
    </row>
    <row r="137" spans="1:32" x14ac:dyDescent="0.25">
      <c r="A137">
        <v>0</v>
      </c>
      <c r="B137">
        <v>0</v>
      </c>
      <c r="C137">
        <v>55.85</v>
      </c>
      <c r="D137">
        <v>16</v>
      </c>
      <c r="E137">
        <v>4</v>
      </c>
      <c r="F137">
        <v>0</v>
      </c>
      <c r="G137">
        <v>1</v>
      </c>
      <c r="H137">
        <v>0</v>
      </c>
      <c r="I137">
        <v>0</v>
      </c>
      <c r="J137">
        <v>0</v>
      </c>
      <c r="K137" s="4">
        <v>5.3</v>
      </c>
      <c r="L137" s="4">
        <v>5.3</v>
      </c>
      <c r="M137">
        <v>0</v>
      </c>
      <c r="N137" s="5">
        <v>0</v>
      </c>
      <c r="O137" s="5">
        <v>23.14</v>
      </c>
      <c r="P137" s="23">
        <v>89</v>
      </c>
      <c r="Q137">
        <v>0</v>
      </c>
      <c r="R137">
        <v>1</v>
      </c>
      <c r="S137">
        <v>1</v>
      </c>
      <c r="T137">
        <v>0</v>
      </c>
      <c r="U137" s="7">
        <v>8</v>
      </c>
      <c r="V137" s="7">
        <v>30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1</v>
      </c>
      <c r="AD137">
        <v>7</v>
      </c>
      <c r="AE137" s="13">
        <v>1</v>
      </c>
      <c r="AF137" s="14">
        <v>0.33615116857284899</v>
      </c>
    </row>
    <row r="138" spans="1:32" x14ac:dyDescent="0.25">
      <c r="A138">
        <v>0</v>
      </c>
      <c r="B138">
        <v>0</v>
      </c>
      <c r="C138">
        <v>55.85</v>
      </c>
      <c r="D138">
        <v>16</v>
      </c>
      <c r="E138">
        <v>4</v>
      </c>
      <c r="F138">
        <v>0</v>
      </c>
      <c r="G138">
        <v>1</v>
      </c>
      <c r="H138">
        <v>0</v>
      </c>
      <c r="I138">
        <v>0</v>
      </c>
      <c r="J138">
        <v>0</v>
      </c>
      <c r="K138" s="4">
        <v>5.3</v>
      </c>
      <c r="L138" s="4">
        <v>5.3</v>
      </c>
      <c r="M138">
        <v>0</v>
      </c>
      <c r="N138" s="5">
        <v>0</v>
      </c>
      <c r="O138" s="5">
        <v>23.14</v>
      </c>
      <c r="P138" s="23">
        <v>89</v>
      </c>
      <c r="Q138">
        <v>0</v>
      </c>
      <c r="R138">
        <v>1</v>
      </c>
      <c r="S138">
        <v>1</v>
      </c>
      <c r="T138">
        <v>0</v>
      </c>
      <c r="U138" s="7">
        <v>8</v>
      </c>
      <c r="V138" s="7">
        <v>30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1</v>
      </c>
      <c r="AD138">
        <v>14</v>
      </c>
      <c r="AE138" s="13">
        <v>1</v>
      </c>
      <c r="AF138" s="14">
        <v>0.57699619771863098</v>
      </c>
    </row>
    <row r="139" spans="1:32" x14ac:dyDescent="0.25">
      <c r="A139">
        <v>0</v>
      </c>
      <c r="B139">
        <v>0</v>
      </c>
      <c r="C139">
        <v>55.85</v>
      </c>
      <c r="D139">
        <v>16</v>
      </c>
      <c r="E139">
        <v>4</v>
      </c>
      <c r="F139">
        <v>0</v>
      </c>
      <c r="G139">
        <v>1</v>
      </c>
      <c r="H139">
        <v>0</v>
      </c>
      <c r="I139">
        <v>0</v>
      </c>
      <c r="J139">
        <v>0</v>
      </c>
      <c r="K139" s="4">
        <v>5.3</v>
      </c>
      <c r="L139" s="4">
        <v>5.3</v>
      </c>
      <c r="M139">
        <v>0</v>
      </c>
      <c r="N139" s="5">
        <v>0</v>
      </c>
      <c r="O139" s="5">
        <v>23.14</v>
      </c>
      <c r="P139" s="23">
        <v>89</v>
      </c>
      <c r="Q139">
        <v>0</v>
      </c>
      <c r="R139">
        <v>1</v>
      </c>
      <c r="S139">
        <v>1</v>
      </c>
      <c r="T139">
        <v>0</v>
      </c>
      <c r="U139" s="7">
        <v>8</v>
      </c>
      <c r="V139" s="7">
        <v>30</v>
      </c>
      <c r="W139">
        <v>0</v>
      </c>
      <c r="X139">
        <v>0</v>
      </c>
      <c r="Y139">
        <v>0</v>
      </c>
      <c r="Z139">
        <v>0</v>
      </c>
      <c r="AA139">
        <v>1</v>
      </c>
      <c r="AB139">
        <v>0</v>
      </c>
      <c r="AC139">
        <v>1</v>
      </c>
      <c r="AD139">
        <v>28</v>
      </c>
      <c r="AE139" s="13">
        <v>1</v>
      </c>
      <c r="AF139" s="14">
        <v>0.59311185614142004</v>
      </c>
    </row>
    <row r="140" spans="1:32" x14ac:dyDescent="0.25">
      <c r="A140">
        <v>1</v>
      </c>
      <c r="B140">
        <v>0</v>
      </c>
      <c r="C140">
        <v>12.01</v>
      </c>
      <c r="D140">
        <v>0</v>
      </c>
      <c r="E140">
        <v>0</v>
      </c>
      <c r="F140">
        <v>0</v>
      </c>
      <c r="G140">
        <v>1</v>
      </c>
      <c r="H140">
        <v>0</v>
      </c>
      <c r="I140">
        <v>0</v>
      </c>
      <c r="J140">
        <v>1</v>
      </c>
      <c r="K140" s="7">
        <v>33</v>
      </c>
      <c r="L140" s="4">
        <v>33</v>
      </c>
      <c r="M140">
        <v>0</v>
      </c>
      <c r="N140" s="5">
        <v>0</v>
      </c>
      <c r="O140" s="5">
        <v>-30.24</v>
      </c>
      <c r="P140" s="7">
        <v>0.92</v>
      </c>
      <c r="Q140">
        <v>0</v>
      </c>
      <c r="R140">
        <v>1</v>
      </c>
      <c r="S140">
        <v>1</v>
      </c>
      <c r="T140">
        <v>0</v>
      </c>
      <c r="U140">
        <v>5</v>
      </c>
      <c r="V140" s="7">
        <v>26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0</v>
      </c>
      <c r="AC140">
        <v>1</v>
      </c>
      <c r="AD140">
        <v>1</v>
      </c>
      <c r="AE140" s="13">
        <v>0.5</v>
      </c>
      <c r="AF140" s="14">
        <v>0.97275204359672995</v>
      </c>
    </row>
    <row r="141" spans="1:32" x14ac:dyDescent="0.25">
      <c r="A141">
        <v>1</v>
      </c>
      <c r="B141">
        <v>0</v>
      </c>
      <c r="C141">
        <v>12.01</v>
      </c>
      <c r="D141">
        <v>0</v>
      </c>
      <c r="E141">
        <v>0</v>
      </c>
      <c r="F141">
        <v>0</v>
      </c>
      <c r="G141">
        <v>1</v>
      </c>
      <c r="H141">
        <v>0</v>
      </c>
      <c r="I141">
        <v>0</v>
      </c>
      <c r="J141">
        <v>1</v>
      </c>
      <c r="K141" s="7">
        <v>33</v>
      </c>
      <c r="L141" s="4">
        <v>33</v>
      </c>
      <c r="M141">
        <v>0</v>
      </c>
      <c r="N141" s="5">
        <v>0</v>
      </c>
      <c r="O141" s="5">
        <v>-30.24</v>
      </c>
      <c r="P141" s="7">
        <v>0.92</v>
      </c>
      <c r="Q141">
        <v>0</v>
      </c>
      <c r="R141">
        <v>1</v>
      </c>
      <c r="S141">
        <v>1</v>
      </c>
      <c r="T141">
        <v>0</v>
      </c>
      <c r="U141">
        <v>5</v>
      </c>
      <c r="V141" s="7">
        <v>26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1</v>
      </c>
      <c r="AD141">
        <v>1</v>
      </c>
      <c r="AE141" s="13">
        <v>1</v>
      </c>
      <c r="AF141" s="14">
        <v>0.98476383951244295</v>
      </c>
    </row>
    <row r="142" spans="1:32" x14ac:dyDescent="0.25">
      <c r="A142">
        <v>1</v>
      </c>
      <c r="B142">
        <v>0</v>
      </c>
      <c r="C142">
        <v>12.01</v>
      </c>
      <c r="D142">
        <v>0</v>
      </c>
      <c r="E142">
        <v>0</v>
      </c>
      <c r="F142">
        <v>0</v>
      </c>
      <c r="G142">
        <v>1</v>
      </c>
      <c r="H142">
        <v>0</v>
      </c>
      <c r="I142">
        <v>0</v>
      </c>
      <c r="J142">
        <v>1</v>
      </c>
      <c r="K142" s="7">
        <v>33</v>
      </c>
      <c r="L142" s="4">
        <v>33</v>
      </c>
      <c r="M142">
        <v>0</v>
      </c>
      <c r="N142" s="5">
        <v>0</v>
      </c>
      <c r="O142" s="5">
        <v>-30.24</v>
      </c>
      <c r="P142" s="7">
        <v>0.92</v>
      </c>
      <c r="Q142">
        <v>0</v>
      </c>
      <c r="R142">
        <v>1</v>
      </c>
      <c r="S142">
        <v>1</v>
      </c>
      <c r="T142">
        <v>0</v>
      </c>
      <c r="U142">
        <v>5</v>
      </c>
      <c r="V142" s="7">
        <v>26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1</v>
      </c>
      <c r="AD142">
        <v>1</v>
      </c>
      <c r="AE142" s="13">
        <v>2</v>
      </c>
      <c r="AF142" s="14">
        <v>0.98490186210367403</v>
      </c>
    </row>
    <row r="143" spans="1:32" x14ac:dyDescent="0.25">
      <c r="A143">
        <v>1</v>
      </c>
      <c r="B143">
        <v>0</v>
      </c>
      <c r="C143">
        <v>12.01</v>
      </c>
      <c r="D143">
        <v>0</v>
      </c>
      <c r="E143">
        <v>0</v>
      </c>
      <c r="F143">
        <v>0</v>
      </c>
      <c r="G143">
        <v>1</v>
      </c>
      <c r="H143">
        <v>0</v>
      </c>
      <c r="I143">
        <v>0</v>
      </c>
      <c r="J143">
        <v>1</v>
      </c>
      <c r="K143" s="7">
        <v>33</v>
      </c>
      <c r="L143" s="4">
        <v>33</v>
      </c>
      <c r="M143">
        <v>0</v>
      </c>
      <c r="N143" s="5">
        <v>0</v>
      </c>
      <c r="O143" s="5">
        <v>-30.24</v>
      </c>
      <c r="P143" s="7">
        <v>0.92</v>
      </c>
      <c r="Q143">
        <v>0</v>
      </c>
      <c r="R143">
        <v>1</v>
      </c>
      <c r="S143">
        <v>1</v>
      </c>
      <c r="T143">
        <v>0</v>
      </c>
      <c r="U143">
        <v>5</v>
      </c>
      <c r="V143" s="7">
        <v>26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1</v>
      </c>
      <c r="AD143">
        <v>7</v>
      </c>
      <c r="AE143" s="13">
        <v>2</v>
      </c>
      <c r="AF143" s="14">
        <v>0.95896032831737299</v>
      </c>
    </row>
    <row r="144" spans="1:32" x14ac:dyDescent="0.25">
      <c r="A144">
        <v>1</v>
      </c>
      <c r="B144">
        <v>0</v>
      </c>
      <c r="C144">
        <v>12.01</v>
      </c>
      <c r="D144">
        <v>0</v>
      </c>
      <c r="E144">
        <v>0</v>
      </c>
      <c r="F144">
        <v>0</v>
      </c>
      <c r="G144">
        <v>1</v>
      </c>
      <c r="H144">
        <v>0</v>
      </c>
      <c r="I144">
        <v>0</v>
      </c>
      <c r="J144">
        <v>1</v>
      </c>
      <c r="K144" s="7">
        <v>33</v>
      </c>
      <c r="L144" s="4">
        <v>33</v>
      </c>
      <c r="M144">
        <v>0</v>
      </c>
      <c r="N144" s="5">
        <v>0</v>
      </c>
      <c r="O144" s="5">
        <v>-30.24</v>
      </c>
      <c r="P144" s="7">
        <v>0.92</v>
      </c>
      <c r="Q144">
        <v>0</v>
      </c>
      <c r="R144">
        <v>1</v>
      </c>
      <c r="S144">
        <v>1</v>
      </c>
      <c r="T144">
        <v>0</v>
      </c>
      <c r="U144">
        <v>5</v>
      </c>
      <c r="V144" s="7">
        <v>26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1</v>
      </c>
      <c r="AD144">
        <v>14</v>
      </c>
      <c r="AE144" s="13">
        <v>2</v>
      </c>
      <c r="AF144" s="14">
        <v>0.95597945707997101</v>
      </c>
    </row>
    <row r="145" spans="1:32" x14ac:dyDescent="0.25">
      <c r="A145">
        <v>1</v>
      </c>
      <c r="B145">
        <v>0</v>
      </c>
      <c r="C145">
        <v>12.01</v>
      </c>
      <c r="D145">
        <v>0</v>
      </c>
      <c r="E145">
        <v>0</v>
      </c>
      <c r="F145">
        <v>0</v>
      </c>
      <c r="G145">
        <v>1</v>
      </c>
      <c r="H145">
        <v>0</v>
      </c>
      <c r="I145">
        <v>0</v>
      </c>
      <c r="J145">
        <v>1</v>
      </c>
      <c r="K145" s="7">
        <v>33</v>
      </c>
      <c r="L145" s="4">
        <v>33</v>
      </c>
      <c r="M145">
        <v>0</v>
      </c>
      <c r="N145" s="5">
        <v>0</v>
      </c>
      <c r="O145" s="5">
        <v>-30.24</v>
      </c>
      <c r="P145" s="7">
        <v>0.92</v>
      </c>
      <c r="Q145">
        <v>0</v>
      </c>
      <c r="R145">
        <v>1</v>
      </c>
      <c r="S145">
        <v>1</v>
      </c>
      <c r="T145">
        <v>0</v>
      </c>
      <c r="U145">
        <v>5</v>
      </c>
      <c r="V145" s="7">
        <v>26</v>
      </c>
      <c r="W145">
        <v>0</v>
      </c>
      <c r="X145">
        <v>0</v>
      </c>
      <c r="Y145">
        <v>0</v>
      </c>
      <c r="Z145">
        <v>0</v>
      </c>
      <c r="AA145">
        <v>1</v>
      </c>
      <c r="AB145">
        <v>0</v>
      </c>
      <c r="AC145">
        <v>1</v>
      </c>
      <c r="AD145">
        <v>28</v>
      </c>
      <c r="AE145" s="13">
        <v>2</v>
      </c>
      <c r="AF145" s="14">
        <v>0.94269340974212001</v>
      </c>
    </row>
    <row r="146" spans="1:32" x14ac:dyDescent="0.25">
      <c r="A146">
        <v>1</v>
      </c>
      <c r="B146">
        <v>0</v>
      </c>
      <c r="C146">
        <v>12.01</v>
      </c>
      <c r="D146">
        <v>0</v>
      </c>
      <c r="E146">
        <v>1</v>
      </c>
      <c r="F146">
        <v>0</v>
      </c>
      <c r="G146">
        <v>0</v>
      </c>
      <c r="H146">
        <v>0</v>
      </c>
      <c r="I146">
        <v>1</v>
      </c>
      <c r="J146">
        <v>0</v>
      </c>
      <c r="K146">
        <v>2000</v>
      </c>
      <c r="L146" s="7">
        <v>2</v>
      </c>
      <c r="M146">
        <v>0</v>
      </c>
      <c r="N146" s="5">
        <v>0</v>
      </c>
      <c r="O146" s="5">
        <v>-10.6</v>
      </c>
      <c r="P146" s="7">
        <v>180</v>
      </c>
      <c r="Q146">
        <v>0</v>
      </c>
      <c r="R146">
        <v>1</v>
      </c>
      <c r="S146">
        <v>1</v>
      </c>
      <c r="T146">
        <v>0</v>
      </c>
      <c r="U146">
        <v>5</v>
      </c>
      <c r="V146">
        <v>26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1</v>
      </c>
      <c r="AD146">
        <v>91</v>
      </c>
      <c r="AE146" s="13">
        <v>1.25</v>
      </c>
      <c r="AF146" s="14">
        <v>0.15661429295489099</v>
      </c>
    </row>
    <row r="147" spans="1:32" x14ac:dyDescent="0.25">
      <c r="A147">
        <v>1</v>
      </c>
      <c r="B147">
        <v>0</v>
      </c>
      <c r="C147">
        <v>12.01</v>
      </c>
      <c r="D147">
        <v>0</v>
      </c>
      <c r="E147">
        <v>1</v>
      </c>
      <c r="F147">
        <v>0</v>
      </c>
      <c r="G147">
        <v>0</v>
      </c>
      <c r="H147">
        <v>0</v>
      </c>
      <c r="I147">
        <v>1</v>
      </c>
      <c r="J147">
        <v>0</v>
      </c>
      <c r="K147">
        <v>2000</v>
      </c>
      <c r="L147" s="7">
        <v>2</v>
      </c>
      <c r="M147">
        <v>0</v>
      </c>
      <c r="N147" s="5">
        <v>0</v>
      </c>
      <c r="O147" s="5">
        <v>-10.6</v>
      </c>
      <c r="P147" s="7">
        <v>180</v>
      </c>
      <c r="Q147">
        <v>0</v>
      </c>
      <c r="R147">
        <v>1</v>
      </c>
      <c r="S147">
        <v>1</v>
      </c>
      <c r="T147">
        <v>0</v>
      </c>
      <c r="U147">
        <v>5</v>
      </c>
      <c r="V147">
        <v>26</v>
      </c>
      <c r="W147">
        <v>0</v>
      </c>
      <c r="X147">
        <v>0</v>
      </c>
      <c r="Y147">
        <v>0</v>
      </c>
      <c r="Z147">
        <v>0</v>
      </c>
      <c r="AA147">
        <v>1</v>
      </c>
      <c r="AB147">
        <v>0</v>
      </c>
      <c r="AC147">
        <v>1</v>
      </c>
      <c r="AD147">
        <v>91</v>
      </c>
      <c r="AE147" s="13">
        <v>2.5</v>
      </c>
      <c r="AF147" s="14">
        <v>0.15661429295489099</v>
      </c>
    </row>
    <row r="148" spans="1:32" x14ac:dyDescent="0.25">
      <c r="A148">
        <v>1</v>
      </c>
      <c r="B148">
        <v>0</v>
      </c>
      <c r="C148">
        <v>12.01</v>
      </c>
      <c r="D148">
        <v>0</v>
      </c>
      <c r="E148">
        <v>1</v>
      </c>
      <c r="F148">
        <v>0</v>
      </c>
      <c r="G148">
        <v>0</v>
      </c>
      <c r="H148">
        <v>0</v>
      </c>
      <c r="I148">
        <v>1</v>
      </c>
      <c r="J148">
        <v>0</v>
      </c>
      <c r="K148">
        <v>2000</v>
      </c>
      <c r="L148" s="7">
        <v>2</v>
      </c>
      <c r="M148">
        <v>0</v>
      </c>
      <c r="N148" s="5">
        <v>0</v>
      </c>
      <c r="O148" s="5">
        <v>-10.6</v>
      </c>
      <c r="P148" s="7">
        <v>180</v>
      </c>
      <c r="Q148">
        <v>0</v>
      </c>
      <c r="R148">
        <v>1</v>
      </c>
      <c r="S148">
        <v>1</v>
      </c>
      <c r="T148">
        <v>0</v>
      </c>
      <c r="U148">
        <v>5</v>
      </c>
      <c r="V148">
        <v>26</v>
      </c>
      <c r="W148">
        <v>0</v>
      </c>
      <c r="X148">
        <v>0</v>
      </c>
      <c r="Y148">
        <v>0</v>
      </c>
      <c r="Z148">
        <v>0</v>
      </c>
      <c r="AA148">
        <v>1</v>
      </c>
      <c r="AB148">
        <v>0</v>
      </c>
      <c r="AC148">
        <v>1</v>
      </c>
      <c r="AD148">
        <v>91</v>
      </c>
      <c r="AE148" s="13">
        <v>5</v>
      </c>
      <c r="AF148" s="14">
        <v>0.319148936170213</v>
      </c>
    </row>
    <row r="149" spans="1:32" x14ac:dyDescent="0.25">
      <c r="A149">
        <v>1</v>
      </c>
      <c r="B149">
        <v>0</v>
      </c>
      <c r="C149">
        <v>12.01</v>
      </c>
      <c r="D149">
        <v>0</v>
      </c>
      <c r="E149">
        <v>0</v>
      </c>
      <c r="F149">
        <v>0</v>
      </c>
      <c r="G149">
        <v>0</v>
      </c>
      <c r="H149">
        <v>1</v>
      </c>
      <c r="I149">
        <v>0</v>
      </c>
      <c r="J149">
        <v>1</v>
      </c>
      <c r="K149">
        <v>1.2</v>
      </c>
      <c r="L149" s="7">
        <v>1000</v>
      </c>
      <c r="M149">
        <v>0</v>
      </c>
      <c r="N149" s="5">
        <v>0</v>
      </c>
      <c r="O149" s="6">
        <v>-27.6</v>
      </c>
      <c r="P149" s="7">
        <v>1040</v>
      </c>
      <c r="Q149">
        <v>0</v>
      </c>
      <c r="R149">
        <v>1</v>
      </c>
      <c r="S149">
        <v>1</v>
      </c>
      <c r="T149">
        <v>0</v>
      </c>
      <c r="U149">
        <v>5</v>
      </c>
      <c r="V149" s="7">
        <v>26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0</v>
      </c>
      <c r="AC149">
        <v>1</v>
      </c>
      <c r="AD149">
        <v>1</v>
      </c>
      <c r="AE149" s="13">
        <v>0.1</v>
      </c>
      <c r="AF149" s="14">
        <v>0.81085219982616596</v>
      </c>
    </row>
    <row r="150" spans="1:32" x14ac:dyDescent="0.25">
      <c r="A150">
        <v>1</v>
      </c>
      <c r="B150">
        <v>0</v>
      </c>
      <c r="C150">
        <v>12.01</v>
      </c>
      <c r="D150">
        <v>0</v>
      </c>
      <c r="E150">
        <v>0</v>
      </c>
      <c r="F150">
        <v>0</v>
      </c>
      <c r="G150">
        <v>0</v>
      </c>
      <c r="H150">
        <v>1</v>
      </c>
      <c r="I150">
        <v>0</v>
      </c>
      <c r="J150">
        <v>1</v>
      </c>
      <c r="K150">
        <v>1.2</v>
      </c>
      <c r="L150" s="7">
        <v>1000</v>
      </c>
      <c r="M150">
        <v>0</v>
      </c>
      <c r="N150" s="5">
        <v>0</v>
      </c>
      <c r="O150" s="6">
        <v>-27.6</v>
      </c>
      <c r="P150" s="7">
        <v>1040</v>
      </c>
      <c r="Q150">
        <v>0</v>
      </c>
      <c r="R150">
        <v>1</v>
      </c>
      <c r="S150">
        <v>1</v>
      </c>
      <c r="T150">
        <v>0</v>
      </c>
      <c r="U150">
        <v>5</v>
      </c>
      <c r="V150" s="7">
        <v>26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1</v>
      </c>
      <c r="AD150">
        <v>7</v>
      </c>
      <c r="AE150" s="13">
        <v>0.1</v>
      </c>
      <c r="AF150" s="14">
        <v>0.85492063492063497</v>
      </c>
    </row>
    <row r="151" spans="1:32" x14ac:dyDescent="0.25">
      <c r="A151">
        <v>1</v>
      </c>
      <c r="B151">
        <v>0</v>
      </c>
      <c r="C151">
        <v>12.01</v>
      </c>
      <c r="D151">
        <v>0</v>
      </c>
      <c r="E151">
        <v>0</v>
      </c>
      <c r="F151">
        <v>0</v>
      </c>
      <c r="G151">
        <v>0</v>
      </c>
      <c r="H151">
        <v>1</v>
      </c>
      <c r="I151">
        <v>0</v>
      </c>
      <c r="J151">
        <v>1</v>
      </c>
      <c r="K151">
        <v>1.2</v>
      </c>
      <c r="L151" s="7">
        <v>1000</v>
      </c>
      <c r="M151">
        <v>0</v>
      </c>
      <c r="N151" s="5">
        <v>0</v>
      </c>
      <c r="O151" s="6">
        <v>-27.6</v>
      </c>
      <c r="P151" s="7">
        <v>1040</v>
      </c>
      <c r="Q151">
        <v>0</v>
      </c>
      <c r="R151">
        <v>1</v>
      </c>
      <c r="S151">
        <v>1</v>
      </c>
      <c r="T151">
        <v>0</v>
      </c>
      <c r="U151">
        <v>5</v>
      </c>
      <c r="V151" s="7">
        <v>26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1</v>
      </c>
      <c r="AD151">
        <v>14</v>
      </c>
      <c r="AE151" s="13">
        <v>0.1</v>
      </c>
      <c r="AF151" s="14">
        <v>0.89601820250284403</v>
      </c>
    </row>
    <row r="152" spans="1:32" x14ac:dyDescent="0.25">
      <c r="A152">
        <v>1</v>
      </c>
      <c r="B152">
        <v>0</v>
      </c>
      <c r="C152">
        <v>12.01</v>
      </c>
      <c r="D152">
        <v>0</v>
      </c>
      <c r="E152">
        <v>0</v>
      </c>
      <c r="F152">
        <v>0</v>
      </c>
      <c r="G152">
        <v>0</v>
      </c>
      <c r="H152">
        <v>1</v>
      </c>
      <c r="I152">
        <v>0</v>
      </c>
      <c r="J152">
        <v>1</v>
      </c>
      <c r="K152">
        <v>1.2</v>
      </c>
      <c r="L152" s="7">
        <v>1000</v>
      </c>
      <c r="M152">
        <v>0</v>
      </c>
      <c r="N152" s="5">
        <v>0</v>
      </c>
      <c r="O152" s="6">
        <v>-27.6</v>
      </c>
      <c r="P152" s="7">
        <v>1040</v>
      </c>
      <c r="Q152">
        <v>0</v>
      </c>
      <c r="R152">
        <v>1</v>
      </c>
      <c r="S152">
        <v>1</v>
      </c>
      <c r="T152">
        <v>0</v>
      </c>
      <c r="U152">
        <v>5</v>
      </c>
      <c r="V152" s="7">
        <v>26</v>
      </c>
      <c r="W152">
        <v>0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1</v>
      </c>
      <c r="AD152">
        <v>28</v>
      </c>
      <c r="AE152" s="13">
        <v>0.1</v>
      </c>
      <c r="AF152" s="14">
        <v>0.82183235867446403</v>
      </c>
    </row>
    <row r="153" spans="1:32" x14ac:dyDescent="0.25">
      <c r="A153">
        <v>1</v>
      </c>
      <c r="B153">
        <v>0</v>
      </c>
      <c r="C153">
        <v>12.01</v>
      </c>
      <c r="D153">
        <v>0</v>
      </c>
      <c r="E153">
        <v>0</v>
      </c>
      <c r="F153">
        <v>0</v>
      </c>
      <c r="G153">
        <v>0</v>
      </c>
      <c r="H153">
        <v>1</v>
      </c>
      <c r="I153">
        <v>0</v>
      </c>
      <c r="J153">
        <v>1</v>
      </c>
      <c r="K153">
        <v>1.2</v>
      </c>
      <c r="L153">
        <v>6000</v>
      </c>
      <c r="M153">
        <v>0</v>
      </c>
      <c r="N153" s="5">
        <v>0</v>
      </c>
      <c r="O153" s="6">
        <v>-27.6</v>
      </c>
      <c r="P153" s="7">
        <v>1040</v>
      </c>
      <c r="Q153">
        <v>0</v>
      </c>
      <c r="R153">
        <v>1</v>
      </c>
      <c r="S153">
        <v>1</v>
      </c>
      <c r="T153">
        <v>0</v>
      </c>
      <c r="U153">
        <v>6</v>
      </c>
      <c r="V153">
        <v>26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1</v>
      </c>
      <c r="AD153">
        <v>1</v>
      </c>
      <c r="AE153" s="13">
        <v>0.1</v>
      </c>
      <c r="AF153" s="14">
        <v>0.62385321100917401</v>
      </c>
    </row>
    <row r="154" spans="1:32" x14ac:dyDescent="0.25">
      <c r="A154">
        <v>1</v>
      </c>
      <c r="B154">
        <v>0</v>
      </c>
      <c r="C154">
        <v>12.01</v>
      </c>
      <c r="D154">
        <v>0</v>
      </c>
      <c r="E154">
        <v>0</v>
      </c>
      <c r="F154">
        <v>0</v>
      </c>
      <c r="G154">
        <v>0</v>
      </c>
      <c r="H154">
        <v>1</v>
      </c>
      <c r="I154">
        <v>0</v>
      </c>
      <c r="J154">
        <v>1</v>
      </c>
      <c r="K154">
        <v>1.2</v>
      </c>
      <c r="L154">
        <v>6000</v>
      </c>
      <c r="M154">
        <v>0</v>
      </c>
      <c r="N154" s="5">
        <v>0</v>
      </c>
      <c r="O154" s="6">
        <v>-27.6</v>
      </c>
      <c r="P154" s="7">
        <v>1040</v>
      </c>
      <c r="Q154">
        <v>0</v>
      </c>
      <c r="R154">
        <v>1</v>
      </c>
      <c r="S154">
        <v>1</v>
      </c>
      <c r="T154">
        <v>0</v>
      </c>
      <c r="U154">
        <v>6</v>
      </c>
      <c r="V154">
        <v>26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1</v>
      </c>
      <c r="AD154">
        <v>7</v>
      </c>
      <c r="AE154" s="13">
        <v>0.1</v>
      </c>
      <c r="AF154" s="14">
        <v>0.62979683972912004</v>
      </c>
    </row>
    <row r="155" spans="1:32" x14ac:dyDescent="0.25">
      <c r="A155">
        <v>1</v>
      </c>
      <c r="B155">
        <v>0</v>
      </c>
      <c r="C155">
        <v>12.01</v>
      </c>
      <c r="D155">
        <v>0</v>
      </c>
      <c r="E155">
        <v>0</v>
      </c>
      <c r="F155">
        <v>0</v>
      </c>
      <c r="G155">
        <v>0</v>
      </c>
      <c r="H155">
        <v>1</v>
      </c>
      <c r="I155">
        <v>0</v>
      </c>
      <c r="J155">
        <v>1</v>
      </c>
      <c r="K155">
        <v>1.2</v>
      </c>
      <c r="L155">
        <v>6000</v>
      </c>
      <c r="M155">
        <v>0</v>
      </c>
      <c r="N155" s="5">
        <v>0</v>
      </c>
      <c r="O155" s="6">
        <v>-27.6</v>
      </c>
      <c r="P155" s="7">
        <v>1040</v>
      </c>
      <c r="Q155">
        <v>0</v>
      </c>
      <c r="R155">
        <v>1</v>
      </c>
      <c r="S155">
        <v>1</v>
      </c>
      <c r="T155">
        <v>0</v>
      </c>
      <c r="U155">
        <v>6</v>
      </c>
      <c r="V155">
        <v>26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1</v>
      </c>
      <c r="AD155">
        <v>14</v>
      </c>
      <c r="AE155" s="13">
        <v>0.1</v>
      </c>
      <c r="AF155" s="14">
        <v>0.60576923076923095</v>
      </c>
    </row>
    <row r="156" spans="1:32" x14ac:dyDescent="0.25">
      <c r="A156">
        <v>1</v>
      </c>
      <c r="B156">
        <v>0</v>
      </c>
      <c r="C156">
        <v>12.01</v>
      </c>
      <c r="D156">
        <v>0</v>
      </c>
      <c r="E156">
        <v>0</v>
      </c>
      <c r="F156">
        <v>0</v>
      </c>
      <c r="G156">
        <v>0</v>
      </c>
      <c r="H156">
        <v>1</v>
      </c>
      <c r="I156">
        <v>0</v>
      </c>
      <c r="J156">
        <v>1</v>
      </c>
      <c r="K156">
        <v>1.2</v>
      </c>
      <c r="L156">
        <v>6000</v>
      </c>
      <c r="M156">
        <v>0</v>
      </c>
      <c r="N156" s="5">
        <v>0</v>
      </c>
      <c r="O156" s="6">
        <v>-27.6</v>
      </c>
      <c r="P156" s="7">
        <v>1040</v>
      </c>
      <c r="Q156">
        <v>0</v>
      </c>
      <c r="R156">
        <v>1</v>
      </c>
      <c r="S156">
        <v>1</v>
      </c>
      <c r="T156">
        <v>0</v>
      </c>
      <c r="U156">
        <v>6</v>
      </c>
      <c r="V156">
        <v>26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1</v>
      </c>
      <c r="AD156">
        <v>28</v>
      </c>
      <c r="AE156" s="13">
        <v>0.1</v>
      </c>
      <c r="AF156" s="14">
        <v>0.60576923076923095</v>
      </c>
    </row>
    <row r="157" spans="1:32" x14ac:dyDescent="0.25">
      <c r="A157">
        <v>0</v>
      </c>
      <c r="B157">
        <v>0</v>
      </c>
      <c r="C157">
        <v>28.09</v>
      </c>
      <c r="D157">
        <v>16</v>
      </c>
      <c r="E157">
        <v>2</v>
      </c>
      <c r="F157">
        <v>0</v>
      </c>
      <c r="G157">
        <v>1</v>
      </c>
      <c r="H157">
        <v>0</v>
      </c>
      <c r="I157">
        <v>0</v>
      </c>
      <c r="J157">
        <v>0</v>
      </c>
      <c r="K157">
        <v>40</v>
      </c>
      <c r="L157" s="4">
        <v>40</v>
      </c>
      <c r="M157">
        <v>0</v>
      </c>
      <c r="N157" s="5">
        <v>0</v>
      </c>
      <c r="O157" s="5">
        <v>-12.76</v>
      </c>
      <c r="P157" s="7">
        <v>26.5</v>
      </c>
      <c r="Q157">
        <v>0</v>
      </c>
      <c r="R157">
        <v>1</v>
      </c>
      <c r="S157">
        <v>1</v>
      </c>
      <c r="T157">
        <v>0</v>
      </c>
      <c r="U157">
        <v>5</v>
      </c>
      <c r="V157" s="7">
        <v>26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0</v>
      </c>
      <c r="AC157">
        <v>1</v>
      </c>
      <c r="AD157">
        <v>1</v>
      </c>
      <c r="AE157" s="13">
        <v>1</v>
      </c>
      <c r="AF157" s="14">
        <v>0.99572322226477705</v>
      </c>
    </row>
    <row r="158" spans="1:32" x14ac:dyDescent="0.25">
      <c r="A158">
        <v>0</v>
      </c>
      <c r="B158">
        <v>0</v>
      </c>
      <c r="C158">
        <v>28.09</v>
      </c>
      <c r="D158">
        <v>16</v>
      </c>
      <c r="E158">
        <v>2</v>
      </c>
      <c r="F158">
        <v>0</v>
      </c>
      <c r="G158">
        <v>1</v>
      </c>
      <c r="H158">
        <v>0</v>
      </c>
      <c r="I158">
        <v>0</v>
      </c>
      <c r="J158">
        <v>0</v>
      </c>
      <c r="K158">
        <v>40</v>
      </c>
      <c r="L158" s="4">
        <v>40</v>
      </c>
      <c r="M158">
        <v>0</v>
      </c>
      <c r="N158" s="5">
        <v>0</v>
      </c>
      <c r="O158" s="5">
        <v>-12.76</v>
      </c>
      <c r="P158" s="7">
        <v>26.5</v>
      </c>
      <c r="Q158">
        <v>0</v>
      </c>
      <c r="R158">
        <v>1</v>
      </c>
      <c r="S158">
        <v>1</v>
      </c>
      <c r="T158">
        <v>0</v>
      </c>
      <c r="U158">
        <v>5</v>
      </c>
      <c r="V158" s="7">
        <v>26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1</v>
      </c>
      <c r="AD158">
        <v>7</v>
      </c>
      <c r="AE158" s="13">
        <v>1</v>
      </c>
      <c r="AF158" s="14">
        <v>0.98001789442290499</v>
      </c>
    </row>
    <row r="159" spans="1:32" x14ac:dyDescent="0.25">
      <c r="A159">
        <v>0</v>
      </c>
      <c r="B159">
        <v>0</v>
      </c>
      <c r="C159">
        <v>28.09</v>
      </c>
      <c r="D159">
        <v>16</v>
      </c>
      <c r="E159">
        <v>2</v>
      </c>
      <c r="F159">
        <v>0</v>
      </c>
      <c r="G159">
        <v>1</v>
      </c>
      <c r="H159">
        <v>0</v>
      </c>
      <c r="I159">
        <v>0</v>
      </c>
      <c r="J159">
        <v>0</v>
      </c>
      <c r="K159">
        <v>40</v>
      </c>
      <c r="L159" s="4">
        <v>40</v>
      </c>
      <c r="M159">
        <v>0</v>
      </c>
      <c r="N159" s="5">
        <v>0</v>
      </c>
      <c r="O159" s="5">
        <v>-12.76</v>
      </c>
      <c r="P159" s="7">
        <v>26.5</v>
      </c>
      <c r="Q159">
        <v>0</v>
      </c>
      <c r="R159">
        <v>1</v>
      </c>
      <c r="S159">
        <v>1</v>
      </c>
      <c r="T159">
        <v>0</v>
      </c>
      <c r="U159">
        <v>5</v>
      </c>
      <c r="V159" s="7">
        <v>26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1</v>
      </c>
      <c r="AD159">
        <v>14</v>
      </c>
      <c r="AE159" s="13">
        <v>1</v>
      </c>
      <c r="AF159" s="14">
        <v>0.951343500363108</v>
      </c>
    </row>
    <row r="160" spans="1:32" x14ac:dyDescent="0.25">
      <c r="A160">
        <v>0</v>
      </c>
      <c r="B160">
        <v>0</v>
      </c>
      <c r="C160">
        <v>28.09</v>
      </c>
      <c r="D160">
        <v>16</v>
      </c>
      <c r="E160">
        <v>2</v>
      </c>
      <c r="F160">
        <v>0</v>
      </c>
      <c r="G160">
        <v>1</v>
      </c>
      <c r="H160">
        <v>0</v>
      </c>
      <c r="I160">
        <v>0</v>
      </c>
      <c r="J160">
        <v>0</v>
      </c>
      <c r="K160">
        <v>40</v>
      </c>
      <c r="L160" s="4">
        <v>40</v>
      </c>
      <c r="M160">
        <v>0</v>
      </c>
      <c r="N160" s="5">
        <v>0</v>
      </c>
      <c r="O160" s="5">
        <v>-12.76</v>
      </c>
      <c r="P160" s="7">
        <v>26.5</v>
      </c>
      <c r="Q160">
        <v>0</v>
      </c>
      <c r="R160">
        <v>1</v>
      </c>
      <c r="S160">
        <v>1</v>
      </c>
      <c r="T160">
        <v>0</v>
      </c>
      <c r="U160">
        <v>5</v>
      </c>
      <c r="V160" s="7">
        <v>26</v>
      </c>
      <c r="W160">
        <v>0</v>
      </c>
      <c r="X160">
        <v>0</v>
      </c>
      <c r="Y160">
        <v>0</v>
      </c>
      <c r="Z160">
        <v>0</v>
      </c>
      <c r="AA160">
        <v>1</v>
      </c>
      <c r="AB160">
        <v>0</v>
      </c>
      <c r="AC160">
        <v>1</v>
      </c>
      <c r="AD160">
        <v>28</v>
      </c>
      <c r="AE160" s="13">
        <v>1</v>
      </c>
      <c r="AF160" s="14">
        <v>0.96633165829145695</v>
      </c>
    </row>
    <row r="161" spans="1:32" x14ac:dyDescent="0.25">
      <c r="A161">
        <v>0</v>
      </c>
      <c r="B161">
        <v>0</v>
      </c>
      <c r="C161">
        <v>47.87</v>
      </c>
      <c r="D161">
        <v>16</v>
      </c>
      <c r="E161">
        <v>2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20</v>
      </c>
      <c r="L161" s="4">
        <v>20</v>
      </c>
      <c r="M161">
        <v>0</v>
      </c>
      <c r="N161" s="5">
        <v>0</v>
      </c>
      <c r="O161" s="6">
        <v>-26</v>
      </c>
      <c r="P161">
        <v>50</v>
      </c>
      <c r="Q161">
        <v>0</v>
      </c>
      <c r="R161">
        <v>1</v>
      </c>
      <c r="S161">
        <v>1</v>
      </c>
      <c r="T161">
        <v>0</v>
      </c>
      <c r="U161" s="7">
        <v>8</v>
      </c>
      <c r="V161" s="7">
        <v>30</v>
      </c>
      <c r="W161">
        <v>0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1</v>
      </c>
      <c r="AD161">
        <v>1</v>
      </c>
      <c r="AE161" s="13">
        <v>5</v>
      </c>
      <c r="AF161" s="14">
        <v>0.86127167630057799</v>
      </c>
    </row>
    <row r="162" spans="1:32" x14ac:dyDescent="0.25">
      <c r="A162">
        <v>0</v>
      </c>
      <c r="B162">
        <v>0</v>
      </c>
      <c r="C162">
        <v>47.87</v>
      </c>
      <c r="D162">
        <v>16</v>
      </c>
      <c r="E162">
        <v>2</v>
      </c>
      <c r="F162">
        <v>0</v>
      </c>
      <c r="G162">
        <v>1</v>
      </c>
      <c r="H162">
        <v>0</v>
      </c>
      <c r="I162">
        <v>0</v>
      </c>
      <c r="J162">
        <v>0</v>
      </c>
      <c r="K162">
        <v>20</v>
      </c>
      <c r="L162" s="4">
        <v>20</v>
      </c>
      <c r="M162">
        <v>0</v>
      </c>
      <c r="N162" s="5">
        <v>0</v>
      </c>
      <c r="O162" s="6">
        <v>-26</v>
      </c>
      <c r="P162">
        <v>50</v>
      </c>
      <c r="Q162">
        <v>0</v>
      </c>
      <c r="R162">
        <v>1</v>
      </c>
      <c r="S162">
        <v>1</v>
      </c>
      <c r="T162">
        <v>0</v>
      </c>
      <c r="U162" s="7">
        <v>8</v>
      </c>
      <c r="V162" s="7">
        <v>30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1</v>
      </c>
      <c r="AD162">
        <v>1</v>
      </c>
      <c r="AE162" s="13">
        <v>20</v>
      </c>
      <c r="AF162" s="14">
        <v>0.96671289875173405</v>
      </c>
    </row>
    <row r="163" spans="1:32" x14ac:dyDescent="0.25">
      <c r="A163">
        <v>0</v>
      </c>
      <c r="B163">
        <v>0</v>
      </c>
      <c r="C163">
        <v>47.87</v>
      </c>
      <c r="D163">
        <v>16</v>
      </c>
      <c r="E163">
        <v>2</v>
      </c>
      <c r="F163">
        <v>0</v>
      </c>
      <c r="G163">
        <v>1</v>
      </c>
      <c r="H163">
        <v>0</v>
      </c>
      <c r="I163">
        <v>0</v>
      </c>
      <c r="J163">
        <v>0</v>
      </c>
      <c r="K163">
        <v>20</v>
      </c>
      <c r="L163" s="4">
        <v>20</v>
      </c>
      <c r="M163">
        <v>0</v>
      </c>
      <c r="N163" s="5">
        <v>0</v>
      </c>
      <c r="O163" s="6">
        <v>-26</v>
      </c>
      <c r="P163">
        <v>50</v>
      </c>
      <c r="Q163">
        <v>0</v>
      </c>
      <c r="R163">
        <v>1</v>
      </c>
      <c r="S163">
        <v>1</v>
      </c>
      <c r="T163">
        <v>0</v>
      </c>
      <c r="U163" s="7">
        <v>8</v>
      </c>
      <c r="V163" s="7">
        <v>30</v>
      </c>
      <c r="W163">
        <v>0</v>
      </c>
      <c r="X163">
        <v>0</v>
      </c>
      <c r="Y163">
        <v>0</v>
      </c>
      <c r="Z163">
        <v>0</v>
      </c>
      <c r="AA163">
        <v>1</v>
      </c>
      <c r="AB163">
        <v>0</v>
      </c>
      <c r="AC163">
        <v>1</v>
      </c>
      <c r="AD163">
        <v>1</v>
      </c>
      <c r="AE163" s="13">
        <v>50</v>
      </c>
      <c r="AF163" s="14">
        <v>0.96208530805687198</v>
      </c>
    </row>
    <row r="164" spans="1:32" x14ac:dyDescent="0.25">
      <c r="A164">
        <v>1</v>
      </c>
      <c r="B164">
        <v>0</v>
      </c>
      <c r="C164">
        <v>12.01</v>
      </c>
      <c r="D164">
        <v>0</v>
      </c>
      <c r="E164">
        <v>0</v>
      </c>
      <c r="F164">
        <v>0</v>
      </c>
      <c r="G164">
        <v>0</v>
      </c>
      <c r="H164">
        <v>1</v>
      </c>
      <c r="I164">
        <v>0</v>
      </c>
      <c r="J164">
        <v>1</v>
      </c>
      <c r="K164">
        <v>12.5</v>
      </c>
      <c r="L164">
        <v>950</v>
      </c>
      <c r="M164">
        <v>0</v>
      </c>
      <c r="N164" s="5">
        <v>0</v>
      </c>
      <c r="O164" s="6">
        <v>-11</v>
      </c>
      <c r="P164" s="7">
        <v>152</v>
      </c>
      <c r="Q164">
        <v>0</v>
      </c>
      <c r="R164">
        <v>1</v>
      </c>
      <c r="S164">
        <v>1</v>
      </c>
      <c r="T164">
        <v>0</v>
      </c>
      <c r="U164">
        <v>9</v>
      </c>
      <c r="V164" s="4">
        <v>25</v>
      </c>
      <c r="W164">
        <v>0</v>
      </c>
      <c r="X164">
        <v>0</v>
      </c>
      <c r="Y164">
        <v>0</v>
      </c>
      <c r="Z164">
        <v>1</v>
      </c>
      <c r="AA164">
        <v>0</v>
      </c>
      <c r="AB164">
        <v>0</v>
      </c>
      <c r="AC164">
        <v>1</v>
      </c>
      <c r="AD164">
        <v>1</v>
      </c>
      <c r="AE164" s="13">
        <v>0.25</v>
      </c>
      <c r="AF164" s="14">
        <v>-6.4056939501779403E-2</v>
      </c>
    </row>
    <row r="165" spans="1:32" x14ac:dyDescent="0.25">
      <c r="A165">
        <v>1</v>
      </c>
      <c r="B165">
        <v>0</v>
      </c>
      <c r="C165">
        <v>12.01</v>
      </c>
      <c r="D165">
        <v>0</v>
      </c>
      <c r="E165">
        <v>0</v>
      </c>
      <c r="F165">
        <v>0</v>
      </c>
      <c r="G165">
        <v>0</v>
      </c>
      <c r="H165">
        <v>1</v>
      </c>
      <c r="I165">
        <v>0</v>
      </c>
      <c r="J165">
        <v>1</v>
      </c>
      <c r="K165">
        <v>12.5</v>
      </c>
      <c r="L165">
        <v>950</v>
      </c>
      <c r="M165">
        <v>0</v>
      </c>
      <c r="N165" s="5">
        <v>0</v>
      </c>
      <c r="O165" s="6">
        <v>-11</v>
      </c>
      <c r="P165" s="7">
        <v>152</v>
      </c>
      <c r="Q165">
        <v>0</v>
      </c>
      <c r="R165">
        <v>1</v>
      </c>
      <c r="S165">
        <v>1</v>
      </c>
      <c r="T165">
        <v>0</v>
      </c>
      <c r="U165">
        <v>9</v>
      </c>
      <c r="V165" s="4">
        <v>25</v>
      </c>
      <c r="W165">
        <v>0</v>
      </c>
      <c r="X165">
        <v>0</v>
      </c>
      <c r="Y165">
        <v>0</v>
      </c>
      <c r="Z165">
        <v>1</v>
      </c>
      <c r="AA165">
        <v>0</v>
      </c>
      <c r="AB165">
        <v>14</v>
      </c>
      <c r="AC165">
        <v>3</v>
      </c>
      <c r="AD165">
        <v>7</v>
      </c>
      <c r="AE165" s="13">
        <v>0.25</v>
      </c>
      <c r="AF165" s="14">
        <v>-5.3167420814479699E-2</v>
      </c>
    </row>
    <row r="166" spans="1:32" x14ac:dyDescent="0.25">
      <c r="A166">
        <v>0</v>
      </c>
      <c r="B166">
        <v>0</v>
      </c>
      <c r="C166">
        <v>47.87</v>
      </c>
      <c r="D166">
        <v>16</v>
      </c>
      <c r="E166">
        <v>2</v>
      </c>
      <c r="F166">
        <v>0</v>
      </c>
      <c r="G166">
        <v>0</v>
      </c>
      <c r="H166">
        <v>1</v>
      </c>
      <c r="I166">
        <v>0</v>
      </c>
      <c r="J166">
        <v>0</v>
      </c>
      <c r="K166">
        <v>7.6</v>
      </c>
      <c r="L166">
        <v>35.9</v>
      </c>
      <c r="M166">
        <v>0</v>
      </c>
      <c r="N166" s="5">
        <v>0</v>
      </c>
      <c r="O166" s="6">
        <v>-26</v>
      </c>
      <c r="P166">
        <v>160.34</v>
      </c>
      <c r="Q166">
        <v>1</v>
      </c>
      <c r="R166">
        <v>0</v>
      </c>
      <c r="S166">
        <v>1</v>
      </c>
      <c r="T166">
        <v>1</v>
      </c>
      <c r="U166" s="7">
        <v>8</v>
      </c>
      <c r="V166">
        <v>300</v>
      </c>
      <c r="W166">
        <v>0</v>
      </c>
      <c r="X166">
        <v>0</v>
      </c>
      <c r="Y166">
        <v>0</v>
      </c>
      <c r="Z166">
        <v>0</v>
      </c>
      <c r="AA166">
        <v>1</v>
      </c>
      <c r="AB166">
        <v>0</v>
      </c>
      <c r="AC166">
        <v>1</v>
      </c>
      <c r="AD166">
        <v>1</v>
      </c>
      <c r="AE166" s="13">
        <v>3.3000000000000002E-2</v>
      </c>
      <c r="AF166" s="14">
        <v>0.42647396191787101</v>
      </c>
    </row>
    <row r="167" spans="1:32" x14ac:dyDescent="0.25">
      <c r="A167">
        <v>0</v>
      </c>
      <c r="B167">
        <v>0</v>
      </c>
      <c r="C167">
        <v>47.87</v>
      </c>
      <c r="D167">
        <v>16</v>
      </c>
      <c r="E167">
        <v>2</v>
      </c>
      <c r="F167">
        <v>0</v>
      </c>
      <c r="G167">
        <v>0</v>
      </c>
      <c r="H167">
        <v>1</v>
      </c>
      <c r="I167">
        <v>0</v>
      </c>
      <c r="J167">
        <v>0</v>
      </c>
      <c r="K167">
        <v>7.6</v>
      </c>
      <c r="L167">
        <v>35.9</v>
      </c>
      <c r="M167">
        <v>0</v>
      </c>
      <c r="N167" s="5">
        <v>0</v>
      </c>
      <c r="O167" s="6">
        <v>-26</v>
      </c>
      <c r="P167">
        <v>160.34</v>
      </c>
      <c r="Q167">
        <v>1</v>
      </c>
      <c r="R167">
        <v>0</v>
      </c>
      <c r="S167">
        <v>1</v>
      </c>
      <c r="T167">
        <v>1</v>
      </c>
      <c r="U167" s="7">
        <v>8</v>
      </c>
      <c r="V167">
        <v>300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1</v>
      </c>
      <c r="AD167">
        <v>1</v>
      </c>
      <c r="AE167" s="13">
        <v>0.33300000000000002</v>
      </c>
      <c r="AF167" s="14">
        <v>0.40995987727165401</v>
      </c>
    </row>
    <row r="168" spans="1:32" x14ac:dyDescent="0.25">
      <c r="A168">
        <v>0</v>
      </c>
      <c r="B168">
        <v>0</v>
      </c>
      <c r="C168">
        <v>47.87</v>
      </c>
      <c r="D168">
        <v>16</v>
      </c>
      <c r="E168">
        <v>2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7.6</v>
      </c>
      <c r="L168">
        <v>35.9</v>
      </c>
      <c r="M168">
        <v>0</v>
      </c>
      <c r="N168" s="5">
        <v>0</v>
      </c>
      <c r="O168" s="6">
        <v>-26</v>
      </c>
      <c r="P168">
        <v>160.34</v>
      </c>
      <c r="Q168">
        <v>1</v>
      </c>
      <c r="R168">
        <v>0</v>
      </c>
      <c r="S168">
        <v>1</v>
      </c>
      <c r="T168">
        <v>1</v>
      </c>
      <c r="U168" s="7">
        <v>8</v>
      </c>
      <c r="V168">
        <v>300</v>
      </c>
      <c r="W168">
        <v>0</v>
      </c>
      <c r="X168">
        <v>0</v>
      </c>
      <c r="Y168">
        <v>0</v>
      </c>
      <c r="Z168">
        <v>0</v>
      </c>
      <c r="AA168">
        <v>1</v>
      </c>
      <c r="AB168">
        <v>0</v>
      </c>
      <c r="AC168">
        <v>1</v>
      </c>
      <c r="AD168">
        <v>1</v>
      </c>
      <c r="AE168" s="13">
        <v>3.3330000000000002</v>
      </c>
      <c r="AF168" s="14">
        <v>0.62336635154984699</v>
      </c>
    </row>
    <row r="169" spans="1:32" x14ac:dyDescent="0.25">
      <c r="A169">
        <v>0</v>
      </c>
      <c r="B169">
        <v>0</v>
      </c>
      <c r="C169">
        <v>47.87</v>
      </c>
      <c r="D169">
        <v>16</v>
      </c>
      <c r="E169">
        <v>2</v>
      </c>
      <c r="F169">
        <v>0</v>
      </c>
      <c r="G169">
        <v>0</v>
      </c>
      <c r="H169">
        <v>1</v>
      </c>
      <c r="I169">
        <v>0</v>
      </c>
      <c r="J169">
        <v>0</v>
      </c>
      <c r="K169">
        <v>7.6</v>
      </c>
      <c r="L169">
        <v>35.9</v>
      </c>
      <c r="M169">
        <v>0</v>
      </c>
      <c r="N169" s="5">
        <v>0</v>
      </c>
      <c r="O169" s="6">
        <v>-26</v>
      </c>
      <c r="P169">
        <v>160.34</v>
      </c>
      <c r="Q169">
        <v>1</v>
      </c>
      <c r="R169">
        <v>0</v>
      </c>
      <c r="S169">
        <v>1</v>
      </c>
      <c r="T169">
        <v>1</v>
      </c>
      <c r="U169" s="7">
        <v>8</v>
      </c>
      <c r="V169">
        <v>300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1</v>
      </c>
      <c r="AD169">
        <v>3</v>
      </c>
      <c r="AE169" s="13">
        <v>3.3000000000000002E-2</v>
      </c>
      <c r="AF169" s="14">
        <v>6.0150375939849697E-2</v>
      </c>
    </row>
    <row r="170" spans="1:32" x14ac:dyDescent="0.25">
      <c r="A170">
        <v>0</v>
      </c>
      <c r="B170">
        <v>0</v>
      </c>
      <c r="C170">
        <v>47.87</v>
      </c>
      <c r="D170">
        <v>16</v>
      </c>
      <c r="E170">
        <v>2</v>
      </c>
      <c r="F170">
        <v>0</v>
      </c>
      <c r="G170">
        <v>0</v>
      </c>
      <c r="H170">
        <v>1</v>
      </c>
      <c r="I170">
        <v>0</v>
      </c>
      <c r="J170">
        <v>0</v>
      </c>
      <c r="K170">
        <v>7.6</v>
      </c>
      <c r="L170">
        <v>35.9</v>
      </c>
      <c r="M170">
        <v>0</v>
      </c>
      <c r="N170" s="5">
        <v>0</v>
      </c>
      <c r="O170" s="6">
        <v>-26</v>
      </c>
      <c r="P170">
        <v>160.34</v>
      </c>
      <c r="Q170">
        <v>1</v>
      </c>
      <c r="R170">
        <v>0</v>
      </c>
      <c r="S170">
        <v>1</v>
      </c>
      <c r="T170">
        <v>1</v>
      </c>
      <c r="U170" s="7">
        <v>8</v>
      </c>
      <c r="V170">
        <v>300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0</v>
      </c>
      <c r="AC170">
        <v>1</v>
      </c>
      <c r="AD170">
        <v>3</v>
      </c>
      <c r="AE170" s="13">
        <v>0.33300000000000002</v>
      </c>
      <c r="AF170" s="14">
        <v>-7.8399999999999997E-2</v>
      </c>
    </row>
    <row r="171" spans="1:32" x14ac:dyDescent="0.25">
      <c r="A171">
        <v>0</v>
      </c>
      <c r="B171">
        <v>0</v>
      </c>
      <c r="C171">
        <v>47.87</v>
      </c>
      <c r="D171">
        <v>16</v>
      </c>
      <c r="E171">
        <v>2</v>
      </c>
      <c r="F171">
        <v>0</v>
      </c>
      <c r="G171">
        <v>0</v>
      </c>
      <c r="H171">
        <v>1</v>
      </c>
      <c r="I171">
        <v>0</v>
      </c>
      <c r="J171">
        <v>0</v>
      </c>
      <c r="K171">
        <v>7.6</v>
      </c>
      <c r="L171">
        <v>35.9</v>
      </c>
      <c r="M171">
        <v>0</v>
      </c>
      <c r="N171" s="5">
        <v>0</v>
      </c>
      <c r="O171" s="6">
        <v>-26</v>
      </c>
      <c r="P171">
        <v>160.34</v>
      </c>
      <c r="Q171">
        <v>1</v>
      </c>
      <c r="R171">
        <v>0</v>
      </c>
      <c r="S171">
        <v>1</v>
      </c>
      <c r="T171">
        <v>1</v>
      </c>
      <c r="U171" s="7">
        <v>8</v>
      </c>
      <c r="V171">
        <v>300</v>
      </c>
      <c r="W171">
        <v>0</v>
      </c>
      <c r="X171">
        <v>0</v>
      </c>
      <c r="Y171">
        <v>0</v>
      </c>
      <c r="Z171">
        <v>0</v>
      </c>
      <c r="AA171">
        <v>1</v>
      </c>
      <c r="AB171">
        <v>0</v>
      </c>
      <c r="AC171">
        <v>1</v>
      </c>
      <c r="AD171">
        <v>3</v>
      </c>
      <c r="AE171" s="13">
        <v>3.3330000000000002</v>
      </c>
      <c r="AF171" s="14">
        <v>-0.24110000000000001</v>
      </c>
    </row>
    <row r="172" spans="1:32" x14ac:dyDescent="0.25">
      <c r="A172">
        <v>0</v>
      </c>
      <c r="B172">
        <v>0</v>
      </c>
      <c r="C172">
        <v>47.87</v>
      </c>
      <c r="D172">
        <v>16</v>
      </c>
      <c r="E172">
        <v>2</v>
      </c>
      <c r="F172">
        <v>0</v>
      </c>
      <c r="G172">
        <v>0</v>
      </c>
      <c r="H172">
        <v>1</v>
      </c>
      <c r="I172">
        <v>0</v>
      </c>
      <c r="J172">
        <v>0</v>
      </c>
      <c r="K172">
        <v>7.6</v>
      </c>
      <c r="L172">
        <v>35.9</v>
      </c>
      <c r="M172">
        <v>0</v>
      </c>
      <c r="N172" s="5">
        <v>0</v>
      </c>
      <c r="O172" s="6">
        <v>-26</v>
      </c>
      <c r="P172">
        <v>160.34</v>
      </c>
      <c r="Q172">
        <v>1</v>
      </c>
      <c r="R172">
        <v>0</v>
      </c>
      <c r="S172">
        <v>1</v>
      </c>
      <c r="T172">
        <v>1</v>
      </c>
      <c r="U172" s="7">
        <v>8</v>
      </c>
      <c r="V172">
        <v>300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1</v>
      </c>
      <c r="AD172">
        <v>6</v>
      </c>
      <c r="AE172" s="13">
        <v>3.3000000000000002E-2</v>
      </c>
      <c r="AF172" s="14">
        <v>-0.2167</v>
      </c>
    </row>
    <row r="173" spans="1:32" x14ac:dyDescent="0.25">
      <c r="A173">
        <v>0</v>
      </c>
      <c r="B173">
        <v>0</v>
      </c>
      <c r="C173">
        <v>47.87</v>
      </c>
      <c r="D173">
        <v>16</v>
      </c>
      <c r="E173">
        <v>2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7.6</v>
      </c>
      <c r="L173">
        <v>35.9</v>
      </c>
      <c r="M173">
        <v>0</v>
      </c>
      <c r="N173" s="5">
        <v>0</v>
      </c>
      <c r="O173" s="6">
        <v>-26</v>
      </c>
      <c r="P173">
        <v>160.34</v>
      </c>
      <c r="Q173">
        <v>1</v>
      </c>
      <c r="R173">
        <v>0</v>
      </c>
      <c r="S173">
        <v>1</v>
      </c>
      <c r="T173">
        <v>1</v>
      </c>
      <c r="U173" s="7">
        <v>8</v>
      </c>
      <c r="V173">
        <v>300</v>
      </c>
      <c r="W173">
        <v>0</v>
      </c>
      <c r="X173">
        <v>0</v>
      </c>
      <c r="Y173">
        <v>0</v>
      </c>
      <c r="Z173">
        <v>0</v>
      </c>
      <c r="AA173">
        <v>1</v>
      </c>
      <c r="AB173">
        <v>0</v>
      </c>
      <c r="AC173">
        <v>1</v>
      </c>
      <c r="AD173">
        <v>6</v>
      </c>
      <c r="AE173" s="13">
        <v>0.33300000000000002</v>
      </c>
      <c r="AF173" s="14">
        <v>0.493799038218173</v>
      </c>
    </row>
    <row r="174" spans="1:32" x14ac:dyDescent="0.25">
      <c r="A174">
        <v>0</v>
      </c>
      <c r="B174">
        <v>0</v>
      </c>
      <c r="C174">
        <v>47.87</v>
      </c>
      <c r="D174">
        <v>16</v>
      </c>
      <c r="E174">
        <v>2</v>
      </c>
      <c r="F174">
        <v>0</v>
      </c>
      <c r="G174">
        <v>0</v>
      </c>
      <c r="H174">
        <v>1</v>
      </c>
      <c r="I174">
        <v>0</v>
      </c>
      <c r="J174">
        <v>0</v>
      </c>
      <c r="K174">
        <v>7.6</v>
      </c>
      <c r="L174">
        <v>35.9</v>
      </c>
      <c r="M174">
        <v>0</v>
      </c>
      <c r="N174" s="5">
        <v>0</v>
      </c>
      <c r="O174" s="6">
        <v>-26</v>
      </c>
      <c r="P174">
        <v>160.34</v>
      </c>
      <c r="Q174">
        <v>1</v>
      </c>
      <c r="R174">
        <v>0</v>
      </c>
      <c r="S174">
        <v>1</v>
      </c>
      <c r="T174">
        <v>1</v>
      </c>
      <c r="U174" s="7">
        <v>8</v>
      </c>
      <c r="V174">
        <v>300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1</v>
      </c>
      <c r="AD174">
        <v>6</v>
      </c>
      <c r="AE174" s="13">
        <v>3.3330000000000002</v>
      </c>
      <c r="AF174" s="14">
        <v>-0.59109999999999996</v>
      </c>
    </row>
    <row r="175" spans="1:32" x14ac:dyDescent="0.25">
      <c r="A175">
        <v>0</v>
      </c>
      <c r="B175">
        <v>0</v>
      </c>
      <c r="C175">
        <v>28.09</v>
      </c>
      <c r="D175">
        <v>16</v>
      </c>
      <c r="E175">
        <v>2</v>
      </c>
      <c r="F175">
        <v>0</v>
      </c>
      <c r="G175">
        <v>1</v>
      </c>
      <c r="H175">
        <v>0</v>
      </c>
      <c r="I175">
        <v>0</v>
      </c>
      <c r="J175">
        <v>0</v>
      </c>
      <c r="K175">
        <v>377</v>
      </c>
      <c r="L175" s="4">
        <v>377</v>
      </c>
      <c r="M175">
        <v>0</v>
      </c>
      <c r="N175" s="5">
        <v>0</v>
      </c>
      <c r="O175" s="6">
        <v>-28.4</v>
      </c>
      <c r="P175">
        <v>2.7</v>
      </c>
      <c r="Q175">
        <v>0</v>
      </c>
      <c r="R175">
        <v>1</v>
      </c>
      <c r="S175">
        <v>0</v>
      </c>
      <c r="T175">
        <v>1</v>
      </c>
      <c r="U175">
        <v>7</v>
      </c>
      <c r="V175">
        <v>20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1</v>
      </c>
      <c r="AD175">
        <v>4.2000000000000003E-2</v>
      </c>
      <c r="AE175" s="13">
        <v>2.5</v>
      </c>
      <c r="AF175" s="14">
        <v>0</v>
      </c>
    </row>
    <row r="176" spans="1:32" x14ac:dyDescent="0.25">
      <c r="A176">
        <v>0</v>
      </c>
      <c r="B176">
        <v>0</v>
      </c>
      <c r="C176">
        <v>28.09</v>
      </c>
      <c r="D176">
        <v>16</v>
      </c>
      <c r="E176">
        <v>2</v>
      </c>
      <c r="F176">
        <v>0</v>
      </c>
      <c r="G176">
        <v>1</v>
      </c>
      <c r="H176">
        <v>0</v>
      </c>
      <c r="I176">
        <v>0</v>
      </c>
      <c r="J176">
        <v>0</v>
      </c>
      <c r="K176">
        <v>30</v>
      </c>
      <c r="L176" s="4">
        <v>30</v>
      </c>
      <c r="M176">
        <v>0</v>
      </c>
      <c r="N176" s="5">
        <v>0</v>
      </c>
      <c r="O176" s="6">
        <v>-28.4</v>
      </c>
      <c r="P176">
        <v>38.6</v>
      </c>
      <c r="Q176">
        <v>0</v>
      </c>
      <c r="R176">
        <v>1</v>
      </c>
      <c r="S176">
        <v>0</v>
      </c>
      <c r="T176">
        <v>1</v>
      </c>
      <c r="U176">
        <v>7</v>
      </c>
      <c r="V176">
        <v>20</v>
      </c>
      <c r="W176">
        <v>0</v>
      </c>
      <c r="X176">
        <v>0</v>
      </c>
      <c r="Y176">
        <v>0</v>
      </c>
      <c r="Z176">
        <v>0</v>
      </c>
      <c r="AA176">
        <v>1</v>
      </c>
      <c r="AB176">
        <v>0</v>
      </c>
      <c r="AC176">
        <v>1</v>
      </c>
      <c r="AD176">
        <v>4.2000000000000003E-2</v>
      </c>
      <c r="AE176" s="13">
        <v>2.5</v>
      </c>
      <c r="AF176" s="14">
        <v>0</v>
      </c>
    </row>
    <row r="177" spans="1:32" x14ac:dyDescent="0.25">
      <c r="A177">
        <v>0</v>
      </c>
      <c r="B177">
        <v>0</v>
      </c>
      <c r="C177">
        <v>28.09</v>
      </c>
      <c r="D177">
        <v>16</v>
      </c>
      <c r="E177">
        <v>2</v>
      </c>
      <c r="F177">
        <v>0</v>
      </c>
      <c r="G177">
        <v>1</v>
      </c>
      <c r="H177">
        <v>0</v>
      </c>
      <c r="I177">
        <v>0</v>
      </c>
      <c r="J177">
        <v>0</v>
      </c>
      <c r="K177">
        <v>377</v>
      </c>
      <c r="L177" s="4">
        <v>377</v>
      </c>
      <c r="M177">
        <v>0</v>
      </c>
      <c r="N177" s="5">
        <v>0</v>
      </c>
      <c r="O177" s="6">
        <v>-28.4</v>
      </c>
      <c r="P177">
        <v>2.7</v>
      </c>
      <c r="Q177">
        <v>0</v>
      </c>
      <c r="R177">
        <v>1</v>
      </c>
      <c r="S177">
        <v>0</v>
      </c>
      <c r="T177">
        <v>1</v>
      </c>
      <c r="U177">
        <v>7</v>
      </c>
      <c r="V177">
        <v>20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1</v>
      </c>
      <c r="AD177">
        <v>8.3000000000000004E-2</v>
      </c>
      <c r="AE177" s="13">
        <v>2.5</v>
      </c>
      <c r="AF177" s="14">
        <v>0</v>
      </c>
    </row>
    <row r="178" spans="1:32" x14ac:dyDescent="0.25">
      <c r="A178">
        <v>0</v>
      </c>
      <c r="B178">
        <v>0</v>
      </c>
      <c r="C178">
        <v>28.09</v>
      </c>
      <c r="D178">
        <v>16</v>
      </c>
      <c r="E178">
        <v>2</v>
      </c>
      <c r="F178">
        <v>0</v>
      </c>
      <c r="G178">
        <v>1</v>
      </c>
      <c r="H178">
        <v>0</v>
      </c>
      <c r="I178">
        <v>0</v>
      </c>
      <c r="J178">
        <v>0</v>
      </c>
      <c r="K178">
        <v>30</v>
      </c>
      <c r="L178" s="4">
        <v>30</v>
      </c>
      <c r="M178">
        <v>0</v>
      </c>
      <c r="N178" s="5">
        <v>0</v>
      </c>
      <c r="O178" s="6">
        <v>-28.4</v>
      </c>
      <c r="P178">
        <v>38.6</v>
      </c>
      <c r="Q178">
        <v>0</v>
      </c>
      <c r="R178">
        <v>1</v>
      </c>
      <c r="S178">
        <v>0</v>
      </c>
      <c r="T178">
        <v>1</v>
      </c>
      <c r="U178">
        <v>7</v>
      </c>
      <c r="V178">
        <v>20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1</v>
      </c>
      <c r="AD178">
        <v>8.3000000000000004E-2</v>
      </c>
      <c r="AE178" s="13">
        <v>2.5</v>
      </c>
      <c r="AF178" s="14">
        <v>0</v>
      </c>
    </row>
    <row r="179" spans="1:32" x14ac:dyDescent="0.25">
      <c r="A179">
        <v>0</v>
      </c>
      <c r="B179">
        <v>0</v>
      </c>
      <c r="C179">
        <v>28.09</v>
      </c>
      <c r="D179">
        <v>16</v>
      </c>
      <c r="E179">
        <v>2</v>
      </c>
      <c r="F179">
        <v>0</v>
      </c>
      <c r="G179">
        <v>1</v>
      </c>
      <c r="H179">
        <v>0</v>
      </c>
      <c r="I179">
        <v>0</v>
      </c>
      <c r="J179">
        <v>0</v>
      </c>
      <c r="K179">
        <v>377</v>
      </c>
      <c r="L179" s="4">
        <v>377</v>
      </c>
      <c r="M179">
        <v>0</v>
      </c>
      <c r="N179" s="5">
        <v>0</v>
      </c>
      <c r="O179" s="6">
        <v>-28.4</v>
      </c>
      <c r="P179">
        <v>2.7</v>
      </c>
      <c r="Q179">
        <v>0</v>
      </c>
      <c r="R179">
        <v>1</v>
      </c>
      <c r="S179">
        <v>0</v>
      </c>
      <c r="T179">
        <v>1</v>
      </c>
      <c r="U179">
        <v>7</v>
      </c>
      <c r="V179">
        <v>20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1</v>
      </c>
      <c r="AD179">
        <v>0.16700000000000001</v>
      </c>
      <c r="AE179" s="13">
        <v>2.5</v>
      </c>
      <c r="AF179" s="14">
        <v>0</v>
      </c>
    </row>
    <row r="180" spans="1:32" x14ac:dyDescent="0.25">
      <c r="A180">
        <v>0</v>
      </c>
      <c r="B180">
        <v>0</v>
      </c>
      <c r="C180">
        <v>28.09</v>
      </c>
      <c r="D180">
        <v>16</v>
      </c>
      <c r="E180">
        <v>2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30</v>
      </c>
      <c r="L180" s="4">
        <v>30</v>
      </c>
      <c r="M180">
        <v>0</v>
      </c>
      <c r="N180" s="5">
        <v>0</v>
      </c>
      <c r="O180" s="6">
        <v>-28.4</v>
      </c>
      <c r="P180">
        <v>38.6</v>
      </c>
      <c r="Q180">
        <v>0</v>
      </c>
      <c r="R180">
        <v>1</v>
      </c>
      <c r="S180">
        <v>0</v>
      </c>
      <c r="T180">
        <v>1</v>
      </c>
      <c r="U180">
        <v>7</v>
      </c>
      <c r="V180">
        <v>20</v>
      </c>
      <c r="W180">
        <v>0</v>
      </c>
      <c r="X180">
        <v>0</v>
      </c>
      <c r="Y180">
        <v>0</v>
      </c>
      <c r="Z180">
        <v>0</v>
      </c>
      <c r="AA180">
        <v>1</v>
      </c>
      <c r="AB180">
        <v>0</v>
      </c>
      <c r="AC180">
        <v>1</v>
      </c>
      <c r="AD180">
        <v>0.16700000000000001</v>
      </c>
      <c r="AE180" s="13">
        <v>2.5</v>
      </c>
      <c r="AF180" s="14">
        <v>0</v>
      </c>
    </row>
    <row r="181" spans="1:32" x14ac:dyDescent="0.25">
      <c r="A181">
        <v>0</v>
      </c>
      <c r="B181">
        <v>0</v>
      </c>
      <c r="C181">
        <v>28.09</v>
      </c>
      <c r="D181">
        <v>16</v>
      </c>
      <c r="E181">
        <v>2</v>
      </c>
      <c r="F181">
        <v>0</v>
      </c>
      <c r="G181">
        <v>1</v>
      </c>
      <c r="H181">
        <v>0</v>
      </c>
      <c r="I181">
        <v>0</v>
      </c>
      <c r="J181">
        <v>0</v>
      </c>
      <c r="K181">
        <v>377</v>
      </c>
      <c r="L181" s="4">
        <v>377</v>
      </c>
      <c r="M181">
        <v>0</v>
      </c>
      <c r="N181" s="5">
        <v>0</v>
      </c>
      <c r="O181" s="6">
        <v>-28.4</v>
      </c>
      <c r="P181">
        <v>2.7</v>
      </c>
      <c r="Q181">
        <v>0</v>
      </c>
      <c r="R181">
        <v>1</v>
      </c>
      <c r="S181">
        <v>0</v>
      </c>
      <c r="T181">
        <v>1</v>
      </c>
      <c r="U181">
        <v>7</v>
      </c>
      <c r="V181">
        <v>20</v>
      </c>
      <c r="W181">
        <v>0</v>
      </c>
      <c r="X181">
        <v>0</v>
      </c>
      <c r="Y181">
        <v>0</v>
      </c>
      <c r="Z181">
        <v>0</v>
      </c>
      <c r="AA181">
        <v>1</v>
      </c>
      <c r="AB181">
        <v>0</v>
      </c>
      <c r="AC181">
        <v>1</v>
      </c>
      <c r="AD181">
        <v>0.33300000000000002</v>
      </c>
      <c r="AE181" s="13">
        <v>2.5</v>
      </c>
      <c r="AF181" s="14">
        <v>0</v>
      </c>
    </row>
    <row r="182" spans="1:32" x14ac:dyDescent="0.25">
      <c r="A182">
        <v>0</v>
      </c>
      <c r="B182">
        <v>0</v>
      </c>
      <c r="C182">
        <v>28.09</v>
      </c>
      <c r="D182">
        <v>16</v>
      </c>
      <c r="E182">
        <v>2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30</v>
      </c>
      <c r="L182" s="4">
        <v>30</v>
      </c>
      <c r="M182">
        <v>0</v>
      </c>
      <c r="N182" s="5">
        <v>0</v>
      </c>
      <c r="O182" s="6">
        <v>-28.4</v>
      </c>
      <c r="P182">
        <v>38.6</v>
      </c>
      <c r="Q182">
        <v>0</v>
      </c>
      <c r="R182">
        <v>1</v>
      </c>
      <c r="S182">
        <v>0</v>
      </c>
      <c r="T182">
        <v>1</v>
      </c>
      <c r="U182">
        <v>7</v>
      </c>
      <c r="V182">
        <v>20</v>
      </c>
      <c r="W182">
        <v>0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1</v>
      </c>
      <c r="AD182">
        <v>0.33300000000000002</v>
      </c>
      <c r="AE182" s="13">
        <v>2.5</v>
      </c>
      <c r="AF182" s="14">
        <v>0</v>
      </c>
    </row>
    <row r="183" spans="1:32" x14ac:dyDescent="0.25">
      <c r="A183">
        <v>0</v>
      </c>
      <c r="B183">
        <v>0</v>
      </c>
      <c r="C183">
        <v>28.09</v>
      </c>
      <c r="D183">
        <v>16</v>
      </c>
      <c r="E183">
        <v>2</v>
      </c>
      <c r="F183">
        <v>0</v>
      </c>
      <c r="G183">
        <v>1</v>
      </c>
      <c r="H183">
        <v>0</v>
      </c>
      <c r="I183">
        <v>0</v>
      </c>
      <c r="J183">
        <v>0</v>
      </c>
      <c r="K183">
        <v>377</v>
      </c>
      <c r="L183" s="4">
        <v>377</v>
      </c>
      <c r="M183">
        <v>0</v>
      </c>
      <c r="N183" s="5">
        <v>0</v>
      </c>
      <c r="O183" s="6">
        <v>-28.4</v>
      </c>
      <c r="P183">
        <v>2.7</v>
      </c>
      <c r="Q183">
        <v>0</v>
      </c>
      <c r="R183">
        <v>1</v>
      </c>
      <c r="S183">
        <v>0</v>
      </c>
      <c r="T183">
        <v>1</v>
      </c>
      <c r="U183">
        <v>7</v>
      </c>
      <c r="V183">
        <v>20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1</v>
      </c>
      <c r="AD183">
        <v>0.66700000000000004</v>
      </c>
      <c r="AE183" s="13">
        <v>2.5</v>
      </c>
      <c r="AF183" s="14">
        <v>1</v>
      </c>
    </row>
    <row r="184" spans="1:32" x14ac:dyDescent="0.25">
      <c r="A184">
        <v>0</v>
      </c>
      <c r="B184">
        <v>0</v>
      </c>
      <c r="C184">
        <v>28.09</v>
      </c>
      <c r="D184">
        <v>16</v>
      </c>
      <c r="E184">
        <v>2</v>
      </c>
      <c r="F184">
        <v>0</v>
      </c>
      <c r="G184">
        <v>1</v>
      </c>
      <c r="H184">
        <v>0</v>
      </c>
      <c r="I184">
        <v>0</v>
      </c>
      <c r="J184">
        <v>0</v>
      </c>
      <c r="K184">
        <v>30</v>
      </c>
      <c r="L184" s="4">
        <v>30</v>
      </c>
      <c r="M184">
        <v>0</v>
      </c>
      <c r="N184" s="5">
        <v>0</v>
      </c>
      <c r="O184" s="6">
        <v>-28.4</v>
      </c>
      <c r="P184">
        <v>38.6</v>
      </c>
      <c r="Q184">
        <v>0</v>
      </c>
      <c r="R184">
        <v>1</v>
      </c>
      <c r="S184">
        <v>0</v>
      </c>
      <c r="T184">
        <v>1</v>
      </c>
      <c r="U184">
        <v>7</v>
      </c>
      <c r="V184">
        <v>20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0</v>
      </c>
      <c r="AC184">
        <v>1</v>
      </c>
      <c r="AD184">
        <v>0.66700000000000004</v>
      </c>
      <c r="AE184" s="13">
        <v>2.5</v>
      </c>
      <c r="AF184" s="14">
        <v>0</v>
      </c>
    </row>
    <row r="185" spans="1:32" x14ac:dyDescent="0.25">
      <c r="A185">
        <v>0</v>
      </c>
      <c r="B185">
        <v>0</v>
      </c>
      <c r="C185">
        <v>28.09</v>
      </c>
      <c r="D185">
        <v>16</v>
      </c>
      <c r="E185">
        <v>2</v>
      </c>
      <c r="F185">
        <v>0</v>
      </c>
      <c r="G185">
        <v>1</v>
      </c>
      <c r="H185">
        <v>0</v>
      </c>
      <c r="I185">
        <v>0</v>
      </c>
      <c r="J185">
        <v>0</v>
      </c>
      <c r="K185">
        <v>377</v>
      </c>
      <c r="L185" s="4">
        <v>377</v>
      </c>
      <c r="M185">
        <v>0</v>
      </c>
      <c r="N185" s="5">
        <v>0</v>
      </c>
      <c r="O185" s="6">
        <v>-28.4</v>
      </c>
      <c r="P185">
        <v>2.7</v>
      </c>
      <c r="Q185">
        <v>0</v>
      </c>
      <c r="R185">
        <v>1</v>
      </c>
      <c r="S185">
        <v>0</v>
      </c>
      <c r="T185">
        <v>1</v>
      </c>
      <c r="U185">
        <v>7</v>
      </c>
      <c r="V185">
        <v>20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1</v>
      </c>
      <c r="AD185">
        <v>2</v>
      </c>
      <c r="AE185" s="13">
        <v>2.5</v>
      </c>
      <c r="AF185" s="14">
        <v>1</v>
      </c>
    </row>
    <row r="186" spans="1:32" x14ac:dyDescent="0.25">
      <c r="A186">
        <v>0</v>
      </c>
      <c r="B186">
        <v>0</v>
      </c>
      <c r="C186">
        <v>28.09</v>
      </c>
      <c r="D186">
        <v>16</v>
      </c>
      <c r="E186">
        <v>2</v>
      </c>
      <c r="F186">
        <v>0</v>
      </c>
      <c r="G186">
        <v>1</v>
      </c>
      <c r="H186">
        <v>0</v>
      </c>
      <c r="I186">
        <v>0</v>
      </c>
      <c r="J186">
        <v>0</v>
      </c>
      <c r="K186">
        <v>30</v>
      </c>
      <c r="L186" s="4">
        <v>30</v>
      </c>
      <c r="M186">
        <v>0</v>
      </c>
      <c r="N186" s="5">
        <v>0</v>
      </c>
      <c r="O186" s="6">
        <v>-28.4</v>
      </c>
      <c r="P186">
        <v>38.6</v>
      </c>
      <c r="Q186">
        <v>0</v>
      </c>
      <c r="R186">
        <v>1</v>
      </c>
      <c r="S186">
        <v>0</v>
      </c>
      <c r="T186">
        <v>1</v>
      </c>
      <c r="U186">
        <v>7</v>
      </c>
      <c r="V186">
        <v>20</v>
      </c>
      <c r="W186">
        <v>0</v>
      </c>
      <c r="X186">
        <v>0</v>
      </c>
      <c r="Y186">
        <v>0</v>
      </c>
      <c r="Z186">
        <v>0</v>
      </c>
      <c r="AA186">
        <v>1</v>
      </c>
      <c r="AB186">
        <v>0</v>
      </c>
      <c r="AC186">
        <v>1</v>
      </c>
      <c r="AD186">
        <v>2</v>
      </c>
      <c r="AE186" s="13">
        <v>2.5</v>
      </c>
      <c r="AF186" s="14">
        <v>0</v>
      </c>
    </row>
    <row r="187" spans="1:32" x14ac:dyDescent="0.25">
      <c r="A187">
        <v>0</v>
      </c>
      <c r="B187">
        <v>0</v>
      </c>
      <c r="C187">
        <v>28.09</v>
      </c>
      <c r="D187">
        <v>16</v>
      </c>
      <c r="E187">
        <v>2</v>
      </c>
      <c r="F187">
        <v>0</v>
      </c>
      <c r="G187">
        <v>1</v>
      </c>
      <c r="H187">
        <v>0</v>
      </c>
      <c r="I187">
        <v>0</v>
      </c>
      <c r="J187">
        <v>0</v>
      </c>
      <c r="K187">
        <v>377</v>
      </c>
      <c r="L187" s="4">
        <v>377</v>
      </c>
      <c r="M187">
        <v>0</v>
      </c>
      <c r="N187" s="5">
        <v>0</v>
      </c>
      <c r="O187" s="6">
        <v>-28.4</v>
      </c>
      <c r="P187">
        <v>2.7</v>
      </c>
      <c r="Q187">
        <v>0</v>
      </c>
      <c r="R187">
        <v>1</v>
      </c>
      <c r="S187">
        <v>0</v>
      </c>
      <c r="T187">
        <v>1</v>
      </c>
      <c r="U187">
        <v>7</v>
      </c>
      <c r="V187">
        <v>20</v>
      </c>
      <c r="W187">
        <v>0</v>
      </c>
      <c r="X187">
        <v>0</v>
      </c>
      <c r="Y187">
        <v>0</v>
      </c>
      <c r="Z187">
        <v>0</v>
      </c>
      <c r="AA187">
        <v>1</v>
      </c>
      <c r="AB187">
        <v>0</v>
      </c>
      <c r="AC187">
        <v>1</v>
      </c>
      <c r="AD187">
        <v>90</v>
      </c>
      <c r="AE187" s="13">
        <v>2.5</v>
      </c>
      <c r="AF187" s="14">
        <v>0</v>
      </c>
    </row>
    <row r="188" spans="1:32" x14ac:dyDescent="0.25">
      <c r="A188">
        <v>0</v>
      </c>
      <c r="B188">
        <v>0</v>
      </c>
      <c r="C188">
        <v>28.09</v>
      </c>
      <c r="D188">
        <v>16</v>
      </c>
      <c r="E188">
        <v>2</v>
      </c>
      <c r="F188">
        <v>0</v>
      </c>
      <c r="G188">
        <v>1</v>
      </c>
      <c r="H188">
        <v>0</v>
      </c>
      <c r="I188">
        <v>0</v>
      </c>
      <c r="J188">
        <v>0</v>
      </c>
      <c r="K188">
        <v>30</v>
      </c>
      <c r="L188" s="4">
        <v>30</v>
      </c>
      <c r="M188">
        <v>0</v>
      </c>
      <c r="N188" s="5">
        <v>0</v>
      </c>
      <c r="O188" s="6">
        <v>-28.4</v>
      </c>
      <c r="P188">
        <v>38.6</v>
      </c>
      <c r="Q188">
        <v>0</v>
      </c>
      <c r="R188">
        <v>1</v>
      </c>
      <c r="S188">
        <v>0</v>
      </c>
      <c r="T188">
        <v>1</v>
      </c>
      <c r="U188">
        <v>7</v>
      </c>
      <c r="V188">
        <v>20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</v>
      </c>
      <c r="AC188">
        <v>1</v>
      </c>
      <c r="AD188">
        <v>90</v>
      </c>
      <c r="AE188" s="13">
        <v>2.5</v>
      </c>
      <c r="AF188" s="14">
        <v>0</v>
      </c>
    </row>
    <row r="189" spans="1:32" x14ac:dyDescent="0.25">
      <c r="A189">
        <v>1</v>
      </c>
      <c r="B189">
        <v>0</v>
      </c>
      <c r="C189">
        <v>12.01</v>
      </c>
      <c r="D189">
        <v>0</v>
      </c>
      <c r="E189">
        <v>0</v>
      </c>
      <c r="F189">
        <v>0</v>
      </c>
      <c r="G189">
        <v>0</v>
      </c>
      <c r="H189">
        <v>1</v>
      </c>
      <c r="I189">
        <v>0</v>
      </c>
      <c r="J189">
        <v>1</v>
      </c>
      <c r="K189">
        <v>1</v>
      </c>
      <c r="L189">
        <v>550</v>
      </c>
      <c r="M189">
        <v>0</v>
      </c>
      <c r="N189" s="5">
        <v>0</v>
      </c>
      <c r="O189" s="6">
        <v>-27.6</v>
      </c>
      <c r="P189">
        <v>508</v>
      </c>
      <c r="Q189">
        <v>0</v>
      </c>
      <c r="R189">
        <v>1</v>
      </c>
      <c r="S189">
        <v>0</v>
      </c>
      <c r="T189">
        <v>1</v>
      </c>
      <c r="U189">
        <v>9</v>
      </c>
      <c r="V189">
        <v>20</v>
      </c>
      <c r="W189">
        <v>1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 s="13">
        <v>0.25</v>
      </c>
      <c r="AF189" s="14">
        <v>0.81132075471698095</v>
      </c>
    </row>
    <row r="190" spans="1:32" x14ac:dyDescent="0.25">
      <c r="A190">
        <v>1</v>
      </c>
      <c r="B190">
        <v>0</v>
      </c>
      <c r="C190">
        <v>12.01</v>
      </c>
      <c r="D190">
        <v>0</v>
      </c>
      <c r="E190">
        <v>0</v>
      </c>
      <c r="F190">
        <v>0</v>
      </c>
      <c r="G190">
        <v>0</v>
      </c>
      <c r="H190">
        <v>1</v>
      </c>
      <c r="I190">
        <v>0</v>
      </c>
      <c r="J190">
        <v>1</v>
      </c>
      <c r="K190">
        <v>1</v>
      </c>
      <c r="L190">
        <v>550</v>
      </c>
      <c r="M190">
        <v>0</v>
      </c>
      <c r="N190" s="5">
        <v>0</v>
      </c>
      <c r="O190" s="6">
        <v>-27.6</v>
      </c>
      <c r="P190">
        <v>508</v>
      </c>
      <c r="Q190">
        <v>0</v>
      </c>
      <c r="R190">
        <v>1</v>
      </c>
      <c r="S190">
        <v>0</v>
      </c>
      <c r="T190">
        <v>1</v>
      </c>
      <c r="U190">
        <v>9</v>
      </c>
      <c r="V190">
        <v>20</v>
      </c>
      <c r="W190">
        <v>1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 s="13">
        <v>0.5</v>
      </c>
      <c r="AF190" s="14">
        <v>0.85294117647058798</v>
      </c>
    </row>
    <row r="191" spans="1:32" x14ac:dyDescent="0.25">
      <c r="A191">
        <v>1</v>
      </c>
      <c r="B191">
        <v>0</v>
      </c>
      <c r="C191">
        <v>12.01</v>
      </c>
      <c r="D191">
        <v>0</v>
      </c>
      <c r="E191">
        <v>0</v>
      </c>
      <c r="F191">
        <v>0</v>
      </c>
      <c r="G191">
        <v>0</v>
      </c>
      <c r="H191">
        <v>1</v>
      </c>
      <c r="I191">
        <v>0</v>
      </c>
      <c r="J191">
        <v>1</v>
      </c>
      <c r="K191">
        <v>1</v>
      </c>
      <c r="L191">
        <v>550</v>
      </c>
      <c r="M191">
        <v>0</v>
      </c>
      <c r="N191" s="5">
        <v>0</v>
      </c>
      <c r="O191" s="6">
        <v>-27.6</v>
      </c>
      <c r="P191">
        <v>508</v>
      </c>
      <c r="Q191">
        <v>0</v>
      </c>
      <c r="R191">
        <v>1</v>
      </c>
      <c r="S191">
        <v>0</v>
      </c>
      <c r="T191">
        <v>1</v>
      </c>
      <c r="U191">
        <v>9</v>
      </c>
      <c r="V191">
        <v>20</v>
      </c>
      <c r="W191">
        <v>1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 s="13">
        <v>1</v>
      </c>
      <c r="AF191" s="14">
        <v>0.92366412213740501</v>
      </c>
    </row>
    <row r="192" spans="1:32" x14ac:dyDescent="0.25">
      <c r="A192">
        <v>1</v>
      </c>
      <c r="B192">
        <v>0</v>
      </c>
      <c r="C192">
        <v>12.01</v>
      </c>
      <c r="D192">
        <v>0</v>
      </c>
      <c r="E192">
        <v>0</v>
      </c>
      <c r="F192">
        <v>0</v>
      </c>
      <c r="G192">
        <v>0</v>
      </c>
      <c r="H192">
        <v>1</v>
      </c>
      <c r="I192">
        <v>0</v>
      </c>
      <c r="J192">
        <v>1</v>
      </c>
      <c r="K192">
        <v>2.5</v>
      </c>
      <c r="L192">
        <v>2000</v>
      </c>
      <c r="M192">
        <v>0</v>
      </c>
      <c r="N192" s="5">
        <v>0</v>
      </c>
      <c r="O192" s="6">
        <v>-27.6</v>
      </c>
      <c r="P192">
        <v>1040</v>
      </c>
      <c r="Q192">
        <v>0</v>
      </c>
      <c r="R192">
        <v>1</v>
      </c>
      <c r="S192">
        <v>0</v>
      </c>
      <c r="T192">
        <v>1</v>
      </c>
      <c r="U192">
        <v>7</v>
      </c>
      <c r="V192">
        <v>20.3</v>
      </c>
      <c r="W192">
        <v>1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1</v>
      </c>
      <c r="AE192" s="13">
        <v>0.49</v>
      </c>
      <c r="AF192" s="14">
        <v>0.97193877551020402</v>
      </c>
    </row>
    <row r="193" spans="1:32" x14ac:dyDescent="0.25">
      <c r="A193">
        <v>1</v>
      </c>
      <c r="B193">
        <v>0</v>
      </c>
      <c r="C193">
        <v>12.01</v>
      </c>
      <c r="D193">
        <v>0</v>
      </c>
      <c r="E193">
        <v>0</v>
      </c>
      <c r="F193">
        <v>0</v>
      </c>
      <c r="G193">
        <v>0</v>
      </c>
      <c r="H193">
        <v>1</v>
      </c>
      <c r="I193">
        <v>0</v>
      </c>
      <c r="J193">
        <v>1</v>
      </c>
      <c r="K193">
        <v>2.5</v>
      </c>
      <c r="L193">
        <v>2000</v>
      </c>
      <c r="M193">
        <v>0</v>
      </c>
      <c r="N193" s="5">
        <v>0</v>
      </c>
      <c r="O193" s="6">
        <v>-27.6</v>
      </c>
      <c r="P193">
        <v>1040</v>
      </c>
      <c r="Q193">
        <v>0</v>
      </c>
      <c r="R193">
        <v>1</v>
      </c>
      <c r="S193">
        <v>0</v>
      </c>
      <c r="T193">
        <v>1</v>
      </c>
      <c r="U193">
        <v>7</v>
      </c>
      <c r="V193">
        <v>20.3</v>
      </c>
      <c r="W193">
        <v>1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 s="13">
        <v>0.99</v>
      </c>
      <c r="AF193" s="14">
        <v>0.98135593220339001</v>
      </c>
    </row>
    <row r="194" spans="1:32" x14ac:dyDescent="0.25">
      <c r="A194">
        <v>1</v>
      </c>
      <c r="B194">
        <v>0</v>
      </c>
      <c r="C194">
        <v>12.01</v>
      </c>
      <c r="D194">
        <v>0</v>
      </c>
      <c r="E194">
        <v>0</v>
      </c>
      <c r="F194">
        <v>0</v>
      </c>
      <c r="G194">
        <v>0</v>
      </c>
      <c r="H194">
        <v>1</v>
      </c>
      <c r="I194">
        <v>0</v>
      </c>
      <c r="J194">
        <v>1</v>
      </c>
      <c r="K194">
        <v>2.5</v>
      </c>
      <c r="L194">
        <v>2000</v>
      </c>
      <c r="M194">
        <v>0</v>
      </c>
      <c r="N194" s="5">
        <v>0</v>
      </c>
      <c r="O194" s="6">
        <v>-27.6</v>
      </c>
      <c r="P194">
        <v>1040</v>
      </c>
      <c r="Q194">
        <v>0</v>
      </c>
      <c r="R194">
        <v>1</v>
      </c>
      <c r="S194">
        <v>0</v>
      </c>
      <c r="T194">
        <v>1</v>
      </c>
      <c r="U194">
        <v>7</v>
      </c>
      <c r="V194">
        <v>20.3</v>
      </c>
      <c r="W194">
        <v>1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</v>
      </c>
      <c r="AE194" s="13">
        <v>1.97</v>
      </c>
      <c r="AF194" s="14">
        <v>0.98727588201272398</v>
      </c>
    </row>
    <row r="195" spans="1:32" x14ac:dyDescent="0.25">
      <c r="A195">
        <v>1</v>
      </c>
      <c r="B195">
        <v>0</v>
      </c>
      <c r="C195">
        <v>12.01</v>
      </c>
      <c r="D195">
        <v>0</v>
      </c>
      <c r="E195">
        <v>0</v>
      </c>
      <c r="F195">
        <v>0</v>
      </c>
      <c r="G195">
        <v>0</v>
      </c>
      <c r="H195">
        <v>1</v>
      </c>
      <c r="I195">
        <v>0</v>
      </c>
      <c r="J195">
        <v>1</v>
      </c>
      <c r="K195">
        <v>2.5</v>
      </c>
      <c r="L195">
        <v>2000</v>
      </c>
      <c r="M195">
        <v>0</v>
      </c>
      <c r="N195" s="5">
        <v>0</v>
      </c>
      <c r="O195" s="6">
        <v>-27.6</v>
      </c>
      <c r="P195">
        <v>1040</v>
      </c>
      <c r="Q195">
        <v>0</v>
      </c>
      <c r="R195">
        <v>1</v>
      </c>
      <c r="S195">
        <v>0</v>
      </c>
      <c r="T195">
        <v>1</v>
      </c>
      <c r="U195">
        <v>7</v>
      </c>
      <c r="V195">
        <v>20.3</v>
      </c>
      <c r="W195">
        <v>1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3</v>
      </c>
      <c r="AE195" s="13">
        <v>0.49</v>
      </c>
      <c r="AF195" s="14">
        <v>0.85576923076923095</v>
      </c>
    </row>
    <row r="196" spans="1:32" x14ac:dyDescent="0.25">
      <c r="A196">
        <v>1</v>
      </c>
      <c r="B196">
        <v>0</v>
      </c>
      <c r="C196">
        <v>12.01</v>
      </c>
      <c r="D196">
        <v>0</v>
      </c>
      <c r="E196">
        <v>0</v>
      </c>
      <c r="F196">
        <v>0</v>
      </c>
      <c r="G196">
        <v>0</v>
      </c>
      <c r="H196">
        <v>1</v>
      </c>
      <c r="I196">
        <v>0</v>
      </c>
      <c r="J196">
        <v>1</v>
      </c>
      <c r="K196">
        <v>2.5</v>
      </c>
      <c r="L196">
        <v>2000</v>
      </c>
      <c r="M196">
        <v>0</v>
      </c>
      <c r="N196" s="5">
        <v>0</v>
      </c>
      <c r="O196" s="6">
        <v>-27.6</v>
      </c>
      <c r="P196">
        <v>1040</v>
      </c>
      <c r="Q196">
        <v>0</v>
      </c>
      <c r="R196">
        <v>1</v>
      </c>
      <c r="S196">
        <v>0</v>
      </c>
      <c r="T196">
        <v>1</v>
      </c>
      <c r="U196">
        <v>7</v>
      </c>
      <c r="V196">
        <v>20.3</v>
      </c>
      <c r="W196">
        <v>1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3</v>
      </c>
      <c r="AE196" s="13">
        <v>0.99</v>
      </c>
      <c r="AF196" s="14">
        <v>0.88461538461538503</v>
      </c>
    </row>
    <row r="197" spans="1:32" x14ac:dyDescent="0.25">
      <c r="A197">
        <v>1</v>
      </c>
      <c r="B197">
        <v>0</v>
      </c>
      <c r="C197">
        <v>12.01</v>
      </c>
      <c r="D197">
        <v>0</v>
      </c>
      <c r="E197">
        <v>0</v>
      </c>
      <c r="F197">
        <v>0</v>
      </c>
      <c r="G197">
        <v>0</v>
      </c>
      <c r="H197">
        <v>1</v>
      </c>
      <c r="I197">
        <v>0</v>
      </c>
      <c r="J197">
        <v>1</v>
      </c>
      <c r="K197">
        <v>2.5</v>
      </c>
      <c r="L197">
        <v>2000</v>
      </c>
      <c r="M197">
        <v>0</v>
      </c>
      <c r="N197" s="5">
        <v>0</v>
      </c>
      <c r="O197" s="6">
        <v>-27.6</v>
      </c>
      <c r="P197">
        <v>1040</v>
      </c>
      <c r="Q197">
        <v>0</v>
      </c>
      <c r="R197">
        <v>1</v>
      </c>
      <c r="S197">
        <v>0</v>
      </c>
      <c r="T197">
        <v>1</v>
      </c>
      <c r="U197">
        <v>7</v>
      </c>
      <c r="V197">
        <v>20.3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3</v>
      </c>
      <c r="AE197" s="13">
        <v>1.97</v>
      </c>
      <c r="AF197" s="14">
        <v>0.6875</v>
      </c>
    </row>
    <row r="198" spans="1:32" x14ac:dyDescent="0.25">
      <c r="A198">
        <v>1</v>
      </c>
      <c r="B198">
        <v>0</v>
      </c>
      <c r="C198">
        <v>12.01</v>
      </c>
      <c r="D198">
        <v>0</v>
      </c>
      <c r="E198">
        <v>0</v>
      </c>
      <c r="F198">
        <v>0</v>
      </c>
      <c r="G198">
        <v>0</v>
      </c>
      <c r="H198">
        <v>1</v>
      </c>
      <c r="I198">
        <v>0</v>
      </c>
      <c r="J198">
        <v>1</v>
      </c>
      <c r="K198">
        <v>2.5</v>
      </c>
      <c r="L198">
        <v>2000</v>
      </c>
      <c r="M198">
        <v>0</v>
      </c>
      <c r="N198" s="5">
        <v>0</v>
      </c>
      <c r="O198" s="6">
        <v>-27.6</v>
      </c>
      <c r="P198">
        <v>1040</v>
      </c>
      <c r="Q198">
        <v>0</v>
      </c>
      <c r="R198">
        <v>1</v>
      </c>
      <c r="S198">
        <v>0</v>
      </c>
      <c r="T198">
        <v>1</v>
      </c>
      <c r="U198">
        <v>7</v>
      </c>
      <c r="V198">
        <v>20.3</v>
      </c>
      <c r="W198">
        <v>1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7</v>
      </c>
      <c r="AE198" s="13">
        <v>0.49</v>
      </c>
      <c r="AF198" s="14">
        <v>0.98507462686567204</v>
      </c>
    </row>
    <row r="199" spans="1:32" x14ac:dyDescent="0.25">
      <c r="A199">
        <v>1</v>
      </c>
      <c r="B199">
        <v>0</v>
      </c>
      <c r="C199">
        <v>12.01</v>
      </c>
      <c r="D199">
        <v>0</v>
      </c>
      <c r="E199">
        <v>0</v>
      </c>
      <c r="F199">
        <v>0</v>
      </c>
      <c r="G199">
        <v>0</v>
      </c>
      <c r="H199">
        <v>1</v>
      </c>
      <c r="I199">
        <v>0</v>
      </c>
      <c r="J199">
        <v>1</v>
      </c>
      <c r="K199">
        <v>2.5</v>
      </c>
      <c r="L199">
        <v>2000</v>
      </c>
      <c r="M199">
        <v>0</v>
      </c>
      <c r="N199" s="5">
        <v>0</v>
      </c>
      <c r="O199" s="6">
        <v>-27.6</v>
      </c>
      <c r="P199">
        <v>1040</v>
      </c>
      <c r="Q199">
        <v>0</v>
      </c>
      <c r="R199">
        <v>1</v>
      </c>
      <c r="S199">
        <v>0</v>
      </c>
      <c r="T199">
        <v>1</v>
      </c>
      <c r="U199">
        <v>7</v>
      </c>
      <c r="V199">
        <v>20.3</v>
      </c>
      <c r="W199">
        <v>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7</v>
      </c>
      <c r="AE199" s="13">
        <v>0.99</v>
      </c>
      <c r="AF199" s="14">
        <v>0.98943661971830998</v>
      </c>
    </row>
    <row r="200" spans="1:32" x14ac:dyDescent="0.25">
      <c r="A200">
        <v>1</v>
      </c>
      <c r="B200">
        <v>0</v>
      </c>
      <c r="C200">
        <v>12.01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0</v>
      </c>
      <c r="J200">
        <v>1</v>
      </c>
      <c r="K200">
        <v>2.5</v>
      </c>
      <c r="L200">
        <v>2000</v>
      </c>
      <c r="M200">
        <v>0</v>
      </c>
      <c r="N200" s="5">
        <v>0</v>
      </c>
      <c r="O200" s="6">
        <v>-27.6</v>
      </c>
      <c r="P200">
        <v>1040</v>
      </c>
      <c r="Q200">
        <v>0</v>
      </c>
      <c r="R200">
        <v>1</v>
      </c>
      <c r="S200">
        <v>0</v>
      </c>
      <c r="T200">
        <v>1</v>
      </c>
      <c r="U200">
        <v>7</v>
      </c>
      <c r="V200">
        <v>20.3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7</v>
      </c>
      <c r="AE200" s="13">
        <v>1.97</v>
      </c>
      <c r="AF200" s="14">
        <v>0.97560975609756095</v>
      </c>
    </row>
    <row r="201" spans="1:32" x14ac:dyDescent="0.25">
      <c r="A201">
        <v>1</v>
      </c>
      <c r="B201">
        <v>0</v>
      </c>
      <c r="C201">
        <v>12.01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0</v>
      </c>
      <c r="J201">
        <v>1</v>
      </c>
      <c r="K201">
        <v>2.5</v>
      </c>
      <c r="L201">
        <v>2000</v>
      </c>
      <c r="M201">
        <v>0</v>
      </c>
      <c r="N201" s="5">
        <v>0</v>
      </c>
      <c r="O201" s="6">
        <v>-27.6</v>
      </c>
      <c r="P201">
        <v>1040</v>
      </c>
      <c r="Q201">
        <v>0</v>
      </c>
      <c r="R201">
        <v>1</v>
      </c>
      <c r="S201">
        <v>0</v>
      </c>
      <c r="T201">
        <v>1</v>
      </c>
      <c r="U201">
        <v>7</v>
      </c>
      <c r="V201">
        <v>20.3</v>
      </c>
      <c r="W201">
        <v>1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28</v>
      </c>
      <c r="AE201" s="13">
        <v>0.49</v>
      </c>
      <c r="AF201" s="14">
        <v>0.53333333333333299</v>
      </c>
    </row>
    <row r="202" spans="1:32" x14ac:dyDescent="0.25">
      <c r="A202">
        <v>1</v>
      </c>
      <c r="B202">
        <v>0</v>
      </c>
      <c r="C202">
        <v>12.01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0</v>
      </c>
      <c r="J202">
        <v>1</v>
      </c>
      <c r="K202">
        <v>2.5</v>
      </c>
      <c r="L202">
        <v>2000</v>
      </c>
      <c r="M202">
        <v>0</v>
      </c>
      <c r="N202" s="5">
        <v>0</v>
      </c>
      <c r="O202" s="6">
        <v>-27.6</v>
      </c>
      <c r="P202">
        <v>1040</v>
      </c>
      <c r="Q202">
        <v>0</v>
      </c>
      <c r="R202">
        <v>1</v>
      </c>
      <c r="S202">
        <v>0</v>
      </c>
      <c r="T202">
        <v>1</v>
      </c>
      <c r="U202">
        <v>7</v>
      </c>
      <c r="V202">
        <v>20.3</v>
      </c>
      <c r="W202">
        <v>1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28</v>
      </c>
      <c r="AE202" s="13">
        <v>0.99</v>
      </c>
      <c r="AF202" s="14">
        <v>0.53333333333333299</v>
      </c>
    </row>
    <row r="203" spans="1:32" x14ac:dyDescent="0.25">
      <c r="A203">
        <v>1</v>
      </c>
      <c r="B203">
        <v>0</v>
      </c>
      <c r="C203">
        <v>12.01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0</v>
      </c>
      <c r="J203">
        <v>1</v>
      </c>
      <c r="K203">
        <v>2.5</v>
      </c>
      <c r="L203">
        <v>2000</v>
      </c>
      <c r="M203">
        <v>0</v>
      </c>
      <c r="N203" s="5">
        <v>0</v>
      </c>
      <c r="O203" s="6">
        <v>-27.6</v>
      </c>
      <c r="P203">
        <v>1040</v>
      </c>
      <c r="Q203">
        <v>0</v>
      </c>
      <c r="R203">
        <v>1</v>
      </c>
      <c r="S203">
        <v>0</v>
      </c>
      <c r="T203">
        <v>1</v>
      </c>
      <c r="U203">
        <v>7</v>
      </c>
      <c r="V203">
        <v>20.3</v>
      </c>
      <c r="W203">
        <v>1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28</v>
      </c>
      <c r="AE203" s="13">
        <v>1.97</v>
      </c>
      <c r="AF203" s="14">
        <v>0.53333333333333299</v>
      </c>
    </row>
    <row r="204" spans="1:32" x14ac:dyDescent="0.25">
      <c r="A204">
        <v>1</v>
      </c>
      <c r="B204">
        <v>0</v>
      </c>
      <c r="C204">
        <v>12.01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0</v>
      </c>
      <c r="J204">
        <v>1</v>
      </c>
      <c r="K204">
        <v>2.5</v>
      </c>
      <c r="L204">
        <v>2000</v>
      </c>
      <c r="M204">
        <v>0</v>
      </c>
      <c r="N204" s="5">
        <v>0</v>
      </c>
      <c r="O204" s="6">
        <v>-27.6</v>
      </c>
      <c r="P204">
        <v>1040</v>
      </c>
      <c r="Q204">
        <v>0</v>
      </c>
      <c r="R204">
        <v>1</v>
      </c>
      <c r="S204">
        <v>0</v>
      </c>
      <c r="T204">
        <v>1</v>
      </c>
      <c r="U204">
        <v>7</v>
      </c>
      <c r="V204">
        <v>21.6</v>
      </c>
      <c r="W204">
        <v>1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1</v>
      </c>
      <c r="AE204" s="13">
        <v>1.85</v>
      </c>
      <c r="AF204" s="14">
        <v>0.92471042471042497</v>
      </c>
    </row>
    <row r="205" spans="1:32" x14ac:dyDescent="0.25">
      <c r="A205">
        <v>1</v>
      </c>
      <c r="B205">
        <v>0</v>
      </c>
      <c r="C205">
        <v>12.01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0</v>
      </c>
      <c r="J205">
        <v>1</v>
      </c>
      <c r="K205">
        <v>2.5</v>
      </c>
      <c r="L205">
        <v>2000</v>
      </c>
      <c r="M205">
        <v>0</v>
      </c>
      <c r="N205" s="5">
        <v>0</v>
      </c>
      <c r="O205" s="6">
        <v>-27.6</v>
      </c>
      <c r="P205">
        <v>1040</v>
      </c>
      <c r="Q205">
        <v>0</v>
      </c>
      <c r="R205">
        <v>1</v>
      </c>
      <c r="S205">
        <v>0</v>
      </c>
      <c r="T205">
        <v>1</v>
      </c>
      <c r="U205">
        <v>9</v>
      </c>
      <c r="V205">
        <v>20</v>
      </c>
      <c r="W205">
        <v>1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365</v>
      </c>
      <c r="AE205" s="13">
        <v>2</v>
      </c>
      <c r="AF205" s="14">
        <v>-0.169491525423729</v>
      </c>
    </row>
    <row r="206" spans="1:32" x14ac:dyDescent="0.25">
      <c r="A206">
        <v>1</v>
      </c>
      <c r="B206">
        <v>0</v>
      </c>
      <c r="C206">
        <v>12.01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0</v>
      </c>
      <c r="J206">
        <v>0</v>
      </c>
      <c r="K206">
        <v>120</v>
      </c>
      <c r="L206">
        <v>17500</v>
      </c>
      <c r="M206">
        <v>0</v>
      </c>
      <c r="N206" s="5">
        <v>0</v>
      </c>
      <c r="O206" s="6">
        <v>69.5</v>
      </c>
      <c r="P206">
        <v>40</v>
      </c>
      <c r="Q206">
        <v>0</v>
      </c>
      <c r="R206">
        <v>1</v>
      </c>
      <c r="S206">
        <v>0</v>
      </c>
      <c r="T206">
        <v>1</v>
      </c>
      <c r="U206">
        <v>9</v>
      </c>
      <c r="V206">
        <v>20</v>
      </c>
      <c r="W206">
        <v>1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365</v>
      </c>
      <c r="AE206" s="13">
        <v>6</v>
      </c>
      <c r="AF206" s="14">
        <v>0.55303030303030298</v>
      </c>
    </row>
    <row r="207" spans="1:32" x14ac:dyDescent="0.25">
      <c r="A207">
        <v>1</v>
      </c>
      <c r="B207">
        <v>0</v>
      </c>
      <c r="C207">
        <v>12.01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0</v>
      </c>
      <c r="J207">
        <v>1</v>
      </c>
      <c r="K207">
        <v>3.5</v>
      </c>
      <c r="L207">
        <v>5500</v>
      </c>
      <c r="M207">
        <v>0</v>
      </c>
      <c r="N207" s="5">
        <v>0</v>
      </c>
      <c r="O207" s="6">
        <v>-11</v>
      </c>
      <c r="P207">
        <v>6.6000000000000003E-2</v>
      </c>
      <c r="Q207">
        <v>0</v>
      </c>
      <c r="R207">
        <v>1</v>
      </c>
      <c r="S207">
        <v>0</v>
      </c>
      <c r="T207">
        <v>1</v>
      </c>
      <c r="U207">
        <v>11</v>
      </c>
      <c r="V207" s="4">
        <v>25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</v>
      </c>
      <c r="AC207">
        <v>1</v>
      </c>
      <c r="AD207">
        <v>1</v>
      </c>
      <c r="AE207" s="13">
        <v>2</v>
      </c>
      <c r="AF207" s="14">
        <v>0</v>
      </c>
    </row>
    <row r="208" spans="1:32" x14ac:dyDescent="0.25">
      <c r="A208">
        <v>1</v>
      </c>
      <c r="B208">
        <v>0</v>
      </c>
      <c r="C208">
        <v>12.01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0</v>
      </c>
      <c r="J208">
        <v>1</v>
      </c>
      <c r="K208">
        <v>3.5</v>
      </c>
      <c r="L208">
        <v>5500</v>
      </c>
      <c r="M208">
        <v>0</v>
      </c>
      <c r="N208" s="5">
        <v>0</v>
      </c>
      <c r="O208" s="6">
        <v>-11</v>
      </c>
      <c r="P208">
        <v>6.6000000000000003E-2</v>
      </c>
      <c r="Q208">
        <v>0</v>
      </c>
      <c r="R208">
        <v>1</v>
      </c>
      <c r="S208">
        <v>0</v>
      </c>
      <c r="T208">
        <v>1</v>
      </c>
      <c r="U208">
        <v>11</v>
      </c>
      <c r="V208" s="4">
        <v>25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0</v>
      </c>
      <c r="AC208">
        <v>1</v>
      </c>
      <c r="AD208">
        <v>3</v>
      </c>
      <c r="AE208" s="13">
        <v>2</v>
      </c>
      <c r="AF208" s="14">
        <v>0.13043478260869601</v>
      </c>
    </row>
    <row r="209" spans="1:32" x14ac:dyDescent="0.25">
      <c r="A209">
        <v>1</v>
      </c>
      <c r="B209">
        <v>0</v>
      </c>
      <c r="C209">
        <v>12.01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0</v>
      </c>
      <c r="J209">
        <v>1</v>
      </c>
      <c r="K209">
        <v>3.5</v>
      </c>
      <c r="L209">
        <v>5500</v>
      </c>
      <c r="M209">
        <v>0</v>
      </c>
      <c r="N209" s="5">
        <v>0</v>
      </c>
      <c r="O209" s="6">
        <v>-11</v>
      </c>
      <c r="P209">
        <v>6.6000000000000003E-2</v>
      </c>
      <c r="Q209">
        <v>0</v>
      </c>
      <c r="R209">
        <v>1</v>
      </c>
      <c r="S209">
        <v>0</v>
      </c>
      <c r="T209">
        <v>1</v>
      </c>
      <c r="U209">
        <v>11</v>
      </c>
      <c r="V209" s="4">
        <v>25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</v>
      </c>
      <c r="AC209">
        <v>1</v>
      </c>
      <c r="AD209">
        <v>7</v>
      </c>
      <c r="AE209" s="13">
        <v>2</v>
      </c>
      <c r="AF209" s="14">
        <v>0</v>
      </c>
    </row>
    <row r="210" spans="1:32" x14ac:dyDescent="0.25">
      <c r="A210">
        <v>0</v>
      </c>
      <c r="B210">
        <v>0</v>
      </c>
      <c r="C210">
        <v>144.19999999999999</v>
      </c>
      <c r="D210">
        <v>16</v>
      </c>
      <c r="E210">
        <v>3</v>
      </c>
      <c r="F210">
        <v>0</v>
      </c>
      <c r="G210">
        <v>1</v>
      </c>
      <c r="H210">
        <v>0</v>
      </c>
      <c r="I210">
        <v>0</v>
      </c>
      <c r="J210">
        <v>0</v>
      </c>
      <c r="K210">
        <v>110</v>
      </c>
      <c r="L210" s="4">
        <v>110</v>
      </c>
      <c r="M210">
        <v>0</v>
      </c>
      <c r="N210" s="5">
        <v>0</v>
      </c>
      <c r="O210" s="6">
        <v>-16.899999999999999</v>
      </c>
      <c r="P210" s="23">
        <v>89</v>
      </c>
      <c r="Q210">
        <v>1</v>
      </c>
      <c r="R210">
        <v>0</v>
      </c>
      <c r="S210">
        <v>1</v>
      </c>
      <c r="T210">
        <v>1</v>
      </c>
      <c r="U210" s="7">
        <v>8</v>
      </c>
      <c r="V210">
        <v>300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0</v>
      </c>
      <c r="AC210">
        <v>1</v>
      </c>
      <c r="AD210">
        <v>3</v>
      </c>
      <c r="AE210" s="13">
        <v>100</v>
      </c>
      <c r="AF210" s="14">
        <v>0.57261059223024602</v>
      </c>
    </row>
    <row r="211" spans="1:32" x14ac:dyDescent="0.25">
      <c r="A211">
        <v>0</v>
      </c>
      <c r="B211">
        <v>0</v>
      </c>
      <c r="C211">
        <v>144.19999999999999</v>
      </c>
      <c r="D211">
        <v>16</v>
      </c>
      <c r="E211">
        <v>3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110</v>
      </c>
      <c r="L211" s="4">
        <v>110</v>
      </c>
      <c r="M211">
        <v>0</v>
      </c>
      <c r="N211" s="5">
        <v>0</v>
      </c>
      <c r="O211" s="6">
        <v>-16.899999999999999</v>
      </c>
      <c r="P211" s="23">
        <v>89</v>
      </c>
      <c r="Q211">
        <v>1</v>
      </c>
      <c r="R211">
        <v>0</v>
      </c>
      <c r="S211">
        <v>1</v>
      </c>
      <c r="T211">
        <v>1</v>
      </c>
      <c r="U211" s="7">
        <v>8</v>
      </c>
      <c r="V211">
        <v>300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0</v>
      </c>
      <c r="AC211">
        <v>1</v>
      </c>
      <c r="AD211">
        <v>7</v>
      </c>
      <c r="AE211" s="13">
        <v>100</v>
      </c>
      <c r="AF211" s="14">
        <v>0.56803365821795904</v>
      </c>
    </row>
    <row r="212" spans="1:32" x14ac:dyDescent="0.25">
      <c r="A212">
        <v>0</v>
      </c>
      <c r="B212">
        <v>0</v>
      </c>
      <c r="C212">
        <v>144.19999999999999</v>
      </c>
      <c r="D212">
        <v>16</v>
      </c>
      <c r="E212">
        <v>3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110</v>
      </c>
      <c r="L212" s="4">
        <v>110</v>
      </c>
      <c r="M212">
        <v>0</v>
      </c>
      <c r="N212" s="5">
        <v>0</v>
      </c>
      <c r="O212" s="6">
        <v>-16.899999999999999</v>
      </c>
      <c r="P212" s="23">
        <v>89</v>
      </c>
      <c r="Q212">
        <v>1</v>
      </c>
      <c r="R212">
        <v>0</v>
      </c>
      <c r="S212">
        <v>1</v>
      </c>
      <c r="T212">
        <v>1</v>
      </c>
      <c r="U212" s="7">
        <v>8</v>
      </c>
      <c r="V212">
        <v>300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0</v>
      </c>
      <c r="AC212">
        <v>1</v>
      </c>
      <c r="AD212">
        <v>14</v>
      </c>
      <c r="AE212" s="13">
        <v>100</v>
      </c>
      <c r="AF212" s="14">
        <v>0.57942111250542405</v>
      </c>
    </row>
    <row r="213" spans="1:32" x14ac:dyDescent="0.25">
      <c r="A213">
        <v>0</v>
      </c>
      <c r="B213">
        <v>0</v>
      </c>
      <c r="C213">
        <v>144.19999999999999</v>
      </c>
      <c r="D213">
        <v>16</v>
      </c>
      <c r="E213">
        <v>3</v>
      </c>
      <c r="F213">
        <v>0</v>
      </c>
      <c r="G213">
        <v>1</v>
      </c>
      <c r="H213">
        <v>0</v>
      </c>
      <c r="I213">
        <v>0</v>
      </c>
      <c r="J213">
        <v>0</v>
      </c>
      <c r="K213">
        <v>110</v>
      </c>
      <c r="L213" s="4">
        <v>110</v>
      </c>
      <c r="M213">
        <v>0</v>
      </c>
      <c r="N213" s="5">
        <v>0</v>
      </c>
      <c r="O213" s="6">
        <v>-16.899999999999999</v>
      </c>
      <c r="P213" s="23">
        <v>89</v>
      </c>
      <c r="Q213">
        <v>1</v>
      </c>
      <c r="R213">
        <v>0</v>
      </c>
      <c r="S213">
        <v>1</v>
      </c>
      <c r="T213">
        <v>1</v>
      </c>
      <c r="U213" s="7">
        <v>8</v>
      </c>
      <c r="V213">
        <v>300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0</v>
      </c>
      <c r="AC213">
        <v>1</v>
      </c>
      <c r="AD213">
        <v>21</v>
      </c>
      <c r="AE213" s="13">
        <v>100</v>
      </c>
      <c r="AF213" s="14">
        <v>0.57321193011807903</v>
      </c>
    </row>
    <row r="214" spans="1:32" x14ac:dyDescent="0.25">
      <c r="A214">
        <v>0</v>
      </c>
      <c r="B214">
        <v>0</v>
      </c>
      <c r="C214">
        <v>144.19999999999999</v>
      </c>
      <c r="D214">
        <v>16</v>
      </c>
      <c r="E214">
        <v>3</v>
      </c>
      <c r="F214">
        <v>0</v>
      </c>
      <c r="G214">
        <v>1</v>
      </c>
      <c r="H214">
        <v>0</v>
      </c>
      <c r="I214">
        <v>0</v>
      </c>
      <c r="J214">
        <v>0</v>
      </c>
      <c r="K214">
        <v>110</v>
      </c>
      <c r="L214" s="4">
        <v>110</v>
      </c>
      <c r="M214">
        <v>0</v>
      </c>
      <c r="N214" s="5">
        <v>0</v>
      </c>
      <c r="O214" s="6">
        <v>-16.899999999999999</v>
      </c>
      <c r="P214" s="23">
        <v>89</v>
      </c>
      <c r="Q214">
        <v>1</v>
      </c>
      <c r="R214">
        <v>0</v>
      </c>
      <c r="S214">
        <v>1</v>
      </c>
      <c r="T214">
        <v>1</v>
      </c>
      <c r="U214" s="7">
        <v>8</v>
      </c>
      <c r="V214">
        <v>300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0</v>
      </c>
      <c r="AC214">
        <v>1</v>
      </c>
      <c r="AD214">
        <v>28</v>
      </c>
      <c r="AE214" s="13">
        <v>100</v>
      </c>
      <c r="AF214" s="14">
        <v>0.61268276695051604</v>
      </c>
    </row>
    <row r="215" spans="1:32" x14ac:dyDescent="0.25">
      <c r="A215">
        <v>0</v>
      </c>
      <c r="B215">
        <v>0</v>
      </c>
      <c r="C215">
        <v>65.41</v>
      </c>
      <c r="D215">
        <v>16</v>
      </c>
      <c r="E215">
        <v>1</v>
      </c>
      <c r="F215">
        <v>0</v>
      </c>
      <c r="G215">
        <v>1</v>
      </c>
      <c r="H215">
        <v>0</v>
      </c>
      <c r="I215">
        <v>0</v>
      </c>
      <c r="J215">
        <v>0</v>
      </c>
      <c r="K215">
        <v>200</v>
      </c>
      <c r="L215" s="4">
        <v>200</v>
      </c>
      <c r="M215">
        <v>0</v>
      </c>
      <c r="N215" s="5">
        <v>0</v>
      </c>
      <c r="O215" s="5">
        <v>-26.5</v>
      </c>
      <c r="P215" s="7">
        <v>18</v>
      </c>
      <c r="Q215">
        <v>1</v>
      </c>
      <c r="R215">
        <v>0</v>
      </c>
      <c r="S215">
        <v>1</v>
      </c>
      <c r="T215">
        <v>0</v>
      </c>
      <c r="U215">
        <v>8</v>
      </c>
      <c r="V215" s="7">
        <v>250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0</v>
      </c>
      <c r="AC215">
        <v>1</v>
      </c>
      <c r="AD215">
        <v>1</v>
      </c>
      <c r="AE215" s="13">
        <v>1</v>
      </c>
      <c r="AF215" s="14">
        <v>-0.2016</v>
      </c>
    </row>
    <row r="216" spans="1:32" x14ac:dyDescent="0.25">
      <c r="A216">
        <v>0</v>
      </c>
      <c r="B216">
        <v>0</v>
      </c>
      <c r="C216">
        <v>65.41</v>
      </c>
      <c r="D216">
        <v>16</v>
      </c>
      <c r="E216">
        <v>1</v>
      </c>
      <c r="F216">
        <v>0</v>
      </c>
      <c r="G216">
        <v>1</v>
      </c>
      <c r="H216">
        <v>0</v>
      </c>
      <c r="I216">
        <v>0</v>
      </c>
      <c r="J216">
        <v>0</v>
      </c>
      <c r="K216">
        <v>200</v>
      </c>
      <c r="L216" s="4">
        <v>200</v>
      </c>
      <c r="M216">
        <v>0</v>
      </c>
      <c r="N216" s="5">
        <v>0</v>
      </c>
      <c r="O216" s="5">
        <v>-26.5</v>
      </c>
      <c r="P216" s="7">
        <v>18</v>
      </c>
      <c r="Q216">
        <v>1</v>
      </c>
      <c r="R216">
        <v>0</v>
      </c>
      <c r="S216">
        <v>1</v>
      </c>
      <c r="T216">
        <v>0</v>
      </c>
      <c r="U216">
        <v>8</v>
      </c>
      <c r="V216" s="7">
        <v>250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0</v>
      </c>
      <c r="AC216">
        <v>1</v>
      </c>
      <c r="AD216">
        <v>14</v>
      </c>
      <c r="AE216" s="13">
        <v>1</v>
      </c>
      <c r="AF216" s="14">
        <v>-0.46810000000000002</v>
      </c>
    </row>
    <row r="217" spans="1:32" x14ac:dyDescent="0.25">
      <c r="A217">
        <v>0</v>
      </c>
      <c r="B217">
        <v>0</v>
      </c>
      <c r="C217">
        <v>65.41</v>
      </c>
      <c r="D217">
        <v>16</v>
      </c>
      <c r="E217">
        <v>1</v>
      </c>
      <c r="F217">
        <v>0</v>
      </c>
      <c r="G217">
        <v>1</v>
      </c>
      <c r="H217">
        <v>0</v>
      </c>
      <c r="I217">
        <v>0</v>
      </c>
      <c r="J217">
        <v>0</v>
      </c>
      <c r="K217">
        <v>200</v>
      </c>
      <c r="L217" s="4">
        <v>200</v>
      </c>
      <c r="M217">
        <v>0</v>
      </c>
      <c r="N217" s="5">
        <v>0</v>
      </c>
      <c r="O217" s="5">
        <v>-26.5</v>
      </c>
      <c r="P217" s="7">
        <v>18</v>
      </c>
      <c r="Q217">
        <v>1</v>
      </c>
      <c r="R217">
        <v>0</v>
      </c>
      <c r="S217">
        <v>1</v>
      </c>
      <c r="T217">
        <v>0</v>
      </c>
      <c r="U217">
        <v>8</v>
      </c>
      <c r="V217" s="7">
        <v>250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0</v>
      </c>
      <c r="AC217">
        <v>1</v>
      </c>
      <c r="AD217">
        <v>1</v>
      </c>
      <c r="AE217" s="13">
        <v>5</v>
      </c>
      <c r="AF217" s="14">
        <v>0.81331441586080699</v>
      </c>
    </row>
    <row r="218" spans="1:32" x14ac:dyDescent="0.25">
      <c r="A218">
        <v>0</v>
      </c>
      <c r="B218">
        <v>0</v>
      </c>
      <c r="C218">
        <v>65.41</v>
      </c>
      <c r="D218">
        <v>16</v>
      </c>
      <c r="E218">
        <v>1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200</v>
      </c>
      <c r="L218" s="4">
        <v>200</v>
      </c>
      <c r="M218">
        <v>0</v>
      </c>
      <c r="N218" s="5">
        <v>0</v>
      </c>
      <c r="O218" s="5">
        <v>-26.5</v>
      </c>
      <c r="P218" s="7">
        <v>18</v>
      </c>
      <c r="Q218">
        <v>1</v>
      </c>
      <c r="R218">
        <v>0</v>
      </c>
      <c r="S218">
        <v>1</v>
      </c>
      <c r="T218">
        <v>0</v>
      </c>
      <c r="U218">
        <v>8</v>
      </c>
      <c r="V218" s="7">
        <v>250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0</v>
      </c>
      <c r="AC218">
        <v>1</v>
      </c>
      <c r="AD218">
        <v>14</v>
      </c>
      <c r="AE218" s="13">
        <v>5</v>
      </c>
      <c r="AF218" s="14">
        <v>0.105705598282955</v>
      </c>
    </row>
    <row r="219" spans="1:32" x14ac:dyDescent="0.25">
      <c r="A219">
        <v>0</v>
      </c>
      <c r="B219">
        <v>0</v>
      </c>
      <c r="C219">
        <v>65.41</v>
      </c>
      <c r="D219">
        <v>16</v>
      </c>
      <c r="E219">
        <v>1</v>
      </c>
      <c r="F219">
        <v>0</v>
      </c>
      <c r="G219">
        <v>1</v>
      </c>
      <c r="H219">
        <v>0</v>
      </c>
      <c r="I219">
        <v>0</v>
      </c>
      <c r="J219">
        <v>0</v>
      </c>
      <c r="K219">
        <v>200</v>
      </c>
      <c r="L219" s="4">
        <v>200</v>
      </c>
      <c r="M219">
        <v>0</v>
      </c>
      <c r="N219" s="5">
        <v>0</v>
      </c>
      <c r="O219" s="5">
        <v>-26.5</v>
      </c>
      <c r="P219" s="7">
        <v>18</v>
      </c>
      <c r="Q219">
        <v>1</v>
      </c>
      <c r="R219">
        <v>0</v>
      </c>
      <c r="S219">
        <v>1</v>
      </c>
      <c r="T219">
        <v>0</v>
      </c>
      <c r="U219">
        <v>8</v>
      </c>
      <c r="V219" s="7">
        <v>250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0</v>
      </c>
      <c r="AC219">
        <v>1</v>
      </c>
      <c r="AD219">
        <v>1</v>
      </c>
      <c r="AE219" s="13">
        <v>10</v>
      </c>
      <c r="AF219" s="14">
        <v>0.79158416873345705</v>
      </c>
    </row>
    <row r="220" spans="1:32" x14ac:dyDescent="0.25">
      <c r="A220">
        <v>0</v>
      </c>
      <c r="B220">
        <v>0</v>
      </c>
      <c r="C220">
        <v>65.41</v>
      </c>
      <c r="D220">
        <v>16</v>
      </c>
      <c r="E220">
        <v>1</v>
      </c>
      <c r="F220">
        <v>0</v>
      </c>
      <c r="G220">
        <v>1</v>
      </c>
      <c r="H220">
        <v>0</v>
      </c>
      <c r="I220">
        <v>0</v>
      </c>
      <c r="J220">
        <v>0</v>
      </c>
      <c r="K220">
        <v>200</v>
      </c>
      <c r="L220" s="4">
        <v>200</v>
      </c>
      <c r="M220">
        <v>0</v>
      </c>
      <c r="N220" s="5">
        <v>0</v>
      </c>
      <c r="O220" s="5">
        <v>-26.5</v>
      </c>
      <c r="P220" s="7">
        <v>18</v>
      </c>
      <c r="Q220">
        <v>1</v>
      </c>
      <c r="R220">
        <v>0</v>
      </c>
      <c r="S220">
        <v>1</v>
      </c>
      <c r="T220">
        <v>0</v>
      </c>
      <c r="U220">
        <v>8</v>
      </c>
      <c r="V220" s="7">
        <v>250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0</v>
      </c>
      <c r="AC220">
        <v>1</v>
      </c>
      <c r="AD220">
        <v>14</v>
      </c>
      <c r="AE220" s="13">
        <v>10</v>
      </c>
      <c r="AF220" s="14">
        <v>0.49323468301829398</v>
      </c>
    </row>
    <row r="221" spans="1:32" x14ac:dyDescent="0.25">
      <c r="A221">
        <v>1</v>
      </c>
      <c r="B221">
        <v>0</v>
      </c>
      <c r="C221">
        <v>12.01</v>
      </c>
      <c r="D221">
        <v>0</v>
      </c>
      <c r="E221">
        <v>0</v>
      </c>
      <c r="F221">
        <v>0</v>
      </c>
      <c r="G221">
        <v>1</v>
      </c>
      <c r="H221">
        <v>0</v>
      </c>
      <c r="I221">
        <v>0</v>
      </c>
      <c r="J221">
        <v>0</v>
      </c>
      <c r="K221">
        <v>5000</v>
      </c>
      <c r="L221" s="4">
        <v>5000</v>
      </c>
      <c r="M221">
        <v>0</v>
      </c>
      <c r="N221" s="5">
        <v>0</v>
      </c>
      <c r="O221" s="6">
        <v>-3.7</v>
      </c>
      <c r="P221">
        <v>300</v>
      </c>
      <c r="Q221">
        <v>0</v>
      </c>
      <c r="R221">
        <v>1</v>
      </c>
      <c r="S221">
        <v>1</v>
      </c>
      <c r="T221">
        <v>1</v>
      </c>
      <c r="U221" s="7">
        <v>8</v>
      </c>
      <c r="V221">
        <v>16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0</v>
      </c>
      <c r="AC221">
        <v>1</v>
      </c>
      <c r="AD221">
        <v>0.66700000000000004</v>
      </c>
      <c r="AE221" s="13">
        <v>0.06</v>
      </c>
      <c r="AF221" s="14">
        <v>0</v>
      </c>
    </row>
    <row r="222" spans="1:32" x14ac:dyDescent="0.25">
      <c r="A222">
        <v>1</v>
      </c>
      <c r="B222">
        <v>0</v>
      </c>
      <c r="C222">
        <v>12.01</v>
      </c>
      <c r="D222">
        <v>0</v>
      </c>
      <c r="E222">
        <v>0</v>
      </c>
      <c r="F222">
        <v>0</v>
      </c>
      <c r="G222">
        <v>1</v>
      </c>
      <c r="H222">
        <v>0</v>
      </c>
      <c r="I222">
        <v>0</v>
      </c>
      <c r="J222">
        <v>0</v>
      </c>
      <c r="K222">
        <v>5000</v>
      </c>
      <c r="L222" s="4">
        <v>5000</v>
      </c>
      <c r="M222">
        <v>0</v>
      </c>
      <c r="N222" s="5">
        <v>0</v>
      </c>
      <c r="O222" s="6">
        <v>-3.7</v>
      </c>
      <c r="P222">
        <v>300</v>
      </c>
      <c r="Q222">
        <v>0</v>
      </c>
      <c r="R222">
        <v>1</v>
      </c>
      <c r="S222">
        <v>1</v>
      </c>
      <c r="T222">
        <v>1</v>
      </c>
      <c r="U222" s="7">
        <v>8</v>
      </c>
      <c r="V222">
        <v>16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0</v>
      </c>
      <c r="AC222">
        <v>1</v>
      </c>
      <c r="AD222">
        <v>0.66700000000000004</v>
      </c>
      <c r="AE222" s="13">
        <v>0.2</v>
      </c>
      <c r="AF222" s="14">
        <v>0</v>
      </c>
    </row>
    <row r="223" spans="1:32" x14ac:dyDescent="0.25">
      <c r="A223">
        <v>1</v>
      </c>
      <c r="B223">
        <v>0</v>
      </c>
      <c r="C223">
        <v>12.01</v>
      </c>
      <c r="D223">
        <v>0</v>
      </c>
      <c r="E223">
        <v>0</v>
      </c>
      <c r="F223">
        <v>0</v>
      </c>
      <c r="G223">
        <v>1</v>
      </c>
      <c r="H223">
        <v>0</v>
      </c>
      <c r="I223">
        <v>0</v>
      </c>
      <c r="J223">
        <v>0</v>
      </c>
      <c r="K223">
        <v>5000</v>
      </c>
      <c r="L223" s="4">
        <v>5000</v>
      </c>
      <c r="M223">
        <v>0</v>
      </c>
      <c r="N223" s="5">
        <v>0</v>
      </c>
      <c r="O223" s="6">
        <v>-3.7</v>
      </c>
      <c r="P223">
        <v>300</v>
      </c>
      <c r="Q223">
        <v>0</v>
      </c>
      <c r="R223">
        <v>1</v>
      </c>
      <c r="S223">
        <v>1</v>
      </c>
      <c r="T223">
        <v>1</v>
      </c>
      <c r="U223" s="7">
        <v>8</v>
      </c>
      <c r="V223">
        <v>16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0</v>
      </c>
      <c r="AC223">
        <v>1</v>
      </c>
      <c r="AD223">
        <v>0.66700000000000004</v>
      </c>
      <c r="AE223" s="13">
        <v>0.6</v>
      </c>
      <c r="AF223" s="14">
        <v>0</v>
      </c>
    </row>
    <row r="224" spans="1:32" x14ac:dyDescent="0.25">
      <c r="A224">
        <v>1</v>
      </c>
      <c r="B224">
        <v>0</v>
      </c>
      <c r="C224">
        <v>12.01</v>
      </c>
      <c r="D224">
        <v>0</v>
      </c>
      <c r="E224">
        <v>0</v>
      </c>
      <c r="F224">
        <v>0</v>
      </c>
      <c r="G224">
        <v>1</v>
      </c>
      <c r="H224">
        <v>0</v>
      </c>
      <c r="I224">
        <v>0</v>
      </c>
      <c r="J224">
        <v>0</v>
      </c>
      <c r="K224">
        <v>5000</v>
      </c>
      <c r="L224" s="4">
        <v>5000</v>
      </c>
      <c r="M224">
        <v>0</v>
      </c>
      <c r="N224" s="5">
        <v>0</v>
      </c>
      <c r="O224" s="6">
        <v>-3.7</v>
      </c>
      <c r="P224">
        <v>300</v>
      </c>
      <c r="Q224">
        <v>0</v>
      </c>
      <c r="R224">
        <v>1</v>
      </c>
      <c r="S224">
        <v>1</v>
      </c>
      <c r="T224">
        <v>1</v>
      </c>
      <c r="U224" s="7">
        <v>8</v>
      </c>
      <c r="V224">
        <v>16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0</v>
      </c>
      <c r="AC224">
        <v>1</v>
      </c>
      <c r="AD224">
        <v>0.66700000000000004</v>
      </c>
      <c r="AE224" s="13">
        <v>2</v>
      </c>
      <c r="AF224" s="14">
        <v>0.17573900504686399</v>
      </c>
    </row>
    <row r="225" spans="1:32" x14ac:dyDescent="0.25">
      <c r="A225">
        <v>1</v>
      </c>
      <c r="B225">
        <v>0</v>
      </c>
      <c r="C225">
        <v>12.01</v>
      </c>
      <c r="D225">
        <v>0</v>
      </c>
      <c r="E225">
        <v>0</v>
      </c>
      <c r="F225">
        <v>0</v>
      </c>
      <c r="G225">
        <v>1</v>
      </c>
      <c r="H225">
        <v>0</v>
      </c>
      <c r="I225">
        <v>0</v>
      </c>
      <c r="J225">
        <v>0</v>
      </c>
      <c r="K225">
        <v>5000</v>
      </c>
      <c r="L225" s="4">
        <v>5000</v>
      </c>
      <c r="M225">
        <v>0</v>
      </c>
      <c r="N225" s="5">
        <v>0</v>
      </c>
      <c r="O225" s="6">
        <v>-3.7</v>
      </c>
      <c r="P225">
        <v>300</v>
      </c>
      <c r="Q225">
        <v>0</v>
      </c>
      <c r="R225">
        <v>1</v>
      </c>
      <c r="S225">
        <v>1</v>
      </c>
      <c r="T225">
        <v>1</v>
      </c>
      <c r="U225" s="7">
        <v>8</v>
      </c>
      <c r="V225">
        <v>16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0</v>
      </c>
      <c r="AC225">
        <v>1</v>
      </c>
      <c r="AD225">
        <v>0.66700000000000004</v>
      </c>
      <c r="AE225" s="13">
        <v>10</v>
      </c>
      <c r="AF225" s="14">
        <v>0.97702991452991494</v>
      </c>
    </row>
    <row r="226" spans="1:32" x14ac:dyDescent="0.25">
      <c r="A226">
        <v>1</v>
      </c>
      <c r="B226">
        <v>0</v>
      </c>
      <c r="C226">
        <v>12.01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0</v>
      </c>
      <c r="J226">
        <v>1</v>
      </c>
      <c r="K226">
        <v>1.5</v>
      </c>
      <c r="L226">
        <v>1000</v>
      </c>
      <c r="M226">
        <v>1</v>
      </c>
      <c r="N226" s="5">
        <v>0</v>
      </c>
      <c r="O226" s="6">
        <v>-27.6</v>
      </c>
      <c r="P226">
        <v>400</v>
      </c>
      <c r="Q226">
        <v>0</v>
      </c>
      <c r="R226">
        <v>1</v>
      </c>
      <c r="S226">
        <v>1</v>
      </c>
      <c r="T226">
        <v>1</v>
      </c>
      <c r="U226" s="7">
        <v>8</v>
      </c>
      <c r="V226">
        <v>16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0</v>
      </c>
      <c r="AC226">
        <v>1</v>
      </c>
      <c r="AD226">
        <v>0.66700000000000004</v>
      </c>
      <c r="AE226" s="13">
        <v>0.06</v>
      </c>
      <c r="AF226" s="14">
        <v>0.29199999999999998</v>
      </c>
    </row>
    <row r="227" spans="1:32" x14ac:dyDescent="0.25">
      <c r="A227">
        <v>1</v>
      </c>
      <c r="B227">
        <v>0</v>
      </c>
      <c r="C227">
        <v>12.01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0</v>
      </c>
      <c r="J227">
        <v>1</v>
      </c>
      <c r="K227">
        <v>1.5</v>
      </c>
      <c r="L227">
        <v>1000</v>
      </c>
      <c r="M227">
        <v>1</v>
      </c>
      <c r="N227" s="5">
        <v>0</v>
      </c>
      <c r="O227" s="6">
        <v>-27.6</v>
      </c>
      <c r="P227">
        <v>400</v>
      </c>
      <c r="Q227">
        <v>0</v>
      </c>
      <c r="R227">
        <v>1</v>
      </c>
      <c r="S227">
        <v>1</v>
      </c>
      <c r="T227">
        <v>1</v>
      </c>
      <c r="U227" s="7">
        <v>8</v>
      </c>
      <c r="V227">
        <v>16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0</v>
      </c>
      <c r="AC227">
        <v>1</v>
      </c>
      <c r="AD227">
        <v>0.66700000000000004</v>
      </c>
      <c r="AE227" s="13">
        <v>0.2</v>
      </c>
      <c r="AF227" s="14">
        <v>0.65031280869278896</v>
      </c>
    </row>
    <row r="228" spans="1:32" x14ac:dyDescent="0.25">
      <c r="A228">
        <v>1</v>
      </c>
      <c r="B228">
        <v>0</v>
      </c>
      <c r="C228">
        <v>12.01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0</v>
      </c>
      <c r="J228">
        <v>1</v>
      </c>
      <c r="K228">
        <v>1.5</v>
      </c>
      <c r="L228">
        <v>1000</v>
      </c>
      <c r="M228">
        <v>1</v>
      </c>
      <c r="N228" s="5">
        <v>0</v>
      </c>
      <c r="O228" s="6">
        <v>-27.6</v>
      </c>
      <c r="P228">
        <v>400</v>
      </c>
      <c r="Q228">
        <v>0</v>
      </c>
      <c r="R228">
        <v>1</v>
      </c>
      <c r="S228">
        <v>1</v>
      </c>
      <c r="T228">
        <v>1</v>
      </c>
      <c r="U228" s="7">
        <v>8</v>
      </c>
      <c r="V228">
        <v>16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1</v>
      </c>
      <c r="AD228">
        <v>0.66700000000000004</v>
      </c>
      <c r="AE228" s="13">
        <v>0.6</v>
      </c>
      <c r="AF228" s="14">
        <v>0.837813072693952</v>
      </c>
    </row>
    <row r="229" spans="1:32" x14ac:dyDescent="0.25">
      <c r="A229">
        <v>1</v>
      </c>
      <c r="B229">
        <v>0</v>
      </c>
      <c r="C229">
        <v>12.01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0</v>
      </c>
      <c r="J229">
        <v>1</v>
      </c>
      <c r="K229">
        <v>1.5</v>
      </c>
      <c r="L229">
        <v>1000</v>
      </c>
      <c r="M229">
        <v>1</v>
      </c>
      <c r="N229" s="5">
        <v>0</v>
      </c>
      <c r="O229" s="6">
        <v>-27.6</v>
      </c>
      <c r="P229">
        <v>400</v>
      </c>
      <c r="Q229">
        <v>0</v>
      </c>
      <c r="R229">
        <v>1</v>
      </c>
      <c r="S229">
        <v>1</v>
      </c>
      <c r="T229">
        <v>1</v>
      </c>
      <c r="U229" s="7">
        <v>8</v>
      </c>
      <c r="V229">
        <v>16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0</v>
      </c>
      <c r="AC229">
        <v>1</v>
      </c>
      <c r="AD229">
        <v>0.66700000000000004</v>
      </c>
      <c r="AE229" s="13">
        <v>2</v>
      </c>
      <c r="AF229" s="14">
        <v>0.78507308361141104</v>
      </c>
    </row>
    <row r="230" spans="1:32" x14ac:dyDescent="0.25">
      <c r="A230">
        <v>1</v>
      </c>
      <c r="B230">
        <v>0</v>
      </c>
      <c r="C230">
        <v>12.01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0</v>
      </c>
      <c r="J230">
        <v>1</v>
      </c>
      <c r="K230">
        <v>1.5</v>
      </c>
      <c r="L230">
        <v>1000</v>
      </c>
      <c r="M230">
        <v>1</v>
      </c>
      <c r="N230" s="5">
        <v>0</v>
      </c>
      <c r="O230" s="6">
        <v>-27.6</v>
      </c>
      <c r="P230">
        <v>400</v>
      </c>
      <c r="Q230">
        <v>0</v>
      </c>
      <c r="R230">
        <v>1</v>
      </c>
      <c r="S230">
        <v>1</v>
      </c>
      <c r="T230">
        <v>1</v>
      </c>
      <c r="U230" s="7">
        <v>8</v>
      </c>
      <c r="V230">
        <v>16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0</v>
      </c>
      <c r="AC230">
        <v>1</v>
      </c>
      <c r="AD230">
        <v>0.66700000000000004</v>
      </c>
      <c r="AE230" s="13">
        <v>10</v>
      </c>
      <c r="AF230" s="14">
        <v>0.99863331532276001</v>
      </c>
    </row>
    <row r="231" spans="1:32" x14ac:dyDescent="0.25">
      <c r="A231">
        <v>1</v>
      </c>
      <c r="B231">
        <v>0</v>
      </c>
      <c r="C231">
        <v>12.01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0</v>
      </c>
      <c r="J231">
        <v>1</v>
      </c>
      <c r="K231">
        <v>1.5</v>
      </c>
      <c r="L231">
        <v>1000</v>
      </c>
      <c r="M231">
        <v>0</v>
      </c>
      <c r="N231" s="5">
        <v>1</v>
      </c>
      <c r="O231" s="6">
        <v>-27.6</v>
      </c>
      <c r="P231">
        <v>400</v>
      </c>
      <c r="Q231">
        <v>0</v>
      </c>
      <c r="R231">
        <v>1</v>
      </c>
      <c r="S231">
        <v>1</v>
      </c>
      <c r="T231">
        <v>1</v>
      </c>
      <c r="U231" s="7">
        <v>8</v>
      </c>
      <c r="V231">
        <v>16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0</v>
      </c>
      <c r="AC231">
        <v>1</v>
      </c>
      <c r="AD231">
        <v>0.66700000000000004</v>
      </c>
      <c r="AE231" s="13">
        <v>0.06</v>
      </c>
      <c r="AF231" s="25">
        <v>0.59496567505720799</v>
      </c>
    </row>
    <row r="232" spans="1:32" x14ac:dyDescent="0.25">
      <c r="A232">
        <v>1</v>
      </c>
      <c r="B232">
        <v>0</v>
      </c>
      <c r="C232">
        <v>12.01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0</v>
      </c>
      <c r="J232">
        <v>1</v>
      </c>
      <c r="K232">
        <v>1.5</v>
      </c>
      <c r="L232">
        <v>1000</v>
      </c>
      <c r="M232">
        <v>0</v>
      </c>
      <c r="N232" s="5">
        <v>1</v>
      </c>
      <c r="O232" s="6">
        <v>-27.6</v>
      </c>
      <c r="P232">
        <v>400</v>
      </c>
      <c r="Q232">
        <v>0</v>
      </c>
      <c r="R232">
        <v>1</v>
      </c>
      <c r="S232">
        <v>1</v>
      </c>
      <c r="T232">
        <v>1</v>
      </c>
      <c r="U232" s="7">
        <v>8</v>
      </c>
      <c r="V232">
        <v>16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</v>
      </c>
      <c r="AC232">
        <v>1</v>
      </c>
      <c r="AD232">
        <v>0.66700000000000004</v>
      </c>
      <c r="AE232" s="13">
        <v>0.2</v>
      </c>
      <c r="AF232" s="25">
        <v>0.51351351351351304</v>
      </c>
    </row>
    <row r="233" spans="1:32" x14ac:dyDescent="0.25">
      <c r="A233">
        <v>1</v>
      </c>
      <c r="B233">
        <v>0</v>
      </c>
      <c r="C233">
        <v>12.01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0</v>
      </c>
      <c r="J233">
        <v>1</v>
      </c>
      <c r="K233">
        <v>1.5</v>
      </c>
      <c r="L233">
        <v>1000</v>
      </c>
      <c r="M233">
        <v>0</v>
      </c>
      <c r="N233" s="5">
        <v>1</v>
      </c>
      <c r="O233" s="6">
        <v>-27.6</v>
      </c>
      <c r="P233">
        <v>400</v>
      </c>
      <c r="Q233">
        <v>0</v>
      </c>
      <c r="R233">
        <v>1</v>
      </c>
      <c r="S233">
        <v>1</v>
      </c>
      <c r="T233">
        <v>1</v>
      </c>
      <c r="U233" s="7">
        <v>8</v>
      </c>
      <c r="V233">
        <v>16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0</v>
      </c>
      <c r="AC233">
        <v>1</v>
      </c>
      <c r="AD233">
        <v>0.66700000000000004</v>
      </c>
      <c r="AE233" s="13">
        <v>0.6</v>
      </c>
      <c r="AF233" s="25">
        <v>0.69226311214140801</v>
      </c>
    </row>
    <row r="234" spans="1:32" x14ac:dyDescent="0.25">
      <c r="A234">
        <v>1</v>
      </c>
      <c r="B234">
        <v>0</v>
      </c>
      <c r="C234">
        <v>12.01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0</v>
      </c>
      <c r="J234">
        <v>1</v>
      </c>
      <c r="K234">
        <v>1.5</v>
      </c>
      <c r="L234">
        <v>1000</v>
      </c>
      <c r="M234">
        <v>0</v>
      </c>
      <c r="N234" s="5">
        <v>1</v>
      </c>
      <c r="O234" s="6">
        <v>-27.6</v>
      </c>
      <c r="P234">
        <v>400</v>
      </c>
      <c r="Q234">
        <v>0</v>
      </c>
      <c r="R234">
        <v>1</v>
      </c>
      <c r="S234">
        <v>1</v>
      </c>
      <c r="T234">
        <v>1</v>
      </c>
      <c r="U234" s="7">
        <v>8</v>
      </c>
      <c r="V234">
        <v>16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1</v>
      </c>
      <c r="AD234">
        <v>0.66700000000000004</v>
      </c>
      <c r="AE234" s="13">
        <v>2</v>
      </c>
      <c r="AF234" s="25">
        <v>0.68243055555555598</v>
      </c>
    </row>
    <row r="235" spans="1:32" x14ac:dyDescent="0.25">
      <c r="A235">
        <v>1</v>
      </c>
      <c r="B235">
        <v>0</v>
      </c>
      <c r="C235">
        <v>12.01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0</v>
      </c>
      <c r="J235">
        <v>1</v>
      </c>
      <c r="K235">
        <v>1.5</v>
      </c>
      <c r="L235">
        <v>1000</v>
      </c>
      <c r="M235">
        <v>0</v>
      </c>
      <c r="N235" s="5">
        <v>1</v>
      </c>
      <c r="O235" s="6">
        <v>-27.6</v>
      </c>
      <c r="P235">
        <v>400</v>
      </c>
      <c r="Q235">
        <v>0</v>
      </c>
      <c r="R235">
        <v>1</v>
      </c>
      <c r="S235">
        <v>1</v>
      </c>
      <c r="T235">
        <v>1</v>
      </c>
      <c r="U235" s="7">
        <v>8</v>
      </c>
      <c r="V235">
        <v>16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</v>
      </c>
      <c r="AC235">
        <v>1</v>
      </c>
      <c r="AD235">
        <v>0.66700000000000004</v>
      </c>
      <c r="AE235" s="13">
        <v>10</v>
      </c>
      <c r="AF235" s="25">
        <v>0.99592995740653101</v>
      </c>
    </row>
    <row r="236" spans="1:32" x14ac:dyDescent="0.25">
      <c r="A236">
        <v>1</v>
      </c>
      <c r="B236">
        <v>0</v>
      </c>
      <c r="C236">
        <v>12.01</v>
      </c>
      <c r="D236">
        <v>0</v>
      </c>
      <c r="E236">
        <v>0</v>
      </c>
      <c r="F236">
        <v>0</v>
      </c>
      <c r="G236">
        <v>0</v>
      </c>
      <c r="H236">
        <v>1</v>
      </c>
      <c r="I236">
        <v>0</v>
      </c>
      <c r="J236">
        <v>1</v>
      </c>
      <c r="K236">
        <v>1.5</v>
      </c>
      <c r="L236">
        <v>1000</v>
      </c>
      <c r="M236">
        <v>0</v>
      </c>
      <c r="N236" s="5">
        <v>1</v>
      </c>
      <c r="O236" s="6">
        <v>-27.6</v>
      </c>
      <c r="P236">
        <v>400</v>
      </c>
      <c r="Q236">
        <v>0</v>
      </c>
      <c r="R236">
        <v>1</v>
      </c>
      <c r="S236">
        <v>1</v>
      </c>
      <c r="T236">
        <v>1</v>
      </c>
      <c r="U236" s="7">
        <v>8</v>
      </c>
      <c r="V236">
        <v>16</v>
      </c>
      <c r="W236">
        <v>0</v>
      </c>
      <c r="X236">
        <v>0</v>
      </c>
      <c r="Y236">
        <v>0</v>
      </c>
      <c r="Z236">
        <v>0</v>
      </c>
      <c r="AA236">
        <v>1</v>
      </c>
      <c r="AB236">
        <v>0</v>
      </c>
      <c r="AC236">
        <v>1</v>
      </c>
      <c r="AD236">
        <v>0.66700000000000004</v>
      </c>
      <c r="AE236" s="13">
        <v>0.06</v>
      </c>
      <c r="AF236" s="25">
        <v>0.345252774352651</v>
      </c>
    </row>
    <row r="237" spans="1:32" x14ac:dyDescent="0.25">
      <c r="A237">
        <v>1</v>
      </c>
      <c r="B237">
        <v>0</v>
      </c>
      <c r="C237">
        <v>12.01</v>
      </c>
      <c r="D237">
        <v>0</v>
      </c>
      <c r="E237">
        <v>0</v>
      </c>
      <c r="F237">
        <v>0</v>
      </c>
      <c r="G237">
        <v>0</v>
      </c>
      <c r="H237">
        <v>1</v>
      </c>
      <c r="I237">
        <v>0</v>
      </c>
      <c r="J237">
        <v>1</v>
      </c>
      <c r="K237">
        <v>1.5</v>
      </c>
      <c r="L237">
        <v>1000</v>
      </c>
      <c r="M237">
        <v>0</v>
      </c>
      <c r="N237" s="5">
        <v>1</v>
      </c>
      <c r="O237" s="6">
        <v>-27.6</v>
      </c>
      <c r="P237">
        <v>400</v>
      </c>
      <c r="Q237">
        <v>0</v>
      </c>
      <c r="R237">
        <v>1</v>
      </c>
      <c r="S237">
        <v>1</v>
      </c>
      <c r="T237">
        <v>1</v>
      </c>
      <c r="U237" s="7">
        <v>8</v>
      </c>
      <c r="V237">
        <v>16</v>
      </c>
      <c r="W237">
        <v>0</v>
      </c>
      <c r="X237">
        <v>0</v>
      </c>
      <c r="Y237">
        <v>0</v>
      </c>
      <c r="Z237">
        <v>0</v>
      </c>
      <c r="AA237">
        <v>1</v>
      </c>
      <c r="AB237">
        <v>0</v>
      </c>
      <c r="AC237">
        <v>1</v>
      </c>
      <c r="AD237">
        <v>0.66700000000000004</v>
      </c>
      <c r="AE237" s="13">
        <v>0.2</v>
      </c>
      <c r="AF237" s="25">
        <v>0.44543080939947799</v>
      </c>
    </row>
    <row r="238" spans="1:32" x14ac:dyDescent="0.25">
      <c r="A238">
        <v>1</v>
      </c>
      <c r="B238">
        <v>0</v>
      </c>
      <c r="C238">
        <v>12.01</v>
      </c>
      <c r="D238">
        <v>0</v>
      </c>
      <c r="E238">
        <v>0</v>
      </c>
      <c r="F238">
        <v>0</v>
      </c>
      <c r="G238">
        <v>0</v>
      </c>
      <c r="H238">
        <v>1</v>
      </c>
      <c r="I238">
        <v>0</v>
      </c>
      <c r="J238">
        <v>1</v>
      </c>
      <c r="K238">
        <v>1.5</v>
      </c>
      <c r="L238">
        <v>1000</v>
      </c>
      <c r="M238">
        <v>0</v>
      </c>
      <c r="N238" s="5">
        <v>1</v>
      </c>
      <c r="O238" s="6">
        <v>-27.6</v>
      </c>
      <c r="P238">
        <v>400</v>
      </c>
      <c r="Q238">
        <v>0</v>
      </c>
      <c r="R238">
        <v>1</v>
      </c>
      <c r="S238">
        <v>1</v>
      </c>
      <c r="T238">
        <v>1</v>
      </c>
      <c r="U238" s="7">
        <v>8</v>
      </c>
      <c r="V238">
        <v>16</v>
      </c>
      <c r="W238">
        <v>0</v>
      </c>
      <c r="X238">
        <v>0</v>
      </c>
      <c r="Y238">
        <v>0</v>
      </c>
      <c r="Z238">
        <v>0</v>
      </c>
      <c r="AA238">
        <v>1</v>
      </c>
      <c r="AB238">
        <v>0</v>
      </c>
      <c r="AC238">
        <v>1</v>
      </c>
      <c r="AD238">
        <v>0.66700000000000004</v>
      </c>
      <c r="AE238" s="13">
        <v>0.6</v>
      </c>
      <c r="AF238" s="25">
        <v>0.92160625968849197</v>
      </c>
    </row>
    <row r="239" spans="1:32" x14ac:dyDescent="0.25">
      <c r="A239">
        <v>1</v>
      </c>
      <c r="B239">
        <v>0</v>
      </c>
      <c r="C239">
        <v>12.01</v>
      </c>
      <c r="D239">
        <v>0</v>
      </c>
      <c r="E239">
        <v>0</v>
      </c>
      <c r="F239">
        <v>0</v>
      </c>
      <c r="G239">
        <v>0</v>
      </c>
      <c r="H239">
        <v>1</v>
      </c>
      <c r="I239">
        <v>0</v>
      </c>
      <c r="J239">
        <v>1</v>
      </c>
      <c r="K239">
        <v>1.5</v>
      </c>
      <c r="L239">
        <v>1000</v>
      </c>
      <c r="M239">
        <v>0</v>
      </c>
      <c r="N239" s="5">
        <v>1</v>
      </c>
      <c r="O239" s="6">
        <v>-27.6</v>
      </c>
      <c r="P239">
        <v>400</v>
      </c>
      <c r="Q239">
        <v>0</v>
      </c>
      <c r="R239">
        <v>1</v>
      </c>
      <c r="S239">
        <v>1</v>
      </c>
      <c r="T239">
        <v>1</v>
      </c>
      <c r="U239" s="7">
        <v>8</v>
      </c>
      <c r="V239">
        <v>16</v>
      </c>
      <c r="W239">
        <v>0</v>
      </c>
      <c r="X239">
        <v>0</v>
      </c>
      <c r="Y239">
        <v>0</v>
      </c>
      <c r="Z239">
        <v>0</v>
      </c>
      <c r="AA239">
        <v>1</v>
      </c>
      <c r="AB239">
        <v>0</v>
      </c>
      <c r="AC239">
        <v>1</v>
      </c>
      <c r="AD239">
        <v>0.66700000000000004</v>
      </c>
      <c r="AE239" s="13">
        <v>2</v>
      </c>
      <c r="AF239" s="25">
        <v>0.84141351088916605</v>
      </c>
    </row>
    <row r="240" spans="1:32" x14ac:dyDescent="0.25">
      <c r="A240">
        <v>1</v>
      </c>
      <c r="B240">
        <v>0</v>
      </c>
      <c r="C240">
        <v>12.01</v>
      </c>
      <c r="D240">
        <v>0</v>
      </c>
      <c r="E240">
        <v>0</v>
      </c>
      <c r="F240">
        <v>0</v>
      </c>
      <c r="G240">
        <v>0</v>
      </c>
      <c r="H240">
        <v>1</v>
      </c>
      <c r="I240">
        <v>0</v>
      </c>
      <c r="J240">
        <v>1</v>
      </c>
      <c r="K240">
        <v>1.5</v>
      </c>
      <c r="L240">
        <v>1000</v>
      </c>
      <c r="M240">
        <v>0</v>
      </c>
      <c r="N240" s="5">
        <v>1</v>
      </c>
      <c r="O240" s="6">
        <v>-27.6</v>
      </c>
      <c r="P240">
        <v>400</v>
      </c>
      <c r="Q240">
        <v>0</v>
      </c>
      <c r="R240">
        <v>1</v>
      </c>
      <c r="S240">
        <v>1</v>
      </c>
      <c r="T240">
        <v>1</v>
      </c>
      <c r="U240" s="7">
        <v>8</v>
      </c>
      <c r="V240">
        <v>16</v>
      </c>
      <c r="W240">
        <v>0</v>
      </c>
      <c r="X240">
        <v>0</v>
      </c>
      <c r="Y240">
        <v>0</v>
      </c>
      <c r="Z240">
        <v>0</v>
      </c>
      <c r="AA240">
        <v>1</v>
      </c>
      <c r="AB240">
        <v>0</v>
      </c>
      <c r="AC240">
        <v>1</v>
      </c>
      <c r="AD240">
        <v>0.66700000000000004</v>
      </c>
      <c r="AE240" s="13">
        <v>10</v>
      </c>
      <c r="AF240" s="25">
        <v>0.997926061687607</v>
      </c>
    </row>
    <row r="241" spans="1:32" x14ac:dyDescent="0.25">
      <c r="A241">
        <v>1</v>
      </c>
      <c r="B241">
        <v>0</v>
      </c>
      <c r="C241">
        <v>12.01</v>
      </c>
      <c r="D241">
        <v>0</v>
      </c>
      <c r="E241">
        <v>0</v>
      </c>
      <c r="F241">
        <v>0</v>
      </c>
      <c r="G241">
        <v>0</v>
      </c>
      <c r="H241">
        <v>1</v>
      </c>
      <c r="I241">
        <v>0</v>
      </c>
      <c r="J241">
        <v>1</v>
      </c>
      <c r="K241">
        <v>1.5</v>
      </c>
      <c r="L241">
        <v>1000</v>
      </c>
      <c r="M241">
        <v>0</v>
      </c>
      <c r="N241" s="5">
        <v>1</v>
      </c>
      <c r="O241" s="6">
        <v>-27.6</v>
      </c>
      <c r="P241">
        <v>400</v>
      </c>
      <c r="Q241">
        <v>0</v>
      </c>
      <c r="R241">
        <v>1</v>
      </c>
      <c r="S241">
        <v>1</v>
      </c>
      <c r="T241">
        <v>1</v>
      </c>
      <c r="U241" s="7">
        <v>8</v>
      </c>
      <c r="V241">
        <v>16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0</v>
      </c>
      <c r="AC241">
        <v>1</v>
      </c>
      <c r="AD241">
        <v>0.66700000000000004</v>
      </c>
      <c r="AE241" s="13">
        <v>0.06</v>
      </c>
      <c r="AF241" s="25">
        <v>0.51351351351351304</v>
      </c>
    </row>
    <row r="242" spans="1:32" x14ac:dyDescent="0.25">
      <c r="A242">
        <v>1</v>
      </c>
      <c r="B242">
        <v>0</v>
      </c>
      <c r="C242">
        <v>12.01</v>
      </c>
      <c r="D242">
        <v>0</v>
      </c>
      <c r="E242">
        <v>0</v>
      </c>
      <c r="F242">
        <v>0</v>
      </c>
      <c r="G242">
        <v>0</v>
      </c>
      <c r="H242">
        <v>1</v>
      </c>
      <c r="I242">
        <v>0</v>
      </c>
      <c r="J242">
        <v>1</v>
      </c>
      <c r="K242">
        <v>1.5</v>
      </c>
      <c r="L242">
        <v>1000</v>
      </c>
      <c r="M242">
        <v>0</v>
      </c>
      <c r="N242" s="5">
        <v>1</v>
      </c>
      <c r="O242" s="6">
        <v>-27.6</v>
      </c>
      <c r="P242">
        <v>400</v>
      </c>
      <c r="Q242">
        <v>0</v>
      </c>
      <c r="R242">
        <v>1</v>
      </c>
      <c r="S242">
        <v>1</v>
      </c>
      <c r="T242">
        <v>1</v>
      </c>
      <c r="U242" s="7">
        <v>8</v>
      </c>
      <c r="V242">
        <v>16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0</v>
      </c>
      <c r="AC242">
        <v>1</v>
      </c>
      <c r="AD242">
        <v>0.66700000000000004</v>
      </c>
      <c r="AE242" s="13">
        <v>0.2</v>
      </c>
      <c r="AF242" s="25">
        <v>0.67866868381240597</v>
      </c>
    </row>
    <row r="243" spans="1:32" x14ac:dyDescent="0.25">
      <c r="A243">
        <v>1</v>
      </c>
      <c r="B243">
        <v>0</v>
      </c>
      <c r="C243">
        <v>12.01</v>
      </c>
      <c r="D243">
        <v>0</v>
      </c>
      <c r="E243">
        <v>0</v>
      </c>
      <c r="F243">
        <v>0</v>
      </c>
      <c r="G243">
        <v>0</v>
      </c>
      <c r="H243">
        <v>1</v>
      </c>
      <c r="I243">
        <v>0</v>
      </c>
      <c r="J243">
        <v>1</v>
      </c>
      <c r="K243">
        <v>1.5</v>
      </c>
      <c r="L243">
        <v>1000</v>
      </c>
      <c r="M243">
        <v>0</v>
      </c>
      <c r="N243" s="5">
        <v>1</v>
      </c>
      <c r="O243" s="6">
        <v>-27.6</v>
      </c>
      <c r="P243">
        <v>400</v>
      </c>
      <c r="Q243">
        <v>0</v>
      </c>
      <c r="R243">
        <v>1</v>
      </c>
      <c r="S243">
        <v>1</v>
      </c>
      <c r="T243">
        <v>1</v>
      </c>
      <c r="U243" s="7">
        <v>8</v>
      </c>
      <c r="V243">
        <v>16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1</v>
      </c>
      <c r="AD243">
        <v>0.66700000000000004</v>
      </c>
      <c r="AE243" s="13">
        <v>0.6</v>
      </c>
      <c r="AF243" s="25">
        <v>0.962245369547442</v>
      </c>
    </row>
    <row r="244" spans="1:32" x14ac:dyDescent="0.25">
      <c r="A244">
        <v>1</v>
      </c>
      <c r="B244">
        <v>0</v>
      </c>
      <c r="C244">
        <v>12.01</v>
      </c>
      <c r="D244">
        <v>0</v>
      </c>
      <c r="E244">
        <v>0</v>
      </c>
      <c r="F244">
        <v>0</v>
      </c>
      <c r="G244">
        <v>0</v>
      </c>
      <c r="H244">
        <v>1</v>
      </c>
      <c r="I244">
        <v>0</v>
      </c>
      <c r="J244">
        <v>1</v>
      </c>
      <c r="K244">
        <v>1.5</v>
      </c>
      <c r="L244">
        <v>1000</v>
      </c>
      <c r="M244">
        <v>0</v>
      </c>
      <c r="N244" s="5">
        <v>1</v>
      </c>
      <c r="O244" s="6">
        <v>-27.6</v>
      </c>
      <c r="P244">
        <v>400</v>
      </c>
      <c r="Q244">
        <v>0</v>
      </c>
      <c r="R244">
        <v>1</v>
      </c>
      <c r="S244">
        <v>1</v>
      </c>
      <c r="T244">
        <v>1</v>
      </c>
      <c r="U244" s="7">
        <v>8</v>
      </c>
      <c r="V244">
        <v>16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1</v>
      </c>
      <c r="AD244">
        <v>0.66700000000000004</v>
      </c>
      <c r="AE244" s="13">
        <v>2</v>
      </c>
      <c r="AF244" s="25">
        <v>0.834993144259219</v>
      </c>
    </row>
    <row r="245" spans="1:32" x14ac:dyDescent="0.25">
      <c r="A245">
        <v>1</v>
      </c>
      <c r="B245">
        <v>0</v>
      </c>
      <c r="C245">
        <v>12.01</v>
      </c>
      <c r="D245">
        <v>0</v>
      </c>
      <c r="E245">
        <v>0</v>
      </c>
      <c r="F245">
        <v>0</v>
      </c>
      <c r="G245">
        <v>0</v>
      </c>
      <c r="H245">
        <v>1</v>
      </c>
      <c r="I245">
        <v>0</v>
      </c>
      <c r="J245">
        <v>1</v>
      </c>
      <c r="K245">
        <v>1.5</v>
      </c>
      <c r="L245">
        <v>1000</v>
      </c>
      <c r="M245">
        <v>0</v>
      </c>
      <c r="N245" s="5">
        <v>1</v>
      </c>
      <c r="O245" s="6">
        <v>-27.6</v>
      </c>
      <c r="P245">
        <v>400</v>
      </c>
      <c r="Q245">
        <v>0</v>
      </c>
      <c r="R245">
        <v>1</v>
      </c>
      <c r="S245">
        <v>1</v>
      </c>
      <c r="T245">
        <v>1</v>
      </c>
      <c r="U245" s="7">
        <v>8</v>
      </c>
      <c r="V245">
        <v>16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</v>
      </c>
      <c r="AC245">
        <v>1</v>
      </c>
      <c r="AD245">
        <v>0.66700000000000004</v>
      </c>
      <c r="AE245" s="13">
        <v>10</v>
      </c>
      <c r="AF245" s="25">
        <v>0.99810543475866298</v>
      </c>
    </row>
    <row r="246" spans="1:32" x14ac:dyDescent="0.25">
      <c r="A246">
        <v>1</v>
      </c>
      <c r="B246">
        <v>0</v>
      </c>
      <c r="C246">
        <v>12.01</v>
      </c>
      <c r="D246">
        <v>0</v>
      </c>
      <c r="E246">
        <v>0</v>
      </c>
      <c r="F246">
        <v>0</v>
      </c>
      <c r="G246">
        <v>0</v>
      </c>
      <c r="H246">
        <v>1</v>
      </c>
      <c r="I246">
        <v>0</v>
      </c>
      <c r="J246">
        <v>1</v>
      </c>
      <c r="K246">
        <v>1.5</v>
      </c>
      <c r="L246">
        <v>1000</v>
      </c>
      <c r="M246">
        <v>1</v>
      </c>
      <c r="N246" s="5">
        <v>0</v>
      </c>
      <c r="O246" s="6">
        <v>-27.6</v>
      </c>
      <c r="P246">
        <v>400</v>
      </c>
      <c r="Q246">
        <v>0</v>
      </c>
      <c r="R246">
        <v>1</v>
      </c>
      <c r="S246">
        <v>1</v>
      </c>
      <c r="T246">
        <v>1</v>
      </c>
      <c r="U246" s="7">
        <v>8</v>
      </c>
      <c r="V246">
        <v>16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0</v>
      </c>
      <c r="AC246">
        <v>1</v>
      </c>
      <c r="AD246">
        <v>14</v>
      </c>
      <c r="AE246" s="13">
        <v>2</v>
      </c>
      <c r="AF246" s="14">
        <v>0.146666666666667</v>
      </c>
    </row>
    <row r="247" spans="1:32" x14ac:dyDescent="0.25">
      <c r="A247">
        <v>1</v>
      </c>
      <c r="B247">
        <v>0</v>
      </c>
      <c r="C247">
        <v>12.01</v>
      </c>
      <c r="D247">
        <v>0</v>
      </c>
      <c r="E247">
        <v>0</v>
      </c>
      <c r="F247">
        <v>0</v>
      </c>
      <c r="G247">
        <v>0</v>
      </c>
      <c r="H247">
        <v>1</v>
      </c>
      <c r="I247">
        <v>0</v>
      </c>
      <c r="J247">
        <v>1</v>
      </c>
      <c r="K247">
        <v>1.5</v>
      </c>
      <c r="L247">
        <v>1000</v>
      </c>
      <c r="M247">
        <v>1</v>
      </c>
      <c r="N247" s="5">
        <v>0</v>
      </c>
      <c r="O247" s="6">
        <v>-27.6</v>
      </c>
      <c r="P247">
        <v>400</v>
      </c>
      <c r="Q247">
        <v>0</v>
      </c>
      <c r="R247">
        <v>1</v>
      </c>
      <c r="S247">
        <v>1</v>
      </c>
      <c r="T247">
        <v>1</v>
      </c>
      <c r="U247" s="7">
        <v>8</v>
      </c>
      <c r="V247">
        <v>16</v>
      </c>
      <c r="W247">
        <v>0</v>
      </c>
      <c r="X247">
        <v>0</v>
      </c>
      <c r="Y247">
        <v>0</v>
      </c>
      <c r="Z247">
        <v>0</v>
      </c>
      <c r="AA247">
        <v>1</v>
      </c>
      <c r="AB247">
        <v>0</v>
      </c>
      <c r="AC247">
        <v>1</v>
      </c>
      <c r="AD247">
        <v>14</v>
      </c>
      <c r="AE247" s="13">
        <v>10</v>
      </c>
      <c r="AF247" s="14">
        <v>0.98809523809523803</v>
      </c>
    </row>
    <row r="248" spans="1:32" x14ac:dyDescent="0.25">
      <c r="A248">
        <v>1</v>
      </c>
      <c r="B248">
        <v>0</v>
      </c>
      <c r="C248">
        <v>12.01</v>
      </c>
      <c r="D248">
        <v>0</v>
      </c>
      <c r="E248">
        <v>0</v>
      </c>
      <c r="F248">
        <v>0</v>
      </c>
      <c r="G248">
        <v>0</v>
      </c>
      <c r="H248">
        <v>1</v>
      </c>
      <c r="I248">
        <v>0</v>
      </c>
      <c r="J248">
        <v>1</v>
      </c>
      <c r="K248">
        <v>1.5</v>
      </c>
      <c r="L248">
        <v>1000</v>
      </c>
      <c r="M248">
        <v>0</v>
      </c>
      <c r="N248" s="5">
        <v>1</v>
      </c>
      <c r="O248" s="6">
        <v>-27.6</v>
      </c>
      <c r="P248">
        <v>400</v>
      </c>
      <c r="Q248">
        <v>0</v>
      </c>
      <c r="R248">
        <v>1</v>
      </c>
      <c r="S248">
        <v>1</v>
      </c>
      <c r="T248">
        <v>1</v>
      </c>
      <c r="U248" s="7">
        <v>8</v>
      </c>
      <c r="V248">
        <v>16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0</v>
      </c>
      <c r="AC248">
        <v>1</v>
      </c>
      <c r="AD248">
        <v>14</v>
      </c>
      <c r="AE248" s="13">
        <v>2</v>
      </c>
      <c r="AF248" s="25">
        <v>0.146666666666667</v>
      </c>
    </row>
    <row r="249" spans="1:32" x14ac:dyDescent="0.25">
      <c r="A249">
        <v>1</v>
      </c>
      <c r="B249">
        <v>0</v>
      </c>
      <c r="C249">
        <v>12.01</v>
      </c>
      <c r="D249">
        <v>0</v>
      </c>
      <c r="E249">
        <v>0</v>
      </c>
      <c r="F249">
        <v>0</v>
      </c>
      <c r="G249">
        <v>0</v>
      </c>
      <c r="H249">
        <v>1</v>
      </c>
      <c r="I249">
        <v>0</v>
      </c>
      <c r="J249">
        <v>1</v>
      </c>
      <c r="K249">
        <v>1.5</v>
      </c>
      <c r="L249">
        <v>1000</v>
      </c>
      <c r="M249">
        <v>0</v>
      </c>
      <c r="N249" s="5">
        <v>1</v>
      </c>
      <c r="O249" s="6">
        <v>-27.6</v>
      </c>
      <c r="P249">
        <v>400</v>
      </c>
      <c r="Q249">
        <v>0</v>
      </c>
      <c r="R249">
        <v>1</v>
      </c>
      <c r="S249">
        <v>1</v>
      </c>
      <c r="T249">
        <v>1</v>
      </c>
      <c r="U249" s="7">
        <v>8</v>
      </c>
      <c r="V249">
        <v>16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</v>
      </c>
      <c r="AC249">
        <v>1</v>
      </c>
      <c r="AD249">
        <v>14</v>
      </c>
      <c r="AE249" s="13">
        <v>10</v>
      </c>
      <c r="AF249" s="25">
        <v>0</v>
      </c>
    </row>
    <row r="250" spans="1:32" x14ac:dyDescent="0.25">
      <c r="A250">
        <v>1</v>
      </c>
      <c r="B250">
        <v>0</v>
      </c>
      <c r="C250">
        <v>12.01</v>
      </c>
      <c r="D250">
        <v>0</v>
      </c>
      <c r="E250">
        <v>0</v>
      </c>
      <c r="F250">
        <v>0</v>
      </c>
      <c r="G250">
        <v>0</v>
      </c>
      <c r="H250">
        <v>1</v>
      </c>
      <c r="I250">
        <v>0</v>
      </c>
      <c r="J250">
        <v>1</v>
      </c>
      <c r="K250">
        <v>1.5</v>
      </c>
      <c r="L250">
        <v>1000</v>
      </c>
      <c r="M250">
        <v>0</v>
      </c>
      <c r="N250" s="5">
        <v>1</v>
      </c>
      <c r="O250" s="6">
        <v>-27.6</v>
      </c>
      <c r="P250">
        <v>400</v>
      </c>
      <c r="Q250">
        <v>0</v>
      </c>
      <c r="R250">
        <v>1</v>
      </c>
      <c r="S250">
        <v>1</v>
      </c>
      <c r="T250">
        <v>1</v>
      </c>
      <c r="U250" s="7">
        <v>8</v>
      </c>
      <c r="V250">
        <v>16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1</v>
      </c>
      <c r="AD250">
        <v>14</v>
      </c>
      <c r="AE250" s="13">
        <v>2</v>
      </c>
      <c r="AF250" s="25">
        <v>0</v>
      </c>
    </row>
    <row r="251" spans="1:32" x14ac:dyDescent="0.25">
      <c r="A251">
        <v>1</v>
      </c>
      <c r="B251">
        <v>0</v>
      </c>
      <c r="C251">
        <v>12.01</v>
      </c>
      <c r="D251">
        <v>0</v>
      </c>
      <c r="E251">
        <v>0</v>
      </c>
      <c r="F251">
        <v>0</v>
      </c>
      <c r="G251">
        <v>0</v>
      </c>
      <c r="H251">
        <v>1</v>
      </c>
      <c r="I251">
        <v>0</v>
      </c>
      <c r="J251">
        <v>1</v>
      </c>
      <c r="K251">
        <v>1.5</v>
      </c>
      <c r="L251">
        <v>1000</v>
      </c>
      <c r="M251">
        <v>0</v>
      </c>
      <c r="N251" s="5">
        <v>1</v>
      </c>
      <c r="O251" s="6">
        <v>-27.6</v>
      </c>
      <c r="P251">
        <v>400</v>
      </c>
      <c r="Q251">
        <v>0</v>
      </c>
      <c r="R251">
        <v>1</v>
      </c>
      <c r="S251">
        <v>1</v>
      </c>
      <c r="T251">
        <v>1</v>
      </c>
      <c r="U251" s="7">
        <v>8</v>
      </c>
      <c r="V251">
        <v>16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0</v>
      </c>
      <c r="AC251">
        <v>1</v>
      </c>
      <c r="AD251">
        <v>14</v>
      </c>
      <c r="AE251" s="13">
        <v>10</v>
      </c>
      <c r="AF251" s="25">
        <v>0.98809523809523803</v>
      </c>
    </row>
    <row r="252" spans="1:32" x14ac:dyDescent="0.25">
      <c r="A252">
        <v>1</v>
      </c>
      <c r="B252">
        <v>0</v>
      </c>
      <c r="C252">
        <v>12.01</v>
      </c>
      <c r="D252">
        <v>0</v>
      </c>
      <c r="E252">
        <v>0</v>
      </c>
      <c r="F252">
        <v>0</v>
      </c>
      <c r="G252">
        <v>0</v>
      </c>
      <c r="H252">
        <v>1</v>
      </c>
      <c r="I252">
        <v>0</v>
      </c>
      <c r="J252">
        <v>1</v>
      </c>
      <c r="K252">
        <v>1.5</v>
      </c>
      <c r="L252">
        <v>1000</v>
      </c>
      <c r="M252">
        <v>0</v>
      </c>
      <c r="N252" s="5">
        <v>1</v>
      </c>
      <c r="O252" s="6">
        <v>-27.6</v>
      </c>
      <c r="P252">
        <v>400</v>
      </c>
      <c r="Q252">
        <v>0</v>
      </c>
      <c r="R252">
        <v>1</v>
      </c>
      <c r="S252">
        <v>1</v>
      </c>
      <c r="T252">
        <v>1</v>
      </c>
      <c r="U252" s="7">
        <v>8</v>
      </c>
      <c r="V252">
        <v>16</v>
      </c>
      <c r="W252">
        <v>0</v>
      </c>
      <c r="X252">
        <v>0</v>
      </c>
      <c r="Y252">
        <v>0</v>
      </c>
      <c r="Z252">
        <v>0</v>
      </c>
      <c r="AA252">
        <v>1</v>
      </c>
      <c r="AB252">
        <v>0</v>
      </c>
      <c r="AC252">
        <v>1</v>
      </c>
      <c r="AD252">
        <v>14</v>
      </c>
      <c r="AE252" s="13">
        <v>2</v>
      </c>
      <c r="AF252" s="25">
        <v>0</v>
      </c>
    </row>
    <row r="253" spans="1:32" x14ac:dyDescent="0.25">
      <c r="A253">
        <v>1</v>
      </c>
      <c r="B253">
        <v>0</v>
      </c>
      <c r="C253">
        <v>12.01</v>
      </c>
      <c r="D253">
        <v>0</v>
      </c>
      <c r="E253">
        <v>0</v>
      </c>
      <c r="F253">
        <v>0</v>
      </c>
      <c r="G253">
        <v>0</v>
      </c>
      <c r="H253">
        <v>1</v>
      </c>
      <c r="I253">
        <v>0</v>
      </c>
      <c r="J253">
        <v>1</v>
      </c>
      <c r="K253">
        <v>1.5</v>
      </c>
      <c r="L253">
        <v>1000</v>
      </c>
      <c r="M253">
        <v>0</v>
      </c>
      <c r="N253" s="5">
        <v>1</v>
      </c>
      <c r="O253" s="6">
        <v>-27.6</v>
      </c>
      <c r="P253">
        <v>400</v>
      </c>
      <c r="Q253">
        <v>0</v>
      </c>
      <c r="R253">
        <v>1</v>
      </c>
      <c r="S253">
        <v>1</v>
      </c>
      <c r="T253">
        <v>1</v>
      </c>
      <c r="U253" s="7">
        <v>8</v>
      </c>
      <c r="V253">
        <v>16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</v>
      </c>
      <c r="AC253">
        <v>1</v>
      </c>
      <c r="AD253">
        <v>14</v>
      </c>
      <c r="AE253" s="13">
        <v>10</v>
      </c>
      <c r="AF253" s="25">
        <v>0.98484848484848497</v>
      </c>
    </row>
    <row r="254" spans="1:32" x14ac:dyDescent="0.25">
      <c r="A254">
        <v>0</v>
      </c>
      <c r="B254">
        <v>0</v>
      </c>
      <c r="C254">
        <v>65.41</v>
      </c>
      <c r="D254">
        <v>16</v>
      </c>
      <c r="E254">
        <v>1</v>
      </c>
      <c r="F254">
        <v>0</v>
      </c>
      <c r="G254">
        <v>0</v>
      </c>
      <c r="H254">
        <v>1</v>
      </c>
      <c r="I254">
        <v>0</v>
      </c>
      <c r="J254">
        <v>0</v>
      </c>
      <c r="K254">
        <v>70</v>
      </c>
      <c r="L254">
        <v>5000</v>
      </c>
      <c r="M254">
        <v>0</v>
      </c>
      <c r="N254" s="5">
        <v>0</v>
      </c>
      <c r="O254" s="5">
        <v>-26.5</v>
      </c>
      <c r="P254" s="7">
        <v>18</v>
      </c>
      <c r="Q254">
        <v>0</v>
      </c>
      <c r="R254">
        <v>1</v>
      </c>
      <c r="S254">
        <v>1</v>
      </c>
      <c r="T254">
        <v>0</v>
      </c>
      <c r="U254">
        <v>7</v>
      </c>
      <c r="V254">
        <v>30</v>
      </c>
      <c r="W254">
        <v>0</v>
      </c>
      <c r="X254">
        <v>0</v>
      </c>
      <c r="Y254">
        <v>0</v>
      </c>
      <c r="Z254">
        <v>0</v>
      </c>
      <c r="AA254">
        <v>1</v>
      </c>
      <c r="AB254">
        <v>0</v>
      </c>
      <c r="AC254">
        <v>1</v>
      </c>
      <c r="AD254">
        <v>2</v>
      </c>
      <c r="AE254" s="13">
        <v>22</v>
      </c>
      <c r="AF254">
        <v>0.60942838150284195</v>
      </c>
    </row>
    <row r="255" spans="1:32" x14ac:dyDescent="0.25">
      <c r="A255">
        <v>0</v>
      </c>
      <c r="B255">
        <v>0</v>
      </c>
      <c r="C255">
        <v>65.41</v>
      </c>
      <c r="D255">
        <v>16</v>
      </c>
      <c r="E255">
        <v>1</v>
      </c>
      <c r="F255">
        <v>0</v>
      </c>
      <c r="G255">
        <v>1</v>
      </c>
      <c r="H255">
        <v>0</v>
      </c>
      <c r="I255">
        <v>0</v>
      </c>
      <c r="J255">
        <v>0</v>
      </c>
      <c r="K255">
        <v>200</v>
      </c>
      <c r="L255">
        <v>200</v>
      </c>
      <c r="M255">
        <v>0</v>
      </c>
      <c r="N255" s="5">
        <v>0</v>
      </c>
      <c r="O255" s="5">
        <v>-26.5</v>
      </c>
      <c r="P255" s="7">
        <v>18</v>
      </c>
      <c r="Q255">
        <v>0</v>
      </c>
      <c r="R255">
        <v>1</v>
      </c>
      <c r="S255">
        <v>1</v>
      </c>
      <c r="T255">
        <v>0</v>
      </c>
      <c r="U255">
        <v>7</v>
      </c>
      <c r="V255">
        <v>30</v>
      </c>
      <c r="W255">
        <v>0</v>
      </c>
      <c r="X255">
        <v>0</v>
      </c>
      <c r="Y255">
        <v>0</v>
      </c>
      <c r="Z255">
        <v>0</v>
      </c>
      <c r="AA255">
        <v>1</v>
      </c>
      <c r="AB255">
        <v>0</v>
      </c>
      <c r="AC255">
        <v>1</v>
      </c>
      <c r="AD255">
        <v>2</v>
      </c>
      <c r="AE255" s="13">
        <v>22</v>
      </c>
      <c r="AF255">
        <v>0.41485511739930597</v>
      </c>
    </row>
    <row r="256" spans="1:32" x14ac:dyDescent="0.25">
      <c r="A256">
        <v>1</v>
      </c>
      <c r="B256">
        <v>0</v>
      </c>
      <c r="C256">
        <v>12.01</v>
      </c>
      <c r="D256">
        <v>0</v>
      </c>
      <c r="E256">
        <v>0</v>
      </c>
      <c r="F256">
        <v>0</v>
      </c>
      <c r="G256">
        <v>0</v>
      </c>
      <c r="H256">
        <v>1</v>
      </c>
      <c r="I256">
        <v>0</v>
      </c>
      <c r="J256">
        <v>1</v>
      </c>
      <c r="K256">
        <v>17.78</v>
      </c>
      <c r="L256">
        <v>1108.45</v>
      </c>
      <c r="M256">
        <v>0</v>
      </c>
      <c r="N256" s="5">
        <v>0</v>
      </c>
      <c r="O256" s="14">
        <v>-11</v>
      </c>
      <c r="P256">
        <v>140.6</v>
      </c>
      <c r="Q256">
        <v>0</v>
      </c>
      <c r="R256">
        <v>1</v>
      </c>
      <c r="S256">
        <v>1</v>
      </c>
      <c r="T256">
        <v>0</v>
      </c>
      <c r="U256">
        <v>8</v>
      </c>
      <c r="V256">
        <v>25</v>
      </c>
      <c r="W256">
        <v>1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1</v>
      </c>
      <c r="AE256" s="13">
        <v>2</v>
      </c>
      <c r="AF256" s="14">
        <v>0.34822267890501701</v>
      </c>
    </row>
    <row r="257" spans="1:32" x14ac:dyDescent="0.25">
      <c r="A257">
        <v>1</v>
      </c>
      <c r="B257">
        <v>0</v>
      </c>
      <c r="C257">
        <v>12.01</v>
      </c>
      <c r="D257">
        <v>0</v>
      </c>
      <c r="E257">
        <v>0</v>
      </c>
      <c r="F257">
        <v>0</v>
      </c>
      <c r="G257">
        <v>0</v>
      </c>
      <c r="H257">
        <v>1</v>
      </c>
      <c r="I257">
        <v>0</v>
      </c>
      <c r="J257">
        <v>1</v>
      </c>
      <c r="K257">
        <v>31.67</v>
      </c>
      <c r="L257">
        <v>1198.58</v>
      </c>
      <c r="M257">
        <v>0</v>
      </c>
      <c r="N257" s="5">
        <v>0</v>
      </c>
      <c r="O257" s="14">
        <v>-11</v>
      </c>
      <c r="P257">
        <v>204.9</v>
      </c>
      <c r="Q257">
        <v>0</v>
      </c>
      <c r="R257">
        <v>1</v>
      </c>
      <c r="S257">
        <v>1</v>
      </c>
      <c r="T257">
        <v>0</v>
      </c>
      <c r="U257">
        <v>8</v>
      </c>
      <c r="V257">
        <v>25</v>
      </c>
      <c r="W257">
        <v>1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1</v>
      </c>
      <c r="AE257" s="13">
        <v>2</v>
      </c>
      <c r="AF257" s="14">
        <v>0.55833085202626798</v>
      </c>
    </row>
    <row r="258" spans="1:32" x14ac:dyDescent="0.25">
      <c r="A258">
        <v>1</v>
      </c>
      <c r="B258">
        <v>0</v>
      </c>
      <c r="C258">
        <v>12.01</v>
      </c>
      <c r="D258">
        <v>0</v>
      </c>
      <c r="E258">
        <v>0</v>
      </c>
      <c r="F258">
        <v>0</v>
      </c>
      <c r="G258">
        <v>0</v>
      </c>
      <c r="H258">
        <v>1</v>
      </c>
      <c r="I258">
        <v>0</v>
      </c>
      <c r="J258">
        <v>1</v>
      </c>
      <c r="K258">
        <v>15.49</v>
      </c>
      <c r="L258">
        <v>20000</v>
      </c>
      <c r="M258">
        <v>0</v>
      </c>
      <c r="N258" s="5">
        <v>0</v>
      </c>
      <c r="O258" s="14">
        <v>-11</v>
      </c>
      <c r="P258">
        <v>217.3</v>
      </c>
      <c r="Q258">
        <v>0</v>
      </c>
      <c r="R258">
        <v>1</v>
      </c>
      <c r="S258">
        <v>1</v>
      </c>
      <c r="T258">
        <v>0</v>
      </c>
      <c r="U258">
        <v>8</v>
      </c>
      <c r="V258">
        <v>25</v>
      </c>
      <c r="W258">
        <v>1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1</v>
      </c>
      <c r="AE258" s="13">
        <v>2</v>
      </c>
      <c r="AF258" s="14">
        <v>0.46690730906037398</v>
      </c>
    </row>
    <row r="259" spans="1:32" x14ac:dyDescent="0.25">
      <c r="A259">
        <v>1</v>
      </c>
      <c r="B259">
        <v>0</v>
      </c>
      <c r="C259">
        <v>12.01</v>
      </c>
      <c r="D259">
        <v>0</v>
      </c>
      <c r="E259">
        <v>0</v>
      </c>
      <c r="F259">
        <v>0</v>
      </c>
      <c r="G259">
        <v>0</v>
      </c>
      <c r="H259">
        <v>1</v>
      </c>
      <c r="I259">
        <v>0</v>
      </c>
      <c r="J259">
        <v>1</v>
      </c>
      <c r="K259">
        <v>15</v>
      </c>
      <c r="L259">
        <v>1108.45</v>
      </c>
      <c r="M259">
        <v>0</v>
      </c>
      <c r="N259" s="5">
        <v>0</v>
      </c>
      <c r="O259" s="14">
        <v>-11</v>
      </c>
      <c r="P259">
        <v>140.6</v>
      </c>
      <c r="Q259">
        <v>0</v>
      </c>
      <c r="R259">
        <v>1</v>
      </c>
      <c r="S259">
        <v>1</v>
      </c>
      <c r="T259">
        <v>0</v>
      </c>
      <c r="U259">
        <v>8</v>
      </c>
      <c r="V259">
        <v>25</v>
      </c>
      <c r="W259">
        <v>1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7</v>
      </c>
      <c r="AE259" s="13">
        <v>2</v>
      </c>
      <c r="AF259" s="14">
        <v>-0.46103233456114601</v>
      </c>
    </row>
    <row r="260" spans="1:32" x14ac:dyDescent="0.25">
      <c r="A260">
        <v>1</v>
      </c>
      <c r="B260">
        <v>0</v>
      </c>
      <c r="C260">
        <v>12.01</v>
      </c>
      <c r="D260">
        <v>0</v>
      </c>
      <c r="E260">
        <v>0</v>
      </c>
      <c r="F260">
        <v>0</v>
      </c>
      <c r="G260">
        <v>0</v>
      </c>
      <c r="H260">
        <v>1</v>
      </c>
      <c r="I260">
        <v>0</v>
      </c>
      <c r="J260">
        <v>1</v>
      </c>
      <c r="K260">
        <v>40</v>
      </c>
      <c r="L260">
        <v>1198.58</v>
      </c>
      <c r="M260">
        <v>0</v>
      </c>
      <c r="N260" s="5">
        <v>0</v>
      </c>
      <c r="O260" s="14">
        <v>-11</v>
      </c>
      <c r="P260">
        <v>204.9</v>
      </c>
      <c r="Q260">
        <v>0</v>
      </c>
      <c r="R260">
        <v>1</v>
      </c>
      <c r="S260">
        <v>1</v>
      </c>
      <c r="T260">
        <v>0</v>
      </c>
      <c r="U260">
        <v>8</v>
      </c>
      <c r="V260">
        <v>25</v>
      </c>
      <c r="W260">
        <v>1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7</v>
      </c>
      <c r="AE260" s="13">
        <v>2</v>
      </c>
      <c r="AF260" s="14">
        <v>-9.1595786082544501E-3</v>
      </c>
    </row>
    <row r="261" spans="1:32" x14ac:dyDescent="0.25">
      <c r="A261">
        <v>1</v>
      </c>
      <c r="B261">
        <v>0</v>
      </c>
      <c r="C261">
        <v>12.01</v>
      </c>
      <c r="D261">
        <v>0</v>
      </c>
      <c r="E261">
        <v>0</v>
      </c>
      <c r="F261">
        <v>0</v>
      </c>
      <c r="G261">
        <v>0</v>
      </c>
      <c r="H261">
        <v>1</v>
      </c>
      <c r="I261">
        <v>0</v>
      </c>
      <c r="J261">
        <v>1</v>
      </c>
      <c r="K261">
        <v>15</v>
      </c>
      <c r="L261">
        <v>20000</v>
      </c>
      <c r="M261">
        <v>0</v>
      </c>
      <c r="N261" s="5">
        <v>0</v>
      </c>
      <c r="O261" s="14">
        <v>-11</v>
      </c>
      <c r="P261">
        <v>217.3</v>
      </c>
      <c r="Q261">
        <v>0</v>
      </c>
      <c r="R261">
        <v>1</v>
      </c>
      <c r="S261">
        <v>1</v>
      </c>
      <c r="T261">
        <v>0</v>
      </c>
      <c r="U261">
        <v>8</v>
      </c>
      <c r="V261">
        <v>25</v>
      </c>
      <c r="W261">
        <v>1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7</v>
      </c>
      <c r="AE261" s="13">
        <v>2</v>
      </c>
      <c r="AF261" s="14">
        <v>-0.314479076829074</v>
      </c>
    </row>
    <row r="262" spans="1:32" x14ac:dyDescent="0.25">
      <c r="A262">
        <v>0</v>
      </c>
      <c r="B262">
        <v>0</v>
      </c>
      <c r="C262">
        <v>114.8</v>
      </c>
      <c r="D262">
        <v>16</v>
      </c>
      <c r="E262">
        <v>3</v>
      </c>
      <c r="F262">
        <v>0</v>
      </c>
      <c r="G262">
        <v>1</v>
      </c>
      <c r="H262">
        <v>0</v>
      </c>
      <c r="I262">
        <v>0</v>
      </c>
      <c r="J262">
        <v>0</v>
      </c>
      <c r="K262">
        <v>42.46</v>
      </c>
      <c r="L262">
        <v>42.46</v>
      </c>
      <c r="M262">
        <v>0</v>
      </c>
      <c r="N262" s="5">
        <v>0</v>
      </c>
      <c r="O262" s="14">
        <v>-20.22</v>
      </c>
      <c r="P262">
        <v>15</v>
      </c>
      <c r="Q262">
        <v>1</v>
      </c>
      <c r="R262">
        <v>0</v>
      </c>
      <c r="S262">
        <v>0</v>
      </c>
      <c r="T262">
        <v>1</v>
      </c>
      <c r="U262">
        <v>6</v>
      </c>
      <c r="V262">
        <v>200</v>
      </c>
      <c r="W262">
        <v>0</v>
      </c>
      <c r="X262">
        <v>0</v>
      </c>
      <c r="Y262">
        <v>0</v>
      </c>
      <c r="Z262">
        <v>0</v>
      </c>
      <c r="AA262">
        <v>1</v>
      </c>
      <c r="AB262">
        <v>0</v>
      </c>
      <c r="AC262">
        <v>1</v>
      </c>
      <c r="AD262">
        <v>1</v>
      </c>
      <c r="AE262" s="13">
        <v>0.25</v>
      </c>
      <c r="AF262">
        <v>1</v>
      </c>
    </row>
    <row r="263" spans="1:32" x14ac:dyDescent="0.25">
      <c r="A263">
        <v>0</v>
      </c>
      <c r="B263">
        <v>0</v>
      </c>
      <c r="C263">
        <v>114.8</v>
      </c>
      <c r="D263">
        <v>16</v>
      </c>
      <c r="E263">
        <v>3</v>
      </c>
      <c r="F263">
        <v>0</v>
      </c>
      <c r="G263">
        <v>1</v>
      </c>
      <c r="H263">
        <v>0</v>
      </c>
      <c r="I263">
        <v>0</v>
      </c>
      <c r="J263">
        <v>0</v>
      </c>
      <c r="K263">
        <v>42.46</v>
      </c>
      <c r="L263">
        <v>42.46</v>
      </c>
      <c r="M263">
        <v>0</v>
      </c>
      <c r="N263" s="5">
        <v>0</v>
      </c>
      <c r="O263" s="14">
        <v>-20.22</v>
      </c>
      <c r="P263">
        <v>15</v>
      </c>
      <c r="Q263">
        <v>1</v>
      </c>
      <c r="R263">
        <v>0</v>
      </c>
      <c r="S263">
        <v>0</v>
      </c>
      <c r="T263">
        <v>1</v>
      </c>
      <c r="U263">
        <v>6</v>
      </c>
      <c r="V263">
        <v>200</v>
      </c>
      <c r="W263">
        <v>0</v>
      </c>
      <c r="X263">
        <v>0</v>
      </c>
      <c r="Y263">
        <v>0</v>
      </c>
      <c r="Z263">
        <v>0</v>
      </c>
      <c r="AA263">
        <v>1</v>
      </c>
      <c r="AB263">
        <v>0</v>
      </c>
      <c r="AC263">
        <v>1</v>
      </c>
      <c r="AD263">
        <v>3</v>
      </c>
      <c r="AE263" s="13">
        <v>0.25</v>
      </c>
      <c r="AF263">
        <v>-0.34785747885921797</v>
      </c>
    </row>
    <row r="264" spans="1:32" x14ac:dyDescent="0.25">
      <c r="A264">
        <v>0</v>
      </c>
      <c r="B264">
        <v>0</v>
      </c>
      <c r="C264">
        <v>114.8</v>
      </c>
      <c r="D264">
        <v>16</v>
      </c>
      <c r="E264">
        <v>3</v>
      </c>
      <c r="F264">
        <v>0</v>
      </c>
      <c r="G264">
        <v>1</v>
      </c>
      <c r="H264">
        <v>0</v>
      </c>
      <c r="I264">
        <v>0</v>
      </c>
      <c r="J264">
        <v>0</v>
      </c>
      <c r="K264">
        <v>42.46</v>
      </c>
      <c r="L264">
        <v>42.46</v>
      </c>
      <c r="M264">
        <v>0</v>
      </c>
      <c r="N264" s="5">
        <v>0</v>
      </c>
      <c r="O264" s="14">
        <v>-20.22</v>
      </c>
      <c r="P264">
        <v>15</v>
      </c>
      <c r="Q264">
        <v>1</v>
      </c>
      <c r="R264">
        <v>0</v>
      </c>
      <c r="S264">
        <v>0</v>
      </c>
      <c r="T264">
        <v>1</v>
      </c>
      <c r="U264">
        <v>6</v>
      </c>
      <c r="V264">
        <v>200</v>
      </c>
      <c r="W264">
        <v>0</v>
      </c>
      <c r="X264">
        <v>0</v>
      </c>
      <c r="Y264">
        <v>0</v>
      </c>
      <c r="Z264">
        <v>0</v>
      </c>
      <c r="AA264">
        <v>1</v>
      </c>
      <c r="AB264">
        <v>0</v>
      </c>
      <c r="AC264">
        <v>1</v>
      </c>
      <c r="AD264">
        <v>7</v>
      </c>
      <c r="AE264" s="13">
        <v>0.25</v>
      </c>
      <c r="AF264">
        <v>1</v>
      </c>
    </row>
    <row r="265" spans="1:32" x14ac:dyDescent="0.25">
      <c r="A265">
        <v>0</v>
      </c>
      <c r="B265">
        <v>0</v>
      </c>
      <c r="C265">
        <v>114.8</v>
      </c>
      <c r="D265">
        <v>16</v>
      </c>
      <c r="E265">
        <v>3</v>
      </c>
      <c r="F265">
        <v>0</v>
      </c>
      <c r="G265">
        <v>1</v>
      </c>
      <c r="H265">
        <v>0</v>
      </c>
      <c r="I265">
        <v>0</v>
      </c>
      <c r="J265">
        <v>0</v>
      </c>
      <c r="K265">
        <v>42.46</v>
      </c>
      <c r="L265">
        <v>42.46</v>
      </c>
      <c r="M265">
        <v>0</v>
      </c>
      <c r="N265" s="5">
        <v>0</v>
      </c>
      <c r="O265" s="14">
        <v>-20.22</v>
      </c>
      <c r="P265">
        <v>15</v>
      </c>
      <c r="Q265">
        <v>1</v>
      </c>
      <c r="R265">
        <v>0</v>
      </c>
      <c r="S265">
        <v>0</v>
      </c>
      <c r="T265">
        <v>1</v>
      </c>
      <c r="U265">
        <v>6</v>
      </c>
      <c r="V265">
        <v>200</v>
      </c>
      <c r="W265">
        <v>0</v>
      </c>
      <c r="X265">
        <v>0</v>
      </c>
      <c r="Y265">
        <v>0</v>
      </c>
      <c r="Z265">
        <v>0</v>
      </c>
      <c r="AA265">
        <v>1</v>
      </c>
      <c r="AB265">
        <v>0</v>
      </c>
      <c r="AC265">
        <v>1</v>
      </c>
      <c r="AD265">
        <v>14</v>
      </c>
      <c r="AE265" s="13">
        <v>0.25</v>
      </c>
      <c r="AF265">
        <v>1</v>
      </c>
    </row>
    <row r="266" spans="1:32" x14ac:dyDescent="0.25">
      <c r="A266">
        <v>0</v>
      </c>
      <c r="B266">
        <v>0</v>
      </c>
      <c r="C266">
        <v>114.8</v>
      </c>
      <c r="D266">
        <v>16</v>
      </c>
      <c r="E266">
        <v>3</v>
      </c>
      <c r="F266">
        <v>0</v>
      </c>
      <c r="G266">
        <v>1</v>
      </c>
      <c r="H266">
        <v>0</v>
      </c>
      <c r="I266">
        <v>0</v>
      </c>
      <c r="J266">
        <v>0</v>
      </c>
      <c r="K266">
        <v>42.46</v>
      </c>
      <c r="L266">
        <v>42.46</v>
      </c>
      <c r="M266">
        <v>0</v>
      </c>
      <c r="N266" s="5">
        <v>0</v>
      </c>
      <c r="O266" s="14">
        <v>-20.22</v>
      </c>
      <c r="P266">
        <v>15</v>
      </c>
      <c r="Q266">
        <v>1</v>
      </c>
      <c r="R266">
        <v>0</v>
      </c>
      <c r="S266">
        <v>0</v>
      </c>
      <c r="T266">
        <v>1</v>
      </c>
      <c r="U266">
        <v>6</v>
      </c>
      <c r="V266">
        <v>200</v>
      </c>
      <c r="W266">
        <v>0</v>
      </c>
      <c r="X266">
        <v>0</v>
      </c>
      <c r="Y266">
        <v>0</v>
      </c>
      <c r="Z266">
        <v>0</v>
      </c>
      <c r="AA266">
        <v>1</v>
      </c>
      <c r="AB266">
        <v>0</v>
      </c>
      <c r="AC266">
        <v>1</v>
      </c>
      <c r="AD266">
        <v>30</v>
      </c>
      <c r="AE266" s="13">
        <v>0.25</v>
      </c>
      <c r="AF266">
        <v>1</v>
      </c>
    </row>
    <row r="267" spans="1:32" x14ac:dyDescent="0.25">
      <c r="A267">
        <v>0</v>
      </c>
      <c r="B267">
        <v>0</v>
      </c>
      <c r="C267">
        <v>114.8</v>
      </c>
      <c r="D267">
        <v>16</v>
      </c>
      <c r="E267">
        <v>3</v>
      </c>
      <c r="F267">
        <v>0</v>
      </c>
      <c r="G267">
        <v>1</v>
      </c>
      <c r="H267">
        <v>0</v>
      </c>
      <c r="I267">
        <v>0</v>
      </c>
      <c r="J267">
        <v>0</v>
      </c>
      <c r="K267">
        <v>42.46</v>
      </c>
      <c r="L267">
        <v>42.46</v>
      </c>
      <c r="M267">
        <v>0</v>
      </c>
      <c r="N267" s="5">
        <v>0</v>
      </c>
      <c r="O267" s="14">
        <v>-20.22</v>
      </c>
      <c r="P267">
        <v>15</v>
      </c>
      <c r="Q267">
        <v>1</v>
      </c>
      <c r="R267">
        <v>0</v>
      </c>
      <c r="S267">
        <v>0</v>
      </c>
      <c r="T267">
        <v>1</v>
      </c>
      <c r="U267">
        <v>6</v>
      </c>
      <c r="V267">
        <v>200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1</v>
      </c>
      <c r="AD267">
        <v>90</v>
      </c>
      <c r="AE267" s="13">
        <v>0.25</v>
      </c>
      <c r="AF267">
        <v>1</v>
      </c>
    </row>
    <row r="268" spans="1:32" x14ac:dyDescent="0.25">
      <c r="A268">
        <v>0</v>
      </c>
      <c r="B268">
        <v>0</v>
      </c>
      <c r="C268">
        <v>114.8</v>
      </c>
      <c r="D268">
        <v>16</v>
      </c>
      <c r="E268">
        <v>3</v>
      </c>
      <c r="F268">
        <v>0</v>
      </c>
      <c r="G268">
        <v>1</v>
      </c>
      <c r="H268">
        <v>0</v>
      </c>
      <c r="I268">
        <v>0</v>
      </c>
      <c r="J268">
        <v>0</v>
      </c>
      <c r="K268">
        <v>42.46</v>
      </c>
      <c r="L268">
        <v>42.46</v>
      </c>
      <c r="M268">
        <v>0</v>
      </c>
      <c r="N268" s="5">
        <v>0</v>
      </c>
      <c r="O268" s="14">
        <v>-20.22</v>
      </c>
      <c r="P268">
        <v>15</v>
      </c>
      <c r="Q268">
        <v>1</v>
      </c>
      <c r="R268">
        <v>0</v>
      </c>
      <c r="S268">
        <v>0</v>
      </c>
      <c r="T268">
        <v>1</v>
      </c>
      <c r="U268">
        <v>6</v>
      </c>
      <c r="V268">
        <v>200</v>
      </c>
      <c r="W268">
        <v>0</v>
      </c>
      <c r="X268">
        <v>0</v>
      </c>
      <c r="Y268">
        <v>0</v>
      </c>
      <c r="Z268">
        <v>0</v>
      </c>
      <c r="AA268">
        <v>1</v>
      </c>
      <c r="AB268">
        <v>0</v>
      </c>
      <c r="AC268">
        <v>1</v>
      </c>
      <c r="AD268">
        <v>180</v>
      </c>
      <c r="AE268" s="13">
        <v>0.25</v>
      </c>
      <c r="AF268">
        <v>1</v>
      </c>
    </row>
    <row r="269" spans="1:32" x14ac:dyDescent="0.25">
      <c r="A269">
        <v>0</v>
      </c>
      <c r="B269">
        <v>0</v>
      </c>
      <c r="C269">
        <v>114.8</v>
      </c>
      <c r="D269">
        <v>16</v>
      </c>
      <c r="E269">
        <v>3</v>
      </c>
      <c r="F269">
        <v>0</v>
      </c>
      <c r="G269">
        <v>1</v>
      </c>
      <c r="H269">
        <v>0</v>
      </c>
      <c r="I269">
        <v>0</v>
      </c>
      <c r="J269">
        <v>0</v>
      </c>
      <c r="K269">
        <v>42.46</v>
      </c>
      <c r="L269">
        <v>42.46</v>
      </c>
      <c r="M269">
        <v>0</v>
      </c>
      <c r="N269" s="5">
        <v>0</v>
      </c>
      <c r="O269" s="14">
        <v>-20.22</v>
      </c>
      <c r="P269">
        <v>15</v>
      </c>
      <c r="Q269">
        <v>1</v>
      </c>
      <c r="R269">
        <v>0</v>
      </c>
      <c r="S269">
        <v>0</v>
      </c>
      <c r="T269">
        <v>1</v>
      </c>
      <c r="U269">
        <v>6</v>
      </c>
      <c r="V269">
        <v>200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1</v>
      </c>
      <c r="AD269">
        <v>1</v>
      </c>
      <c r="AE269" s="13">
        <v>1</v>
      </c>
      <c r="AF269">
        <v>1</v>
      </c>
    </row>
    <row r="270" spans="1:32" x14ac:dyDescent="0.25">
      <c r="A270">
        <v>0</v>
      </c>
      <c r="B270">
        <v>0</v>
      </c>
      <c r="C270">
        <v>114.8</v>
      </c>
      <c r="D270">
        <v>16</v>
      </c>
      <c r="E270">
        <v>3</v>
      </c>
      <c r="F270">
        <v>0</v>
      </c>
      <c r="G270">
        <v>1</v>
      </c>
      <c r="H270">
        <v>0</v>
      </c>
      <c r="I270">
        <v>0</v>
      </c>
      <c r="J270">
        <v>0</v>
      </c>
      <c r="K270">
        <v>42.46</v>
      </c>
      <c r="L270">
        <v>42.46</v>
      </c>
      <c r="M270">
        <v>0</v>
      </c>
      <c r="N270" s="5">
        <v>0</v>
      </c>
      <c r="O270" s="14">
        <v>-20.22</v>
      </c>
      <c r="P270">
        <v>15</v>
      </c>
      <c r="Q270">
        <v>1</v>
      </c>
      <c r="R270">
        <v>0</v>
      </c>
      <c r="S270">
        <v>0</v>
      </c>
      <c r="T270">
        <v>1</v>
      </c>
      <c r="U270">
        <v>6</v>
      </c>
      <c r="V270">
        <v>200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0</v>
      </c>
      <c r="AC270">
        <v>1</v>
      </c>
      <c r="AD270">
        <v>3</v>
      </c>
      <c r="AE270" s="13">
        <v>1</v>
      </c>
      <c r="AF270">
        <v>0.37266120232329902</v>
      </c>
    </row>
    <row r="271" spans="1:32" x14ac:dyDescent="0.25">
      <c r="A271">
        <v>0</v>
      </c>
      <c r="B271">
        <v>0</v>
      </c>
      <c r="C271">
        <v>114.8</v>
      </c>
      <c r="D271">
        <v>16</v>
      </c>
      <c r="E271">
        <v>3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42.46</v>
      </c>
      <c r="L271">
        <v>42.46</v>
      </c>
      <c r="M271">
        <v>0</v>
      </c>
      <c r="N271" s="5">
        <v>0</v>
      </c>
      <c r="O271" s="14">
        <v>-20.22</v>
      </c>
      <c r="P271">
        <v>15</v>
      </c>
      <c r="Q271">
        <v>1</v>
      </c>
      <c r="R271">
        <v>0</v>
      </c>
      <c r="S271">
        <v>0</v>
      </c>
      <c r="T271">
        <v>1</v>
      </c>
      <c r="U271">
        <v>6</v>
      </c>
      <c r="V271">
        <v>200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1</v>
      </c>
      <c r="AD271">
        <v>7</v>
      </c>
      <c r="AE271" s="13">
        <v>1</v>
      </c>
      <c r="AF271">
        <v>1</v>
      </c>
    </row>
    <row r="272" spans="1:32" x14ac:dyDescent="0.25">
      <c r="A272">
        <v>0</v>
      </c>
      <c r="B272">
        <v>0</v>
      </c>
      <c r="C272">
        <v>114.8</v>
      </c>
      <c r="D272">
        <v>16</v>
      </c>
      <c r="E272">
        <v>3</v>
      </c>
      <c r="F272">
        <v>0</v>
      </c>
      <c r="G272">
        <v>1</v>
      </c>
      <c r="H272">
        <v>0</v>
      </c>
      <c r="I272">
        <v>0</v>
      </c>
      <c r="J272">
        <v>0</v>
      </c>
      <c r="K272">
        <v>42.46</v>
      </c>
      <c r="L272">
        <v>42.46</v>
      </c>
      <c r="M272">
        <v>0</v>
      </c>
      <c r="N272" s="5">
        <v>0</v>
      </c>
      <c r="O272" s="14">
        <v>-20.22</v>
      </c>
      <c r="P272">
        <v>15</v>
      </c>
      <c r="Q272">
        <v>1</v>
      </c>
      <c r="R272">
        <v>0</v>
      </c>
      <c r="S272">
        <v>0</v>
      </c>
      <c r="T272">
        <v>1</v>
      </c>
      <c r="U272">
        <v>6</v>
      </c>
      <c r="V272">
        <v>200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0</v>
      </c>
      <c r="AC272">
        <v>1</v>
      </c>
      <c r="AD272">
        <v>14</v>
      </c>
      <c r="AE272" s="13">
        <v>1</v>
      </c>
      <c r="AF272">
        <v>1</v>
      </c>
    </row>
    <row r="273" spans="1:32" x14ac:dyDescent="0.25">
      <c r="A273">
        <v>0</v>
      </c>
      <c r="B273">
        <v>0</v>
      </c>
      <c r="C273">
        <v>114.8</v>
      </c>
      <c r="D273">
        <v>16</v>
      </c>
      <c r="E273">
        <v>3</v>
      </c>
      <c r="F273">
        <v>0</v>
      </c>
      <c r="G273">
        <v>1</v>
      </c>
      <c r="H273">
        <v>0</v>
      </c>
      <c r="I273">
        <v>0</v>
      </c>
      <c r="J273">
        <v>0</v>
      </c>
      <c r="K273">
        <v>42.46</v>
      </c>
      <c r="L273">
        <v>42.46</v>
      </c>
      <c r="M273">
        <v>0</v>
      </c>
      <c r="N273" s="5">
        <v>0</v>
      </c>
      <c r="O273" s="14">
        <v>-20.22</v>
      </c>
      <c r="P273">
        <v>15</v>
      </c>
      <c r="Q273">
        <v>1</v>
      </c>
      <c r="R273">
        <v>0</v>
      </c>
      <c r="S273">
        <v>0</v>
      </c>
      <c r="T273">
        <v>1</v>
      </c>
      <c r="U273">
        <v>6</v>
      </c>
      <c r="V273">
        <v>200</v>
      </c>
      <c r="W273">
        <v>0</v>
      </c>
      <c r="X273">
        <v>0</v>
      </c>
      <c r="Y273">
        <v>0</v>
      </c>
      <c r="Z273">
        <v>0</v>
      </c>
      <c r="AA273">
        <v>1</v>
      </c>
      <c r="AB273">
        <v>0</v>
      </c>
      <c r="AC273">
        <v>1</v>
      </c>
      <c r="AD273">
        <v>30</v>
      </c>
      <c r="AE273" s="13">
        <v>1</v>
      </c>
      <c r="AF273">
        <v>1</v>
      </c>
    </row>
    <row r="274" spans="1:32" x14ac:dyDescent="0.25">
      <c r="A274">
        <v>0</v>
      </c>
      <c r="B274">
        <v>0</v>
      </c>
      <c r="C274">
        <v>114.8</v>
      </c>
      <c r="D274">
        <v>16</v>
      </c>
      <c r="E274">
        <v>3</v>
      </c>
      <c r="F274">
        <v>0</v>
      </c>
      <c r="G274">
        <v>1</v>
      </c>
      <c r="H274">
        <v>0</v>
      </c>
      <c r="I274">
        <v>0</v>
      </c>
      <c r="J274">
        <v>0</v>
      </c>
      <c r="K274">
        <v>42.46</v>
      </c>
      <c r="L274">
        <v>42.46</v>
      </c>
      <c r="M274">
        <v>0</v>
      </c>
      <c r="N274" s="5">
        <v>0</v>
      </c>
      <c r="O274" s="14">
        <v>-20.22</v>
      </c>
      <c r="P274">
        <v>15</v>
      </c>
      <c r="Q274">
        <v>1</v>
      </c>
      <c r="R274">
        <v>0</v>
      </c>
      <c r="S274">
        <v>0</v>
      </c>
      <c r="T274">
        <v>1</v>
      </c>
      <c r="U274">
        <v>6</v>
      </c>
      <c r="V274">
        <v>200</v>
      </c>
      <c r="W274">
        <v>0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1</v>
      </c>
      <c r="AD274">
        <v>90</v>
      </c>
      <c r="AE274" s="13">
        <v>1</v>
      </c>
      <c r="AF274">
        <v>1</v>
      </c>
    </row>
    <row r="275" spans="1:32" x14ac:dyDescent="0.25">
      <c r="A275">
        <v>0</v>
      </c>
      <c r="B275">
        <v>0</v>
      </c>
      <c r="C275">
        <v>114.8</v>
      </c>
      <c r="D275">
        <v>16</v>
      </c>
      <c r="E275">
        <v>3</v>
      </c>
      <c r="F275">
        <v>0</v>
      </c>
      <c r="G275">
        <v>1</v>
      </c>
      <c r="H275">
        <v>0</v>
      </c>
      <c r="I275">
        <v>0</v>
      </c>
      <c r="J275">
        <v>0</v>
      </c>
      <c r="K275">
        <v>42.46</v>
      </c>
      <c r="L275">
        <v>42.46</v>
      </c>
      <c r="M275">
        <v>0</v>
      </c>
      <c r="N275" s="5">
        <v>0</v>
      </c>
      <c r="O275" s="14">
        <v>-20.22</v>
      </c>
      <c r="P275">
        <v>15</v>
      </c>
      <c r="Q275">
        <v>1</v>
      </c>
      <c r="R275">
        <v>0</v>
      </c>
      <c r="S275">
        <v>0</v>
      </c>
      <c r="T275">
        <v>1</v>
      </c>
      <c r="U275">
        <v>6</v>
      </c>
      <c r="V275">
        <v>200</v>
      </c>
      <c r="W275">
        <v>0</v>
      </c>
      <c r="X275">
        <v>0</v>
      </c>
      <c r="Y275">
        <v>0</v>
      </c>
      <c r="Z275">
        <v>0</v>
      </c>
      <c r="AA275">
        <v>1</v>
      </c>
      <c r="AB275">
        <v>0</v>
      </c>
      <c r="AC275">
        <v>1</v>
      </c>
      <c r="AD275">
        <v>180</v>
      </c>
      <c r="AE275" s="13">
        <v>1</v>
      </c>
      <c r="AF275">
        <v>1</v>
      </c>
    </row>
    <row r="276" spans="1:32" x14ac:dyDescent="0.25">
      <c r="A276">
        <v>0</v>
      </c>
      <c r="B276">
        <v>0</v>
      </c>
      <c r="C276">
        <v>114.8</v>
      </c>
      <c r="D276">
        <v>16</v>
      </c>
      <c r="E276">
        <v>3</v>
      </c>
      <c r="F276">
        <v>0</v>
      </c>
      <c r="G276">
        <v>1</v>
      </c>
      <c r="H276">
        <v>0</v>
      </c>
      <c r="I276">
        <v>0</v>
      </c>
      <c r="J276">
        <v>0</v>
      </c>
      <c r="K276">
        <v>42.46</v>
      </c>
      <c r="L276">
        <v>42.46</v>
      </c>
      <c r="M276">
        <v>0</v>
      </c>
      <c r="N276" s="5">
        <v>0</v>
      </c>
      <c r="O276" s="14">
        <v>-20.22</v>
      </c>
      <c r="P276">
        <v>15</v>
      </c>
      <c r="Q276">
        <v>1</v>
      </c>
      <c r="R276">
        <v>0</v>
      </c>
      <c r="S276">
        <v>0</v>
      </c>
      <c r="T276">
        <v>1</v>
      </c>
      <c r="U276">
        <v>6</v>
      </c>
      <c r="V276">
        <v>200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0</v>
      </c>
      <c r="AC276">
        <v>1</v>
      </c>
      <c r="AD276">
        <v>1</v>
      </c>
      <c r="AE276" s="13">
        <v>3</v>
      </c>
      <c r="AF276">
        <v>1</v>
      </c>
    </row>
    <row r="277" spans="1:32" x14ac:dyDescent="0.25">
      <c r="A277">
        <v>0</v>
      </c>
      <c r="B277">
        <v>0</v>
      </c>
      <c r="C277">
        <v>114.8</v>
      </c>
      <c r="D277">
        <v>16</v>
      </c>
      <c r="E277">
        <v>3</v>
      </c>
      <c r="F277">
        <v>0</v>
      </c>
      <c r="G277">
        <v>1</v>
      </c>
      <c r="H277">
        <v>0</v>
      </c>
      <c r="I277">
        <v>0</v>
      </c>
      <c r="J277">
        <v>0</v>
      </c>
      <c r="K277">
        <v>42.46</v>
      </c>
      <c r="L277">
        <v>42.46</v>
      </c>
      <c r="M277">
        <v>0</v>
      </c>
      <c r="N277" s="5">
        <v>0</v>
      </c>
      <c r="O277" s="14">
        <v>-20.22</v>
      </c>
      <c r="P277">
        <v>15</v>
      </c>
      <c r="Q277">
        <v>1</v>
      </c>
      <c r="R277">
        <v>0</v>
      </c>
      <c r="S277">
        <v>0</v>
      </c>
      <c r="T277">
        <v>1</v>
      </c>
      <c r="U277">
        <v>6</v>
      </c>
      <c r="V277">
        <v>200</v>
      </c>
      <c r="W277">
        <v>0</v>
      </c>
      <c r="X277">
        <v>0</v>
      </c>
      <c r="Y277">
        <v>0</v>
      </c>
      <c r="Z277">
        <v>0</v>
      </c>
      <c r="AA277">
        <v>1</v>
      </c>
      <c r="AB277">
        <v>0</v>
      </c>
      <c r="AC277">
        <v>1</v>
      </c>
      <c r="AD277">
        <v>3</v>
      </c>
      <c r="AE277" s="13">
        <v>3</v>
      </c>
      <c r="AF277">
        <v>0.64398409415760205</v>
      </c>
    </row>
    <row r="278" spans="1:32" x14ac:dyDescent="0.25">
      <c r="A278">
        <v>0</v>
      </c>
      <c r="B278">
        <v>0</v>
      </c>
      <c r="C278">
        <v>114.8</v>
      </c>
      <c r="D278">
        <v>16</v>
      </c>
      <c r="E278">
        <v>3</v>
      </c>
      <c r="F278">
        <v>0</v>
      </c>
      <c r="G278">
        <v>1</v>
      </c>
      <c r="H278">
        <v>0</v>
      </c>
      <c r="I278">
        <v>0</v>
      </c>
      <c r="J278">
        <v>0</v>
      </c>
      <c r="K278">
        <v>42.46</v>
      </c>
      <c r="L278">
        <v>42.46</v>
      </c>
      <c r="M278">
        <v>0</v>
      </c>
      <c r="N278" s="5">
        <v>0</v>
      </c>
      <c r="O278" s="14">
        <v>-20.22</v>
      </c>
      <c r="P278">
        <v>15</v>
      </c>
      <c r="Q278">
        <v>1</v>
      </c>
      <c r="R278">
        <v>0</v>
      </c>
      <c r="S278">
        <v>0</v>
      </c>
      <c r="T278">
        <v>1</v>
      </c>
      <c r="U278">
        <v>6</v>
      </c>
      <c r="V278">
        <v>200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0</v>
      </c>
      <c r="AC278">
        <v>1</v>
      </c>
      <c r="AD278">
        <v>7</v>
      </c>
      <c r="AE278" s="13">
        <v>3</v>
      </c>
      <c r="AF278">
        <v>1</v>
      </c>
    </row>
    <row r="279" spans="1:32" x14ac:dyDescent="0.25">
      <c r="A279">
        <v>0</v>
      </c>
      <c r="B279">
        <v>0</v>
      </c>
      <c r="C279">
        <v>114.8</v>
      </c>
      <c r="D279">
        <v>16</v>
      </c>
      <c r="E279">
        <v>3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42.46</v>
      </c>
      <c r="L279">
        <v>42.46</v>
      </c>
      <c r="M279">
        <v>0</v>
      </c>
      <c r="N279" s="5">
        <v>0</v>
      </c>
      <c r="O279" s="14">
        <v>-20.22</v>
      </c>
      <c r="P279">
        <v>15</v>
      </c>
      <c r="Q279">
        <v>1</v>
      </c>
      <c r="R279">
        <v>0</v>
      </c>
      <c r="S279">
        <v>0</v>
      </c>
      <c r="T279">
        <v>1</v>
      </c>
      <c r="U279">
        <v>6</v>
      </c>
      <c r="V279">
        <v>200</v>
      </c>
      <c r="W279">
        <v>0</v>
      </c>
      <c r="X279">
        <v>0</v>
      </c>
      <c r="Y279">
        <v>0</v>
      </c>
      <c r="Z279">
        <v>0</v>
      </c>
      <c r="AA279">
        <v>1</v>
      </c>
      <c r="AB279">
        <v>0</v>
      </c>
      <c r="AC279">
        <v>1</v>
      </c>
      <c r="AD279">
        <v>14</v>
      </c>
      <c r="AE279" s="13">
        <v>3</v>
      </c>
      <c r="AF279">
        <v>1</v>
      </c>
    </row>
    <row r="280" spans="1:32" x14ac:dyDescent="0.25">
      <c r="A280">
        <v>0</v>
      </c>
      <c r="B280">
        <v>0</v>
      </c>
      <c r="C280">
        <v>114.8</v>
      </c>
      <c r="D280">
        <v>16</v>
      </c>
      <c r="E280">
        <v>3</v>
      </c>
      <c r="F280">
        <v>0</v>
      </c>
      <c r="G280">
        <v>1</v>
      </c>
      <c r="H280">
        <v>0</v>
      </c>
      <c r="I280">
        <v>0</v>
      </c>
      <c r="J280">
        <v>0</v>
      </c>
      <c r="K280">
        <v>42.46</v>
      </c>
      <c r="L280">
        <v>42.46</v>
      </c>
      <c r="M280">
        <v>0</v>
      </c>
      <c r="N280" s="5">
        <v>0</v>
      </c>
      <c r="O280" s="14">
        <v>-20.22</v>
      </c>
      <c r="P280">
        <v>15</v>
      </c>
      <c r="Q280">
        <v>1</v>
      </c>
      <c r="R280">
        <v>0</v>
      </c>
      <c r="S280">
        <v>0</v>
      </c>
      <c r="T280">
        <v>1</v>
      </c>
      <c r="U280">
        <v>6</v>
      </c>
      <c r="V280">
        <v>200</v>
      </c>
      <c r="W280">
        <v>0</v>
      </c>
      <c r="X280">
        <v>0</v>
      </c>
      <c r="Y280">
        <v>0</v>
      </c>
      <c r="Z280">
        <v>0</v>
      </c>
      <c r="AA280">
        <v>1</v>
      </c>
      <c r="AB280">
        <v>0</v>
      </c>
      <c r="AC280">
        <v>1</v>
      </c>
      <c r="AD280">
        <v>30</v>
      </c>
      <c r="AE280" s="13">
        <v>3</v>
      </c>
      <c r="AF280">
        <v>1</v>
      </c>
    </row>
    <row r="281" spans="1:32" x14ac:dyDescent="0.25">
      <c r="A281">
        <v>0</v>
      </c>
      <c r="B281">
        <v>0</v>
      </c>
      <c r="C281">
        <v>114.8</v>
      </c>
      <c r="D281">
        <v>16</v>
      </c>
      <c r="E281">
        <v>3</v>
      </c>
      <c r="F281">
        <v>0</v>
      </c>
      <c r="G281">
        <v>1</v>
      </c>
      <c r="H281">
        <v>0</v>
      </c>
      <c r="I281">
        <v>0</v>
      </c>
      <c r="J281">
        <v>0</v>
      </c>
      <c r="K281">
        <v>42.46</v>
      </c>
      <c r="L281">
        <v>42.46</v>
      </c>
      <c r="M281">
        <v>0</v>
      </c>
      <c r="N281" s="5">
        <v>0</v>
      </c>
      <c r="O281" s="14">
        <v>-20.22</v>
      </c>
      <c r="P281">
        <v>15</v>
      </c>
      <c r="Q281">
        <v>1</v>
      </c>
      <c r="R281">
        <v>0</v>
      </c>
      <c r="S281">
        <v>0</v>
      </c>
      <c r="T281">
        <v>1</v>
      </c>
      <c r="U281">
        <v>6</v>
      </c>
      <c r="V281">
        <v>200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0</v>
      </c>
      <c r="AC281">
        <v>1</v>
      </c>
      <c r="AD281">
        <v>90</v>
      </c>
      <c r="AE281" s="13">
        <v>3</v>
      </c>
      <c r="AF281">
        <v>1</v>
      </c>
    </row>
    <row r="282" spans="1:32" x14ac:dyDescent="0.25">
      <c r="A282">
        <v>0</v>
      </c>
      <c r="B282">
        <v>0</v>
      </c>
      <c r="C282">
        <v>114.8</v>
      </c>
      <c r="D282">
        <v>16</v>
      </c>
      <c r="E282">
        <v>3</v>
      </c>
      <c r="F282">
        <v>0</v>
      </c>
      <c r="G282">
        <v>1</v>
      </c>
      <c r="H282">
        <v>0</v>
      </c>
      <c r="I282">
        <v>0</v>
      </c>
      <c r="J282">
        <v>0</v>
      </c>
      <c r="K282">
        <v>42.46</v>
      </c>
      <c r="L282">
        <v>42.46</v>
      </c>
      <c r="M282">
        <v>0</v>
      </c>
      <c r="N282" s="5">
        <v>0</v>
      </c>
      <c r="O282" s="14">
        <v>-20.22</v>
      </c>
      <c r="P282">
        <v>15</v>
      </c>
      <c r="Q282">
        <v>1</v>
      </c>
      <c r="R282">
        <v>0</v>
      </c>
      <c r="S282">
        <v>0</v>
      </c>
      <c r="T282">
        <v>1</v>
      </c>
      <c r="U282">
        <v>6</v>
      </c>
      <c r="V282">
        <v>200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0</v>
      </c>
      <c r="AC282">
        <v>1</v>
      </c>
      <c r="AD282">
        <v>180</v>
      </c>
      <c r="AE282" s="13">
        <v>3</v>
      </c>
      <c r="AF282">
        <v>1</v>
      </c>
    </row>
    <row r="283" spans="1:32" x14ac:dyDescent="0.25">
      <c r="A283">
        <v>0</v>
      </c>
      <c r="B283">
        <v>0</v>
      </c>
      <c r="C283">
        <v>28.09</v>
      </c>
      <c r="D283">
        <v>16</v>
      </c>
      <c r="E283">
        <v>2</v>
      </c>
      <c r="F283">
        <v>0</v>
      </c>
      <c r="G283">
        <v>1</v>
      </c>
      <c r="H283">
        <v>0</v>
      </c>
      <c r="I283">
        <v>0</v>
      </c>
      <c r="J283">
        <v>0</v>
      </c>
      <c r="K283">
        <v>10</v>
      </c>
      <c r="L283">
        <v>10</v>
      </c>
      <c r="M283">
        <v>0</v>
      </c>
      <c r="N283" s="5">
        <v>0</v>
      </c>
      <c r="O283" s="5">
        <v>-28.4</v>
      </c>
      <c r="P283" s="7">
        <v>26.5</v>
      </c>
      <c r="Q283">
        <v>0</v>
      </c>
      <c r="R283">
        <v>1</v>
      </c>
      <c r="S283">
        <v>0</v>
      </c>
      <c r="T283">
        <v>1</v>
      </c>
      <c r="U283">
        <v>6</v>
      </c>
      <c r="V283">
        <v>20</v>
      </c>
      <c r="W283">
        <v>0</v>
      </c>
      <c r="X283">
        <v>0</v>
      </c>
      <c r="Y283">
        <v>0</v>
      </c>
      <c r="Z283">
        <v>1</v>
      </c>
      <c r="AA283">
        <v>0</v>
      </c>
      <c r="AB283">
        <v>0</v>
      </c>
      <c r="AC283">
        <v>1</v>
      </c>
      <c r="AD283">
        <v>2</v>
      </c>
      <c r="AE283" s="13">
        <v>5</v>
      </c>
      <c r="AF283">
        <v>0.94460667051342595</v>
      </c>
    </row>
    <row r="284" spans="1:32" x14ac:dyDescent="0.25">
      <c r="A284">
        <v>0</v>
      </c>
      <c r="B284">
        <v>0</v>
      </c>
      <c r="C284">
        <v>28.09</v>
      </c>
      <c r="D284">
        <v>16</v>
      </c>
      <c r="E284">
        <v>2</v>
      </c>
      <c r="F284">
        <v>0</v>
      </c>
      <c r="G284">
        <v>1</v>
      </c>
      <c r="H284">
        <v>0</v>
      </c>
      <c r="I284">
        <v>0</v>
      </c>
      <c r="J284">
        <v>0</v>
      </c>
      <c r="K284">
        <v>10</v>
      </c>
      <c r="L284">
        <v>10</v>
      </c>
      <c r="M284">
        <v>0</v>
      </c>
      <c r="N284" s="5">
        <v>0</v>
      </c>
      <c r="O284" s="5">
        <v>-28.4</v>
      </c>
      <c r="P284" s="7">
        <v>26.5</v>
      </c>
      <c r="Q284">
        <v>0</v>
      </c>
      <c r="R284">
        <v>1</v>
      </c>
      <c r="S284">
        <v>0</v>
      </c>
      <c r="T284">
        <v>1</v>
      </c>
      <c r="U284">
        <v>6</v>
      </c>
      <c r="V284">
        <v>20</v>
      </c>
      <c r="W284">
        <v>0</v>
      </c>
      <c r="X284">
        <v>0</v>
      </c>
      <c r="Y284">
        <v>0</v>
      </c>
      <c r="Z284">
        <v>1</v>
      </c>
      <c r="AA284">
        <v>0</v>
      </c>
      <c r="AB284">
        <v>0</v>
      </c>
      <c r="AC284">
        <v>1</v>
      </c>
      <c r="AD284">
        <v>2</v>
      </c>
      <c r="AE284" s="13">
        <v>10</v>
      </c>
      <c r="AF284">
        <v>0.95452848623618003</v>
      </c>
    </row>
    <row r="285" spans="1:32" x14ac:dyDescent="0.25">
      <c r="A285">
        <v>0</v>
      </c>
      <c r="B285">
        <v>0</v>
      </c>
      <c r="C285">
        <v>28.09</v>
      </c>
      <c r="D285">
        <v>16</v>
      </c>
      <c r="E285">
        <v>2</v>
      </c>
      <c r="F285">
        <v>0</v>
      </c>
      <c r="G285">
        <v>1</v>
      </c>
      <c r="H285">
        <v>0</v>
      </c>
      <c r="I285">
        <v>0</v>
      </c>
      <c r="J285">
        <v>0</v>
      </c>
      <c r="K285">
        <v>10</v>
      </c>
      <c r="L285">
        <v>10</v>
      </c>
      <c r="M285">
        <v>0</v>
      </c>
      <c r="N285" s="5">
        <v>0</v>
      </c>
      <c r="O285" s="5">
        <v>-28.4</v>
      </c>
      <c r="P285" s="7">
        <v>26.5</v>
      </c>
      <c r="Q285">
        <v>0</v>
      </c>
      <c r="R285">
        <v>1</v>
      </c>
      <c r="S285">
        <v>0</v>
      </c>
      <c r="T285">
        <v>1</v>
      </c>
      <c r="U285">
        <v>6</v>
      </c>
      <c r="V285">
        <v>20</v>
      </c>
      <c r="W285">
        <v>0</v>
      </c>
      <c r="X285">
        <v>0</v>
      </c>
      <c r="Y285">
        <v>0</v>
      </c>
      <c r="Z285">
        <v>1</v>
      </c>
      <c r="AA285">
        <v>0</v>
      </c>
      <c r="AB285">
        <v>0</v>
      </c>
      <c r="AC285">
        <v>1</v>
      </c>
      <c r="AD285">
        <v>2</v>
      </c>
      <c r="AE285" s="13">
        <v>20</v>
      </c>
      <c r="AF285">
        <v>0.97286339285937595</v>
      </c>
    </row>
    <row r="286" spans="1:32" x14ac:dyDescent="0.25">
      <c r="A286">
        <v>0</v>
      </c>
      <c r="B286">
        <v>0</v>
      </c>
      <c r="C286">
        <v>28.09</v>
      </c>
      <c r="D286">
        <v>16</v>
      </c>
      <c r="E286">
        <v>2</v>
      </c>
      <c r="F286">
        <v>0</v>
      </c>
      <c r="G286">
        <v>1</v>
      </c>
      <c r="H286">
        <v>0</v>
      </c>
      <c r="I286">
        <v>0</v>
      </c>
      <c r="J286">
        <v>0</v>
      </c>
      <c r="K286">
        <v>10</v>
      </c>
      <c r="L286">
        <v>10</v>
      </c>
      <c r="M286">
        <v>0</v>
      </c>
      <c r="N286" s="5">
        <v>0</v>
      </c>
      <c r="O286" s="5">
        <v>-28.4</v>
      </c>
      <c r="P286" s="7">
        <v>26.5</v>
      </c>
      <c r="Q286">
        <v>0</v>
      </c>
      <c r="R286">
        <v>1</v>
      </c>
      <c r="S286">
        <v>0</v>
      </c>
      <c r="T286">
        <v>1</v>
      </c>
      <c r="U286">
        <v>6</v>
      </c>
      <c r="V286">
        <v>20</v>
      </c>
      <c r="W286">
        <v>0</v>
      </c>
      <c r="X286">
        <v>0</v>
      </c>
      <c r="Y286">
        <v>0</v>
      </c>
      <c r="Z286">
        <v>1</v>
      </c>
      <c r="AA286">
        <v>0</v>
      </c>
      <c r="AB286">
        <v>13</v>
      </c>
      <c r="AC286">
        <v>3</v>
      </c>
      <c r="AD286">
        <v>2</v>
      </c>
      <c r="AE286" s="13">
        <v>20</v>
      </c>
      <c r="AF286">
        <v>0.90087192575430297</v>
      </c>
    </row>
    <row r="287" spans="1:32" x14ac:dyDescent="0.25">
      <c r="A287">
        <v>0</v>
      </c>
      <c r="B287">
        <v>0</v>
      </c>
      <c r="C287">
        <v>28.09</v>
      </c>
      <c r="D287">
        <v>16</v>
      </c>
      <c r="E287">
        <v>2</v>
      </c>
      <c r="F287">
        <v>0</v>
      </c>
      <c r="G287">
        <v>1</v>
      </c>
      <c r="H287">
        <v>0</v>
      </c>
      <c r="I287">
        <v>0</v>
      </c>
      <c r="J287">
        <v>0</v>
      </c>
      <c r="K287">
        <v>600</v>
      </c>
      <c r="L287">
        <v>600</v>
      </c>
      <c r="M287">
        <v>0</v>
      </c>
      <c r="N287" s="5">
        <v>0</v>
      </c>
      <c r="O287" s="14">
        <v>-16.2</v>
      </c>
      <c r="P287" s="7">
        <v>26.5</v>
      </c>
      <c r="Q287">
        <v>0</v>
      </c>
      <c r="R287">
        <v>1</v>
      </c>
      <c r="S287">
        <v>0</v>
      </c>
      <c r="T287">
        <v>1</v>
      </c>
      <c r="U287">
        <v>10</v>
      </c>
      <c r="V287">
        <v>25</v>
      </c>
      <c r="W287">
        <v>1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1</v>
      </c>
      <c r="AE287" s="13">
        <v>40</v>
      </c>
      <c r="AF287">
        <v>0.95081068047773298</v>
      </c>
    </row>
    <row r="288" spans="1:32" x14ac:dyDescent="0.25">
      <c r="A288">
        <v>0</v>
      </c>
      <c r="B288">
        <v>0</v>
      </c>
      <c r="C288">
        <v>28.09</v>
      </c>
      <c r="D288">
        <v>16</v>
      </c>
      <c r="E288">
        <v>2</v>
      </c>
      <c r="F288">
        <v>0</v>
      </c>
      <c r="G288">
        <v>1</v>
      </c>
      <c r="H288">
        <v>0</v>
      </c>
      <c r="I288">
        <v>0</v>
      </c>
      <c r="J288">
        <v>0</v>
      </c>
      <c r="K288">
        <v>600</v>
      </c>
      <c r="L288">
        <v>600</v>
      </c>
      <c r="M288">
        <v>0</v>
      </c>
      <c r="N288" s="5">
        <v>0</v>
      </c>
      <c r="O288" s="14">
        <v>-16.2</v>
      </c>
      <c r="P288" s="7">
        <v>26.5</v>
      </c>
      <c r="Q288">
        <v>0</v>
      </c>
      <c r="R288">
        <v>1</v>
      </c>
      <c r="S288">
        <v>1</v>
      </c>
      <c r="T288">
        <v>0</v>
      </c>
      <c r="U288">
        <v>10</v>
      </c>
      <c r="V288">
        <v>25</v>
      </c>
      <c r="W288">
        <v>1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1</v>
      </c>
      <c r="AE288" s="13">
        <v>40</v>
      </c>
      <c r="AF288">
        <v>0.96045583884800201</v>
      </c>
    </row>
    <row r="289" spans="1:32" x14ac:dyDescent="0.25">
      <c r="A289">
        <v>1</v>
      </c>
      <c r="B289">
        <v>0</v>
      </c>
      <c r="C289">
        <v>12.01</v>
      </c>
      <c r="D289">
        <v>0</v>
      </c>
      <c r="E289">
        <v>0</v>
      </c>
      <c r="F289">
        <v>0</v>
      </c>
      <c r="G289">
        <v>0</v>
      </c>
      <c r="H289">
        <v>1</v>
      </c>
      <c r="I289">
        <v>0</v>
      </c>
      <c r="J289">
        <v>1</v>
      </c>
      <c r="K289">
        <v>27</v>
      </c>
      <c r="L289">
        <v>10000</v>
      </c>
      <c r="M289">
        <v>0</v>
      </c>
      <c r="N289" s="5">
        <v>0</v>
      </c>
      <c r="O289" s="14">
        <v>-11</v>
      </c>
      <c r="P289" s="7">
        <v>152</v>
      </c>
      <c r="Q289">
        <v>0</v>
      </c>
      <c r="R289">
        <v>1</v>
      </c>
      <c r="S289">
        <v>0</v>
      </c>
      <c r="T289">
        <v>1</v>
      </c>
      <c r="U289">
        <v>10</v>
      </c>
      <c r="V289">
        <v>25</v>
      </c>
      <c r="W289">
        <v>1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1</v>
      </c>
      <c r="AE289" s="13">
        <v>2</v>
      </c>
      <c r="AF289">
        <v>0.94979339412114705</v>
      </c>
    </row>
    <row r="290" spans="1:32" x14ac:dyDescent="0.25">
      <c r="A290">
        <v>1</v>
      </c>
      <c r="B290">
        <v>0</v>
      </c>
      <c r="C290">
        <v>12.01</v>
      </c>
      <c r="D290">
        <v>0</v>
      </c>
      <c r="E290">
        <v>0</v>
      </c>
      <c r="F290">
        <v>0</v>
      </c>
      <c r="G290">
        <v>0</v>
      </c>
      <c r="H290">
        <v>1</v>
      </c>
      <c r="I290">
        <v>0</v>
      </c>
      <c r="J290">
        <v>1</v>
      </c>
      <c r="K290">
        <v>27</v>
      </c>
      <c r="L290">
        <v>10000</v>
      </c>
      <c r="M290">
        <v>0</v>
      </c>
      <c r="N290" s="5">
        <v>0</v>
      </c>
      <c r="O290" s="14">
        <v>-11</v>
      </c>
      <c r="P290" s="7">
        <v>152</v>
      </c>
      <c r="Q290">
        <v>0</v>
      </c>
      <c r="R290">
        <v>1</v>
      </c>
      <c r="S290">
        <v>1</v>
      </c>
      <c r="T290">
        <v>0</v>
      </c>
      <c r="U290">
        <v>10</v>
      </c>
      <c r="V290">
        <v>25</v>
      </c>
      <c r="W290">
        <v>1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1</v>
      </c>
      <c r="AE290" s="13">
        <v>2</v>
      </c>
      <c r="AF290">
        <v>0.96236244229363299</v>
      </c>
    </row>
    <row r="291" spans="1:32" x14ac:dyDescent="0.25">
      <c r="A291">
        <v>1</v>
      </c>
      <c r="B291">
        <v>0</v>
      </c>
      <c r="C291">
        <v>12.01</v>
      </c>
      <c r="D291">
        <v>0</v>
      </c>
      <c r="E291">
        <v>0</v>
      </c>
      <c r="F291">
        <v>0</v>
      </c>
      <c r="G291">
        <v>1</v>
      </c>
      <c r="H291">
        <v>0</v>
      </c>
      <c r="I291">
        <v>0</v>
      </c>
      <c r="J291">
        <v>0</v>
      </c>
      <c r="K291">
        <v>600</v>
      </c>
      <c r="L291">
        <v>600</v>
      </c>
      <c r="M291">
        <v>0</v>
      </c>
      <c r="N291" s="5">
        <v>0</v>
      </c>
      <c r="O291" s="14">
        <v>-16.2</v>
      </c>
      <c r="P291" s="7">
        <v>26.5</v>
      </c>
      <c r="Q291">
        <v>0</v>
      </c>
      <c r="R291">
        <v>1</v>
      </c>
      <c r="S291">
        <v>0</v>
      </c>
      <c r="T291">
        <v>1</v>
      </c>
      <c r="U291">
        <v>10</v>
      </c>
      <c r="V291">
        <v>25</v>
      </c>
      <c r="W291">
        <v>1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7</v>
      </c>
      <c r="AE291" s="13">
        <v>40</v>
      </c>
      <c r="AF291">
        <v>0.96062473545059901</v>
      </c>
    </row>
    <row r="292" spans="1:32" x14ac:dyDescent="0.25">
      <c r="A292">
        <v>0</v>
      </c>
      <c r="B292">
        <v>0</v>
      </c>
      <c r="C292">
        <v>28.09</v>
      </c>
      <c r="D292">
        <v>16</v>
      </c>
      <c r="E292">
        <v>2</v>
      </c>
      <c r="F292">
        <v>0</v>
      </c>
      <c r="G292">
        <v>1</v>
      </c>
      <c r="H292">
        <v>0</v>
      </c>
      <c r="I292">
        <v>0</v>
      </c>
      <c r="J292">
        <v>0</v>
      </c>
      <c r="K292">
        <v>600</v>
      </c>
      <c r="L292">
        <v>600</v>
      </c>
      <c r="M292">
        <v>0</v>
      </c>
      <c r="N292" s="5">
        <v>0</v>
      </c>
      <c r="O292" s="14">
        <v>-16.2</v>
      </c>
      <c r="P292" s="7">
        <v>26.5</v>
      </c>
      <c r="Q292">
        <v>0</v>
      </c>
      <c r="R292">
        <v>1</v>
      </c>
      <c r="S292">
        <v>1</v>
      </c>
      <c r="T292">
        <v>0</v>
      </c>
      <c r="U292">
        <v>10</v>
      </c>
      <c r="V292">
        <v>25</v>
      </c>
      <c r="W292">
        <v>1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7</v>
      </c>
      <c r="AE292" s="13">
        <v>40</v>
      </c>
      <c r="AF292">
        <v>0.86683492962643505</v>
      </c>
    </row>
    <row r="293" spans="1:32" x14ac:dyDescent="0.25">
      <c r="A293">
        <v>1</v>
      </c>
      <c r="B293">
        <v>0</v>
      </c>
      <c r="C293">
        <v>12.01</v>
      </c>
      <c r="D293">
        <v>0</v>
      </c>
      <c r="E293">
        <v>0</v>
      </c>
      <c r="F293">
        <v>0</v>
      </c>
      <c r="G293">
        <v>0</v>
      </c>
      <c r="H293">
        <v>1</v>
      </c>
      <c r="I293">
        <v>0</v>
      </c>
      <c r="J293">
        <v>1</v>
      </c>
      <c r="K293">
        <v>27</v>
      </c>
      <c r="L293">
        <v>10000</v>
      </c>
      <c r="M293">
        <v>0</v>
      </c>
      <c r="N293" s="5">
        <v>0</v>
      </c>
      <c r="O293" s="14">
        <v>-11</v>
      </c>
      <c r="P293" s="7">
        <v>152</v>
      </c>
      <c r="Q293">
        <v>0</v>
      </c>
      <c r="R293">
        <v>1</v>
      </c>
      <c r="S293">
        <v>0</v>
      </c>
      <c r="T293">
        <v>1</v>
      </c>
      <c r="U293">
        <v>10</v>
      </c>
      <c r="V293">
        <v>25</v>
      </c>
      <c r="W293">
        <v>1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7</v>
      </c>
      <c r="AE293" s="13">
        <v>2</v>
      </c>
      <c r="AF293">
        <v>0.93794081965543497</v>
      </c>
    </row>
    <row r="294" spans="1:32" x14ac:dyDescent="0.25">
      <c r="A294">
        <v>1</v>
      </c>
      <c r="B294">
        <v>0</v>
      </c>
      <c r="C294">
        <v>12.01</v>
      </c>
      <c r="D294">
        <v>0</v>
      </c>
      <c r="E294">
        <v>0</v>
      </c>
      <c r="F294">
        <v>0</v>
      </c>
      <c r="G294">
        <v>0</v>
      </c>
      <c r="H294">
        <v>1</v>
      </c>
      <c r="I294">
        <v>0</v>
      </c>
      <c r="J294">
        <v>1</v>
      </c>
      <c r="K294">
        <v>27</v>
      </c>
      <c r="L294">
        <v>10000</v>
      </c>
      <c r="M294">
        <v>0</v>
      </c>
      <c r="N294" s="5">
        <v>0</v>
      </c>
      <c r="O294" s="14">
        <v>-11</v>
      </c>
      <c r="P294" s="7">
        <v>152</v>
      </c>
      <c r="Q294">
        <v>0</v>
      </c>
      <c r="R294">
        <v>1</v>
      </c>
      <c r="S294">
        <v>1</v>
      </c>
      <c r="T294">
        <v>0</v>
      </c>
      <c r="U294">
        <v>10</v>
      </c>
      <c r="V294">
        <v>25</v>
      </c>
      <c r="W294">
        <v>1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7</v>
      </c>
      <c r="AE294" s="13">
        <v>2</v>
      </c>
      <c r="AF294">
        <v>0.85338624560154197</v>
      </c>
    </row>
    <row r="295" spans="1:32" x14ac:dyDescent="0.25">
      <c r="A295">
        <v>0</v>
      </c>
      <c r="B295">
        <v>0</v>
      </c>
      <c r="C295">
        <v>28.09</v>
      </c>
      <c r="D295">
        <v>16</v>
      </c>
      <c r="E295">
        <v>2</v>
      </c>
      <c r="F295">
        <v>0</v>
      </c>
      <c r="G295">
        <v>1</v>
      </c>
      <c r="H295">
        <v>0</v>
      </c>
      <c r="I295">
        <v>0</v>
      </c>
      <c r="J295">
        <v>0</v>
      </c>
      <c r="K295">
        <v>600</v>
      </c>
      <c r="L295">
        <v>600</v>
      </c>
      <c r="M295">
        <v>0</v>
      </c>
      <c r="N295" s="5">
        <v>0</v>
      </c>
      <c r="O295" s="14">
        <v>-16.2</v>
      </c>
      <c r="P295" s="7">
        <v>26.5</v>
      </c>
      <c r="Q295">
        <v>0</v>
      </c>
      <c r="R295">
        <v>1</v>
      </c>
      <c r="S295">
        <v>0</v>
      </c>
      <c r="T295">
        <v>1</v>
      </c>
      <c r="U295">
        <v>10</v>
      </c>
      <c r="V295">
        <v>25</v>
      </c>
      <c r="W295">
        <v>1</v>
      </c>
      <c r="X295">
        <v>0</v>
      </c>
      <c r="Y295">
        <v>0</v>
      </c>
      <c r="Z295">
        <v>0</v>
      </c>
      <c r="AA295">
        <v>0</v>
      </c>
      <c r="AB295">
        <v>4</v>
      </c>
      <c r="AC295">
        <v>28</v>
      </c>
      <c r="AD295">
        <v>56</v>
      </c>
      <c r="AE295" s="13">
        <v>40</v>
      </c>
      <c r="AF295">
        <v>0.93772380409940403</v>
      </c>
    </row>
    <row r="296" spans="1:32" x14ac:dyDescent="0.25">
      <c r="A296">
        <v>0</v>
      </c>
      <c r="B296">
        <v>0</v>
      </c>
      <c r="C296">
        <v>28.09</v>
      </c>
      <c r="D296">
        <v>16</v>
      </c>
      <c r="E296">
        <v>2</v>
      </c>
      <c r="F296">
        <v>0</v>
      </c>
      <c r="G296">
        <v>1</v>
      </c>
      <c r="H296">
        <v>0</v>
      </c>
      <c r="I296">
        <v>0</v>
      </c>
      <c r="J296">
        <v>0</v>
      </c>
      <c r="K296">
        <v>600</v>
      </c>
      <c r="L296">
        <v>600</v>
      </c>
      <c r="M296">
        <v>0</v>
      </c>
      <c r="N296" s="5">
        <v>0</v>
      </c>
      <c r="O296" s="14">
        <v>-16.2</v>
      </c>
      <c r="P296" s="7">
        <v>26.5</v>
      </c>
      <c r="Q296">
        <v>0</v>
      </c>
      <c r="R296">
        <v>1</v>
      </c>
      <c r="S296">
        <v>1</v>
      </c>
      <c r="T296">
        <v>0</v>
      </c>
      <c r="U296">
        <v>10</v>
      </c>
      <c r="V296">
        <v>25</v>
      </c>
      <c r="W296">
        <v>1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28</v>
      </c>
      <c r="AD296">
        <v>56</v>
      </c>
      <c r="AE296" s="13">
        <v>40</v>
      </c>
      <c r="AF296">
        <v>0.98036344634391703</v>
      </c>
    </row>
    <row r="297" spans="1:32" x14ac:dyDescent="0.25">
      <c r="A297">
        <v>1</v>
      </c>
      <c r="B297">
        <v>0</v>
      </c>
      <c r="C297">
        <v>12.01</v>
      </c>
      <c r="D297">
        <v>0</v>
      </c>
      <c r="E297">
        <v>0</v>
      </c>
      <c r="F297">
        <v>0</v>
      </c>
      <c r="G297">
        <v>0</v>
      </c>
      <c r="H297">
        <v>1</v>
      </c>
      <c r="I297">
        <v>0</v>
      </c>
      <c r="J297">
        <v>1</v>
      </c>
      <c r="K297">
        <v>27</v>
      </c>
      <c r="L297">
        <v>10000</v>
      </c>
      <c r="M297">
        <v>0</v>
      </c>
      <c r="N297" s="5">
        <v>0</v>
      </c>
      <c r="O297" s="14">
        <v>-11</v>
      </c>
      <c r="P297" s="7">
        <v>152</v>
      </c>
      <c r="Q297">
        <v>0</v>
      </c>
      <c r="R297">
        <v>1</v>
      </c>
      <c r="S297">
        <v>0</v>
      </c>
      <c r="T297">
        <v>1</v>
      </c>
      <c r="U297">
        <v>10</v>
      </c>
      <c r="V297">
        <v>25</v>
      </c>
      <c r="W297">
        <v>1</v>
      </c>
      <c r="X297">
        <v>0</v>
      </c>
      <c r="Y297">
        <v>0</v>
      </c>
      <c r="Z297">
        <v>0</v>
      </c>
      <c r="AA297">
        <v>0</v>
      </c>
      <c r="AB297">
        <v>4</v>
      </c>
      <c r="AC297">
        <v>28</v>
      </c>
      <c r="AD297">
        <v>56</v>
      </c>
      <c r="AE297" s="13">
        <v>2</v>
      </c>
      <c r="AF297">
        <v>0.88944216370789297</v>
      </c>
    </row>
    <row r="298" spans="1:32" x14ac:dyDescent="0.25">
      <c r="A298">
        <v>1</v>
      </c>
      <c r="B298">
        <v>0</v>
      </c>
      <c r="C298">
        <v>12.01</v>
      </c>
      <c r="D298">
        <v>0</v>
      </c>
      <c r="E298">
        <v>0</v>
      </c>
      <c r="F298">
        <v>0</v>
      </c>
      <c r="G298">
        <v>0</v>
      </c>
      <c r="H298">
        <v>1</v>
      </c>
      <c r="I298">
        <v>0</v>
      </c>
      <c r="J298">
        <v>1</v>
      </c>
      <c r="K298">
        <v>27</v>
      </c>
      <c r="L298">
        <v>10000</v>
      </c>
      <c r="M298">
        <v>0</v>
      </c>
      <c r="N298" s="5">
        <v>0</v>
      </c>
      <c r="O298" s="14">
        <v>-11</v>
      </c>
      <c r="P298" s="7">
        <v>152</v>
      </c>
      <c r="Q298">
        <v>0</v>
      </c>
      <c r="R298">
        <v>1</v>
      </c>
      <c r="S298">
        <v>1</v>
      </c>
      <c r="T298">
        <v>0</v>
      </c>
      <c r="U298">
        <v>10</v>
      </c>
      <c r="V298">
        <v>25</v>
      </c>
      <c r="W298">
        <v>1</v>
      </c>
      <c r="X298">
        <v>0</v>
      </c>
      <c r="Y298">
        <v>0</v>
      </c>
      <c r="Z298">
        <v>0</v>
      </c>
      <c r="AA298">
        <v>0</v>
      </c>
      <c r="AB298">
        <v>4</v>
      </c>
      <c r="AC298">
        <v>28</v>
      </c>
      <c r="AD298">
        <v>56</v>
      </c>
      <c r="AE298" s="13">
        <v>2</v>
      </c>
      <c r="AF298">
        <v>0.90569194248432205</v>
      </c>
    </row>
    <row r="299" spans="1:32" x14ac:dyDescent="0.25">
      <c r="A299" s="15">
        <v>0</v>
      </c>
      <c r="B299" s="15">
        <v>0</v>
      </c>
      <c r="C299" s="15">
        <v>28.09</v>
      </c>
      <c r="D299" s="15">
        <v>16</v>
      </c>
      <c r="E299" s="15">
        <v>2</v>
      </c>
      <c r="F299" s="15">
        <v>0</v>
      </c>
      <c r="G299" s="15">
        <v>1</v>
      </c>
      <c r="H299" s="15">
        <v>0</v>
      </c>
      <c r="I299" s="15">
        <v>0</v>
      </c>
      <c r="J299" s="15">
        <v>0</v>
      </c>
      <c r="K299" s="16">
        <v>2500</v>
      </c>
      <c r="L299" s="17">
        <v>2500</v>
      </c>
      <c r="M299" s="5">
        <v>0</v>
      </c>
      <c r="N299" s="5">
        <v>0</v>
      </c>
      <c r="O299" s="33">
        <v>-28.4</v>
      </c>
      <c r="P299" s="17">
        <v>26.5</v>
      </c>
      <c r="Q299" s="5">
        <v>0</v>
      </c>
      <c r="R299" s="5">
        <v>1</v>
      </c>
      <c r="S299" s="5">
        <v>1</v>
      </c>
      <c r="T299" s="5">
        <v>0</v>
      </c>
      <c r="U299" s="18">
        <v>9</v>
      </c>
      <c r="V299" s="17">
        <v>20</v>
      </c>
      <c r="W299" s="5">
        <v>0</v>
      </c>
      <c r="X299" s="5">
        <v>0</v>
      </c>
      <c r="Y299" s="5">
        <v>0</v>
      </c>
      <c r="Z299" s="5">
        <v>0</v>
      </c>
      <c r="AA299" s="5">
        <v>1</v>
      </c>
      <c r="AB299" s="16">
        <v>0</v>
      </c>
      <c r="AC299" s="16">
        <v>1</v>
      </c>
      <c r="AD299" s="16">
        <v>1</v>
      </c>
      <c r="AE299" s="20">
        <v>2.5</v>
      </c>
      <c r="AF299" s="16">
        <v>-0.46352941176470702</v>
      </c>
    </row>
    <row r="300" spans="1:32" x14ac:dyDescent="0.25">
      <c r="A300" s="15">
        <v>0</v>
      </c>
      <c r="B300" s="15">
        <v>0</v>
      </c>
      <c r="C300" s="15">
        <v>28.09</v>
      </c>
      <c r="D300" s="15">
        <v>16</v>
      </c>
      <c r="E300" s="15">
        <v>2</v>
      </c>
      <c r="F300" s="15">
        <v>0</v>
      </c>
      <c r="G300" s="15">
        <v>1</v>
      </c>
      <c r="H300" s="15">
        <v>0</v>
      </c>
      <c r="I300" s="15">
        <v>0</v>
      </c>
      <c r="J300" s="15">
        <v>0</v>
      </c>
      <c r="K300" s="16">
        <v>2500</v>
      </c>
      <c r="L300" s="17">
        <v>2500</v>
      </c>
      <c r="M300" s="5">
        <v>0</v>
      </c>
      <c r="N300" s="5">
        <v>0</v>
      </c>
      <c r="O300" s="33">
        <v>-28.4</v>
      </c>
      <c r="P300" s="17">
        <v>26.5</v>
      </c>
      <c r="Q300" s="5">
        <v>0</v>
      </c>
      <c r="R300" s="5">
        <v>1</v>
      </c>
      <c r="S300" s="5">
        <v>1</v>
      </c>
      <c r="T300" s="5">
        <v>0</v>
      </c>
      <c r="U300" s="18">
        <v>9</v>
      </c>
      <c r="V300" s="17">
        <v>20</v>
      </c>
      <c r="W300" s="5">
        <v>0</v>
      </c>
      <c r="X300" s="5">
        <v>0</v>
      </c>
      <c r="Y300" s="5">
        <v>0</v>
      </c>
      <c r="Z300" s="5">
        <v>0</v>
      </c>
      <c r="AA300" s="5">
        <v>1</v>
      </c>
      <c r="AB300" s="16">
        <v>0</v>
      </c>
      <c r="AC300" s="16">
        <v>1</v>
      </c>
      <c r="AD300" s="16">
        <v>15</v>
      </c>
      <c r="AE300" s="20">
        <v>2.5</v>
      </c>
      <c r="AF300" s="16">
        <v>0.303398058252422</v>
      </c>
    </row>
    <row r="301" spans="1:32" x14ac:dyDescent="0.25">
      <c r="A301" s="15">
        <v>0</v>
      </c>
      <c r="B301" s="15">
        <v>0</v>
      </c>
      <c r="C301" s="15">
        <v>28.09</v>
      </c>
      <c r="D301" s="15">
        <v>16</v>
      </c>
      <c r="E301" s="15">
        <v>2</v>
      </c>
      <c r="F301" s="15">
        <v>0</v>
      </c>
      <c r="G301" s="15">
        <v>1</v>
      </c>
      <c r="H301" s="15">
        <v>0</v>
      </c>
      <c r="I301" s="15">
        <v>0</v>
      </c>
      <c r="J301" s="15">
        <v>0</v>
      </c>
      <c r="K301" s="16">
        <v>49.62</v>
      </c>
      <c r="L301" s="16">
        <v>49.62</v>
      </c>
      <c r="M301" s="5">
        <v>0</v>
      </c>
      <c r="N301" s="5">
        <v>0</v>
      </c>
      <c r="O301" s="33">
        <v>-28.4</v>
      </c>
      <c r="P301" s="17">
        <v>26.5</v>
      </c>
      <c r="Q301" s="5">
        <v>1</v>
      </c>
      <c r="R301" s="5">
        <v>0</v>
      </c>
      <c r="S301" s="5">
        <v>1</v>
      </c>
      <c r="T301" s="5">
        <v>0</v>
      </c>
      <c r="U301" s="35">
        <v>10</v>
      </c>
      <c r="V301" s="16">
        <v>170</v>
      </c>
      <c r="W301" s="5">
        <v>0</v>
      </c>
      <c r="X301" s="5">
        <v>0</v>
      </c>
      <c r="Y301" s="5">
        <v>0</v>
      </c>
      <c r="Z301" s="5">
        <v>0</v>
      </c>
      <c r="AA301" s="5">
        <v>1</v>
      </c>
      <c r="AB301" s="16">
        <v>0</v>
      </c>
      <c r="AC301" s="16">
        <v>1</v>
      </c>
      <c r="AD301" s="16">
        <v>7</v>
      </c>
      <c r="AE301" s="20">
        <v>50</v>
      </c>
      <c r="AF301" s="16">
        <v>0.23321554770318001</v>
      </c>
    </row>
    <row r="302" spans="1:32" x14ac:dyDescent="0.25">
      <c r="A302" s="15">
        <v>0</v>
      </c>
      <c r="B302" s="15">
        <v>0</v>
      </c>
      <c r="C302" s="15">
        <v>28.09</v>
      </c>
      <c r="D302" s="15">
        <v>16</v>
      </c>
      <c r="E302" s="15">
        <v>2</v>
      </c>
      <c r="F302" s="15">
        <v>0</v>
      </c>
      <c r="G302" s="15">
        <v>1</v>
      </c>
      <c r="H302" s="15">
        <v>0</v>
      </c>
      <c r="I302" s="15">
        <v>0</v>
      </c>
      <c r="J302" s="15">
        <v>0</v>
      </c>
      <c r="K302" s="16">
        <v>49.62</v>
      </c>
      <c r="L302" s="16">
        <v>49.62</v>
      </c>
      <c r="M302" s="5">
        <v>0</v>
      </c>
      <c r="N302" s="5">
        <v>0</v>
      </c>
      <c r="O302" s="33">
        <v>-28.4</v>
      </c>
      <c r="P302" s="17">
        <v>26.5</v>
      </c>
      <c r="Q302" s="5">
        <v>1</v>
      </c>
      <c r="R302" s="5">
        <v>0</v>
      </c>
      <c r="S302" s="5">
        <v>1</v>
      </c>
      <c r="T302" s="5">
        <v>0</v>
      </c>
      <c r="U302" s="35">
        <v>10</v>
      </c>
      <c r="V302" s="16">
        <v>170</v>
      </c>
      <c r="W302" s="5">
        <v>0</v>
      </c>
      <c r="X302" s="5">
        <v>0</v>
      </c>
      <c r="Y302" s="5">
        <v>0</v>
      </c>
      <c r="Z302" s="5">
        <v>0</v>
      </c>
      <c r="AA302" s="5">
        <v>1</v>
      </c>
      <c r="AB302" s="16">
        <v>0</v>
      </c>
      <c r="AC302" s="16">
        <v>1</v>
      </c>
      <c r="AD302" s="16">
        <v>14</v>
      </c>
      <c r="AE302" s="20">
        <v>50</v>
      </c>
      <c r="AF302" s="16">
        <v>0.30944625407165699</v>
      </c>
    </row>
    <row r="303" spans="1:32" x14ac:dyDescent="0.25">
      <c r="A303" s="15">
        <v>0</v>
      </c>
      <c r="B303" s="15">
        <v>0</v>
      </c>
      <c r="C303" s="15">
        <v>28.09</v>
      </c>
      <c r="D303" s="15">
        <v>16</v>
      </c>
      <c r="E303" s="15">
        <v>2</v>
      </c>
      <c r="F303" s="15">
        <v>0</v>
      </c>
      <c r="G303" s="15">
        <v>1</v>
      </c>
      <c r="H303" s="15">
        <v>0</v>
      </c>
      <c r="I303" s="15">
        <v>0</v>
      </c>
      <c r="J303" s="15">
        <v>0</v>
      </c>
      <c r="K303" s="16">
        <v>49.62</v>
      </c>
      <c r="L303" s="16">
        <v>49.62</v>
      </c>
      <c r="M303" s="5">
        <v>0</v>
      </c>
      <c r="N303" s="5">
        <v>0</v>
      </c>
      <c r="O303" s="33">
        <v>-28.4</v>
      </c>
      <c r="P303" s="17">
        <v>26.5</v>
      </c>
      <c r="Q303" s="5">
        <v>1</v>
      </c>
      <c r="R303" s="5">
        <v>0</v>
      </c>
      <c r="S303" s="5">
        <v>1</v>
      </c>
      <c r="T303" s="5">
        <v>0</v>
      </c>
      <c r="U303" s="35">
        <v>10</v>
      </c>
      <c r="V303" s="16">
        <v>170</v>
      </c>
      <c r="W303" s="5">
        <v>0</v>
      </c>
      <c r="X303" s="5">
        <v>0</v>
      </c>
      <c r="Y303" s="5">
        <v>0</v>
      </c>
      <c r="Z303" s="5">
        <v>0</v>
      </c>
      <c r="AA303" s="5">
        <v>1</v>
      </c>
      <c r="AB303" s="16">
        <v>0</v>
      </c>
      <c r="AC303" s="16">
        <v>1</v>
      </c>
      <c r="AD303" s="16">
        <v>28</v>
      </c>
      <c r="AE303" s="20">
        <v>50</v>
      </c>
      <c r="AF303" s="16">
        <v>0.313531353135311</v>
      </c>
    </row>
    <row r="304" spans="1:32" x14ac:dyDescent="0.25">
      <c r="A304" s="15">
        <v>0</v>
      </c>
      <c r="B304" s="15">
        <v>0</v>
      </c>
      <c r="C304" s="15">
        <v>28.09</v>
      </c>
      <c r="D304" s="15">
        <v>16</v>
      </c>
      <c r="E304" s="15">
        <v>2</v>
      </c>
      <c r="F304" s="15">
        <v>0</v>
      </c>
      <c r="G304" s="15">
        <v>1</v>
      </c>
      <c r="H304" s="15">
        <v>0</v>
      </c>
      <c r="I304" s="15">
        <v>0</v>
      </c>
      <c r="J304" s="15">
        <v>0</v>
      </c>
      <c r="K304" s="16">
        <v>49.62</v>
      </c>
      <c r="L304" s="16">
        <v>49.62</v>
      </c>
      <c r="M304" s="5">
        <v>0</v>
      </c>
      <c r="N304" s="5">
        <v>0</v>
      </c>
      <c r="O304" s="33">
        <v>-28.4</v>
      </c>
      <c r="P304" s="17">
        <v>26.5</v>
      </c>
      <c r="Q304" s="5">
        <v>1</v>
      </c>
      <c r="R304" s="5">
        <v>0</v>
      </c>
      <c r="S304" s="5">
        <v>1</v>
      </c>
      <c r="T304" s="5">
        <v>0</v>
      </c>
      <c r="U304" s="35">
        <v>10</v>
      </c>
      <c r="V304" s="16">
        <v>170</v>
      </c>
      <c r="W304" s="5">
        <v>0</v>
      </c>
      <c r="X304" s="5">
        <v>0</v>
      </c>
      <c r="Y304" s="5">
        <v>0</v>
      </c>
      <c r="Z304" s="5">
        <v>0</v>
      </c>
      <c r="AA304" s="5">
        <v>1</v>
      </c>
      <c r="AB304" s="16">
        <v>0</v>
      </c>
      <c r="AC304" s="16">
        <v>1</v>
      </c>
      <c r="AD304" s="16">
        <v>56</v>
      </c>
      <c r="AE304" s="20">
        <v>50</v>
      </c>
      <c r="AF304" s="16">
        <v>0.26245847176079301</v>
      </c>
    </row>
    <row r="305" spans="1:32" x14ac:dyDescent="0.25">
      <c r="A305" s="15">
        <v>0</v>
      </c>
      <c r="B305" s="15">
        <v>0</v>
      </c>
      <c r="C305" s="15">
        <v>114.8</v>
      </c>
      <c r="D305" s="15">
        <v>16</v>
      </c>
      <c r="E305" s="15">
        <v>3</v>
      </c>
      <c r="F305" s="15">
        <v>0</v>
      </c>
      <c r="G305" s="15">
        <v>1</v>
      </c>
      <c r="H305" s="15">
        <v>0</v>
      </c>
      <c r="I305" s="15">
        <v>0</v>
      </c>
      <c r="J305" s="15">
        <v>0</v>
      </c>
      <c r="K305" s="16">
        <v>55.3</v>
      </c>
      <c r="L305" s="16">
        <v>55.3</v>
      </c>
      <c r="M305" s="5">
        <v>0</v>
      </c>
      <c r="N305" s="5">
        <v>0</v>
      </c>
      <c r="O305" s="16">
        <v>-32.11</v>
      </c>
      <c r="P305" s="34">
        <v>40</v>
      </c>
      <c r="Q305" s="5">
        <v>1</v>
      </c>
      <c r="R305" s="5">
        <v>0</v>
      </c>
      <c r="S305" s="5">
        <v>1</v>
      </c>
      <c r="T305" s="5">
        <v>0</v>
      </c>
      <c r="U305" s="35">
        <v>10</v>
      </c>
      <c r="V305" s="16">
        <v>170</v>
      </c>
      <c r="W305" s="5">
        <v>0</v>
      </c>
      <c r="X305" s="5">
        <v>0</v>
      </c>
      <c r="Y305" s="5">
        <v>0</v>
      </c>
      <c r="Z305" s="5">
        <v>0</v>
      </c>
      <c r="AA305" s="5">
        <v>1</v>
      </c>
      <c r="AB305" s="16">
        <v>0</v>
      </c>
      <c r="AC305" s="16">
        <v>1</v>
      </c>
      <c r="AD305" s="16">
        <v>7</v>
      </c>
      <c r="AE305" s="20">
        <v>6</v>
      </c>
      <c r="AF305" s="16">
        <v>0.28571428571428498</v>
      </c>
    </row>
    <row r="306" spans="1:32" x14ac:dyDescent="0.25">
      <c r="A306" s="15">
        <v>0</v>
      </c>
      <c r="B306" s="15">
        <v>0</v>
      </c>
      <c r="C306" s="15">
        <v>114.8</v>
      </c>
      <c r="D306" s="15">
        <v>16</v>
      </c>
      <c r="E306" s="15">
        <v>3</v>
      </c>
      <c r="F306" s="15">
        <v>0</v>
      </c>
      <c r="G306" s="15">
        <v>1</v>
      </c>
      <c r="H306" s="15">
        <v>0</v>
      </c>
      <c r="I306" s="15">
        <v>0</v>
      </c>
      <c r="J306" s="15">
        <v>0</v>
      </c>
      <c r="K306" s="16">
        <v>55.3</v>
      </c>
      <c r="L306" s="16">
        <v>55.3</v>
      </c>
      <c r="M306" s="5">
        <v>0</v>
      </c>
      <c r="N306" s="5">
        <v>0</v>
      </c>
      <c r="O306" s="16">
        <v>-32.11</v>
      </c>
      <c r="P306" s="34">
        <v>40</v>
      </c>
      <c r="Q306" s="5">
        <v>1</v>
      </c>
      <c r="R306" s="5">
        <v>0</v>
      </c>
      <c r="S306" s="5">
        <v>1</v>
      </c>
      <c r="T306" s="5">
        <v>0</v>
      </c>
      <c r="U306" s="35">
        <v>10</v>
      </c>
      <c r="V306" s="16">
        <v>170</v>
      </c>
      <c r="W306" s="5">
        <v>0</v>
      </c>
      <c r="X306" s="5">
        <v>0</v>
      </c>
      <c r="Y306" s="5">
        <v>0</v>
      </c>
      <c r="Z306" s="5">
        <v>0</v>
      </c>
      <c r="AA306" s="5">
        <v>1</v>
      </c>
      <c r="AB306" s="16">
        <v>0</v>
      </c>
      <c r="AC306" s="16">
        <v>1</v>
      </c>
      <c r="AD306" s="16">
        <v>14</v>
      </c>
      <c r="AE306" s="20">
        <v>6</v>
      </c>
      <c r="AF306" s="16">
        <v>0.180147058823525</v>
      </c>
    </row>
    <row r="307" spans="1:32" x14ac:dyDescent="0.25">
      <c r="A307" s="15">
        <v>0</v>
      </c>
      <c r="B307" s="15">
        <v>0</v>
      </c>
      <c r="C307" s="15">
        <v>114.8</v>
      </c>
      <c r="D307" s="15">
        <v>16</v>
      </c>
      <c r="E307" s="15">
        <v>3</v>
      </c>
      <c r="F307" s="15">
        <v>0</v>
      </c>
      <c r="G307" s="15">
        <v>1</v>
      </c>
      <c r="H307" s="15">
        <v>0</v>
      </c>
      <c r="I307" s="15">
        <v>0</v>
      </c>
      <c r="J307" s="15">
        <v>0</v>
      </c>
      <c r="K307" s="16">
        <v>55.3</v>
      </c>
      <c r="L307" s="16">
        <v>55.3</v>
      </c>
      <c r="M307" s="5">
        <v>0</v>
      </c>
      <c r="N307" s="5">
        <v>0</v>
      </c>
      <c r="O307" s="16">
        <v>-32.11</v>
      </c>
      <c r="P307" s="34">
        <v>40</v>
      </c>
      <c r="Q307" s="5">
        <v>1</v>
      </c>
      <c r="R307" s="5">
        <v>0</v>
      </c>
      <c r="S307" s="5">
        <v>1</v>
      </c>
      <c r="T307" s="5">
        <v>0</v>
      </c>
      <c r="U307" s="35">
        <v>10</v>
      </c>
      <c r="V307" s="16">
        <v>170</v>
      </c>
      <c r="W307" s="5">
        <v>0</v>
      </c>
      <c r="X307" s="5">
        <v>0</v>
      </c>
      <c r="Y307" s="5">
        <v>0</v>
      </c>
      <c r="Z307" s="5">
        <v>0</v>
      </c>
      <c r="AA307" s="5">
        <v>1</v>
      </c>
      <c r="AB307" s="16">
        <v>0</v>
      </c>
      <c r="AC307" s="16">
        <v>1</v>
      </c>
      <c r="AD307" s="16">
        <v>28</v>
      </c>
      <c r="AE307" s="20">
        <v>6</v>
      </c>
      <c r="AF307" s="16">
        <v>0.29966329966329702</v>
      </c>
    </row>
    <row r="308" spans="1:32" x14ac:dyDescent="0.25">
      <c r="A308" s="15">
        <v>0</v>
      </c>
      <c r="B308" s="15">
        <v>0</v>
      </c>
      <c r="C308" s="15">
        <v>114.8</v>
      </c>
      <c r="D308" s="15">
        <v>16</v>
      </c>
      <c r="E308" s="15">
        <v>3</v>
      </c>
      <c r="F308" s="15">
        <v>0</v>
      </c>
      <c r="G308" s="15">
        <v>1</v>
      </c>
      <c r="H308" s="15">
        <v>0</v>
      </c>
      <c r="I308" s="15">
        <v>0</v>
      </c>
      <c r="J308" s="15">
        <v>0</v>
      </c>
      <c r="K308" s="16">
        <v>55.3</v>
      </c>
      <c r="L308" s="16">
        <v>55.3</v>
      </c>
      <c r="M308" s="5">
        <v>0</v>
      </c>
      <c r="N308" s="5">
        <v>0</v>
      </c>
      <c r="O308" s="16">
        <v>-32.11</v>
      </c>
      <c r="P308" s="34">
        <v>40</v>
      </c>
      <c r="Q308" s="5">
        <v>1</v>
      </c>
      <c r="R308" s="5">
        <v>0</v>
      </c>
      <c r="S308" s="5">
        <v>1</v>
      </c>
      <c r="T308" s="5">
        <v>0</v>
      </c>
      <c r="U308" s="35">
        <v>10</v>
      </c>
      <c r="V308" s="16">
        <v>170</v>
      </c>
      <c r="W308" s="5">
        <v>0</v>
      </c>
      <c r="X308" s="5">
        <v>0</v>
      </c>
      <c r="Y308" s="5">
        <v>0</v>
      </c>
      <c r="Z308" s="5">
        <v>0</v>
      </c>
      <c r="AA308" s="5">
        <v>1</v>
      </c>
      <c r="AB308" s="16">
        <v>0</v>
      </c>
      <c r="AC308" s="16">
        <v>1</v>
      </c>
      <c r="AD308" s="16">
        <v>56</v>
      </c>
      <c r="AE308" s="20">
        <v>6</v>
      </c>
      <c r="AF308" s="16">
        <v>0.37356321839080397</v>
      </c>
    </row>
    <row r="309" spans="1:32" x14ac:dyDescent="0.25">
      <c r="A309" s="15">
        <v>1</v>
      </c>
      <c r="B309" s="15">
        <v>0</v>
      </c>
      <c r="C309" s="15">
        <v>12.01</v>
      </c>
      <c r="D309" s="15">
        <v>16</v>
      </c>
      <c r="E309" s="15">
        <v>1</v>
      </c>
      <c r="F309" s="15">
        <v>0</v>
      </c>
      <c r="G309" s="15">
        <v>0</v>
      </c>
      <c r="H309" s="15">
        <v>0</v>
      </c>
      <c r="I309" s="15">
        <v>1</v>
      </c>
      <c r="J309" s="15">
        <v>0</v>
      </c>
      <c r="K309" s="16">
        <v>60</v>
      </c>
      <c r="L309" s="16">
        <v>2</v>
      </c>
      <c r="M309" s="5">
        <v>0</v>
      </c>
      <c r="N309" s="5">
        <v>0</v>
      </c>
      <c r="O309" s="16">
        <v>-53.9</v>
      </c>
      <c r="P309" s="17">
        <v>374.5</v>
      </c>
      <c r="Q309" s="5">
        <v>0</v>
      </c>
      <c r="R309" s="5">
        <v>1</v>
      </c>
      <c r="S309" s="5">
        <v>0</v>
      </c>
      <c r="T309" s="5">
        <v>1</v>
      </c>
      <c r="U309" s="16">
        <v>7</v>
      </c>
      <c r="V309" s="19">
        <v>20</v>
      </c>
      <c r="W309" s="5">
        <v>1</v>
      </c>
      <c r="X309" s="5">
        <v>0</v>
      </c>
      <c r="Y309" s="5">
        <v>0</v>
      </c>
      <c r="Z309" s="5">
        <v>0</v>
      </c>
      <c r="AA309" s="5">
        <v>0</v>
      </c>
      <c r="AB309" s="16">
        <v>28</v>
      </c>
      <c r="AC309" s="16">
        <v>3</v>
      </c>
      <c r="AD309" s="16">
        <v>1</v>
      </c>
      <c r="AE309" s="20">
        <v>0.15</v>
      </c>
      <c r="AF309" s="16">
        <v>-9.0909090909090204E-2</v>
      </c>
    </row>
    <row r="310" spans="1:32" x14ac:dyDescent="0.25">
      <c r="A310" s="15">
        <v>1</v>
      </c>
      <c r="B310" s="15">
        <v>0</v>
      </c>
      <c r="C310" s="15">
        <v>12.01</v>
      </c>
      <c r="D310" s="15">
        <v>16</v>
      </c>
      <c r="E310" s="15">
        <v>1</v>
      </c>
      <c r="F310" s="15">
        <v>0</v>
      </c>
      <c r="G310" s="15">
        <v>0</v>
      </c>
      <c r="H310" s="15">
        <v>0</v>
      </c>
      <c r="I310" s="15">
        <v>1</v>
      </c>
      <c r="J310" s="15">
        <v>0</v>
      </c>
      <c r="K310" s="16">
        <v>60</v>
      </c>
      <c r="L310" s="16">
        <v>2</v>
      </c>
      <c r="M310" s="5">
        <v>0</v>
      </c>
      <c r="N310" s="5">
        <v>0</v>
      </c>
      <c r="O310" s="16">
        <v>-53.9</v>
      </c>
      <c r="P310" s="17">
        <v>374.5</v>
      </c>
      <c r="Q310" s="5">
        <v>0</v>
      </c>
      <c r="R310" s="5">
        <v>1</v>
      </c>
      <c r="S310" s="5">
        <v>0</v>
      </c>
      <c r="T310" s="5">
        <v>1</v>
      </c>
      <c r="U310" s="16">
        <v>7</v>
      </c>
      <c r="V310" s="19">
        <v>20</v>
      </c>
      <c r="W310" s="5">
        <v>1</v>
      </c>
      <c r="X310" s="5">
        <v>0</v>
      </c>
      <c r="Y310" s="5">
        <v>0</v>
      </c>
      <c r="Z310" s="5">
        <v>0</v>
      </c>
      <c r="AA310" s="5">
        <v>0</v>
      </c>
      <c r="AB310" s="16">
        <v>28</v>
      </c>
      <c r="AC310" s="16">
        <v>3</v>
      </c>
      <c r="AD310" s="16">
        <v>7</v>
      </c>
      <c r="AE310" s="20">
        <v>0.15</v>
      </c>
      <c r="AF310" s="16">
        <v>0.20000000000000301</v>
      </c>
    </row>
    <row r="311" spans="1:32" x14ac:dyDescent="0.25">
      <c r="A311" s="15">
        <v>1</v>
      </c>
      <c r="B311" s="15">
        <v>0</v>
      </c>
      <c r="C311" s="15">
        <v>12.01</v>
      </c>
      <c r="D311" s="15">
        <v>16</v>
      </c>
      <c r="E311" s="15">
        <v>1</v>
      </c>
      <c r="F311" s="15">
        <v>0</v>
      </c>
      <c r="G311" s="15">
        <v>0</v>
      </c>
      <c r="H311" s="15">
        <v>0</v>
      </c>
      <c r="I311" s="15">
        <v>1</v>
      </c>
      <c r="J311" s="15">
        <v>0</v>
      </c>
      <c r="K311" s="16">
        <v>60</v>
      </c>
      <c r="L311" s="16">
        <v>2</v>
      </c>
      <c r="M311" s="5">
        <v>0</v>
      </c>
      <c r="N311" s="5">
        <v>0</v>
      </c>
      <c r="O311" s="16">
        <v>-53.9</v>
      </c>
      <c r="P311" s="17">
        <v>374.5</v>
      </c>
      <c r="Q311" s="5">
        <v>0</v>
      </c>
      <c r="R311" s="5">
        <v>1</v>
      </c>
      <c r="S311" s="5">
        <v>0</v>
      </c>
      <c r="T311" s="5">
        <v>1</v>
      </c>
      <c r="U311" s="16">
        <v>7</v>
      </c>
      <c r="V311" s="19">
        <v>20</v>
      </c>
      <c r="W311" s="5">
        <v>1</v>
      </c>
      <c r="X311" s="5">
        <v>0</v>
      </c>
      <c r="Y311" s="5">
        <v>0</v>
      </c>
      <c r="Z311" s="5">
        <v>0</v>
      </c>
      <c r="AA311" s="5">
        <v>0</v>
      </c>
      <c r="AB311" s="16">
        <v>28</v>
      </c>
      <c r="AC311" s="16">
        <v>3</v>
      </c>
      <c r="AD311" s="16">
        <v>28</v>
      </c>
      <c r="AE311" s="20">
        <v>0.15</v>
      </c>
      <c r="AF311" s="16">
        <v>0.721518987341771</v>
      </c>
    </row>
    <row r="312" spans="1:32" x14ac:dyDescent="0.25">
      <c r="A312" s="15">
        <v>1</v>
      </c>
      <c r="B312" s="15">
        <v>0</v>
      </c>
      <c r="C312" s="15">
        <v>12.01</v>
      </c>
      <c r="D312" s="15">
        <v>16</v>
      </c>
      <c r="E312" s="15">
        <v>1</v>
      </c>
      <c r="F312" s="15">
        <v>0</v>
      </c>
      <c r="G312" s="15">
        <v>0</v>
      </c>
      <c r="H312" s="15">
        <v>0</v>
      </c>
      <c r="I312" s="15">
        <v>1</v>
      </c>
      <c r="J312" s="15">
        <v>0</v>
      </c>
      <c r="K312" s="16">
        <v>60</v>
      </c>
      <c r="L312" s="16">
        <v>2</v>
      </c>
      <c r="M312" s="5">
        <v>0</v>
      </c>
      <c r="N312" s="5">
        <v>0</v>
      </c>
      <c r="O312" s="16">
        <v>-53.9</v>
      </c>
      <c r="P312" s="17">
        <v>374.5</v>
      </c>
      <c r="Q312" s="5">
        <v>0</v>
      </c>
      <c r="R312" s="5">
        <v>1</v>
      </c>
      <c r="S312" s="5">
        <v>0</v>
      </c>
      <c r="T312" s="5">
        <v>1</v>
      </c>
      <c r="U312" s="16">
        <v>7</v>
      </c>
      <c r="V312" s="19">
        <v>20</v>
      </c>
      <c r="W312" s="5">
        <v>1</v>
      </c>
      <c r="X312" s="5">
        <v>0</v>
      </c>
      <c r="Y312" s="5">
        <v>0</v>
      </c>
      <c r="Z312" s="5">
        <v>0</v>
      </c>
      <c r="AA312" s="5">
        <v>0</v>
      </c>
      <c r="AB312" s="16">
        <v>28</v>
      </c>
      <c r="AC312" s="16">
        <v>3</v>
      </c>
      <c r="AD312" s="16">
        <v>1</v>
      </c>
      <c r="AE312" s="20">
        <v>1.5</v>
      </c>
      <c r="AF312" s="16">
        <v>-0.21212121212121299</v>
      </c>
    </row>
    <row r="313" spans="1:32" x14ac:dyDescent="0.25">
      <c r="A313" s="15">
        <v>1</v>
      </c>
      <c r="B313" s="15">
        <v>0</v>
      </c>
      <c r="C313" s="15">
        <v>12.01</v>
      </c>
      <c r="D313" s="15">
        <v>16</v>
      </c>
      <c r="E313" s="15">
        <v>1</v>
      </c>
      <c r="F313" s="15">
        <v>0</v>
      </c>
      <c r="G313" s="15">
        <v>0</v>
      </c>
      <c r="H313" s="15">
        <v>0</v>
      </c>
      <c r="I313" s="15">
        <v>1</v>
      </c>
      <c r="J313" s="15">
        <v>0</v>
      </c>
      <c r="K313" s="16">
        <v>60</v>
      </c>
      <c r="L313" s="16">
        <v>2</v>
      </c>
      <c r="M313" s="5">
        <v>0</v>
      </c>
      <c r="N313" s="5">
        <v>0</v>
      </c>
      <c r="O313" s="16">
        <v>-53.9</v>
      </c>
      <c r="P313" s="17">
        <v>374.5</v>
      </c>
      <c r="Q313" s="5">
        <v>0</v>
      </c>
      <c r="R313" s="5">
        <v>1</v>
      </c>
      <c r="S313" s="5">
        <v>0</v>
      </c>
      <c r="T313" s="5">
        <v>1</v>
      </c>
      <c r="U313" s="16">
        <v>7</v>
      </c>
      <c r="V313" s="19">
        <v>20</v>
      </c>
      <c r="W313" s="5">
        <v>1</v>
      </c>
      <c r="X313" s="5">
        <v>0</v>
      </c>
      <c r="Y313" s="5">
        <v>0</v>
      </c>
      <c r="Z313" s="5">
        <v>0</v>
      </c>
      <c r="AA313" s="5">
        <v>0</v>
      </c>
      <c r="AB313" s="16">
        <v>28</v>
      </c>
      <c r="AC313" s="16">
        <v>3</v>
      </c>
      <c r="AD313" s="16">
        <v>7</v>
      </c>
      <c r="AE313" s="20">
        <v>1.5</v>
      </c>
      <c r="AF313" s="16">
        <v>0.108108108108107</v>
      </c>
    </row>
    <row r="314" spans="1:32" x14ac:dyDescent="0.25">
      <c r="A314" s="15">
        <v>1</v>
      </c>
      <c r="B314" s="15">
        <v>0</v>
      </c>
      <c r="C314" s="15">
        <v>12.01</v>
      </c>
      <c r="D314" s="15">
        <v>16</v>
      </c>
      <c r="E314" s="15">
        <v>1</v>
      </c>
      <c r="F314" s="15">
        <v>0</v>
      </c>
      <c r="G314" s="15">
        <v>0</v>
      </c>
      <c r="H314" s="15">
        <v>0</v>
      </c>
      <c r="I314" s="15">
        <v>1</v>
      </c>
      <c r="J314" s="15">
        <v>0</v>
      </c>
      <c r="K314" s="16">
        <v>60</v>
      </c>
      <c r="L314" s="16">
        <v>2</v>
      </c>
      <c r="M314" s="5">
        <v>0</v>
      </c>
      <c r="N314" s="5">
        <v>0</v>
      </c>
      <c r="O314" s="16">
        <v>-53.9</v>
      </c>
      <c r="P314" s="17">
        <v>374.5</v>
      </c>
      <c r="Q314" s="5">
        <v>0</v>
      </c>
      <c r="R314" s="5">
        <v>1</v>
      </c>
      <c r="S314" s="5">
        <v>0</v>
      </c>
      <c r="T314" s="5">
        <v>1</v>
      </c>
      <c r="U314" s="16">
        <v>7</v>
      </c>
      <c r="V314" s="19">
        <v>20</v>
      </c>
      <c r="W314" s="5">
        <v>1</v>
      </c>
      <c r="X314" s="5">
        <v>0</v>
      </c>
      <c r="Y314" s="5">
        <v>0</v>
      </c>
      <c r="Z314" s="5">
        <v>0</v>
      </c>
      <c r="AA314" s="5">
        <v>0</v>
      </c>
      <c r="AB314" s="16">
        <v>28</v>
      </c>
      <c r="AC314" s="16">
        <v>3</v>
      </c>
      <c r="AD314" s="16">
        <v>28</v>
      </c>
      <c r="AE314" s="20">
        <v>1.5</v>
      </c>
      <c r="AF314" s="16">
        <v>-0.57575757575757602</v>
      </c>
    </row>
    <row r="315" spans="1:32" x14ac:dyDescent="0.25">
      <c r="A315" s="15">
        <v>1</v>
      </c>
      <c r="B315" s="15">
        <v>0</v>
      </c>
      <c r="C315" s="15">
        <v>12.01</v>
      </c>
      <c r="D315" s="15">
        <v>16</v>
      </c>
      <c r="E315" s="15">
        <v>1</v>
      </c>
      <c r="F315" s="15">
        <v>0</v>
      </c>
      <c r="G315" s="15">
        <v>0</v>
      </c>
      <c r="H315" s="15">
        <v>0</v>
      </c>
      <c r="I315" s="15">
        <v>1</v>
      </c>
      <c r="J315" s="15">
        <v>0</v>
      </c>
      <c r="K315" s="16">
        <v>60</v>
      </c>
      <c r="L315" s="16">
        <v>2</v>
      </c>
      <c r="M315" s="5">
        <v>0</v>
      </c>
      <c r="N315" s="5">
        <v>0</v>
      </c>
      <c r="O315" s="16">
        <v>-53.9</v>
      </c>
      <c r="P315" s="17">
        <v>374.5</v>
      </c>
      <c r="Q315" s="5">
        <v>0</v>
      </c>
      <c r="R315" s="5">
        <v>1</v>
      </c>
      <c r="S315" s="5">
        <v>0</v>
      </c>
      <c r="T315" s="5">
        <v>1</v>
      </c>
      <c r="U315" s="16">
        <v>7</v>
      </c>
      <c r="V315" s="19">
        <v>20</v>
      </c>
      <c r="W315" s="5">
        <v>1</v>
      </c>
      <c r="X315" s="5">
        <v>0</v>
      </c>
      <c r="Y315" s="5">
        <v>0</v>
      </c>
      <c r="Z315" s="5">
        <v>0</v>
      </c>
      <c r="AA315" s="5">
        <v>0</v>
      </c>
      <c r="AB315" s="16">
        <v>28</v>
      </c>
      <c r="AC315" s="16">
        <v>3</v>
      </c>
      <c r="AD315" s="16">
        <v>84</v>
      </c>
      <c r="AE315" s="20">
        <v>1.5</v>
      </c>
      <c r="AF315" s="16">
        <v>0.28571428571428398</v>
      </c>
    </row>
    <row r="316" spans="1:32" x14ac:dyDescent="0.25">
      <c r="A316" s="15">
        <v>1</v>
      </c>
      <c r="B316" s="15">
        <v>0</v>
      </c>
      <c r="C316" s="15">
        <v>12.01</v>
      </c>
      <c r="D316" s="15">
        <v>16</v>
      </c>
      <c r="E316" s="15">
        <v>1</v>
      </c>
      <c r="F316" s="15">
        <v>0</v>
      </c>
      <c r="G316" s="15">
        <v>0</v>
      </c>
      <c r="H316" s="15">
        <v>0</v>
      </c>
      <c r="I316" s="15">
        <v>1</v>
      </c>
      <c r="J316" s="15">
        <v>0</v>
      </c>
      <c r="K316" s="16">
        <v>8200</v>
      </c>
      <c r="L316" s="16">
        <v>2</v>
      </c>
      <c r="M316" s="5">
        <v>0</v>
      </c>
      <c r="N316" s="5">
        <v>0</v>
      </c>
      <c r="O316" s="16">
        <v>-49</v>
      </c>
      <c r="P316" s="17">
        <v>374.5</v>
      </c>
      <c r="Q316" s="5">
        <v>0</v>
      </c>
      <c r="R316" s="5">
        <v>1</v>
      </c>
      <c r="S316" s="5">
        <v>0</v>
      </c>
      <c r="T316" s="5">
        <v>1</v>
      </c>
      <c r="U316" s="16">
        <v>7</v>
      </c>
      <c r="V316" s="19">
        <v>20</v>
      </c>
      <c r="W316" s="5">
        <v>1</v>
      </c>
      <c r="X316" s="5">
        <v>0</v>
      </c>
      <c r="Y316" s="5">
        <v>0</v>
      </c>
      <c r="Z316" s="5">
        <v>0</v>
      </c>
      <c r="AA316" s="5">
        <v>0</v>
      </c>
      <c r="AB316" s="16">
        <v>28</v>
      </c>
      <c r="AC316" s="16">
        <v>3</v>
      </c>
      <c r="AD316" s="16">
        <v>1</v>
      </c>
      <c r="AE316" s="20">
        <v>0.15</v>
      </c>
      <c r="AF316" s="16">
        <v>0.16666666666666599</v>
      </c>
    </row>
    <row r="317" spans="1:32" x14ac:dyDescent="0.25">
      <c r="A317" s="15">
        <v>1</v>
      </c>
      <c r="B317" s="15">
        <v>0</v>
      </c>
      <c r="C317" s="15">
        <v>12.01</v>
      </c>
      <c r="D317" s="15">
        <v>16</v>
      </c>
      <c r="E317" s="15">
        <v>1</v>
      </c>
      <c r="F317" s="15">
        <v>0</v>
      </c>
      <c r="G317" s="15">
        <v>0</v>
      </c>
      <c r="H317" s="15">
        <v>0</v>
      </c>
      <c r="I317" s="15">
        <v>1</v>
      </c>
      <c r="J317" s="15">
        <v>0</v>
      </c>
      <c r="K317" s="16">
        <v>8200</v>
      </c>
      <c r="L317" s="16">
        <v>2</v>
      </c>
      <c r="M317" s="5">
        <v>0</v>
      </c>
      <c r="N317" s="5">
        <v>0</v>
      </c>
      <c r="O317" s="16">
        <v>-49</v>
      </c>
      <c r="P317" s="17">
        <v>374.5</v>
      </c>
      <c r="Q317" s="5">
        <v>0</v>
      </c>
      <c r="R317" s="5">
        <v>1</v>
      </c>
      <c r="S317" s="5">
        <v>0</v>
      </c>
      <c r="T317" s="5">
        <v>1</v>
      </c>
      <c r="U317" s="16">
        <v>7</v>
      </c>
      <c r="V317" s="19">
        <v>20</v>
      </c>
      <c r="W317" s="5">
        <v>1</v>
      </c>
      <c r="X317" s="5">
        <v>0</v>
      </c>
      <c r="Y317" s="5">
        <v>0</v>
      </c>
      <c r="Z317" s="5">
        <v>0</v>
      </c>
      <c r="AA317" s="5">
        <v>0</v>
      </c>
      <c r="AB317" s="16">
        <v>28</v>
      </c>
      <c r="AC317" s="16">
        <v>3</v>
      </c>
      <c r="AD317" s="16">
        <v>7</v>
      </c>
      <c r="AE317" s="20">
        <v>0.15</v>
      </c>
      <c r="AF317" s="16">
        <v>0.375000000000001</v>
      </c>
    </row>
    <row r="318" spans="1:32" x14ac:dyDescent="0.25">
      <c r="A318" s="15">
        <v>1</v>
      </c>
      <c r="B318" s="15">
        <v>0</v>
      </c>
      <c r="C318" s="15">
        <v>12.01</v>
      </c>
      <c r="D318" s="15">
        <v>16</v>
      </c>
      <c r="E318" s="15">
        <v>1</v>
      </c>
      <c r="F318" s="15">
        <v>0</v>
      </c>
      <c r="G318" s="15">
        <v>0</v>
      </c>
      <c r="H318" s="15">
        <v>0</v>
      </c>
      <c r="I318" s="15">
        <v>1</v>
      </c>
      <c r="J318" s="15">
        <v>0</v>
      </c>
      <c r="K318" s="16">
        <v>8200</v>
      </c>
      <c r="L318" s="16">
        <v>2</v>
      </c>
      <c r="M318" s="5">
        <v>0</v>
      </c>
      <c r="N318" s="5">
        <v>0</v>
      </c>
      <c r="O318" s="16">
        <v>-49</v>
      </c>
      <c r="P318" s="17">
        <v>374.5</v>
      </c>
      <c r="Q318" s="5">
        <v>0</v>
      </c>
      <c r="R318" s="5">
        <v>1</v>
      </c>
      <c r="S318" s="5">
        <v>0</v>
      </c>
      <c r="T318" s="5">
        <v>1</v>
      </c>
      <c r="U318" s="16">
        <v>7</v>
      </c>
      <c r="V318" s="19">
        <v>20</v>
      </c>
      <c r="W318" s="5">
        <v>1</v>
      </c>
      <c r="X318" s="5">
        <v>0</v>
      </c>
      <c r="Y318" s="5">
        <v>0</v>
      </c>
      <c r="Z318" s="5">
        <v>0</v>
      </c>
      <c r="AA318" s="5">
        <v>0</v>
      </c>
      <c r="AB318" s="16">
        <v>28</v>
      </c>
      <c r="AC318" s="16">
        <v>3</v>
      </c>
      <c r="AD318" s="16">
        <v>84</v>
      </c>
      <c r="AE318" s="20">
        <v>0.15</v>
      </c>
      <c r="AF318" s="16">
        <v>0.72307692307692495</v>
      </c>
    </row>
    <row r="319" spans="1:32" x14ac:dyDescent="0.25">
      <c r="A319" s="15">
        <v>1</v>
      </c>
      <c r="B319" s="15">
        <v>0</v>
      </c>
      <c r="C319" s="15">
        <v>12.01</v>
      </c>
      <c r="D319" s="15">
        <v>16</v>
      </c>
      <c r="E319" s="15">
        <v>1</v>
      </c>
      <c r="F319" s="15">
        <v>0</v>
      </c>
      <c r="G319" s="15">
        <v>0</v>
      </c>
      <c r="H319" s="15">
        <v>0</v>
      </c>
      <c r="I319" s="15">
        <v>1</v>
      </c>
      <c r="J319" s="15">
        <v>0</v>
      </c>
      <c r="K319" s="16">
        <v>8200</v>
      </c>
      <c r="L319" s="16">
        <v>2</v>
      </c>
      <c r="M319" s="5">
        <v>0</v>
      </c>
      <c r="N319" s="5">
        <v>0</v>
      </c>
      <c r="O319" s="16">
        <v>-49</v>
      </c>
      <c r="P319" s="17">
        <v>374.5</v>
      </c>
      <c r="Q319" s="5">
        <v>0</v>
      </c>
      <c r="R319" s="5">
        <v>1</v>
      </c>
      <c r="S319" s="5">
        <v>0</v>
      </c>
      <c r="T319" s="5">
        <v>1</v>
      </c>
      <c r="U319" s="16">
        <v>7</v>
      </c>
      <c r="V319" s="19">
        <v>20</v>
      </c>
      <c r="W319" s="5">
        <v>1</v>
      </c>
      <c r="X319" s="5">
        <v>0</v>
      </c>
      <c r="Y319" s="5">
        <v>0</v>
      </c>
      <c r="Z319" s="5">
        <v>0</v>
      </c>
      <c r="AA319" s="5">
        <v>0</v>
      </c>
      <c r="AB319" s="16">
        <v>28</v>
      </c>
      <c r="AC319" s="16">
        <v>3</v>
      </c>
      <c r="AD319" s="16">
        <v>1</v>
      </c>
      <c r="AE319" s="20">
        <v>1.5</v>
      </c>
      <c r="AF319" s="16">
        <v>0.77777777777777901</v>
      </c>
    </row>
    <row r="320" spans="1:32" x14ac:dyDescent="0.25">
      <c r="A320" s="15">
        <v>1</v>
      </c>
      <c r="B320" s="15">
        <v>0</v>
      </c>
      <c r="C320" s="15">
        <v>12.01</v>
      </c>
      <c r="D320" s="15">
        <v>16</v>
      </c>
      <c r="E320" s="15">
        <v>1</v>
      </c>
      <c r="F320" s="15">
        <v>0</v>
      </c>
      <c r="G320" s="15">
        <v>0</v>
      </c>
      <c r="H320" s="15">
        <v>0</v>
      </c>
      <c r="I320" s="15">
        <v>1</v>
      </c>
      <c r="J320" s="15">
        <v>0</v>
      </c>
      <c r="K320" s="16">
        <v>8200</v>
      </c>
      <c r="L320" s="16">
        <v>2</v>
      </c>
      <c r="M320" s="5">
        <v>0</v>
      </c>
      <c r="N320" s="5">
        <v>0</v>
      </c>
      <c r="O320" s="16">
        <v>-49</v>
      </c>
      <c r="P320" s="17">
        <v>374.5</v>
      </c>
      <c r="Q320" s="5">
        <v>0</v>
      </c>
      <c r="R320" s="5">
        <v>1</v>
      </c>
      <c r="S320" s="5">
        <v>0</v>
      </c>
      <c r="T320" s="5">
        <v>1</v>
      </c>
      <c r="U320" s="16">
        <v>7</v>
      </c>
      <c r="V320" s="19">
        <v>20</v>
      </c>
      <c r="W320" s="5">
        <v>1</v>
      </c>
      <c r="X320" s="5">
        <v>0</v>
      </c>
      <c r="Y320" s="5">
        <v>0</v>
      </c>
      <c r="Z320" s="5">
        <v>0</v>
      </c>
      <c r="AA320" s="5">
        <v>0</v>
      </c>
      <c r="AB320" s="16">
        <v>28</v>
      </c>
      <c r="AC320" s="16">
        <v>3</v>
      </c>
      <c r="AD320" s="16">
        <v>7</v>
      </c>
      <c r="AE320" s="20">
        <v>1.5</v>
      </c>
      <c r="AF320" s="16">
        <v>0.900552486187845</v>
      </c>
    </row>
    <row r="321" spans="1:32" x14ac:dyDescent="0.25">
      <c r="A321" s="15">
        <v>1</v>
      </c>
      <c r="B321" s="15">
        <v>0</v>
      </c>
      <c r="C321" s="15">
        <v>12.01</v>
      </c>
      <c r="D321" s="15">
        <v>16</v>
      </c>
      <c r="E321" s="15">
        <v>1</v>
      </c>
      <c r="F321" s="15">
        <v>0</v>
      </c>
      <c r="G321" s="15">
        <v>0</v>
      </c>
      <c r="H321" s="15">
        <v>0</v>
      </c>
      <c r="I321" s="15">
        <v>1</v>
      </c>
      <c r="J321" s="15">
        <v>0</v>
      </c>
      <c r="K321" s="16">
        <v>8200</v>
      </c>
      <c r="L321" s="16">
        <v>2</v>
      </c>
      <c r="M321" s="5">
        <v>0</v>
      </c>
      <c r="N321" s="5">
        <v>0</v>
      </c>
      <c r="O321" s="16">
        <v>-49</v>
      </c>
      <c r="P321" s="17">
        <v>374.5</v>
      </c>
      <c r="Q321" s="5">
        <v>0</v>
      </c>
      <c r="R321" s="5">
        <v>1</v>
      </c>
      <c r="S321" s="5">
        <v>0</v>
      </c>
      <c r="T321" s="5">
        <v>1</v>
      </c>
      <c r="U321" s="16">
        <v>7</v>
      </c>
      <c r="V321" s="19">
        <v>20</v>
      </c>
      <c r="W321" s="5">
        <v>1</v>
      </c>
      <c r="X321" s="5">
        <v>0</v>
      </c>
      <c r="Y321" s="5">
        <v>0</v>
      </c>
      <c r="Z321" s="5">
        <v>0</v>
      </c>
      <c r="AA321" s="5">
        <v>0</v>
      </c>
      <c r="AB321" s="16">
        <v>28</v>
      </c>
      <c r="AC321" s="16">
        <v>3</v>
      </c>
      <c r="AD321" s="16">
        <v>28</v>
      </c>
      <c r="AE321" s="20">
        <v>1.5</v>
      </c>
      <c r="AF321" s="16">
        <v>-0.33333333333333298</v>
      </c>
    </row>
    <row r="322" spans="1:32" x14ac:dyDescent="0.25">
      <c r="A322" s="15">
        <v>1</v>
      </c>
      <c r="B322" s="15">
        <v>0</v>
      </c>
      <c r="C322" s="15">
        <v>12.01</v>
      </c>
      <c r="D322" s="15">
        <v>16</v>
      </c>
      <c r="E322" s="15">
        <v>1</v>
      </c>
      <c r="F322" s="15">
        <v>0</v>
      </c>
      <c r="G322" s="15">
        <v>0</v>
      </c>
      <c r="H322" s="15">
        <v>0</v>
      </c>
      <c r="I322" s="15">
        <v>1</v>
      </c>
      <c r="J322" s="15">
        <v>0</v>
      </c>
      <c r="K322" s="16">
        <v>8200</v>
      </c>
      <c r="L322" s="16">
        <v>2</v>
      </c>
      <c r="M322" s="5">
        <v>0</v>
      </c>
      <c r="N322" s="5">
        <v>0</v>
      </c>
      <c r="O322" s="16">
        <v>-49</v>
      </c>
      <c r="P322" s="17">
        <v>374.5</v>
      </c>
      <c r="Q322" s="5">
        <v>0</v>
      </c>
      <c r="R322" s="5">
        <v>1</v>
      </c>
      <c r="S322" s="5">
        <v>0</v>
      </c>
      <c r="T322" s="5">
        <v>1</v>
      </c>
      <c r="U322" s="16">
        <v>7</v>
      </c>
      <c r="V322" s="19">
        <v>20</v>
      </c>
      <c r="W322" s="5">
        <v>1</v>
      </c>
      <c r="X322" s="5">
        <v>0</v>
      </c>
      <c r="Y322" s="5">
        <v>0</v>
      </c>
      <c r="Z322" s="5">
        <v>0</v>
      </c>
      <c r="AA322" s="5">
        <v>0</v>
      </c>
      <c r="AB322" s="16">
        <v>28</v>
      </c>
      <c r="AC322" s="16">
        <v>3</v>
      </c>
      <c r="AD322" s="16">
        <v>84</v>
      </c>
      <c r="AE322" s="20">
        <v>1.5</v>
      </c>
      <c r="AF322" s="16">
        <v>4.5454545454546601E-2</v>
      </c>
    </row>
    <row r="323" spans="1:32" x14ac:dyDescent="0.25">
      <c r="A323" s="15">
        <v>1</v>
      </c>
      <c r="B323" s="15">
        <v>0</v>
      </c>
      <c r="C323" s="15">
        <v>12.01</v>
      </c>
      <c r="D323" s="15">
        <v>0</v>
      </c>
      <c r="E323" s="15">
        <v>0</v>
      </c>
      <c r="F323" s="15">
        <v>0</v>
      </c>
      <c r="G323" s="15">
        <v>0</v>
      </c>
      <c r="H323" s="15">
        <v>1</v>
      </c>
      <c r="I323" s="15">
        <v>0</v>
      </c>
      <c r="J323" s="15">
        <v>1</v>
      </c>
      <c r="K323" s="16">
        <v>49</v>
      </c>
      <c r="L323" s="16">
        <v>3860</v>
      </c>
      <c r="M323" s="5">
        <v>0</v>
      </c>
      <c r="N323" s="5">
        <v>0</v>
      </c>
      <c r="O323" s="16">
        <v>-16.8</v>
      </c>
      <c r="P323" s="17">
        <v>152</v>
      </c>
      <c r="Q323" s="5">
        <v>0</v>
      </c>
      <c r="R323" s="5">
        <v>1</v>
      </c>
      <c r="S323" s="5">
        <v>0</v>
      </c>
      <c r="T323" s="5">
        <v>1</v>
      </c>
      <c r="U323" s="16">
        <v>7</v>
      </c>
      <c r="V323" s="19">
        <v>20</v>
      </c>
      <c r="W323" s="5">
        <v>1</v>
      </c>
      <c r="X323" s="5">
        <v>0</v>
      </c>
      <c r="Y323" s="5">
        <v>0</v>
      </c>
      <c r="Z323" s="5">
        <v>0</v>
      </c>
      <c r="AA323" s="5">
        <v>0</v>
      </c>
      <c r="AB323" s="16">
        <v>28</v>
      </c>
      <c r="AC323" s="16">
        <v>3</v>
      </c>
      <c r="AD323" s="16">
        <v>1</v>
      </c>
      <c r="AE323" s="20">
        <v>0.15</v>
      </c>
      <c r="AF323" s="16">
        <v>0.5625</v>
      </c>
    </row>
    <row r="324" spans="1:32" x14ac:dyDescent="0.25">
      <c r="A324" s="15">
        <v>1</v>
      </c>
      <c r="B324" s="15">
        <v>0</v>
      </c>
      <c r="C324" s="15">
        <v>12.01</v>
      </c>
      <c r="D324" s="15">
        <v>0</v>
      </c>
      <c r="E324" s="15">
        <v>0</v>
      </c>
      <c r="F324" s="15">
        <v>0</v>
      </c>
      <c r="G324" s="15">
        <v>0</v>
      </c>
      <c r="H324" s="15">
        <v>1</v>
      </c>
      <c r="I324" s="15">
        <v>0</v>
      </c>
      <c r="J324" s="15">
        <v>1</v>
      </c>
      <c r="K324" s="16">
        <v>49</v>
      </c>
      <c r="L324" s="16">
        <v>3860</v>
      </c>
      <c r="M324" s="5">
        <v>0</v>
      </c>
      <c r="N324" s="5">
        <v>0</v>
      </c>
      <c r="O324" s="16">
        <v>-16.8</v>
      </c>
      <c r="P324" s="17">
        <v>152</v>
      </c>
      <c r="Q324" s="5">
        <v>0</v>
      </c>
      <c r="R324" s="5">
        <v>1</v>
      </c>
      <c r="S324" s="5">
        <v>0</v>
      </c>
      <c r="T324" s="5">
        <v>1</v>
      </c>
      <c r="U324" s="16">
        <v>7</v>
      </c>
      <c r="V324" s="19">
        <v>20</v>
      </c>
      <c r="W324" s="5">
        <v>1</v>
      </c>
      <c r="X324" s="5">
        <v>0</v>
      </c>
      <c r="Y324" s="5">
        <v>0</v>
      </c>
      <c r="Z324" s="5">
        <v>0</v>
      </c>
      <c r="AA324" s="5">
        <v>0</v>
      </c>
      <c r="AB324" s="16">
        <v>28</v>
      </c>
      <c r="AC324" s="16">
        <v>3</v>
      </c>
      <c r="AD324" s="16">
        <v>7</v>
      </c>
      <c r="AE324" s="20">
        <v>0.15</v>
      </c>
      <c r="AF324" s="16">
        <v>-0.30769230769230799</v>
      </c>
    </row>
    <row r="325" spans="1:32" x14ac:dyDescent="0.25">
      <c r="A325" s="15">
        <v>1</v>
      </c>
      <c r="B325" s="15">
        <v>0</v>
      </c>
      <c r="C325" s="15">
        <v>12.01</v>
      </c>
      <c r="D325" s="15">
        <v>0</v>
      </c>
      <c r="E325" s="15">
        <v>0</v>
      </c>
      <c r="F325" s="15">
        <v>0</v>
      </c>
      <c r="G325" s="15">
        <v>0</v>
      </c>
      <c r="H325" s="15">
        <v>1</v>
      </c>
      <c r="I325" s="15">
        <v>0</v>
      </c>
      <c r="J325" s="15">
        <v>1</v>
      </c>
      <c r="K325" s="16">
        <v>49</v>
      </c>
      <c r="L325" s="16">
        <v>3860</v>
      </c>
      <c r="M325" s="5">
        <v>0</v>
      </c>
      <c r="N325" s="5">
        <v>0</v>
      </c>
      <c r="O325" s="16">
        <v>-16.8</v>
      </c>
      <c r="P325" s="17">
        <v>152</v>
      </c>
      <c r="Q325" s="5">
        <v>0</v>
      </c>
      <c r="R325" s="5">
        <v>1</v>
      </c>
      <c r="S325" s="5">
        <v>0</v>
      </c>
      <c r="T325" s="5">
        <v>1</v>
      </c>
      <c r="U325" s="16">
        <v>7</v>
      </c>
      <c r="V325" s="19">
        <v>20</v>
      </c>
      <c r="W325" s="5">
        <v>1</v>
      </c>
      <c r="X325" s="5">
        <v>0</v>
      </c>
      <c r="Y325" s="5">
        <v>0</v>
      </c>
      <c r="Z325" s="5">
        <v>0</v>
      </c>
      <c r="AA325" s="5">
        <v>0</v>
      </c>
      <c r="AB325" s="16">
        <v>28</v>
      </c>
      <c r="AC325" s="16">
        <v>3</v>
      </c>
      <c r="AD325" s="16">
        <v>84</v>
      </c>
      <c r="AE325" s="20">
        <v>0.15</v>
      </c>
      <c r="AF325" s="16">
        <v>0.27777777777777302</v>
      </c>
    </row>
    <row r="326" spans="1:32" x14ac:dyDescent="0.25">
      <c r="A326" s="15">
        <v>1</v>
      </c>
      <c r="B326" s="15">
        <v>0</v>
      </c>
      <c r="C326" s="15">
        <v>12.01</v>
      </c>
      <c r="D326" s="15">
        <v>0</v>
      </c>
      <c r="E326" s="15">
        <v>0</v>
      </c>
      <c r="F326" s="15">
        <v>0</v>
      </c>
      <c r="G326" s="15">
        <v>0</v>
      </c>
      <c r="H326" s="15">
        <v>1</v>
      </c>
      <c r="I326" s="15">
        <v>0</v>
      </c>
      <c r="J326" s="15">
        <v>1</v>
      </c>
      <c r="K326" s="16">
        <v>49</v>
      </c>
      <c r="L326" s="16">
        <v>3860</v>
      </c>
      <c r="M326" s="5">
        <v>0</v>
      </c>
      <c r="N326" s="5">
        <v>0</v>
      </c>
      <c r="O326" s="16">
        <v>-16.8</v>
      </c>
      <c r="P326" s="17">
        <v>152</v>
      </c>
      <c r="Q326" s="5">
        <v>0</v>
      </c>
      <c r="R326" s="5">
        <v>1</v>
      </c>
      <c r="S326" s="5">
        <v>0</v>
      </c>
      <c r="T326" s="5">
        <v>1</v>
      </c>
      <c r="U326" s="16">
        <v>7</v>
      </c>
      <c r="V326" s="19">
        <v>20</v>
      </c>
      <c r="W326" s="5">
        <v>1</v>
      </c>
      <c r="X326" s="5">
        <v>0</v>
      </c>
      <c r="Y326" s="5">
        <v>0</v>
      </c>
      <c r="Z326" s="5">
        <v>0</v>
      </c>
      <c r="AA326" s="5">
        <v>0</v>
      </c>
      <c r="AB326" s="16">
        <v>28</v>
      </c>
      <c r="AC326" s="16">
        <v>3</v>
      </c>
      <c r="AD326" s="16">
        <v>1</v>
      </c>
      <c r="AE326" s="20">
        <v>1.5</v>
      </c>
      <c r="AF326" s="16">
        <v>0.38095238095237999</v>
      </c>
    </row>
    <row r="327" spans="1:32" x14ac:dyDescent="0.25">
      <c r="A327" s="15">
        <v>1</v>
      </c>
      <c r="B327" s="15">
        <v>0</v>
      </c>
      <c r="C327" s="15">
        <v>12.01</v>
      </c>
      <c r="D327" s="15">
        <v>0</v>
      </c>
      <c r="E327" s="15">
        <v>0</v>
      </c>
      <c r="F327" s="15">
        <v>0</v>
      </c>
      <c r="G327" s="15">
        <v>0</v>
      </c>
      <c r="H327" s="15">
        <v>1</v>
      </c>
      <c r="I327" s="15">
        <v>0</v>
      </c>
      <c r="J327" s="15">
        <v>1</v>
      </c>
      <c r="K327" s="16">
        <v>49</v>
      </c>
      <c r="L327" s="16">
        <v>3860</v>
      </c>
      <c r="M327" s="5">
        <v>0</v>
      </c>
      <c r="N327" s="5">
        <v>0</v>
      </c>
      <c r="O327" s="16">
        <v>-16.8</v>
      </c>
      <c r="P327" s="17">
        <v>152</v>
      </c>
      <c r="Q327" s="5">
        <v>0</v>
      </c>
      <c r="R327" s="5">
        <v>1</v>
      </c>
      <c r="S327" s="5">
        <v>0</v>
      </c>
      <c r="T327" s="5">
        <v>1</v>
      </c>
      <c r="U327" s="16">
        <v>7</v>
      </c>
      <c r="V327" s="19">
        <v>20</v>
      </c>
      <c r="W327" s="5">
        <v>1</v>
      </c>
      <c r="X327" s="5">
        <v>0</v>
      </c>
      <c r="Y327" s="5">
        <v>0</v>
      </c>
      <c r="Z327" s="5">
        <v>0</v>
      </c>
      <c r="AA327" s="5">
        <v>0</v>
      </c>
      <c r="AB327" s="16">
        <v>28</v>
      </c>
      <c r="AC327" s="16">
        <v>3</v>
      </c>
      <c r="AD327" s="16">
        <v>7</v>
      </c>
      <c r="AE327" s="20">
        <v>1.5</v>
      </c>
      <c r="AF327" s="16">
        <v>0.437499999999999</v>
      </c>
    </row>
    <row r="328" spans="1:32" x14ac:dyDescent="0.25">
      <c r="A328" s="15">
        <v>1</v>
      </c>
      <c r="B328" s="15">
        <v>0</v>
      </c>
      <c r="C328" s="15">
        <v>12.01</v>
      </c>
      <c r="D328" s="15">
        <v>0</v>
      </c>
      <c r="E328" s="15">
        <v>0</v>
      </c>
      <c r="F328" s="15">
        <v>0</v>
      </c>
      <c r="G328" s="15">
        <v>0</v>
      </c>
      <c r="H328" s="15">
        <v>1</v>
      </c>
      <c r="I328" s="15">
        <v>0</v>
      </c>
      <c r="J328" s="15">
        <v>1</v>
      </c>
      <c r="K328" s="16">
        <v>49</v>
      </c>
      <c r="L328" s="16">
        <v>3860</v>
      </c>
      <c r="M328" s="5">
        <v>0</v>
      </c>
      <c r="N328" s="5">
        <v>0</v>
      </c>
      <c r="O328" s="16">
        <v>-16.8</v>
      </c>
      <c r="P328" s="17">
        <v>152</v>
      </c>
      <c r="Q328" s="5">
        <v>0</v>
      </c>
      <c r="R328" s="5">
        <v>1</v>
      </c>
      <c r="S328" s="5">
        <v>0</v>
      </c>
      <c r="T328" s="5">
        <v>1</v>
      </c>
      <c r="U328" s="16">
        <v>7</v>
      </c>
      <c r="V328" s="19">
        <v>20</v>
      </c>
      <c r="W328" s="5">
        <v>1</v>
      </c>
      <c r="X328" s="5">
        <v>0</v>
      </c>
      <c r="Y328" s="5">
        <v>0</v>
      </c>
      <c r="Z328" s="5">
        <v>0</v>
      </c>
      <c r="AA328" s="5">
        <v>0</v>
      </c>
      <c r="AB328" s="16">
        <v>28</v>
      </c>
      <c r="AC328" s="16">
        <v>3</v>
      </c>
      <c r="AD328" s="16">
        <v>28</v>
      </c>
      <c r="AE328" s="20">
        <v>1.5</v>
      </c>
      <c r="AF328" s="16">
        <v>0.499999999999997</v>
      </c>
    </row>
    <row r="329" spans="1:32" x14ac:dyDescent="0.25">
      <c r="A329" s="15">
        <v>1</v>
      </c>
      <c r="B329" s="15">
        <v>0</v>
      </c>
      <c r="C329" s="15">
        <v>12.01</v>
      </c>
      <c r="D329" s="15">
        <v>0</v>
      </c>
      <c r="E329" s="15">
        <v>0</v>
      </c>
      <c r="F329" s="15">
        <v>0</v>
      </c>
      <c r="G329" s="15">
        <v>0</v>
      </c>
      <c r="H329" s="15">
        <v>1</v>
      </c>
      <c r="I329" s="15">
        <v>0</v>
      </c>
      <c r="J329" s="15">
        <v>1</v>
      </c>
      <c r="K329" s="16">
        <v>49</v>
      </c>
      <c r="L329" s="16">
        <v>3860</v>
      </c>
      <c r="M329" s="5">
        <v>0</v>
      </c>
      <c r="N329" s="5">
        <v>0</v>
      </c>
      <c r="O329" s="16">
        <v>-16.8</v>
      </c>
      <c r="P329" s="17">
        <v>152</v>
      </c>
      <c r="Q329" s="5">
        <v>0</v>
      </c>
      <c r="R329" s="5">
        <v>1</v>
      </c>
      <c r="S329" s="5">
        <v>0</v>
      </c>
      <c r="T329" s="5">
        <v>1</v>
      </c>
      <c r="U329" s="16">
        <v>7</v>
      </c>
      <c r="V329" s="19">
        <v>20</v>
      </c>
      <c r="W329" s="5">
        <v>1</v>
      </c>
      <c r="X329" s="5">
        <v>0</v>
      </c>
      <c r="Y329" s="5">
        <v>0</v>
      </c>
      <c r="Z329" s="5">
        <v>0</v>
      </c>
      <c r="AA329" s="5">
        <v>0</v>
      </c>
      <c r="AB329" s="16">
        <v>28</v>
      </c>
      <c r="AC329" s="16">
        <v>3</v>
      </c>
      <c r="AD329" s="16">
        <v>84</v>
      </c>
      <c r="AE329" s="20">
        <v>1.5</v>
      </c>
      <c r="AF329" s="16">
        <v>0.74285714285714199</v>
      </c>
    </row>
    <row r="330" spans="1:32" x14ac:dyDescent="0.25">
      <c r="A330" s="15">
        <v>1</v>
      </c>
      <c r="B330" s="15">
        <v>0</v>
      </c>
      <c r="C330" s="15">
        <v>12.01</v>
      </c>
      <c r="D330" s="15">
        <v>0</v>
      </c>
      <c r="E330" s="15">
        <v>0</v>
      </c>
      <c r="F330" s="15">
        <v>0</v>
      </c>
      <c r="G330" s="15">
        <v>0</v>
      </c>
      <c r="H330" s="15">
        <v>1</v>
      </c>
      <c r="I330" s="15">
        <v>0</v>
      </c>
      <c r="J330" s="15">
        <v>1</v>
      </c>
      <c r="K330" s="16">
        <v>12</v>
      </c>
      <c r="L330" s="16">
        <v>6500</v>
      </c>
      <c r="M330" s="5">
        <v>0</v>
      </c>
      <c r="N330" s="5">
        <v>0</v>
      </c>
      <c r="O330" s="17">
        <v>-11</v>
      </c>
      <c r="P330" s="16">
        <v>320</v>
      </c>
      <c r="Q330" s="5">
        <v>0</v>
      </c>
      <c r="R330" s="5">
        <v>1</v>
      </c>
      <c r="S330" s="5">
        <v>0</v>
      </c>
      <c r="T330" s="5">
        <v>1</v>
      </c>
      <c r="U330" s="18">
        <v>8</v>
      </c>
      <c r="V330" s="16">
        <v>20</v>
      </c>
      <c r="W330" s="5">
        <v>1</v>
      </c>
      <c r="X330" s="5">
        <v>0</v>
      </c>
      <c r="Y330" s="5">
        <v>0</v>
      </c>
      <c r="Z330" s="5">
        <v>0</v>
      </c>
      <c r="AA330" s="5">
        <v>0</v>
      </c>
      <c r="AB330" s="16">
        <v>0</v>
      </c>
      <c r="AC330" s="16">
        <v>1</v>
      </c>
      <c r="AD330" s="16">
        <v>56</v>
      </c>
      <c r="AE330" s="20">
        <v>2</v>
      </c>
      <c r="AF330" s="16">
        <v>-0.22222222222222199</v>
      </c>
    </row>
    <row r="331" spans="1:32" x14ac:dyDescent="0.25">
      <c r="A331" s="15">
        <v>1</v>
      </c>
      <c r="B331" s="15">
        <v>0</v>
      </c>
      <c r="C331" s="15">
        <v>12.01</v>
      </c>
      <c r="D331" s="15">
        <v>0</v>
      </c>
      <c r="E331" s="15">
        <v>0</v>
      </c>
      <c r="F331" s="15">
        <v>0</v>
      </c>
      <c r="G331" s="15">
        <v>0</v>
      </c>
      <c r="H331" s="15">
        <v>1</v>
      </c>
      <c r="I331" s="15">
        <v>0</v>
      </c>
      <c r="J331" s="15">
        <v>1</v>
      </c>
      <c r="K331" s="16">
        <v>12</v>
      </c>
      <c r="L331" s="16">
        <v>6500</v>
      </c>
      <c r="M331" s="5">
        <v>0</v>
      </c>
      <c r="N331" s="5">
        <v>0</v>
      </c>
      <c r="O331" s="17">
        <v>-11</v>
      </c>
      <c r="P331" s="16">
        <v>320</v>
      </c>
      <c r="Q331" s="5">
        <v>0</v>
      </c>
      <c r="R331" s="5">
        <v>1</v>
      </c>
      <c r="S331" s="5">
        <v>0</v>
      </c>
      <c r="T331" s="5">
        <v>1</v>
      </c>
      <c r="U331" s="18">
        <v>8</v>
      </c>
      <c r="V331" s="16">
        <v>20</v>
      </c>
      <c r="W331" s="5">
        <v>1</v>
      </c>
      <c r="X331" s="5">
        <v>0</v>
      </c>
      <c r="Y331" s="5">
        <v>0</v>
      </c>
      <c r="Z331" s="5">
        <v>0</v>
      </c>
      <c r="AA331" s="5">
        <v>0</v>
      </c>
      <c r="AB331" s="16">
        <v>0</v>
      </c>
      <c r="AC331" s="16">
        <v>1</v>
      </c>
      <c r="AD331" s="16">
        <v>56</v>
      </c>
      <c r="AE331" s="20">
        <v>4</v>
      </c>
      <c r="AF331" s="16">
        <v>-5.5555555555555601E-2</v>
      </c>
    </row>
    <row r="332" spans="1:32" x14ac:dyDescent="0.25">
      <c r="A332" s="15">
        <v>0</v>
      </c>
      <c r="B332" s="15">
        <v>0</v>
      </c>
      <c r="C332" s="15">
        <v>63.55</v>
      </c>
      <c r="D332" s="15">
        <v>16</v>
      </c>
      <c r="E332" s="15">
        <v>1</v>
      </c>
      <c r="F332" s="15">
        <v>0</v>
      </c>
      <c r="G332" s="15">
        <v>1</v>
      </c>
      <c r="H332" s="15">
        <v>0</v>
      </c>
      <c r="I332" s="15">
        <v>0</v>
      </c>
      <c r="J332" s="15">
        <v>0</v>
      </c>
      <c r="K332" s="16">
        <v>55</v>
      </c>
      <c r="L332" s="16">
        <v>55</v>
      </c>
      <c r="M332" s="5">
        <v>0</v>
      </c>
      <c r="N332" s="5">
        <v>0</v>
      </c>
      <c r="O332" s="16">
        <v>-14.4</v>
      </c>
      <c r="P332" s="16">
        <v>29</v>
      </c>
      <c r="Q332" s="5">
        <v>1</v>
      </c>
      <c r="R332" s="5">
        <v>0</v>
      </c>
      <c r="S332" s="5">
        <v>1</v>
      </c>
      <c r="T332" s="5">
        <v>0</v>
      </c>
      <c r="U332" s="16">
        <v>7</v>
      </c>
      <c r="V332" s="19">
        <v>25</v>
      </c>
      <c r="W332" s="5">
        <v>0</v>
      </c>
      <c r="X332" s="5">
        <v>0</v>
      </c>
      <c r="Y332" s="5">
        <v>0</v>
      </c>
      <c r="Z332" s="5">
        <v>0</v>
      </c>
      <c r="AA332" s="5">
        <v>1</v>
      </c>
      <c r="AB332" s="16">
        <v>0</v>
      </c>
      <c r="AC332" s="16">
        <v>1</v>
      </c>
      <c r="AD332" s="16">
        <v>1</v>
      </c>
      <c r="AE332" s="20">
        <v>0.15</v>
      </c>
      <c r="AF332" s="5">
        <v>0.371428571428571</v>
      </c>
    </row>
    <row r="333" spans="1:32" x14ac:dyDescent="0.25">
      <c r="A333" s="15">
        <v>0</v>
      </c>
      <c r="B333" s="15">
        <v>0</v>
      </c>
      <c r="C333" s="15">
        <v>63.55</v>
      </c>
      <c r="D333" s="15">
        <v>16</v>
      </c>
      <c r="E333" s="15">
        <v>1</v>
      </c>
      <c r="F333" s="15">
        <v>0</v>
      </c>
      <c r="G333" s="15">
        <v>1</v>
      </c>
      <c r="H333" s="15">
        <v>0</v>
      </c>
      <c r="I333" s="15">
        <v>0</v>
      </c>
      <c r="J333" s="15">
        <v>0</v>
      </c>
      <c r="K333" s="16">
        <v>55</v>
      </c>
      <c r="L333" s="16">
        <v>55</v>
      </c>
      <c r="M333" s="5">
        <v>0</v>
      </c>
      <c r="N333" s="5">
        <v>0</v>
      </c>
      <c r="O333" s="16">
        <v>-14.4</v>
      </c>
      <c r="P333" s="16">
        <v>29</v>
      </c>
      <c r="Q333" s="5">
        <v>1</v>
      </c>
      <c r="R333" s="5">
        <v>0</v>
      </c>
      <c r="S333" s="5">
        <v>1</v>
      </c>
      <c r="T333" s="5">
        <v>0</v>
      </c>
      <c r="U333" s="16">
        <v>7</v>
      </c>
      <c r="V333" s="19">
        <v>25</v>
      </c>
      <c r="W333" s="5">
        <v>0</v>
      </c>
      <c r="X333" s="5">
        <v>0</v>
      </c>
      <c r="Y333" s="5">
        <v>0</v>
      </c>
      <c r="Z333" s="5">
        <v>0</v>
      </c>
      <c r="AA333" s="5">
        <v>1</v>
      </c>
      <c r="AB333" s="16">
        <v>0</v>
      </c>
      <c r="AC333" s="16">
        <v>1</v>
      </c>
      <c r="AD333" s="16">
        <v>1</v>
      </c>
      <c r="AE333" s="20">
        <v>1.5</v>
      </c>
      <c r="AF333" s="5">
        <v>0.47410358565736899</v>
      </c>
    </row>
    <row r="334" spans="1:32" x14ac:dyDescent="0.25">
      <c r="A334" s="15">
        <v>0</v>
      </c>
      <c r="B334" s="15">
        <v>0</v>
      </c>
      <c r="C334" s="15">
        <v>28.09</v>
      </c>
      <c r="D334" s="15">
        <v>16</v>
      </c>
      <c r="E334" s="15">
        <v>2</v>
      </c>
      <c r="F334" s="15">
        <v>0</v>
      </c>
      <c r="G334" s="15">
        <v>1</v>
      </c>
      <c r="H334" s="15">
        <v>0</v>
      </c>
      <c r="I334" s="15">
        <v>0</v>
      </c>
      <c r="J334" s="15">
        <v>0</v>
      </c>
      <c r="K334" s="16">
        <v>51.58</v>
      </c>
      <c r="L334" s="16">
        <v>51.58</v>
      </c>
      <c r="M334" s="5">
        <v>0</v>
      </c>
      <c r="N334" s="5">
        <v>0</v>
      </c>
      <c r="O334" s="16">
        <v>-36.5</v>
      </c>
      <c r="P334" s="17">
        <v>26.5</v>
      </c>
      <c r="Q334" s="5">
        <v>1</v>
      </c>
      <c r="R334" s="5">
        <v>0</v>
      </c>
      <c r="S334" s="5">
        <v>1</v>
      </c>
      <c r="T334" s="5">
        <v>0</v>
      </c>
      <c r="U334" s="16">
        <v>51</v>
      </c>
      <c r="V334" s="17">
        <v>279</v>
      </c>
      <c r="W334" s="5">
        <v>0</v>
      </c>
      <c r="X334" s="5">
        <v>0</v>
      </c>
      <c r="Y334" s="5">
        <v>0</v>
      </c>
      <c r="Z334" s="5">
        <v>0</v>
      </c>
      <c r="AA334" s="5">
        <v>1</v>
      </c>
      <c r="AB334" s="16">
        <v>28</v>
      </c>
      <c r="AC334" s="16">
        <v>8</v>
      </c>
      <c r="AD334" s="16">
        <v>1</v>
      </c>
      <c r="AE334" s="20">
        <v>2.63</v>
      </c>
      <c r="AF334" s="5">
        <v>0.151515151515147</v>
      </c>
    </row>
    <row r="335" spans="1:32" x14ac:dyDescent="0.25">
      <c r="A335" s="15">
        <v>0</v>
      </c>
      <c r="B335" s="15">
        <v>0</v>
      </c>
      <c r="C335" s="15">
        <v>28.09</v>
      </c>
      <c r="D335" s="15">
        <v>16</v>
      </c>
      <c r="E335" s="15">
        <v>2</v>
      </c>
      <c r="F335" s="15">
        <v>0</v>
      </c>
      <c r="G335" s="15">
        <v>1</v>
      </c>
      <c r="H335" s="15">
        <v>0</v>
      </c>
      <c r="I335" s="15">
        <v>0</v>
      </c>
      <c r="J335" s="15">
        <v>0</v>
      </c>
      <c r="K335" s="16">
        <v>51.58</v>
      </c>
      <c r="L335" s="16">
        <v>51.58</v>
      </c>
      <c r="M335" s="5">
        <v>0</v>
      </c>
      <c r="N335" s="5">
        <v>0</v>
      </c>
      <c r="O335" s="16">
        <v>-36.5</v>
      </c>
      <c r="P335" s="17">
        <v>26.5</v>
      </c>
      <c r="Q335" s="5">
        <v>1</v>
      </c>
      <c r="R335" s="5">
        <v>0</v>
      </c>
      <c r="S335" s="5">
        <v>1</v>
      </c>
      <c r="T335" s="5">
        <v>0</v>
      </c>
      <c r="U335" s="16">
        <v>51</v>
      </c>
      <c r="V335" s="17">
        <v>279</v>
      </c>
      <c r="W335" s="5">
        <v>0</v>
      </c>
      <c r="X335" s="5">
        <v>0</v>
      </c>
      <c r="Y335" s="5">
        <v>0</v>
      </c>
      <c r="Z335" s="5">
        <v>0</v>
      </c>
      <c r="AA335" s="5">
        <v>1</v>
      </c>
      <c r="AB335" s="16">
        <v>28</v>
      </c>
      <c r="AC335" s="16">
        <v>8</v>
      </c>
      <c r="AD335" s="16">
        <v>1</v>
      </c>
      <c r="AE335" s="20">
        <v>5.26</v>
      </c>
      <c r="AF335" s="5">
        <v>0.39130434782608498</v>
      </c>
    </row>
    <row r="336" spans="1:32" x14ac:dyDescent="0.25">
      <c r="A336" s="15">
        <v>0</v>
      </c>
      <c r="B336" s="15">
        <v>0</v>
      </c>
      <c r="C336" s="15">
        <v>28.09</v>
      </c>
      <c r="D336" s="15">
        <v>16</v>
      </c>
      <c r="E336" s="15">
        <v>2</v>
      </c>
      <c r="F336" s="15">
        <v>0</v>
      </c>
      <c r="G336" s="15">
        <v>1</v>
      </c>
      <c r="H336" s="15">
        <v>0</v>
      </c>
      <c r="I336" s="15">
        <v>0</v>
      </c>
      <c r="J336" s="15">
        <v>0</v>
      </c>
      <c r="K336" s="16">
        <v>51.58</v>
      </c>
      <c r="L336" s="16">
        <v>51.58</v>
      </c>
      <c r="M336" s="5">
        <v>0</v>
      </c>
      <c r="N336" s="5">
        <v>0</v>
      </c>
      <c r="O336" s="16">
        <v>-36.5</v>
      </c>
      <c r="P336" s="17">
        <v>26.5</v>
      </c>
      <c r="Q336" s="5">
        <v>1</v>
      </c>
      <c r="R336" s="5">
        <v>0</v>
      </c>
      <c r="S336" s="5">
        <v>1</v>
      </c>
      <c r="T336" s="5">
        <v>0</v>
      </c>
      <c r="U336" s="16">
        <v>51</v>
      </c>
      <c r="V336" s="17">
        <v>279</v>
      </c>
      <c r="W336" s="5">
        <v>0</v>
      </c>
      <c r="X336" s="5">
        <v>0</v>
      </c>
      <c r="Y336" s="5">
        <v>0</v>
      </c>
      <c r="Z336" s="5">
        <v>0</v>
      </c>
      <c r="AA336" s="5">
        <v>1</v>
      </c>
      <c r="AB336" s="16">
        <v>28</v>
      </c>
      <c r="AC336" s="16">
        <v>8</v>
      </c>
      <c r="AD336" s="16">
        <v>1</v>
      </c>
      <c r="AE336" s="20">
        <v>10.52</v>
      </c>
      <c r="AF336" s="5">
        <v>0.706806282722513</v>
      </c>
    </row>
    <row r="337" spans="1:32" x14ac:dyDescent="0.25">
      <c r="A337" s="15">
        <v>1</v>
      </c>
      <c r="B337" s="15">
        <v>0</v>
      </c>
      <c r="C337" s="15">
        <v>12.01</v>
      </c>
      <c r="D337" s="15">
        <v>0</v>
      </c>
      <c r="E337" s="15">
        <v>0</v>
      </c>
      <c r="F337" s="15">
        <v>0</v>
      </c>
      <c r="G337" s="15">
        <v>0</v>
      </c>
      <c r="H337" s="15">
        <v>1</v>
      </c>
      <c r="I337" s="15">
        <v>0</v>
      </c>
      <c r="J337" s="15">
        <v>1</v>
      </c>
      <c r="K337" s="16">
        <v>15</v>
      </c>
      <c r="L337" s="16">
        <v>2600</v>
      </c>
      <c r="M337" s="5">
        <v>0</v>
      </c>
      <c r="N337" s="5">
        <v>0</v>
      </c>
      <c r="O337" s="16">
        <v>-30</v>
      </c>
      <c r="P337" s="16">
        <v>175</v>
      </c>
      <c r="Q337" s="5">
        <v>0</v>
      </c>
      <c r="R337" s="5">
        <v>1</v>
      </c>
      <c r="S337" s="5">
        <v>1</v>
      </c>
      <c r="T337" s="5">
        <v>0</v>
      </c>
      <c r="U337" s="18">
        <v>6</v>
      </c>
      <c r="V337" s="19">
        <v>20</v>
      </c>
      <c r="W337" s="27">
        <v>1</v>
      </c>
      <c r="X337" s="27">
        <v>0</v>
      </c>
      <c r="Y337" s="27">
        <v>0</v>
      </c>
      <c r="Z337" s="27">
        <v>0</v>
      </c>
      <c r="AA337" s="27">
        <v>0</v>
      </c>
      <c r="AB337" s="16">
        <v>30</v>
      </c>
      <c r="AC337" s="16">
        <v>22</v>
      </c>
      <c r="AD337" s="16">
        <v>10</v>
      </c>
      <c r="AE337" s="28">
        <v>1.5</v>
      </c>
      <c r="AF337" s="5">
        <v>-1.04712041884816E-2</v>
      </c>
    </row>
    <row r="338" spans="1:32" x14ac:dyDescent="0.25">
      <c r="A338" s="15">
        <v>1</v>
      </c>
      <c r="B338" s="15">
        <v>0</v>
      </c>
      <c r="C338" s="15">
        <v>12.01</v>
      </c>
      <c r="D338" s="15">
        <v>0</v>
      </c>
      <c r="E338" s="15">
        <v>0</v>
      </c>
      <c r="F338" s="15">
        <v>0</v>
      </c>
      <c r="G338" s="15">
        <v>0</v>
      </c>
      <c r="H338" s="15">
        <v>1</v>
      </c>
      <c r="I338" s="15">
        <v>0</v>
      </c>
      <c r="J338" s="15">
        <v>1</v>
      </c>
      <c r="K338" s="16">
        <v>15</v>
      </c>
      <c r="L338" s="16">
        <v>2600</v>
      </c>
      <c r="M338" s="5">
        <v>0</v>
      </c>
      <c r="N338" s="5">
        <v>0</v>
      </c>
      <c r="O338" s="16">
        <v>-30</v>
      </c>
      <c r="P338" s="16">
        <v>175</v>
      </c>
      <c r="Q338" s="5">
        <v>0</v>
      </c>
      <c r="R338" s="5">
        <v>1</v>
      </c>
      <c r="S338" s="5">
        <v>1</v>
      </c>
      <c r="T338" s="5">
        <v>0</v>
      </c>
      <c r="U338" s="18">
        <v>6</v>
      </c>
      <c r="V338" s="19">
        <v>20</v>
      </c>
      <c r="W338" s="27">
        <v>1</v>
      </c>
      <c r="X338" s="27">
        <v>0</v>
      </c>
      <c r="Y338" s="27">
        <v>0</v>
      </c>
      <c r="Z338" s="27">
        <v>0</v>
      </c>
      <c r="AA338" s="27">
        <v>0</v>
      </c>
      <c r="AB338" s="16">
        <v>30</v>
      </c>
      <c r="AC338" s="16">
        <v>22</v>
      </c>
      <c r="AD338" s="16">
        <v>10</v>
      </c>
      <c r="AE338" s="28">
        <v>5</v>
      </c>
      <c r="AF338" s="5">
        <v>1.03626943005183E-2</v>
      </c>
    </row>
    <row r="339" spans="1:32" x14ac:dyDescent="0.25">
      <c r="A339" s="15">
        <v>1</v>
      </c>
      <c r="B339" s="15">
        <v>0</v>
      </c>
      <c r="C339" s="15">
        <v>12.01</v>
      </c>
      <c r="D339" s="15">
        <v>0</v>
      </c>
      <c r="E339" s="15">
        <v>0</v>
      </c>
      <c r="F339" s="15">
        <v>0</v>
      </c>
      <c r="G339" s="15">
        <v>0</v>
      </c>
      <c r="H339" s="15">
        <v>1</v>
      </c>
      <c r="I339" s="15">
        <v>0</v>
      </c>
      <c r="J339" s="15">
        <v>1</v>
      </c>
      <c r="K339" s="16">
        <v>15</v>
      </c>
      <c r="L339" s="16">
        <v>2600</v>
      </c>
      <c r="M339" s="5">
        <v>0</v>
      </c>
      <c r="N339" s="5">
        <v>0</v>
      </c>
      <c r="O339" s="16">
        <v>-30</v>
      </c>
      <c r="P339" s="16">
        <v>175</v>
      </c>
      <c r="Q339" s="5">
        <v>0</v>
      </c>
      <c r="R339" s="5">
        <v>1</v>
      </c>
      <c r="S339" s="5">
        <v>1</v>
      </c>
      <c r="T339" s="5">
        <v>0</v>
      </c>
      <c r="U339" s="18">
        <v>6</v>
      </c>
      <c r="V339" s="19">
        <v>20</v>
      </c>
      <c r="W339" s="27">
        <v>1</v>
      </c>
      <c r="X339" s="27">
        <v>0</v>
      </c>
      <c r="Y339" s="27">
        <v>0</v>
      </c>
      <c r="Z339" s="27">
        <v>0</v>
      </c>
      <c r="AA339" s="27">
        <v>0</v>
      </c>
      <c r="AB339" s="16">
        <v>30</v>
      </c>
      <c r="AC339" s="16">
        <v>22</v>
      </c>
      <c r="AD339" s="16">
        <v>10</v>
      </c>
      <c r="AE339" s="28">
        <v>15</v>
      </c>
      <c r="AF339" s="5">
        <v>0.44797687861271601</v>
      </c>
    </row>
    <row r="340" spans="1:32" x14ac:dyDescent="0.25">
      <c r="A340" s="15">
        <v>1</v>
      </c>
      <c r="B340" s="15">
        <v>1</v>
      </c>
      <c r="C340" s="15">
        <v>12.01</v>
      </c>
      <c r="D340" s="15">
        <v>16</v>
      </c>
      <c r="E340" s="15">
        <v>0</v>
      </c>
      <c r="F340" s="15">
        <v>0</v>
      </c>
      <c r="G340" s="15">
        <v>0</v>
      </c>
      <c r="H340" s="15">
        <v>1</v>
      </c>
      <c r="I340" s="15">
        <v>0</v>
      </c>
      <c r="J340" s="15">
        <v>0</v>
      </c>
      <c r="K340" s="16">
        <v>10</v>
      </c>
      <c r="L340" s="16">
        <v>105</v>
      </c>
      <c r="M340" s="5">
        <v>0</v>
      </c>
      <c r="N340" s="5">
        <v>0</v>
      </c>
      <c r="O340" s="16">
        <v>-32.4</v>
      </c>
      <c r="P340" s="16">
        <v>1.36</v>
      </c>
      <c r="Q340" s="5">
        <v>1</v>
      </c>
      <c r="R340" s="5">
        <v>0</v>
      </c>
      <c r="S340" s="5">
        <v>1</v>
      </c>
      <c r="T340" s="5">
        <v>0</v>
      </c>
      <c r="U340" s="18">
        <v>12</v>
      </c>
      <c r="V340" s="17">
        <v>300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16">
        <v>14</v>
      </c>
      <c r="AC340" s="16">
        <v>14</v>
      </c>
      <c r="AD340" s="16">
        <v>0.66659999999999997</v>
      </c>
      <c r="AE340" s="26">
        <v>33.299999999999997</v>
      </c>
      <c r="AF340" s="5">
        <v>0.17777777777777601</v>
      </c>
    </row>
    <row r="341" spans="1:32" x14ac:dyDescent="0.25">
      <c r="A341" s="15">
        <v>0</v>
      </c>
      <c r="B341" s="15">
        <v>0</v>
      </c>
      <c r="C341" s="15">
        <v>63.55</v>
      </c>
      <c r="D341" s="15">
        <v>16</v>
      </c>
      <c r="E341" s="15">
        <v>1</v>
      </c>
      <c r="F341" s="15">
        <v>0</v>
      </c>
      <c r="G341" s="15">
        <v>1</v>
      </c>
      <c r="H341" s="15">
        <v>0</v>
      </c>
      <c r="I341" s="15">
        <v>0</v>
      </c>
      <c r="J341" s="15">
        <v>0</v>
      </c>
      <c r="K341" s="16">
        <v>7</v>
      </c>
      <c r="L341" s="16">
        <v>7</v>
      </c>
      <c r="M341" s="5">
        <v>0</v>
      </c>
      <c r="N341" s="5">
        <v>0</v>
      </c>
      <c r="O341" s="29">
        <v>-26</v>
      </c>
      <c r="P341" s="30">
        <v>29</v>
      </c>
      <c r="Q341" s="5">
        <v>0</v>
      </c>
      <c r="R341" s="5">
        <v>1</v>
      </c>
      <c r="S341" s="5">
        <v>0</v>
      </c>
      <c r="T341" s="5">
        <v>1</v>
      </c>
      <c r="U341" s="18">
        <v>6</v>
      </c>
      <c r="V341" s="16">
        <v>24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16">
        <v>42</v>
      </c>
      <c r="AC341" s="16">
        <v>42</v>
      </c>
      <c r="AD341" s="16">
        <v>0</v>
      </c>
      <c r="AE341" s="20">
        <v>0.2</v>
      </c>
      <c r="AF341" s="16">
        <v>0.37030995106035902</v>
      </c>
    </row>
    <row r="342" spans="1:32" x14ac:dyDescent="0.25">
      <c r="A342" s="15">
        <v>0</v>
      </c>
      <c r="B342" s="15">
        <v>0</v>
      </c>
      <c r="C342" s="5">
        <v>207.2</v>
      </c>
      <c r="D342" s="15">
        <v>16</v>
      </c>
      <c r="E342" s="15">
        <v>1</v>
      </c>
      <c r="F342" s="15">
        <v>0</v>
      </c>
      <c r="G342" s="15">
        <v>1</v>
      </c>
      <c r="H342" s="15">
        <v>0</v>
      </c>
      <c r="I342" s="15">
        <v>0</v>
      </c>
      <c r="J342" s="15">
        <v>0</v>
      </c>
      <c r="K342" s="16">
        <v>29.7</v>
      </c>
      <c r="L342" s="16">
        <v>29.7</v>
      </c>
      <c r="M342" s="5">
        <v>0</v>
      </c>
      <c r="N342" s="5">
        <v>0</v>
      </c>
      <c r="O342" s="36">
        <v>-15</v>
      </c>
      <c r="P342" s="36">
        <v>30</v>
      </c>
      <c r="Q342" s="5">
        <v>0</v>
      </c>
      <c r="R342" s="5">
        <v>1</v>
      </c>
      <c r="S342" s="5">
        <v>0</v>
      </c>
      <c r="T342" s="5">
        <v>1</v>
      </c>
      <c r="U342" s="18">
        <v>8</v>
      </c>
      <c r="V342" s="16">
        <v>24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16">
        <v>77</v>
      </c>
      <c r="AC342" s="16">
        <v>77</v>
      </c>
      <c r="AD342" s="16">
        <v>0</v>
      </c>
      <c r="AE342" s="20">
        <v>1.6839999999999999</v>
      </c>
      <c r="AF342" s="5">
        <v>0.61992619926199299</v>
      </c>
    </row>
    <row r="343" spans="1:32" x14ac:dyDescent="0.25">
      <c r="A343" s="15">
        <v>1</v>
      </c>
      <c r="B343" s="15">
        <v>0</v>
      </c>
      <c r="C343" s="15">
        <v>12.01</v>
      </c>
      <c r="D343" s="15">
        <v>0</v>
      </c>
      <c r="E343" s="15">
        <v>0</v>
      </c>
      <c r="F343" s="15">
        <v>0</v>
      </c>
      <c r="G343" s="15">
        <v>0</v>
      </c>
      <c r="H343" s="15">
        <v>1</v>
      </c>
      <c r="I343" s="15">
        <v>0</v>
      </c>
      <c r="J343" s="15">
        <v>1</v>
      </c>
      <c r="K343" s="16">
        <v>27</v>
      </c>
      <c r="L343" s="16">
        <v>10000</v>
      </c>
      <c r="M343" s="5">
        <v>0</v>
      </c>
      <c r="N343" s="5">
        <v>0</v>
      </c>
      <c r="O343" s="16">
        <v>-16.8</v>
      </c>
      <c r="P343" s="17">
        <v>152</v>
      </c>
      <c r="Q343" s="5">
        <v>0</v>
      </c>
      <c r="R343" s="5">
        <v>1</v>
      </c>
      <c r="S343" s="5">
        <v>0</v>
      </c>
      <c r="T343" s="5">
        <v>1</v>
      </c>
      <c r="U343" s="18">
        <v>12</v>
      </c>
      <c r="V343" s="16">
        <v>25</v>
      </c>
      <c r="W343" s="5">
        <v>1</v>
      </c>
      <c r="X343" s="5">
        <v>0</v>
      </c>
      <c r="Y343" s="5">
        <v>0</v>
      </c>
      <c r="Z343" s="5">
        <v>0</v>
      </c>
      <c r="AA343" s="5">
        <v>0</v>
      </c>
      <c r="AB343" s="16">
        <v>0</v>
      </c>
      <c r="AC343" s="16">
        <v>1</v>
      </c>
      <c r="AD343" s="16">
        <v>7</v>
      </c>
      <c r="AE343" s="20">
        <v>2</v>
      </c>
      <c r="AF343" s="5">
        <v>0.91025641025641002</v>
      </c>
    </row>
    <row r="344" spans="1:32" x14ac:dyDescent="0.25">
      <c r="A344" s="15">
        <v>1</v>
      </c>
      <c r="B344" s="15">
        <v>0</v>
      </c>
      <c r="C344" s="15">
        <v>12.01</v>
      </c>
      <c r="D344" s="15">
        <v>0</v>
      </c>
      <c r="E344" s="15">
        <v>0</v>
      </c>
      <c r="F344" s="15">
        <v>0</v>
      </c>
      <c r="G344" s="15">
        <v>0</v>
      </c>
      <c r="H344" s="15">
        <v>1</v>
      </c>
      <c r="I344" s="15">
        <v>0</v>
      </c>
      <c r="J344" s="15">
        <v>1</v>
      </c>
      <c r="K344" s="16">
        <v>27</v>
      </c>
      <c r="L344" s="16">
        <v>10000</v>
      </c>
      <c r="M344" s="5">
        <v>0</v>
      </c>
      <c r="N344" s="5">
        <v>0</v>
      </c>
      <c r="O344" s="16">
        <v>-16.8</v>
      </c>
      <c r="P344" s="17">
        <v>152</v>
      </c>
      <c r="Q344" s="5">
        <v>0</v>
      </c>
      <c r="R344" s="5">
        <v>1</v>
      </c>
      <c r="S344" s="5">
        <v>1</v>
      </c>
      <c r="T344" s="5">
        <v>0</v>
      </c>
      <c r="U344" s="18">
        <v>12</v>
      </c>
      <c r="V344" s="16">
        <v>25</v>
      </c>
      <c r="W344" s="5">
        <v>1</v>
      </c>
      <c r="X344" s="5">
        <v>0</v>
      </c>
      <c r="Y344" s="5">
        <v>0</v>
      </c>
      <c r="Z344" s="5">
        <v>0</v>
      </c>
      <c r="AA344" s="5">
        <v>0</v>
      </c>
      <c r="AB344" s="16">
        <v>0</v>
      </c>
      <c r="AC344" s="16">
        <v>1</v>
      </c>
      <c r="AD344" s="16">
        <v>7</v>
      </c>
      <c r="AE344" s="20">
        <v>2</v>
      </c>
      <c r="AF344" s="5">
        <v>0.89696969696969697</v>
      </c>
    </row>
  </sheetData>
  <phoneticPr fontId="14" type="noConversion"/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84"/>
  <sheetViews>
    <sheetView topLeftCell="A13" zoomScale="40" zoomScaleNormal="40" workbookViewId="0">
      <selection activeCell="R95" sqref="R95"/>
    </sheetView>
  </sheetViews>
  <sheetFormatPr defaultColWidth="9" defaultRowHeight="13.8" x14ac:dyDescent="0.25"/>
  <sheetData>
    <row r="1" spans="1:32" ht="16.2" x14ac:dyDescent="0.25">
      <c r="A1" s="1" t="s">
        <v>138</v>
      </c>
      <c r="B1" s="1" t="s">
        <v>139</v>
      </c>
      <c r="C1" s="1" t="s">
        <v>140</v>
      </c>
      <c r="D1" s="1" t="s">
        <v>141</v>
      </c>
      <c r="E1" s="1" t="s">
        <v>142</v>
      </c>
      <c r="F1" s="1" t="s">
        <v>143</v>
      </c>
      <c r="G1" s="1" t="s">
        <v>144</v>
      </c>
      <c r="H1" s="1" t="s">
        <v>145</v>
      </c>
      <c r="I1" s="1" t="s">
        <v>146</v>
      </c>
      <c r="J1" s="1" t="s">
        <v>147</v>
      </c>
      <c r="K1" s="2" t="s">
        <v>148</v>
      </c>
      <c r="L1" s="2" t="s">
        <v>2</v>
      </c>
      <c r="M1" s="1" t="s">
        <v>149</v>
      </c>
      <c r="N1" s="1" t="s">
        <v>150</v>
      </c>
      <c r="O1" s="3" t="s">
        <v>151</v>
      </c>
      <c r="P1" s="1" t="s">
        <v>152</v>
      </c>
      <c r="Q1" s="9" t="s">
        <v>31</v>
      </c>
      <c r="R1" s="9" t="s">
        <v>153</v>
      </c>
      <c r="S1" s="9" t="s">
        <v>32</v>
      </c>
      <c r="T1" s="10" t="s">
        <v>40</v>
      </c>
      <c r="U1" s="9" t="s">
        <v>9</v>
      </c>
      <c r="V1" s="9" t="s">
        <v>10</v>
      </c>
      <c r="W1" s="9" t="s">
        <v>45</v>
      </c>
      <c r="X1" s="9" t="s">
        <v>154</v>
      </c>
      <c r="Y1" s="9" t="s">
        <v>155</v>
      </c>
      <c r="Z1" s="9" t="s">
        <v>156</v>
      </c>
      <c r="AA1" s="9" t="s">
        <v>157</v>
      </c>
      <c r="AB1" s="9" t="s">
        <v>12</v>
      </c>
      <c r="AC1" s="9" t="s">
        <v>13</v>
      </c>
      <c r="AD1" s="9" t="s">
        <v>14</v>
      </c>
      <c r="AE1" s="11" t="s">
        <v>15</v>
      </c>
      <c r="AF1" s="12" t="s">
        <v>24</v>
      </c>
    </row>
    <row r="2" spans="1:32" x14ac:dyDescent="0.25">
      <c r="A2">
        <v>0</v>
      </c>
      <c r="B2">
        <v>0</v>
      </c>
      <c r="C2">
        <v>58.69</v>
      </c>
      <c r="D2">
        <v>16</v>
      </c>
      <c r="E2">
        <v>1</v>
      </c>
      <c r="F2">
        <v>0</v>
      </c>
      <c r="G2">
        <v>1</v>
      </c>
      <c r="H2">
        <v>0</v>
      </c>
      <c r="I2">
        <v>0</v>
      </c>
      <c r="J2">
        <v>0</v>
      </c>
      <c r="K2">
        <v>5.3</v>
      </c>
      <c r="L2" s="4">
        <v>5.3</v>
      </c>
      <c r="M2">
        <v>0</v>
      </c>
      <c r="N2" s="5">
        <v>0</v>
      </c>
      <c r="O2" s="5">
        <v>-21</v>
      </c>
      <c r="P2">
        <v>91.8</v>
      </c>
      <c r="Q2">
        <v>1</v>
      </c>
      <c r="R2">
        <v>0</v>
      </c>
      <c r="S2">
        <v>0</v>
      </c>
      <c r="T2">
        <v>1</v>
      </c>
      <c r="U2">
        <v>6</v>
      </c>
      <c r="V2">
        <v>225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1</v>
      </c>
      <c r="AD2">
        <v>1</v>
      </c>
      <c r="AE2" s="22">
        <v>0.72666666666666702</v>
      </c>
      <c r="AF2" s="14">
        <v>0.47349171278894803</v>
      </c>
    </row>
    <row r="3" spans="1:32" x14ac:dyDescent="0.25">
      <c r="A3">
        <v>0</v>
      </c>
      <c r="B3">
        <v>0</v>
      </c>
      <c r="C3">
        <v>58.93</v>
      </c>
      <c r="D3">
        <v>16</v>
      </c>
      <c r="E3">
        <v>4</v>
      </c>
      <c r="F3">
        <v>0</v>
      </c>
      <c r="G3">
        <v>1</v>
      </c>
      <c r="H3">
        <v>0</v>
      </c>
      <c r="I3">
        <v>0</v>
      </c>
      <c r="J3">
        <v>0</v>
      </c>
      <c r="K3">
        <v>18.399999999999999</v>
      </c>
      <c r="L3" s="4">
        <v>18.399999999999999</v>
      </c>
      <c r="M3">
        <v>0</v>
      </c>
      <c r="N3" s="5">
        <v>0</v>
      </c>
      <c r="O3" s="5">
        <v>-21.6</v>
      </c>
      <c r="P3">
        <v>35.799999999999997</v>
      </c>
      <c r="Q3">
        <v>1</v>
      </c>
      <c r="R3">
        <v>0</v>
      </c>
      <c r="S3">
        <v>0</v>
      </c>
      <c r="T3">
        <v>1</v>
      </c>
      <c r="U3">
        <v>6</v>
      </c>
      <c r="V3">
        <v>225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1</v>
      </c>
      <c r="AD3">
        <v>1</v>
      </c>
      <c r="AE3" s="22">
        <v>1.86222222222222</v>
      </c>
      <c r="AF3" s="14">
        <v>0.70552142294677</v>
      </c>
    </row>
    <row r="4" spans="1:32" x14ac:dyDescent="0.25">
      <c r="A4">
        <v>0</v>
      </c>
      <c r="B4">
        <v>0</v>
      </c>
      <c r="C4">
        <v>52</v>
      </c>
      <c r="D4">
        <v>16</v>
      </c>
      <c r="E4">
        <v>3</v>
      </c>
      <c r="F4">
        <v>0</v>
      </c>
      <c r="G4">
        <v>1</v>
      </c>
      <c r="H4">
        <v>0</v>
      </c>
      <c r="I4">
        <v>0</v>
      </c>
      <c r="J4">
        <v>0</v>
      </c>
      <c r="K4">
        <v>205</v>
      </c>
      <c r="L4" s="4">
        <v>205</v>
      </c>
      <c r="M4">
        <v>0</v>
      </c>
      <c r="N4" s="5">
        <v>0</v>
      </c>
      <c r="O4" s="5">
        <v>-28.3</v>
      </c>
      <c r="P4">
        <v>74.42</v>
      </c>
      <c r="Q4">
        <v>1</v>
      </c>
      <c r="R4">
        <v>0</v>
      </c>
      <c r="S4">
        <v>0</v>
      </c>
      <c r="T4">
        <v>1</v>
      </c>
      <c r="U4">
        <v>6</v>
      </c>
      <c r="V4">
        <v>225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1</v>
      </c>
      <c r="AD4">
        <v>1</v>
      </c>
      <c r="AE4" s="22">
        <v>0.89600000000000002</v>
      </c>
      <c r="AF4" s="14">
        <v>0.19327698497284199</v>
      </c>
    </row>
    <row r="5" spans="1:32" x14ac:dyDescent="0.25">
      <c r="A5">
        <v>0</v>
      </c>
      <c r="B5">
        <v>0</v>
      </c>
      <c r="C5">
        <v>63.55</v>
      </c>
      <c r="D5">
        <v>16</v>
      </c>
      <c r="E5">
        <v>1</v>
      </c>
      <c r="F5">
        <v>0</v>
      </c>
      <c r="G5">
        <v>1</v>
      </c>
      <c r="H5">
        <v>0</v>
      </c>
      <c r="I5">
        <v>0</v>
      </c>
      <c r="J5">
        <v>0</v>
      </c>
      <c r="K5">
        <v>23.1</v>
      </c>
      <c r="L5" s="4">
        <v>23.1</v>
      </c>
      <c r="M5">
        <v>0</v>
      </c>
      <c r="N5" s="5">
        <v>0</v>
      </c>
      <c r="O5" s="5">
        <v>-25.3</v>
      </c>
      <c r="P5">
        <v>29</v>
      </c>
      <c r="Q5">
        <v>1</v>
      </c>
      <c r="R5">
        <v>0</v>
      </c>
      <c r="S5">
        <v>0</v>
      </c>
      <c r="T5">
        <v>1</v>
      </c>
      <c r="U5">
        <v>6</v>
      </c>
      <c r="V5">
        <v>225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1</v>
      </c>
      <c r="AD5">
        <v>1</v>
      </c>
      <c r="AE5" s="22">
        <v>2.2888888888888901</v>
      </c>
      <c r="AF5" s="14">
        <v>-1</v>
      </c>
    </row>
    <row r="6" spans="1:32" x14ac:dyDescent="0.25">
      <c r="A6">
        <v>0</v>
      </c>
      <c r="B6">
        <v>0</v>
      </c>
      <c r="C6">
        <v>58.69</v>
      </c>
      <c r="D6">
        <v>16</v>
      </c>
      <c r="E6">
        <v>1</v>
      </c>
      <c r="F6">
        <v>0</v>
      </c>
      <c r="G6">
        <v>1</v>
      </c>
      <c r="H6">
        <v>0</v>
      </c>
      <c r="I6">
        <v>0</v>
      </c>
      <c r="J6">
        <v>0</v>
      </c>
      <c r="K6">
        <v>5.3</v>
      </c>
      <c r="L6" s="4">
        <v>5.3</v>
      </c>
      <c r="M6">
        <v>0</v>
      </c>
      <c r="N6" s="5">
        <v>0</v>
      </c>
      <c r="O6" s="5">
        <v>-21</v>
      </c>
      <c r="P6">
        <v>91.8</v>
      </c>
      <c r="Q6">
        <v>1</v>
      </c>
      <c r="R6">
        <v>0</v>
      </c>
      <c r="S6">
        <v>0</v>
      </c>
      <c r="T6">
        <v>1</v>
      </c>
      <c r="U6">
        <v>6</v>
      </c>
      <c r="V6">
        <v>225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1</v>
      </c>
      <c r="AD6">
        <v>28</v>
      </c>
      <c r="AE6" s="22">
        <v>0.72666666666666702</v>
      </c>
      <c r="AF6" s="14">
        <v>-1</v>
      </c>
    </row>
    <row r="7" spans="1:32" x14ac:dyDescent="0.25">
      <c r="A7">
        <v>0</v>
      </c>
      <c r="B7">
        <v>0</v>
      </c>
      <c r="C7">
        <v>58.93</v>
      </c>
      <c r="D7">
        <v>16</v>
      </c>
      <c r="E7">
        <v>4</v>
      </c>
      <c r="F7">
        <v>0</v>
      </c>
      <c r="G7">
        <v>1</v>
      </c>
      <c r="H7">
        <v>0</v>
      </c>
      <c r="I7">
        <v>0</v>
      </c>
      <c r="J7">
        <v>0</v>
      </c>
      <c r="K7">
        <v>18.399999999999999</v>
      </c>
      <c r="L7" s="4">
        <v>18.399999999999999</v>
      </c>
      <c r="M7">
        <v>0</v>
      </c>
      <c r="N7" s="5">
        <v>0</v>
      </c>
      <c r="O7" s="5">
        <v>-21.6</v>
      </c>
      <c r="P7">
        <v>35.799999999999997</v>
      </c>
      <c r="Q7">
        <v>1</v>
      </c>
      <c r="R7">
        <v>0</v>
      </c>
      <c r="S7">
        <v>0</v>
      </c>
      <c r="T7">
        <v>1</v>
      </c>
      <c r="U7">
        <v>6</v>
      </c>
      <c r="V7">
        <v>225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1</v>
      </c>
      <c r="AD7">
        <v>28</v>
      </c>
      <c r="AE7" s="22">
        <v>1.86222222222222</v>
      </c>
      <c r="AF7" s="14">
        <v>-0.16666589479371699</v>
      </c>
    </row>
    <row r="8" spans="1:32" x14ac:dyDescent="0.25">
      <c r="A8">
        <v>0</v>
      </c>
      <c r="B8">
        <v>0</v>
      </c>
      <c r="C8">
        <v>52</v>
      </c>
      <c r="D8">
        <v>16</v>
      </c>
      <c r="E8">
        <v>3</v>
      </c>
      <c r="F8">
        <v>0</v>
      </c>
      <c r="G8">
        <v>1</v>
      </c>
      <c r="H8">
        <v>0</v>
      </c>
      <c r="I8">
        <v>0</v>
      </c>
      <c r="J8">
        <v>0</v>
      </c>
      <c r="K8">
        <v>205</v>
      </c>
      <c r="L8" s="4">
        <v>205</v>
      </c>
      <c r="M8">
        <v>0</v>
      </c>
      <c r="N8" s="5">
        <v>0</v>
      </c>
      <c r="O8" s="5">
        <v>-28.3</v>
      </c>
      <c r="P8">
        <v>74.42</v>
      </c>
      <c r="Q8">
        <v>1</v>
      </c>
      <c r="R8">
        <v>0</v>
      </c>
      <c r="S8">
        <v>0</v>
      </c>
      <c r="T8">
        <v>1</v>
      </c>
      <c r="U8">
        <v>6</v>
      </c>
      <c r="V8">
        <v>225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1</v>
      </c>
      <c r="AD8">
        <v>28</v>
      </c>
      <c r="AE8" s="22">
        <v>0.89600000000000002</v>
      </c>
      <c r="AF8" s="14">
        <v>-0.16666589479371699</v>
      </c>
    </row>
    <row r="9" spans="1:32" x14ac:dyDescent="0.25">
      <c r="A9">
        <v>0</v>
      </c>
      <c r="B9">
        <v>0</v>
      </c>
      <c r="C9">
        <v>63.55</v>
      </c>
      <c r="D9">
        <v>16</v>
      </c>
      <c r="E9">
        <v>1</v>
      </c>
      <c r="F9">
        <v>0</v>
      </c>
      <c r="G9">
        <v>1</v>
      </c>
      <c r="H9">
        <v>0</v>
      </c>
      <c r="I9">
        <v>0</v>
      </c>
      <c r="J9">
        <v>0</v>
      </c>
      <c r="K9">
        <v>23.1</v>
      </c>
      <c r="L9" s="4">
        <v>23.1</v>
      </c>
      <c r="M9">
        <v>0</v>
      </c>
      <c r="N9" s="5">
        <v>0</v>
      </c>
      <c r="O9" s="5">
        <v>-25.3</v>
      </c>
      <c r="P9">
        <v>29</v>
      </c>
      <c r="Q9">
        <v>1</v>
      </c>
      <c r="R9">
        <v>0</v>
      </c>
      <c r="S9">
        <v>0</v>
      </c>
      <c r="T9">
        <v>1</v>
      </c>
      <c r="U9">
        <v>6</v>
      </c>
      <c r="V9">
        <v>225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1</v>
      </c>
      <c r="AD9">
        <v>28</v>
      </c>
      <c r="AE9" s="22">
        <v>2.2888888888888901</v>
      </c>
      <c r="AF9" s="14">
        <v>-1</v>
      </c>
    </row>
    <row r="10" spans="1:32" x14ac:dyDescent="0.25">
      <c r="A10">
        <v>0</v>
      </c>
      <c r="B10">
        <v>0</v>
      </c>
      <c r="C10">
        <v>65.41</v>
      </c>
      <c r="D10">
        <v>16</v>
      </c>
      <c r="E10">
        <v>1</v>
      </c>
      <c r="F10">
        <v>0</v>
      </c>
      <c r="G10">
        <v>1</v>
      </c>
      <c r="H10">
        <v>0</v>
      </c>
      <c r="I10">
        <v>0</v>
      </c>
      <c r="J10">
        <v>0</v>
      </c>
      <c r="K10" s="8">
        <v>100</v>
      </c>
      <c r="L10" s="4">
        <v>100</v>
      </c>
      <c r="M10">
        <v>0</v>
      </c>
      <c r="N10" s="5">
        <v>0</v>
      </c>
      <c r="O10" s="5">
        <v>-26.5</v>
      </c>
      <c r="P10">
        <v>14</v>
      </c>
      <c r="Q10">
        <v>0</v>
      </c>
      <c r="R10">
        <v>1</v>
      </c>
      <c r="S10">
        <v>0</v>
      </c>
      <c r="T10">
        <v>1</v>
      </c>
      <c r="U10">
        <v>8</v>
      </c>
      <c r="V10">
        <v>20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1</v>
      </c>
      <c r="AD10">
        <v>1</v>
      </c>
      <c r="AE10" s="13">
        <v>0.4</v>
      </c>
      <c r="AF10" s="14">
        <v>0</v>
      </c>
    </row>
    <row r="11" spans="1:32" x14ac:dyDescent="0.25">
      <c r="A11">
        <v>0</v>
      </c>
      <c r="B11">
        <v>0</v>
      </c>
      <c r="C11">
        <v>65.41</v>
      </c>
      <c r="D11">
        <v>16</v>
      </c>
      <c r="E11">
        <v>1</v>
      </c>
      <c r="F11">
        <v>0</v>
      </c>
      <c r="G11">
        <v>1</v>
      </c>
      <c r="H11">
        <v>0</v>
      </c>
      <c r="I11">
        <v>0</v>
      </c>
      <c r="J11">
        <v>0</v>
      </c>
      <c r="K11" s="8">
        <v>100</v>
      </c>
      <c r="L11" s="4">
        <v>100</v>
      </c>
      <c r="M11">
        <v>0</v>
      </c>
      <c r="N11" s="5">
        <v>0</v>
      </c>
      <c r="O11" s="5">
        <v>-26.5</v>
      </c>
      <c r="P11">
        <v>14</v>
      </c>
      <c r="Q11">
        <v>0</v>
      </c>
      <c r="R11">
        <v>1</v>
      </c>
      <c r="S11">
        <v>0</v>
      </c>
      <c r="T11">
        <v>1</v>
      </c>
      <c r="U11">
        <v>8</v>
      </c>
      <c r="V11">
        <v>20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1</v>
      </c>
      <c r="AD11">
        <v>1</v>
      </c>
      <c r="AE11" s="13">
        <v>0.8</v>
      </c>
      <c r="AF11" s="14">
        <v>0</v>
      </c>
    </row>
    <row r="12" spans="1:32" x14ac:dyDescent="0.25">
      <c r="A12">
        <v>0</v>
      </c>
      <c r="B12">
        <v>0</v>
      </c>
      <c r="C12">
        <v>65.41</v>
      </c>
      <c r="D12">
        <v>16</v>
      </c>
      <c r="E12">
        <v>1</v>
      </c>
      <c r="F12">
        <v>0</v>
      </c>
      <c r="G12">
        <v>1</v>
      </c>
      <c r="H12">
        <v>0</v>
      </c>
      <c r="I12">
        <v>0</v>
      </c>
      <c r="J12">
        <v>0</v>
      </c>
      <c r="K12" s="8">
        <v>100</v>
      </c>
      <c r="L12" s="4">
        <v>100</v>
      </c>
      <c r="M12">
        <v>0</v>
      </c>
      <c r="N12" s="5">
        <v>0</v>
      </c>
      <c r="O12" s="5">
        <v>-26.5</v>
      </c>
      <c r="P12">
        <v>14</v>
      </c>
      <c r="Q12">
        <v>0</v>
      </c>
      <c r="R12">
        <v>1</v>
      </c>
      <c r="S12">
        <v>0</v>
      </c>
      <c r="T12">
        <v>1</v>
      </c>
      <c r="U12">
        <v>8</v>
      </c>
      <c r="V12">
        <v>20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1</v>
      </c>
      <c r="AD12">
        <v>1</v>
      </c>
      <c r="AE12" s="13">
        <v>1.6</v>
      </c>
      <c r="AF12" s="14">
        <v>0</v>
      </c>
    </row>
    <row r="13" spans="1:32" x14ac:dyDescent="0.25">
      <c r="A13">
        <v>0</v>
      </c>
      <c r="B13">
        <v>0</v>
      </c>
      <c r="C13">
        <v>65.41</v>
      </c>
      <c r="D13">
        <v>16</v>
      </c>
      <c r="E13">
        <v>1</v>
      </c>
      <c r="F13">
        <v>0</v>
      </c>
      <c r="G13">
        <v>1</v>
      </c>
      <c r="H13">
        <v>0</v>
      </c>
      <c r="I13">
        <v>0</v>
      </c>
      <c r="J13">
        <v>0</v>
      </c>
      <c r="K13" s="8">
        <v>100</v>
      </c>
      <c r="L13" s="4">
        <v>100</v>
      </c>
      <c r="M13">
        <v>0</v>
      </c>
      <c r="N13" s="5">
        <v>0</v>
      </c>
      <c r="O13" s="5">
        <v>-26.5</v>
      </c>
      <c r="P13">
        <v>14</v>
      </c>
      <c r="Q13">
        <v>0</v>
      </c>
      <c r="R13">
        <v>1</v>
      </c>
      <c r="S13">
        <v>0</v>
      </c>
      <c r="T13">
        <v>1</v>
      </c>
      <c r="U13">
        <v>8</v>
      </c>
      <c r="V13">
        <v>20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1</v>
      </c>
      <c r="AD13">
        <v>1</v>
      </c>
      <c r="AE13" s="13">
        <v>3.2</v>
      </c>
      <c r="AF13" s="14">
        <v>0</v>
      </c>
    </row>
    <row r="14" spans="1:32" x14ac:dyDescent="0.25">
      <c r="A14">
        <v>0</v>
      </c>
      <c r="B14">
        <v>0</v>
      </c>
      <c r="C14">
        <v>65.41</v>
      </c>
      <c r="D14">
        <v>16</v>
      </c>
      <c r="E14">
        <v>1</v>
      </c>
      <c r="F14">
        <v>0</v>
      </c>
      <c r="G14">
        <v>1</v>
      </c>
      <c r="H14">
        <v>0</v>
      </c>
      <c r="I14">
        <v>0</v>
      </c>
      <c r="J14">
        <v>0</v>
      </c>
      <c r="K14" s="8">
        <v>100</v>
      </c>
      <c r="L14" s="4">
        <v>100</v>
      </c>
      <c r="M14">
        <v>0</v>
      </c>
      <c r="N14" s="5">
        <v>0</v>
      </c>
      <c r="O14" s="5">
        <v>-26.5</v>
      </c>
      <c r="P14">
        <v>14</v>
      </c>
      <c r="Q14">
        <v>0</v>
      </c>
      <c r="R14">
        <v>1</v>
      </c>
      <c r="S14">
        <v>0</v>
      </c>
      <c r="T14">
        <v>1</v>
      </c>
      <c r="U14">
        <v>8</v>
      </c>
      <c r="V14">
        <v>20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1</v>
      </c>
      <c r="AD14">
        <v>1</v>
      </c>
      <c r="AE14" s="13">
        <v>6.4</v>
      </c>
      <c r="AF14" s="14">
        <v>0</v>
      </c>
    </row>
    <row r="15" spans="1:32" x14ac:dyDescent="0.25">
      <c r="A15">
        <v>0</v>
      </c>
      <c r="B15">
        <v>0</v>
      </c>
      <c r="C15">
        <v>65.41</v>
      </c>
      <c r="D15">
        <v>16</v>
      </c>
      <c r="E15">
        <v>1</v>
      </c>
      <c r="F15">
        <v>0</v>
      </c>
      <c r="G15">
        <v>1</v>
      </c>
      <c r="H15">
        <v>0</v>
      </c>
      <c r="I15">
        <v>0</v>
      </c>
      <c r="J15">
        <v>0</v>
      </c>
      <c r="K15" s="8">
        <v>130</v>
      </c>
      <c r="L15" s="4">
        <v>130</v>
      </c>
      <c r="M15">
        <v>1</v>
      </c>
      <c r="N15" s="5">
        <v>0</v>
      </c>
      <c r="O15" s="5">
        <v>-26.5</v>
      </c>
      <c r="P15">
        <v>18</v>
      </c>
      <c r="Q15">
        <v>0</v>
      </c>
      <c r="R15">
        <v>1</v>
      </c>
      <c r="S15">
        <v>0</v>
      </c>
      <c r="T15">
        <v>1</v>
      </c>
      <c r="U15">
        <v>8</v>
      </c>
      <c r="V15">
        <v>20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1</v>
      </c>
      <c r="AD15">
        <v>1</v>
      </c>
      <c r="AE15" s="13">
        <v>0.4</v>
      </c>
      <c r="AF15" s="14">
        <v>0</v>
      </c>
    </row>
    <row r="16" spans="1:32" x14ac:dyDescent="0.25">
      <c r="A16">
        <v>0</v>
      </c>
      <c r="B16">
        <v>0</v>
      </c>
      <c r="C16">
        <v>65.41</v>
      </c>
      <c r="D16">
        <v>16</v>
      </c>
      <c r="E16">
        <v>1</v>
      </c>
      <c r="F16">
        <v>0</v>
      </c>
      <c r="G16">
        <v>1</v>
      </c>
      <c r="H16">
        <v>0</v>
      </c>
      <c r="I16">
        <v>0</v>
      </c>
      <c r="J16">
        <v>0</v>
      </c>
      <c r="K16" s="8">
        <v>130</v>
      </c>
      <c r="L16" s="4">
        <v>130</v>
      </c>
      <c r="M16">
        <v>1</v>
      </c>
      <c r="N16" s="5">
        <v>0</v>
      </c>
      <c r="O16" s="5">
        <v>-26.5</v>
      </c>
      <c r="P16">
        <v>18</v>
      </c>
      <c r="Q16">
        <v>0</v>
      </c>
      <c r="R16">
        <v>1</v>
      </c>
      <c r="S16">
        <v>0</v>
      </c>
      <c r="T16">
        <v>1</v>
      </c>
      <c r="U16">
        <v>8</v>
      </c>
      <c r="V16">
        <v>20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1</v>
      </c>
      <c r="AD16">
        <v>1</v>
      </c>
      <c r="AE16" s="13">
        <v>0.8</v>
      </c>
      <c r="AF16" s="14">
        <v>0</v>
      </c>
    </row>
    <row r="17" spans="1:32" x14ac:dyDescent="0.25">
      <c r="A17">
        <v>0</v>
      </c>
      <c r="B17">
        <v>0</v>
      </c>
      <c r="C17">
        <v>65.41</v>
      </c>
      <c r="D17">
        <v>16</v>
      </c>
      <c r="E17">
        <v>1</v>
      </c>
      <c r="F17">
        <v>0</v>
      </c>
      <c r="G17">
        <v>1</v>
      </c>
      <c r="H17">
        <v>0</v>
      </c>
      <c r="I17">
        <v>0</v>
      </c>
      <c r="J17">
        <v>0</v>
      </c>
      <c r="K17" s="8">
        <v>130</v>
      </c>
      <c r="L17" s="4">
        <v>130</v>
      </c>
      <c r="M17">
        <v>1</v>
      </c>
      <c r="N17" s="5">
        <v>0</v>
      </c>
      <c r="O17" s="5">
        <v>-26.5</v>
      </c>
      <c r="P17">
        <v>18</v>
      </c>
      <c r="Q17">
        <v>0</v>
      </c>
      <c r="R17">
        <v>1</v>
      </c>
      <c r="S17">
        <v>0</v>
      </c>
      <c r="T17">
        <v>1</v>
      </c>
      <c r="U17">
        <v>8</v>
      </c>
      <c r="V17">
        <v>20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1</v>
      </c>
      <c r="AD17">
        <v>1</v>
      </c>
      <c r="AE17" s="13">
        <v>1.6</v>
      </c>
      <c r="AF17" s="14">
        <v>0</v>
      </c>
    </row>
    <row r="18" spans="1:32" x14ac:dyDescent="0.25">
      <c r="A18">
        <v>0</v>
      </c>
      <c r="B18">
        <v>0</v>
      </c>
      <c r="C18">
        <v>65.41</v>
      </c>
      <c r="D18">
        <v>16</v>
      </c>
      <c r="E18">
        <v>1</v>
      </c>
      <c r="F18">
        <v>0</v>
      </c>
      <c r="G18">
        <v>1</v>
      </c>
      <c r="H18">
        <v>0</v>
      </c>
      <c r="I18">
        <v>0</v>
      </c>
      <c r="J18">
        <v>0</v>
      </c>
      <c r="K18" s="8">
        <v>130</v>
      </c>
      <c r="L18" s="4">
        <v>130</v>
      </c>
      <c r="M18">
        <v>1</v>
      </c>
      <c r="N18" s="5">
        <v>0</v>
      </c>
      <c r="O18" s="5">
        <v>-26.5</v>
      </c>
      <c r="P18">
        <v>18</v>
      </c>
      <c r="Q18">
        <v>0</v>
      </c>
      <c r="R18">
        <v>1</v>
      </c>
      <c r="S18">
        <v>0</v>
      </c>
      <c r="T18">
        <v>1</v>
      </c>
      <c r="U18">
        <v>8</v>
      </c>
      <c r="V18">
        <v>20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1</v>
      </c>
      <c r="AD18">
        <v>1</v>
      </c>
      <c r="AE18" s="13">
        <v>3.2</v>
      </c>
      <c r="AF18" s="14">
        <v>0</v>
      </c>
    </row>
    <row r="19" spans="1:32" x14ac:dyDescent="0.25">
      <c r="A19">
        <v>0</v>
      </c>
      <c r="B19">
        <v>0</v>
      </c>
      <c r="C19">
        <v>65.41</v>
      </c>
      <c r="D19">
        <v>16</v>
      </c>
      <c r="E19">
        <v>1</v>
      </c>
      <c r="F19">
        <v>0</v>
      </c>
      <c r="G19">
        <v>1</v>
      </c>
      <c r="H19">
        <v>0</v>
      </c>
      <c r="I19">
        <v>0</v>
      </c>
      <c r="J19">
        <v>0</v>
      </c>
      <c r="K19" s="8">
        <v>130</v>
      </c>
      <c r="L19" s="4">
        <v>130</v>
      </c>
      <c r="M19">
        <v>1</v>
      </c>
      <c r="N19" s="5">
        <v>0</v>
      </c>
      <c r="O19" s="5">
        <v>-26.5</v>
      </c>
      <c r="P19">
        <v>18</v>
      </c>
      <c r="Q19">
        <v>0</v>
      </c>
      <c r="R19">
        <v>1</v>
      </c>
      <c r="S19">
        <v>0</v>
      </c>
      <c r="T19">
        <v>1</v>
      </c>
      <c r="U19">
        <v>8</v>
      </c>
      <c r="V19">
        <v>20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1</v>
      </c>
      <c r="AD19">
        <v>1</v>
      </c>
      <c r="AE19" s="13">
        <v>6.4</v>
      </c>
      <c r="AF19" s="14">
        <v>0</v>
      </c>
    </row>
    <row r="20" spans="1:32" x14ac:dyDescent="0.25">
      <c r="A20">
        <v>0</v>
      </c>
      <c r="B20">
        <v>0</v>
      </c>
      <c r="C20">
        <v>107.9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27.5</v>
      </c>
      <c r="L20" s="4">
        <v>27.5</v>
      </c>
      <c r="M20">
        <v>0</v>
      </c>
      <c r="N20" s="5">
        <v>0</v>
      </c>
      <c r="O20" s="6">
        <v>-42.5</v>
      </c>
      <c r="P20" s="7">
        <v>5</v>
      </c>
      <c r="Q20">
        <v>0</v>
      </c>
      <c r="R20">
        <v>1</v>
      </c>
      <c r="S20">
        <v>0</v>
      </c>
      <c r="T20">
        <v>1</v>
      </c>
      <c r="U20">
        <v>8</v>
      </c>
      <c r="V20">
        <v>20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1</v>
      </c>
      <c r="AD20">
        <v>1</v>
      </c>
      <c r="AE20" s="13">
        <v>1.6</v>
      </c>
      <c r="AF20" s="14">
        <v>0</v>
      </c>
    </row>
    <row r="21" spans="1:32" x14ac:dyDescent="0.25">
      <c r="A21">
        <v>0</v>
      </c>
      <c r="B21">
        <v>0</v>
      </c>
      <c r="C21">
        <v>107.9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  <c r="K21">
        <v>27.5</v>
      </c>
      <c r="L21" s="4">
        <v>27.5</v>
      </c>
      <c r="M21">
        <v>0</v>
      </c>
      <c r="N21" s="5">
        <v>0</v>
      </c>
      <c r="O21" s="6">
        <v>-42.5</v>
      </c>
      <c r="P21" s="7">
        <v>5</v>
      </c>
      <c r="Q21">
        <v>0</v>
      </c>
      <c r="R21">
        <v>1</v>
      </c>
      <c r="S21">
        <v>0</v>
      </c>
      <c r="T21">
        <v>1</v>
      </c>
      <c r="U21">
        <v>8</v>
      </c>
      <c r="V21">
        <v>20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1</v>
      </c>
      <c r="AD21">
        <v>1</v>
      </c>
      <c r="AE21" s="13">
        <v>3.2</v>
      </c>
      <c r="AF21" s="14">
        <v>0</v>
      </c>
    </row>
    <row r="22" spans="1:32" x14ac:dyDescent="0.25">
      <c r="A22">
        <v>0</v>
      </c>
      <c r="B22">
        <v>0</v>
      </c>
      <c r="C22">
        <v>107.9</v>
      </c>
      <c r="D22">
        <v>0</v>
      </c>
      <c r="E22">
        <v>0</v>
      </c>
      <c r="F22">
        <v>0</v>
      </c>
      <c r="G22">
        <v>1</v>
      </c>
      <c r="H22">
        <v>0</v>
      </c>
      <c r="I22">
        <v>0</v>
      </c>
      <c r="J22">
        <v>0</v>
      </c>
      <c r="K22">
        <v>27.5</v>
      </c>
      <c r="L22" s="4">
        <v>27.5</v>
      </c>
      <c r="M22">
        <v>0</v>
      </c>
      <c r="N22" s="5">
        <v>0</v>
      </c>
      <c r="O22" s="6">
        <v>-42.5</v>
      </c>
      <c r="P22" s="7">
        <v>5</v>
      </c>
      <c r="Q22">
        <v>0</v>
      </c>
      <c r="R22">
        <v>1</v>
      </c>
      <c r="S22">
        <v>0</v>
      </c>
      <c r="T22">
        <v>1</v>
      </c>
      <c r="U22">
        <v>8</v>
      </c>
      <c r="V22">
        <v>20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1</v>
      </c>
      <c r="AD22">
        <v>1</v>
      </c>
      <c r="AE22" s="13">
        <v>6.4</v>
      </c>
      <c r="AF22" s="14">
        <v>0</v>
      </c>
    </row>
    <row r="23" spans="1:32" x14ac:dyDescent="0.25">
      <c r="A23">
        <v>0</v>
      </c>
      <c r="B23">
        <v>0</v>
      </c>
      <c r="C23">
        <v>65.41</v>
      </c>
      <c r="D23">
        <v>16</v>
      </c>
      <c r="E23">
        <v>1</v>
      </c>
      <c r="F23">
        <v>0</v>
      </c>
      <c r="G23">
        <v>1</v>
      </c>
      <c r="H23">
        <v>0</v>
      </c>
      <c r="I23">
        <v>0</v>
      </c>
      <c r="J23">
        <v>0</v>
      </c>
      <c r="K23">
        <v>50</v>
      </c>
      <c r="L23" s="4">
        <v>50</v>
      </c>
      <c r="M23">
        <v>0</v>
      </c>
      <c r="N23" s="5">
        <v>0</v>
      </c>
      <c r="O23" s="5">
        <v>-15</v>
      </c>
      <c r="P23">
        <v>10.8</v>
      </c>
      <c r="Q23">
        <v>0</v>
      </c>
      <c r="R23">
        <v>1</v>
      </c>
      <c r="S23">
        <v>0</v>
      </c>
      <c r="T23">
        <v>1</v>
      </c>
      <c r="U23">
        <v>8</v>
      </c>
      <c r="V23">
        <v>20</v>
      </c>
      <c r="W23">
        <v>1</v>
      </c>
      <c r="X23">
        <v>0</v>
      </c>
      <c r="Y23">
        <v>0</v>
      </c>
      <c r="Z23">
        <v>0</v>
      </c>
      <c r="AA23">
        <v>0</v>
      </c>
      <c r="AB23">
        <v>7</v>
      </c>
      <c r="AC23">
        <v>2</v>
      </c>
      <c r="AD23">
        <v>1</v>
      </c>
      <c r="AE23" s="13">
        <v>0.1</v>
      </c>
      <c r="AF23" s="14">
        <v>0.27151996470328699</v>
      </c>
    </row>
    <row r="24" spans="1:32" x14ac:dyDescent="0.25">
      <c r="A24">
        <v>0</v>
      </c>
      <c r="B24">
        <v>0</v>
      </c>
      <c r="C24">
        <v>65.41</v>
      </c>
      <c r="D24">
        <v>16</v>
      </c>
      <c r="E24">
        <v>1</v>
      </c>
      <c r="F24">
        <v>0</v>
      </c>
      <c r="G24">
        <v>1</v>
      </c>
      <c r="H24">
        <v>0</v>
      </c>
      <c r="I24">
        <v>0</v>
      </c>
      <c r="J24">
        <v>0</v>
      </c>
      <c r="K24">
        <v>50</v>
      </c>
      <c r="L24" s="4">
        <v>50</v>
      </c>
      <c r="M24">
        <v>0</v>
      </c>
      <c r="N24" s="5">
        <v>0</v>
      </c>
      <c r="O24" s="5">
        <v>-15</v>
      </c>
      <c r="P24">
        <v>10.8</v>
      </c>
      <c r="Q24">
        <v>0</v>
      </c>
      <c r="R24">
        <v>1</v>
      </c>
      <c r="S24">
        <v>0</v>
      </c>
      <c r="T24">
        <v>1</v>
      </c>
      <c r="U24">
        <v>8</v>
      </c>
      <c r="V24">
        <v>20</v>
      </c>
      <c r="W24">
        <v>1</v>
      </c>
      <c r="X24">
        <v>0</v>
      </c>
      <c r="Y24">
        <v>0</v>
      </c>
      <c r="Z24">
        <v>0</v>
      </c>
      <c r="AA24">
        <v>0</v>
      </c>
      <c r="AB24">
        <v>7</v>
      </c>
      <c r="AC24">
        <v>2</v>
      </c>
      <c r="AD24">
        <v>7</v>
      </c>
      <c r="AE24" s="13">
        <v>0.1</v>
      </c>
      <c r="AF24" s="14">
        <v>7.5810574465222505E-2</v>
      </c>
    </row>
    <row r="25" spans="1:32" x14ac:dyDescent="0.25">
      <c r="A25">
        <v>0</v>
      </c>
      <c r="B25">
        <v>0</v>
      </c>
      <c r="C25">
        <v>65.41</v>
      </c>
      <c r="D25">
        <v>16</v>
      </c>
      <c r="E25">
        <v>1</v>
      </c>
      <c r="F25">
        <v>0</v>
      </c>
      <c r="G25">
        <v>1</v>
      </c>
      <c r="H25">
        <v>0</v>
      </c>
      <c r="I25">
        <v>0</v>
      </c>
      <c r="J25">
        <v>0</v>
      </c>
      <c r="K25">
        <v>50</v>
      </c>
      <c r="L25" s="4">
        <v>50</v>
      </c>
      <c r="M25">
        <v>0</v>
      </c>
      <c r="N25" s="5">
        <v>0</v>
      </c>
      <c r="O25" s="5">
        <v>-15</v>
      </c>
      <c r="P25">
        <v>10.8</v>
      </c>
      <c r="Q25">
        <v>0</v>
      </c>
      <c r="R25">
        <v>1</v>
      </c>
      <c r="S25">
        <v>0</v>
      </c>
      <c r="T25">
        <v>1</v>
      </c>
      <c r="U25">
        <v>8</v>
      </c>
      <c r="V25">
        <v>20</v>
      </c>
      <c r="W25">
        <v>1</v>
      </c>
      <c r="X25">
        <v>0</v>
      </c>
      <c r="Y25">
        <v>0</v>
      </c>
      <c r="Z25">
        <v>0</v>
      </c>
      <c r="AA25">
        <v>0</v>
      </c>
      <c r="AB25">
        <v>7</v>
      </c>
      <c r="AC25">
        <v>2</v>
      </c>
      <c r="AD25">
        <v>14</v>
      </c>
      <c r="AE25" s="13">
        <v>0.1</v>
      </c>
      <c r="AF25" s="14">
        <v>-1.7776047748799699E-2</v>
      </c>
    </row>
    <row r="26" spans="1:32" x14ac:dyDescent="0.25">
      <c r="A26">
        <v>0</v>
      </c>
      <c r="B26">
        <v>0</v>
      </c>
      <c r="C26">
        <v>65.41</v>
      </c>
      <c r="D26">
        <v>16</v>
      </c>
      <c r="E26">
        <v>1</v>
      </c>
      <c r="F26">
        <v>0</v>
      </c>
      <c r="G26">
        <v>1</v>
      </c>
      <c r="H26">
        <v>0</v>
      </c>
      <c r="I26">
        <v>0</v>
      </c>
      <c r="J26">
        <v>0</v>
      </c>
      <c r="K26">
        <v>50</v>
      </c>
      <c r="L26" s="4">
        <v>50</v>
      </c>
      <c r="M26">
        <v>0</v>
      </c>
      <c r="N26" s="5">
        <v>0</v>
      </c>
      <c r="O26" s="5">
        <v>-16.7</v>
      </c>
      <c r="P26">
        <v>10.8</v>
      </c>
      <c r="Q26">
        <v>0</v>
      </c>
      <c r="R26">
        <v>1</v>
      </c>
      <c r="S26">
        <v>0</v>
      </c>
      <c r="T26">
        <v>1</v>
      </c>
      <c r="U26">
        <v>8</v>
      </c>
      <c r="V26">
        <v>20</v>
      </c>
      <c r="W26">
        <v>1</v>
      </c>
      <c r="X26">
        <v>0</v>
      </c>
      <c r="Y26">
        <v>0</v>
      </c>
      <c r="Z26">
        <v>0</v>
      </c>
      <c r="AA26">
        <v>0</v>
      </c>
      <c r="AB26">
        <v>7</v>
      </c>
      <c r="AC26">
        <v>2</v>
      </c>
      <c r="AD26">
        <v>1</v>
      </c>
      <c r="AE26" s="13">
        <v>0.5</v>
      </c>
      <c r="AF26" s="14">
        <v>0.88243043094363305</v>
      </c>
    </row>
    <row r="27" spans="1:32" x14ac:dyDescent="0.25">
      <c r="A27">
        <v>0</v>
      </c>
      <c r="B27">
        <v>0</v>
      </c>
      <c r="C27">
        <v>65.41</v>
      </c>
      <c r="D27">
        <v>16</v>
      </c>
      <c r="E27">
        <v>1</v>
      </c>
      <c r="F27">
        <v>0</v>
      </c>
      <c r="G27">
        <v>1</v>
      </c>
      <c r="H27">
        <v>0</v>
      </c>
      <c r="I27">
        <v>0</v>
      </c>
      <c r="J27">
        <v>0</v>
      </c>
      <c r="K27">
        <v>50</v>
      </c>
      <c r="L27" s="4">
        <v>50</v>
      </c>
      <c r="M27">
        <v>0</v>
      </c>
      <c r="N27" s="5">
        <v>0</v>
      </c>
      <c r="O27" s="5">
        <v>-16.7</v>
      </c>
      <c r="P27">
        <v>10.8</v>
      </c>
      <c r="Q27">
        <v>0</v>
      </c>
      <c r="R27">
        <v>1</v>
      </c>
      <c r="S27">
        <v>0</v>
      </c>
      <c r="T27">
        <v>1</v>
      </c>
      <c r="U27">
        <v>8</v>
      </c>
      <c r="V27">
        <v>20</v>
      </c>
      <c r="W27">
        <v>1</v>
      </c>
      <c r="X27">
        <v>0</v>
      </c>
      <c r="Y27">
        <v>0</v>
      </c>
      <c r="Z27">
        <v>0</v>
      </c>
      <c r="AA27">
        <v>0</v>
      </c>
      <c r="AB27">
        <v>7</v>
      </c>
      <c r="AC27">
        <v>2</v>
      </c>
      <c r="AD27">
        <v>7</v>
      </c>
      <c r="AE27" s="13">
        <v>0.5</v>
      </c>
      <c r="AF27" s="14">
        <v>-0.161874954509062</v>
      </c>
    </row>
    <row r="28" spans="1:32" x14ac:dyDescent="0.25">
      <c r="A28">
        <v>0</v>
      </c>
      <c r="B28">
        <v>0</v>
      </c>
      <c r="C28">
        <v>65.41</v>
      </c>
      <c r="D28">
        <v>16</v>
      </c>
      <c r="E28">
        <v>1</v>
      </c>
      <c r="F28">
        <v>0</v>
      </c>
      <c r="G28">
        <v>1</v>
      </c>
      <c r="H28">
        <v>0</v>
      </c>
      <c r="I28">
        <v>0</v>
      </c>
      <c r="J28">
        <v>0</v>
      </c>
      <c r="K28">
        <v>50</v>
      </c>
      <c r="L28" s="4">
        <v>50</v>
      </c>
      <c r="M28">
        <v>0</v>
      </c>
      <c r="N28" s="5">
        <v>0</v>
      </c>
      <c r="O28" s="5">
        <v>-16.7</v>
      </c>
      <c r="P28">
        <v>10.8</v>
      </c>
      <c r="Q28">
        <v>0</v>
      </c>
      <c r="R28">
        <v>1</v>
      </c>
      <c r="S28">
        <v>0</v>
      </c>
      <c r="T28">
        <v>1</v>
      </c>
      <c r="U28">
        <v>8</v>
      </c>
      <c r="V28">
        <v>20</v>
      </c>
      <c r="W28">
        <v>1</v>
      </c>
      <c r="X28">
        <v>0</v>
      </c>
      <c r="Y28">
        <v>0</v>
      </c>
      <c r="Z28">
        <v>0</v>
      </c>
      <c r="AA28">
        <v>0</v>
      </c>
      <c r="AB28">
        <v>7</v>
      </c>
      <c r="AC28">
        <v>2</v>
      </c>
      <c r="AD28">
        <v>14</v>
      </c>
      <c r="AE28" s="13">
        <v>0.5</v>
      </c>
      <c r="AF28" s="14">
        <v>0.165050647310547</v>
      </c>
    </row>
    <row r="29" spans="1:32" x14ac:dyDescent="0.25">
      <c r="A29">
        <v>1</v>
      </c>
      <c r="B29">
        <v>0</v>
      </c>
      <c r="C29">
        <v>12.01</v>
      </c>
      <c r="D29">
        <v>0</v>
      </c>
      <c r="E29">
        <v>0</v>
      </c>
      <c r="F29">
        <v>0</v>
      </c>
      <c r="G29">
        <v>1</v>
      </c>
      <c r="H29">
        <v>0</v>
      </c>
      <c r="I29">
        <v>0</v>
      </c>
      <c r="J29">
        <v>0</v>
      </c>
      <c r="K29">
        <v>13</v>
      </c>
      <c r="L29" s="4">
        <v>13</v>
      </c>
      <c r="M29">
        <v>0</v>
      </c>
      <c r="N29" s="5">
        <v>0</v>
      </c>
      <c r="O29" s="6">
        <v>-11</v>
      </c>
      <c r="P29" s="7">
        <v>800</v>
      </c>
      <c r="Q29">
        <v>1</v>
      </c>
      <c r="R29">
        <v>0</v>
      </c>
      <c r="S29">
        <v>1</v>
      </c>
      <c r="T29">
        <v>0</v>
      </c>
      <c r="U29">
        <v>7</v>
      </c>
      <c r="V29">
        <v>150</v>
      </c>
      <c r="W29">
        <v>0</v>
      </c>
      <c r="X29">
        <v>0</v>
      </c>
      <c r="Y29">
        <v>0</v>
      </c>
      <c r="Z29">
        <v>0</v>
      </c>
      <c r="AA29">
        <v>1</v>
      </c>
      <c r="AB29">
        <v>14</v>
      </c>
      <c r="AC29">
        <v>3</v>
      </c>
      <c r="AD29">
        <v>11</v>
      </c>
      <c r="AE29" s="13">
        <v>0.5</v>
      </c>
      <c r="AF29" s="14">
        <v>7.6923076923076997E-2</v>
      </c>
    </row>
    <row r="30" spans="1:32" x14ac:dyDescent="0.25">
      <c r="A30">
        <v>1</v>
      </c>
      <c r="B30">
        <v>0</v>
      </c>
      <c r="C30">
        <v>12.01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1</v>
      </c>
      <c r="K30">
        <v>140</v>
      </c>
      <c r="L30">
        <v>7000</v>
      </c>
      <c r="M30">
        <v>0</v>
      </c>
      <c r="N30" s="5">
        <v>0</v>
      </c>
      <c r="O30" s="6">
        <v>-11</v>
      </c>
      <c r="P30">
        <v>12.83</v>
      </c>
      <c r="Q30">
        <v>0</v>
      </c>
      <c r="R30">
        <v>1</v>
      </c>
      <c r="S30">
        <v>1</v>
      </c>
      <c r="T30">
        <v>0</v>
      </c>
      <c r="U30" s="7">
        <v>8</v>
      </c>
      <c r="V30" s="7">
        <v>30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1</v>
      </c>
      <c r="AD30">
        <v>1</v>
      </c>
      <c r="AE30" s="13">
        <v>5</v>
      </c>
      <c r="AF30" s="14">
        <v>0.45408163265306101</v>
      </c>
    </row>
    <row r="31" spans="1:32" x14ac:dyDescent="0.25">
      <c r="A31">
        <v>1</v>
      </c>
      <c r="B31">
        <v>0</v>
      </c>
      <c r="C31">
        <v>12.01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1</v>
      </c>
      <c r="K31">
        <v>140</v>
      </c>
      <c r="L31">
        <v>7000</v>
      </c>
      <c r="M31">
        <v>0</v>
      </c>
      <c r="N31" s="5">
        <v>0</v>
      </c>
      <c r="O31" s="6">
        <v>-11</v>
      </c>
      <c r="P31">
        <v>12.83</v>
      </c>
      <c r="Q31">
        <v>0</v>
      </c>
      <c r="R31">
        <v>1</v>
      </c>
      <c r="S31">
        <v>1</v>
      </c>
      <c r="T31">
        <v>0</v>
      </c>
      <c r="U31" s="7">
        <v>8</v>
      </c>
      <c r="V31" s="7">
        <v>30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1</v>
      </c>
      <c r="AD31">
        <v>1</v>
      </c>
      <c r="AE31" s="13">
        <v>20</v>
      </c>
      <c r="AF31" s="14">
        <v>0.60272277227722804</v>
      </c>
    </row>
    <row r="32" spans="1:32" x14ac:dyDescent="0.25">
      <c r="A32">
        <v>1</v>
      </c>
      <c r="B32">
        <v>0</v>
      </c>
      <c r="C32">
        <v>12.01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1</v>
      </c>
      <c r="K32">
        <v>140</v>
      </c>
      <c r="L32">
        <v>7000</v>
      </c>
      <c r="M32">
        <v>0</v>
      </c>
      <c r="N32" s="5">
        <v>0</v>
      </c>
      <c r="O32" s="6">
        <v>-11</v>
      </c>
      <c r="P32">
        <v>12.83</v>
      </c>
      <c r="Q32">
        <v>0</v>
      </c>
      <c r="R32">
        <v>1</v>
      </c>
      <c r="S32">
        <v>1</v>
      </c>
      <c r="T32">
        <v>0</v>
      </c>
      <c r="U32" s="7">
        <v>8</v>
      </c>
      <c r="V32" s="7">
        <v>30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1</v>
      </c>
      <c r="AD32">
        <v>1</v>
      </c>
      <c r="AE32" s="13">
        <v>50</v>
      </c>
      <c r="AF32" s="14">
        <v>0.82449425915801</v>
      </c>
    </row>
    <row r="33" spans="1:32" x14ac:dyDescent="0.25">
      <c r="A33">
        <v>1</v>
      </c>
      <c r="B33">
        <v>0</v>
      </c>
      <c r="C33">
        <v>12.01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1</v>
      </c>
      <c r="K33">
        <v>140</v>
      </c>
      <c r="L33">
        <v>7000</v>
      </c>
      <c r="M33">
        <v>0</v>
      </c>
      <c r="N33" s="5">
        <v>0</v>
      </c>
      <c r="O33" s="6">
        <v>-11</v>
      </c>
      <c r="P33">
        <v>12.83</v>
      </c>
      <c r="Q33">
        <v>0</v>
      </c>
      <c r="R33">
        <v>1</v>
      </c>
      <c r="S33">
        <v>1</v>
      </c>
      <c r="T33">
        <v>0</v>
      </c>
      <c r="U33" s="7">
        <v>8</v>
      </c>
      <c r="V33" s="7">
        <v>30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1</v>
      </c>
      <c r="AD33">
        <v>3</v>
      </c>
      <c r="AE33" s="13">
        <v>50</v>
      </c>
      <c r="AF33" s="14">
        <v>0.76628352490421503</v>
      </c>
    </row>
    <row r="34" spans="1:32" x14ac:dyDescent="0.25">
      <c r="A34">
        <v>1</v>
      </c>
      <c r="B34">
        <v>0</v>
      </c>
      <c r="C34">
        <v>12.01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1</v>
      </c>
      <c r="K34">
        <v>140</v>
      </c>
      <c r="L34">
        <v>7000</v>
      </c>
      <c r="M34">
        <v>0</v>
      </c>
      <c r="N34" s="5">
        <v>0</v>
      </c>
      <c r="O34" s="6">
        <v>-11</v>
      </c>
      <c r="P34">
        <v>12.83</v>
      </c>
      <c r="Q34">
        <v>0</v>
      </c>
      <c r="R34">
        <v>1</v>
      </c>
      <c r="S34">
        <v>1</v>
      </c>
      <c r="T34">
        <v>0</v>
      </c>
      <c r="U34" s="7">
        <v>8</v>
      </c>
      <c r="V34" s="7">
        <v>30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1</v>
      </c>
      <c r="AD34">
        <v>7</v>
      </c>
      <c r="AE34" s="13">
        <v>50</v>
      </c>
      <c r="AF34" s="14">
        <v>0.73038674033149198</v>
      </c>
    </row>
    <row r="35" spans="1:32" x14ac:dyDescent="0.25">
      <c r="A35">
        <v>1</v>
      </c>
      <c r="B35">
        <v>0</v>
      </c>
      <c r="C35">
        <v>12.01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1</v>
      </c>
      <c r="K35">
        <v>140</v>
      </c>
      <c r="L35">
        <v>7000</v>
      </c>
      <c r="M35">
        <v>0</v>
      </c>
      <c r="N35" s="5">
        <v>0</v>
      </c>
      <c r="O35" s="6">
        <v>-11</v>
      </c>
      <c r="P35">
        <v>12.83</v>
      </c>
      <c r="Q35">
        <v>0</v>
      </c>
      <c r="R35">
        <v>1</v>
      </c>
      <c r="S35">
        <v>1</v>
      </c>
      <c r="T35">
        <v>0</v>
      </c>
      <c r="U35" s="7">
        <v>8</v>
      </c>
      <c r="V35" s="7">
        <v>30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1</v>
      </c>
      <c r="AD35">
        <v>14</v>
      </c>
      <c r="AE35" s="13">
        <v>50</v>
      </c>
      <c r="AF35" s="14">
        <v>0.65969316596931704</v>
      </c>
    </row>
    <row r="36" spans="1:32" x14ac:dyDescent="0.25">
      <c r="A36">
        <v>0</v>
      </c>
      <c r="B36">
        <v>0</v>
      </c>
      <c r="C36">
        <v>140.1</v>
      </c>
      <c r="D36">
        <v>16</v>
      </c>
      <c r="E36">
        <v>2</v>
      </c>
      <c r="F36">
        <v>0</v>
      </c>
      <c r="G36">
        <v>1</v>
      </c>
      <c r="H36">
        <v>0</v>
      </c>
      <c r="I36">
        <v>0</v>
      </c>
      <c r="J36">
        <v>0</v>
      </c>
      <c r="K36">
        <v>134</v>
      </c>
      <c r="L36" s="4">
        <v>134</v>
      </c>
      <c r="M36">
        <v>0</v>
      </c>
      <c r="N36" s="5">
        <v>0</v>
      </c>
      <c r="O36" s="6">
        <v>37.799999999999997</v>
      </c>
      <c r="P36" s="7">
        <v>33.5</v>
      </c>
      <c r="Q36">
        <v>0</v>
      </c>
      <c r="R36">
        <v>1</v>
      </c>
      <c r="S36">
        <v>1</v>
      </c>
      <c r="T36">
        <v>0</v>
      </c>
      <c r="U36" s="7">
        <v>8</v>
      </c>
      <c r="V36">
        <v>25</v>
      </c>
      <c r="W36">
        <v>0</v>
      </c>
      <c r="X36">
        <v>0</v>
      </c>
      <c r="Y36">
        <v>0</v>
      </c>
      <c r="Z36">
        <v>0</v>
      </c>
      <c r="AA36">
        <v>1</v>
      </c>
      <c r="AB36">
        <v>0</v>
      </c>
      <c r="AC36">
        <v>1</v>
      </c>
      <c r="AD36">
        <v>1</v>
      </c>
      <c r="AE36" s="13">
        <v>100</v>
      </c>
      <c r="AF36" s="14">
        <v>0.87512794268167804</v>
      </c>
    </row>
    <row r="37" spans="1:32" x14ac:dyDescent="0.25">
      <c r="A37">
        <v>0</v>
      </c>
      <c r="B37">
        <v>0</v>
      </c>
      <c r="C37">
        <v>140.1</v>
      </c>
      <c r="D37">
        <v>16</v>
      </c>
      <c r="E37">
        <v>2</v>
      </c>
      <c r="F37">
        <v>0</v>
      </c>
      <c r="G37">
        <v>1</v>
      </c>
      <c r="H37">
        <v>0</v>
      </c>
      <c r="I37">
        <v>0</v>
      </c>
      <c r="J37">
        <v>0</v>
      </c>
      <c r="K37">
        <v>134</v>
      </c>
      <c r="L37" s="4">
        <v>134</v>
      </c>
      <c r="M37">
        <v>0</v>
      </c>
      <c r="N37" s="5">
        <v>0</v>
      </c>
      <c r="O37" s="6">
        <v>37.799999999999997</v>
      </c>
      <c r="P37" s="7">
        <v>33.5</v>
      </c>
      <c r="Q37">
        <v>0</v>
      </c>
      <c r="R37">
        <v>1</v>
      </c>
      <c r="S37">
        <v>1</v>
      </c>
      <c r="T37">
        <v>0</v>
      </c>
      <c r="U37" s="7">
        <v>8</v>
      </c>
      <c r="V37">
        <v>25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1</v>
      </c>
      <c r="AD37">
        <v>7</v>
      </c>
      <c r="AE37" s="13">
        <v>100</v>
      </c>
      <c r="AF37" s="14">
        <v>0.85813953488372097</v>
      </c>
    </row>
    <row r="38" spans="1:32" x14ac:dyDescent="0.25">
      <c r="A38">
        <v>0</v>
      </c>
      <c r="B38">
        <v>0</v>
      </c>
      <c r="C38">
        <v>140.1</v>
      </c>
      <c r="D38">
        <v>16</v>
      </c>
      <c r="E38">
        <v>2</v>
      </c>
      <c r="F38">
        <v>0</v>
      </c>
      <c r="G38">
        <v>1</v>
      </c>
      <c r="H38">
        <v>0</v>
      </c>
      <c r="I38">
        <v>0</v>
      </c>
      <c r="J38">
        <v>0</v>
      </c>
      <c r="K38">
        <v>134</v>
      </c>
      <c r="L38" s="4">
        <v>134</v>
      </c>
      <c r="M38">
        <v>0</v>
      </c>
      <c r="N38" s="5">
        <v>0</v>
      </c>
      <c r="O38" s="6">
        <v>37.799999999999997</v>
      </c>
      <c r="P38" s="7">
        <v>33.5</v>
      </c>
      <c r="Q38">
        <v>0</v>
      </c>
      <c r="R38">
        <v>1</v>
      </c>
      <c r="S38">
        <v>1</v>
      </c>
      <c r="T38">
        <v>0</v>
      </c>
      <c r="U38" s="7">
        <v>8</v>
      </c>
      <c r="V38">
        <v>25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1</v>
      </c>
      <c r="AD38">
        <v>14</v>
      </c>
      <c r="AE38" s="13">
        <v>100</v>
      </c>
      <c r="AF38" s="14">
        <v>0.811728395061728</v>
      </c>
    </row>
    <row r="39" spans="1:32" x14ac:dyDescent="0.25">
      <c r="A39">
        <v>0</v>
      </c>
      <c r="B39">
        <v>0</v>
      </c>
      <c r="C39">
        <v>140.1</v>
      </c>
      <c r="D39">
        <v>16</v>
      </c>
      <c r="E39">
        <v>2</v>
      </c>
      <c r="F39">
        <v>0</v>
      </c>
      <c r="G39">
        <v>1</v>
      </c>
      <c r="H39">
        <v>0</v>
      </c>
      <c r="I39">
        <v>0</v>
      </c>
      <c r="J39">
        <v>0</v>
      </c>
      <c r="K39">
        <v>134</v>
      </c>
      <c r="L39" s="4">
        <v>134</v>
      </c>
      <c r="M39">
        <v>0</v>
      </c>
      <c r="N39" s="5">
        <v>0</v>
      </c>
      <c r="O39" s="6">
        <v>37.799999999999997</v>
      </c>
      <c r="P39" s="7">
        <v>33.5</v>
      </c>
      <c r="Q39">
        <v>0</v>
      </c>
      <c r="R39">
        <v>1</v>
      </c>
      <c r="S39">
        <v>1</v>
      </c>
      <c r="T39">
        <v>0</v>
      </c>
      <c r="U39" s="7">
        <v>8</v>
      </c>
      <c r="V39">
        <v>25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1</v>
      </c>
      <c r="AD39">
        <v>28</v>
      </c>
      <c r="AE39" s="13">
        <v>100</v>
      </c>
      <c r="AF39" s="14">
        <v>0.76937618147447995</v>
      </c>
    </row>
    <row r="40" spans="1:32" x14ac:dyDescent="0.25">
      <c r="A40">
        <v>0</v>
      </c>
      <c r="B40">
        <v>0</v>
      </c>
      <c r="C40">
        <v>107.9</v>
      </c>
      <c r="D40">
        <v>0</v>
      </c>
      <c r="E40">
        <v>0</v>
      </c>
      <c r="F40">
        <v>0</v>
      </c>
      <c r="G40">
        <v>1</v>
      </c>
      <c r="H40">
        <v>0</v>
      </c>
      <c r="I40">
        <v>0</v>
      </c>
      <c r="J40">
        <v>0</v>
      </c>
      <c r="K40" s="7">
        <v>27.5</v>
      </c>
      <c r="L40" s="4">
        <v>27.5</v>
      </c>
      <c r="M40">
        <v>0</v>
      </c>
      <c r="N40" s="5">
        <v>0</v>
      </c>
      <c r="O40" s="6">
        <v>-42.5</v>
      </c>
      <c r="P40" s="7">
        <v>5</v>
      </c>
      <c r="Q40">
        <v>0</v>
      </c>
      <c r="R40">
        <v>1</v>
      </c>
      <c r="S40">
        <v>1</v>
      </c>
      <c r="T40">
        <v>0</v>
      </c>
      <c r="U40" s="7">
        <v>8</v>
      </c>
      <c r="V40">
        <v>25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1</v>
      </c>
      <c r="AD40">
        <v>1</v>
      </c>
      <c r="AE40" s="13">
        <v>0.5</v>
      </c>
      <c r="AF40" s="14">
        <v>0.97540983606557397</v>
      </c>
    </row>
    <row r="41" spans="1:32" x14ac:dyDescent="0.25">
      <c r="A41">
        <v>0</v>
      </c>
      <c r="B41">
        <v>0</v>
      </c>
      <c r="C41">
        <v>107.9</v>
      </c>
      <c r="D41">
        <v>0</v>
      </c>
      <c r="E41">
        <v>0</v>
      </c>
      <c r="F41">
        <v>0</v>
      </c>
      <c r="G41">
        <v>1</v>
      </c>
      <c r="H41">
        <v>0</v>
      </c>
      <c r="I41">
        <v>0</v>
      </c>
      <c r="J41">
        <v>0</v>
      </c>
      <c r="K41" s="7">
        <v>27.5</v>
      </c>
      <c r="L41" s="4">
        <v>27.5</v>
      </c>
      <c r="M41">
        <v>0</v>
      </c>
      <c r="N41" s="5">
        <v>0</v>
      </c>
      <c r="O41" s="6">
        <v>-42.5</v>
      </c>
      <c r="P41" s="7">
        <v>5</v>
      </c>
      <c r="Q41">
        <v>0</v>
      </c>
      <c r="R41">
        <v>1</v>
      </c>
      <c r="S41">
        <v>1</v>
      </c>
      <c r="T41">
        <v>0</v>
      </c>
      <c r="U41" s="7">
        <v>8</v>
      </c>
      <c r="V41">
        <v>25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1</v>
      </c>
      <c r="AD41">
        <v>7</v>
      </c>
      <c r="AE41" s="13">
        <v>0.5</v>
      </c>
      <c r="AF41" s="14">
        <v>0.98555087296809196</v>
      </c>
    </row>
    <row r="42" spans="1:32" x14ac:dyDescent="0.25">
      <c r="A42">
        <v>0</v>
      </c>
      <c r="B42">
        <v>0</v>
      </c>
      <c r="C42">
        <v>107.9</v>
      </c>
      <c r="D42">
        <v>0</v>
      </c>
      <c r="E42">
        <v>0</v>
      </c>
      <c r="F42">
        <v>0</v>
      </c>
      <c r="G42">
        <v>1</v>
      </c>
      <c r="H42">
        <v>0</v>
      </c>
      <c r="I42">
        <v>0</v>
      </c>
      <c r="J42">
        <v>0</v>
      </c>
      <c r="K42" s="7">
        <v>27.5</v>
      </c>
      <c r="L42" s="4">
        <v>27.5</v>
      </c>
      <c r="M42">
        <v>0</v>
      </c>
      <c r="N42" s="5">
        <v>0</v>
      </c>
      <c r="O42" s="6">
        <v>-42.5</v>
      </c>
      <c r="P42" s="7">
        <v>5</v>
      </c>
      <c r="Q42">
        <v>0</v>
      </c>
      <c r="R42">
        <v>1</v>
      </c>
      <c r="S42">
        <v>1</v>
      </c>
      <c r="T42">
        <v>0</v>
      </c>
      <c r="U42" s="7">
        <v>8</v>
      </c>
      <c r="V42">
        <v>25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>
        <v>1</v>
      </c>
      <c r="AD42">
        <v>14</v>
      </c>
      <c r="AE42" s="13">
        <v>0.5</v>
      </c>
      <c r="AF42" s="14">
        <v>0.99322033898305095</v>
      </c>
    </row>
    <row r="43" spans="1:32" x14ac:dyDescent="0.25">
      <c r="A43">
        <v>0</v>
      </c>
      <c r="B43">
        <v>0</v>
      </c>
      <c r="C43">
        <v>107.9</v>
      </c>
      <c r="D43">
        <v>0</v>
      </c>
      <c r="E43">
        <v>0</v>
      </c>
      <c r="F43">
        <v>0</v>
      </c>
      <c r="G43">
        <v>1</v>
      </c>
      <c r="H43">
        <v>0</v>
      </c>
      <c r="I43">
        <v>0</v>
      </c>
      <c r="J43">
        <v>0</v>
      </c>
      <c r="K43" s="7">
        <v>27.5</v>
      </c>
      <c r="L43" s="4">
        <v>27.5</v>
      </c>
      <c r="M43">
        <v>0</v>
      </c>
      <c r="N43" s="5">
        <v>0</v>
      </c>
      <c r="O43" s="6">
        <v>-42.5</v>
      </c>
      <c r="P43" s="7">
        <v>5</v>
      </c>
      <c r="Q43">
        <v>0</v>
      </c>
      <c r="R43">
        <v>1</v>
      </c>
      <c r="S43">
        <v>1</v>
      </c>
      <c r="T43">
        <v>0</v>
      </c>
      <c r="U43" s="7">
        <v>8</v>
      </c>
      <c r="V43">
        <v>25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1</v>
      </c>
      <c r="AD43">
        <v>28</v>
      </c>
      <c r="AE43" s="13">
        <v>0.5</v>
      </c>
      <c r="AF43" s="14">
        <v>0.99525691699604701</v>
      </c>
    </row>
    <row r="44" spans="1:32" x14ac:dyDescent="0.25">
      <c r="A44">
        <v>1</v>
      </c>
      <c r="B44">
        <v>0</v>
      </c>
      <c r="C44">
        <v>12.01</v>
      </c>
      <c r="D44">
        <v>0</v>
      </c>
      <c r="E44">
        <v>0</v>
      </c>
      <c r="F44">
        <v>0</v>
      </c>
      <c r="G44">
        <v>0</v>
      </c>
      <c r="H44">
        <v>1</v>
      </c>
      <c r="I44">
        <v>0</v>
      </c>
      <c r="J44">
        <v>1</v>
      </c>
      <c r="K44" s="7">
        <v>2.5</v>
      </c>
      <c r="L44" s="7">
        <v>1000</v>
      </c>
      <c r="M44">
        <v>0</v>
      </c>
      <c r="N44" s="5">
        <v>0</v>
      </c>
      <c r="O44" s="5">
        <v>-11.7</v>
      </c>
      <c r="P44" s="7">
        <v>1040</v>
      </c>
      <c r="Q44">
        <v>0</v>
      </c>
      <c r="R44">
        <v>1</v>
      </c>
      <c r="S44">
        <v>1</v>
      </c>
      <c r="T44">
        <v>0</v>
      </c>
      <c r="U44" s="7">
        <v>8</v>
      </c>
      <c r="V44" s="7">
        <v>30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1</v>
      </c>
      <c r="AD44">
        <v>91</v>
      </c>
      <c r="AE44" s="13">
        <v>0.05</v>
      </c>
      <c r="AF44" s="14">
        <v>-8.9958158995815801E-2</v>
      </c>
    </row>
    <row r="45" spans="1:32" x14ac:dyDescent="0.25">
      <c r="A45">
        <v>1</v>
      </c>
      <c r="B45">
        <v>0</v>
      </c>
      <c r="C45">
        <v>12.01</v>
      </c>
      <c r="D45">
        <v>0</v>
      </c>
      <c r="E45">
        <v>0</v>
      </c>
      <c r="F45">
        <v>0</v>
      </c>
      <c r="G45">
        <v>0</v>
      </c>
      <c r="H45">
        <v>1</v>
      </c>
      <c r="I45">
        <v>0</v>
      </c>
      <c r="J45">
        <v>1</v>
      </c>
      <c r="K45" s="7">
        <v>2.5</v>
      </c>
      <c r="L45" s="7">
        <v>1000</v>
      </c>
      <c r="M45">
        <v>0</v>
      </c>
      <c r="N45" s="5">
        <v>0</v>
      </c>
      <c r="O45" s="5">
        <v>-11.7</v>
      </c>
      <c r="P45" s="7">
        <v>1040</v>
      </c>
      <c r="Q45">
        <v>0</v>
      </c>
      <c r="R45">
        <v>1</v>
      </c>
      <c r="S45">
        <v>1</v>
      </c>
      <c r="T45">
        <v>0</v>
      </c>
      <c r="U45" s="7">
        <v>8</v>
      </c>
      <c r="V45" s="7">
        <v>30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1</v>
      </c>
      <c r="AD45">
        <v>91</v>
      </c>
      <c r="AE45" s="13">
        <v>0.1</v>
      </c>
      <c r="AF45" s="14">
        <v>-0.224546722454672</v>
      </c>
    </row>
    <row r="46" spans="1:32" x14ac:dyDescent="0.25">
      <c r="A46">
        <v>1</v>
      </c>
      <c r="B46">
        <v>0</v>
      </c>
      <c r="C46">
        <v>12.01</v>
      </c>
      <c r="D46">
        <v>0</v>
      </c>
      <c r="E46">
        <v>0</v>
      </c>
      <c r="F46">
        <v>0</v>
      </c>
      <c r="G46">
        <v>0</v>
      </c>
      <c r="H46">
        <v>1</v>
      </c>
      <c r="I46">
        <v>0</v>
      </c>
      <c r="J46">
        <v>1</v>
      </c>
      <c r="K46" s="7">
        <v>2.5</v>
      </c>
      <c r="L46" s="7">
        <v>1000</v>
      </c>
      <c r="M46">
        <v>0</v>
      </c>
      <c r="N46" s="5">
        <v>0</v>
      </c>
      <c r="O46" s="5">
        <v>-11.7</v>
      </c>
      <c r="P46" s="7">
        <v>1040</v>
      </c>
      <c r="Q46">
        <v>0</v>
      </c>
      <c r="R46">
        <v>1</v>
      </c>
      <c r="S46">
        <v>1</v>
      </c>
      <c r="T46">
        <v>0</v>
      </c>
      <c r="U46" s="7">
        <v>8</v>
      </c>
      <c r="V46" s="7">
        <v>30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1</v>
      </c>
      <c r="AD46">
        <v>91</v>
      </c>
      <c r="AE46" s="13">
        <v>0.2</v>
      </c>
      <c r="AF46" s="14">
        <v>-0.40446304044630399</v>
      </c>
    </row>
    <row r="47" spans="1:32" x14ac:dyDescent="0.25">
      <c r="A47">
        <v>0</v>
      </c>
      <c r="B47">
        <v>0</v>
      </c>
      <c r="C47">
        <v>195.1</v>
      </c>
      <c r="D47">
        <v>0</v>
      </c>
      <c r="E47">
        <v>0</v>
      </c>
      <c r="F47">
        <v>0</v>
      </c>
      <c r="G47">
        <v>1</v>
      </c>
      <c r="H47">
        <v>0</v>
      </c>
      <c r="I47">
        <v>0</v>
      </c>
      <c r="J47">
        <v>0</v>
      </c>
      <c r="K47" s="4">
        <v>20.9</v>
      </c>
      <c r="L47" s="4">
        <v>20.9</v>
      </c>
      <c r="M47">
        <v>0</v>
      </c>
      <c r="N47" s="5">
        <v>0</v>
      </c>
      <c r="O47" s="5">
        <v>4.96</v>
      </c>
      <c r="P47" s="7">
        <v>5</v>
      </c>
      <c r="Q47">
        <v>0</v>
      </c>
      <c r="R47">
        <v>1</v>
      </c>
      <c r="S47">
        <v>1</v>
      </c>
      <c r="T47">
        <v>0</v>
      </c>
      <c r="U47">
        <v>6</v>
      </c>
      <c r="V47">
        <v>25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>
        <v>1</v>
      </c>
      <c r="AD47">
        <v>1</v>
      </c>
      <c r="AE47" s="13">
        <v>1</v>
      </c>
      <c r="AF47" s="14">
        <v>0.26014319809069197</v>
      </c>
    </row>
    <row r="48" spans="1:32" x14ac:dyDescent="0.25">
      <c r="A48">
        <v>0</v>
      </c>
      <c r="B48">
        <v>0</v>
      </c>
      <c r="C48">
        <v>195.1</v>
      </c>
      <c r="D48">
        <v>0</v>
      </c>
      <c r="E48">
        <v>0</v>
      </c>
      <c r="F48">
        <v>0</v>
      </c>
      <c r="G48">
        <v>1</v>
      </c>
      <c r="H48">
        <v>0</v>
      </c>
      <c r="I48">
        <v>0</v>
      </c>
      <c r="J48">
        <v>0</v>
      </c>
      <c r="K48" s="4">
        <v>20.9</v>
      </c>
      <c r="L48" s="4">
        <v>20.9</v>
      </c>
      <c r="M48">
        <v>0</v>
      </c>
      <c r="N48" s="5">
        <v>0</v>
      </c>
      <c r="O48" s="5">
        <v>4.96</v>
      </c>
      <c r="P48" s="7">
        <v>5</v>
      </c>
      <c r="Q48">
        <v>0</v>
      </c>
      <c r="R48">
        <v>1</v>
      </c>
      <c r="S48">
        <v>1</v>
      </c>
      <c r="T48">
        <v>0</v>
      </c>
      <c r="U48">
        <v>6</v>
      </c>
      <c r="V48">
        <v>25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1</v>
      </c>
      <c r="AD48">
        <v>7</v>
      </c>
      <c r="AE48" s="13">
        <v>1</v>
      </c>
      <c r="AF48" s="14">
        <v>0.53242835595776805</v>
      </c>
    </row>
    <row r="49" spans="1:32" x14ac:dyDescent="0.25">
      <c r="A49">
        <v>0</v>
      </c>
      <c r="B49">
        <v>0</v>
      </c>
      <c r="C49">
        <v>195.1</v>
      </c>
      <c r="D49">
        <v>0</v>
      </c>
      <c r="E49">
        <v>0</v>
      </c>
      <c r="F49">
        <v>0</v>
      </c>
      <c r="G49">
        <v>1</v>
      </c>
      <c r="H49">
        <v>0</v>
      </c>
      <c r="I49">
        <v>0</v>
      </c>
      <c r="J49">
        <v>0</v>
      </c>
      <c r="K49" s="4">
        <v>20.9</v>
      </c>
      <c r="L49" s="4">
        <v>20.9</v>
      </c>
      <c r="M49">
        <v>0</v>
      </c>
      <c r="N49" s="5">
        <v>0</v>
      </c>
      <c r="O49" s="5">
        <v>4.96</v>
      </c>
      <c r="P49" s="7">
        <v>5</v>
      </c>
      <c r="Q49">
        <v>0</v>
      </c>
      <c r="R49">
        <v>1</v>
      </c>
      <c r="S49">
        <v>1</v>
      </c>
      <c r="T49">
        <v>0</v>
      </c>
      <c r="U49">
        <v>6</v>
      </c>
      <c r="V49">
        <v>25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1</v>
      </c>
      <c r="AD49">
        <v>14</v>
      </c>
      <c r="AE49" s="13">
        <v>1</v>
      </c>
      <c r="AF49" s="14">
        <v>0.74337748344370902</v>
      </c>
    </row>
    <row r="50" spans="1:32" x14ac:dyDescent="0.25">
      <c r="A50">
        <v>0</v>
      </c>
      <c r="B50">
        <v>0</v>
      </c>
      <c r="C50">
        <v>195.1</v>
      </c>
      <c r="D50">
        <v>0</v>
      </c>
      <c r="E50">
        <v>0</v>
      </c>
      <c r="F50">
        <v>0</v>
      </c>
      <c r="G50">
        <v>1</v>
      </c>
      <c r="H50">
        <v>0</v>
      </c>
      <c r="I50">
        <v>0</v>
      </c>
      <c r="J50">
        <v>0</v>
      </c>
      <c r="K50" s="4">
        <v>20.9</v>
      </c>
      <c r="L50" s="4">
        <v>20.9</v>
      </c>
      <c r="M50">
        <v>0</v>
      </c>
      <c r="N50" s="5">
        <v>0</v>
      </c>
      <c r="O50" s="5">
        <v>4.96</v>
      </c>
      <c r="P50" s="7">
        <v>5</v>
      </c>
      <c r="Q50">
        <v>0</v>
      </c>
      <c r="R50">
        <v>1</v>
      </c>
      <c r="S50">
        <v>1</v>
      </c>
      <c r="T50">
        <v>0</v>
      </c>
      <c r="U50">
        <v>6</v>
      </c>
      <c r="V50">
        <v>25</v>
      </c>
      <c r="W50">
        <v>0</v>
      </c>
      <c r="X50">
        <v>0</v>
      </c>
      <c r="Y50">
        <v>0</v>
      </c>
      <c r="Z50">
        <v>0</v>
      </c>
      <c r="AA50">
        <v>1</v>
      </c>
      <c r="AB50">
        <v>0</v>
      </c>
      <c r="AC50">
        <v>1</v>
      </c>
      <c r="AD50">
        <v>28</v>
      </c>
      <c r="AE50" s="13">
        <v>1</v>
      </c>
      <c r="AF50" s="14">
        <v>0.59156785243741805</v>
      </c>
    </row>
    <row r="51" spans="1:32" x14ac:dyDescent="0.25">
      <c r="A51">
        <v>0</v>
      </c>
      <c r="B51">
        <v>0</v>
      </c>
      <c r="C51">
        <v>55.85</v>
      </c>
      <c r="D51">
        <v>16</v>
      </c>
      <c r="E51">
        <v>4</v>
      </c>
      <c r="F51">
        <v>0</v>
      </c>
      <c r="G51">
        <v>1</v>
      </c>
      <c r="H51">
        <v>0</v>
      </c>
      <c r="I51">
        <v>0</v>
      </c>
      <c r="J51">
        <v>0</v>
      </c>
      <c r="K51" s="4">
        <v>5.3</v>
      </c>
      <c r="L51" s="4">
        <v>5.3</v>
      </c>
      <c r="M51">
        <v>0</v>
      </c>
      <c r="N51" s="5">
        <v>0</v>
      </c>
      <c r="O51" s="5">
        <v>23.14</v>
      </c>
      <c r="P51" s="23">
        <v>89</v>
      </c>
      <c r="Q51">
        <v>0</v>
      </c>
      <c r="R51">
        <v>1</v>
      </c>
      <c r="S51">
        <v>1</v>
      </c>
      <c r="T51">
        <v>0</v>
      </c>
      <c r="U51" s="7">
        <v>8</v>
      </c>
      <c r="V51" s="7">
        <v>30</v>
      </c>
      <c r="W51">
        <v>0</v>
      </c>
      <c r="X51">
        <v>0</v>
      </c>
      <c r="Y51">
        <v>0</v>
      </c>
      <c r="Z51">
        <v>0</v>
      </c>
      <c r="AA51">
        <v>1</v>
      </c>
      <c r="AB51">
        <v>0</v>
      </c>
      <c r="AC51">
        <v>1</v>
      </c>
      <c r="AD51">
        <v>1</v>
      </c>
      <c r="AE51" s="13">
        <v>1</v>
      </c>
      <c r="AF51" s="14">
        <v>0.423848878394333</v>
      </c>
    </row>
    <row r="52" spans="1:32" x14ac:dyDescent="0.25">
      <c r="A52">
        <v>0</v>
      </c>
      <c r="B52">
        <v>0</v>
      </c>
      <c r="C52">
        <v>55.85</v>
      </c>
      <c r="D52">
        <v>16</v>
      </c>
      <c r="E52">
        <v>4</v>
      </c>
      <c r="F52">
        <v>0</v>
      </c>
      <c r="G52">
        <v>1</v>
      </c>
      <c r="H52">
        <v>0</v>
      </c>
      <c r="I52">
        <v>0</v>
      </c>
      <c r="J52">
        <v>0</v>
      </c>
      <c r="K52" s="4">
        <v>5.3</v>
      </c>
      <c r="L52" s="4">
        <v>5.3</v>
      </c>
      <c r="M52">
        <v>0</v>
      </c>
      <c r="N52" s="5">
        <v>0</v>
      </c>
      <c r="O52" s="5">
        <v>23.14</v>
      </c>
      <c r="P52" s="23">
        <v>89</v>
      </c>
      <c r="Q52">
        <v>0</v>
      </c>
      <c r="R52">
        <v>1</v>
      </c>
      <c r="S52">
        <v>1</v>
      </c>
      <c r="T52">
        <v>0</v>
      </c>
      <c r="U52" s="7">
        <v>8</v>
      </c>
      <c r="V52" s="7">
        <v>30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1</v>
      </c>
      <c r="AD52">
        <v>7</v>
      </c>
      <c r="AE52" s="13">
        <v>1</v>
      </c>
      <c r="AF52" s="14">
        <v>0.52297165200391005</v>
      </c>
    </row>
    <row r="53" spans="1:32" x14ac:dyDescent="0.25">
      <c r="A53">
        <v>0</v>
      </c>
      <c r="B53">
        <v>0</v>
      </c>
      <c r="C53">
        <v>55.85</v>
      </c>
      <c r="D53">
        <v>16</v>
      </c>
      <c r="E53">
        <v>4</v>
      </c>
      <c r="F53">
        <v>0</v>
      </c>
      <c r="G53">
        <v>1</v>
      </c>
      <c r="H53">
        <v>0</v>
      </c>
      <c r="I53">
        <v>0</v>
      </c>
      <c r="J53">
        <v>0</v>
      </c>
      <c r="K53" s="4">
        <v>5.3</v>
      </c>
      <c r="L53" s="4">
        <v>5.3</v>
      </c>
      <c r="M53">
        <v>0</v>
      </c>
      <c r="N53" s="5">
        <v>0</v>
      </c>
      <c r="O53" s="5">
        <v>23.14</v>
      </c>
      <c r="P53" s="23">
        <v>89</v>
      </c>
      <c r="Q53">
        <v>0</v>
      </c>
      <c r="R53">
        <v>1</v>
      </c>
      <c r="S53">
        <v>1</v>
      </c>
      <c r="T53">
        <v>0</v>
      </c>
      <c r="U53" s="7">
        <v>8</v>
      </c>
      <c r="V53" s="7">
        <v>30</v>
      </c>
      <c r="W53">
        <v>0</v>
      </c>
      <c r="X53">
        <v>0</v>
      </c>
      <c r="Y53">
        <v>0</v>
      </c>
      <c r="Z53">
        <v>0</v>
      </c>
      <c r="AA53">
        <v>1</v>
      </c>
      <c r="AB53">
        <v>0</v>
      </c>
      <c r="AC53">
        <v>1</v>
      </c>
      <c r="AD53">
        <v>14</v>
      </c>
      <c r="AE53" s="13">
        <v>1</v>
      </c>
      <c r="AF53" s="14">
        <v>0.541568811648661</v>
      </c>
    </row>
    <row r="54" spans="1:32" x14ac:dyDescent="0.25">
      <c r="A54">
        <v>0</v>
      </c>
      <c r="B54">
        <v>0</v>
      </c>
      <c r="C54">
        <v>55.85</v>
      </c>
      <c r="D54">
        <v>16</v>
      </c>
      <c r="E54">
        <v>4</v>
      </c>
      <c r="F54">
        <v>0</v>
      </c>
      <c r="G54">
        <v>1</v>
      </c>
      <c r="H54">
        <v>0</v>
      </c>
      <c r="I54">
        <v>0</v>
      </c>
      <c r="J54">
        <v>0</v>
      </c>
      <c r="K54" s="4">
        <v>5.3</v>
      </c>
      <c r="L54" s="4">
        <v>5.3</v>
      </c>
      <c r="M54">
        <v>0</v>
      </c>
      <c r="N54" s="5">
        <v>0</v>
      </c>
      <c r="O54" s="5">
        <v>23.14</v>
      </c>
      <c r="P54" s="23">
        <v>89</v>
      </c>
      <c r="Q54">
        <v>0</v>
      </c>
      <c r="R54">
        <v>1</v>
      </c>
      <c r="S54">
        <v>1</v>
      </c>
      <c r="T54">
        <v>0</v>
      </c>
      <c r="U54" s="7">
        <v>8</v>
      </c>
      <c r="V54" s="7">
        <v>30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1</v>
      </c>
      <c r="AD54">
        <v>28</v>
      </c>
      <c r="AE54" s="13">
        <v>1</v>
      </c>
      <c r="AF54" s="14">
        <v>0.799465790014383</v>
      </c>
    </row>
    <row r="55" spans="1:32" x14ac:dyDescent="0.25">
      <c r="A55">
        <v>1</v>
      </c>
      <c r="B55">
        <v>0</v>
      </c>
      <c r="C55">
        <v>12.01</v>
      </c>
      <c r="D55">
        <v>0</v>
      </c>
      <c r="E55">
        <v>1</v>
      </c>
      <c r="F55">
        <v>0</v>
      </c>
      <c r="G55">
        <v>0</v>
      </c>
      <c r="H55">
        <v>0</v>
      </c>
      <c r="I55">
        <v>1</v>
      </c>
      <c r="J55">
        <v>0</v>
      </c>
      <c r="K55">
        <v>2000</v>
      </c>
      <c r="L55" s="7">
        <v>2</v>
      </c>
      <c r="M55">
        <v>0</v>
      </c>
      <c r="N55" s="5">
        <v>0</v>
      </c>
      <c r="O55" s="5">
        <v>-10.6</v>
      </c>
      <c r="P55" s="7">
        <v>180</v>
      </c>
      <c r="Q55">
        <v>0</v>
      </c>
      <c r="R55">
        <v>1</v>
      </c>
      <c r="S55">
        <v>1</v>
      </c>
      <c r="T55">
        <v>0</v>
      </c>
      <c r="U55">
        <v>5</v>
      </c>
      <c r="V55">
        <v>26</v>
      </c>
      <c r="W55">
        <v>0</v>
      </c>
      <c r="X55">
        <v>0</v>
      </c>
      <c r="Y55">
        <v>0</v>
      </c>
      <c r="Z55">
        <v>0</v>
      </c>
      <c r="AA55">
        <v>1</v>
      </c>
      <c r="AB55">
        <v>0</v>
      </c>
      <c r="AC55">
        <v>1</v>
      </c>
      <c r="AD55">
        <v>91</v>
      </c>
      <c r="AE55" s="13">
        <v>1.25</v>
      </c>
      <c r="AF55" s="14">
        <v>8.8942307692307696E-2</v>
      </c>
    </row>
    <row r="56" spans="1:32" x14ac:dyDescent="0.25">
      <c r="A56">
        <v>1</v>
      </c>
      <c r="B56">
        <v>0</v>
      </c>
      <c r="C56">
        <v>12.01</v>
      </c>
      <c r="D56">
        <v>0</v>
      </c>
      <c r="E56">
        <v>1</v>
      </c>
      <c r="F56">
        <v>0</v>
      </c>
      <c r="G56">
        <v>0</v>
      </c>
      <c r="H56">
        <v>0</v>
      </c>
      <c r="I56">
        <v>1</v>
      </c>
      <c r="J56">
        <v>0</v>
      </c>
      <c r="K56">
        <v>2000</v>
      </c>
      <c r="L56" s="7">
        <v>2</v>
      </c>
      <c r="M56">
        <v>0</v>
      </c>
      <c r="N56" s="5">
        <v>0</v>
      </c>
      <c r="O56" s="5">
        <v>-10.6</v>
      </c>
      <c r="P56" s="7">
        <v>180</v>
      </c>
      <c r="Q56">
        <v>0</v>
      </c>
      <c r="R56">
        <v>1</v>
      </c>
      <c r="S56">
        <v>1</v>
      </c>
      <c r="T56">
        <v>0</v>
      </c>
      <c r="U56">
        <v>5</v>
      </c>
      <c r="V56">
        <v>26</v>
      </c>
      <c r="W56">
        <v>0</v>
      </c>
      <c r="X56">
        <v>0</v>
      </c>
      <c r="Y56">
        <v>0</v>
      </c>
      <c r="Z56">
        <v>0</v>
      </c>
      <c r="AA56">
        <v>1</v>
      </c>
      <c r="AB56">
        <v>0</v>
      </c>
      <c r="AC56">
        <v>1</v>
      </c>
      <c r="AD56">
        <v>91</v>
      </c>
      <c r="AE56" s="13">
        <v>2.5</v>
      </c>
      <c r="AF56" s="14">
        <v>0.33567046450482002</v>
      </c>
    </row>
    <row r="57" spans="1:32" x14ac:dyDescent="0.25">
      <c r="A57">
        <v>1</v>
      </c>
      <c r="B57">
        <v>0</v>
      </c>
      <c r="C57">
        <v>12.01</v>
      </c>
      <c r="D57">
        <v>0</v>
      </c>
      <c r="E57">
        <v>1</v>
      </c>
      <c r="F57">
        <v>0</v>
      </c>
      <c r="G57">
        <v>0</v>
      </c>
      <c r="H57">
        <v>0</v>
      </c>
      <c r="I57">
        <v>1</v>
      </c>
      <c r="J57">
        <v>0</v>
      </c>
      <c r="K57">
        <v>2000</v>
      </c>
      <c r="L57" s="7">
        <v>2</v>
      </c>
      <c r="M57">
        <v>0</v>
      </c>
      <c r="N57" s="5">
        <v>0</v>
      </c>
      <c r="O57" s="5">
        <v>-10.6</v>
      </c>
      <c r="P57" s="7">
        <v>180</v>
      </c>
      <c r="Q57">
        <v>0</v>
      </c>
      <c r="R57">
        <v>1</v>
      </c>
      <c r="S57">
        <v>1</v>
      </c>
      <c r="T57">
        <v>0</v>
      </c>
      <c r="U57">
        <v>5</v>
      </c>
      <c r="V57">
        <v>26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1</v>
      </c>
      <c r="AD57">
        <v>91</v>
      </c>
      <c r="AE57" s="13">
        <v>5</v>
      </c>
      <c r="AF57" s="14">
        <v>0.37970540098199701</v>
      </c>
    </row>
    <row r="58" spans="1:32" x14ac:dyDescent="0.25">
      <c r="A58">
        <v>1</v>
      </c>
      <c r="B58">
        <v>0</v>
      </c>
      <c r="C58">
        <v>12.01</v>
      </c>
      <c r="D58">
        <v>0</v>
      </c>
      <c r="E58">
        <v>0</v>
      </c>
      <c r="F58">
        <v>0</v>
      </c>
      <c r="G58">
        <v>0</v>
      </c>
      <c r="H58">
        <v>1</v>
      </c>
      <c r="I58">
        <v>0</v>
      </c>
      <c r="J58">
        <v>1</v>
      </c>
      <c r="K58">
        <v>1.2</v>
      </c>
      <c r="L58" s="7">
        <v>1000</v>
      </c>
      <c r="M58">
        <v>0</v>
      </c>
      <c r="N58" s="5">
        <v>0</v>
      </c>
      <c r="O58" s="6">
        <v>-27.6</v>
      </c>
      <c r="P58" s="7">
        <v>1040</v>
      </c>
      <c r="Q58">
        <v>0</v>
      </c>
      <c r="R58">
        <v>1</v>
      </c>
      <c r="S58">
        <v>1</v>
      </c>
      <c r="T58">
        <v>0</v>
      </c>
      <c r="U58">
        <v>5</v>
      </c>
      <c r="V58" s="7">
        <v>26</v>
      </c>
      <c r="W58">
        <v>0</v>
      </c>
      <c r="X58">
        <v>0</v>
      </c>
      <c r="Y58">
        <v>0</v>
      </c>
      <c r="Z58">
        <v>0</v>
      </c>
      <c r="AA58">
        <v>1</v>
      </c>
      <c r="AB58">
        <v>0</v>
      </c>
      <c r="AC58">
        <v>1</v>
      </c>
      <c r="AD58">
        <v>1</v>
      </c>
      <c r="AE58" s="13">
        <v>0.1</v>
      </c>
      <c r="AF58" s="14">
        <v>0.877061756808592</v>
      </c>
    </row>
    <row r="59" spans="1:32" x14ac:dyDescent="0.25">
      <c r="A59">
        <v>1</v>
      </c>
      <c r="B59">
        <v>0</v>
      </c>
      <c r="C59">
        <v>12.01</v>
      </c>
      <c r="D59">
        <v>0</v>
      </c>
      <c r="E59">
        <v>0</v>
      </c>
      <c r="F59">
        <v>0</v>
      </c>
      <c r="G59">
        <v>0</v>
      </c>
      <c r="H59">
        <v>1</v>
      </c>
      <c r="I59">
        <v>0</v>
      </c>
      <c r="J59">
        <v>1</v>
      </c>
      <c r="K59">
        <v>1.2</v>
      </c>
      <c r="L59" s="7">
        <v>1000</v>
      </c>
      <c r="M59">
        <v>0</v>
      </c>
      <c r="N59" s="5">
        <v>0</v>
      </c>
      <c r="O59" s="6">
        <v>-27.6</v>
      </c>
      <c r="P59" s="7">
        <v>1040</v>
      </c>
      <c r="Q59">
        <v>0</v>
      </c>
      <c r="R59">
        <v>1</v>
      </c>
      <c r="S59">
        <v>1</v>
      </c>
      <c r="T59">
        <v>0</v>
      </c>
      <c r="U59">
        <v>5</v>
      </c>
      <c r="V59" s="7">
        <v>26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1</v>
      </c>
      <c r="AD59">
        <v>7</v>
      </c>
      <c r="AE59" s="13">
        <v>0.1</v>
      </c>
      <c r="AF59" s="14">
        <v>0.90848086807538597</v>
      </c>
    </row>
    <row r="60" spans="1:32" x14ac:dyDescent="0.25">
      <c r="A60">
        <v>1</v>
      </c>
      <c r="B60">
        <v>0</v>
      </c>
      <c r="C60">
        <v>12.01</v>
      </c>
      <c r="D60">
        <v>0</v>
      </c>
      <c r="E60">
        <v>0</v>
      </c>
      <c r="F60">
        <v>0</v>
      </c>
      <c r="G60">
        <v>0</v>
      </c>
      <c r="H60">
        <v>1</v>
      </c>
      <c r="I60">
        <v>0</v>
      </c>
      <c r="J60">
        <v>1</v>
      </c>
      <c r="K60">
        <v>1.2</v>
      </c>
      <c r="L60" s="7">
        <v>1000</v>
      </c>
      <c r="M60">
        <v>0</v>
      </c>
      <c r="N60" s="5">
        <v>0</v>
      </c>
      <c r="O60" s="6">
        <v>-27.6</v>
      </c>
      <c r="P60" s="7">
        <v>1040</v>
      </c>
      <c r="Q60">
        <v>0</v>
      </c>
      <c r="R60">
        <v>1</v>
      </c>
      <c r="S60">
        <v>1</v>
      </c>
      <c r="T60">
        <v>0</v>
      </c>
      <c r="U60">
        <v>5</v>
      </c>
      <c r="V60" s="7">
        <v>26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1</v>
      </c>
      <c r="AD60">
        <v>14</v>
      </c>
      <c r="AE60" s="13">
        <v>0.1</v>
      </c>
      <c r="AF60" s="14">
        <v>0.91882993541851299</v>
      </c>
    </row>
    <row r="61" spans="1:32" x14ac:dyDescent="0.25">
      <c r="A61">
        <v>1</v>
      </c>
      <c r="B61">
        <v>0</v>
      </c>
      <c r="C61">
        <v>12.01</v>
      </c>
      <c r="D61">
        <v>0</v>
      </c>
      <c r="E61">
        <v>0</v>
      </c>
      <c r="F61">
        <v>0</v>
      </c>
      <c r="G61">
        <v>0</v>
      </c>
      <c r="H61">
        <v>1</v>
      </c>
      <c r="I61">
        <v>0</v>
      </c>
      <c r="J61">
        <v>1</v>
      </c>
      <c r="K61">
        <v>1.2</v>
      </c>
      <c r="L61" s="7">
        <v>1000</v>
      </c>
      <c r="M61">
        <v>0</v>
      </c>
      <c r="N61" s="5">
        <v>0</v>
      </c>
      <c r="O61" s="6">
        <v>-27.6</v>
      </c>
      <c r="P61" s="7">
        <v>1040</v>
      </c>
      <c r="Q61">
        <v>0</v>
      </c>
      <c r="R61">
        <v>1</v>
      </c>
      <c r="S61">
        <v>1</v>
      </c>
      <c r="T61">
        <v>0</v>
      </c>
      <c r="U61">
        <v>5</v>
      </c>
      <c r="V61" s="7">
        <v>26</v>
      </c>
      <c r="W61">
        <v>0</v>
      </c>
      <c r="X61">
        <v>0</v>
      </c>
      <c r="Y61">
        <v>0</v>
      </c>
      <c r="Z61">
        <v>0</v>
      </c>
      <c r="AA61">
        <v>1</v>
      </c>
      <c r="AB61">
        <v>0</v>
      </c>
      <c r="AC61">
        <v>1</v>
      </c>
      <c r="AD61">
        <v>28</v>
      </c>
      <c r="AE61" s="13">
        <v>0.1</v>
      </c>
      <c r="AF61" s="14">
        <v>0.89823781552627402</v>
      </c>
    </row>
    <row r="62" spans="1:32" x14ac:dyDescent="0.25">
      <c r="A62">
        <v>1</v>
      </c>
      <c r="B62">
        <v>0</v>
      </c>
      <c r="C62">
        <v>12.01</v>
      </c>
      <c r="D62">
        <v>0</v>
      </c>
      <c r="E62">
        <v>0</v>
      </c>
      <c r="F62">
        <v>0</v>
      </c>
      <c r="G62">
        <v>0</v>
      </c>
      <c r="H62">
        <v>1</v>
      </c>
      <c r="I62">
        <v>0</v>
      </c>
      <c r="J62">
        <v>1</v>
      </c>
      <c r="K62">
        <v>1.2</v>
      </c>
      <c r="L62">
        <v>6000</v>
      </c>
      <c r="M62">
        <v>0</v>
      </c>
      <c r="N62" s="5">
        <v>0</v>
      </c>
      <c r="O62" s="6">
        <v>-27.6</v>
      </c>
      <c r="P62" s="7">
        <v>1040</v>
      </c>
      <c r="Q62">
        <v>0</v>
      </c>
      <c r="R62">
        <v>1</v>
      </c>
      <c r="S62">
        <v>1</v>
      </c>
      <c r="T62">
        <v>0</v>
      </c>
      <c r="U62">
        <v>6</v>
      </c>
      <c r="V62">
        <v>26</v>
      </c>
      <c r="W62">
        <v>0</v>
      </c>
      <c r="X62">
        <v>0</v>
      </c>
      <c r="Y62">
        <v>0</v>
      </c>
      <c r="Z62">
        <v>0</v>
      </c>
      <c r="AA62">
        <v>1</v>
      </c>
      <c r="AB62">
        <v>0</v>
      </c>
      <c r="AC62">
        <v>1</v>
      </c>
      <c r="AD62">
        <v>1</v>
      </c>
      <c r="AE62" s="13">
        <v>0.1</v>
      </c>
      <c r="AF62" s="14">
        <v>0.662207357859532</v>
      </c>
    </row>
    <row r="63" spans="1:32" x14ac:dyDescent="0.25">
      <c r="A63">
        <v>1</v>
      </c>
      <c r="B63">
        <v>0</v>
      </c>
      <c r="C63">
        <v>12.01</v>
      </c>
      <c r="D63">
        <v>0</v>
      </c>
      <c r="E63">
        <v>0</v>
      </c>
      <c r="F63">
        <v>0</v>
      </c>
      <c r="G63">
        <v>0</v>
      </c>
      <c r="H63">
        <v>1</v>
      </c>
      <c r="I63">
        <v>0</v>
      </c>
      <c r="J63">
        <v>1</v>
      </c>
      <c r="K63">
        <v>1.2</v>
      </c>
      <c r="L63">
        <v>6000</v>
      </c>
      <c r="M63">
        <v>0</v>
      </c>
      <c r="N63" s="5">
        <v>0</v>
      </c>
      <c r="O63" s="6">
        <v>-27.6</v>
      </c>
      <c r="P63" s="7">
        <v>1040</v>
      </c>
      <c r="Q63">
        <v>0</v>
      </c>
      <c r="R63">
        <v>1</v>
      </c>
      <c r="S63">
        <v>1</v>
      </c>
      <c r="T63">
        <v>0</v>
      </c>
      <c r="U63">
        <v>6</v>
      </c>
      <c r="V63">
        <v>26</v>
      </c>
      <c r="W63">
        <v>0</v>
      </c>
      <c r="X63">
        <v>0</v>
      </c>
      <c r="Y63">
        <v>0</v>
      </c>
      <c r="Z63">
        <v>0</v>
      </c>
      <c r="AA63">
        <v>1</v>
      </c>
      <c r="AB63">
        <v>0</v>
      </c>
      <c r="AC63">
        <v>1</v>
      </c>
      <c r="AD63">
        <v>7</v>
      </c>
      <c r="AE63" s="13">
        <v>0.1</v>
      </c>
      <c r="AF63" s="14">
        <v>0.57563025210083996</v>
      </c>
    </row>
    <row r="64" spans="1:32" x14ac:dyDescent="0.25">
      <c r="A64">
        <v>1</v>
      </c>
      <c r="B64">
        <v>0</v>
      </c>
      <c r="C64">
        <v>12.01</v>
      </c>
      <c r="D64">
        <v>0</v>
      </c>
      <c r="E64">
        <v>0</v>
      </c>
      <c r="F64">
        <v>0</v>
      </c>
      <c r="G64">
        <v>0</v>
      </c>
      <c r="H64">
        <v>1</v>
      </c>
      <c r="I64">
        <v>0</v>
      </c>
      <c r="J64">
        <v>1</v>
      </c>
      <c r="K64">
        <v>1.2</v>
      </c>
      <c r="L64">
        <v>6000</v>
      </c>
      <c r="M64">
        <v>0</v>
      </c>
      <c r="N64" s="5">
        <v>0</v>
      </c>
      <c r="O64" s="6">
        <v>-27.6</v>
      </c>
      <c r="P64" s="7">
        <v>1040</v>
      </c>
      <c r="Q64">
        <v>0</v>
      </c>
      <c r="R64">
        <v>1</v>
      </c>
      <c r="S64">
        <v>1</v>
      </c>
      <c r="T64">
        <v>0</v>
      </c>
      <c r="U64">
        <v>6</v>
      </c>
      <c r="V64">
        <v>26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  <c r="AC64">
        <v>1</v>
      </c>
      <c r="AD64">
        <v>14</v>
      </c>
      <c r="AE64" s="13">
        <v>0.1</v>
      </c>
      <c r="AF64" s="14">
        <v>0.60157790927021704</v>
      </c>
    </row>
    <row r="65" spans="1:32" x14ac:dyDescent="0.25">
      <c r="A65">
        <v>1</v>
      </c>
      <c r="B65">
        <v>0</v>
      </c>
      <c r="C65">
        <v>12.01</v>
      </c>
      <c r="D65">
        <v>0</v>
      </c>
      <c r="E65">
        <v>0</v>
      </c>
      <c r="F65">
        <v>0</v>
      </c>
      <c r="G65">
        <v>0</v>
      </c>
      <c r="H65">
        <v>1</v>
      </c>
      <c r="I65">
        <v>0</v>
      </c>
      <c r="J65">
        <v>1</v>
      </c>
      <c r="K65">
        <v>1.2</v>
      </c>
      <c r="L65">
        <v>6000</v>
      </c>
      <c r="M65">
        <v>0</v>
      </c>
      <c r="N65" s="5">
        <v>0</v>
      </c>
      <c r="O65" s="6">
        <v>-27.6</v>
      </c>
      <c r="P65" s="7">
        <v>1040</v>
      </c>
      <c r="Q65">
        <v>0</v>
      </c>
      <c r="R65">
        <v>1</v>
      </c>
      <c r="S65">
        <v>1</v>
      </c>
      <c r="T65">
        <v>0</v>
      </c>
      <c r="U65">
        <v>6</v>
      </c>
      <c r="V65">
        <v>26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1</v>
      </c>
      <c r="AD65">
        <v>28</v>
      </c>
      <c r="AE65" s="13">
        <v>0.1</v>
      </c>
      <c r="AF65" s="14">
        <v>0.58436213991769503</v>
      </c>
    </row>
    <row r="66" spans="1:32" x14ac:dyDescent="0.25">
      <c r="A66">
        <v>0</v>
      </c>
      <c r="B66">
        <v>0</v>
      </c>
      <c r="C66">
        <v>28.09</v>
      </c>
      <c r="D66">
        <v>16</v>
      </c>
      <c r="E66">
        <v>2</v>
      </c>
      <c r="F66">
        <v>0</v>
      </c>
      <c r="G66">
        <v>1</v>
      </c>
      <c r="H66">
        <v>0</v>
      </c>
      <c r="I66">
        <v>0</v>
      </c>
      <c r="J66">
        <v>0</v>
      </c>
      <c r="K66">
        <v>40</v>
      </c>
      <c r="L66" s="4">
        <v>40</v>
      </c>
      <c r="M66">
        <v>0</v>
      </c>
      <c r="N66" s="5">
        <v>0</v>
      </c>
      <c r="O66" s="5">
        <v>-12.76</v>
      </c>
      <c r="P66" s="7">
        <v>26.5</v>
      </c>
      <c r="Q66">
        <v>0</v>
      </c>
      <c r="R66">
        <v>1</v>
      </c>
      <c r="S66">
        <v>1</v>
      </c>
      <c r="T66">
        <v>0</v>
      </c>
      <c r="U66">
        <v>5</v>
      </c>
      <c r="V66" s="7">
        <v>26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1</v>
      </c>
      <c r="AD66">
        <v>1</v>
      </c>
      <c r="AE66" s="13">
        <v>1</v>
      </c>
      <c r="AF66" s="14">
        <v>0.96019049945048196</v>
      </c>
    </row>
    <row r="67" spans="1:32" x14ac:dyDescent="0.25">
      <c r="A67">
        <v>0</v>
      </c>
      <c r="B67">
        <v>0</v>
      </c>
      <c r="C67">
        <v>28.09</v>
      </c>
      <c r="D67">
        <v>16</v>
      </c>
      <c r="E67">
        <v>2</v>
      </c>
      <c r="F67">
        <v>0</v>
      </c>
      <c r="G67">
        <v>1</v>
      </c>
      <c r="H67">
        <v>0</v>
      </c>
      <c r="I67">
        <v>0</v>
      </c>
      <c r="J67">
        <v>0</v>
      </c>
      <c r="K67">
        <v>40</v>
      </c>
      <c r="L67" s="4">
        <v>40</v>
      </c>
      <c r="M67">
        <v>0</v>
      </c>
      <c r="N67" s="5">
        <v>0</v>
      </c>
      <c r="O67" s="5">
        <v>-12.76</v>
      </c>
      <c r="P67" s="7">
        <v>26.5</v>
      </c>
      <c r="Q67">
        <v>0</v>
      </c>
      <c r="R67">
        <v>1</v>
      </c>
      <c r="S67">
        <v>1</v>
      </c>
      <c r="T67">
        <v>0</v>
      </c>
      <c r="U67">
        <v>5</v>
      </c>
      <c r="V67" s="7">
        <v>26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1</v>
      </c>
      <c r="AD67">
        <v>7</v>
      </c>
      <c r="AE67" s="13">
        <v>1</v>
      </c>
      <c r="AF67" s="14">
        <v>0.95036540803897696</v>
      </c>
    </row>
    <row r="68" spans="1:32" x14ac:dyDescent="0.25">
      <c r="A68">
        <v>0</v>
      </c>
      <c r="B68">
        <v>0</v>
      </c>
      <c r="C68">
        <v>28.09</v>
      </c>
      <c r="D68">
        <v>16</v>
      </c>
      <c r="E68">
        <v>2</v>
      </c>
      <c r="F68">
        <v>0</v>
      </c>
      <c r="G68">
        <v>1</v>
      </c>
      <c r="H68">
        <v>0</v>
      </c>
      <c r="I68">
        <v>0</v>
      </c>
      <c r="J68">
        <v>0</v>
      </c>
      <c r="K68">
        <v>40</v>
      </c>
      <c r="L68" s="4">
        <v>40</v>
      </c>
      <c r="M68">
        <v>0</v>
      </c>
      <c r="N68" s="5">
        <v>0</v>
      </c>
      <c r="O68" s="5">
        <v>-12.76</v>
      </c>
      <c r="P68" s="7">
        <v>26.5</v>
      </c>
      <c r="Q68">
        <v>0</v>
      </c>
      <c r="R68">
        <v>1</v>
      </c>
      <c r="S68">
        <v>1</v>
      </c>
      <c r="T68">
        <v>0</v>
      </c>
      <c r="U68">
        <v>5</v>
      </c>
      <c r="V68" s="7">
        <v>26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1</v>
      </c>
      <c r="AD68">
        <v>14</v>
      </c>
      <c r="AE68" s="13">
        <v>1</v>
      </c>
      <c r="AF68" s="14">
        <v>0.95185349283709897</v>
      </c>
    </row>
    <row r="69" spans="1:32" x14ac:dyDescent="0.25">
      <c r="A69">
        <v>0</v>
      </c>
      <c r="B69">
        <v>0</v>
      </c>
      <c r="C69">
        <v>28.09</v>
      </c>
      <c r="D69">
        <v>16</v>
      </c>
      <c r="E69">
        <v>2</v>
      </c>
      <c r="F69">
        <v>0</v>
      </c>
      <c r="G69">
        <v>1</v>
      </c>
      <c r="H69">
        <v>0</v>
      </c>
      <c r="I69">
        <v>0</v>
      </c>
      <c r="J69">
        <v>0</v>
      </c>
      <c r="K69">
        <v>40</v>
      </c>
      <c r="L69" s="4">
        <v>40</v>
      </c>
      <c r="M69">
        <v>0</v>
      </c>
      <c r="N69" s="5">
        <v>0</v>
      </c>
      <c r="O69" s="5">
        <v>-12.76</v>
      </c>
      <c r="P69" s="7">
        <v>26.5</v>
      </c>
      <c r="Q69">
        <v>0</v>
      </c>
      <c r="R69">
        <v>1</v>
      </c>
      <c r="S69">
        <v>1</v>
      </c>
      <c r="T69">
        <v>0</v>
      </c>
      <c r="U69">
        <v>5</v>
      </c>
      <c r="V69" s="7">
        <v>26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1</v>
      </c>
      <c r="AD69">
        <v>28</v>
      </c>
      <c r="AE69" s="13">
        <v>1</v>
      </c>
      <c r="AF69" s="14">
        <v>0.97869141773972201</v>
      </c>
    </row>
    <row r="70" spans="1:32" x14ac:dyDescent="0.25">
      <c r="A70">
        <v>0</v>
      </c>
      <c r="B70">
        <v>0</v>
      </c>
      <c r="C70">
        <v>47.87</v>
      </c>
      <c r="D70">
        <v>16</v>
      </c>
      <c r="E70">
        <v>2</v>
      </c>
      <c r="F70">
        <v>0</v>
      </c>
      <c r="G70">
        <v>1</v>
      </c>
      <c r="H70">
        <v>0</v>
      </c>
      <c r="I70">
        <v>0</v>
      </c>
      <c r="J70">
        <v>0</v>
      </c>
      <c r="K70">
        <v>20</v>
      </c>
      <c r="L70" s="4">
        <v>20</v>
      </c>
      <c r="M70">
        <v>0</v>
      </c>
      <c r="N70" s="5">
        <v>0</v>
      </c>
      <c r="O70" s="6">
        <v>-26</v>
      </c>
      <c r="P70">
        <v>50</v>
      </c>
      <c r="Q70">
        <v>0</v>
      </c>
      <c r="R70">
        <v>1</v>
      </c>
      <c r="S70">
        <v>1</v>
      </c>
      <c r="T70">
        <v>0</v>
      </c>
      <c r="U70" s="7">
        <v>8</v>
      </c>
      <c r="V70" s="7">
        <v>30</v>
      </c>
      <c r="W70">
        <v>0</v>
      </c>
      <c r="X70">
        <v>0</v>
      </c>
      <c r="Y70">
        <v>0</v>
      </c>
      <c r="Z70">
        <v>0</v>
      </c>
      <c r="AA70">
        <v>1</v>
      </c>
      <c r="AB70">
        <v>0</v>
      </c>
      <c r="AC70">
        <v>1</v>
      </c>
      <c r="AD70">
        <v>1</v>
      </c>
      <c r="AE70" s="13">
        <v>5</v>
      </c>
      <c r="AF70" s="14">
        <v>0.87113402061855705</v>
      </c>
    </row>
    <row r="71" spans="1:32" x14ac:dyDescent="0.25">
      <c r="A71">
        <v>0</v>
      </c>
      <c r="B71">
        <v>0</v>
      </c>
      <c r="C71">
        <v>47.87</v>
      </c>
      <c r="D71">
        <v>16</v>
      </c>
      <c r="E71">
        <v>2</v>
      </c>
      <c r="F71">
        <v>0</v>
      </c>
      <c r="G71">
        <v>1</v>
      </c>
      <c r="H71">
        <v>0</v>
      </c>
      <c r="I71">
        <v>0</v>
      </c>
      <c r="J71">
        <v>0</v>
      </c>
      <c r="K71">
        <v>20</v>
      </c>
      <c r="L71" s="4">
        <v>20</v>
      </c>
      <c r="M71">
        <v>0</v>
      </c>
      <c r="N71" s="5">
        <v>0</v>
      </c>
      <c r="O71" s="6">
        <v>-26</v>
      </c>
      <c r="P71">
        <v>50</v>
      </c>
      <c r="Q71">
        <v>0</v>
      </c>
      <c r="R71">
        <v>1</v>
      </c>
      <c r="S71">
        <v>1</v>
      </c>
      <c r="T71">
        <v>0</v>
      </c>
      <c r="U71" s="7">
        <v>8</v>
      </c>
      <c r="V71" s="7">
        <v>30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1</v>
      </c>
      <c r="AD71">
        <v>1</v>
      </c>
      <c r="AE71" s="13">
        <v>20</v>
      </c>
      <c r="AF71" s="14">
        <v>0.91935483870967705</v>
      </c>
    </row>
    <row r="72" spans="1:32" x14ac:dyDescent="0.25">
      <c r="A72">
        <v>0</v>
      </c>
      <c r="B72">
        <v>0</v>
      </c>
      <c r="C72">
        <v>47.87</v>
      </c>
      <c r="D72">
        <v>16</v>
      </c>
      <c r="E72">
        <v>2</v>
      </c>
      <c r="F72">
        <v>0</v>
      </c>
      <c r="G72">
        <v>1</v>
      </c>
      <c r="H72">
        <v>0</v>
      </c>
      <c r="I72">
        <v>0</v>
      </c>
      <c r="J72">
        <v>0</v>
      </c>
      <c r="K72">
        <v>20</v>
      </c>
      <c r="L72" s="4">
        <v>20</v>
      </c>
      <c r="M72">
        <v>0</v>
      </c>
      <c r="N72" s="5">
        <v>0</v>
      </c>
      <c r="O72" s="6">
        <v>-26</v>
      </c>
      <c r="P72">
        <v>50</v>
      </c>
      <c r="Q72">
        <v>0</v>
      </c>
      <c r="R72">
        <v>1</v>
      </c>
      <c r="S72">
        <v>1</v>
      </c>
      <c r="T72">
        <v>0</v>
      </c>
      <c r="U72" s="7">
        <v>8</v>
      </c>
      <c r="V72" s="7">
        <v>30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1</v>
      </c>
      <c r="AD72">
        <v>1</v>
      </c>
      <c r="AE72" s="13">
        <v>50</v>
      </c>
      <c r="AF72" s="14">
        <v>0.93112947658402201</v>
      </c>
    </row>
    <row r="73" spans="1:32" x14ac:dyDescent="0.25">
      <c r="A73">
        <v>0</v>
      </c>
      <c r="B73">
        <v>0</v>
      </c>
      <c r="C73">
        <v>47.87</v>
      </c>
      <c r="D73">
        <v>16</v>
      </c>
      <c r="E73">
        <v>2</v>
      </c>
      <c r="F73">
        <v>0</v>
      </c>
      <c r="G73">
        <v>1</v>
      </c>
      <c r="H73">
        <v>0</v>
      </c>
      <c r="I73">
        <v>0</v>
      </c>
      <c r="J73">
        <v>0</v>
      </c>
      <c r="K73">
        <v>20</v>
      </c>
      <c r="L73" s="4">
        <v>20</v>
      </c>
      <c r="M73">
        <v>0</v>
      </c>
      <c r="N73" s="5">
        <v>0</v>
      </c>
      <c r="O73" s="6">
        <v>-26</v>
      </c>
      <c r="P73">
        <v>50</v>
      </c>
      <c r="Q73">
        <v>0</v>
      </c>
      <c r="R73">
        <v>1</v>
      </c>
      <c r="S73">
        <v>1</v>
      </c>
      <c r="T73">
        <v>0</v>
      </c>
      <c r="U73" s="7">
        <v>8</v>
      </c>
      <c r="V73" s="7">
        <v>30</v>
      </c>
      <c r="W73">
        <v>0</v>
      </c>
      <c r="X73">
        <v>0</v>
      </c>
      <c r="Y73">
        <v>0</v>
      </c>
      <c r="Z73">
        <v>0</v>
      </c>
      <c r="AA73">
        <v>1</v>
      </c>
      <c r="AB73">
        <v>0</v>
      </c>
      <c r="AC73">
        <v>1</v>
      </c>
      <c r="AD73">
        <v>7</v>
      </c>
      <c r="AE73" s="13">
        <v>20</v>
      </c>
      <c r="AF73" s="14">
        <v>0.92977528089887596</v>
      </c>
    </row>
    <row r="74" spans="1:32" x14ac:dyDescent="0.25">
      <c r="A74">
        <v>0</v>
      </c>
      <c r="B74">
        <v>0</v>
      </c>
      <c r="C74">
        <v>47.87</v>
      </c>
      <c r="D74">
        <v>16</v>
      </c>
      <c r="E74">
        <v>2</v>
      </c>
      <c r="F74">
        <v>0</v>
      </c>
      <c r="G74">
        <v>1</v>
      </c>
      <c r="H74">
        <v>0</v>
      </c>
      <c r="I74">
        <v>0</v>
      </c>
      <c r="J74">
        <v>0</v>
      </c>
      <c r="K74">
        <v>20</v>
      </c>
      <c r="L74" s="4">
        <v>20</v>
      </c>
      <c r="M74">
        <v>0</v>
      </c>
      <c r="N74" s="5">
        <v>0</v>
      </c>
      <c r="O74" s="6">
        <v>-26</v>
      </c>
      <c r="P74">
        <v>50</v>
      </c>
      <c r="Q74">
        <v>0</v>
      </c>
      <c r="R74">
        <v>1</v>
      </c>
      <c r="S74">
        <v>1</v>
      </c>
      <c r="T74">
        <v>0</v>
      </c>
      <c r="U74" s="7">
        <v>8</v>
      </c>
      <c r="V74" s="7">
        <v>30</v>
      </c>
      <c r="W74">
        <v>0</v>
      </c>
      <c r="X74">
        <v>0</v>
      </c>
      <c r="Y74">
        <v>0</v>
      </c>
      <c r="Z74">
        <v>0</v>
      </c>
      <c r="AA74">
        <v>1</v>
      </c>
      <c r="AB74">
        <v>0</v>
      </c>
      <c r="AC74">
        <v>1</v>
      </c>
      <c r="AD74">
        <v>14</v>
      </c>
      <c r="AE74" s="13">
        <v>20</v>
      </c>
      <c r="AF74" s="14">
        <v>0.93315508021390403</v>
      </c>
    </row>
    <row r="75" spans="1:32" x14ac:dyDescent="0.25">
      <c r="A75">
        <v>0</v>
      </c>
      <c r="B75">
        <v>0</v>
      </c>
      <c r="C75">
        <v>47.87</v>
      </c>
      <c r="D75">
        <v>16</v>
      </c>
      <c r="E75">
        <v>2</v>
      </c>
      <c r="F75">
        <v>0</v>
      </c>
      <c r="G75">
        <v>1</v>
      </c>
      <c r="H75">
        <v>0</v>
      </c>
      <c r="I75">
        <v>0</v>
      </c>
      <c r="J75">
        <v>0</v>
      </c>
      <c r="K75">
        <v>20</v>
      </c>
      <c r="L75" s="4">
        <v>20</v>
      </c>
      <c r="M75">
        <v>0</v>
      </c>
      <c r="N75" s="5">
        <v>0</v>
      </c>
      <c r="O75" s="6">
        <v>-26</v>
      </c>
      <c r="P75">
        <v>50</v>
      </c>
      <c r="Q75">
        <v>0</v>
      </c>
      <c r="R75">
        <v>1</v>
      </c>
      <c r="S75">
        <v>1</v>
      </c>
      <c r="T75">
        <v>0</v>
      </c>
      <c r="U75" s="7">
        <v>8</v>
      </c>
      <c r="V75" s="7">
        <v>30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1</v>
      </c>
      <c r="AD75">
        <v>28</v>
      </c>
      <c r="AE75" s="13">
        <v>20</v>
      </c>
      <c r="AF75" s="14">
        <v>0.94979919678714897</v>
      </c>
    </row>
    <row r="76" spans="1:32" x14ac:dyDescent="0.25">
      <c r="A76">
        <v>1</v>
      </c>
      <c r="B76">
        <v>0</v>
      </c>
      <c r="C76">
        <v>12.01</v>
      </c>
      <c r="D76">
        <v>0</v>
      </c>
      <c r="E76">
        <v>0</v>
      </c>
      <c r="F76">
        <v>0</v>
      </c>
      <c r="G76">
        <v>0</v>
      </c>
      <c r="H76">
        <v>1</v>
      </c>
      <c r="I76">
        <v>0</v>
      </c>
      <c r="J76">
        <v>1</v>
      </c>
      <c r="K76">
        <v>2.5</v>
      </c>
      <c r="L76">
        <v>2000</v>
      </c>
      <c r="M76">
        <v>0</v>
      </c>
      <c r="N76" s="5">
        <v>0</v>
      </c>
      <c r="O76" s="6">
        <v>-27.6</v>
      </c>
      <c r="P76">
        <v>1040</v>
      </c>
      <c r="Q76">
        <v>0</v>
      </c>
      <c r="R76">
        <v>1</v>
      </c>
      <c r="S76">
        <v>0</v>
      </c>
      <c r="T76">
        <v>1</v>
      </c>
      <c r="U76">
        <v>7</v>
      </c>
      <c r="V76">
        <v>20.3</v>
      </c>
      <c r="W76">
        <v>1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3</v>
      </c>
      <c r="AE76" s="13">
        <v>1.97</v>
      </c>
      <c r="AF76" s="14">
        <v>0</v>
      </c>
    </row>
    <row r="77" spans="1:32" x14ac:dyDescent="0.25">
      <c r="A77">
        <v>1</v>
      </c>
      <c r="B77">
        <v>1</v>
      </c>
      <c r="C77">
        <v>12.01</v>
      </c>
      <c r="D77">
        <v>16</v>
      </c>
      <c r="E77">
        <v>0</v>
      </c>
      <c r="F77">
        <v>0</v>
      </c>
      <c r="G77">
        <v>0</v>
      </c>
      <c r="H77">
        <v>1</v>
      </c>
      <c r="I77">
        <v>0</v>
      </c>
      <c r="J77">
        <v>0</v>
      </c>
      <c r="K77">
        <v>54</v>
      </c>
      <c r="L77">
        <v>158</v>
      </c>
      <c r="M77">
        <v>0</v>
      </c>
      <c r="N77" s="5">
        <v>0</v>
      </c>
      <c r="O77" s="5">
        <v>-68.260000000000005</v>
      </c>
      <c r="P77" s="23">
        <v>89</v>
      </c>
      <c r="Q77">
        <v>0</v>
      </c>
      <c r="R77">
        <v>1</v>
      </c>
      <c r="S77">
        <v>0</v>
      </c>
      <c r="T77">
        <v>1</v>
      </c>
      <c r="U77">
        <v>7</v>
      </c>
      <c r="V77">
        <v>20</v>
      </c>
      <c r="W77">
        <v>1</v>
      </c>
      <c r="X77">
        <v>0</v>
      </c>
      <c r="Y77">
        <v>0</v>
      </c>
      <c r="Z77">
        <v>0</v>
      </c>
      <c r="AA77">
        <v>0</v>
      </c>
      <c r="AB77">
        <v>21</v>
      </c>
      <c r="AC77">
        <v>6</v>
      </c>
      <c r="AD77">
        <v>90</v>
      </c>
      <c r="AE77" s="13">
        <v>2</v>
      </c>
      <c r="AF77" s="14">
        <v>0.253481894150418</v>
      </c>
    </row>
    <row r="78" spans="1:32" x14ac:dyDescent="0.25">
      <c r="A78">
        <v>1</v>
      </c>
      <c r="B78">
        <v>1</v>
      </c>
      <c r="C78">
        <v>12.01</v>
      </c>
      <c r="D78">
        <v>16</v>
      </c>
      <c r="E78">
        <v>0</v>
      </c>
      <c r="F78">
        <v>0</v>
      </c>
      <c r="G78">
        <v>0</v>
      </c>
      <c r="H78">
        <v>1</v>
      </c>
      <c r="I78">
        <v>0</v>
      </c>
      <c r="J78">
        <v>0</v>
      </c>
      <c r="K78">
        <v>54</v>
      </c>
      <c r="L78">
        <v>158</v>
      </c>
      <c r="M78">
        <v>0</v>
      </c>
      <c r="N78" s="5">
        <v>0</v>
      </c>
      <c r="O78" s="5">
        <v>-68.260000000000005</v>
      </c>
      <c r="P78" s="23">
        <v>89</v>
      </c>
      <c r="Q78">
        <v>0</v>
      </c>
      <c r="R78">
        <v>1</v>
      </c>
      <c r="S78">
        <v>1</v>
      </c>
      <c r="T78">
        <v>0</v>
      </c>
      <c r="U78">
        <v>7</v>
      </c>
      <c r="V78">
        <v>20</v>
      </c>
      <c r="W78">
        <v>1</v>
      </c>
      <c r="X78">
        <v>0</v>
      </c>
      <c r="Y78">
        <v>0</v>
      </c>
      <c r="Z78">
        <v>0</v>
      </c>
      <c r="AA78">
        <v>0</v>
      </c>
      <c r="AB78">
        <v>21</v>
      </c>
      <c r="AC78">
        <v>6</v>
      </c>
      <c r="AD78">
        <v>90</v>
      </c>
      <c r="AE78" s="13">
        <v>2</v>
      </c>
      <c r="AF78" s="14">
        <v>0.225433526011561</v>
      </c>
    </row>
    <row r="79" spans="1:32" x14ac:dyDescent="0.25">
      <c r="A79">
        <v>1</v>
      </c>
      <c r="B79">
        <v>0</v>
      </c>
      <c r="C79">
        <v>12.01</v>
      </c>
      <c r="D79">
        <v>0</v>
      </c>
      <c r="E79">
        <v>0</v>
      </c>
      <c r="F79">
        <v>0</v>
      </c>
      <c r="G79">
        <v>0</v>
      </c>
      <c r="H79">
        <v>1</v>
      </c>
      <c r="I79">
        <v>0</v>
      </c>
      <c r="J79">
        <v>1</v>
      </c>
      <c r="K79">
        <v>3.5</v>
      </c>
      <c r="L79">
        <v>5500</v>
      </c>
      <c r="M79">
        <v>0</v>
      </c>
      <c r="N79" s="5">
        <v>0</v>
      </c>
      <c r="O79" s="6">
        <v>-11</v>
      </c>
      <c r="P79">
        <v>6.6000000000000003E-2</v>
      </c>
      <c r="Q79">
        <v>0</v>
      </c>
      <c r="R79">
        <v>1</v>
      </c>
      <c r="S79">
        <v>0</v>
      </c>
      <c r="T79">
        <v>1</v>
      </c>
      <c r="U79">
        <v>11</v>
      </c>
      <c r="V79" s="4">
        <v>25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1</v>
      </c>
      <c r="AD79">
        <v>1</v>
      </c>
      <c r="AE79" s="13">
        <v>2</v>
      </c>
      <c r="AF79" s="14">
        <v>0</v>
      </c>
    </row>
    <row r="80" spans="1:32" x14ac:dyDescent="0.25">
      <c r="A80">
        <v>1</v>
      </c>
      <c r="B80">
        <v>0</v>
      </c>
      <c r="C80">
        <v>12.01</v>
      </c>
      <c r="D80">
        <v>0</v>
      </c>
      <c r="E80">
        <v>0</v>
      </c>
      <c r="F80">
        <v>0</v>
      </c>
      <c r="G80">
        <v>0</v>
      </c>
      <c r="H80">
        <v>1</v>
      </c>
      <c r="I80">
        <v>0</v>
      </c>
      <c r="J80">
        <v>1</v>
      </c>
      <c r="K80">
        <v>3.5</v>
      </c>
      <c r="L80">
        <v>5500</v>
      </c>
      <c r="M80">
        <v>0</v>
      </c>
      <c r="N80" s="5">
        <v>0</v>
      </c>
      <c r="O80" s="6">
        <v>-11</v>
      </c>
      <c r="P80">
        <v>6.6000000000000003E-2</v>
      </c>
      <c r="Q80">
        <v>0</v>
      </c>
      <c r="R80">
        <v>1</v>
      </c>
      <c r="S80">
        <v>0</v>
      </c>
      <c r="T80">
        <v>1</v>
      </c>
      <c r="U80">
        <v>11</v>
      </c>
      <c r="V80" s="4">
        <v>25</v>
      </c>
      <c r="W80">
        <v>0</v>
      </c>
      <c r="X80">
        <v>0</v>
      </c>
      <c r="Y80">
        <v>0</v>
      </c>
      <c r="Z80">
        <v>0</v>
      </c>
      <c r="AA80">
        <v>1</v>
      </c>
      <c r="AB80">
        <v>0</v>
      </c>
      <c r="AC80">
        <v>1</v>
      </c>
      <c r="AD80">
        <v>3</v>
      </c>
      <c r="AE80" s="13">
        <v>2</v>
      </c>
      <c r="AF80" s="14">
        <v>0</v>
      </c>
    </row>
    <row r="81" spans="1:32" x14ac:dyDescent="0.25">
      <c r="A81">
        <v>1</v>
      </c>
      <c r="B81">
        <v>0</v>
      </c>
      <c r="C81">
        <v>12.01</v>
      </c>
      <c r="D81">
        <v>0</v>
      </c>
      <c r="E81">
        <v>0</v>
      </c>
      <c r="F81">
        <v>0</v>
      </c>
      <c r="G81">
        <v>0</v>
      </c>
      <c r="H81">
        <v>1</v>
      </c>
      <c r="I81">
        <v>0</v>
      </c>
      <c r="J81">
        <v>1</v>
      </c>
      <c r="K81">
        <v>3.5</v>
      </c>
      <c r="L81">
        <v>5500</v>
      </c>
      <c r="M81">
        <v>0</v>
      </c>
      <c r="N81" s="5">
        <v>0</v>
      </c>
      <c r="O81" s="6">
        <v>-11</v>
      </c>
      <c r="P81">
        <v>6.6000000000000003E-2</v>
      </c>
      <c r="Q81">
        <v>0</v>
      </c>
      <c r="R81">
        <v>1</v>
      </c>
      <c r="S81">
        <v>0</v>
      </c>
      <c r="T81">
        <v>1</v>
      </c>
      <c r="U81">
        <v>11</v>
      </c>
      <c r="V81" s="4">
        <v>25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>
        <v>1</v>
      </c>
      <c r="AD81">
        <v>7</v>
      </c>
      <c r="AE81" s="13">
        <v>2</v>
      </c>
      <c r="AF81" s="14">
        <v>0</v>
      </c>
    </row>
    <row r="82" spans="1:32" x14ac:dyDescent="0.25">
      <c r="A82" s="15">
        <v>1</v>
      </c>
      <c r="B82" s="15">
        <v>0</v>
      </c>
      <c r="C82" s="15">
        <v>12.01</v>
      </c>
      <c r="D82" s="15">
        <v>0</v>
      </c>
      <c r="E82" s="15">
        <v>0</v>
      </c>
      <c r="F82" s="15">
        <v>0</v>
      </c>
      <c r="G82" s="15">
        <v>0</v>
      </c>
      <c r="H82" s="15">
        <v>1</v>
      </c>
      <c r="I82" s="15">
        <v>0</v>
      </c>
      <c r="J82" s="15">
        <v>1</v>
      </c>
      <c r="K82" s="16">
        <v>12</v>
      </c>
      <c r="L82" s="16">
        <v>6500</v>
      </c>
      <c r="M82" s="5">
        <v>0</v>
      </c>
      <c r="N82" s="5">
        <v>0</v>
      </c>
      <c r="O82" s="17">
        <v>-11</v>
      </c>
      <c r="P82" s="16">
        <v>320</v>
      </c>
      <c r="Q82" s="5">
        <v>0</v>
      </c>
      <c r="R82" s="5">
        <v>1</v>
      </c>
      <c r="S82" s="5">
        <v>0</v>
      </c>
      <c r="T82" s="5">
        <v>1</v>
      </c>
      <c r="U82" s="18">
        <v>8</v>
      </c>
      <c r="V82" s="16">
        <v>20</v>
      </c>
      <c r="W82" s="5">
        <v>1</v>
      </c>
      <c r="X82" s="5">
        <v>0</v>
      </c>
      <c r="Y82" s="5">
        <v>0</v>
      </c>
      <c r="Z82" s="5">
        <v>0</v>
      </c>
      <c r="AA82" s="5">
        <v>0</v>
      </c>
      <c r="AB82" s="16">
        <v>0</v>
      </c>
      <c r="AC82" s="16">
        <v>1</v>
      </c>
      <c r="AD82" s="16">
        <v>56</v>
      </c>
      <c r="AE82" s="20">
        <v>2</v>
      </c>
      <c r="AF82" s="16">
        <v>0.16666666666666699</v>
      </c>
    </row>
    <row r="83" spans="1:32" x14ac:dyDescent="0.25">
      <c r="A83" s="15">
        <v>1</v>
      </c>
      <c r="B83" s="15">
        <v>0</v>
      </c>
      <c r="C83" s="15">
        <v>12.01</v>
      </c>
      <c r="D83" s="15">
        <v>0</v>
      </c>
      <c r="E83" s="15">
        <v>0</v>
      </c>
      <c r="F83" s="15">
        <v>0</v>
      </c>
      <c r="G83" s="15">
        <v>0</v>
      </c>
      <c r="H83" s="15">
        <v>1</v>
      </c>
      <c r="I83" s="15">
        <v>0</v>
      </c>
      <c r="J83" s="15">
        <v>1</v>
      </c>
      <c r="K83" s="16">
        <v>12</v>
      </c>
      <c r="L83" s="16">
        <v>6500</v>
      </c>
      <c r="M83" s="5">
        <v>0</v>
      </c>
      <c r="N83" s="5">
        <v>0</v>
      </c>
      <c r="O83" s="17">
        <v>-11</v>
      </c>
      <c r="P83" s="16">
        <v>320</v>
      </c>
      <c r="Q83" s="5">
        <v>0</v>
      </c>
      <c r="R83" s="5">
        <v>1</v>
      </c>
      <c r="S83" s="5">
        <v>0</v>
      </c>
      <c r="T83" s="5">
        <v>1</v>
      </c>
      <c r="U83" s="18">
        <v>8</v>
      </c>
      <c r="V83" s="16">
        <v>20</v>
      </c>
      <c r="W83" s="5">
        <v>1</v>
      </c>
      <c r="X83" s="5">
        <v>0</v>
      </c>
      <c r="Y83" s="5">
        <v>0</v>
      </c>
      <c r="Z83" s="5">
        <v>0</v>
      </c>
      <c r="AA83" s="5">
        <v>0</v>
      </c>
      <c r="AB83" s="16">
        <v>0</v>
      </c>
      <c r="AC83" s="16">
        <v>1</v>
      </c>
      <c r="AD83" s="16">
        <v>56</v>
      </c>
      <c r="AE83" s="20">
        <v>4</v>
      </c>
      <c r="AF83" s="16">
        <v>9.0909090909090995E-2</v>
      </c>
    </row>
    <row r="84" spans="1:32" x14ac:dyDescent="0.25">
      <c r="A84" s="15">
        <v>0</v>
      </c>
      <c r="B84" s="15">
        <v>0</v>
      </c>
      <c r="C84" s="15">
        <v>63.55</v>
      </c>
      <c r="D84" s="15">
        <v>16</v>
      </c>
      <c r="E84" s="15">
        <v>1</v>
      </c>
      <c r="F84" s="15">
        <v>0</v>
      </c>
      <c r="G84" s="15">
        <v>1</v>
      </c>
      <c r="H84" s="15">
        <v>0</v>
      </c>
      <c r="I84" s="15">
        <v>0</v>
      </c>
      <c r="J84" s="15">
        <v>0</v>
      </c>
      <c r="K84" s="16">
        <v>7</v>
      </c>
      <c r="L84" s="16">
        <v>7</v>
      </c>
      <c r="M84" s="5">
        <v>0</v>
      </c>
      <c r="N84" s="5">
        <v>0</v>
      </c>
      <c r="O84" s="29">
        <v>-26</v>
      </c>
      <c r="P84" s="30">
        <v>29</v>
      </c>
      <c r="Q84" s="5">
        <v>0</v>
      </c>
      <c r="R84" s="5">
        <v>1</v>
      </c>
      <c r="S84" s="5">
        <v>0</v>
      </c>
      <c r="T84" s="5">
        <v>1</v>
      </c>
      <c r="U84" s="18">
        <v>6</v>
      </c>
      <c r="V84" s="16">
        <v>24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16">
        <v>42</v>
      </c>
      <c r="AC84" s="16">
        <v>42</v>
      </c>
      <c r="AD84" s="16">
        <v>0</v>
      </c>
      <c r="AE84" s="20">
        <v>0.2</v>
      </c>
      <c r="AF84" s="16">
        <v>0.50020950305874501</v>
      </c>
    </row>
  </sheetData>
  <phoneticPr fontId="14" type="noConversion"/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F92"/>
  <sheetViews>
    <sheetView zoomScale="55" zoomScaleNormal="55" workbookViewId="0">
      <selection activeCell="O1" sqref="O1:P1048576"/>
    </sheetView>
  </sheetViews>
  <sheetFormatPr defaultColWidth="9" defaultRowHeight="13.8" x14ac:dyDescent="0.25"/>
  <cols>
    <col min="14" max="14" width="9" customWidth="1"/>
  </cols>
  <sheetData>
    <row r="1" spans="1:32" ht="16.2" x14ac:dyDescent="0.25">
      <c r="A1" s="1" t="s">
        <v>138</v>
      </c>
      <c r="B1" s="1" t="s">
        <v>139</v>
      </c>
      <c r="C1" s="1" t="s">
        <v>140</v>
      </c>
      <c r="D1" s="1" t="s">
        <v>141</v>
      </c>
      <c r="E1" s="1" t="s">
        <v>142</v>
      </c>
      <c r="F1" s="1" t="s">
        <v>143</v>
      </c>
      <c r="G1" s="1" t="s">
        <v>144</v>
      </c>
      <c r="H1" s="1" t="s">
        <v>145</v>
      </c>
      <c r="I1" s="1" t="s">
        <v>146</v>
      </c>
      <c r="J1" s="1" t="s">
        <v>147</v>
      </c>
      <c r="K1" s="2" t="s">
        <v>148</v>
      </c>
      <c r="L1" s="2" t="s">
        <v>2</v>
      </c>
      <c r="M1" s="1" t="s">
        <v>149</v>
      </c>
      <c r="N1" s="1" t="s">
        <v>150</v>
      </c>
      <c r="O1" s="3" t="s">
        <v>151</v>
      </c>
      <c r="P1" s="1" t="s">
        <v>152</v>
      </c>
      <c r="Q1" s="9" t="s">
        <v>31</v>
      </c>
      <c r="R1" s="9" t="s">
        <v>153</v>
      </c>
      <c r="S1" s="9" t="s">
        <v>32</v>
      </c>
      <c r="T1" s="10" t="s">
        <v>40</v>
      </c>
      <c r="U1" s="9" t="s">
        <v>9</v>
      </c>
      <c r="V1" s="9" t="s">
        <v>10</v>
      </c>
      <c r="W1" s="9" t="s">
        <v>45</v>
      </c>
      <c r="X1" s="9" t="s">
        <v>154</v>
      </c>
      <c r="Y1" s="9" t="s">
        <v>155</v>
      </c>
      <c r="Z1" s="9" t="s">
        <v>156</v>
      </c>
      <c r="AA1" s="9" t="s">
        <v>157</v>
      </c>
      <c r="AB1" s="9" t="s">
        <v>12</v>
      </c>
      <c r="AC1" s="9" t="s">
        <v>13</v>
      </c>
      <c r="AD1" s="9" t="s">
        <v>14</v>
      </c>
      <c r="AE1" s="11" t="s">
        <v>15</v>
      </c>
      <c r="AF1" s="12" t="s">
        <v>25</v>
      </c>
    </row>
    <row r="2" spans="1:32" x14ac:dyDescent="0.25">
      <c r="A2">
        <v>1</v>
      </c>
      <c r="B2">
        <v>0</v>
      </c>
      <c r="C2">
        <v>12.01</v>
      </c>
      <c r="D2">
        <v>0</v>
      </c>
      <c r="E2">
        <v>0</v>
      </c>
      <c r="F2">
        <v>0</v>
      </c>
      <c r="G2">
        <v>0</v>
      </c>
      <c r="H2">
        <v>1</v>
      </c>
      <c r="I2">
        <v>0</v>
      </c>
      <c r="J2">
        <v>1</v>
      </c>
      <c r="K2">
        <v>140</v>
      </c>
      <c r="L2">
        <v>7000</v>
      </c>
      <c r="M2">
        <v>0</v>
      </c>
      <c r="N2" s="5">
        <v>0</v>
      </c>
      <c r="O2" s="6">
        <v>-11</v>
      </c>
      <c r="P2">
        <v>12.83</v>
      </c>
      <c r="Q2">
        <v>0</v>
      </c>
      <c r="R2">
        <v>1</v>
      </c>
      <c r="S2">
        <v>1</v>
      </c>
      <c r="T2">
        <v>0</v>
      </c>
      <c r="U2" s="7">
        <v>8</v>
      </c>
      <c r="V2" s="7">
        <v>30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1</v>
      </c>
      <c r="AD2">
        <v>1</v>
      </c>
      <c r="AE2" s="13">
        <v>5</v>
      </c>
      <c r="AF2" s="14">
        <v>0.122273065872087</v>
      </c>
    </row>
    <row r="3" spans="1:32" x14ac:dyDescent="0.25">
      <c r="A3">
        <v>1</v>
      </c>
      <c r="B3">
        <v>0</v>
      </c>
      <c r="C3">
        <v>12.01</v>
      </c>
      <c r="D3">
        <v>0</v>
      </c>
      <c r="E3">
        <v>0</v>
      </c>
      <c r="F3">
        <v>0</v>
      </c>
      <c r="G3">
        <v>0</v>
      </c>
      <c r="H3">
        <v>1</v>
      </c>
      <c r="I3">
        <v>0</v>
      </c>
      <c r="J3">
        <v>1</v>
      </c>
      <c r="K3">
        <v>140</v>
      </c>
      <c r="L3">
        <v>7000</v>
      </c>
      <c r="M3">
        <v>0</v>
      </c>
      <c r="N3" s="5">
        <v>0</v>
      </c>
      <c r="O3" s="6">
        <v>-11</v>
      </c>
      <c r="P3">
        <v>12.83</v>
      </c>
      <c r="Q3">
        <v>0</v>
      </c>
      <c r="R3">
        <v>1</v>
      </c>
      <c r="S3">
        <v>1</v>
      </c>
      <c r="T3">
        <v>0</v>
      </c>
      <c r="U3" s="7">
        <v>8</v>
      </c>
      <c r="V3" s="7">
        <v>30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1</v>
      </c>
      <c r="AD3">
        <v>1</v>
      </c>
      <c r="AE3" s="13">
        <v>20</v>
      </c>
      <c r="AF3" s="14">
        <v>0.35607775782652801</v>
      </c>
    </row>
    <row r="4" spans="1:32" x14ac:dyDescent="0.25">
      <c r="A4">
        <v>1</v>
      </c>
      <c r="B4">
        <v>0</v>
      </c>
      <c r="C4">
        <v>12.01</v>
      </c>
      <c r="D4">
        <v>0</v>
      </c>
      <c r="E4">
        <v>0</v>
      </c>
      <c r="F4">
        <v>0</v>
      </c>
      <c r="G4">
        <v>0</v>
      </c>
      <c r="H4">
        <v>1</v>
      </c>
      <c r="I4">
        <v>0</v>
      </c>
      <c r="J4">
        <v>1</v>
      </c>
      <c r="K4">
        <v>140</v>
      </c>
      <c r="L4">
        <v>7000</v>
      </c>
      <c r="M4">
        <v>0</v>
      </c>
      <c r="N4" s="5">
        <v>0</v>
      </c>
      <c r="O4" s="6">
        <v>-11</v>
      </c>
      <c r="P4">
        <v>12.83</v>
      </c>
      <c r="Q4">
        <v>0</v>
      </c>
      <c r="R4">
        <v>1</v>
      </c>
      <c r="S4">
        <v>1</v>
      </c>
      <c r="T4">
        <v>0</v>
      </c>
      <c r="U4" s="7">
        <v>8</v>
      </c>
      <c r="V4" s="7">
        <v>30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1</v>
      </c>
      <c r="AD4">
        <v>1</v>
      </c>
      <c r="AE4" s="13">
        <v>50</v>
      </c>
      <c r="AF4" s="14">
        <v>0.61603277314836402</v>
      </c>
    </row>
    <row r="5" spans="1:32" x14ac:dyDescent="0.25">
      <c r="A5">
        <v>1</v>
      </c>
      <c r="B5">
        <v>0</v>
      </c>
      <c r="C5">
        <v>12.01</v>
      </c>
      <c r="D5">
        <v>0</v>
      </c>
      <c r="E5">
        <v>0</v>
      </c>
      <c r="F5">
        <v>0</v>
      </c>
      <c r="G5">
        <v>0</v>
      </c>
      <c r="H5">
        <v>1</v>
      </c>
      <c r="I5">
        <v>0</v>
      </c>
      <c r="J5">
        <v>1</v>
      </c>
      <c r="K5">
        <v>140</v>
      </c>
      <c r="L5">
        <v>7000</v>
      </c>
      <c r="M5">
        <v>0</v>
      </c>
      <c r="N5" s="5">
        <v>0</v>
      </c>
      <c r="O5" s="6">
        <v>-11</v>
      </c>
      <c r="P5">
        <v>12.83</v>
      </c>
      <c r="Q5">
        <v>0</v>
      </c>
      <c r="R5">
        <v>1</v>
      </c>
      <c r="S5">
        <v>1</v>
      </c>
      <c r="T5">
        <v>0</v>
      </c>
      <c r="U5" s="7">
        <v>8</v>
      </c>
      <c r="V5" s="7">
        <v>30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1</v>
      </c>
      <c r="AD5">
        <v>3</v>
      </c>
      <c r="AE5" s="13">
        <v>50</v>
      </c>
      <c r="AF5" s="14">
        <v>0.56441782818379305</v>
      </c>
    </row>
    <row r="6" spans="1:32" x14ac:dyDescent="0.25">
      <c r="A6">
        <v>1</v>
      </c>
      <c r="B6">
        <v>0</v>
      </c>
      <c r="C6">
        <v>12.01</v>
      </c>
      <c r="D6">
        <v>0</v>
      </c>
      <c r="E6">
        <v>0</v>
      </c>
      <c r="F6">
        <v>0</v>
      </c>
      <c r="G6">
        <v>0</v>
      </c>
      <c r="H6">
        <v>1</v>
      </c>
      <c r="I6">
        <v>0</v>
      </c>
      <c r="J6">
        <v>1</v>
      </c>
      <c r="K6">
        <v>140</v>
      </c>
      <c r="L6">
        <v>7000</v>
      </c>
      <c r="M6">
        <v>0</v>
      </c>
      <c r="N6" s="5">
        <v>0</v>
      </c>
      <c r="O6" s="6">
        <v>-11</v>
      </c>
      <c r="P6">
        <v>12.83</v>
      </c>
      <c r="Q6">
        <v>0</v>
      </c>
      <c r="R6">
        <v>1</v>
      </c>
      <c r="S6">
        <v>1</v>
      </c>
      <c r="T6">
        <v>0</v>
      </c>
      <c r="U6" s="7">
        <v>8</v>
      </c>
      <c r="V6" s="7">
        <v>30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1</v>
      </c>
      <c r="AD6">
        <v>7</v>
      </c>
      <c r="AE6" s="13">
        <v>50</v>
      </c>
      <c r="AF6" s="14">
        <v>0.38987454531957499</v>
      </c>
    </row>
    <row r="7" spans="1:32" x14ac:dyDescent="0.25">
      <c r="A7">
        <v>1</v>
      </c>
      <c r="B7">
        <v>0</v>
      </c>
      <c r="C7">
        <v>12.01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1</v>
      </c>
      <c r="K7">
        <v>140</v>
      </c>
      <c r="L7">
        <v>7000</v>
      </c>
      <c r="M7">
        <v>0</v>
      </c>
      <c r="N7" s="5">
        <v>0</v>
      </c>
      <c r="O7" s="6">
        <v>-11</v>
      </c>
      <c r="P7">
        <v>12.83</v>
      </c>
      <c r="Q7">
        <v>0</v>
      </c>
      <c r="R7">
        <v>1</v>
      </c>
      <c r="S7">
        <v>1</v>
      </c>
      <c r="T7">
        <v>0</v>
      </c>
      <c r="U7" s="7">
        <v>8</v>
      </c>
      <c r="V7" s="7">
        <v>30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1</v>
      </c>
      <c r="AD7">
        <v>14</v>
      </c>
      <c r="AE7" s="13">
        <v>50</v>
      </c>
      <c r="AF7" s="14">
        <v>6.4108403552721405E-2</v>
      </c>
    </row>
    <row r="8" spans="1:32" x14ac:dyDescent="0.25">
      <c r="A8">
        <v>0</v>
      </c>
      <c r="B8">
        <v>0</v>
      </c>
      <c r="C8">
        <v>140.1</v>
      </c>
      <c r="D8">
        <v>16</v>
      </c>
      <c r="E8">
        <v>2</v>
      </c>
      <c r="F8">
        <v>0</v>
      </c>
      <c r="G8">
        <v>1</v>
      </c>
      <c r="H8">
        <v>0</v>
      </c>
      <c r="I8">
        <v>0</v>
      </c>
      <c r="J8">
        <v>0</v>
      </c>
      <c r="K8">
        <v>134</v>
      </c>
      <c r="L8" s="4">
        <v>134</v>
      </c>
      <c r="M8">
        <v>0</v>
      </c>
      <c r="N8" s="5">
        <v>0</v>
      </c>
      <c r="O8" s="6">
        <v>37.799999999999997</v>
      </c>
      <c r="P8" s="7">
        <v>33.5</v>
      </c>
      <c r="Q8">
        <v>0</v>
      </c>
      <c r="R8">
        <v>1</v>
      </c>
      <c r="S8">
        <v>1</v>
      </c>
      <c r="T8">
        <v>0</v>
      </c>
      <c r="U8" s="7">
        <v>8</v>
      </c>
      <c r="V8">
        <v>25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1</v>
      </c>
      <c r="AD8">
        <v>1</v>
      </c>
      <c r="AE8" s="13">
        <v>100</v>
      </c>
      <c r="AF8" s="14">
        <v>0.85791757049891504</v>
      </c>
    </row>
    <row r="9" spans="1:32" x14ac:dyDescent="0.25">
      <c r="A9">
        <v>0</v>
      </c>
      <c r="B9">
        <v>0</v>
      </c>
      <c r="C9">
        <v>140.1</v>
      </c>
      <c r="D9">
        <v>16</v>
      </c>
      <c r="E9">
        <v>2</v>
      </c>
      <c r="F9">
        <v>0</v>
      </c>
      <c r="G9">
        <v>1</v>
      </c>
      <c r="H9">
        <v>0</v>
      </c>
      <c r="I9">
        <v>0</v>
      </c>
      <c r="J9">
        <v>0</v>
      </c>
      <c r="K9">
        <v>134</v>
      </c>
      <c r="L9" s="4">
        <v>134</v>
      </c>
      <c r="M9">
        <v>0</v>
      </c>
      <c r="N9" s="5">
        <v>0</v>
      </c>
      <c r="O9" s="6">
        <v>37.799999999999997</v>
      </c>
      <c r="P9" s="7">
        <v>33.5</v>
      </c>
      <c r="Q9">
        <v>0</v>
      </c>
      <c r="R9">
        <v>1</v>
      </c>
      <c r="S9">
        <v>1</v>
      </c>
      <c r="T9">
        <v>0</v>
      </c>
      <c r="U9" s="7">
        <v>8</v>
      </c>
      <c r="V9">
        <v>25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1</v>
      </c>
      <c r="AD9">
        <v>7</v>
      </c>
      <c r="AE9" s="13">
        <v>100</v>
      </c>
      <c r="AF9" s="14">
        <v>0.83404216812958099</v>
      </c>
    </row>
    <row r="10" spans="1:32" x14ac:dyDescent="0.25">
      <c r="A10">
        <v>0</v>
      </c>
      <c r="B10">
        <v>0</v>
      </c>
      <c r="C10">
        <v>140.1</v>
      </c>
      <c r="D10">
        <v>16</v>
      </c>
      <c r="E10">
        <v>2</v>
      </c>
      <c r="F10">
        <v>0</v>
      </c>
      <c r="G10">
        <v>1</v>
      </c>
      <c r="H10">
        <v>0</v>
      </c>
      <c r="I10">
        <v>0</v>
      </c>
      <c r="J10">
        <v>0</v>
      </c>
      <c r="K10">
        <v>134</v>
      </c>
      <c r="L10" s="4">
        <v>134</v>
      </c>
      <c r="M10">
        <v>0</v>
      </c>
      <c r="N10" s="5">
        <v>0</v>
      </c>
      <c r="O10" s="6">
        <v>37.799999999999997</v>
      </c>
      <c r="P10" s="7">
        <v>33.5</v>
      </c>
      <c r="Q10">
        <v>0</v>
      </c>
      <c r="R10">
        <v>1</v>
      </c>
      <c r="S10">
        <v>1</v>
      </c>
      <c r="T10">
        <v>0</v>
      </c>
      <c r="U10" s="7">
        <v>8</v>
      </c>
      <c r="V10">
        <v>25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1</v>
      </c>
      <c r="AD10">
        <v>14</v>
      </c>
      <c r="AE10" s="13">
        <v>100</v>
      </c>
      <c r="AF10" s="14">
        <v>0.63016737245412402</v>
      </c>
    </row>
    <row r="11" spans="1:32" x14ac:dyDescent="0.25">
      <c r="A11">
        <v>0</v>
      </c>
      <c r="B11">
        <v>0</v>
      </c>
      <c r="C11">
        <v>140.1</v>
      </c>
      <c r="D11">
        <v>16</v>
      </c>
      <c r="E11">
        <v>2</v>
      </c>
      <c r="F11">
        <v>0</v>
      </c>
      <c r="G11">
        <v>1</v>
      </c>
      <c r="H11">
        <v>0</v>
      </c>
      <c r="I11">
        <v>0</v>
      </c>
      <c r="J11">
        <v>0</v>
      </c>
      <c r="K11">
        <v>134</v>
      </c>
      <c r="L11" s="4">
        <v>134</v>
      </c>
      <c r="M11">
        <v>0</v>
      </c>
      <c r="N11" s="5">
        <v>0</v>
      </c>
      <c r="O11" s="6">
        <v>37.799999999999997</v>
      </c>
      <c r="P11" s="7">
        <v>33.5</v>
      </c>
      <c r="Q11">
        <v>0</v>
      </c>
      <c r="R11">
        <v>1</v>
      </c>
      <c r="S11">
        <v>1</v>
      </c>
      <c r="T11">
        <v>0</v>
      </c>
      <c r="U11" s="7">
        <v>8</v>
      </c>
      <c r="V11">
        <v>25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1</v>
      </c>
      <c r="AD11">
        <v>28</v>
      </c>
      <c r="AE11" s="13">
        <v>100</v>
      </c>
      <c r="AF11" s="14">
        <v>0.59710017574692398</v>
      </c>
    </row>
    <row r="12" spans="1:32" x14ac:dyDescent="0.25">
      <c r="A12">
        <v>0</v>
      </c>
      <c r="B12">
        <v>0</v>
      </c>
      <c r="C12">
        <v>107.9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  <c r="J12">
        <v>0</v>
      </c>
      <c r="K12" s="7">
        <v>27.5</v>
      </c>
      <c r="L12" s="4">
        <v>27.5</v>
      </c>
      <c r="M12">
        <v>0</v>
      </c>
      <c r="N12" s="5">
        <v>0</v>
      </c>
      <c r="O12" s="6">
        <v>-42.5</v>
      </c>
      <c r="P12" s="7">
        <v>5</v>
      </c>
      <c r="Q12">
        <v>0</v>
      </c>
      <c r="R12">
        <v>1</v>
      </c>
      <c r="S12">
        <v>1</v>
      </c>
      <c r="T12">
        <v>0</v>
      </c>
      <c r="U12" s="7">
        <v>8</v>
      </c>
      <c r="V12">
        <v>25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1</v>
      </c>
      <c r="AD12">
        <v>1</v>
      </c>
      <c r="AE12" s="13">
        <v>0.5</v>
      </c>
      <c r="AF12" s="14">
        <v>0.30064443821798797</v>
      </c>
    </row>
    <row r="13" spans="1:32" x14ac:dyDescent="0.25">
      <c r="A13">
        <v>0</v>
      </c>
      <c r="B13">
        <v>0</v>
      </c>
      <c r="C13">
        <v>107.9</v>
      </c>
      <c r="D13">
        <v>0</v>
      </c>
      <c r="E13">
        <v>0</v>
      </c>
      <c r="F13">
        <v>0</v>
      </c>
      <c r="G13">
        <v>1</v>
      </c>
      <c r="H13">
        <v>0</v>
      </c>
      <c r="I13">
        <v>0</v>
      </c>
      <c r="J13">
        <v>0</v>
      </c>
      <c r="K13" s="7">
        <v>27.5</v>
      </c>
      <c r="L13" s="4">
        <v>27.5</v>
      </c>
      <c r="M13">
        <v>0</v>
      </c>
      <c r="N13" s="5">
        <v>0</v>
      </c>
      <c r="O13" s="6">
        <v>-42.5</v>
      </c>
      <c r="P13" s="7">
        <v>5</v>
      </c>
      <c r="Q13">
        <v>0</v>
      </c>
      <c r="R13">
        <v>1</v>
      </c>
      <c r="S13">
        <v>1</v>
      </c>
      <c r="T13">
        <v>0</v>
      </c>
      <c r="U13" s="7">
        <v>8</v>
      </c>
      <c r="V13">
        <v>25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1</v>
      </c>
      <c r="AD13">
        <v>7</v>
      </c>
      <c r="AE13" s="13">
        <v>0.5</v>
      </c>
      <c r="AF13" s="14">
        <v>0.60254777070063703</v>
      </c>
    </row>
    <row r="14" spans="1:32" x14ac:dyDescent="0.25">
      <c r="A14">
        <v>0</v>
      </c>
      <c r="B14">
        <v>0</v>
      </c>
      <c r="C14">
        <v>107.9</v>
      </c>
      <c r="D14">
        <v>0</v>
      </c>
      <c r="E14">
        <v>0</v>
      </c>
      <c r="F14">
        <v>0</v>
      </c>
      <c r="G14">
        <v>1</v>
      </c>
      <c r="H14">
        <v>0</v>
      </c>
      <c r="I14">
        <v>0</v>
      </c>
      <c r="J14">
        <v>0</v>
      </c>
      <c r="K14" s="7">
        <v>27.5</v>
      </c>
      <c r="L14" s="4">
        <v>27.5</v>
      </c>
      <c r="M14">
        <v>0</v>
      </c>
      <c r="N14" s="5">
        <v>0</v>
      </c>
      <c r="O14" s="6">
        <v>-42.5</v>
      </c>
      <c r="P14" s="7">
        <v>5</v>
      </c>
      <c r="Q14">
        <v>0</v>
      </c>
      <c r="R14">
        <v>1</v>
      </c>
      <c r="S14">
        <v>1</v>
      </c>
      <c r="T14">
        <v>0</v>
      </c>
      <c r="U14" s="7">
        <v>8</v>
      </c>
      <c r="V14">
        <v>25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1</v>
      </c>
      <c r="AD14">
        <v>14</v>
      </c>
      <c r="AE14" s="13">
        <v>0.5</v>
      </c>
      <c r="AF14" s="14">
        <v>0.80466426670840496</v>
      </c>
    </row>
    <row r="15" spans="1:32" x14ac:dyDescent="0.25">
      <c r="A15">
        <v>0</v>
      </c>
      <c r="B15">
        <v>0</v>
      </c>
      <c r="C15">
        <v>107.9</v>
      </c>
      <c r="D15">
        <v>0</v>
      </c>
      <c r="E15">
        <v>0</v>
      </c>
      <c r="F15">
        <v>0</v>
      </c>
      <c r="G15">
        <v>1</v>
      </c>
      <c r="H15">
        <v>0</v>
      </c>
      <c r="I15">
        <v>0</v>
      </c>
      <c r="J15">
        <v>0</v>
      </c>
      <c r="K15" s="7">
        <v>27.5</v>
      </c>
      <c r="L15" s="4">
        <v>27.5</v>
      </c>
      <c r="M15">
        <v>0</v>
      </c>
      <c r="N15" s="5">
        <v>0</v>
      </c>
      <c r="O15" s="6">
        <v>-42.5</v>
      </c>
      <c r="P15" s="7">
        <v>5</v>
      </c>
      <c r="Q15">
        <v>0</v>
      </c>
      <c r="R15">
        <v>1</v>
      </c>
      <c r="S15">
        <v>1</v>
      </c>
      <c r="T15">
        <v>0</v>
      </c>
      <c r="U15" s="7">
        <v>8</v>
      </c>
      <c r="V15">
        <v>25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1</v>
      </c>
      <c r="AD15">
        <v>28</v>
      </c>
      <c r="AE15" s="13">
        <v>0.5</v>
      </c>
      <c r="AF15" s="14">
        <v>0.84307808374198401</v>
      </c>
    </row>
    <row r="16" spans="1:32" x14ac:dyDescent="0.25">
      <c r="A16">
        <v>1</v>
      </c>
      <c r="B16">
        <v>0</v>
      </c>
      <c r="C16">
        <v>12.01</v>
      </c>
      <c r="D16">
        <v>0</v>
      </c>
      <c r="E16">
        <v>0</v>
      </c>
      <c r="F16">
        <v>0</v>
      </c>
      <c r="G16">
        <v>0</v>
      </c>
      <c r="H16">
        <v>1</v>
      </c>
      <c r="I16">
        <v>0</v>
      </c>
      <c r="J16">
        <v>1</v>
      </c>
      <c r="K16" s="7">
        <v>2.5</v>
      </c>
      <c r="L16" s="7">
        <v>1000</v>
      </c>
      <c r="M16">
        <v>0</v>
      </c>
      <c r="N16" s="5">
        <v>0</v>
      </c>
      <c r="O16" s="5">
        <v>-11.7</v>
      </c>
      <c r="P16" s="7">
        <v>1040</v>
      </c>
      <c r="Q16">
        <v>0</v>
      </c>
      <c r="R16">
        <v>1</v>
      </c>
      <c r="S16">
        <v>1</v>
      </c>
      <c r="T16">
        <v>0</v>
      </c>
      <c r="U16" s="7">
        <v>8</v>
      </c>
      <c r="V16" s="7">
        <v>30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1</v>
      </c>
      <c r="AD16">
        <v>91</v>
      </c>
      <c r="AE16" s="13">
        <v>0.05</v>
      </c>
      <c r="AF16" s="14">
        <v>7.4502545118000904E-2</v>
      </c>
    </row>
    <row r="17" spans="1:32" x14ac:dyDescent="0.25">
      <c r="A17">
        <v>1</v>
      </c>
      <c r="B17">
        <v>0</v>
      </c>
      <c r="C17">
        <v>12.01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1</v>
      </c>
      <c r="K17" s="7">
        <v>2.5</v>
      </c>
      <c r="L17" s="7">
        <v>1000</v>
      </c>
      <c r="M17">
        <v>0</v>
      </c>
      <c r="N17" s="5">
        <v>0</v>
      </c>
      <c r="O17" s="5">
        <v>-11.7</v>
      </c>
      <c r="P17" s="7">
        <v>1040</v>
      </c>
      <c r="Q17">
        <v>0</v>
      </c>
      <c r="R17">
        <v>1</v>
      </c>
      <c r="S17">
        <v>1</v>
      </c>
      <c r="T17">
        <v>0</v>
      </c>
      <c r="U17" s="7">
        <v>8</v>
      </c>
      <c r="V17" s="7">
        <v>30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1</v>
      </c>
      <c r="AD17">
        <v>91</v>
      </c>
      <c r="AE17" s="13">
        <v>0.1</v>
      </c>
      <c r="AF17" s="14">
        <v>-3.2250000000000001E-2</v>
      </c>
    </row>
    <row r="18" spans="1:32" x14ac:dyDescent="0.25">
      <c r="A18">
        <v>1</v>
      </c>
      <c r="B18">
        <v>0</v>
      </c>
      <c r="C18">
        <v>12.01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1</v>
      </c>
      <c r="K18" s="7">
        <v>2.5</v>
      </c>
      <c r="L18" s="7">
        <v>1000</v>
      </c>
      <c r="M18">
        <v>0</v>
      </c>
      <c r="N18" s="5">
        <v>0</v>
      </c>
      <c r="O18" s="5">
        <v>-11.7</v>
      </c>
      <c r="P18" s="7">
        <v>1040</v>
      </c>
      <c r="Q18">
        <v>0</v>
      </c>
      <c r="R18">
        <v>1</v>
      </c>
      <c r="S18">
        <v>1</v>
      </c>
      <c r="T18">
        <v>0</v>
      </c>
      <c r="U18" s="7">
        <v>8</v>
      </c>
      <c r="V18" s="7">
        <v>30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1</v>
      </c>
      <c r="AD18">
        <v>91</v>
      </c>
      <c r="AE18" s="13">
        <v>0.2</v>
      </c>
      <c r="AF18" s="14">
        <v>-9.6749999999999906E-2</v>
      </c>
    </row>
    <row r="19" spans="1:32" x14ac:dyDescent="0.25">
      <c r="A19">
        <v>1</v>
      </c>
      <c r="B19">
        <v>0</v>
      </c>
      <c r="C19">
        <v>12.01</v>
      </c>
      <c r="D19">
        <v>0</v>
      </c>
      <c r="E19">
        <v>0</v>
      </c>
      <c r="F19">
        <v>0</v>
      </c>
      <c r="G19">
        <v>1</v>
      </c>
      <c r="H19">
        <v>0</v>
      </c>
      <c r="I19">
        <v>0</v>
      </c>
      <c r="J19">
        <v>1</v>
      </c>
      <c r="K19" s="7">
        <v>33</v>
      </c>
      <c r="L19" s="4">
        <v>33</v>
      </c>
      <c r="M19">
        <v>0</v>
      </c>
      <c r="N19" s="5">
        <v>0</v>
      </c>
      <c r="O19" s="5">
        <v>-30.24</v>
      </c>
      <c r="P19" s="7">
        <v>0.92</v>
      </c>
      <c r="Q19">
        <v>0</v>
      </c>
      <c r="R19">
        <v>1</v>
      </c>
      <c r="S19">
        <v>1</v>
      </c>
      <c r="T19">
        <v>0</v>
      </c>
      <c r="U19">
        <v>5</v>
      </c>
      <c r="V19" s="7">
        <v>26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1</v>
      </c>
      <c r="AD19">
        <v>1</v>
      </c>
      <c r="AE19" s="13">
        <v>0.5</v>
      </c>
      <c r="AF19" s="14">
        <v>1</v>
      </c>
    </row>
    <row r="20" spans="1:32" x14ac:dyDescent="0.25">
      <c r="A20">
        <v>1</v>
      </c>
      <c r="B20">
        <v>0</v>
      </c>
      <c r="C20">
        <v>12.01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1</v>
      </c>
      <c r="K20" s="7">
        <v>33</v>
      </c>
      <c r="L20" s="4">
        <v>33</v>
      </c>
      <c r="M20">
        <v>0</v>
      </c>
      <c r="N20" s="5">
        <v>0</v>
      </c>
      <c r="O20" s="5">
        <v>-30.24</v>
      </c>
      <c r="P20" s="7">
        <v>0.92</v>
      </c>
      <c r="Q20">
        <v>0</v>
      </c>
      <c r="R20">
        <v>1</v>
      </c>
      <c r="S20">
        <v>1</v>
      </c>
      <c r="T20">
        <v>0</v>
      </c>
      <c r="U20">
        <v>5</v>
      </c>
      <c r="V20" s="7">
        <v>26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1</v>
      </c>
      <c r="AD20">
        <v>1</v>
      </c>
      <c r="AE20" s="13">
        <v>1</v>
      </c>
      <c r="AF20" s="14">
        <v>1</v>
      </c>
    </row>
    <row r="21" spans="1:32" x14ac:dyDescent="0.25">
      <c r="A21">
        <v>1</v>
      </c>
      <c r="B21">
        <v>0</v>
      </c>
      <c r="C21">
        <v>12.01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  <c r="J21">
        <v>1</v>
      </c>
      <c r="K21" s="7">
        <v>33</v>
      </c>
      <c r="L21" s="4">
        <v>33</v>
      </c>
      <c r="M21">
        <v>0</v>
      </c>
      <c r="N21" s="5">
        <v>0</v>
      </c>
      <c r="O21" s="5">
        <v>-30.24</v>
      </c>
      <c r="P21" s="7">
        <v>0.92</v>
      </c>
      <c r="Q21">
        <v>0</v>
      </c>
      <c r="R21">
        <v>1</v>
      </c>
      <c r="S21">
        <v>1</v>
      </c>
      <c r="T21">
        <v>0</v>
      </c>
      <c r="U21">
        <v>5</v>
      </c>
      <c r="V21" s="7">
        <v>26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1</v>
      </c>
      <c r="AD21">
        <v>1</v>
      </c>
      <c r="AE21" s="13">
        <v>2</v>
      </c>
      <c r="AF21" s="14">
        <v>1</v>
      </c>
    </row>
    <row r="22" spans="1:32" x14ac:dyDescent="0.25">
      <c r="A22">
        <v>1</v>
      </c>
      <c r="B22">
        <v>0</v>
      </c>
      <c r="C22">
        <v>12.01</v>
      </c>
      <c r="D22">
        <v>0</v>
      </c>
      <c r="E22">
        <v>1</v>
      </c>
      <c r="F22">
        <v>0</v>
      </c>
      <c r="G22">
        <v>0</v>
      </c>
      <c r="H22">
        <v>0</v>
      </c>
      <c r="I22">
        <v>1</v>
      </c>
      <c r="J22">
        <v>0</v>
      </c>
      <c r="K22">
        <v>2000</v>
      </c>
      <c r="L22" s="7">
        <v>2</v>
      </c>
      <c r="M22">
        <v>0</v>
      </c>
      <c r="N22" s="5">
        <v>0</v>
      </c>
      <c r="O22" s="5">
        <v>-10.6</v>
      </c>
      <c r="P22" s="7">
        <v>180</v>
      </c>
      <c r="Q22">
        <v>0</v>
      </c>
      <c r="R22">
        <v>1</v>
      </c>
      <c r="S22">
        <v>1</v>
      </c>
      <c r="T22">
        <v>0</v>
      </c>
      <c r="U22">
        <v>5</v>
      </c>
      <c r="V22">
        <v>26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1</v>
      </c>
      <c r="AD22">
        <v>91</v>
      </c>
      <c r="AE22" s="13">
        <v>1.25</v>
      </c>
      <c r="AF22" s="14">
        <v>7.6728955116265193E-2</v>
      </c>
    </row>
    <row r="23" spans="1:32" x14ac:dyDescent="0.25">
      <c r="A23">
        <v>1</v>
      </c>
      <c r="B23">
        <v>0</v>
      </c>
      <c r="C23">
        <v>12.01</v>
      </c>
      <c r="D23">
        <v>0</v>
      </c>
      <c r="E23">
        <v>1</v>
      </c>
      <c r="F23">
        <v>0</v>
      </c>
      <c r="G23">
        <v>0</v>
      </c>
      <c r="H23">
        <v>0</v>
      </c>
      <c r="I23">
        <v>1</v>
      </c>
      <c r="J23">
        <v>0</v>
      </c>
      <c r="K23">
        <v>2000</v>
      </c>
      <c r="L23" s="7">
        <v>2</v>
      </c>
      <c r="M23">
        <v>0</v>
      </c>
      <c r="N23" s="5">
        <v>0</v>
      </c>
      <c r="O23" s="5">
        <v>-10.6</v>
      </c>
      <c r="P23" s="7">
        <v>180</v>
      </c>
      <c r="Q23">
        <v>0</v>
      </c>
      <c r="R23">
        <v>1</v>
      </c>
      <c r="S23">
        <v>1</v>
      </c>
      <c r="T23">
        <v>0</v>
      </c>
      <c r="U23">
        <v>5</v>
      </c>
      <c r="V23">
        <v>26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1</v>
      </c>
      <c r="AD23">
        <v>91</v>
      </c>
      <c r="AE23" s="13">
        <v>2.5</v>
      </c>
      <c r="AF23" s="14">
        <v>7.4476735431411006E-2</v>
      </c>
    </row>
    <row r="24" spans="1:32" x14ac:dyDescent="0.25">
      <c r="A24">
        <v>1</v>
      </c>
      <c r="B24">
        <v>0</v>
      </c>
      <c r="C24">
        <v>12.01</v>
      </c>
      <c r="D24">
        <v>0</v>
      </c>
      <c r="E24">
        <v>1</v>
      </c>
      <c r="F24">
        <v>0</v>
      </c>
      <c r="G24">
        <v>0</v>
      </c>
      <c r="H24">
        <v>0</v>
      </c>
      <c r="I24">
        <v>1</v>
      </c>
      <c r="J24">
        <v>0</v>
      </c>
      <c r="K24">
        <v>2000</v>
      </c>
      <c r="L24" s="7">
        <v>2</v>
      </c>
      <c r="M24">
        <v>0</v>
      </c>
      <c r="N24" s="5">
        <v>0</v>
      </c>
      <c r="O24" s="5">
        <v>-10.6</v>
      </c>
      <c r="P24" s="7">
        <v>180</v>
      </c>
      <c r="Q24">
        <v>0</v>
      </c>
      <c r="R24">
        <v>1</v>
      </c>
      <c r="S24">
        <v>1</v>
      </c>
      <c r="T24">
        <v>0</v>
      </c>
      <c r="U24">
        <v>5</v>
      </c>
      <c r="V24">
        <v>26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  <c r="AC24">
        <v>1</v>
      </c>
      <c r="AD24">
        <v>91</v>
      </c>
      <c r="AE24" s="13">
        <v>5</v>
      </c>
      <c r="AF24" s="14">
        <v>0.26583850931677</v>
      </c>
    </row>
    <row r="25" spans="1:32" x14ac:dyDescent="0.25">
      <c r="A25">
        <v>1</v>
      </c>
      <c r="B25">
        <v>0</v>
      </c>
      <c r="C25">
        <v>12.01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1</v>
      </c>
      <c r="K25">
        <v>1.2</v>
      </c>
      <c r="L25" s="7">
        <v>1000</v>
      </c>
      <c r="M25">
        <v>0</v>
      </c>
      <c r="N25" s="5">
        <v>0</v>
      </c>
      <c r="O25" s="6">
        <v>-27.6</v>
      </c>
      <c r="P25" s="7">
        <v>1040</v>
      </c>
      <c r="Q25">
        <v>0</v>
      </c>
      <c r="R25">
        <v>1</v>
      </c>
      <c r="S25">
        <v>1</v>
      </c>
      <c r="T25">
        <v>0</v>
      </c>
      <c r="U25">
        <v>5</v>
      </c>
      <c r="V25" s="7">
        <v>26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1</v>
      </c>
      <c r="AD25">
        <v>1</v>
      </c>
      <c r="AE25" s="13">
        <v>0.1</v>
      </c>
      <c r="AF25" s="14">
        <v>0.89484860322325399</v>
      </c>
    </row>
    <row r="26" spans="1:32" x14ac:dyDescent="0.25">
      <c r="A26">
        <v>1</v>
      </c>
      <c r="B26">
        <v>0</v>
      </c>
      <c r="C26">
        <v>12.01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1</v>
      </c>
      <c r="K26">
        <v>1.2</v>
      </c>
      <c r="L26" s="7">
        <v>1000</v>
      </c>
      <c r="M26">
        <v>0</v>
      </c>
      <c r="N26" s="5">
        <v>0</v>
      </c>
      <c r="O26" s="6">
        <v>-27.6</v>
      </c>
      <c r="P26" s="7">
        <v>1040</v>
      </c>
      <c r="Q26">
        <v>0</v>
      </c>
      <c r="R26">
        <v>1</v>
      </c>
      <c r="S26">
        <v>1</v>
      </c>
      <c r="T26">
        <v>0</v>
      </c>
      <c r="U26">
        <v>5</v>
      </c>
      <c r="V26" s="7">
        <v>26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1</v>
      </c>
      <c r="AD26">
        <v>7</v>
      </c>
      <c r="AE26" s="13">
        <v>0.1</v>
      </c>
      <c r="AF26" s="14">
        <v>0.89235359863827002</v>
      </c>
    </row>
    <row r="27" spans="1:32" x14ac:dyDescent="0.25">
      <c r="A27">
        <v>1</v>
      </c>
      <c r="B27">
        <v>0</v>
      </c>
      <c r="C27">
        <v>12.01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1</v>
      </c>
      <c r="K27">
        <v>1.2</v>
      </c>
      <c r="L27" s="7">
        <v>1000</v>
      </c>
      <c r="M27">
        <v>0</v>
      </c>
      <c r="N27" s="5">
        <v>0</v>
      </c>
      <c r="O27" s="6">
        <v>-27.6</v>
      </c>
      <c r="P27" s="7">
        <v>1040</v>
      </c>
      <c r="Q27">
        <v>0</v>
      </c>
      <c r="R27">
        <v>1</v>
      </c>
      <c r="S27">
        <v>1</v>
      </c>
      <c r="T27">
        <v>0</v>
      </c>
      <c r="U27">
        <v>5</v>
      </c>
      <c r="V27" s="7">
        <v>26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1</v>
      </c>
      <c r="AD27">
        <v>14</v>
      </c>
      <c r="AE27" s="13">
        <v>0.1</v>
      </c>
      <c r="AF27" s="14">
        <v>0.93100275384322195</v>
      </c>
    </row>
    <row r="28" spans="1:32" x14ac:dyDescent="0.25">
      <c r="A28">
        <v>1</v>
      </c>
      <c r="B28">
        <v>0</v>
      </c>
      <c r="C28">
        <v>12.01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1</v>
      </c>
      <c r="K28">
        <v>1.2</v>
      </c>
      <c r="L28" s="7">
        <v>1000</v>
      </c>
      <c r="M28">
        <v>0</v>
      </c>
      <c r="N28" s="5">
        <v>0</v>
      </c>
      <c r="O28" s="6">
        <v>-27.6</v>
      </c>
      <c r="P28" s="7">
        <v>1040</v>
      </c>
      <c r="Q28">
        <v>0</v>
      </c>
      <c r="R28">
        <v>1</v>
      </c>
      <c r="S28">
        <v>1</v>
      </c>
      <c r="T28">
        <v>0</v>
      </c>
      <c r="U28">
        <v>5</v>
      </c>
      <c r="V28" s="7">
        <v>26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1</v>
      </c>
      <c r="AD28">
        <v>28</v>
      </c>
      <c r="AE28" s="13">
        <v>0.1</v>
      </c>
      <c r="AF28" s="14">
        <v>0.88198129328177</v>
      </c>
    </row>
    <row r="29" spans="1:32" x14ac:dyDescent="0.25">
      <c r="A29">
        <v>1</v>
      </c>
      <c r="B29">
        <v>0</v>
      </c>
      <c r="C29">
        <v>12.01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1</v>
      </c>
      <c r="K29">
        <v>1.2</v>
      </c>
      <c r="L29">
        <v>6000</v>
      </c>
      <c r="M29">
        <v>0</v>
      </c>
      <c r="N29" s="5">
        <v>0</v>
      </c>
      <c r="O29" s="6">
        <v>-27.6</v>
      </c>
      <c r="P29" s="7">
        <v>1040</v>
      </c>
      <c r="Q29">
        <v>0</v>
      </c>
      <c r="R29">
        <v>1</v>
      </c>
      <c r="S29">
        <v>1</v>
      </c>
      <c r="T29">
        <v>0</v>
      </c>
      <c r="U29">
        <v>6</v>
      </c>
      <c r="V29">
        <v>26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1</v>
      </c>
      <c r="AD29">
        <v>1</v>
      </c>
      <c r="AE29" s="13">
        <v>0.1</v>
      </c>
      <c r="AF29" s="14">
        <v>0.35399999999999998</v>
      </c>
    </row>
    <row r="30" spans="1:32" x14ac:dyDescent="0.25">
      <c r="A30">
        <v>1</v>
      </c>
      <c r="B30">
        <v>0</v>
      </c>
      <c r="C30">
        <v>12.01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1</v>
      </c>
      <c r="K30">
        <v>1.2</v>
      </c>
      <c r="L30">
        <v>6000</v>
      </c>
      <c r="M30">
        <v>0</v>
      </c>
      <c r="N30" s="5">
        <v>0</v>
      </c>
      <c r="O30" s="6">
        <v>-27.6</v>
      </c>
      <c r="P30" s="7">
        <v>1040</v>
      </c>
      <c r="Q30">
        <v>0</v>
      </c>
      <c r="R30">
        <v>1</v>
      </c>
      <c r="S30">
        <v>1</v>
      </c>
      <c r="T30">
        <v>0</v>
      </c>
      <c r="U30">
        <v>6</v>
      </c>
      <c r="V30">
        <v>26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1</v>
      </c>
      <c r="AD30">
        <v>7</v>
      </c>
      <c r="AE30" s="13">
        <v>0.1</v>
      </c>
      <c r="AF30" s="14">
        <v>0.33402061855670101</v>
      </c>
    </row>
    <row r="31" spans="1:32" x14ac:dyDescent="0.25">
      <c r="A31">
        <v>1</v>
      </c>
      <c r="B31">
        <v>0</v>
      </c>
      <c r="C31">
        <v>12.01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1</v>
      </c>
      <c r="K31">
        <v>1.2</v>
      </c>
      <c r="L31">
        <v>6000</v>
      </c>
      <c r="M31">
        <v>0</v>
      </c>
      <c r="N31" s="5">
        <v>0</v>
      </c>
      <c r="O31" s="6">
        <v>-27.6</v>
      </c>
      <c r="P31" s="7">
        <v>1040</v>
      </c>
      <c r="Q31">
        <v>0</v>
      </c>
      <c r="R31">
        <v>1</v>
      </c>
      <c r="S31">
        <v>1</v>
      </c>
      <c r="T31">
        <v>0</v>
      </c>
      <c r="U31">
        <v>6</v>
      </c>
      <c r="V31">
        <v>26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1</v>
      </c>
      <c r="AD31">
        <v>14</v>
      </c>
      <c r="AE31" s="13">
        <v>0.1</v>
      </c>
      <c r="AF31" s="14">
        <v>0.31056563500533602</v>
      </c>
    </row>
    <row r="32" spans="1:32" x14ac:dyDescent="0.25">
      <c r="A32">
        <v>1</v>
      </c>
      <c r="B32">
        <v>0</v>
      </c>
      <c r="C32">
        <v>12.01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1</v>
      </c>
      <c r="K32">
        <v>1.2</v>
      </c>
      <c r="L32">
        <v>6000</v>
      </c>
      <c r="M32">
        <v>0</v>
      </c>
      <c r="N32" s="5">
        <v>0</v>
      </c>
      <c r="O32" s="6">
        <v>-27.6</v>
      </c>
      <c r="P32" s="7">
        <v>1040</v>
      </c>
      <c r="Q32">
        <v>0</v>
      </c>
      <c r="R32">
        <v>1</v>
      </c>
      <c r="S32">
        <v>1</v>
      </c>
      <c r="T32">
        <v>0</v>
      </c>
      <c r="U32">
        <v>6</v>
      </c>
      <c r="V32">
        <v>26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1</v>
      </c>
      <c r="AD32">
        <v>28</v>
      </c>
      <c r="AE32" s="13">
        <v>0.1</v>
      </c>
      <c r="AF32" s="14">
        <v>0.46211490424646101</v>
      </c>
    </row>
    <row r="33" spans="1:32" x14ac:dyDescent="0.25">
      <c r="A33">
        <v>0</v>
      </c>
      <c r="B33">
        <v>0</v>
      </c>
      <c r="C33">
        <v>47.87</v>
      </c>
      <c r="D33">
        <v>16</v>
      </c>
      <c r="E33">
        <v>2</v>
      </c>
      <c r="F33">
        <v>0</v>
      </c>
      <c r="G33">
        <v>1</v>
      </c>
      <c r="H33">
        <v>0</v>
      </c>
      <c r="I33">
        <v>0</v>
      </c>
      <c r="J33">
        <v>0</v>
      </c>
      <c r="K33">
        <v>20</v>
      </c>
      <c r="L33" s="4">
        <v>20</v>
      </c>
      <c r="M33">
        <v>0</v>
      </c>
      <c r="N33" s="5">
        <v>0</v>
      </c>
      <c r="O33" s="6">
        <v>-26</v>
      </c>
      <c r="P33">
        <v>50</v>
      </c>
      <c r="Q33">
        <v>0</v>
      </c>
      <c r="R33">
        <v>1</v>
      </c>
      <c r="S33">
        <v>1</v>
      </c>
      <c r="T33">
        <v>0</v>
      </c>
      <c r="U33" s="7">
        <v>8</v>
      </c>
      <c r="V33" s="7">
        <v>30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1</v>
      </c>
      <c r="AD33">
        <v>1</v>
      </c>
      <c r="AE33" s="13">
        <v>5</v>
      </c>
      <c r="AF33" s="14">
        <v>0.61865112406328104</v>
      </c>
    </row>
    <row r="34" spans="1:32" x14ac:dyDescent="0.25">
      <c r="A34">
        <v>0</v>
      </c>
      <c r="B34">
        <v>0</v>
      </c>
      <c r="C34">
        <v>47.87</v>
      </c>
      <c r="D34">
        <v>16</v>
      </c>
      <c r="E34">
        <v>2</v>
      </c>
      <c r="F34">
        <v>0</v>
      </c>
      <c r="G34">
        <v>1</v>
      </c>
      <c r="H34">
        <v>0</v>
      </c>
      <c r="I34">
        <v>0</v>
      </c>
      <c r="J34">
        <v>0</v>
      </c>
      <c r="K34">
        <v>20</v>
      </c>
      <c r="L34" s="4">
        <v>20</v>
      </c>
      <c r="M34">
        <v>0</v>
      </c>
      <c r="N34" s="5">
        <v>0</v>
      </c>
      <c r="O34" s="6">
        <v>-26</v>
      </c>
      <c r="P34">
        <v>50</v>
      </c>
      <c r="Q34">
        <v>0</v>
      </c>
      <c r="R34">
        <v>1</v>
      </c>
      <c r="S34">
        <v>1</v>
      </c>
      <c r="T34">
        <v>0</v>
      </c>
      <c r="U34" s="7">
        <v>8</v>
      </c>
      <c r="V34" s="7">
        <v>30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1</v>
      </c>
      <c r="AD34">
        <v>1</v>
      </c>
      <c r="AE34" s="13">
        <v>20</v>
      </c>
      <c r="AF34" s="14">
        <v>0.67769176636171702</v>
      </c>
    </row>
    <row r="35" spans="1:32" x14ac:dyDescent="0.25">
      <c r="A35">
        <v>0</v>
      </c>
      <c r="B35">
        <v>0</v>
      </c>
      <c r="C35">
        <v>47.87</v>
      </c>
      <c r="D35">
        <v>16</v>
      </c>
      <c r="E35">
        <v>2</v>
      </c>
      <c r="F35">
        <v>0</v>
      </c>
      <c r="G35">
        <v>1</v>
      </c>
      <c r="H35">
        <v>0</v>
      </c>
      <c r="I35">
        <v>0</v>
      </c>
      <c r="J35">
        <v>0</v>
      </c>
      <c r="K35">
        <v>20</v>
      </c>
      <c r="L35" s="4">
        <v>20</v>
      </c>
      <c r="M35">
        <v>0</v>
      </c>
      <c r="N35" s="5">
        <v>0</v>
      </c>
      <c r="O35" s="6">
        <v>-26</v>
      </c>
      <c r="P35">
        <v>50</v>
      </c>
      <c r="Q35">
        <v>0</v>
      </c>
      <c r="R35">
        <v>1</v>
      </c>
      <c r="S35">
        <v>1</v>
      </c>
      <c r="T35">
        <v>0</v>
      </c>
      <c r="U35" s="7">
        <v>8</v>
      </c>
      <c r="V35" s="7">
        <v>30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1</v>
      </c>
      <c r="AD35">
        <v>1</v>
      </c>
      <c r="AE35" s="13">
        <v>50</v>
      </c>
      <c r="AF35" s="14">
        <v>0.69588313413014602</v>
      </c>
    </row>
    <row r="36" spans="1:32" x14ac:dyDescent="0.25">
      <c r="A36">
        <v>0</v>
      </c>
      <c r="B36">
        <v>0</v>
      </c>
      <c r="C36">
        <v>47.87</v>
      </c>
      <c r="D36">
        <v>16</v>
      </c>
      <c r="E36">
        <v>2</v>
      </c>
      <c r="F36">
        <v>0</v>
      </c>
      <c r="G36">
        <v>1</v>
      </c>
      <c r="H36">
        <v>0</v>
      </c>
      <c r="I36">
        <v>0</v>
      </c>
      <c r="J36">
        <v>0</v>
      </c>
      <c r="K36">
        <v>20</v>
      </c>
      <c r="L36" s="4">
        <v>20</v>
      </c>
      <c r="M36">
        <v>0</v>
      </c>
      <c r="N36" s="5">
        <v>0</v>
      </c>
      <c r="O36" s="6">
        <v>-26</v>
      </c>
      <c r="P36">
        <v>50</v>
      </c>
      <c r="Q36">
        <v>0</v>
      </c>
      <c r="R36">
        <v>1</v>
      </c>
      <c r="S36">
        <v>1</v>
      </c>
      <c r="T36">
        <v>0</v>
      </c>
      <c r="U36" s="7">
        <v>8</v>
      </c>
      <c r="V36" s="7">
        <v>30</v>
      </c>
      <c r="W36">
        <v>0</v>
      </c>
      <c r="X36">
        <v>0</v>
      </c>
      <c r="Y36">
        <v>0</v>
      </c>
      <c r="Z36">
        <v>0</v>
      </c>
      <c r="AA36">
        <v>1</v>
      </c>
      <c r="AB36">
        <v>0</v>
      </c>
      <c r="AC36">
        <v>1</v>
      </c>
      <c r="AD36">
        <v>7</v>
      </c>
      <c r="AE36" s="13">
        <v>20</v>
      </c>
      <c r="AF36" s="14">
        <v>0.40080377154339603</v>
      </c>
    </row>
    <row r="37" spans="1:32" x14ac:dyDescent="0.25">
      <c r="A37">
        <v>0</v>
      </c>
      <c r="B37">
        <v>0</v>
      </c>
      <c r="C37">
        <v>47.87</v>
      </c>
      <c r="D37">
        <v>16</v>
      </c>
      <c r="E37">
        <v>2</v>
      </c>
      <c r="F37">
        <v>0</v>
      </c>
      <c r="G37">
        <v>1</v>
      </c>
      <c r="H37">
        <v>0</v>
      </c>
      <c r="I37">
        <v>0</v>
      </c>
      <c r="J37">
        <v>0</v>
      </c>
      <c r="K37">
        <v>20</v>
      </c>
      <c r="L37" s="4">
        <v>20</v>
      </c>
      <c r="M37">
        <v>0</v>
      </c>
      <c r="N37" s="5">
        <v>0</v>
      </c>
      <c r="O37" s="6">
        <v>-26</v>
      </c>
      <c r="P37">
        <v>50</v>
      </c>
      <c r="Q37">
        <v>0</v>
      </c>
      <c r="R37">
        <v>1</v>
      </c>
      <c r="S37">
        <v>1</v>
      </c>
      <c r="T37">
        <v>0</v>
      </c>
      <c r="U37" s="7">
        <v>8</v>
      </c>
      <c r="V37" s="7">
        <v>30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1</v>
      </c>
      <c r="AD37">
        <v>14</v>
      </c>
      <c r="AE37" s="13">
        <v>20</v>
      </c>
      <c r="AF37" s="14">
        <v>0.36972603853345298</v>
      </c>
    </row>
    <row r="38" spans="1:32" x14ac:dyDescent="0.25">
      <c r="A38">
        <v>0</v>
      </c>
      <c r="B38">
        <v>0</v>
      </c>
      <c r="C38">
        <v>47.87</v>
      </c>
      <c r="D38">
        <v>16</v>
      </c>
      <c r="E38">
        <v>2</v>
      </c>
      <c r="F38">
        <v>0</v>
      </c>
      <c r="G38">
        <v>1</v>
      </c>
      <c r="H38">
        <v>0</v>
      </c>
      <c r="I38">
        <v>0</v>
      </c>
      <c r="J38">
        <v>0</v>
      </c>
      <c r="K38">
        <v>20</v>
      </c>
      <c r="L38" s="4">
        <v>20</v>
      </c>
      <c r="M38">
        <v>0</v>
      </c>
      <c r="N38" s="5">
        <v>0</v>
      </c>
      <c r="O38" s="6">
        <v>-26</v>
      </c>
      <c r="P38">
        <v>50</v>
      </c>
      <c r="Q38">
        <v>0</v>
      </c>
      <c r="R38">
        <v>1</v>
      </c>
      <c r="S38">
        <v>1</v>
      </c>
      <c r="T38">
        <v>0</v>
      </c>
      <c r="U38" s="7">
        <v>8</v>
      </c>
      <c r="V38" s="7">
        <v>30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1</v>
      </c>
      <c r="AD38">
        <v>28</v>
      </c>
      <c r="AE38" s="13">
        <v>20</v>
      </c>
      <c r="AF38" s="14">
        <v>0.337067122702009</v>
      </c>
    </row>
    <row r="39" spans="1:32" x14ac:dyDescent="0.25">
      <c r="A39">
        <v>0</v>
      </c>
      <c r="B39">
        <v>0</v>
      </c>
      <c r="C39">
        <v>47.87</v>
      </c>
      <c r="D39">
        <v>16</v>
      </c>
      <c r="E39">
        <v>2</v>
      </c>
      <c r="F39">
        <v>0</v>
      </c>
      <c r="G39">
        <v>0</v>
      </c>
      <c r="H39">
        <v>1</v>
      </c>
      <c r="I39">
        <v>0</v>
      </c>
      <c r="J39">
        <v>0</v>
      </c>
      <c r="K39">
        <v>7.6</v>
      </c>
      <c r="L39">
        <v>35.9</v>
      </c>
      <c r="M39">
        <v>0</v>
      </c>
      <c r="N39" s="5">
        <v>0</v>
      </c>
      <c r="O39" s="6">
        <v>-26</v>
      </c>
      <c r="P39">
        <v>160.34</v>
      </c>
      <c r="Q39">
        <v>1</v>
      </c>
      <c r="R39">
        <v>0</v>
      </c>
      <c r="S39">
        <v>1</v>
      </c>
      <c r="T39">
        <v>1</v>
      </c>
      <c r="U39" s="7">
        <v>8</v>
      </c>
      <c r="V39">
        <v>300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1</v>
      </c>
      <c r="AD39">
        <v>1</v>
      </c>
      <c r="AE39" s="13">
        <v>3.3000000000000002E-2</v>
      </c>
      <c r="AF39" s="14">
        <v>-0.4284</v>
      </c>
    </row>
    <row r="40" spans="1:32" x14ac:dyDescent="0.25">
      <c r="A40">
        <v>0</v>
      </c>
      <c r="B40">
        <v>0</v>
      </c>
      <c r="C40">
        <v>47.87</v>
      </c>
      <c r="D40">
        <v>16</v>
      </c>
      <c r="E40">
        <v>2</v>
      </c>
      <c r="F40">
        <v>0</v>
      </c>
      <c r="G40">
        <v>0</v>
      </c>
      <c r="H40">
        <v>1</v>
      </c>
      <c r="I40">
        <v>0</v>
      </c>
      <c r="J40">
        <v>0</v>
      </c>
      <c r="K40">
        <v>7.6</v>
      </c>
      <c r="L40">
        <v>35.9</v>
      </c>
      <c r="M40">
        <v>0</v>
      </c>
      <c r="N40" s="5">
        <v>0</v>
      </c>
      <c r="O40" s="6">
        <v>-26</v>
      </c>
      <c r="P40">
        <v>160.34</v>
      </c>
      <c r="Q40">
        <v>1</v>
      </c>
      <c r="R40">
        <v>0</v>
      </c>
      <c r="S40">
        <v>1</v>
      </c>
      <c r="T40">
        <v>1</v>
      </c>
      <c r="U40" s="7">
        <v>8</v>
      </c>
      <c r="V40">
        <v>300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1</v>
      </c>
      <c r="AD40">
        <v>1</v>
      </c>
      <c r="AE40" s="13">
        <v>0.33300000000000002</v>
      </c>
      <c r="AF40" s="14">
        <v>-0.32869999999999999</v>
      </c>
    </row>
    <row r="41" spans="1:32" x14ac:dyDescent="0.25">
      <c r="A41">
        <v>0</v>
      </c>
      <c r="B41">
        <v>0</v>
      </c>
      <c r="C41">
        <v>47.87</v>
      </c>
      <c r="D41">
        <v>16</v>
      </c>
      <c r="E41">
        <v>2</v>
      </c>
      <c r="F41">
        <v>0</v>
      </c>
      <c r="G41">
        <v>0</v>
      </c>
      <c r="H41">
        <v>1</v>
      </c>
      <c r="I41">
        <v>0</v>
      </c>
      <c r="J41">
        <v>0</v>
      </c>
      <c r="K41">
        <v>7.6</v>
      </c>
      <c r="L41">
        <v>35.9</v>
      </c>
      <c r="M41">
        <v>0</v>
      </c>
      <c r="N41" s="5">
        <v>0</v>
      </c>
      <c r="O41" s="6">
        <v>-26</v>
      </c>
      <c r="P41">
        <v>160.34</v>
      </c>
      <c r="Q41">
        <v>1</v>
      </c>
      <c r="R41">
        <v>0</v>
      </c>
      <c r="S41">
        <v>1</v>
      </c>
      <c r="T41">
        <v>1</v>
      </c>
      <c r="U41" s="7">
        <v>8</v>
      </c>
      <c r="V41">
        <v>300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1</v>
      </c>
      <c r="AD41">
        <v>1</v>
      </c>
      <c r="AE41" s="13">
        <v>3.3330000000000002</v>
      </c>
      <c r="AF41" s="14">
        <v>-0.18779999999999999</v>
      </c>
    </row>
    <row r="42" spans="1:32" x14ac:dyDescent="0.25">
      <c r="A42">
        <v>0</v>
      </c>
      <c r="B42">
        <v>0</v>
      </c>
      <c r="C42">
        <v>47.87</v>
      </c>
      <c r="D42">
        <v>16</v>
      </c>
      <c r="E42">
        <v>2</v>
      </c>
      <c r="F42">
        <v>0</v>
      </c>
      <c r="G42">
        <v>0</v>
      </c>
      <c r="H42">
        <v>1</v>
      </c>
      <c r="I42">
        <v>0</v>
      </c>
      <c r="J42">
        <v>0</v>
      </c>
      <c r="K42">
        <v>7.6</v>
      </c>
      <c r="L42">
        <v>35.9</v>
      </c>
      <c r="M42">
        <v>0</v>
      </c>
      <c r="N42" s="5">
        <v>0</v>
      </c>
      <c r="O42" s="6">
        <v>-26</v>
      </c>
      <c r="P42">
        <v>160.34</v>
      </c>
      <c r="Q42">
        <v>1</v>
      </c>
      <c r="R42">
        <v>0</v>
      </c>
      <c r="S42">
        <v>1</v>
      </c>
      <c r="T42">
        <v>1</v>
      </c>
      <c r="U42" s="7">
        <v>8</v>
      </c>
      <c r="V42">
        <v>300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>
        <v>1</v>
      </c>
      <c r="AD42">
        <v>3</v>
      </c>
      <c r="AE42" s="13">
        <v>3.3000000000000002E-2</v>
      </c>
      <c r="AF42" s="14">
        <v>0.15945196267966699</v>
      </c>
    </row>
    <row r="43" spans="1:32" x14ac:dyDescent="0.25">
      <c r="A43">
        <v>0</v>
      </c>
      <c r="B43">
        <v>0</v>
      </c>
      <c r="C43">
        <v>47.87</v>
      </c>
      <c r="D43">
        <v>16</v>
      </c>
      <c r="E43">
        <v>2</v>
      </c>
      <c r="F43">
        <v>0</v>
      </c>
      <c r="G43">
        <v>0</v>
      </c>
      <c r="H43">
        <v>1</v>
      </c>
      <c r="I43">
        <v>0</v>
      </c>
      <c r="J43">
        <v>0</v>
      </c>
      <c r="K43">
        <v>7.6</v>
      </c>
      <c r="L43">
        <v>35.9</v>
      </c>
      <c r="M43">
        <v>0</v>
      </c>
      <c r="N43" s="5">
        <v>0</v>
      </c>
      <c r="O43" s="6">
        <v>-26</v>
      </c>
      <c r="P43">
        <v>160.34</v>
      </c>
      <c r="Q43">
        <v>1</v>
      </c>
      <c r="R43">
        <v>0</v>
      </c>
      <c r="S43">
        <v>1</v>
      </c>
      <c r="T43">
        <v>1</v>
      </c>
      <c r="U43" s="7">
        <v>8</v>
      </c>
      <c r="V43">
        <v>300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1</v>
      </c>
      <c r="AD43">
        <v>3</v>
      </c>
      <c r="AE43" s="13">
        <v>0.33300000000000002</v>
      </c>
      <c r="AF43" s="14">
        <v>-2.6499999999999999E-2</v>
      </c>
    </row>
    <row r="44" spans="1:32" x14ac:dyDescent="0.25">
      <c r="A44">
        <v>0</v>
      </c>
      <c r="B44">
        <v>0</v>
      </c>
      <c r="C44">
        <v>47.87</v>
      </c>
      <c r="D44">
        <v>16</v>
      </c>
      <c r="E44">
        <v>2</v>
      </c>
      <c r="F44">
        <v>0</v>
      </c>
      <c r="G44">
        <v>0</v>
      </c>
      <c r="H44">
        <v>1</v>
      </c>
      <c r="I44">
        <v>0</v>
      </c>
      <c r="J44">
        <v>0</v>
      </c>
      <c r="K44">
        <v>7.6</v>
      </c>
      <c r="L44">
        <v>35.9</v>
      </c>
      <c r="M44">
        <v>0</v>
      </c>
      <c r="N44" s="5">
        <v>0</v>
      </c>
      <c r="O44" s="6">
        <v>-26</v>
      </c>
      <c r="P44">
        <v>160.34</v>
      </c>
      <c r="Q44">
        <v>1</v>
      </c>
      <c r="R44">
        <v>0</v>
      </c>
      <c r="S44">
        <v>1</v>
      </c>
      <c r="T44">
        <v>1</v>
      </c>
      <c r="U44" s="7">
        <v>8</v>
      </c>
      <c r="V44">
        <v>300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1</v>
      </c>
      <c r="AD44">
        <v>3</v>
      </c>
      <c r="AE44" s="13">
        <v>3.3330000000000002</v>
      </c>
      <c r="AF44" s="14">
        <v>4.9700655706547602E-2</v>
      </c>
    </row>
    <row r="45" spans="1:32" x14ac:dyDescent="0.25">
      <c r="A45">
        <v>0</v>
      </c>
      <c r="B45">
        <v>0</v>
      </c>
      <c r="C45">
        <v>47.87</v>
      </c>
      <c r="D45">
        <v>16</v>
      </c>
      <c r="E45">
        <v>2</v>
      </c>
      <c r="F45">
        <v>0</v>
      </c>
      <c r="G45">
        <v>0</v>
      </c>
      <c r="H45">
        <v>1</v>
      </c>
      <c r="I45">
        <v>0</v>
      </c>
      <c r="J45">
        <v>0</v>
      </c>
      <c r="K45">
        <v>7.6</v>
      </c>
      <c r="L45">
        <v>35.9</v>
      </c>
      <c r="M45">
        <v>0</v>
      </c>
      <c r="N45" s="5">
        <v>0</v>
      </c>
      <c r="O45" s="6">
        <v>-26</v>
      </c>
      <c r="P45">
        <v>160.34</v>
      </c>
      <c r="Q45">
        <v>1</v>
      </c>
      <c r="R45">
        <v>0</v>
      </c>
      <c r="S45">
        <v>1</v>
      </c>
      <c r="T45">
        <v>1</v>
      </c>
      <c r="U45" s="7">
        <v>8</v>
      </c>
      <c r="V45">
        <v>300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1</v>
      </c>
      <c r="AD45">
        <v>6</v>
      </c>
      <c r="AE45" s="13">
        <v>3.3000000000000002E-2</v>
      </c>
      <c r="AF45" s="14">
        <v>0.20754417941199799</v>
      </c>
    </row>
    <row r="46" spans="1:32" x14ac:dyDescent="0.25">
      <c r="A46">
        <v>0</v>
      </c>
      <c r="B46">
        <v>0</v>
      </c>
      <c r="C46">
        <v>47.87</v>
      </c>
      <c r="D46">
        <v>16</v>
      </c>
      <c r="E46">
        <v>2</v>
      </c>
      <c r="F46">
        <v>0</v>
      </c>
      <c r="G46">
        <v>0</v>
      </c>
      <c r="H46">
        <v>1</v>
      </c>
      <c r="I46">
        <v>0</v>
      </c>
      <c r="J46">
        <v>0</v>
      </c>
      <c r="K46">
        <v>7.6</v>
      </c>
      <c r="L46">
        <v>35.9</v>
      </c>
      <c r="M46">
        <v>0</v>
      </c>
      <c r="N46" s="5">
        <v>0</v>
      </c>
      <c r="O46" s="6">
        <v>-26</v>
      </c>
      <c r="P46">
        <v>160.34</v>
      </c>
      <c r="Q46">
        <v>1</v>
      </c>
      <c r="R46">
        <v>0</v>
      </c>
      <c r="S46">
        <v>1</v>
      </c>
      <c r="T46">
        <v>1</v>
      </c>
      <c r="U46" s="7">
        <v>8</v>
      </c>
      <c r="V46">
        <v>300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1</v>
      </c>
      <c r="AD46">
        <v>6</v>
      </c>
      <c r="AE46" s="13">
        <v>0.33300000000000002</v>
      </c>
      <c r="AF46" s="14">
        <v>5.8823529411764698E-2</v>
      </c>
    </row>
    <row r="47" spans="1:32" x14ac:dyDescent="0.25">
      <c r="A47">
        <v>0</v>
      </c>
      <c r="B47">
        <v>0</v>
      </c>
      <c r="C47">
        <v>47.87</v>
      </c>
      <c r="D47">
        <v>16</v>
      </c>
      <c r="E47">
        <v>2</v>
      </c>
      <c r="F47">
        <v>0</v>
      </c>
      <c r="G47">
        <v>0</v>
      </c>
      <c r="H47">
        <v>1</v>
      </c>
      <c r="I47">
        <v>0</v>
      </c>
      <c r="J47">
        <v>0</v>
      </c>
      <c r="K47">
        <v>7.6</v>
      </c>
      <c r="L47">
        <v>35.9</v>
      </c>
      <c r="M47">
        <v>0</v>
      </c>
      <c r="N47" s="5">
        <v>0</v>
      </c>
      <c r="O47" s="6">
        <v>-26</v>
      </c>
      <c r="P47">
        <v>160.34</v>
      </c>
      <c r="Q47">
        <v>1</v>
      </c>
      <c r="R47">
        <v>0</v>
      </c>
      <c r="S47">
        <v>1</v>
      </c>
      <c r="T47">
        <v>1</v>
      </c>
      <c r="U47" s="7">
        <v>8</v>
      </c>
      <c r="V47">
        <v>300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>
        <v>1</v>
      </c>
      <c r="AD47">
        <v>6</v>
      </c>
      <c r="AE47" s="13">
        <v>3.3330000000000002</v>
      </c>
      <c r="AF47" s="14">
        <v>0.20115034350535199</v>
      </c>
    </row>
    <row r="48" spans="1:32" x14ac:dyDescent="0.25">
      <c r="A48">
        <v>1</v>
      </c>
      <c r="B48">
        <v>0</v>
      </c>
      <c r="C48">
        <v>12.01</v>
      </c>
      <c r="D48">
        <v>0</v>
      </c>
      <c r="E48">
        <v>0</v>
      </c>
      <c r="F48">
        <v>0</v>
      </c>
      <c r="G48">
        <v>0</v>
      </c>
      <c r="H48">
        <v>1</v>
      </c>
      <c r="I48">
        <v>0</v>
      </c>
      <c r="J48">
        <v>1</v>
      </c>
      <c r="K48">
        <v>2.5</v>
      </c>
      <c r="L48">
        <v>2000</v>
      </c>
      <c r="M48">
        <v>0</v>
      </c>
      <c r="N48" s="5">
        <v>0</v>
      </c>
      <c r="O48" s="6">
        <v>-27.6</v>
      </c>
      <c r="P48">
        <v>1040</v>
      </c>
      <c r="Q48">
        <v>0</v>
      </c>
      <c r="R48">
        <v>1</v>
      </c>
      <c r="S48">
        <v>0</v>
      </c>
      <c r="T48">
        <v>1</v>
      </c>
      <c r="U48">
        <v>7</v>
      </c>
      <c r="V48">
        <v>20.3</v>
      </c>
      <c r="W48">
        <v>1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3</v>
      </c>
      <c r="AE48" s="13">
        <v>1.97</v>
      </c>
      <c r="AF48" s="14">
        <v>0</v>
      </c>
    </row>
    <row r="49" spans="1:32" x14ac:dyDescent="0.25">
      <c r="A49">
        <v>1</v>
      </c>
      <c r="B49">
        <v>1</v>
      </c>
      <c r="C49">
        <v>12.01</v>
      </c>
      <c r="D49">
        <v>16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54</v>
      </c>
      <c r="L49">
        <v>158</v>
      </c>
      <c r="M49">
        <v>0</v>
      </c>
      <c r="N49" s="5">
        <v>0</v>
      </c>
      <c r="O49" s="5">
        <v>-68.260000000000005</v>
      </c>
      <c r="P49" s="23">
        <v>89</v>
      </c>
      <c r="Q49">
        <v>0</v>
      </c>
      <c r="R49">
        <v>1</v>
      </c>
      <c r="S49">
        <v>0</v>
      </c>
      <c r="T49">
        <v>1</v>
      </c>
      <c r="U49">
        <v>7</v>
      </c>
      <c r="V49">
        <v>20</v>
      </c>
      <c r="W49">
        <v>1</v>
      </c>
      <c r="X49">
        <v>0</v>
      </c>
      <c r="Y49">
        <v>0</v>
      </c>
      <c r="Z49">
        <v>0</v>
      </c>
      <c r="AA49">
        <v>0</v>
      </c>
      <c r="AB49">
        <v>21</v>
      </c>
      <c r="AC49">
        <v>6</v>
      </c>
      <c r="AD49">
        <v>90</v>
      </c>
      <c r="AE49" s="13">
        <v>2</v>
      </c>
      <c r="AF49" s="14">
        <v>0.346411483253588</v>
      </c>
    </row>
    <row r="50" spans="1:32" x14ac:dyDescent="0.25">
      <c r="A50">
        <v>1</v>
      </c>
      <c r="B50">
        <v>1</v>
      </c>
      <c r="C50">
        <v>12.01</v>
      </c>
      <c r="D50">
        <v>16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54</v>
      </c>
      <c r="L50">
        <v>158</v>
      </c>
      <c r="M50">
        <v>0</v>
      </c>
      <c r="N50" s="5">
        <v>0</v>
      </c>
      <c r="O50" s="5">
        <v>-68.260000000000005</v>
      </c>
      <c r="P50" s="23">
        <v>89</v>
      </c>
      <c r="Q50">
        <v>0</v>
      </c>
      <c r="R50">
        <v>1</v>
      </c>
      <c r="S50">
        <v>1</v>
      </c>
      <c r="T50">
        <v>0</v>
      </c>
      <c r="U50">
        <v>7</v>
      </c>
      <c r="V50">
        <v>20</v>
      </c>
      <c r="W50">
        <v>1</v>
      </c>
      <c r="X50">
        <v>0</v>
      </c>
      <c r="Y50">
        <v>0</v>
      </c>
      <c r="Z50">
        <v>0</v>
      </c>
      <c r="AA50">
        <v>0</v>
      </c>
      <c r="AB50">
        <v>21</v>
      </c>
      <c r="AC50">
        <v>6</v>
      </c>
      <c r="AD50">
        <v>90</v>
      </c>
      <c r="AE50" s="13">
        <v>2</v>
      </c>
      <c r="AF50" s="14">
        <v>0.21853546910755201</v>
      </c>
    </row>
    <row r="51" spans="1:32" x14ac:dyDescent="0.25">
      <c r="A51">
        <v>1</v>
      </c>
      <c r="B51">
        <v>0</v>
      </c>
      <c r="C51">
        <v>12.01</v>
      </c>
      <c r="D51">
        <v>0</v>
      </c>
      <c r="E51">
        <v>0</v>
      </c>
      <c r="F51">
        <v>0</v>
      </c>
      <c r="G51">
        <v>0</v>
      </c>
      <c r="H51">
        <v>1</v>
      </c>
      <c r="I51">
        <v>0</v>
      </c>
      <c r="J51">
        <v>1</v>
      </c>
      <c r="K51">
        <v>3.5</v>
      </c>
      <c r="L51">
        <v>5500</v>
      </c>
      <c r="M51">
        <v>0</v>
      </c>
      <c r="N51" s="5">
        <v>0</v>
      </c>
      <c r="O51" s="6">
        <v>-11</v>
      </c>
      <c r="P51">
        <v>6.6000000000000003E-2</v>
      </c>
      <c r="Q51">
        <v>0</v>
      </c>
      <c r="R51">
        <v>1</v>
      </c>
      <c r="S51">
        <v>0</v>
      </c>
      <c r="T51">
        <v>1</v>
      </c>
      <c r="U51">
        <v>11</v>
      </c>
      <c r="V51" s="4">
        <v>25</v>
      </c>
      <c r="W51">
        <v>0</v>
      </c>
      <c r="X51">
        <v>0</v>
      </c>
      <c r="Y51">
        <v>0</v>
      </c>
      <c r="Z51">
        <v>0</v>
      </c>
      <c r="AA51">
        <v>1</v>
      </c>
      <c r="AB51">
        <v>0</v>
      </c>
      <c r="AC51">
        <v>1</v>
      </c>
      <c r="AD51">
        <v>1</v>
      </c>
      <c r="AE51" s="13">
        <v>2</v>
      </c>
      <c r="AF51" s="14">
        <v>6.54205607476636E-2</v>
      </c>
    </row>
    <row r="52" spans="1:32" x14ac:dyDescent="0.25">
      <c r="A52">
        <v>1</v>
      </c>
      <c r="B52">
        <v>0</v>
      </c>
      <c r="C52">
        <v>12.01</v>
      </c>
      <c r="D52">
        <v>0</v>
      </c>
      <c r="E52">
        <v>0</v>
      </c>
      <c r="F52">
        <v>0</v>
      </c>
      <c r="G52">
        <v>0</v>
      </c>
      <c r="H52">
        <v>1</v>
      </c>
      <c r="I52">
        <v>0</v>
      </c>
      <c r="J52">
        <v>1</v>
      </c>
      <c r="K52">
        <v>3.5</v>
      </c>
      <c r="L52">
        <v>5500</v>
      </c>
      <c r="M52">
        <v>0</v>
      </c>
      <c r="N52" s="5">
        <v>0</v>
      </c>
      <c r="O52" s="6">
        <v>-11</v>
      </c>
      <c r="P52">
        <v>6.6000000000000003E-2</v>
      </c>
      <c r="Q52">
        <v>0</v>
      </c>
      <c r="R52">
        <v>1</v>
      </c>
      <c r="S52">
        <v>0</v>
      </c>
      <c r="T52">
        <v>1</v>
      </c>
      <c r="U52">
        <v>11</v>
      </c>
      <c r="V52" s="4">
        <v>25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1</v>
      </c>
      <c r="AD52">
        <v>3</v>
      </c>
      <c r="AE52" s="13">
        <v>2</v>
      </c>
      <c r="AF52" s="14">
        <v>0</v>
      </c>
    </row>
    <row r="53" spans="1:32" x14ac:dyDescent="0.25">
      <c r="A53">
        <v>1</v>
      </c>
      <c r="B53">
        <v>0</v>
      </c>
      <c r="C53">
        <v>12.01</v>
      </c>
      <c r="D53">
        <v>0</v>
      </c>
      <c r="E53">
        <v>0</v>
      </c>
      <c r="F53">
        <v>0</v>
      </c>
      <c r="G53">
        <v>0</v>
      </c>
      <c r="H53">
        <v>1</v>
      </c>
      <c r="I53">
        <v>0</v>
      </c>
      <c r="J53">
        <v>1</v>
      </c>
      <c r="K53">
        <v>3.5</v>
      </c>
      <c r="L53">
        <v>5500</v>
      </c>
      <c r="M53">
        <v>0</v>
      </c>
      <c r="N53" s="5">
        <v>0</v>
      </c>
      <c r="O53" s="6">
        <v>-11</v>
      </c>
      <c r="P53">
        <v>6.6000000000000003E-2</v>
      </c>
      <c r="Q53">
        <v>0</v>
      </c>
      <c r="R53">
        <v>1</v>
      </c>
      <c r="S53">
        <v>0</v>
      </c>
      <c r="T53">
        <v>1</v>
      </c>
      <c r="U53">
        <v>11</v>
      </c>
      <c r="V53" s="4">
        <v>25</v>
      </c>
      <c r="W53">
        <v>0</v>
      </c>
      <c r="X53">
        <v>0</v>
      </c>
      <c r="Y53">
        <v>0</v>
      </c>
      <c r="Z53">
        <v>0</v>
      </c>
      <c r="AA53">
        <v>1</v>
      </c>
      <c r="AB53">
        <v>0</v>
      </c>
      <c r="AC53">
        <v>1</v>
      </c>
      <c r="AD53">
        <v>7</v>
      </c>
      <c r="AE53" s="13">
        <v>2</v>
      </c>
      <c r="AF53" s="14">
        <v>5.6603773584905703E-2</v>
      </c>
    </row>
    <row r="54" spans="1:32" x14ac:dyDescent="0.25">
      <c r="A54">
        <v>0</v>
      </c>
      <c r="B54">
        <v>0</v>
      </c>
      <c r="C54">
        <v>28.09</v>
      </c>
      <c r="D54">
        <v>16</v>
      </c>
      <c r="E54">
        <v>2</v>
      </c>
      <c r="F54">
        <v>0</v>
      </c>
      <c r="G54">
        <v>1</v>
      </c>
      <c r="H54">
        <v>0</v>
      </c>
      <c r="I54">
        <v>0</v>
      </c>
      <c r="J54">
        <v>0</v>
      </c>
      <c r="K54">
        <v>600</v>
      </c>
      <c r="L54">
        <v>600</v>
      </c>
      <c r="M54">
        <v>0</v>
      </c>
      <c r="N54" s="5">
        <v>0</v>
      </c>
      <c r="O54" s="14">
        <v>-16.2</v>
      </c>
      <c r="P54" s="7">
        <v>26.5</v>
      </c>
      <c r="Q54">
        <v>0</v>
      </c>
      <c r="R54">
        <v>1</v>
      </c>
      <c r="S54">
        <v>0</v>
      </c>
      <c r="T54">
        <v>1</v>
      </c>
      <c r="U54">
        <v>10</v>
      </c>
      <c r="V54">
        <v>25</v>
      </c>
      <c r="W54">
        <v>1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 s="13">
        <v>40</v>
      </c>
      <c r="AF54">
        <v>0.62319859951858403</v>
      </c>
    </row>
    <row r="55" spans="1:32" x14ac:dyDescent="0.25">
      <c r="A55">
        <v>0</v>
      </c>
      <c r="B55">
        <v>0</v>
      </c>
      <c r="C55">
        <v>28.09</v>
      </c>
      <c r="D55">
        <v>16</v>
      </c>
      <c r="E55">
        <v>2</v>
      </c>
      <c r="F55">
        <v>0</v>
      </c>
      <c r="G55">
        <v>1</v>
      </c>
      <c r="H55">
        <v>0</v>
      </c>
      <c r="I55">
        <v>0</v>
      </c>
      <c r="J55">
        <v>0</v>
      </c>
      <c r="K55">
        <v>600</v>
      </c>
      <c r="L55">
        <v>600</v>
      </c>
      <c r="M55">
        <v>0</v>
      </c>
      <c r="N55" s="5">
        <v>0</v>
      </c>
      <c r="O55" s="14">
        <v>-16.2</v>
      </c>
      <c r="P55" s="7">
        <v>26.5</v>
      </c>
      <c r="Q55">
        <v>0</v>
      </c>
      <c r="R55">
        <v>1</v>
      </c>
      <c r="S55">
        <v>1</v>
      </c>
      <c r="T55">
        <v>0</v>
      </c>
      <c r="U55">
        <v>10</v>
      </c>
      <c r="V55">
        <v>25</v>
      </c>
      <c r="W55">
        <v>1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 s="13">
        <v>40</v>
      </c>
      <c r="AF55">
        <v>0.66703152154084</v>
      </c>
    </row>
    <row r="56" spans="1:32" x14ac:dyDescent="0.25">
      <c r="A56">
        <v>1</v>
      </c>
      <c r="B56">
        <v>0</v>
      </c>
      <c r="C56">
        <v>12.01</v>
      </c>
      <c r="D56">
        <v>0</v>
      </c>
      <c r="E56">
        <v>0</v>
      </c>
      <c r="F56">
        <v>0</v>
      </c>
      <c r="G56">
        <v>0</v>
      </c>
      <c r="H56">
        <v>1</v>
      </c>
      <c r="I56">
        <v>0</v>
      </c>
      <c r="J56">
        <v>1</v>
      </c>
      <c r="K56">
        <v>27</v>
      </c>
      <c r="L56">
        <v>10000</v>
      </c>
      <c r="M56">
        <v>0</v>
      </c>
      <c r="N56" s="5">
        <v>0</v>
      </c>
      <c r="O56" s="14">
        <v>-11</v>
      </c>
      <c r="P56" s="7">
        <v>152</v>
      </c>
      <c r="Q56">
        <v>0</v>
      </c>
      <c r="R56">
        <v>1</v>
      </c>
      <c r="S56">
        <v>0</v>
      </c>
      <c r="T56">
        <v>1</v>
      </c>
      <c r="U56">
        <v>10</v>
      </c>
      <c r="V56">
        <v>25</v>
      </c>
      <c r="W56">
        <v>1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 s="13">
        <v>2</v>
      </c>
      <c r="AF56">
        <v>0.72650125364464602</v>
      </c>
    </row>
    <row r="57" spans="1:32" x14ac:dyDescent="0.25">
      <c r="A57">
        <v>1</v>
      </c>
      <c r="B57">
        <v>0</v>
      </c>
      <c r="C57">
        <v>12.01</v>
      </c>
      <c r="D57">
        <v>0</v>
      </c>
      <c r="E57">
        <v>0</v>
      </c>
      <c r="F57">
        <v>0</v>
      </c>
      <c r="G57">
        <v>0</v>
      </c>
      <c r="H57">
        <v>1</v>
      </c>
      <c r="I57">
        <v>0</v>
      </c>
      <c r="J57">
        <v>1</v>
      </c>
      <c r="K57">
        <v>27</v>
      </c>
      <c r="L57">
        <v>10000</v>
      </c>
      <c r="M57">
        <v>0</v>
      </c>
      <c r="N57" s="5">
        <v>0</v>
      </c>
      <c r="O57" s="14">
        <v>-11</v>
      </c>
      <c r="P57" s="7">
        <v>152</v>
      </c>
      <c r="Q57">
        <v>0</v>
      </c>
      <c r="R57">
        <v>1</v>
      </c>
      <c r="S57">
        <v>1</v>
      </c>
      <c r="T57">
        <v>0</v>
      </c>
      <c r="U57">
        <v>10</v>
      </c>
      <c r="V57">
        <v>25</v>
      </c>
      <c r="W57">
        <v>1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 s="13">
        <v>2</v>
      </c>
      <c r="AF57">
        <v>0.25837770791899201</v>
      </c>
    </row>
    <row r="58" spans="1:32" x14ac:dyDescent="0.25">
      <c r="A58">
        <v>1</v>
      </c>
      <c r="B58">
        <v>0</v>
      </c>
      <c r="C58">
        <v>12.01</v>
      </c>
      <c r="D58">
        <v>0</v>
      </c>
      <c r="E58">
        <v>0</v>
      </c>
      <c r="F58">
        <v>0</v>
      </c>
      <c r="G58">
        <v>1</v>
      </c>
      <c r="H58">
        <v>0</v>
      </c>
      <c r="I58">
        <v>0</v>
      </c>
      <c r="J58">
        <v>0</v>
      </c>
      <c r="K58">
        <v>600</v>
      </c>
      <c r="L58">
        <v>600</v>
      </c>
      <c r="M58">
        <v>0</v>
      </c>
      <c r="N58" s="5">
        <v>0</v>
      </c>
      <c r="O58" s="14">
        <v>-16.2</v>
      </c>
      <c r="P58" s="7">
        <v>26.5</v>
      </c>
      <c r="Q58">
        <v>0</v>
      </c>
      <c r="R58">
        <v>1</v>
      </c>
      <c r="S58">
        <v>0</v>
      </c>
      <c r="T58">
        <v>1</v>
      </c>
      <c r="U58">
        <v>10</v>
      </c>
      <c r="V58">
        <v>25</v>
      </c>
      <c r="W58">
        <v>1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7</v>
      </c>
      <c r="AE58" s="13">
        <v>40</v>
      </c>
      <c r="AF58">
        <v>0.67376859682824797</v>
      </c>
    </row>
    <row r="59" spans="1:32" x14ac:dyDescent="0.25">
      <c r="A59">
        <v>0</v>
      </c>
      <c r="B59">
        <v>0</v>
      </c>
      <c r="C59">
        <v>28.09</v>
      </c>
      <c r="D59">
        <v>16</v>
      </c>
      <c r="E59">
        <v>2</v>
      </c>
      <c r="F59">
        <v>0</v>
      </c>
      <c r="G59">
        <v>1</v>
      </c>
      <c r="H59">
        <v>0</v>
      </c>
      <c r="I59">
        <v>0</v>
      </c>
      <c r="J59">
        <v>0</v>
      </c>
      <c r="K59">
        <v>600</v>
      </c>
      <c r="L59">
        <v>600</v>
      </c>
      <c r="M59">
        <v>0</v>
      </c>
      <c r="N59" s="5">
        <v>0</v>
      </c>
      <c r="O59" s="14">
        <v>-16.2</v>
      </c>
      <c r="P59" s="7">
        <v>26.5</v>
      </c>
      <c r="Q59">
        <v>0</v>
      </c>
      <c r="R59">
        <v>1</v>
      </c>
      <c r="S59">
        <v>1</v>
      </c>
      <c r="T59">
        <v>0</v>
      </c>
      <c r="U59">
        <v>10</v>
      </c>
      <c r="V59">
        <v>25</v>
      </c>
      <c r="W59">
        <v>1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7</v>
      </c>
      <c r="AE59" s="13">
        <v>40</v>
      </c>
      <c r="AF59">
        <v>0.80809714604748895</v>
      </c>
    </row>
    <row r="60" spans="1:32" x14ac:dyDescent="0.25">
      <c r="A60">
        <v>1</v>
      </c>
      <c r="B60">
        <v>0</v>
      </c>
      <c r="C60">
        <v>12.01</v>
      </c>
      <c r="D60">
        <v>0</v>
      </c>
      <c r="E60">
        <v>0</v>
      </c>
      <c r="F60">
        <v>0</v>
      </c>
      <c r="G60">
        <v>0</v>
      </c>
      <c r="H60">
        <v>1</v>
      </c>
      <c r="I60">
        <v>0</v>
      </c>
      <c r="J60">
        <v>1</v>
      </c>
      <c r="K60">
        <v>27</v>
      </c>
      <c r="L60">
        <v>10000</v>
      </c>
      <c r="M60">
        <v>0</v>
      </c>
      <c r="N60" s="5">
        <v>0</v>
      </c>
      <c r="O60" s="14">
        <v>-11</v>
      </c>
      <c r="P60" s="7">
        <v>152</v>
      </c>
      <c r="Q60">
        <v>0</v>
      </c>
      <c r="R60">
        <v>1</v>
      </c>
      <c r="S60">
        <v>0</v>
      </c>
      <c r="T60">
        <v>1</v>
      </c>
      <c r="U60">
        <v>10</v>
      </c>
      <c r="V60">
        <v>25</v>
      </c>
      <c r="W60">
        <v>1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7</v>
      </c>
      <c r="AE60" s="13">
        <v>2</v>
      </c>
      <c r="AF60">
        <v>0.65312925530974197</v>
      </c>
    </row>
    <row r="61" spans="1:32" x14ac:dyDescent="0.25">
      <c r="A61">
        <v>1</v>
      </c>
      <c r="B61">
        <v>0</v>
      </c>
      <c r="C61">
        <v>12.01</v>
      </c>
      <c r="D61">
        <v>0</v>
      </c>
      <c r="E61">
        <v>0</v>
      </c>
      <c r="F61">
        <v>0</v>
      </c>
      <c r="G61">
        <v>0</v>
      </c>
      <c r="H61">
        <v>1</v>
      </c>
      <c r="I61">
        <v>0</v>
      </c>
      <c r="J61">
        <v>1</v>
      </c>
      <c r="K61">
        <v>27</v>
      </c>
      <c r="L61">
        <v>10000</v>
      </c>
      <c r="M61">
        <v>0</v>
      </c>
      <c r="N61" s="5">
        <v>0</v>
      </c>
      <c r="O61" s="14">
        <v>-11</v>
      </c>
      <c r="P61" s="7">
        <v>152</v>
      </c>
      <c r="Q61">
        <v>0</v>
      </c>
      <c r="R61">
        <v>1</v>
      </c>
      <c r="S61">
        <v>1</v>
      </c>
      <c r="T61">
        <v>0</v>
      </c>
      <c r="U61">
        <v>10</v>
      </c>
      <c r="V61">
        <v>25</v>
      </c>
      <c r="W61">
        <v>1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7</v>
      </c>
      <c r="AE61" s="13">
        <v>2</v>
      </c>
      <c r="AF61">
        <v>0.424069191533401</v>
      </c>
    </row>
    <row r="62" spans="1:32" x14ac:dyDescent="0.25">
      <c r="A62">
        <v>0</v>
      </c>
      <c r="B62">
        <v>0</v>
      </c>
      <c r="C62">
        <v>28.09</v>
      </c>
      <c r="D62">
        <v>16</v>
      </c>
      <c r="E62">
        <v>2</v>
      </c>
      <c r="F62">
        <v>0</v>
      </c>
      <c r="G62">
        <v>1</v>
      </c>
      <c r="H62">
        <v>0</v>
      </c>
      <c r="I62">
        <v>0</v>
      </c>
      <c r="J62">
        <v>0</v>
      </c>
      <c r="K62">
        <v>600</v>
      </c>
      <c r="L62">
        <v>600</v>
      </c>
      <c r="M62">
        <v>0</v>
      </c>
      <c r="N62" s="5">
        <v>0</v>
      </c>
      <c r="O62" s="14">
        <v>-16.2</v>
      </c>
      <c r="P62" s="7">
        <v>26.5</v>
      </c>
      <c r="Q62">
        <v>0</v>
      </c>
      <c r="R62">
        <v>1</v>
      </c>
      <c r="S62">
        <v>0</v>
      </c>
      <c r="T62">
        <v>1</v>
      </c>
      <c r="U62">
        <v>10</v>
      </c>
      <c r="V62">
        <v>25</v>
      </c>
      <c r="W62">
        <v>1</v>
      </c>
      <c r="X62">
        <v>0</v>
      </c>
      <c r="Y62">
        <v>0</v>
      </c>
      <c r="Z62">
        <v>0</v>
      </c>
      <c r="AA62">
        <v>0</v>
      </c>
      <c r="AB62">
        <v>4</v>
      </c>
      <c r="AC62">
        <v>28</v>
      </c>
      <c r="AD62">
        <v>56</v>
      </c>
      <c r="AE62" s="13">
        <v>40</v>
      </c>
      <c r="AF62">
        <v>0.74183814252724301</v>
      </c>
    </row>
    <row r="63" spans="1:32" x14ac:dyDescent="0.25">
      <c r="A63">
        <v>0</v>
      </c>
      <c r="B63">
        <v>0</v>
      </c>
      <c r="C63">
        <v>28.09</v>
      </c>
      <c r="D63">
        <v>16</v>
      </c>
      <c r="E63">
        <v>2</v>
      </c>
      <c r="F63">
        <v>0</v>
      </c>
      <c r="G63">
        <v>1</v>
      </c>
      <c r="H63">
        <v>0</v>
      </c>
      <c r="I63">
        <v>0</v>
      </c>
      <c r="J63">
        <v>0</v>
      </c>
      <c r="K63">
        <v>600</v>
      </c>
      <c r="L63">
        <v>600</v>
      </c>
      <c r="M63">
        <v>0</v>
      </c>
      <c r="N63" s="5">
        <v>0</v>
      </c>
      <c r="O63" s="14">
        <v>-16.2</v>
      </c>
      <c r="P63" s="7">
        <v>26.5</v>
      </c>
      <c r="Q63">
        <v>0</v>
      </c>
      <c r="R63">
        <v>1</v>
      </c>
      <c r="S63">
        <v>1</v>
      </c>
      <c r="T63">
        <v>0</v>
      </c>
      <c r="U63">
        <v>10</v>
      </c>
      <c r="V63">
        <v>25</v>
      </c>
      <c r="W63">
        <v>1</v>
      </c>
      <c r="X63">
        <v>0</v>
      </c>
      <c r="Y63">
        <v>0</v>
      </c>
      <c r="Z63">
        <v>0</v>
      </c>
      <c r="AA63">
        <v>0</v>
      </c>
      <c r="AB63">
        <v>4</v>
      </c>
      <c r="AC63">
        <v>28</v>
      </c>
      <c r="AD63">
        <v>56</v>
      </c>
      <c r="AE63" s="13">
        <v>40</v>
      </c>
      <c r="AF63">
        <v>0.62888190716221604</v>
      </c>
    </row>
    <row r="64" spans="1:32" x14ac:dyDescent="0.25">
      <c r="A64">
        <v>1</v>
      </c>
      <c r="B64">
        <v>0</v>
      </c>
      <c r="C64">
        <v>12.01</v>
      </c>
      <c r="D64">
        <v>0</v>
      </c>
      <c r="E64">
        <v>0</v>
      </c>
      <c r="F64">
        <v>0</v>
      </c>
      <c r="G64">
        <v>0</v>
      </c>
      <c r="H64">
        <v>1</v>
      </c>
      <c r="I64">
        <v>0</v>
      </c>
      <c r="J64">
        <v>1</v>
      </c>
      <c r="K64">
        <v>27</v>
      </c>
      <c r="L64">
        <v>10000</v>
      </c>
      <c r="M64">
        <v>0</v>
      </c>
      <c r="N64" s="5">
        <v>0</v>
      </c>
      <c r="O64" s="14">
        <v>-11</v>
      </c>
      <c r="P64" s="7">
        <v>152</v>
      </c>
      <c r="Q64">
        <v>0</v>
      </c>
      <c r="R64">
        <v>1</v>
      </c>
      <c r="S64">
        <v>0</v>
      </c>
      <c r="T64">
        <v>1</v>
      </c>
      <c r="U64">
        <v>10</v>
      </c>
      <c r="V64">
        <v>25</v>
      </c>
      <c r="W64">
        <v>1</v>
      </c>
      <c r="X64">
        <v>0</v>
      </c>
      <c r="Y64">
        <v>0</v>
      </c>
      <c r="Z64">
        <v>0</v>
      </c>
      <c r="AA64">
        <v>0</v>
      </c>
      <c r="AB64">
        <v>4</v>
      </c>
      <c r="AC64">
        <v>28</v>
      </c>
      <c r="AD64">
        <v>56</v>
      </c>
      <c r="AE64" s="13">
        <v>2</v>
      </c>
      <c r="AF64">
        <v>0.38132536511192</v>
      </c>
    </row>
    <row r="65" spans="1:32" x14ac:dyDescent="0.25">
      <c r="A65">
        <v>1</v>
      </c>
      <c r="B65">
        <v>0</v>
      </c>
      <c r="C65">
        <v>12.01</v>
      </c>
      <c r="D65">
        <v>0</v>
      </c>
      <c r="E65">
        <v>0</v>
      </c>
      <c r="F65">
        <v>0</v>
      </c>
      <c r="G65">
        <v>0</v>
      </c>
      <c r="H65">
        <v>1</v>
      </c>
      <c r="I65">
        <v>0</v>
      </c>
      <c r="J65">
        <v>1</v>
      </c>
      <c r="K65">
        <v>27</v>
      </c>
      <c r="L65">
        <v>10000</v>
      </c>
      <c r="M65">
        <v>0</v>
      </c>
      <c r="N65" s="5">
        <v>0</v>
      </c>
      <c r="O65" s="14">
        <v>-11</v>
      </c>
      <c r="P65" s="7">
        <v>152</v>
      </c>
      <c r="Q65">
        <v>0</v>
      </c>
      <c r="R65">
        <v>1</v>
      </c>
      <c r="S65">
        <v>1</v>
      </c>
      <c r="T65">
        <v>0</v>
      </c>
      <c r="U65">
        <v>10</v>
      </c>
      <c r="V65">
        <v>25</v>
      </c>
      <c r="W65">
        <v>1</v>
      </c>
      <c r="X65">
        <v>0</v>
      </c>
      <c r="Y65">
        <v>0</v>
      </c>
      <c r="Z65">
        <v>0</v>
      </c>
      <c r="AA65">
        <v>0</v>
      </c>
      <c r="AB65">
        <v>4</v>
      </c>
      <c r="AC65">
        <v>28</v>
      </c>
      <c r="AD65">
        <v>56</v>
      </c>
      <c r="AE65" s="13">
        <v>2</v>
      </c>
      <c r="AF65">
        <v>-0.21691048212666</v>
      </c>
    </row>
    <row r="66" spans="1:32" x14ac:dyDescent="0.25">
      <c r="A66" s="15">
        <v>1</v>
      </c>
      <c r="B66" s="15">
        <v>0</v>
      </c>
      <c r="C66" s="15">
        <v>12.01</v>
      </c>
      <c r="D66" s="15">
        <v>16</v>
      </c>
      <c r="E66" s="15">
        <v>1</v>
      </c>
      <c r="F66" s="15">
        <v>0</v>
      </c>
      <c r="G66" s="15">
        <v>0</v>
      </c>
      <c r="H66" s="15">
        <v>0</v>
      </c>
      <c r="I66" s="15">
        <v>1</v>
      </c>
      <c r="J66" s="15">
        <v>0</v>
      </c>
      <c r="K66" s="16">
        <v>60</v>
      </c>
      <c r="L66" s="16">
        <v>2</v>
      </c>
      <c r="M66" s="5">
        <v>0</v>
      </c>
      <c r="N66" s="5">
        <v>0</v>
      </c>
      <c r="O66" s="16">
        <v>-53.9</v>
      </c>
      <c r="P66" s="17">
        <v>374.5</v>
      </c>
      <c r="Q66" s="5">
        <v>0</v>
      </c>
      <c r="R66" s="5">
        <v>1</v>
      </c>
      <c r="S66" s="5">
        <v>0</v>
      </c>
      <c r="T66" s="5">
        <v>1</v>
      </c>
      <c r="U66" s="16">
        <v>7</v>
      </c>
      <c r="V66" s="19">
        <v>20</v>
      </c>
      <c r="W66" s="5">
        <v>1</v>
      </c>
      <c r="X66" s="5">
        <v>0</v>
      </c>
      <c r="Y66" s="5">
        <v>0</v>
      </c>
      <c r="Z66" s="5">
        <v>0</v>
      </c>
      <c r="AA66" s="5">
        <v>0</v>
      </c>
      <c r="AB66" s="16">
        <v>28</v>
      </c>
      <c r="AC66" s="16">
        <v>3</v>
      </c>
      <c r="AD66" s="16">
        <v>1</v>
      </c>
      <c r="AE66" s="20">
        <v>0.15</v>
      </c>
      <c r="AF66" s="16">
        <v>4.2553191489360702E-2</v>
      </c>
    </row>
    <row r="67" spans="1:32" x14ac:dyDescent="0.25">
      <c r="A67" s="15">
        <v>1</v>
      </c>
      <c r="B67" s="15">
        <v>0</v>
      </c>
      <c r="C67" s="15">
        <v>12.01</v>
      </c>
      <c r="D67" s="15">
        <v>16</v>
      </c>
      <c r="E67" s="15">
        <v>1</v>
      </c>
      <c r="F67" s="15">
        <v>0</v>
      </c>
      <c r="G67" s="15">
        <v>0</v>
      </c>
      <c r="H67" s="15">
        <v>0</v>
      </c>
      <c r="I67" s="15">
        <v>1</v>
      </c>
      <c r="J67" s="15">
        <v>0</v>
      </c>
      <c r="K67" s="16">
        <v>60</v>
      </c>
      <c r="L67" s="16">
        <v>2</v>
      </c>
      <c r="M67" s="5">
        <v>0</v>
      </c>
      <c r="N67" s="5">
        <v>0</v>
      </c>
      <c r="O67" s="16">
        <v>-53.9</v>
      </c>
      <c r="P67" s="17">
        <v>374.5</v>
      </c>
      <c r="Q67" s="5">
        <v>0</v>
      </c>
      <c r="R67" s="5">
        <v>1</v>
      </c>
      <c r="S67" s="5">
        <v>0</v>
      </c>
      <c r="T67" s="5">
        <v>1</v>
      </c>
      <c r="U67" s="16">
        <v>7</v>
      </c>
      <c r="V67" s="19">
        <v>20</v>
      </c>
      <c r="W67" s="5">
        <v>1</v>
      </c>
      <c r="X67" s="5">
        <v>0</v>
      </c>
      <c r="Y67" s="5">
        <v>0</v>
      </c>
      <c r="Z67" s="5">
        <v>0</v>
      </c>
      <c r="AA67" s="5">
        <v>0</v>
      </c>
      <c r="AB67" s="16">
        <v>28</v>
      </c>
      <c r="AC67" s="16">
        <v>3</v>
      </c>
      <c r="AD67" s="16">
        <v>7</v>
      </c>
      <c r="AE67" s="20">
        <v>0.15</v>
      </c>
      <c r="AF67" s="16">
        <v>-0.122222222222222</v>
      </c>
    </row>
    <row r="68" spans="1:32" x14ac:dyDescent="0.25">
      <c r="A68" s="15">
        <v>1</v>
      </c>
      <c r="B68" s="15">
        <v>0</v>
      </c>
      <c r="C68" s="15">
        <v>12.01</v>
      </c>
      <c r="D68" s="15">
        <v>16</v>
      </c>
      <c r="E68" s="15">
        <v>1</v>
      </c>
      <c r="F68" s="15">
        <v>0</v>
      </c>
      <c r="G68" s="15">
        <v>0</v>
      </c>
      <c r="H68" s="15">
        <v>0</v>
      </c>
      <c r="I68" s="15">
        <v>1</v>
      </c>
      <c r="J68" s="15">
        <v>0</v>
      </c>
      <c r="K68" s="16">
        <v>60</v>
      </c>
      <c r="L68" s="16">
        <v>2</v>
      </c>
      <c r="M68" s="5">
        <v>0</v>
      </c>
      <c r="N68" s="5">
        <v>0</v>
      </c>
      <c r="O68" s="16">
        <v>-53.9</v>
      </c>
      <c r="P68" s="17">
        <v>374.5</v>
      </c>
      <c r="Q68" s="5">
        <v>0</v>
      </c>
      <c r="R68" s="5">
        <v>1</v>
      </c>
      <c r="S68" s="5">
        <v>0</v>
      </c>
      <c r="T68" s="5">
        <v>1</v>
      </c>
      <c r="U68" s="16">
        <v>7</v>
      </c>
      <c r="V68" s="19">
        <v>20</v>
      </c>
      <c r="W68" s="5">
        <v>1</v>
      </c>
      <c r="X68" s="5">
        <v>0</v>
      </c>
      <c r="Y68" s="5">
        <v>0</v>
      </c>
      <c r="Z68" s="5">
        <v>0</v>
      </c>
      <c r="AA68" s="5">
        <v>0</v>
      </c>
      <c r="AB68" s="16">
        <v>28</v>
      </c>
      <c r="AC68" s="16">
        <v>3</v>
      </c>
      <c r="AD68" s="16">
        <v>28</v>
      </c>
      <c r="AE68" s="20">
        <v>0.15</v>
      </c>
      <c r="AF68" s="16">
        <v>0</v>
      </c>
    </row>
    <row r="69" spans="1:32" x14ac:dyDescent="0.25">
      <c r="A69" s="15">
        <v>1</v>
      </c>
      <c r="B69" s="15">
        <v>0</v>
      </c>
      <c r="C69" s="15">
        <v>12.01</v>
      </c>
      <c r="D69" s="15">
        <v>16</v>
      </c>
      <c r="E69" s="15">
        <v>1</v>
      </c>
      <c r="F69" s="15">
        <v>0</v>
      </c>
      <c r="G69" s="15">
        <v>0</v>
      </c>
      <c r="H69" s="15">
        <v>0</v>
      </c>
      <c r="I69" s="15">
        <v>1</v>
      </c>
      <c r="J69" s="15">
        <v>0</v>
      </c>
      <c r="K69" s="16">
        <v>60</v>
      </c>
      <c r="L69" s="16">
        <v>2</v>
      </c>
      <c r="M69" s="5">
        <v>0</v>
      </c>
      <c r="N69" s="5">
        <v>0</v>
      </c>
      <c r="O69" s="16">
        <v>-53.9</v>
      </c>
      <c r="P69" s="17">
        <v>374.5</v>
      </c>
      <c r="Q69" s="5">
        <v>0</v>
      </c>
      <c r="R69" s="5">
        <v>1</v>
      </c>
      <c r="S69" s="5">
        <v>0</v>
      </c>
      <c r="T69" s="5">
        <v>1</v>
      </c>
      <c r="U69" s="16">
        <v>7</v>
      </c>
      <c r="V69" s="19">
        <v>20</v>
      </c>
      <c r="W69" s="5">
        <v>1</v>
      </c>
      <c r="X69" s="5">
        <v>0</v>
      </c>
      <c r="Y69" s="5">
        <v>0</v>
      </c>
      <c r="Z69" s="5">
        <v>0</v>
      </c>
      <c r="AA69" s="5">
        <v>0</v>
      </c>
      <c r="AB69" s="16">
        <v>28</v>
      </c>
      <c r="AC69" s="16">
        <v>3</v>
      </c>
      <c r="AD69" s="16">
        <v>1</v>
      </c>
      <c r="AE69" s="20">
        <v>1.5</v>
      </c>
      <c r="AF69" s="16">
        <v>0</v>
      </c>
    </row>
    <row r="70" spans="1:32" x14ac:dyDescent="0.25">
      <c r="A70" s="15">
        <v>1</v>
      </c>
      <c r="B70" s="15">
        <v>0</v>
      </c>
      <c r="C70" s="15">
        <v>12.01</v>
      </c>
      <c r="D70" s="15">
        <v>16</v>
      </c>
      <c r="E70" s="15">
        <v>1</v>
      </c>
      <c r="F70" s="15">
        <v>0</v>
      </c>
      <c r="G70" s="15">
        <v>0</v>
      </c>
      <c r="H70" s="15">
        <v>0</v>
      </c>
      <c r="I70" s="15">
        <v>1</v>
      </c>
      <c r="J70" s="15">
        <v>0</v>
      </c>
      <c r="K70" s="16">
        <v>60</v>
      </c>
      <c r="L70" s="16">
        <v>2</v>
      </c>
      <c r="M70" s="5">
        <v>0</v>
      </c>
      <c r="N70" s="5">
        <v>0</v>
      </c>
      <c r="O70" s="16">
        <v>-53.9</v>
      </c>
      <c r="P70" s="17">
        <v>374.5</v>
      </c>
      <c r="Q70" s="5">
        <v>0</v>
      </c>
      <c r="R70" s="5">
        <v>1</v>
      </c>
      <c r="S70" s="5">
        <v>0</v>
      </c>
      <c r="T70" s="5">
        <v>1</v>
      </c>
      <c r="U70" s="16">
        <v>7</v>
      </c>
      <c r="V70" s="19">
        <v>20</v>
      </c>
      <c r="W70" s="5">
        <v>1</v>
      </c>
      <c r="X70" s="5">
        <v>0</v>
      </c>
      <c r="Y70" s="5">
        <v>0</v>
      </c>
      <c r="Z70" s="5">
        <v>0</v>
      </c>
      <c r="AA70" s="5">
        <v>0</v>
      </c>
      <c r="AB70" s="16">
        <v>28</v>
      </c>
      <c r="AC70" s="16">
        <v>3</v>
      </c>
      <c r="AD70" s="16">
        <v>7</v>
      </c>
      <c r="AE70" s="20">
        <v>1.5</v>
      </c>
      <c r="AF70" s="16">
        <v>-9.2307692307690203E-2</v>
      </c>
    </row>
    <row r="71" spans="1:32" x14ac:dyDescent="0.25">
      <c r="A71" s="15">
        <v>1</v>
      </c>
      <c r="B71" s="15">
        <v>0</v>
      </c>
      <c r="C71" s="15">
        <v>12.01</v>
      </c>
      <c r="D71" s="15">
        <v>16</v>
      </c>
      <c r="E71" s="15">
        <v>1</v>
      </c>
      <c r="F71" s="15">
        <v>0</v>
      </c>
      <c r="G71" s="15">
        <v>0</v>
      </c>
      <c r="H71" s="15">
        <v>0</v>
      </c>
      <c r="I71" s="15">
        <v>1</v>
      </c>
      <c r="J71" s="15">
        <v>0</v>
      </c>
      <c r="K71" s="16">
        <v>60</v>
      </c>
      <c r="L71" s="16">
        <v>2</v>
      </c>
      <c r="M71" s="5">
        <v>0</v>
      </c>
      <c r="N71" s="5">
        <v>0</v>
      </c>
      <c r="O71" s="16">
        <v>-53.9</v>
      </c>
      <c r="P71" s="17">
        <v>374.5</v>
      </c>
      <c r="Q71" s="5">
        <v>0</v>
      </c>
      <c r="R71" s="5">
        <v>1</v>
      </c>
      <c r="S71" s="5">
        <v>0</v>
      </c>
      <c r="T71" s="5">
        <v>1</v>
      </c>
      <c r="U71" s="16">
        <v>7</v>
      </c>
      <c r="V71" s="19">
        <v>20</v>
      </c>
      <c r="W71" s="5">
        <v>1</v>
      </c>
      <c r="X71" s="5">
        <v>0</v>
      </c>
      <c r="Y71" s="5">
        <v>0</v>
      </c>
      <c r="Z71" s="5">
        <v>0</v>
      </c>
      <c r="AA71" s="5">
        <v>0</v>
      </c>
      <c r="AB71" s="16">
        <v>28</v>
      </c>
      <c r="AC71" s="16">
        <v>3</v>
      </c>
      <c r="AD71" s="16">
        <v>28</v>
      </c>
      <c r="AE71" s="20">
        <v>1.5</v>
      </c>
      <c r="AF71" s="16">
        <v>-0.56923076923077098</v>
      </c>
    </row>
    <row r="72" spans="1:32" x14ac:dyDescent="0.25">
      <c r="A72" s="15">
        <v>1</v>
      </c>
      <c r="B72" s="15">
        <v>0</v>
      </c>
      <c r="C72" s="15">
        <v>12.01</v>
      </c>
      <c r="D72" s="15">
        <v>16</v>
      </c>
      <c r="E72" s="15">
        <v>1</v>
      </c>
      <c r="F72" s="15">
        <v>0</v>
      </c>
      <c r="G72" s="15">
        <v>0</v>
      </c>
      <c r="H72" s="15">
        <v>0</v>
      </c>
      <c r="I72" s="15">
        <v>1</v>
      </c>
      <c r="J72" s="15">
        <v>0</v>
      </c>
      <c r="K72" s="16">
        <v>60</v>
      </c>
      <c r="L72" s="16">
        <v>2</v>
      </c>
      <c r="M72" s="5">
        <v>0</v>
      </c>
      <c r="N72" s="5">
        <v>0</v>
      </c>
      <c r="O72" s="16">
        <v>-53.9</v>
      </c>
      <c r="P72" s="17">
        <v>374.5</v>
      </c>
      <c r="Q72" s="5">
        <v>0</v>
      </c>
      <c r="R72" s="5">
        <v>1</v>
      </c>
      <c r="S72" s="5">
        <v>0</v>
      </c>
      <c r="T72" s="5">
        <v>1</v>
      </c>
      <c r="U72" s="16">
        <v>7</v>
      </c>
      <c r="V72" s="19">
        <v>20</v>
      </c>
      <c r="W72" s="5">
        <v>1</v>
      </c>
      <c r="X72" s="5">
        <v>0</v>
      </c>
      <c r="Y72" s="5">
        <v>0</v>
      </c>
      <c r="Z72" s="5">
        <v>0</v>
      </c>
      <c r="AA72" s="5">
        <v>0</v>
      </c>
      <c r="AB72" s="16">
        <v>28</v>
      </c>
      <c r="AC72" s="16">
        <v>3</v>
      </c>
      <c r="AD72" s="16">
        <v>84</v>
      </c>
      <c r="AE72" s="20">
        <v>1.5</v>
      </c>
      <c r="AF72" s="16">
        <v>7.8431372549022493E-2</v>
      </c>
    </row>
    <row r="73" spans="1:32" x14ac:dyDescent="0.25">
      <c r="A73" s="15">
        <v>1</v>
      </c>
      <c r="B73" s="15">
        <v>0</v>
      </c>
      <c r="C73" s="15">
        <v>12.01</v>
      </c>
      <c r="D73" s="15">
        <v>16</v>
      </c>
      <c r="E73" s="15">
        <v>1</v>
      </c>
      <c r="F73" s="15">
        <v>0</v>
      </c>
      <c r="G73" s="15">
        <v>0</v>
      </c>
      <c r="H73" s="15">
        <v>0</v>
      </c>
      <c r="I73" s="15">
        <v>1</v>
      </c>
      <c r="J73" s="15">
        <v>0</v>
      </c>
      <c r="K73" s="16">
        <v>8200</v>
      </c>
      <c r="L73" s="16">
        <v>2</v>
      </c>
      <c r="M73" s="5">
        <v>0</v>
      </c>
      <c r="N73" s="5">
        <v>0</v>
      </c>
      <c r="O73" s="16">
        <v>-49</v>
      </c>
      <c r="P73" s="17">
        <v>374.5</v>
      </c>
      <c r="Q73" s="5">
        <v>0</v>
      </c>
      <c r="R73" s="5">
        <v>1</v>
      </c>
      <c r="S73" s="5">
        <v>0</v>
      </c>
      <c r="T73" s="5">
        <v>1</v>
      </c>
      <c r="U73" s="16">
        <v>7</v>
      </c>
      <c r="V73" s="19">
        <v>20</v>
      </c>
      <c r="W73" s="5">
        <v>1</v>
      </c>
      <c r="X73" s="5">
        <v>0</v>
      </c>
      <c r="Y73" s="5">
        <v>0</v>
      </c>
      <c r="Z73" s="5">
        <v>0</v>
      </c>
      <c r="AA73" s="5">
        <v>0</v>
      </c>
      <c r="AB73" s="16">
        <v>28</v>
      </c>
      <c r="AC73" s="16">
        <v>3</v>
      </c>
      <c r="AD73" s="16">
        <v>1</v>
      </c>
      <c r="AE73" s="20">
        <v>0.15</v>
      </c>
      <c r="AF73" s="16">
        <v>0.18965517241379701</v>
      </c>
    </row>
    <row r="74" spans="1:32" x14ac:dyDescent="0.25">
      <c r="A74" s="15">
        <v>1</v>
      </c>
      <c r="B74" s="15">
        <v>0</v>
      </c>
      <c r="C74" s="15">
        <v>12.01</v>
      </c>
      <c r="D74" s="15">
        <v>16</v>
      </c>
      <c r="E74" s="15">
        <v>1</v>
      </c>
      <c r="F74" s="15">
        <v>0</v>
      </c>
      <c r="G74" s="15">
        <v>0</v>
      </c>
      <c r="H74" s="15">
        <v>0</v>
      </c>
      <c r="I74" s="15">
        <v>1</v>
      </c>
      <c r="J74" s="15">
        <v>0</v>
      </c>
      <c r="K74" s="16">
        <v>8200</v>
      </c>
      <c r="L74" s="16">
        <v>2</v>
      </c>
      <c r="M74" s="5">
        <v>0</v>
      </c>
      <c r="N74" s="5">
        <v>0</v>
      </c>
      <c r="O74" s="16">
        <v>-49</v>
      </c>
      <c r="P74" s="17">
        <v>374.5</v>
      </c>
      <c r="Q74" s="5">
        <v>0</v>
      </c>
      <c r="R74" s="5">
        <v>1</v>
      </c>
      <c r="S74" s="5">
        <v>0</v>
      </c>
      <c r="T74" s="5">
        <v>1</v>
      </c>
      <c r="U74" s="16">
        <v>7</v>
      </c>
      <c r="V74" s="19">
        <v>20</v>
      </c>
      <c r="W74" s="5">
        <v>1</v>
      </c>
      <c r="X74" s="5">
        <v>0</v>
      </c>
      <c r="Y74" s="5">
        <v>0</v>
      </c>
      <c r="Z74" s="5">
        <v>0</v>
      </c>
      <c r="AA74" s="5">
        <v>0</v>
      </c>
      <c r="AB74" s="16">
        <v>28</v>
      </c>
      <c r="AC74" s="16">
        <v>3</v>
      </c>
      <c r="AD74" s="16">
        <v>7</v>
      </c>
      <c r="AE74" s="20">
        <v>0.15</v>
      </c>
      <c r="AF74" s="16">
        <v>0.37333333333333502</v>
      </c>
    </row>
    <row r="75" spans="1:32" x14ac:dyDescent="0.25">
      <c r="A75" s="15">
        <v>1</v>
      </c>
      <c r="B75" s="15">
        <v>0</v>
      </c>
      <c r="C75" s="15">
        <v>12.01</v>
      </c>
      <c r="D75" s="15">
        <v>16</v>
      </c>
      <c r="E75" s="15">
        <v>1</v>
      </c>
      <c r="F75" s="15">
        <v>0</v>
      </c>
      <c r="G75" s="15">
        <v>0</v>
      </c>
      <c r="H75" s="15">
        <v>0</v>
      </c>
      <c r="I75" s="15">
        <v>1</v>
      </c>
      <c r="J75" s="15">
        <v>0</v>
      </c>
      <c r="K75" s="16">
        <v>8200</v>
      </c>
      <c r="L75" s="16">
        <v>2</v>
      </c>
      <c r="M75" s="5">
        <v>0</v>
      </c>
      <c r="N75" s="5">
        <v>0</v>
      </c>
      <c r="O75" s="16">
        <v>-49</v>
      </c>
      <c r="P75" s="17">
        <v>374.5</v>
      </c>
      <c r="Q75" s="5">
        <v>0</v>
      </c>
      <c r="R75" s="5">
        <v>1</v>
      </c>
      <c r="S75" s="5">
        <v>0</v>
      </c>
      <c r="T75" s="5">
        <v>1</v>
      </c>
      <c r="U75" s="16">
        <v>7</v>
      </c>
      <c r="V75" s="19">
        <v>20</v>
      </c>
      <c r="W75" s="5">
        <v>1</v>
      </c>
      <c r="X75" s="5">
        <v>0</v>
      </c>
      <c r="Y75" s="5">
        <v>0</v>
      </c>
      <c r="Z75" s="5">
        <v>0</v>
      </c>
      <c r="AA75" s="5">
        <v>0</v>
      </c>
      <c r="AB75" s="16">
        <v>28</v>
      </c>
      <c r="AC75" s="16">
        <v>3</v>
      </c>
      <c r="AD75" s="16">
        <v>84</v>
      </c>
      <c r="AE75" s="20">
        <v>0.15</v>
      </c>
      <c r="AF75" s="16">
        <v>0.53448275862069305</v>
      </c>
    </row>
    <row r="76" spans="1:32" x14ac:dyDescent="0.25">
      <c r="A76" s="15">
        <v>1</v>
      </c>
      <c r="B76" s="15">
        <v>0</v>
      </c>
      <c r="C76" s="15">
        <v>12.01</v>
      </c>
      <c r="D76" s="15">
        <v>16</v>
      </c>
      <c r="E76" s="15">
        <v>1</v>
      </c>
      <c r="F76" s="15">
        <v>0</v>
      </c>
      <c r="G76" s="15">
        <v>0</v>
      </c>
      <c r="H76" s="15">
        <v>0</v>
      </c>
      <c r="I76" s="15">
        <v>1</v>
      </c>
      <c r="J76" s="15">
        <v>0</v>
      </c>
      <c r="K76" s="16">
        <v>8200</v>
      </c>
      <c r="L76" s="16">
        <v>2</v>
      </c>
      <c r="M76" s="5">
        <v>0</v>
      </c>
      <c r="N76" s="5">
        <v>0</v>
      </c>
      <c r="O76" s="16">
        <v>-49</v>
      </c>
      <c r="P76" s="17">
        <v>374.5</v>
      </c>
      <c r="Q76" s="5">
        <v>0</v>
      </c>
      <c r="R76" s="5">
        <v>1</v>
      </c>
      <c r="S76" s="5">
        <v>0</v>
      </c>
      <c r="T76" s="5">
        <v>1</v>
      </c>
      <c r="U76" s="16">
        <v>7</v>
      </c>
      <c r="V76" s="19">
        <v>20</v>
      </c>
      <c r="W76" s="5">
        <v>1</v>
      </c>
      <c r="X76" s="5">
        <v>0</v>
      </c>
      <c r="Y76" s="5">
        <v>0</v>
      </c>
      <c r="Z76" s="5">
        <v>0</v>
      </c>
      <c r="AA76" s="5">
        <v>0</v>
      </c>
      <c r="AB76" s="16">
        <v>28</v>
      </c>
      <c r="AC76" s="16">
        <v>3</v>
      </c>
      <c r="AD76" s="16">
        <v>1</v>
      </c>
      <c r="AE76" s="20">
        <v>1.5</v>
      </c>
      <c r="AF76" s="16">
        <v>0.50909090909091104</v>
      </c>
    </row>
    <row r="77" spans="1:32" x14ac:dyDescent="0.25">
      <c r="A77" s="15">
        <v>1</v>
      </c>
      <c r="B77" s="15">
        <v>0</v>
      </c>
      <c r="C77" s="15">
        <v>12.01</v>
      </c>
      <c r="D77" s="15">
        <v>16</v>
      </c>
      <c r="E77" s="15">
        <v>1</v>
      </c>
      <c r="F77" s="15">
        <v>0</v>
      </c>
      <c r="G77" s="15">
        <v>0</v>
      </c>
      <c r="H77" s="15">
        <v>0</v>
      </c>
      <c r="I77" s="15">
        <v>1</v>
      </c>
      <c r="J77" s="15">
        <v>0</v>
      </c>
      <c r="K77" s="16">
        <v>8200</v>
      </c>
      <c r="L77" s="16">
        <v>2</v>
      </c>
      <c r="M77" s="5">
        <v>0</v>
      </c>
      <c r="N77" s="5">
        <v>0</v>
      </c>
      <c r="O77" s="16">
        <v>-49</v>
      </c>
      <c r="P77" s="17">
        <v>374.5</v>
      </c>
      <c r="Q77" s="5">
        <v>0</v>
      </c>
      <c r="R77" s="5">
        <v>1</v>
      </c>
      <c r="S77" s="5">
        <v>0</v>
      </c>
      <c r="T77" s="5">
        <v>1</v>
      </c>
      <c r="U77" s="16">
        <v>7</v>
      </c>
      <c r="V77" s="19">
        <v>20</v>
      </c>
      <c r="W77" s="5">
        <v>1</v>
      </c>
      <c r="X77" s="5">
        <v>0</v>
      </c>
      <c r="Y77" s="5">
        <v>0</v>
      </c>
      <c r="Z77" s="5">
        <v>0</v>
      </c>
      <c r="AA77" s="5">
        <v>0</v>
      </c>
      <c r="AB77" s="16">
        <v>28</v>
      </c>
      <c r="AC77" s="16">
        <v>3</v>
      </c>
      <c r="AD77" s="16">
        <v>7</v>
      </c>
      <c r="AE77" s="20">
        <v>1.5</v>
      </c>
      <c r="AF77" s="16">
        <v>0.18181818181818499</v>
      </c>
    </row>
    <row r="78" spans="1:32" x14ac:dyDescent="0.25">
      <c r="A78" s="15">
        <v>1</v>
      </c>
      <c r="B78" s="15">
        <v>0</v>
      </c>
      <c r="C78" s="15">
        <v>12.01</v>
      </c>
      <c r="D78" s="15">
        <v>16</v>
      </c>
      <c r="E78" s="15">
        <v>1</v>
      </c>
      <c r="F78" s="15">
        <v>0</v>
      </c>
      <c r="G78" s="15">
        <v>0</v>
      </c>
      <c r="H78" s="15">
        <v>0</v>
      </c>
      <c r="I78" s="15">
        <v>1</v>
      </c>
      <c r="J78" s="15">
        <v>0</v>
      </c>
      <c r="K78" s="16">
        <v>8200</v>
      </c>
      <c r="L78" s="16">
        <v>2</v>
      </c>
      <c r="M78" s="5">
        <v>0</v>
      </c>
      <c r="N78" s="5">
        <v>0</v>
      </c>
      <c r="O78" s="16">
        <v>-49</v>
      </c>
      <c r="P78" s="17">
        <v>374.5</v>
      </c>
      <c r="Q78" s="5">
        <v>0</v>
      </c>
      <c r="R78" s="5">
        <v>1</v>
      </c>
      <c r="S78" s="5">
        <v>0</v>
      </c>
      <c r="T78" s="5">
        <v>1</v>
      </c>
      <c r="U78" s="16">
        <v>7</v>
      </c>
      <c r="V78" s="19">
        <v>20</v>
      </c>
      <c r="W78" s="5">
        <v>1</v>
      </c>
      <c r="X78" s="5">
        <v>0</v>
      </c>
      <c r="Y78" s="5">
        <v>0</v>
      </c>
      <c r="Z78" s="5">
        <v>0</v>
      </c>
      <c r="AA78" s="5">
        <v>0</v>
      </c>
      <c r="AB78" s="16">
        <v>28</v>
      </c>
      <c r="AC78" s="16">
        <v>3</v>
      </c>
      <c r="AD78" s="16">
        <v>28</v>
      </c>
      <c r="AE78" s="20">
        <v>1.5</v>
      </c>
      <c r="AF78" s="16">
        <v>0.13953488372093301</v>
      </c>
    </row>
    <row r="79" spans="1:32" x14ac:dyDescent="0.25">
      <c r="A79" s="15">
        <v>1</v>
      </c>
      <c r="B79" s="15">
        <v>0</v>
      </c>
      <c r="C79" s="15">
        <v>12.01</v>
      </c>
      <c r="D79" s="15">
        <v>16</v>
      </c>
      <c r="E79" s="15">
        <v>1</v>
      </c>
      <c r="F79" s="15">
        <v>0</v>
      </c>
      <c r="G79" s="15">
        <v>0</v>
      </c>
      <c r="H79" s="15">
        <v>0</v>
      </c>
      <c r="I79" s="15">
        <v>1</v>
      </c>
      <c r="J79" s="15">
        <v>0</v>
      </c>
      <c r="K79" s="16">
        <v>8200</v>
      </c>
      <c r="L79" s="16">
        <v>2</v>
      </c>
      <c r="M79" s="5">
        <v>0</v>
      </c>
      <c r="N79" s="5">
        <v>0</v>
      </c>
      <c r="O79" s="16">
        <v>-49</v>
      </c>
      <c r="P79" s="17">
        <v>374.5</v>
      </c>
      <c r="Q79" s="5">
        <v>0</v>
      </c>
      <c r="R79" s="5">
        <v>1</v>
      </c>
      <c r="S79" s="5">
        <v>0</v>
      </c>
      <c r="T79" s="5">
        <v>1</v>
      </c>
      <c r="U79" s="16">
        <v>7</v>
      </c>
      <c r="V79" s="19">
        <v>20</v>
      </c>
      <c r="W79" s="5">
        <v>1</v>
      </c>
      <c r="X79" s="5">
        <v>0</v>
      </c>
      <c r="Y79" s="5">
        <v>0</v>
      </c>
      <c r="Z79" s="5">
        <v>0</v>
      </c>
      <c r="AA79" s="5">
        <v>0</v>
      </c>
      <c r="AB79" s="16">
        <v>28</v>
      </c>
      <c r="AC79" s="16">
        <v>3</v>
      </c>
      <c r="AD79" s="16">
        <v>84</v>
      </c>
      <c r="AE79" s="20">
        <v>1.5</v>
      </c>
      <c r="AF79" s="16">
        <v>0.27450980392157198</v>
      </c>
    </row>
    <row r="80" spans="1:32" x14ac:dyDescent="0.25">
      <c r="A80" s="15">
        <v>1</v>
      </c>
      <c r="B80" s="15">
        <v>0</v>
      </c>
      <c r="C80" s="15">
        <v>12.01</v>
      </c>
      <c r="D80" s="15">
        <v>0</v>
      </c>
      <c r="E80" s="15">
        <v>0</v>
      </c>
      <c r="F80" s="15">
        <v>0</v>
      </c>
      <c r="G80" s="15">
        <v>0</v>
      </c>
      <c r="H80" s="15">
        <v>1</v>
      </c>
      <c r="I80" s="15">
        <v>0</v>
      </c>
      <c r="J80" s="15">
        <v>1</v>
      </c>
      <c r="K80" s="16">
        <v>49</v>
      </c>
      <c r="L80" s="16">
        <v>3860</v>
      </c>
      <c r="M80" s="5">
        <v>0</v>
      </c>
      <c r="N80" s="5">
        <v>0</v>
      </c>
      <c r="O80" s="16">
        <v>-16.8</v>
      </c>
      <c r="P80" s="17">
        <v>152</v>
      </c>
      <c r="Q80" s="5">
        <v>0</v>
      </c>
      <c r="R80" s="5">
        <v>1</v>
      </c>
      <c r="S80" s="5">
        <v>0</v>
      </c>
      <c r="T80" s="5">
        <v>1</v>
      </c>
      <c r="U80" s="16">
        <v>7</v>
      </c>
      <c r="V80" s="19">
        <v>20</v>
      </c>
      <c r="W80" s="5">
        <v>1</v>
      </c>
      <c r="X80" s="5">
        <v>0</v>
      </c>
      <c r="Y80" s="5">
        <v>0</v>
      </c>
      <c r="Z80" s="5">
        <v>0</v>
      </c>
      <c r="AA80" s="5">
        <v>0</v>
      </c>
      <c r="AB80" s="16">
        <v>28</v>
      </c>
      <c r="AC80" s="16">
        <v>3</v>
      </c>
      <c r="AD80" s="16">
        <v>1</v>
      </c>
      <c r="AE80" s="20">
        <v>0.15</v>
      </c>
      <c r="AF80" s="16">
        <v>0.21276595744680901</v>
      </c>
    </row>
    <row r="81" spans="1:32" x14ac:dyDescent="0.25">
      <c r="A81" s="15">
        <v>1</v>
      </c>
      <c r="B81" s="15">
        <v>0</v>
      </c>
      <c r="C81" s="15">
        <v>12.01</v>
      </c>
      <c r="D81" s="15">
        <v>0</v>
      </c>
      <c r="E81" s="15">
        <v>0</v>
      </c>
      <c r="F81" s="15">
        <v>0</v>
      </c>
      <c r="G81" s="15">
        <v>0</v>
      </c>
      <c r="H81" s="15">
        <v>1</v>
      </c>
      <c r="I81" s="15">
        <v>0</v>
      </c>
      <c r="J81" s="15">
        <v>1</v>
      </c>
      <c r="K81" s="16">
        <v>49</v>
      </c>
      <c r="L81" s="16">
        <v>3860</v>
      </c>
      <c r="M81" s="5">
        <v>0</v>
      </c>
      <c r="N81" s="5">
        <v>0</v>
      </c>
      <c r="O81" s="16">
        <v>-16.8</v>
      </c>
      <c r="P81" s="17">
        <v>152</v>
      </c>
      <c r="Q81" s="5">
        <v>0</v>
      </c>
      <c r="R81" s="5">
        <v>1</v>
      </c>
      <c r="S81" s="5">
        <v>0</v>
      </c>
      <c r="T81" s="5">
        <v>1</v>
      </c>
      <c r="U81" s="16">
        <v>7</v>
      </c>
      <c r="V81" s="19">
        <v>20</v>
      </c>
      <c r="W81" s="5">
        <v>1</v>
      </c>
      <c r="X81" s="5">
        <v>0</v>
      </c>
      <c r="Y81" s="5">
        <v>0</v>
      </c>
      <c r="Z81" s="5">
        <v>0</v>
      </c>
      <c r="AA81" s="5">
        <v>0</v>
      </c>
      <c r="AB81" s="16">
        <v>28</v>
      </c>
      <c r="AC81" s="16">
        <v>3</v>
      </c>
      <c r="AD81" s="16">
        <v>7</v>
      </c>
      <c r="AE81" s="20">
        <v>0.15</v>
      </c>
      <c r="AF81" s="16">
        <v>-0.23076923076922601</v>
      </c>
    </row>
    <row r="82" spans="1:32" x14ac:dyDescent="0.25">
      <c r="A82" s="15">
        <v>1</v>
      </c>
      <c r="B82" s="15">
        <v>0</v>
      </c>
      <c r="C82" s="15">
        <v>12.01</v>
      </c>
      <c r="D82" s="15">
        <v>0</v>
      </c>
      <c r="E82" s="15">
        <v>0</v>
      </c>
      <c r="F82" s="15">
        <v>0</v>
      </c>
      <c r="G82" s="15">
        <v>0</v>
      </c>
      <c r="H82" s="15">
        <v>1</v>
      </c>
      <c r="I82" s="15">
        <v>0</v>
      </c>
      <c r="J82" s="15">
        <v>1</v>
      </c>
      <c r="K82" s="16">
        <v>49</v>
      </c>
      <c r="L82" s="16">
        <v>3860</v>
      </c>
      <c r="M82" s="5">
        <v>0</v>
      </c>
      <c r="N82" s="5">
        <v>0</v>
      </c>
      <c r="O82" s="16">
        <v>-16.8</v>
      </c>
      <c r="P82" s="17">
        <v>152</v>
      </c>
      <c r="Q82" s="5">
        <v>0</v>
      </c>
      <c r="R82" s="5">
        <v>1</v>
      </c>
      <c r="S82" s="5">
        <v>0</v>
      </c>
      <c r="T82" s="5">
        <v>1</v>
      </c>
      <c r="U82" s="16">
        <v>7</v>
      </c>
      <c r="V82" s="19">
        <v>20</v>
      </c>
      <c r="W82" s="5">
        <v>1</v>
      </c>
      <c r="X82" s="5">
        <v>0</v>
      </c>
      <c r="Y82" s="5">
        <v>0</v>
      </c>
      <c r="Z82" s="5">
        <v>0</v>
      </c>
      <c r="AA82" s="5">
        <v>0</v>
      </c>
      <c r="AB82" s="16">
        <v>28</v>
      </c>
      <c r="AC82" s="16">
        <v>3</v>
      </c>
      <c r="AD82" s="16">
        <v>84</v>
      </c>
      <c r="AE82" s="20">
        <v>0.15</v>
      </c>
      <c r="AF82" s="16">
        <v>-0.153846153846149</v>
      </c>
    </row>
    <row r="83" spans="1:32" x14ac:dyDescent="0.25">
      <c r="A83" s="15">
        <v>1</v>
      </c>
      <c r="B83" s="15">
        <v>0</v>
      </c>
      <c r="C83" s="15">
        <v>12.01</v>
      </c>
      <c r="D83" s="15">
        <v>0</v>
      </c>
      <c r="E83" s="15">
        <v>0</v>
      </c>
      <c r="F83" s="15">
        <v>0</v>
      </c>
      <c r="G83" s="15">
        <v>0</v>
      </c>
      <c r="H83" s="15">
        <v>1</v>
      </c>
      <c r="I83" s="15">
        <v>0</v>
      </c>
      <c r="J83" s="15">
        <v>1</v>
      </c>
      <c r="K83" s="16">
        <v>49</v>
      </c>
      <c r="L83" s="16">
        <v>3860</v>
      </c>
      <c r="M83" s="5">
        <v>0</v>
      </c>
      <c r="N83" s="5">
        <v>0</v>
      </c>
      <c r="O83" s="16">
        <v>-16.8</v>
      </c>
      <c r="P83" s="17">
        <v>152</v>
      </c>
      <c r="Q83" s="5">
        <v>0</v>
      </c>
      <c r="R83" s="5">
        <v>1</v>
      </c>
      <c r="S83" s="5">
        <v>0</v>
      </c>
      <c r="T83" s="5">
        <v>1</v>
      </c>
      <c r="U83" s="16">
        <v>7</v>
      </c>
      <c r="V83" s="19">
        <v>20</v>
      </c>
      <c r="W83" s="5">
        <v>1</v>
      </c>
      <c r="X83" s="5">
        <v>0</v>
      </c>
      <c r="Y83" s="5">
        <v>0</v>
      </c>
      <c r="Z83" s="5">
        <v>0</v>
      </c>
      <c r="AA83" s="5">
        <v>0</v>
      </c>
      <c r="AB83" s="16">
        <v>28</v>
      </c>
      <c r="AC83" s="16">
        <v>3</v>
      </c>
      <c r="AD83" s="16">
        <v>1</v>
      </c>
      <c r="AE83" s="20">
        <v>1.5</v>
      </c>
      <c r="AF83" s="16">
        <v>0</v>
      </c>
    </row>
    <row r="84" spans="1:32" x14ac:dyDescent="0.25">
      <c r="A84" s="15">
        <v>1</v>
      </c>
      <c r="B84" s="15">
        <v>0</v>
      </c>
      <c r="C84" s="15">
        <v>12.01</v>
      </c>
      <c r="D84" s="15">
        <v>0</v>
      </c>
      <c r="E84" s="15">
        <v>0</v>
      </c>
      <c r="F84" s="15">
        <v>0</v>
      </c>
      <c r="G84" s="15">
        <v>0</v>
      </c>
      <c r="H84" s="15">
        <v>1</v>
      </c>
      <c r="I84" s="15">
        <v>0</v>
      </c>
      <c r="J84" s="15">
        <v>1</v>
      </c>
      <c r="K84" s="16">
        <v>49</v>
      </c>
      <c r="L84" s="16">
        <v>3860</v>
      </c>
      <c r="M84" s="5">
        <v>0</v>
      </c>
      <c r="N84" s="5">
        <v>0</v>
      </c>
      <c r="O84" s="16">
        <v>-16.8</v>
      </c>
      <c r="P84" s="17">
        <v>152</v>
      </c>
      <c r="Q84" s="5">
        <v>0</v>
      </c>
      <c r="R84" s="5">
        <v>1</v>
      </c>
      <c r="S84" s="5">
        <v>0</v>
      </c>
      <c r="T84" s="5">
        <v>1</v>
      </c>
      <c r="U84" s="16">
        <v>7</v>
      </c>
      <c r="V84" s="19">
        <v>20</v>
      </c>
      <c r="W84" s="5">
        <v>1</v>
      </c>
      <c r="X84" s="5">
        <v>0</v>
      </c>
      <c r="Y84" s="5">
        <v>0</v>
      </c>
      <c r="Z84" s="5">
        <v>0</v>
      </c>
      <c r="AA84" s="5">
        <v>0</v>
      </c>
      <c r="AB84" s="16">
        <v>28</v>
      </c>
      <c r="AC84" s="16">
        <v>3</v>
      </c>
      <c r="AD84" s="16">
        <v>7</v>
      </c>
      <c r="AE84" s="20">
        <v>1.5</v>
      </c>
      <c r="AF84" s="16">
        <v>0.25</v>
      </c>
    </row>
    <row r="85" spans="1:32" x14ac:dyDescent="0.25">
      <c r="A85" s="15">
        <v>1</v>
      </c>
      <c r="B85" s="15">
        <v>0</v>
      </c>
      <c r="C85" s="15">
        <v>12.01</v>
      </c>
      <c r="D85" s="15">
        <v>0</v>
      </c>
      <c r="E85" s="15">
        <v>0</v>
      </c>
      <c r="F85" s="15">
        <v>0</v>
      </c>
      <c r="G85" s="15">
        <v>0</v>
      </c>
      <c r="H85" s="15">
        <v>1</v>
      </c>
      <c r="I85" s="15">
        <v>0</v>
      </c>
      <c r="J85" s="15">
        <v>1</v>
      </c>
      <c r="K85" s="16">
        <v>49</v>
      </c>
      <c r="L85" s="16">
        <v>3860</v>
      </c>
      <c r="M85" s="5">
        <v>0</v>
      </c>
      <c r="N85" s="5">
        <v>0</v>
      </c>
      <c r="O85" s="16">
        <v>-16.8</v>
      </c>
      <c r="P85" s="17">
        <v>152</v>
      </c>
      <c r="Q85" s="5">
        <v>0</v>
      </c>
      <c r="R85" s="5">
        <v>1</v>
      </c>
      <c r="S85" s="5">
        <v>0</v>
      </c>
      <c r="T85" s="5">
        <v>1</v>
      </c>
      <c r="U85" s="16">
        <v>7</v>
      </c>
      <c r="V85" s="19">
        <v>20</v>
      </c>
      <c r="W85" s="5">
        <v>1</v>
      </c>
      <c r="X85" s="5">
        <v>0</v>
      </c>
      <c r="Y85" s="5">
        <v>0</v>
      </c>
      <c r="Z85" s="5">
        <v>0</v>
      </c>
      <c r="AA85" s="5">
        <v>0</v>
      </c>
      <c r="AB85" s="16">
        <v>28</v>
      </c>
      <c r="AC85" s="16">
        <v>3</v>
      </c>
      <c r="AD85" s="16">
        <v>28</v>
      </c>
      <c r="AE85" s="20">
        <v>1.5</v>
      </c>
      <c r="AF85" s="16">
        <v>-0.39393939393939198</v>
      </c>
    </row>
    <row r="86" spans="1:32" x14ac:dyDescent="0.25">
      <c r="A86" s="15">
        <v>1</v>
      </c>
      <c r="B86" s="15">
        <v>0</v>
      </c>
      <c r="C86" s="15">
        <v>12.01</v>
      </c>
      <c r="D86" s="15">
        <v>0</v>
      </c>
      <c r="E86" s="15">
        <v>0</v>
      </c>
      <c r="F86" s="15">
        <v>0</v>
      </c>
      <c r="G86" s="15">
        <v>0</v>
      </c>
      <c r="H86" s="15">
        <v>1</v>
      </c>
      <c r="I86" s="15">
        <v>0</v>
      </c>
      <c r="J86" s="15">
        <v>1</v>
      </c>
      <c r="K86" s="16">
        <v>49</v>
      </c>
      <c r="L86" s="16">
        <v>3860</v>
      </c>
      <c r="M86" s="5">
        <v>0</v>
      </c>
      <c r="N86" s="5">
        <v>0</v>
      </c>
      <c r="O86" s="16">
        <v>-16.8</v>
      </c>
      <c r="P86" s="17">
        <v>152</v>
      </c>
      <c r="Q86" s="5">
        <v>0</v>
      </c>
      <c r="R86" s="5">
        <v>1</v>
      </c>
      <c r="S86" s="5">
        <v>0</v>
      </c>
      <c r="T86" s="5">
        <v>1</v>
      </c>
      <c r="U86" s="16">
        <v>7</v>
      </c>
      <c r="V86" s="19">
        <v>20</v>
      </c>
      <c r="W86" s="5">
        <v>1</v>
      </c>
      <c r="X86" s="5">
        <v>0</v>
      </c>
      <c r="Y86" s="5">
        <v>0</v>
      </c>
      <c r="Z86" s="5">
        <v>0</v>
      </c>
      <c r="AA86" s="5">
        <v>0</v>
      </c>
      <c r="AB86" s="16">
        <v>28</v>
      </c>
      <c r="AC86" s="16">
        <v>3</v>
      </c>
      <c r="AD86" s="16">
        <v>84</v>
      </c>
      <c r="AE86" s="20">
        <v>1.5</v>
      </c>
      <c r="AF86" s="16">
        <v>0.15384615384615599</v>
      </c>
    </row>
    <row r="87" spans="1:32" x14ac:dyDescent="0.25">
      <c r="A87" s="15">
        <v>1</v>
      </c>
      <c r="B87" s="15">
        <v>0</v>
      </c>
      <c r="C87" s="15">
        <v>12.01</v>
      </c>
      <c r="D87" s="15">
        <v>0</v>
      </c>
      <c r="E87" s="15">
        <v>0</v>
      </c>
      <c r="F87" s="15">
        <v>0</v>
      </c>
      <c r="G87" s="15">
        <v>0</v>
      </c>
      <c r="H87" s="15">
        <v>1</v>
      </c>
      <c r="I87" s="15">
        <v>0</v>
      </c>
      <c r="J87" s="15">
        <v>1</v>
      </c>
      <c r="K87" s="16">
        <v>12</v>
      </c>
      <c r="L87" s="16">
        <v>6500</v>
      </c>
      <c r="M87" s="5">
        <v>0</v>
      </c>
      <c r="N87" s="5">
        <v>0</v>
      </c>
      <c r="O87" s="17">
        <v>-11</v>
      </c>
      <c r="P87" s="16">
        <v>320</v>
      </c>
      <c r="Q87" s="5">
        <v>0</v>
      </c>
      <c r="R87" s="5">
        <v>1</v>
      </c>
      <c r="S87" s="5">
        <v>0</v>
      </c>
      <c r="T87" s="5">
        <v>1</v>
      </c>
      <c r="U87" s="18">
        <v>8</v>
      </c>
      <c r="V87" s="16">
        <v>20</v>
      </c>
      <c r="W87" s="5">
        <v>1</v>
      </c>
      <c r="X87" s="5">
        <v>0</v>
      </c>
      <c r="Y87" s="5">
        <v>0</v>
      </c>
      <c r="Z87" s="5">
        <v>0</v>
      </c>
      <c r="AA87" s="5">
        <v>0</v>
      </c>
      <c r="AB87" s="16">
        <v>0</v>
      </c>
      <c r="AC87" s="16">
        <v>1</v>
      </c>
      <c r="AD87" s="16">
        <v>56</v>
      </c>
      <c r="AE87" s="20">
        <v>2</v>
      </c>
      <c r="AF87" s="16">
        <v>0.16666666666666699</v>
      </c>
    </row>
    <row r="88" spans="1:32" x14ac:dyDescent="0.25">
      <c r="A88" s="15">
        <v>1</v>
      </c>
      <c r="B88" s="15">
        <v>0</v>
      </c>
      <c r="C88" s="15">
        <v>12.01</v>
      </c>
      <c r="D88" s="15">
        <v>0</v>
      </c>
      <c r="E88" s="15">
        <v>0</v>
      </c>
      <c r="F88" s="15">
        <v>0</v>
      </c>
      <c r="G88" s="15">
        <v>0</v>
      </c>
      <c r="H88" s="15">
        <v>1</v>
      </c>
      <c r="I88" s="15">
        <v>0</v>
      </c>
      <c r="J88" s="15">
        <v>1</v>
      </c>
      <c r="K88" s="16">
        <v>12</v>
      </c>
      <c r="L88" s="16">
        <v>6500</v>
      </c>
      <c r="M88" s="5">
        <v>0</v>
      </c>
      <c r="N88" s="5">
        <v>0</v>
      </c>
      <c r="O88" s="17">
        <v>-11</v>
      </c>
      <c r="P88" s="16">
        <v>320</v>
      </c>
      <c r="Q88" s="5">
        <v>0</v>
      </c>
      <c r="R88" s="5">
        <v>1</v>
      </c>
      <c r="S88" s="5">
        <v>0</v>
      </c>
      <c r="T88" s="5">
        <v>1</v>
      </c>
      <c r="U88" s="18">
        <v>8</v>
      </c>
      <c r="V88" s="16">
        <v>20</v>
      </c>
      <c r="W88" s="5">
        <v>1</v>
      </c>
      <c r="X88" s="5">
        <v>0</v>
      </c>
      <c r="Y88" s="5">
        <v>0</v>
      </c>
      <c r="Z88" s="5">
        <v>0</v>
      </c>
      <c r="AA88" s="5">
        <v>0</v>
      </c>
      <c r="AB88" s="16">
        <v>0</v>
      </c>
      <c r="AC88" s="16">
        <v>1</v>
      </c>
      <c r="AD88" s="16">
        <v>56</v>
      </c>
      <c r="AE88" s="20">
        <v>4</v>
      </c>
      <c r="AF88" s="16">
        <v>0.33333333333333298</v>
      </c>
    </row>
    <row r="89" spans="1:32" x14ac:dyDescent="0.25">
      <c r="A89" s="15">
        <v>1</v>
      </c>
      <c r="B89" s="15">
        <v>0</v>
      </c>
      <c r="C89" s="15">
        <v>12.01</v>
      </c>
      <c r="D89" s="15">
        <v>0</v>
      </c>
      <c r="E89" s="15">
        <v>0</v>
      </c>
      <c r="F89" s="15">
        <v>0</v>
      </c>
      <c r="G89" s="15">
        <v>0</v>
      </c>
      <c r="H89" s="15">
        <v>1</v>
      </c>
      <c r="I89" s="15">
        <v>0</v>
      </c>
      <c r="J89" s="15">
        <v>1</v>
      </c>
      <c r="K89" s="16">
        <v>15</v>
      </c>
      <c r="L89" s="16">
        <v>2600</v>
      </c>
      <c r="M89" s="5">
        <v>0</v>
      </c>
      <c r="N89" s="5">
        <v>0</v>
      </c>
      <c r="O89" s="16">
        <v>-30</v>
      </c>
      <c r="P89" s="16">
        <v>175</v>
      </c>
      <c r="Q89" s="5">
        <v>0</v>
      </c>
      <c r="R89" s="5">
        <v>1</v>
      </c>
      <c r="S89" s="5">
        <v>1</v>
      </c>
      <c r="T89" s="5">
        <v>0</v>
      </c>
      <c r="U89" s="18">
        <v>6</v>
      </c>
      <c r="V89" s="19">
        <v>20</v>
      </c>
      <c r="W89" s="27">
        <v>1</v>
      </c>
      <c r="X89" s="27">
        <v>0</v>
      </c>
      <c r="Y89" s="27">
        <v>0</v>
      </c>
      <c r="Z89" s="27">
        <v>0</v>
      </c>
      <c r="AA89" s="27">
        <v>0</v>
      </c>
      <c r="AB89" s="16">
        <v>30</v>
      </c>
      <c r="AC89" s="16">
        <v>22</v>
      </c>
      <c r="AD89" s="16">
        <v>10</v>
      </c>
      <c r="AE89" s="28">
        <v>1.5</v>
      </c>
      <c r="AF89" s="5">
        <v>0.10843373493976</v>
      </c>
    </row>
    <row r="90" spans="1:32" x14ac:dyDescent="0.25">
      <c r="A90" s="15">
        <v>1</v>
      </c>
      <c r="B90" s="15">
        <v>0</v>
      </c>
      <c r="C90" s="15">
        <v>12.01</v>
      </c>
      <c r="D90" s="15">
        <v>0</v>
      </c>
      <c r="E90" s="15">
        <v>0</v>
      </c>
      <c r="F90" s="15">
        <v>0</v>
      </c>
      <c r="G90" s="15">
        <v>0</v>
      </c>
      <c r="H90" s="15">
        <v>1</v>
      </c>
      <c r="I90" s="15">
        <v>0</v>
      </c>
      <c r="J90" s="15">
        <v>1</v>
      </c>
      <c r="K90" s="16">
        <v>15</v>
      </c>
      <c r="L90" s="16">
        <v>2600</v>
      </c>
      <c r="M90" s="5">
        <v>0</v>
      </c>
      <c r="N90" s="5">
        <v>0</v>
      </c>
      <c r="O90" s="16">
        <v>-30</v>
      </c>
      <c r="P90" s="16">
        <v>175</v>
      </c>
      <c r="Q90" s="5">
        <v>0</v>
      </c>
      <c r="R90" s="5">
        <v>1</v>
      </c>
      <c r="S90" s="5">
        <v>1</v>
      </c>
      <c r="T90" s="5">
        <v>0</v>
      </c>
      <c r="U90" s="18">
        <v>6</v>
      </c>
      <c r="V90" s="19">
        <v>20</v>
      </c>
      <c r="W90" s="27">
        <v>1</v>
      </c>
      <c r="X90" s="27">
        <v>0</v>
      </c>
      <c r="Y90" s="27">
        <v>0</v>
      </c>
      <c r="Z90" s="27">
        <v>0</v>
      </c>
      <c r="AA90" s="27">
        <v>0</v>
      </c>
      <c r="AB90" s="16">
        <v>30</v>
      </c>
      <c r="AC90" s="16">
        <v>22</v>
      </c>
      <c r="AD90" s="16">
        <v>10</v>
      </c>
      <c r="AE90" s="28">
        <v>5</v>
      </c>
      <c r="AF90" s="5">
        <v>-0.28828828828829201</v>
      </c>
    </row>
    <row r="91" spans="1:32" x14ac:dyDescent="0.25">
      <c r="A91" s="15">
        <v>1</v>
      </c>
      <c r="B91" s="15">
        <v>0</v>
      </c>
      <c r="C91" s="15">
        <v>12.01</v>
      </c>
      <c r="D91" s="15">
        <v>0</v>
      </c>
      <c r="E91" s="15">
        <v>0</v>
      </c>
      <c r="F91" s="15">
        <v>0</v>
      </c>
      <c r="G91" s="15">
        <v>0</v>
      </c>
      <c r="H91" s="15">
        <v>1</v>
      </c>
      <c r="I91" s="15">
        <v>0</v>
      </c>
      <c r="J91" s="15">
        <v>1</v>
      </c>
      <c r="K91" s="16">
        <v>15</v>
      </c>
      <c r="L91" s="16">
        <v>2600</v>
      </c>
      <c r="M91" s="5">
        <v>0</v>
      </c>
      <c r="N91" s="5">
        <v>0</v>
      </c>
      <c r="O91" s="16">
        <v>-30</v>
      </c>
      <c r="P91" s="16">
        <v>175</v>
      </c>
      <c r="Q91" s="5">
        <v>0</v>
      </c>
      <c r="R91" s="5">
        <v>1</v>
      </c>
      <c r="S91" s="5">
        <v>1</v>
      </c>
      <c r="T91" s="5">
        <v>0</v>
      </c>
      <c r="U91" s="18">
        <v>6</v>
      </c>
      <c r="V91" s="19">
        <v>20</v>
      </c>
      <c r="W91" s="27">
        <v>1</v>
      </c>
      <c r="X91" s="27">
        <v>0</v>
      </c>
      <c r="Y91" s="27">
        <v>0</v>
      </c>
      <c r="Z91" s="27">
        <v>0</v>
      </c>
      <c r="AA91" s="27">
        <v>0</v>
      </c>
      <c r="AB91" s="16">
        <v>30</v>
      </c>
      <c r="AC91" s="16">
        <v>22</v>
      </c>
      <c r="AD91" s="16">
        <v>10</v>
      </c>
      <c r="AE91" s="28">
        <v>15</v>
      </c>
      <c r="AF91" s="5">
        <v>-0.32882882882883302</v>
      </c>
    </row>
    <row r="92" spans="1:32" x14ac:dyDescent="0.25">
      <c r="A92" s="15">
        <v>1</v>
      </c>
      <c r="B92" s="15">
        <v>1</v>
      </c>
      <c r="C92" s="15">
        <v>12.01</v>
      </c>
      <c r="D92" s="15">
        <v>16</v>
      </c>
      <c r="E92" s="15">
        <v>0</v>
      </c>
      <c r="F92" s="15">
        <v>0</v>
      </c>
      <c r="G92" s="15">
        <v>0</v>
      </c>
      <c r="H92" s="15">
        <v>1</v>
      </c>
      <c r="I92" s="15">
        <v>0</v>
      </c>
      <c r="J92" s="15">
        <v>0</v>
      </c>
      <c r="K92" s="16">
        <v>10</v>
      </c>
      <c r="L92" s="16">
        <v>105</v>
      </c>
      <c r="M92" s="5">
        <v>0</v>
      </c>
      <c r="N92" s="5">
        <v>0</v>
      </c>
      <c r="O92" s="16">
        <v>-32.4</v>
      </c>
      <c r="P92" s="16">
        <v>1.36</v>
      </c>
      <c r="Q92" s="5">
        <v>1</v>
      </c>
      <c r="R92" s="5">
        <v>0</v>
      </c>
      <c r="S92" s="5">
        <v>1</v>
      </c>
      <c r="T92" s="5">
        <v>0</v>
      </c>
      <c r="U92" s="18">
        <v>12</v>
      </c>
      <c r="V92" s="17">
        <v>300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16">
        <v>14</v>
      </c>
      <c r="AC92" s="16">
        <v>14</v>
      </c>
      <c r="AD92" s="16">
        <v>0.66659999999999997</v>
      </c>
      <c r="AE92" s="26">
        <v>33.299999999999997</v>
      </c>
      <c r="AF92" s="5">
        <v>3.2786885245902203E-2</v>
      </c>
    </row>
  </sheetData>
  <phoneticPr fontId="14" type="noConversion"/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F163"/>
  <sheetViews>
    <sheetView topLeftCell="A105" zoomScale="55" zoomScaleNormal="55" workbookViewId="0">
      <selection activeCell="P164" sqref="P164"/>
    </sheetView>
  </sheetViews>
  <sheetFormatPr defaultColWidth="9" defaultRowHeight="13.8" x14ac:dyDescent="0.25"/>
  <sheetData>
    <row r="1" spans="1:32" ht="16.2" x14ac:dyDescent="0.25">
      <c r="A1" s="1" t="s">
        <v>138</v>
      </c>
      <c r="B1" s="1" t="s">
        <v>139</v>
      </c>
      <c r="C1" s="1" t="s">
        <v>140</v>
      </c>
      <c r="D1" s="1" t="s">
        <v>141</v>
      </c>
      <c r="E1" s="1" t="s">
        <v>142</v>
      </c>
      <c r="F1" s="1" t="s">
        <v>143</v>
      </c>
      <c r="G1" s="1" t="s">
        <v>144</v>
      </c>
      <c r="H1" s="1" t="s">
        <v>145</v>
      </c>
      <c r="I1" s="1" t="s">
        <v>146</v>
      </c>
      <c r="J1" s="1" t="s">
        <v>147</v>
      </c>
      <c r="K1" s="2" t="s">
        <v>148</v>
      </c>
      <c r="L1" s="2" t="s">
        <v>2</v>
      </c>
      <c r="M1" s="1" t="s">
        <v>149</v>
      </c>
      <c r="N1" s="1" t="s">
        <v>150</v>
      </c>
      <c r="O1" s="3" t="s">
        <v>151</v>
      </c>
      <c r="P1" s="1" t="s">
        <v>152</v>
      </c>
      <c r="Q1" s="9" t="s">
        <v>31</v>
      </c>
      <c r="R1" s="9" t="s">
        <v>153</v>
      </c>
      <c r="S1" s="9" t="s">
        <v>32</v>
      </c>
      <c r="T1" s="10" t="s">
        <v>40</v>
      </c>
      <c r="U1" s="9" t="s">
        <v>9</v>
      </c>
      <c r="V1" s="9" t="s">
        <v>10</v>
      </c>
      <c r="W1" s="9" t="s">
        <v>45</v>
      </c>
      <c r="X1" s="9" t="s">
        <v>154</v>
      </c>
      <c r="Y1" s="9" t="s">
        <v>155</v>
      </c>
      <c r="Z1" s="9" t="s">
        <v>156</v>
      </c>
      <c r="AA1" s="9" t="s">
        <v>157</v>
      </c>
      <c r="AB1" s="9" t="s">
        <v>12</v>
      </c>
      <c r="AC1" s="9" t="s">
        <v>13</v>
      </c>
      <c r="AD1" s="9" t="s">
        <v>14</v>
      </c>
      <c r="AE1" s="11" t="s">
        <v>15</v>
      </c>
      <c r="AF1" s="12" t="s">
        <v>26</v>
      </c>
    </row>
    <row r="2" spans="1:32" x14ac:dyDescent="0.25">
      <c r="A2">
        <v>0</v>
      </c>
      <c r="B2">
        <v>0</v>
      </c>
      <c r="C2">
        <v>58.69</v>
      </c>
      <c r="D2">
        <v>16</v>
      </c>
      <c r="E2">
        <v>1</v>
      </c>
      <c r="F2">
        <v>0</v>
      </c>
      <c r="G2">
        <v>1</v>
      </c>
      <c r="H2">
        <v>0</v>
      </c>
      <c r="I2">
        <v>0</v>
      </c>
      <c r="J2">
        <v>0</v>
      </c>
      <c r="K2">
        <v>5.3</v>
      </c>
      <c r="L2" s="4">
        <v>5.3</v>
      </c>
      <c r="M2">
        <v>0</v>
      </c>
      <c r="N2" s="5">
        <v>0</v>
      </c>
      <c r="O2" s="5">
        <v>-21</v>
      </c>
      <c r="P2">
        <v>91.8</v>
      </c>
      <c r="Q2">
        <v>1</v>
      </c>
      <c r="R2">
        <v>0</v>
      </c>
      <c r="S2">
        <v>0</v>
      </c>
      <c r="T2">
        <v>1</v>
      </c>
      <c r="U2">
        <v>6</v>
      </c>
      <c r="V2">
        <v>225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1</v>
      </c>
      <c r="AD2">
        <v>1</v>
      </c>
      <c r="AE2" s="22">
        <v>0.72666666666666702</v>
      </c>
      <c r="AF2" s="14">
        <v>0.973674840867359</v>
      </c>
    </row>
    <row r="3" spans="1:32" x14ac:dyDescent="0.25">
      <c r="A3">
        <v>0</v>
      </c>
      <c r="B3">
        <v>0</v>
      </c>
      <c r="C3">
        <v>58.93</v>
      </c>
      <c r="D3">
        <v>16</v>
      </c>
      <c r="E3">
        <v>4</v>
      </c>
      <c r="F3">
        <v>0</v>
      </c>
      <c r="G3">
        <v>1</v>
      </c>
      <c r="H3">
        <v>0</v>
      </c>
      <c r="I3">
        <v>0</v>
      </c>
      <c r="J3">
        <v>0</v>
      </c>
      <c r="K3">
        <v>18.399999999999999</v>
      </c>
      <c r="L3" s="4">
        <v>18.399999999999999</v>
      </c>
      <c r="M3">
        <v>0</v>
      </c>
      <c r="N3" s="5">
        <v>0</v>
      </c>
      <c r="O3" s="5">
        <v>-21.6</v>
      </c>
      <c r="P3">
        <v>35.799999999999997</v>
      </c>
      <c r="Q3">
        <v>1</v>
      </c>
      <c r="R3">
        <v>0</v>
      </c>
      <c r="S3">
        <v>0</v>
      </c>
      <c r="T3">
        <v>1</v>
      </c>
      <c r="U3">
        <v>6</v>
      </c>
      <c r="V3">
        <v>225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1</v>
      </c>
      <c r="AD3">
        <v>1</v>
      </c>
      <c r="AE3" s="22">
        <v>1.86222222222222</v>
      </c>
      <c r="AF3" s="14">
        <v>0.98319814819523998</v>
      </c>
    </row>
    <row r="4" spans="1:32" x14ac:dyDescent="0.25">
      <c r="A4">
        <v>0</v>
      </c>
      <c r="B4">
        <v>0</v>
      </c>
      <c r="C4">
        <v>52</v>
      </c>
      <c r="D4">
        <v>16</v>
      </c>
      <c r="E4">
        <v>3</v>
      </c>
      <c r="F4">
        <v>0</v>
      </c>
      <c r="G4">
        <v>1</v>
      </c>
      <c r="H4">
        <v>0</v>
      </c>
      <c r="I4">
        <v>0</v>
      </c>
      <c r="J4">
        <v>0</v>
      </c>
      <c r="K4">
        <v>205</v>
      </c>
      <c r="L4" s="4">
        <v>205</v>
      </c>
      <c r="M4">
        <v>0</v>
      </c>
      <c r="N4" s="5">
        <v>0</v>
      </c>
      <c r="O4" s="5">
        <v>-28.3</v>
      </c>
      <c r="P4">
        <v>74.42</v>
      </c>
      <c r="Q4">
        <v>1</v>
      </c>
      <c r="R4">
        <v>0</v>
      </c>
      <c r="S4">
        <v>0</v>
      </c>
      <c r="T4">
        <v>1</v>
      </c>
      <c r="U4">
        <v>6</v>
      </c>
      <c r="V4">
        <v>225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1</v>
      </c>
      <c r="AD4">
        <v>1</v>
      </c>
      <c r="AE4" s="22">
        <v>0.89600000000000002</v>
      </c>
      <c r="AF4" s="14">
        <v>0.80429028283118897</v>
      </c>
    </row>
    <row r="5" spans="1:32" x14ac:dyDescent="0.25">
      <c r="A5">
        <v>0</v>
      </c>
      <c r="B5">
        <v>0</v>
      </c>
      <c r="C5">
        <v>63.55</v>
      </c>
      <c r="D5">
        <v>16</v>
      </c>
      <c r="E5">
        <v>1</v>
      </c>
      <c r="F5">
        <v>0</v>
      </c>
      <c r="G5">
        <v>1</v>
      </c>
      <c r="H5">
        <v>0</v>
      </c>
      <c r="I5">
        <v>0</v>
      </c>
      <c r="J5">
        <v>0</v>
      </c>
      <c r="K5">
        <v>23.1</v>
      </c>
      <c r="L5" s="4">
        <v>23.1</v>
      </c>
      <c r="M5">
        <v>0</v>
      </c>
      <c r="N5" s="5">
        <v>0</v>
      </c>
      <c r="O5" s="5">
        <v>-25.3</v>
      </c>
      <c r="P5">
        <v>29</v>
      </c>
      <c r="Q5">
        <v>1</v>
      </c>
      <c r="R5">
        <v>0</v>
      </c>
      <c r="S5">
        <v>0</v>
      </c>
      <c r="T5">
        <v>1</v>
      </c>
      <c r="U5">
        <v>6</v>
      </c>
      <c r="V5">
        <v>225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1</v>
      </c>
      <c r="AD5">
        <v>1</v>
      </c>
      <c r="AE5" s="22">
        <v>2.2888888888888901</v>
      </c>
      <c r="AF5" s="14">
        <v>0.99454303946497502</v>
      </c>
    </row>
    <row r="6" spans="1:32" x14ac:dyDescent="0.25">
      <c r="A6">
        <v>0</v>
      </c>
      <c r="B6">
        <v>0</v>
      </c>
      <c r="C6">
        <v>58.69</v>
      </c>
      <c r="D6">
        <v>16</v>
      </c>
      <c r="E6">
        <v>1</v>
      </c>
      <c r="F6">
        <v>0</v>
      </c>
      <c r="G6">
        <v>1</v>
      </c>
      <c r="H6">
        <v>0</v>
      </c>
      <c r="I6">
        <v>0</v>
      </c>
      <c r="J6">
        <v>0</v>
      </c>
      <c r="K6">
        <v>5.3</v>
      </c>
      <c r="L6" s="4">
        <v>5.3</v>
      </c>
      <c r="M6">
        <v>0</v>
      </c>
      <c r="N6" s="5">
        <v>0</v>
      </c>
      <c r="O6" s="5">
        <v>-21</v>
      </c>
      <c r="P6">
        <v>91.8</v>
      </c>
      <c r="Q6">
        <v>1</v>
      </c>
      <c r="R6">
        <v>0</v>
      </c>
      <c r="S6">
        <v>0</v>
      </c>
      <c r="T6">
        <v>1</v>
      </c>
      <c r="U6">
        <v>6</v>
      </c>
      <c r="V6">
        <v>225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1</v>
      </c>
      <c r="AD6">
        <v>28</v>
      </c>
      <c r="AE6" s="22">
        <v>0.72666666666666702</v>
      </c>
      <c r="AF6" s="14">
        <v>1</v>
      </c>
    </row>
    <row r="7" spans="1:32" x14ac:dyDescent="0.25">
      <c r="A7">
        <v>0</v>
      </c>
      <c r="B7">
        <v>0</v>
      </c>
      <c r="C7">
        <v>58.93</v>
      </c>
      <c r="D7">
        <v>16</v>
      </c>
      <c r="E7">
        <v>4</v>
      </c>
      <c r="F7">
        <v>0</v>
      </c>
      <c r="G7">
        <v>1</v>
      </c>
      <c r="H7">
        <v>0</v>
      </c>
      <c r="I7">
        <v>0</v>
      </c>
      <c r="J7">
        <v>0</v>
      </c>
      <c r="K7">
        <v>18.399999999999999</v>
      </c>
      <c r="L7" s="4">
        <v>18.399999999999999</v>
      </c>
      <c r="M7">
        <v>0</v>
      </c>
      <c r="N7" s="5">
        <v>0</v>
      </c>
      <c r="O7" s="5">
        <v>-21.6</v>
      </c>
      <c r="P7">
        <v>35.799999999999997</v>
      </c>
      <c r="Q7">
        <v>1</v>
      </c>
      <c r="R7">
        <v>0</v>
      </c>
      <c r="S7">
        <v>0</v>
      </c>
      <c r="T7">
        <v>1</v>
      </c>
      <c r="U7">
        <v>6</v>
      </c>
      <c r="V7">
        <v>225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1</v>
      </c>
      <c r="AD7">
        <v>28</v>
      </c>
      <c r="AE7" s="22">
        <v>1.86222222222222</v>
      </c>
      <c r="AF7" s="14">
        <v>1</v>
      </c>
    </row>
    <row r="8" spans="1:32" x14ac:dyDescent="0.25">
      <c r="A8">
        <v>0</v>
      </c>
      <c r="B8">
        <v>0</v>
      </c>
      <c r="C8">
        <v>52</v>
      </c>
      <c r="D8">
        <v>16</v>
      </c>
      <c r="E8">
        <v>3</v>
      </c>
      <c r="F8">
        <v>0</v>
      </c>
      <c r="G8">
        <v>1</v>
      </c>
      <c r="H8">
        <v>0</v>
      </c>
      <c r="I8">
        <v>0</v>
      </c>
      <c r="J8">
        <v>0</v>
      </c>
      <c r="K8">
        <v>205</v>
      </c>
      <c r="L8" s="4">
        <v>205</v>
      </c>
      <c r="M8">
        <v>0</v>
      </c>
      <c r="N8" s="5">
        <v>0</v>
      </c>
      <c r="O8" s="5">
        <v>-28.3</v>
      </c>
      <c r="P8">
        <v>74.42</v>
      </c>
      <c r="Q8">
        <v>1</v>
      </c>
      <c r="R8">
        <v>0</v>
      </c>
      <c r="S8">
        <v>0</v>
      </c>
      <c r="T8">
        <v>1</v>
      </c>
      <c r="U8">
        <v>6</v>
      </c>
      <c r="V8">
        <v>225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1</v>
      </c>
      <c r="AD8">
        <v>28</v>
      </c>
      <c r="AE8" s="22">
        <v>0.89600000000000002</v>
      </c>
      <c r="AF8" s="14">
        <v>1</v>
      </c>
    </row>
    <row r="9" spans="1:32" x14ac:dyDescent="0.25">
      <c r="A9">
        <v>0</v>
      </c>
      <c r="B9">
        <v>0</v>
      </c>
      <c r="C9">
        <v>63.55</v>
      </c>
      <c r="D9">
        <v>16</v>
      </c>
      <c r="E9">
        <v>1</v>
      </c>
      <c r="F9">
        <v>0</v>
      </c>
      <c r="G9">
        <v>1</v>
      </c>
      <c r="H9">
        <v>0</v>
      </c>
      <c r="I9">
        <v>0</v>
      </c>
      <c r="J9">
        <v>0</v>
      </c>
      <c r="K9">
        <v>23.1</v>
      </c>
      <c r="L9" s="4">
        <v>23.1</v>
      </c>
      <c r="M9">
        <v>0</v>
      </c>
      <c r="N9" s="5">
        <v>0</v>
      </c>
      <c r="O9" s="5">
        <v>-25.3</v>
      </c>
      <c r="P9">
        <v>29</v>
      </c>
      <c r="Q9">
        <v>1</v>
      </c>
      <c r="R9">
        <v>0</v>
      </c>
      <c r="S9">
        <v>0</v>
      </c>
      <c r="T9">
        <v>1</v>
      </c>
      <c r="U9">
        <v>6</v>
      </c>
      <c r="V9">
        <v>225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1</v>
      </c>
      <c r="AD9">
        <v>28</v>
      </c>
      <c r="AE9" s="22">
        <v>2.2888888888888901</v>
      </c>
      <c r="AF9" s="14">
        <v>1</v>
      </c>
    </row>
    <row r="10" spans="1:32" x14ac:dyDescent="0.25">
      <c r="A10">
        <v>1</v>
      </c>
      <c r="B10">
        <v>0</v>
      </c>
      <c r="C10">
        <v>12.01</v>
      </c>
      <c r="D10">
        <v>0</v>
      </c>
      <c r="E10">
        <v>0</v>
      </c>
      <c r="F10">
        <v>0</v>
      </c>
      <c r="G10">
        <v>0</v>
      </c>
      <c r="H10">
        <v>1</v>
      </c>
      <c r="I10">
        <v>0</v>
      </c>
      <c r="J10">
        <v>1</v>
      </c>
      <c r="K10">
        <v>1.8</v>
      </c>
      <c r="L10">
        <v>400</v>
      </c>
      <c r="M10">
        <v>0</v>
      </c>
      <c r="N10" s="5">
        <v>0</v>
      </c>
      <c r="O10" s="6">
        <v>-27.6</v>
      </c>
      <c r="P10">
        <v>878</v>
      </c>
      <c r="Q10">
        <v>1</v>
      </c>
      <c r="R10">
        <v>0</v>
      </c>
      <c r="S10">
        <v>1</v>
      </c>
      <c r="T10">
        <v>0</v>
      </c>
      <c r="U10">
        <v>7</v>
      </c>
      <c r="V10" s="7">
        <v>279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1</v>
      </c>
      <c r="AD10">
        <v>7</v>
      </c>
      <c r="AE10" s="13">
        <v>1</v>
      </c>
      <c r="AF10" s="14">
        <v>0.99309153713298803</v>
      </c>
    </row>
    <row r="11" spans="1:32" x14ac:dyDescent="0.25">
      <c r="A11">
        <v>1</v>
      </c>
      <c r="B11">
        <v>0</v>
      </c>
      <c r="C11">
        <v>12.01</v>
      </c>
      <c r="D11">
        <v>0</v>
      </c>
      <c r="E11">
        <v>0</v>
      </c>
      <c r="F11">
        <v>0</v>
      </c>
      <c r="G11">
        <v>0</v>
      </c>
      <c r="H11">
        <v>1</v>
      </c>
      <c r="I11">
        <v>0</v>
      </c>
      <c r="J11">
        <v>1</v>
      </c>
      <c r="K11">
        <v>1.8</v>
      </c>
      <c r="L11">
        <v>2770</v>
      </c>
      <c r="M11">
        <v>0</v>
      </c>
      <c r="N11" s="5">
        <v>0</v>
      </c>
      <c r="O11" s="6">
        <v>-27.6</v>
      </c>
      <c r="P11">
        <v>878</v>
      </c>
      <c r="Q11">
        <v>1</v>
      </c>
      <c r="R11">
        <v>0</v>
      </c>
      <c r="S11">
        <v>1</v>
      </c>
      <c r="T11">
        <v>0</v>
      </c>
      <c r="U11">
        <v>7</v>
      </c>
      <c r="V11" s="7">
        <v>279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1</v>
      </c>
      <c r="AD11">
        <v>7</v>
      </c>
      <c r="AE11" s="13">
        <v>1</v>
      </c>
      <c r="AF11" s="14">
        <v>0.95180722891566305</v>
      </c>
    </row>
    <row r="12" spans="1:32" x14ac:dyDescent="0.25">
      <c r="A12">
        <v>1</v>
      </c>
      <c r="B12">
        <v>0</v>
      </c>
      <c r="C12">
        <v>12.01</v>
      </c>
      <c r="D12">
        <v>0</v>
      </c>
      <c r="E12">
        <v>0</v>
      </c>
      <c r="F12">
        <v>0</v>
      </c>
      <c r="G12">
        <v>0</v>
      </c>
      <c r="H12">
        <v>1</v>
      </c>
      <c r="I12">
        <v>0</v>
      </c>
      <c r="J12">
        <v>1</v>
      </c>
      <c r="K12">
        <v>1.8</v>
      </c>
      <c r="L12">
        <v>400</v>
      </c>
      <c r="M12">
        <v>0</v>
      </c>
      <c r="N12" s="5">
        <v>0</v>
      </c>
      <c r="O12" s="6">
        <v>-27.6</v>
      </c>
      <c r="P12">
        <v>878</v>
      </c>
      <c r="Q12">
        <v>1</v>
      </c>
      <c r="R12">
        <v>0</v>
      </c>
      <c r="S12">
        <v>1</v>
      </c>
      <c r="T12">
        <v>0</v>
      </c>
      <c r="U12">
        <v>7</v>
      </c>
      <c r="V12" s="7">
        <v>279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1</v>
      </c>
      <c r="AD12">
        <v>28</v>
      </c>
      <c r="AE12" s="13">
        <v>1</v>
      </c>
      <c r="AF12" s="14">
        <v>0.58441558441558406</v>
      </c>
    </row>
    <row r="13" spans="1:32" x14ac:dyDescent="0.25">
      <c r="A13">
        <v>1</v>
      </c>
      <c r="B13">
        <v>0</v>
      </c>
      <c r="C13">
        <v>12.01</v>
      </c>
      <c r="D13">
        <v>0</v>
      </c>
      <c r="E13">
        <v>0</v>
      </c>
      <c r="F13">
        <v>0</v>
      </c>
      <c r="G13">
        <v>0</v>
      </c>
      <c r="H13">
        <v>1</v>
      </c>
      <c r="I13">
        <v>0</v>
      </c>
      <c r="J13">
        <v>1</v>
      </c>
      <c r="K13">
        <v>1.8</v>
      </c>
      <c r="L13">
        <v>2770</v>
      </c>
      <c r="M13">
        <v>0</v>
      </c>
      <c r="N13" s="5">
        <v>0</v>
      </c>
      <c r="O13" s="6">
        <v>-27.6</v>
      </c>
      <c r="P13">
        <v>878</v>
      </c>
      <c r="Q13">
        <v>1</v>
      </c>
      <c r="R13">
        <v>0</v>
      </c>
      <c r="S13">
        <v>1</v>
      </c>
      <c r="T13">
        <v>0</v>
      </c>
      <c r="U13">
        <v>7</v>
      </c>
      <c r="V13" s="7">
        <v>279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1</v>
      </c>
      <c r="AD13">
        <v>28</v>
      </c>
      <c r="AE13" s="13">
        <v>1</v>
      </c>
      <c r="AF13" s="14">
        <v>0.62573099415204703</v>
      </c>
    </row>
    <row r="14" spans="1:32" x14ac:dyDescent="0.25">
      <c r="A14">
        <v>1</v>
      </c>
      <c r="B14">
        <v>0</v>
      </c>
      <c r="C14">
        <v>12.01</v>
      </c>
      <c r="D14">
        <v>0</v>
      </c>
      <c r="E14">
        <v>0</v>
      </c>
      <c r="F14">
        <v>0</v>
      </c>
      <c r="G14">
        <v>0</v>
      </c>
      <c r="H14">
        <v>1</v>
      </c>
      <c r="I14">
        <v>0</v>
      </c>
      <c r="J14">
        <v>1</v>
      </c>
      <c r="K14">
        <v>1.8</v>
      </c>
      <c r="L14">
        <v>400</v>
      </c>
      <c r="M14">
        <v>0</v>
      </c>
      <c r="N14" s="5">
        <v>0</v>
      </c>
      <c r="O14" s="6">
        <v>-27.6</v>
      </c>
      <c r="P14">
        <v>878</v>
      </c>
      <c r="Q14">
        <v>1</v>
      </c>
      <c r="R14">
        <v>0</v>
      </c>
      <c r="S14">
        <v>1</v>
      </c>
      <c r="T14">
        <v>0</v>
      </c>
      <c r="U14">
        <v>7</v>
      </c>
      <c r="V14" s="7">
        <v>279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1</v>
      </c>
      <c r="AD14">
        <v>91</v>
      </c>
      <c r="AE14" s="13">
        <v>1</v>
      </c>
      <c r="AF14" s="14">
        <v>0.94151212553495001</v>
      </c>
    </row>
    <row r="15" spans="1:32" x14ac:dyDescent="0.25">
      <c r="A15">
        <v>1</v>
      </c>
      <c r="B15">
        <v>0</v>
      </c>
      <c r="C15">
        <v>12.01</v>
      </c>
      <c r="D15">
        <v>0</v>
      </c>
      <c r="E15">
        <v>0</v>
      </c>
      <c r="F15">
        <v>0</v>
      </c>
      <c r="G15">
        <v>0</v>
      </c>
      <c r="H15">
        <v>1</v>
      </c>
      <c r="I15">
        <v>0</v>
      </c>
      <c r="J15">
        <v>1</v>
      </c>
      <c r="K15">
        <v>1.8</v>
      </c>
      <c r="L15">
        <v>2770</v>
      </c>
      <c r="M15">
        <v>0</v>
      </c>
      <c r="N15" s="5">
        <v>0</v>
      </c>
      <c r="O15" s="6">
        <v>-27.6</v>
      </c>
      <c r="P15">
        <v>878</v>
      </c>
      <c r="Q15">
        <v>1</v>
      </c>
      <c r="R15">
        <v>0</v>
      </c>
      <c r="S15">
        <v>1</v>
      </c>
      <c r="T15">
        <v>0</v>
      </c>
      <c r="U15">
        <v>7</v>
      </c>
      <c r="V15" s="7">
        <v>279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1</v>
      </c>
      <c r="AD15">
        <v>91</v>
      </c>
      <c r="AE15" s="13">
        <v>1</v>
      </c>
      <c r="AF15" s="14">
        <v>0.69516728624535296</v>
      </c>
    </row>
    <row r="16" spans="1:32" x14ac:dyDescent="0.25">
      <c r="A16">
        <v>1</v>
      </c>
      <c r="B16">
        <v>0</v>
      </c>
      <c r="C16">
        <v>12.01</v>
      </c>
      <c r="D16">
        <v>0</v>
      </c>
      <c r="E16">
        <v>0</v>
      </c>
      <c r="F16">
        <v>0</v>
      </c>
      <c r="G16">
        <v>0</v>
      </c>
      <c r="H16">
        <v>1</v>
      </c>
      <c r="I16">
        <v>0</v>
      </c>
      <c r="J16">
        <v>1</v>
      </c>
      <c r="K16">
        <v>1.8</v>
      </c>
      <c r="L16">
        <v>400</v>
      </c>
      <c r="M16">
        <v>0</v>
      </c>
      <c r="N16" s="5">
        <v>0</v>
      </c>
      <c r="O16" s="6">
        <v>-27.6</v>
      </c>
      <c r="P16">
        <v>878</v>
      </c>
      <c r="Q16">
        <v>1</v>
      </c>
      <c r="R16">
        <v>0</v>
      </c>
      <c r="S16">
        <v>1</v>
      </c>
      <c r="T16">
        <v>0</v>
      </c>
      <c r="U16">
        <v>7</v>
      </c>
      <c r="V16" s="7">
        <v>279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1</v>
      </c>
      <c r="AD16">
        <v>182</v>
      </c>
      <c r="AE16" s="13">
        <v>1</v>
      </c>
      <c r="AF16" s="14">
        <v>0.98843788437884395</v>
      </c>
    </row>
    <row r="17" spans="1:32" x14ac:dyDescent="0.25">
      <c r="A17">
        <v>1</v>
      </c>
      <c r="B17">
        <v>0</v>
      </c>
      <c r="C17">
        <v>12.01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1</v>
      </c>
      <c r="K17">
        <v>1.8</v>
      </c>
      <c r="L17">
        <v>2770</v>
      </c>
      <c r="M17">
        <v>0</v>
      </c>
      <c r="N17" s="5">
        <v>0</v>
      </c>
      <c r="O17" s="6">
        <v>-27.6</v>
      </c>
      <c r="P17">
        <v>878</v>
      </c>
      <c r="Q17">
        <v>1</v>
      </c>
      <c r="R17">
        <v>0</v>
      </c>
      <c r="S17">
        <v>1</v>
      </c>
      <c r="T17">
        <v>0</v>
      </c>
      <c r="U17">
        <v>7</v>
      </c>
      <c r="V17" s="7">
        <v>279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1</v>
      </c>
      <c r="AD17">
        <v>182</v>
      </c>
      <c r="AE17" s="13">
        <v>1</v>
      </c>
      <c r="AF17" s="14">
        <v>0.71165644171779197</v>
      </c>
    </row>
    <row r="18" spans="1:32" x14ac:dyDescent="0.25">
      <c r="A18">
        <v>1</v>
      </c>
      <c r="B18">
        <v>0</v>
      </c>
      <c r="C18">
        <v>12.01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1</v>
      </c>
      <c r="K18" s="4">
        <v>1.9</v>
      </c>
      <c r="L18">
        <v>500</v>
      </c>
      <c r="M18">
        <v>0</v>
      </c>
      <c r="N18" s="5">
        <v>0</v>
      </c>
      <c r="O18" s="6">
        <v>-27.6</v>
      </c>
      <c r="P18" s="7">
        <v>1040</v>
      </c>
      <c r="Q18">
        <v>1</v>
      </c>
      <c r="R18">
        <v>0</v>
      </c>
      <c r="S18">
        <v>1</v>
      </c>
      <c r="T18">
        <v>0</v>
      </c>
      <c r="U18">
        <v>9</v>
      </c>
      <c r="V18">
        <v>220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1</v>
      </c>
      <c r="AD18">
        <v>1</v>
      </c>
      <c r="AE18" s="13">
        <v>1.5</v>
      </c>
      <c r="AF18" s="14">
        <v>0.53474604997874997</v>
      </c>
    </row>
    <row r="19" spans="1:32" x14ac:dyDescent="0.25">
      <c r="A19">
        <v>1</v>
      </c>
      <c r="B19">
        <v>0</v>
      </c>
      <c r="C19">
        <v>12.01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1</v>
      </c>
      <c r="K19" s="4">
        <v>1.9</v>
      </c>
      <c r="L19">
        <v>500</v>
      </c>
      <c r="M19">
        <v>0</v>
      </c>
      <c r="N19" s="5">
        <v>0</v>
      </c>
      <c r="O19" s="6">
        <v>-27.6</v>
      </c>
      <c r="P19" s="7">
        <v>1040</v>
      </c>
      <c r="Q19">
        <v>1</v>
      </c>
      <c r="R19">
        <v>0</v>
      </c>
      <c r="S19">
        <v>1</v>
      </c>
      <c r="T19">
        <v>0</v>
      </c>
      <c r="U19">
        <v>9</v>
      </c>
      <c r="V19">
        <v>220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1</v>
      </c>
      <c r="AD19">
        <v>3</v>
      </c>
      <c r="AE19" s="13">
        <v>1.5</v>
      </c>
      <c r="AF19" s="14">
        <v>0.77432384390126396</v>
      </c>
    </row>
    <row r="20" spans="1:32" x14ac:dyDescent="0.25">
      <c r="A20">
        <v>1</v>
      </c>
      <c r="B20">
        <v>0</v>
      </c>
      <c r="C20">
        <v>12.01</v>
      </c>
      <c r="D20">
        <v>0</v>
      </c>
      <c r="E20">
        <v>0</v>
      </c>
      <c r="F20">
        <v>0</v>
      </c>
      <c r="G20">
        <v>0</v>
      </c>
      <c r="H20">
        <v>1</v>
      </c>
      <c r="I20">
        <v>0</v>
      </c>
      <c r="J20">
        <v>1</v>
      </c>
      <c r="K20" s="4">
        <v>1.9</v>
      </c>
      <c r="L20">
        <v>500</v>
      </c>
      <c r="M20">
        <v>0</v>
      </c>
      <c r="N20" s="5">
        <v>0</v>
      </c>
      <c r="O20" s="6">
        <v>-27.6</v>
      </c>
      <c r="P20" s="7">
        <v>1040</v>
      </c>
      <c r="Q20">
        <v>1</v>
      </c>
      <c r="R20">
        <v>0</v>
      </c>
      <c r="S20">
        <v>1</v>
      </c>
      <c r="T20">
        <v>0</v>
      </c>
      <c r="U20">
        <v>9</v>
      </c>
      <c r="V20">
        <v>220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1</v>
      </c>
      <c r="AD20">
        <v>7</v>
      </c>
      <c r="AE20" s="13">
        <v>1.5</v>
      </c>
      <c r="AF20" s="14">
        <v>0.96199059275476895</v>
      </c>
    </row>
    <row r="21" spans="1:32" x14ac:dyDescent="0.25">
      <c r="A21">
        <v>1</v>
      </c>
      <c r="B21">
        <v>0</v>
      </c>
      <c r="C21">
        <v>12.01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  <c r="J21">
        <v>1</v>
      </c>
      <c r="K21" s="4">
        <v>1.9</v>
      </c>
      <c r="L21">
        <v>500</v>
      </c>
      <c r="M21">
        <v>0</v>
      </c>
      <c r="N21" s="5">
        <v>0</v>
      </c>
      <c r="O21" s="6">
        <v>-27.6</v>
      </c>
      <c r="P21" s="7">
        <v>1040</v>
      </c>
      <c r="Q21">
        <v>1</v>
      </c>
      <c r="R21">
        <v>0</v>
      </c>
      <c r="S21">
        <v>1</v>
      </c>
      <c r="T21">
        <v>0</v>
      </c>
      <c r="U21">
        <v>9</v>
      </c>
      <c r="V21">
        <v>220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1</v>
      </c>
      <c r="AD21">
        <v>30</v>
      </c>
      <c r="AE21" s="13">
        <v>1.5</v>
      </c>
      <c r="AF21" s="14">
        <v>0.94496378537618198</v>
      </c>
    </row>
    <row r="22" spans="1:32" x14ac:dyDescent="0.25">
      <c r="A22">
        <v>1</v>
      </c>
      <c r="B22">
        <v>0</v>
      </c>
      <c r="C22">
        <v>12.01</v>
      </c>
      <c r="D22">
        <v>0</v>
      </c>
      <c r="E22">
        <v>0</v>
      </c>
      <c r="F22">
        <v>0</v>
      </c>
      <c r="G22">
        <v>0</v>
      </c>
      <c r="H22">
        <v>1</v>
      </c>
      <c r="I22">
        <v>0</v>
      </c>
      <c r="J22">
        <v>1</v>
      </c>
      <c r="K22" s="4">
        <v>1.9</v>
      </c>
      <c r="L22">
        <v>500</v>
      </c>
      <c r="M22">
        <v>0</v>
      </c>
      <c r="N22" s="5">
        <v>0</v>
      </c>
      <c r="O22" s="6">
        <v>-27.6</v>
      </c>
      <c r="P22" s="7">
        <v>1040</v>
      </c>
      <c r="Q22">
        <v>1</v>
      </c>
      <c r="R22">
        <v>0</v>
      </c>
      <c r="S22">
        <v>1</v>
      </c>
      <c r="T22">
        <v>0</v>
      </c>
      <c r="U22">
        <v>9</v>
      </c>
      <c r="V22">
        <v>220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1</v>
      </c>
      <c r="AD22">
        <v>90</v>
      </c>
      <c r="AE22" s="13">
        <v>1.5</v>
      </c>
      <c r="AF22" s="14">
        <v>0.87716476627756801</v>
      </c>
    </row>
    <row r="23" spans="1:32" x14ac:dyDescent="0.25">
      <c r="A23">
        <v>1</v>
      </c>
      <c r="B23">
        <v>0</v>
      </c>
      <c r="C23">
        <v>12.01</v>
      </c>
      <c r="D23">
        <v>0</v>
      </c>
      <c r="E23">
        <v>0</v>
      </c>
      <c r="F23">
        <v>0</v>
      </c>
      <c r="G23">
        <v>0</v>
      </c>
      <c r="H23">
        <v>1</v>
      </c>
      <c r="I23">
        <v>0</v>
      </c>
      <c r="J23">
        <v>1</v>
      </c>
      <c r="K23" s="4">
        <v>80</v>
      </c>
      <c r="L23">
        <v>1810</v>
      </c>
      <c r="M23">
        <v>0</v>
      </c>
      <c r="N23" s="5">
        <v>0</v>
      </c>
      <c r="O23" s="6">
        <v>-11</v>
      </c>
      <c r="P23">
        <v>23</v>
      </c>
      <c r="Q23">
        <v>1</v>
      </c>
      <c r="R23">
        <v>0</v>
      </c>
      <c r="S23">
        <v>1</v>
      </c>
      <c r="T23">
        <v>0</v>
      </c>
      <c r="U23">
        <v>9</v>
      </c>
      <c r="V23">
        <v>220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1</v>
      </c>
      <c r="AD23">
        <v>1</v>
      </c>
      <c r="AE23" s="13">
        <v>1.5</v>
      </c>
      <c r="AF23" s="14">
        <v>0.90607193919984097</v>
      </c>
    </row>
    <row r="24" spans="1:32" x14ac:dyDescent="0.25">
      <c r="A24">
        <v>1</v>
      </c>
      <c r="B24">
        <v>0</v>
      </c>
      <c r="C24">
        <v>12.01</v>
      </c>
      <c r="D24">
        <v>0</v>
      </c>
      <c r="E24">
        <v>0</v>
      </c>
      <c r="F24">
        <v>0</v>
      </c>
      <c r="G24">
        <v>0</v>
      </c>
      <c r="H24">
        <v>1</v>
      </c>
      <c r="I24">
        <v>0</v>
      </c>
      <c r="J24">
        <v>1</v>
      </c>
      <c r="K24" s="4">
        <v>80</v>
      </c>
      <c r="L24">
        <v>1810</v>
      </c>
      <c r="M24">
        <v>0</v>
      </c>
      <c r="N24" s="5">
        <v>0</v>
      </c>
      <c r="O24" s="6">
        <v>-11</v>
      </c>
      <c r="P24">
        <v>23</v>
      </c>
      <c r="Q24">
        <v>1</v>
      </c>
      <c r="R24">
        <v>0</v>
      </c>
      <c r="S24">
        <v>1</v>
      </c>
      <c r="T24">
        <v>0</v>
      </c>
      <c r="U24">
        <v>9</v>
      </c>
      <c r="V24">
        <v>220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  <c r="AC24">
        <v>1</v>
      </c>
      <c r="AD24">
        <v>3</v>
      </c>
      <c r="AE24" s="13">
        <v>1.5</v>
      </c>
      <c r="AF24" s="14">
        <v>0.37464272515091102</v>
      </c>
    </row>
    <row r="25" spans="1:32" x14ac:dyDescent="0.25">
      <c r="A25">
        <v>1</v>
      </c>
      <c r="B25">
        <v>0</v>
      </c>
      <c r="C25">
        <v>12.01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1</v>
      </c>
      <c r="K25" s="4">
        <v>80</v>
      </c>
      <c r="L25">
        <v>1810</v>
      </c>
      <c r="M25">
        <v>0</v>
      </c>
      <c r="N25" s="5">
        <v>0</v>
      </c>
      <c r="O25" s="6">
        <v>-11</v>
      </c>
      <c r="P25">
        <v>23</v>
      </c>
      <c r="Q25">
        <v>1</v>
      </c>
      <c r="R25">
        <v>0</v>
      </c>
      <c r="S25">
        <v>1</v>
      </c>
      <c r="T25">
        <v>0</v>
      </c>
      <c r="U25">
        <v>9</v>
      </c>
      <c r="V25">
        <v>220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1</v>
      </c>
      <c r="AD25">
        <v>7</v>
      </c>
      <c r="AE25" s="13">
        <v>1.5</v>
      </c>
      <c r="AF25" s="14">
        <v>0.738876708428018</v>
      </c>
    </row>
    <row r="26" spans="1:32" x14ac:dyDescent="0.25">
      <c r="A26">
        <v>1</v>
      </c>
      <c r="B26">
        <v>0</v>
      </c>
      <c r="C26">
        <v>12.01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1</v>
      </c>
      <c r="K26" s="4">
        <v>80</v>
      </c>
      <c r="L26">
        <v>1810</v>
      </c>
      <c r="M26">
        <v>0</v>
      </c>
      <c r="N26" s="5">
        <v>0</v>
      </c>
      <c r="O26" s="6">
        <v>-11</v>
      </c>
      <c r="P26">
        <v>23</v>
      </c>
      <c r="Q26">
        <v>1</v>
      </c>
      <c r="R26">
        <v>0</v>
      </c>
      <c r="S26">
        <v>1</v>
      </c>
      <c r="T26">
        <v>0</v>
      </c>
      <c r="U26">
        <v>9</v>
      </c>
      <c r="V26">
        <v>220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1</v>
      </c>
      <c r="AD26">
        <v>30</v>
      </c>
      <c r="AE26" s="13">
        <v>1.5</v>
      </c>
      <c r="AF26" s="14">
        <v>0.424978109112368</v>
      </c>
    </row>
    <row r="27" spans="1:32" x14ac:dyDescent="0.25">
      <c r="A27">
        <v>1</v>
      </c>
      <c r="B27">
        <v>0</v>
      </c>
      <c r="C27">
        <v>12.01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1</v>
      </c>
      <c r="K27" s="4">
        <v>80</v>
      </c>
      <c r="L27">
        <v>1810</v>
      </c>
      <c r="M27">
        <v>0</v>
      </c>
      <c r="N27" s="5">
        <v>0</v>
      </c>
      <c r="O27" s="6">
        <v>-11</v>
      </c>
      <c r="P27">
        <v>23</v>
      </c>
      <c r="Q27">
        <v>1</v>
      </c>
      <c r="R27">
        <v>0</v>
      </c>
      <c r="S27">
        <v>1</v>
      </c>
      <c r="T27">
        <v>0</v>
      </c>
      <c r="U27">
        <v>9</v>
      </c>
      <c r="V27">
        <v>220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1</v>
      </c>
      <c r="AD27">
        <v>90</v>
      </c>
      <c r="AE27" s="13">
        <v>1.5</v>
      </c>
      <c r="AF27" s="14">
        <v>0.12853289624026701</v>
      </c>
    </row>
    <row r="28" spans="1:32" x14ac:dyDescent="0.25">
      <c r="A28">
        <v>1</v>
      </c>
      <c r="B28">
        <v>0</v>
      </c>
      <c r="C28">
        <v>12.01</v>
      </c>
      <c r="D28">
        <v>0</v>
      </c>
      <c r="E28">
        <v>0</v>
      </c>
      <c r="F28">
        <v>0</v>
      </c>
      <c r="G28">
        <v>1</v>
      </c>
      <c r="H28">
        <v>0</v>
      </c>
      <c r="I28">
        <v>0</v>
      </c>
      <c r="J28">
        <v>0</v>
      </c>
      <c r="K28">
        <v>14</v>
      </c>
      <c r="L28" s="4">
        <v>14</v>
      </c>
      <c r="M28">
        <v>0</v>
      </c>
      <c r="N28" s="5">
        <v>0</v>
      </c>
      <c r="O28" s="6">
        <v>-3.7</v>
      </c>
      <c r="P28">
        <v>272</v>
      </c>
      <c r="Q28">
        <v>0</v>
      </c>
      <c r="R28">
        <v>1</v>
      </c>
      <c r="S28">
        <v>0</v>
      </c>
      <c r="T28">
        <v>1</v>
      </c>
      <c r="U28">
        <v>13</v>
      </c>
      <c r="V28" s="4">
        <v>25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1</v>
      </c>
      <c r="AD28">
        <v>1</v>
      </c>
      <c r="AE28" s="13">
        <v>0.2</v>
      </c>
      <c r="AF28" s="14">
        <v>0</v>
      </c>
    </row>
    <row r="29" spans="1:32" x14ac:dyDescent="0.25">
      <c r="A29">
        <v>1</v>
      </c>
      <c r="B29">
        <v>0</v>
      </c>
      <c r="C29">
        <v>12.01</v>
      </c>
      <c r="D29">
        <v>0</v>
      </c>
      <c r="E29">
        <v>0</v>
      </c>
      <c r="F29">
        <v>0</v>
      </c>
      <c r="G29">
        <v>1</v>
      </c>
      <c r="H29">
        <v>0</v>
      </c>
      <c r="I29">
        <v>0</v>
      </c>
      <c r="J29">
        <v>0</v>
      </c>
      <c r="K29">
        <v>14</v>
      </c>
      <c r="L29" s="4">
        <v>14</v>
      </c>
      <c r="M29">
        <v>0</v>
      </c>
      <c r="N29" s="5">
        <v>0</v>
      </c>
      <c r="O29" s="5">
        <v>30</v>
      </c>
      <c r="P29">
        <v>272</v>
      </c>
      <c r="Q29">
        <v>0</v>
      </c>
      <c r="R29">
        <v>1</v>
      </c>
      <c r="S29">
        <v>0</v>
      </c>
      <c r="T29">
        <v>1</v>
      </c>
      <c r="U29">
        <v>13</v>
      </c>
      <c r="V29" s="4">
        <v>25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1</v>
      </c>
      <c r="AD29">
        <v>1</v>
      </c>
      <c r="AE29" s="13">
        <v>0.8</v>
      </c>
      <c r="AF29" s="14">
        <v>0.16666666666666699</v>
      </c>
    </row>
    <row r="30" spans="1:32" x14ac:dyDescent="0.25">
      <c r="A30">
        <v>1</v>
      </c>
      <c r="B30">
        <v>0</v>
      </c>
      <c r="C30">
        <v>12.01</v>
      </c>
      <c r="D30">
        <v>0</v>
      </c>
      <c r="E30">
        <v>0</v>
      </c>
      <c r="F30">
        <v>0</v>
      </c>
      <c r="G30">
        <v>1</v>
      </c>
      <c r="H30">
        <v>0</v>
      </c>
      <c r="I30">
        <v>0</v>
      </c>
      <c r="J30">
        <v>0</v>
      </c>
      <c r="K30">
        <v>14</v>
      </c>
      <c r="L30" s="4">
        <v>14</v>
      </c>
      <c r="M30">
        <v>0</v>
      </c>
      <c r="N30" s="5">
        <v>0</v>
      </c>
      <c r="O30" s="6">
        <v>-3.7</v>
      </c>
      <c r="P30">
        <v>272</v>
      </c>
      <c r="Q30">
        <v>0</v>
      </c>
      <c r="R30">
        <v>1</v>
      </c>
      <c r="S30">
        <v>0</v>
      </c>
      <c r="T30">
        <v>1</v>
      </c>
      <c r="U30">
        <v>13</v>
      </c>
      <c r="V30" s="4">
        <v>25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1</v>
      </c>
      <c r="AD30">
        <v>1</v>
      </c>
      <c r="AE30" s="13">
        <v>2</v>
      </c>
      <c r="AF30" s="14">
        <v>0.80392156862745101</v>
      </c>
    </row>
    <row r="31" spans="1:32" x14ac:dyDescent="0.25">
      <c r="A31">
        <v>1</v>
      </c>
      <c r="B31">
        <v>0</v>
      </c>
      <c r="C31">
        <v>12.01</v>
      </c>
      <c r="D31">
        <v>0</v>
      </c>
      <c r="E31">
        <v>0</v>
      </c>
      <c r="F31">
        <v>0</v>
      </c>
      <c r="G31">
        <v>1</v>
      </c>
      <c r="H31">
        <v>0</v>
      </c>
      <c r="I31">
        <v>0</v>
      </c>
      <c r="J31">
        <v>0</v>
      </c>
      <c r="K31">
        <v>14</v>
      </c>
      <c r="L31" s="4">
        <v>14</v>
      </c>
      <c r="M31">
        <v>0</v>
      </c>
      <c r="N31" s="5">
        <v>0</v>
      </c>
      <c r="O31" s="5">
        <v>30</v>
      </c>
      <c r="P31">
        <v>272</v>
      </c>
      <c r="Q31">
        <v>0</v>
      </c>
      <c r="R31">
        <v>1</v>
      </c>
      <c r="S31">
        <v>0</v>
      </c>
      <c r="T31">
        <v>1</v>
      </c>
      <c r="U31">
        <v>13</v>
      </c>
      <c r="V31" s="4">
        <v>25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1</v>
      </c>
      <c r="AD31">
        <v>3</v>
      </c>
      <c r="AE31" s="13">
        <v>0.8</v>
      </c>
      <c r="AF31" s="14">
        <v>-0.6</v>
      </c>
    </row>
    <row r="32" spans="1:32" x14ac:dyDescent="0.25">
      <c r="A32">
        <v>1</v>
      </c>
      <c r="B32">
        <v>0</v>
      </c>
      <c r="C32">
        <v>12.01</v>
      </c>
      <c r="D32">
        <v>0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14</v>
      </c>
      <c r="L32" s="4">
        <v>14</v>
      </c>
      <c r="M32">
        <v>0</v>
      </c>
      <c r="N32" s="5">
        <v>0</v>
      </c>
      <c r="O32" s="5">
        <v>30</v>
      </c>
      <c r="P32">
        <v>272</v>
      </c>
      <c r="Q32">
        <v>0</v>
      </c>
      <c r="R32">
        <v>1</v>
      </c>
      <c r="S32">
        <v>0</v>
      </c>
      <c r="T32">
        <v>1</v>
      </c>
      <c r="U32">
        <v>13</v>
      </c>
      <c r="V32" s="4">
        <v>25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1</v>
      </c>
      <c r="AD32">
        <v>7</v>
      </c>
      <c r="AE32" s="13">
        <v>0.8</v>
      </c>
      <c r="AF32" s="14">
        <v>-0.8</v>
      </c>
    </row>
    <row r="33" spans="1:32" x14ac:dyDescent="0.25">
      <c r="A33">
        <v>1</v>
      </c>
      <c r="B33">
        <v>0</v>
      </c>
      <c r="C33">
        <v>12.01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1</v>
      </c>
      <c r="K33" s="4">
        <v>106</v>
      </c>
      <c r="L33" s="21">
        <v>3860</v>
      </c>
      <c r="M33">
        <v>0</v>
      </c>
      <c r="N33" s="5">
        <v>0</v>
      </c>
      <c r="O33" s="5">
        <v>-11.3</v>
      </c>
      <c r="P33" s="7">
        <v>152</v>
      </c>
      <c r="Q33">
        <v>0</v>
      </c>
      <c r="R33">
        <v>1</v>
      </c>
      <c r="S33">
        <v>1</v>
      </c>
      <c r="T33">
        <v>1</v>
      </c>
      <c r="U33">
        <v>8</v>
      </c>
      <c r="V33" s="4">
        <v>25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1</v>
      </c>
      <c r="AD33">
        <v>1</v>
      </c>
      <c r="AE33" s="13">
        <v>2</v>
      </c>
      <c r="AF33" s="14">
        <v>1</v>
      </c>
    </row>
    <row r="34" spans="1:32" x14ac:dyDescent="0.25">
      <c r="A34">
        <v>1</v>
      </c>
      <c r="B34">
        <v>0</v>
      </c>
      <c r="C34">
        <v>12.01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1</v>
      </c>
      <c r="K34" s="4">
        <v>52.5</v>
      </c>
      <c r="L34" s="21">
        <v>3860</v>
      </c>
      <c r="M34">
        <v>0</v>
      </c>
      <c r="N34" s="5">
        <v>0</v>
      </c>
      <c r="O34" s="5">
        <v>-12</v>
      </c>
      <c r="P34" s="7">
        <v>152</v>
      </c>
      <c r="Q34">
        <v>0</v>
      </c>
      <c r="R34">
        <v>1</v>
      </c>
      <c r="S34">
        <v>1</v>
      </c>
      <c r="T34">
        <v>1</v>
      </c>
      <c r="U34">
        <v>8</v>
      </c>
      <c r="V34" s="4">
        <v>25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1</v>
      </c>
      <c r="AD34">
        <v>1</v>
      </c>
      <c r="AE34" s="13">
        <v>2</v>
      </c>
      <c r="AF34" s="14">
        <v>1</v>
      </c>
    </row>
    <row r="35" spans="1:32" x14ac:dyDescent="0.25">
      <c r="A35">
        <v>0</v>
      </c>
      <c r="B35">
        <v>0</v>
      </c>
      <c r="C35">
        <v>65.41</v>
      </c>
      <c r="D35">
        <v>16</v>
      </c>
      <c r="E35">
        <v>1</v>
      </c>
      <c r="F35">
        <v>0</v>
      </c>
      <c r="G35">
        <v>1</v>
      </c>
      <c r="H35">
        <v>0</v>
      </c>
      <c r="I35">
        <v>0</v>
      </c>
      <c r="J35">
        <v>0</v>
      </c>
      <c r="K35" s="8">
        <v>100</v>
      </c>
      <c r="L35" s="4">
        <v>100</v>
      </c>
      <c r="M35">
        <v>0</v>
      </c>
      <c r="N35" s="5">
        <v>0</v>
      </c>
      <c r="O35" s="5">
        <v>-26.5</v>
      </c>
      <c r="P35">
        <v>14</v>
      </c>
      <c r="Q35">
        <v>0</v>
      </c>
      <c r="R35">
        <v>1</v>
      </c>
      <c r="S35">
        <v>0</v>
      </c>
      <c r="T35">
        <v>1</v>
      </c>
      <c r="U35">
        <v>8</v>
      </c>
      <c r="V35">
        <v>20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1</v>
      </c>
      <c r="AD35">
        <v>1</v>
      </c>
      <c r="AE35" s="13">
        <v>0.4</v>
      </c>
      <c r="AF35" s="14">
        <v>0.83333333333333304</v>
      </c>
    </row>
    <row r="36" spans="1:32" x14ac:dyDescent="0.25">
      <c r="A36">
        <v>0</v>
      </c>
      <c r="B36">
        <v>0</v>
      </c>
      <c r="C36">
        <v>65.41</v>
      </c>
      <c r="D36">
        <v>16</v>
      </c>
      <c r="E36">
        <v>1</v>
      </c>
      <c r="F36">
        <v>0</v>
      </c>
      <c r="G36">
        <v>1</v>
      </c>
      <c r="H36">
        <v>0</v>
      </c>
      <c r="I36">
        <v>0</v>
      </c>
      <c r="J36">
        <v>0</v>
      </c>
      <c r="K36" s="8">
        <v>100</v>
      </c>
      <c r="L36" s="4">
        <v>100</v>
      </c>
      <c r="M36">
        <v>0</v>
      </c>
      <c r="N36" s="5">
        <v>0</v>
      </c>
      <c r="O36" s="5">
        <v>-26.5</v>
      </c>
      <c r="P36">
        <v>14</v>
      </c>
      <c r="Q36">
        <v>0</v>
      </c>
      <c r="R36">
        <v>1</v>
      </c>
      <c r="S36">
        <v>0</v>
      </c>
      <c r="T36">
        <v>1</v>
      </c>
      <c r="U36">
        <v>8</v>
      </c>
      <c r="V36">
        <v>20</v>
      </c>
      <c r="W36">
        <v>0</v>
      </c>
      <c r="X36">
        <v>0</v>
      </c>
      <c r="Y36">
        <v>0</v>
      </c>
      <c r="Z36">
        <v>0</v>
      </c>
      <c r="AA36">
        <v>1</v>
      </c>
      <c r="AB36">
        <v>0</v>
      </c>
      <c r="AC36">
        <v>1</v>
      </c>
      <c r="AD36">
        <v>1</v>
      </c>
      <c r="AE36" s="13">
        <v>0.8</v>
      </c>
      <c r="AF36" s="14">
        <v>0.85714285714285698</v>
      </c>
    </row>
    <row r="37" spans="1:32" x14ac:dyDescent="0.25">
      <c r="A37">
        <v>0</v>
      </c>
      <c r="B37">
        <v>0</v>
      </c>
      <c r="C37">
        <v>65.41</v>
      </c>
      <c r="D37">
        <v>16</v>
      </c>
      <c r="E37">
        <v>1</v>
      </c>
      <c r="F37">
        <v>0</v>
      </c>
      <c r="G37">
        <v>1</v>
      </c>
      <c r="H37">
        <v>0</v>
      </c>
      <c r="I37">
        <v>0</v>
      </c>
      <c r="J37">
        <v>0</v>
      </c>
      <c r="K37" s="8">
        <v>100</v>
      </c>
      <c r="L37" s="4">
        <v>100</v>
      </c>
      <c r="M37">
        <v>0</v>
      </c>
      <c r="N37" s="5">
        <v>0</v>
      </c>
      <c r="O37" s="5">
        <v>-26.5</v>
      </c>
      <c r="P37">
        <v>14</v>
      </c>
      <c r="Q37">
        <v>0</v>
      </c>
      <c r="R37">
        <v>1</v>
      </c>
      <c r="S37">
        <v>0</v>
      </c>
      <c r="T37">
        <v>1</v>
      </c>
      <c r="U37">
        <v>8</v>
      </c>
      <c r="V37">
        <v>20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1</v>
      </c>
      <c r="AD37">
        <v>1</v>
      </c>
      <c r="AE37" s="13">
        <v>1.6</v>
      </c>
      <c r="AF37" s="14">
        <v>0.94117647058823495</v>
      </c>
    </row>
    <row r="38" spans="1:32" x14ac:dyDescent="0.25">
      <c r="A38">
        <v>0</v>
      </c>
      <c r="B38">
        <v>0</v>
      </c>
      <c r="C38">
        <v>65.41</v>
      </c>
      <c r="D38">
        <v>16</v>
      </c>
      <c r="E38">
        <v>1</v>
      </c>
      <c r="F38">
        <v>0</v>
      </c>
      <c r="G38">
        <v>1</v>
      </c>
      <c r="H38">
        <v>0</v>
      </c>
      <c r="I38">
        <v>0</v>
      </c>
      <c r="J38">
        <v>0</v>
      </c>
      <c r="K38" s="8">
        <v>100</v>
      </c>
      <c r="L38" s="4">
        <v>100</v>
      </c>
      <c r="M38">
        <v>0</v>
      </c>
      <c r="N38" s="5">
        <v>0</v>
      </c>
      <c r="O38" s="5">
        <v>-26.5</v>
      </c>
      <c r="P38">
        <v>14</v>
      </c>
      <c r="Q38">
        <v>0</v>
      </c>
      <c r="R38">
        <v>1</v>
      </c>
      <c r="S38">
        <v>0</v>
      </c>
      <c r="T38">
        <v>1</v>
      </c>
      <c r="U38">
        <v>8</v>
      </c>
      <c r="V38">
        <v>20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1</v>
      </c>
      <c r="AD38">
        <v>1</v>
      </c>
      <c r="AE38" s="13">
        <v>3.2</v>
      </c>
      <c r="AF38" s="14">
        <v>0.94117647058823495</v>
      </c>
    </row>
    <row r="39" spans="1:32" x14ac:dyDescent="0.25">
      <c r="A39">
        <v>0</v>
      </c>
      <c r="B39">
        <v>0</v>
      </c>
      <c r="C39">
        <v>65.41</v>
      </c>
      <c r="D39">
        <v>16</v>
      </c>
      <c r="E39">
        <v>1</v>
      </c>
      <c r="F39">
        <v>0</v>
      </c>
      <c r="G39">
        <v>1</v>
      </c>
      <c r="H39">
        <v>0</v>
      </c>
      <c r="I39">
        <v>0</v>
      </c>
      <c r="J39">
        <v>0</v>
      </c>
      <c r="K39" s="8">
        <v>100</v>
      </c>
      <c r="L39" s="4">
        <v>100</v>
      </c>
      <c r="M39">
        <v>0</v>
      </c>
      <c r="N39" s="5">
        <v>0</v>
      </c>
      <c r="O39" s="5">
        <v>-26.5</v>
      </c>
      <c r="P39">
        <v>14</v>
      </c>
      <c r="Q39">
        <v>0</v>
      </c>
      <c r="R39">
        <v>1</v>
      </c>
      <c r="S39">
        <v>0</v>
      </c>
      <c r="T39">
        <v>1</v>
      </c>
      <c r="U39">
        <v>8</v>
      </c>
      <c r="V39">
        <v>20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1</v>
      </c>
      <c r="AD39">
        <v>1</v>
      </c>
      <c r="AE39" s="13">
        <v>6.4</v>
      </c>
      <c r="AF39" s="14">
        <v>0.98</v>
      </c>
    </row>
    <row r="40" spans="1:32" x14ac:dyDescent="0.25">
      <c r="A40">
        <v>0</v>
      </c>
      <c r="B40">
        <v>0</v>
      </c>
      <c r="C40">
        <v>65.41</v>
      </c>
      <c r="D40">
        <v>16</v>
      </c>
      <c r="E40">
        <v>1</v>
      </c>
      <c r="F40">
        <v>0</v>
      </c>
      <c r="G40">
        <v>1</v>
      </c>
      <c r="H40">
        <v>0</v>
      </c>
      <c r="I40">
        <v>0</v>
      </c>
      <c r="J40">
        <v>0</v>
      </c>
      <c r="K40" s="8">
        <v>130</v>
      </c>
      <c r="L40" s="4">
        <v>130</v>
      </c>
      <c r="M40">
        <v>1</v>
      </c>
      <c r="N40" s="5">
        <v>0</v>
      </c>
      <c r="O40" s="5">
        <v>-26.5</v>
      </c>
      <c r="P40">
        <v>18</v>
      </c>
      <c r="Q40">
        <v>0</v>
      </c>
      <c r="R40">
        <v>1</v>
      </c>
      <c r="S40">
        <v>0</v>
      </c>
      <c r="T40">
        <v>1</v>
      </c>
      <c r="U40">
        <v>8</v>
      </c>
      <c r="V40">
        <v>20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1</v>
      </c>
      <c r="AD40">
        <v>1</v>
      </c>
      <c r="AE40" s="13">
        <v>0.4</v>
      </c>
      <c r="AF40" s="14">
        <v>0</v>
      </c>
    </row>
    <row r="41" spans="1:32" x14ac:dyDescent="0.25">
      <c r="A41">
        <v>0</v>
      </c>
      <c r="B41">
        <v>0</v>
      </c>
      <c r="C41">
        <v>65.41</v>
      </c>
      <c r="D41">
        <v>16</v>
      </c>
      <c r="E41">
        <v>1</v>
      </c>
      <c r="F41">
        <v>0</v>
      </c>
      <c r="G41">
        <v>1</v>
      </c>
      <c r="H41">
        <v>0</v>
      </c>
      <c r="I41">
        <v>0</v>
      </c>
      <c r="J41">
        <v>0</v>
      </c>
      <c r="K41" s="8">
        <v>130</v>
      </c>
      <c r="L41" s="4">
        <v>130</v>
      </c>
      <c r="M41">
        <v>1</v>
      </c>
      <c r="N41" s="5">
        <v>0</v>
      </c>
      <c r="O41" s="5">
        <v>-26.5</v>
      </c>
      <c r="P41">
        <v>18</v>
      </c>
      <c r="Q41">
        <v>0</v>
      </c>
      <c r="R41">
        <v>1</v>
      </c>
      <c r="S41">
        <v>0</v>
      </c>
      <c r="T41">
        <v>1</v>
      </c>
      <c r="U41">
        <v>8</v>
      </c>
      <c r="V41">
        <v>20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1</v>
      </c>
      <c r="AD41">
        <v>1</v>
      </c>
      <c r="AE41" s="13">
        <v>0.8</v>
      </c>
      <c r="AF41" s="14">
        <v>0.95</v>
      </c>
    </row>
    <row r="42" spans="1:32" x14ac:dyDescent="0.25">
      <c r="A42">
        <v>0</v>
      </c>
      <c r="B42">
        <v>0</v>
      </c>
      <c r="C42">
        <v>65.41</v>
      </c>
      <c r="D42">
        <v>16</v>
      </c>
      <c r="E42">
        <v>1</v>
      </c>
      <c r="F42">
        <v>0</v>
      </c>
      <c r="G42">
        <v>1</v>
      </c>
      <c r="H42">
        <v>0</v>
      </c>
      <c r="I42">
        <v>0</v>
      </c>
      <c r="J42">
        <v>0</v>
      </c>
      <c r="K42" s="8">
        <v>130</v>
      </c>
      <c r="L42" s="4">
        <v>130</v>
      </c>
      <c r="M42">
        <v>1</v>
      </c>
      <c r="N42" s="5">
        <v>0</v>
      </c>
      <c r="O42" s="5">
        <v>-26.5</v>
      </c>
      <c r="P42">
        <v>18</v>
      </c>
      <c r="Q42">
        <v>0</v>
      </c>
      <c r="R42">
        <v>1</v>
      </c>
      <c r="S42">
        <v>0</v>
      </c>
      <c r="T42">
        <v>1</v>
      </c>
      <c r="U42">
        <v>8</v>
      </c>
      <c r="V42">
        <v>20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>
        <v>1</v>
      </c>
      <c r="AD42">
        <v>1</v>
      </c>
      <c r="AE42" s="13">
        <v>1.6</v>
      </c>
      <c r="AF42" s="14">
        <v>0.92857142857142905</v>
      </c>
    </row>
    <row r="43" spans="1:32" x14ac:dyDescent="0.25">
      <c r="A43">
        <v>0</v>
      </c>
      <c r="B43">
        <v>0</v>
      </c>
      <c r="C43">
        <v>65.41</v>
      </c>
      <c r="D43">
        <v>16</v>
      </c>
      <c r="E43">
        <v>1</v>
      </c>
      <c r="F43">
        <v>0</v>
      </c>
      <c r="G43">
        <v>1</v>
      </c>
      <c r="H43">
        <v>0</v>
      </c>
      <c r="I43">
        <v>0</v>
      </c>
      <c r="J43">
        <v>0</v>
      </c>
      <c r="K43" s="8">
        <v>130</v>
      </c>
      <c r="L43" s="4">
        <v>130</v>
      </c>
      <c r="M43">
        <v>1</v>
      </c>
      <c r="N43" s="5">
        <v>0</v>
      </c>
      <c r="O43" s="5">
        <v>-26.5</v>
      </c>
      <c r="P43">
        <v>18</v>
      </c>
      <c r="Q43">
        <v>0</v>
      </c>
      <c r="R43">
        <v>1</v>
      </c>
      <c r="S43">
        <v>0</v>
      </c>
      <c r="T43">
        <v>1</v>
      </c>
      <c r="U43">
        <v>8</v>
      </c>
      <c r="V43">
        <v>20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1</v>
      </c>
      <c r="AD43">
        <v>1</v>
      </c>
      <c r="AE43" s="13">
        <v>3.2</v>
      </c>
      <c r="AF43" s="14">
        <v>0.94117647058823495</v>
      </c>
    </row>
    <row r="44" spans="1:32" x14ac:dyDescent="0.25">
      <c r="A44">
        <v>0</v>
      </c>
      <c r="B44">
        <v>0</v>
      </c>
      <c r="C44">
        <v>65.41</v>
      </c>
      <c r="D44">
        <v>16</v>
      </c>
      <c r="E44">
        <v>1</v>
      </c>
      <c r="F44">
        <v>0</v>
      </c>
      <c r="G44">
        <v>1</v>
      </c>
      <c r="H44">
        <v>0</v>
      </c>
      <c r="I44">
        <v>0</v>
      </c>
      <c r="J44">
        <v>0</v>
      </c>
      <c r="K44" s="8">
        <v>130</v>
      </c>
      <c r="L44" s="4">
        <v>130</v>
      </c>
      <c r="M44">
        <v>1</v>
      </c>
      <c r="N44" s="5">
        <v>0</v>
      </c>
      <c r="O44" s="5">
        <v>-26.5</v>
      </c>
      <c r="P44">
        <v>18</v>
      </c>
      <c r="Q44">
        <v>0</v>
      </c>
      <c r="R44">
        <v>1</v>
      </c>
      <c r="S44">
        <v>0</v>
      </c>
      <c r="T44">
        <v>1</v>
      </c>
      <c r="U44">
        <v>8</v>
      </c>
      <c r="V44">
        <v>20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1</v>
      </c>
      <c r="AD44">
        <v>1</v>
      </c>
      <c r="AE44" s="13">
        <v>6.4</v>
      </c>
      <c r="AF44" s="14">
        <v>0.98412698412698396</v>
      </c>
    </row>
    <row r="45" spans="1:32" x14ac:dyDescent="0.25">
      <c r="A45">
        <v>0</v>
      </c>
      <c r="B45">
        <v>0</v>
      </c>
      <c r="C45">
        <v>107.9</v>
      </c>
      <c r="D45">
        <v>0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>
        <v>27.5</v>
      </c>
      <c r="L45" s="4">
        <v>27.5</v>
      </c>
      <c r="M45">
        <v>0</v>
      </c>
      <c r="N45" s="5">
        <v>0</v>
      </c>
      <c r="O45" s="6">
        <v>-42.5</v>
      </c>
      <c r="P45" s="7">
        <v>5</v>
      </c>
      <c r="Q45">
        <v>0</v>
      </c>
      <c r="R45">
        <v>1</v>
      </c>
      <c r="S45">
        <v>0</v>
      </c>
      <c r="T45">
        <v>1</v>
      </c>
      <c r="U45">
        <v>8</v>
      </c>
      <c r="V45">
        <v>20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1</v>
      </c>
      <c r="AD45">
        <v>1</v>
      </c>
      <c r="AE45" s="13">
        <v>1.6</v>
      </c>
      <c r="AF45" s="14">
        <v>0</v>
      </c>
    </row>
    <row r="46" spans="1:32" x14ac:dyDescent="0.25">
      <c r="A46">
        <v>0</v>
      </c>
      <c r="B46">
        <v>0</v>
      </c>
      <c r="C46">
        <v>107.9</v>
      </c>
      <c r="D46">
        <v>0</v>
      </c>
      <c r="E46">
        <v>0</v>
      </c>
      <c r="F46">
        <v>0</v>
      </c>
      <c r="G46">
        <v>1</v>
      </c>
      <c r="H46">
        <v>0</v>
      </c>
      <c r="I46">
        <v>0</v>
      </c>
      <c r="J46">
        <v>0</v>
      </c>
      <c r="K46">
        <v>27.5</v>
      </c>
      <c r="L46" s="4">
        <v>27.5</v>
      </c>
      <c r="M46">
        <v>0</v>
      </c>
      <c r="N46" s="5">
        <v>0</v>
      </c>
      <c r="O46" s="6">
        <v>-42.5</v>
      </c>
      <c r="P46" s="7">
        <v>5</v>
      </c>
      <c r="Q46">
        <v>0</v>
      </c>
      <c r="R46">
        <v>1</v>
      </c>
      <c r="S46">
        <v>0</v>
      </c>
      <c r="T46">
        <v>1</v>
      </c>
      <c r="U46">
        <v>8</v>
      </c>
      <c r="V46">
        <v>20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1</v>
      </c>
      <c r="AD46">
        <v>1</v>
      </c>
      <c r="AE46" s="13">
        <v>3.2</v>
      </c>
      <c r="AF46" s="14">
        <v>0</v>
      </c>
    </row>
    <row r="47" spans="1:32" x14ac:dyDescent="0.25">
      <c r="A47">
        <v>0</v>
      </c>
      <c r="B47">
        <v>0</v>
      </c>
      <c r="C47">
        <v>107.9</v>
      </c>
      <c r="D47">
        <v>0</v>
      </c>
      <c r="E47">
        <v>0</v>
      </c>
      <c r="F47">
        <v>0</v>
      </c>
      <c r="G47">
        <v>1</v>
      </c>
      <c r="H47">
        <v>0</v>
      </c>
      <c r="I47">
        <v>0</v>
      </c>
      <c r="J47">
        <v>0</v>
      </c>
      <c r="K47">
        <v>27.5</v>
      </c>
      <c r="L47" s="4">
        <v>27.5</v>
      </c>
      <c r="M47">
        <v>0</v>
      </c>
      <c r="N47" s="5">
        <v>0</v>
      </c>
      <c r="O47" s="6">
        <v>-42.5</v>
      </c>
      <c r="P47" s="7">
        <v>5</v>
      </c>
      <c r="Q47">
        <v>0</v>
      </c>
      <c r="R47">
        <v>1</v>
      </c>
      <c r="S47">
        <v>0</v>
      </c>
      <c r="T47">
        <v>1</v>
      </c>
      <c r="U47">
        <v>8</v>
      </c>
      <c r="V47">
        <v>20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>
        <v>1</v>
      </c>
      <c r="AD47">
        <v>1</v>
      </c>
      <c r="AE47" s="13">
        <v>6.4</v>
      </c>
      <c r="AF47" s="14">
        <v>0</v>
      </c>
    </row>
    <row r="48" spans="1:32" x14ac:dyDescent="0.25">
      <c r="A48">
        <v>0</v>
      </c>
      <c r="B48">
        <v>0</v>
      </c>
      <c r="C48">
        <v>65.41</v>
      </c>
      <c r="D48">
        <v>16</v>
      </c>
      <c r="E48">
        <v>1</v>
      </c>
      <c r="F48">
        <v>0</v>
      </c>
      <c r="G48">
        <v>0</v>
      </c>
      <c r="H48">
        <v>1</v>
      </c>
      <c r="I48">
        <v>0</v>
      </c>
      <c r="J48">
        <v>0</v>
      </c>
      <c r="K48">
        <v>9.1</v>
      </c>
      <c r="L48" s="7">
        <v>50</v>
      </c>
      <c r="M48">
        <v>0</v>
      </c>
      <c r="N48" s="5">
        <v>0</v>
      </c>
      <c r="O48" s="5">
        <v>27.1</v>
      </c>
      <c r="P48">
        <v>88</v>
      </c>
      <c r="Q48">
        <v>0</v>
      </c>
      <c r="R48">
        <v>1</v>
      </c>
      <c r="S48">
        <v>1</v>
      </c>
      <c r="T48">
        <v>0</v>
      </c>
      <c r="U48" s="7">
        <v>8</v>
      </c>
      <c r="V48" s="4">
        <v>25</v>
      </c>
      <c r="W48">
        <v>1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2</v>
      </c>
      <c r="AE48" s="13">
        <v>3.2</v>
      </c>
      <c r="AF48" s="14">
        <v>0.98487598306110102</v>
      </c>
    </row>
    <row r="49" spans="1:32" x14ac:dyDescent="0.25">
      <c r="A49">
        <v>1</v>
      </c>
      <c r="B49">
        <v>0</v>
      </c>
      <c r="C49">
        <v>12.01</v>
      </c>
      <c r="D49">
        <v>0</v>
      </c>
      <c r="E49">
        <v>0</v>
      </c>
      <c r="F49">
        <v>0</v>
      </c>
      <c r="G49">
        <v>0</v>
      </c>
      <c r="H49">
        <v>1</v>
      </c>
      <c r="I49">
        <v>0</v>
      </c>
      <c r="J49">
        <v>1</v>
      </c>
      <c r="K49">
        <v>2.5</v>
      </c>
      <c r="L49">
        <v>550</v>
      </c>
      <c r="M49">
        <v>0</v>
      </c>
      <c r="N49" s="5">
        <v>0</v>
      </c>
      <c r="O49" s="6">
        <v>-27.6</v>
      </c>
      <c r="P49">
        <v>1040</v>
      </c>
      <c r="Q49">
        <v>0</v>
      </c>
      <c r="R49">
        <v>1</v>
      </c>
      <c r="S49">
        <v>0</v>
      </c>
      <c r="T49">
        <v>1</v>
      </c>
      <c r="U49">
        <v>7</v>
      </c>
      <c r="V49">
        <v>20</v>
      </c>
      <c r="W49">
        <v>1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 s="13">
        <v>2</v>
      </c>
      <c r="AF49" s="14">
        <v>0.94529295077788</v>
      </c>
    </row>
    <row r="50" spans="1:32" x14ac:dyDescent="0.25">
      <c r="A50">
        <v>1</v>
      </c>
      <c r="B50">
        <v>0</v>
      </c>
      <c r="C50">
        <v>12.01</v>
      </c>
      <c r="D50">
        <v>0</v>
      </c>
      <c r="E50">
        <v>0</v>
      </c>
      <c r="F50">
        <v>0</v>
      </c>
      <c r="G50">
        <v>0</v>
      </c>
      <c r="H50">
        <v>1</v>
      </c>
      <c r="I50">
        <v>0</v>
      </c>
      <c r="J50">
        <v>1</v>
      </c>
      <c r="K50">
        <v>2.5</v>
      </c>
      <c r="L50">
        <v>550</v>
      </c>
      <c r="M50">
        <v>0</v>
      </c>
      <c r="N50" s="5">
        <v>0</v>
      </c>
      <c r="O50" s="6">
        <v>-27.6</v>
      </c>
      <c r="P50">
        <v>1040</v>
      </c>
      <c r="Q50">
        <v>0</v>
      </c>
      <c r="R50">
        <v>1</v>
      </c>
      <c r="S50">
        <v>0</v>
      </c>
      <c r="T50">
        <v>1</v>
      </c>
      <c r="U50">
        <v>7</v>
      </c>
      <c r="V50">
        <v>20</v>
      </c>
      <c r="W50">
        <v>1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7</v>
      </c>
      <c r="AE50" s="13">
        <v>2</v>
      </c>
      <c r="AF50" s="14">
        <v>0.79941791077707502</v>
      </c>
    </row>
    <row r="51" spans="1:32" x14ac:dyDescent="0.25">
      <c r="A51">
        <v>1</v>
      </c>
      <c r="B51">
        <v>0</v>
      </c>
      <c r="C51">
        <v>12.01</v>
      </c>
      <c r="D51">
        <v>0</v>
      </c>
      <c r="E51">
        <v>0</v>
      </c>
      <c r="F51">
        <v>0</v>
      </c>
      <c r="G51">
        <v>0</v>
      </c>
      <c r="H51">
        <v>1</v>
      </c>
      <c r="I51">
        <v>0</v>
      </c>
      <c r="J51">
        <v>1</v>
      </c>
      <c r="K51">
        <v>2.5</v>
      </c>
      <c r="L51">
        <v>550</v>
      </c>
      <c r="M51">
        <v>0</v>
      </c>
      <c r="N51" s="5">
        <v>0</v>
      </c>
      <c r="O51" s="6">
        <v>-27.6</v>
      </c>
      <c r="P51">
        <v>1040</v>
      </c>
      <c r="Q51">
        <v>0</v>
      </c>
      <c r="R51">
        <v>1</v>
      </c>
      <c r="S51">
        <v>0</v>
      </c>
      <c r="T51">
        <v>1</v>
      </c>
      <c r="U51">
        <v>7</v>
      </c>
      <c r="V51">
        <v>20</v>
      </c>
      <c r="W51">
        <v>1</v>
      </c>
      <c r="X51">
        <v>0</v>
      </c>
      <c r="Y51">
        <v>0</v>
      </c>
      <c r="Z51">
        <v>0</v>
      </c>
      <c r="AA51">
        <v>0</v>
      </c>
      <c r="AB51">
        <v>0</v>
      </c>
      <c r="AC51">
        <v>1</v>
      </c>
      <c r="AD51">
        <v>28</v>
      </c>
      <c r="AE51" s="13">
        <v>2</v>
      </c>
      <c r="AF51" s="14">
        <v>0.587475764201147</v>
      </c>
    </row>
    <row r="52" spans="1:32" x14ac:dyDescent="0.25">
      <c r="A52">
        <v>0</v>
      </c>
      <c r="B52">
        <v>0</v>
      </c>
      <c r="C52">
        <v>63.55</v>
      </c>
      <c r="D52">
        <v>0</v>
      </c>
      <c r="E52">
        <v>0</v>
      </c>
      <c r="F52">
        <v>0</v>
      </c>
      <c r="G52">
        <v>1</v>
      </c>
      <c r="H52">
        <v>0</v>
      </c>
      <c r="I52">
        <v>0</v>
      </c>
      <c r="J52">
        <v>0</v>
      </c>
      <c r="K52">
        <v>12</v>
      </c>
      <c r="L52" s="4">
        <v>12</v>
      </c>
      <c r="M52">
        <v>0</v>
      </c>
      <c r="N52" s="5">
        <v>0</v>
      </c>
      <c r="O52" s="6">
        <v>-55</v>
      </c>
      <c r="P52">
        <v>12</v>
      </c>
      <c r="Q52">
        <v>0</v>
      </c>
      <c r="R52">
        <v>1</v>
      </c>
      <c r="S52">
        <v>1</v>
      </c>
      <c r="T52">
        <v>0</v>
      </c>
      <c r="U52">
        <v>6</v>
      </c>
      <c r="V52">
        <v>23.5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1</v>
      </c>
      <c r="AD52">
        <v>1</v>
      </c>
      <c r="AE52" s="13">
        <v>0.13</v>
      </c>
      <c r="AF52" s="14">
        <v>0</v>
      </c>
    </row>
    <row r="53" spans="1:32" x14ac:dyDescent="0.25">
      <c r="A53">
        <v>0</v>
      </c>
      <c r="B53">
        <v>0</v>
      </c>
      <c r="C53">
        <v>63.55</v>
      </c>
      <c r="D53">
        <v>0</v>
      </c>
      <c r="E53">
        <v>0</v>
      </c>
      <c r="F53">
        <v>0</v>
      </c>
      <c r="G53">
        <v>1</v>
      </c>
      <c r="H53">
        <v>0</v>
      </c>
      <c r="I53">
        <v>0</v>
      </c>
      <c r="J53">
        <v>0</v>
      </c>
      <c r="K53">
        <v>12</v>
      </c>
      <c r="L53" s="4">
        <v>12</v>
      </c>
      <c r="M53">
        <v>0</v>
      </c>
      <c r="N53" s="5">
        <v>0</v>
      </c>
      <c r="O53" s="6">
        <v>-55</v>
      </c>
      <c r="P53">
        <v>12</v>
      </c>
      <c r="Q53">
        <v>0</v>
      </c>
      <c r="R53">
        <v>1</v>
      </c>
      <c r="S53">
        <v>1</v>
      </c>
      <c r="T53">
        <v>0</v>
      </c>
      <c r="U53">
        <v>6</v>
      </c>
      <c r="V53">
        <v>23.5</v>
      </c>
      <c r="W53">
        <v>0</v>
      </c>
      <c r="X53">
        <v>0</v>
      </c>
      <c r="Y53">
        <v>0</v>
      </c>
      <c r="Z53">
        <v>0</v>
      </c>
      <c r="AA53">
        <v>1</v>
      </c>
      <c r="AB53">
        <v>0</v>
      </c>
      <c r="AC53">
        <v>1</v>
      </c>
      <c r="AD53">
        <v>1</v>
      </c>
      <c r="AE53" s="13">
        <v>1.49</v>
      </c>
      <c r="AF53" s="14">
        <v>0.74277326106594399</v>
      </c>
    </row>
    <row r="54" spans="1:32" x14ac:dyDescent="0.25">
      <c r="A54">
        <v>0</v>
      </c>
      <c r="B54">
        <v>0</v>
      </c>
      <c r="C54">
        <v>63.55</v>
      </c>
      <c r="D54">
        <v>0</v>
      </c>
      <c r="E54">
        <v>0</v>
      </c>
      <c r="F54">
        <v>0</v>
      </c>
      <c r="G54">
        <v>1</v>
      </c>
      <c r="H54">
        <v>0</v>
      </c>
      <c r="I54">
        <v>0</v>
      </c>
      <c r="J54">
        <v>0</v>
      </c>
      <c r="K54">
        <v>12</v>
      </c>
      <c r="L54" s="4">
        <v>12</v>
      </c>
      <c r="M54">
        <v>0</v>
      </c>
      <c r="N54" s="5">
        <v>0</v>
      </c>
      <c r="O54" s="6">
        <v>-55</v>
      </c>
      <c r="P54">
        <v>12</v>
      </c>
      <c r="Q54">
        <v>0</v>
      </c>
      <c r="R54">
        <v>1</v>
      </c>
      <c r="S54">
        <v>1</v>
      </c>
      <c r="T54">
        <v>0</v>
      </c>
      <c r="U54">
        <v>6</v>
      </c>
      <c r="V54">
        <v>23.5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1</v>
      </c>
      <c r="AD54">
        <v>1</v>
      </c>
      <c r="AE54" s="13">
        <v>4.26</v>
      </c>
      <c r="AF54" s="14">
        <v>0.89968293112559405</v>
      </c>
    </row>
    <row r="55" spans="1:32" x14ac:dyDescent="0.25">
      <c r="A55">
        <v>0</v>
      </c>
      <c r="B55">
        <v>0</v>
      </c>
      <c r="C55">
        <v>58.69</v>
      </c>
      <c r="D55">
        <v>16</v>
      </c>
      <c r="E55">
        <v>1</v>
      </c>
      <c r="F55">
        <v>0</v>
      </c>
      <c r="G55">
        <v>1</v>
      </c>
      <c r="H55">
        <v>0</v>
      </c>
      <c r="I55">
        <v>0</v>
      </c>
      <c r="J55">
        <v>0</v>
      </c>
      <c r="K55">
        <v>8.41</v>
      </c>
      <c r="L55" s="4">
        <v>8.41</v>
      </c>
      <c r="M55">
        <v>0</v>
      </c>
      <c r="N55" s="5">
        <v>0</v>
      </c>
      <c r="O55" s="6">
        <v>-30</v>
      </c>
      <c r="P55">
        <v>104.6</v>
      </c>
      <c r="Q55">
        <v>1</v>
      </c>
      <c r="R55">
        <v>0</v>
      </c>
      <c r="S55">
        <v>1</v>
      </c>
      <c r="T55">
        <v>0</v>
      </c>
      <c r="U55">
        <v>9</v>
      </c>
      <c r="V55">
        <v>300</v>
      </c>
      <c r="W55">
        <v>0</v>
      </c>
      <c r="X55">
        <v>0</v>
      </c>
      <c r="Y55">
        <v>0</v>
      </c>
      <c r="Z55">
        <v>0</v>
      </c>
      <c r="AA55">
        <v>1</v>
      </c>
      <c r="AB55">
        <v>0</v>
      </c>
      <c r="AC55">
        <v>1</v>
      </c>
      <c r="AD55">
        <v>3</v>
      </c>
      <c r="AE55" s="13">
        <v>0.33</v>
      </c>
      <c r="AF55" s="14">
        <v>-9.0934141636814098E-3</v>
      </c>
    </row>
    <row r="56" spans="1:32" x14ac:dyDescent="0.25">
      <c r="A56">
        <v>0</v>
      </c>
      <c r="B56">
        <v>0</v>
      </c>
      <c r="C56">
        <v>58.69</v>
      </c>
      <c r="D56">
        <v>16</v>
      </c>
      <c r="E56">
        <v>1</v>
      </c>
      <c r="F56">
        <v>0</v>
      </c>
      <c r="G56">
        <v>1</v>
      </c>
      <c r="H56">
        <v>0</v>
      </c>
      <c r="I56">
        <v>0</v>
      </c>
      <c r="J56">
        <v>0</v>
      </c>
      <c r="K56">
        <v>8.41</v>
      </c>
      <c r="L56" s="4">
        <v>8.41</v>
      </c>
      <c r="M56">
        <v>0</v>
      </c>
      <c r="N56" s="5">
        <v>0</v>
      </c>
      <c r="O56" s="6">
        <v>-30</v>
      </c>
      <c r="P56">
        <v>104.6</v>
      </c>
      <c r="Q56">
        <v>1</v>
      </c>
      <c r="R56">
        <v>0</v>
      </c>
      <c r="S56">
        <v>1</v>
      </c>
      <c r="T56">
        <v>0</v>
      </c>
      <c r="U56">
        <v>9</v>
      </c>
      <c r="V56">
        <v>300</v>
      </c>
      <c r="W56">
        <v>0</v>
      </c>
      <c r="X56">
        <v>0</v>
      </c>
      <c r="Y56">
        <v>0</v>
      </c>
      <c r="Z56">
        <v>0</v>
      </c>
      <c r="AA56">
        <v>1</v>
      </c>
      <c r="AB56">
        <v>0</v>
      </c>
      <c r="AC56">
        <v>1</v>
      </c>
      <c r="AD56">
        <v>3</v>
      </c>
      <c r="AE56" s="13">
        <v>0.66</v>
      </c>
      <c r="AF56" s="14">
        <v>0.283089687870407</v>
      </c>
    </row>
    <row r="57" spans="1:32" x14ac:dyDescent="0.25">
      <c r="A57">
        <v>0</v>
      </c>
      <c r="B57">
        <v>0</v>
      </c>
      <c r="C57">
        <v>58.69</v>
      </c>
      <c r="D57">
        <v>16</v>
      </c>
      <c r="E57">
        <v>1</v>
      </c>
      <c r="F57">
        <v>0</v>
      </c>
      <c r="G57">
        <v>1</v>
      </c>
      <c r="H57">
        <v>0</v>
      </c>
      <c r="I57">
        <v>0</v>
      </c>
      <c r="J57">
        <v>0</v>
      </c>
      <c r="K57">
        <v>8.41</v>
      </c>
      <c r="L57" s="4">
        <v>8.41</v>
      </c>
      <c r="M57">
        <v>0</v>
      </c>
      <c r="N57" s="5">
        <v>0</v>
      </c>
      <c r="O57" s="6">
        <v>-30</v>
      </c>
      <c r="P57">
        <v>104.6</v>
      </c>
      <c r="Q57">
        <v>1</v>
      </c>
      <c r="R57">
        <v>0</v>
      </c>
      <c r="S57">
        <v>1</v>
      </c>
      <c r="T57">
        <v>0</v>
      </c>
      <c r="U57">
        <v>9</v>
      </c>
      <c r="V57">
        <v>300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1</v>
      </c>
      <c r="AD57">
        <v>7</v>
      </c>
      <c r="AE57" s="13">
        <v>0.33</v>
      </c>
      <c r="AF57" s="14">
        <v>0.53707358330983901</v>
      </c>
    </row>
    <row r="58" spans="1:32" x14ac:dyDescent="0.25">
      <c r="A58">
        <v>0</v>
      </c>
      <c r="B58">
        <v>0</v>
      </c>
      <c r="C58">
        <v>58.69</v>
      </c>
      <c r="D58">
        <v>16</v>
      </c>
      <c r="E58">
        <v>1</v>
      </c>
      <c r="F58">
        <v>0</v>
      </c>
      <c r="G58">
        <v>1</v>
      </c>
      <c r="H58">
        <v>0</v>
      </c>
      <c r="I58">
        <v>0</v>
      </c>
      <c r="J58">
        <v>0</v>
      </c>
      <c r="K58">
        <v>8.41</v>
      </c>
      <c r="L58" s="4">
        <v>8.41</v>
      </c>
      <c r="M58">
        <v>0</v>
      </c>
      <c r="N58" s="5">
        <v>0</v>
      </c>
      <c r="O58" s="6">
        <v>-30</v>
      </c>
      <c r="P58">
        <v>104.6</v>
      </c>
      <c r="Q58">
        <v>1</v>
      </c>
      <c r="R58">
        <v>0</v>
      </c>
      <c r="S58">
        <v>1</v>
      </c>
      <c r="T58">
        <v>0</v>
      </c>
      <c r="U58">
        <v>9</v>
      </c>
      <c r="V58">
        <v>300</v>
      </c>
      <c r="W58">
        <v>0</v>
      </c>
      <c r="X58">
        <v>0</v>
      </c>
      <c r="Y58">
        <v>0</v>
      </c>
      <c r="Z58">
        <v>0</v>
      </c>
      <c r="AA58">
        <v>1</v>
      </c>
      <c r="AB58">
        <v>0</v>
      </c>
      <c r="AC58">
        <v>1</v>
      </c>
      <c r="AD58">
        <v>7</v>
      </c>
      <c r="AE58" s="13">
        <v>0.66</v>
      </c>
      <c r="AF58" s="14">
        <v>0.470834676119884</v>
      </c>
    </row>
    <row r="59" spans="1:32" x14ac:dyDescent="0.25">
      <c r="A59">
        <v>0</v>
      </c>
      <c r="B59">
        <v>0</v>
      </c>
      <c r="C59">
        <v>58.69</v>
      </c>
      <c r="D59">
        <v>16</v>
      </c>
      <c r="E59">
        <v>1</v>
      </c>
      <c r="F59">
        <v>0</v>
      </c>
      <c r="G59">
        <v>1</v>
      </c>
      <c r="H59">
        <v>0</v>
      </c>
      <c r="I59">
        <v>0</v>
      </c>
      <c r="J59">
        <v>0</v>
      </c>
      <c r="K59">
        <v>8.41</v>
      </c>
      <c r="L59" s="4">
        <v>8.41</v>
      </c>
      <c r="M59">
        <v>0</v>
      </c>
      <c r="N59" s="5">
        <v>0</v>
      </c>
      <c r="O59" s="6">
        <v>-30</v>
      </c>
      <c r="P59">
        <v>104.6</v>
      </c>
      <c r="Q59">
        <v>1</v>
      </c>
      <c r="R59">
        <v>0</v>
      </c>
      <c r="S59">
        <v>1</v>
      </c>
      <c r="T59">
        <v>0</v>
      </c>
      <c r="U59">
        <v>9</v>
      </c>
      <c r="V59">
        <v>300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1</v>
      </c>
      <c r="AD59">
        <v>30</v>
      </c>
      <c r="AE59" s="13">
        <v>0.33</v>
      </c>
      <c r="AF59" s="14">
        <v>0.14851994851994901</v>
      </c>
    </row>
    <row r="60" spans="1:32" x14ac:dyDescent="0.25">
      <c r="A60">
        <v>0</v>
      </c>
      <c r="B60">
        <v>0</v>
      </c>
      <c r="C60">
        <v>58.69</v>
      </c>
      <c r="D60">
        <v>16</v>
      </c>
      <c r="E60">
        <v>1</v>
      </c>
      <c r="F60">
        <v>0</v>
      </c>
      <c r="G60">
        <v>1</v>
      </c>
      <c r="H60">
        <v>0</v>
      </c>
      <c r="I60">
        <v>0</v>
      </c>
      <c r="J60">
        <v>0</v>
      </c>
      <c r="K60">
        <v>8.41</v>
      </c>
      <c r="L60" s="4">
        <v>8.41</v>
      </c>
      <c r="M60">
        <v>0</v>
      </c>
      <c r="N60" s="5">
        <v>0</v>
      </c>
      <c r="O60" s="6">
        <v>-30</v>
      </c>
      <c r="P60">
        <v>104.6</v>
      </c>
      <c r="Q60">
        <v>1</v>
      </c>
      <c r="R60">
        <v>0</v>
      </c>
      <c r="S60">
        <v>1</v>
      </c>
      <c r="T60">
        <v>0</v>
      </c>
      <c r="U60">
        <v>9</v>
      </c>
      <c r="V60">
        <v>300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1</v>
      </c>
      <c r="AD60">
        <v>30</v>
      </c>
      <c r="AE60" s="13">
        <v>0.66</v>
      </c>
      <c r="AF60" s="14">
        <v>0.412329010481435</v>
      </c>
    </row>
    <row r="61" spans="1:32" x14ac:dyDescent="0.25">
      <c r="A61">
        <v>0</v>
      </c>
      <c r="B61">
        <v>0</v>
      </c>
      <c r="C61">
        <v>58.69</v>
      </c>
      <c r="D61">
        <v>16</v>
      </c>
      <c r="E61">
        <v>1</v>
      </c>
      <c r="F61">
        <v>0</v>
      </c>
      <c r="G61">
        <v>1</v>
      </c>
      <c r="H61">
        <v>0</v>
      </c>
      <c r="I61">
        <v>0</v>
      </c>
      <c r="J61">
        <v>0</v>
      </c>
      <c r="K61">
        <v>8.41</v>
      </c>
      <c r="L61" s="4">
        <v>8.41</v>
      </c>
      <c r="M61">
        <v>0</v>
      </c>
      <c r="N61" s="5">
        <v>0</v>
      </c>
      <c r="O61" s="6">
        <v>-30</v>
      </c>
      <c r="P61">
        <v>104.6</v>
      </c>
      <c r="Q61">
        <v>1</v>
      </c>
      <c r="R61">
        <v>0</v>
      </c>
      <c r="S61">
        <v>1</v>
      </c>
      <c r="T61">
        <v>0</v>
      </c>
      <c r="U61">
        <v>9</v>
      </c>
      <c r="V61">
        <v>300</v>
      </c>
      <c r="W61">
        <v>0</v>
      </c>
      <c r="X61">
        <v>0</v>
      </c>
      <c r="Y61">
        <v>0</v>
      </c>
      <c r="Z61">
        <v>0</v>
      </c>
      <c r="AA61">
        <v>1</v>
      </c>
      <c r="AB61">
        <v>0</v>
      </c>
      <c r="AC61">
        <v>1</v>
      </c>
      <c r="AD61">
        <v>90</v>
      </c>
      <c r="AE61" s="13">
        <v>0.33</v>
      </c>
      <c r="AF61" s="14">
        <v>0.38412017167382001</v>
      </c>
    </row>
    <row r="62" spans="1:32" x14ac:dyDescent="0.25">
      <c r="A62">
        <v>0</v>
      </c>
      <c r="B62">
        <v>0</v>
      </c>
      <c r="C62">
        <v>58.69</v>
      </c>
      <c r="D62">
        <v>16</v>
      </c>
      <c r="E62">
        <v>1</v>
      </c>
      <c r="F62">
        <v>0</v>
      </c>
      <c r="G62">
        <v>1</v>
      </c>
      <c r="H62">
        <v>0</v>
      </c>
      <c r="I62">
        <v>0</v>
      </c>
      <c r="J62">
        <v>0</v>
      </c>
      <c r="K62">
        <v>8.41</v>
      </c>
      <c r="L62" s="4">
        <v>8.41</v>
      </c>
      <c r="M62">
        <v>0</v>
      </c>
      <c r="N62" s="5">
        <v>0</v>
      </c>
      <c r="O62" s="6">
        <v>-30</v>
      </c>
      <c r="P62">
        <v>104.6</v>
      </c>
      <c r="Q62">
        <v>1</v>
      </c>
      <c r="R62">
        <v>0</v>
      </c>
      <c r="S62">
        <v>1</v>
      </c>
      <c r="T62">
        <v>0</v>
      </c>
      <c r="U62">
        <v>9</v>
      </c>
      <c r="V62">
        <v>300</v>
      </c>
      <c r="W62">
        <v>0</v>
      </c>
      <c r="X62">
        <v>0</v>
      </c>
      <c r="Y62">
        <v>0</v>
      </c>
      <c r="Z62">
        <v>0</v>
      </c>
      <c r="AA62">
        <v>1</v>
      </c>
      <c r="AB62">
        <v>0</v>
      </c>
      <c r="AC62">
        <v>1</v>
      </c>
      <c r="AD62">
        <v>90</v>
      </c>
      <c r="AE62" s="13">
        <v>0.66</v>
      </c>
      <c r="AF62" s="14">
        <v>0.45411317165953402</v>
      </c>
    </row>
    <row r="63" spans="1:32" x14ac:dyDescent="0.25">
      <c r="A63">
        <v>0</v>
      </c>
      <c r="B63">
        <v>0</v>
      </c>
      <c r="C63">
        <v>58.69</v>
      </c>
      <c r="D63">
        <v>16</v>
      </c>
      <c r="E63">
        <v>1</v>
      </c>
      <c r="F63">
        <v>0</v>
      </c>
      <c r="G63">
        <v>1</v>
      </c>
      <c r="H63">
        <v>0</v>
      </c>
      <c r="I63">
        <v>0</v>
      </c>
      <c r="J63">
        <v>0</v>
      </c>
      <c r="K63">
        <v>8.41</v>
      </c>
      <c r="L63" s="4">
        <v>8.41</v>
      </c>
      <c r="M63">
        <v>0</v>
      </c>
      <c r="N63" s="5">
        <v>0</v>
      </c>
      <c r="O63" s="6">
        <v>-30</v>
      </c>
      <c r="P63">
        <v>104.6</v>
      </c>
      <c r="Q63">
        <v>1</v>
      </c>
      <c r="R63">
        <v>0</v>
      </c>
      <c r="S63">
        <v>1</v>
      </c>
      <c r="T63">
        <v>0</v>
      </c>
      <c r="U63">
        <v>9</v>
      </c>
      <c r="V63">
        <v>300</v>
      </c>
      <c r="W63">
        <v>0</v>
      </c>
      <c r="X63">
        <v>0</v>
      </c>
      <c r="Y63">
        <v>0</v>
      </c>
      <c r="Z63">
        <v>0</v>
      </c>
      <c r="AA63">
        <v>1</v>
      </c>
      <c r="AB63">
        <v>0</v>
      </c>
      <c r="AC63">
        <v>1</v>
      </c>
      <c r="AD63">
        <v>180</v>
      </c>
      <c r="AE63" s="13">
        <v>0.33</v>
      </c>
      <c r="AF63" s="14">
        <v>-0.55436105476673403</v>
      </c>
    </row>
    <row r="64" spans="1:32" x14ac:dyDescent="0.25">
      <c r="A64">
        <v>0</v>
      </c>
      <c r="B64">
        <v>0</v>
      </c>
      <c r="C64">
        <v>58.69</v>
      </c>
      <c r="D64">
        <v>16</v>
      </c>
      <c r="E64">
        <v>1</v>
      </c>
      <c r="F64">
        <v>0</v>
      </c>
      <c r="G64">
        <v>1</v>
      </c>
      <c r="H64">
        <v>0</v>
      </c>
      <c r="I64">
        <v>0</v>
      </c>
      <c r="J64">
        <v>0</v>
      </c>
      <c r="K64">
        <v>8.41</v>
      </c>
      <c r="L64" s="4">
        <v>8.41</v>
      </c>
      <c r="M64">
        <v>0</v>
      </c>
      <c r="N64" s="5">
        <v>0</v>
      </c>
      <c r="O64" s="6">
        <v>-30</v>
      </c>
      <c r="P64">
        <v>104.6</v>
      </c>
      <c r="Q64">
        <v>1</v>
      </c>
      <c r="R64">
        <v>0</v>
      </c>
      <c r="S64">
        <v>1</v>
      </c>
      <c r="T64">
        <v>0</v>
      </c>
      <c r="U64">
        <v>9</v>
      </c>
      <c r="V64">
        <v>300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  <c r="AC64">
        <v>1</v>
      </c>
      <c r="AD64">
        <v>180</v>
      </c>
      <c r="AE64" s="13">
        <v>0.66</v>
      </c>
      <c r="AF64" s="14">
        <v>-0.59269776876267799</v>
      </c>
    </row>
    <row r="65" spans="1:32" x14ac:dyDescent="0.25">
      <c r="A65">
        <v>1</v>
      </c>
      <c r="B65">
        <v>0</v>
      </c>
      <c r="C65">
        <v>12.01</v>
      </c>
      <c r="D65">
        <v>0</v>
      </c>
      <c r="E65">
        <v>0</v>
      </c>
      <c r="F65">
        <v>0</v>
      </c>
      <c r="G65">
        <v>0</v>
      </c>
      <c r="H65">
        <v>1</v>
      </c>
      <c r="I65">
        <v>0</v>
      </c>
      <c r="J65">
        <v>1</v>
      </c>
      <c r="K65" s="7">
        <v>2.5</v>
      </c>
      <c r="L65" s="7">
        <v>1000</v>
      </c>
      <c r="M65">
        <v>0</v>
      </c>
      <c r="N65" s="5">
        <v>0</v>
      </c>
      <c r="O65" s="5">
        <v>-11.7</v>
      </c>
      <c r="P65" s="7">
        <v>1040</v>
      </c>
      <c r="Q65">
        <v>0</v>
      </c>
      <c r="R65">
        <v>1</v>
      </c>
      <c r="S65">
        <v>1</v>
      </c>
      <c r="T65">
        <v>0</v>
      </c>
      <c r="U65" s="7">
        <v>8</v>
      </c>
      <c r="V65" s="7">
        <v>30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1</v>
      </c>
      <c r="AD65">
        <v>91</v>
      </c>
      <c r="AE65" s="13">
        <v>0.05</v>
      </c>
      <c r="AF65" s="14">
        <v>0.21221091581868601</v>
      </c>
    </row>
    <row r="66" spans="1:32" x14ac:dyDescent="0.25">
      <c r="A66">
        <v>1</v>
      </c>
      <c r="B66">
        <v>0</v>
      </c>
      <c r="C66">
        <v>12.01</v>
      </c>
      <c r="D66">
        <v>0</v>
      </c>
      <c r="E66">
        <v>0</v>
      </c>
      <c r="F66">
        <v>0</v>
      </c>
      <c r="G66">
        <v>0</v>
      </c>
      <c r="H66">
        <v>1</v>
      </c>
      <c r="I66">
        <v>0</v>
      </c>
      <c r="J66">
        <v>1</v>
      </c>
      <c r="K66" s="7">
        <v>2.5</v>
      </c>
      <c r="L66" s="7">
        <v>1000</v>
      </c>
      <c r="M66">
        <v>0</v>
      </c>
      <c r="N66" s="5">
        <v>0</v>
      </c>
      <c r="O66" s="5">
        <v>-11.7</v>
      </c>
      <c r="P66" s="7">
        <v>1040</v>
      </c>
      <c r="Q66">
        <v>0</v>
      </c>
      <c r="R66">
        <v>1</v>
      </c>
      <c r="S66">
        <v>1</v>
      </c>
      <c r="T66">
        <v>0</v>
      </c>
      <c r="U66" s="7">
        <v>8</v>
      </c>
      <c r="V66" s="7">
        <v>30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1</v>
      </c>
      <c r="AD66">
        <v>91</v>
      </c>
      <c r="AE66" s="13">
        <v>0.1</v>
      </c>
      <c r="AF66" s="14">
        <v>0.31089173005340698</v>
      </c>
    </row>
    <row r="67" spans="1:32" x14ac:dyDescent="0.25">
      <c r="A67">
        <v>1</v>
      </c>
      <c r="B67">
        <v>0</v>
      </c>
      <c r="C67">
        <v>12.01</v>
      </c>
      <c r="D67">
        <v>0</v>
      </c>
      <c r="E67">
        <v>0</v>
      </c>
      <c r="F67">
        <v>0</v>
      </c>
      <c r="G67">
        <v>0</v>
      </c>
      <c r="H67">
        <v>1</v>
      </c>
      <c r="I67">
        <v>0</v>
      </c>
      <c r="J67">
        <v>1</v>
      </c>
      <c r="K67" s="7">
        <v>2.5</v>
      </c>
      <c r="L67" s="7">
        <v>1000</v>
      </c>
      <c r="M67">
        <v>0</v>
      </c>
      <c r="N67" s="5">
        <v>0</v>
      </c>
      <c r="O67" s="5">
        <v>-11.7</v>
      </c>
      <c r="P67" s="7">
        <v>1040</v>
      </c>
      <c r="Q67">
        <v>0</v>
      </c>
      <c r="R67">
        <v>1</v>
      </c>
      <c r="S67">
        <v>1</v>
      </c>
      <c r="T67">
        <v>0</v>
      </c>
      <c r="U67" s="7">
        <v>8</v>
      </c>
      <c r="V67" s="7">
        <v>30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1</v>
      </c>
      <c r="AD67">
        <v>91</v>
      </c>
      <c r="AE67" s="13">
        <v>0.2</v>
      </c>
      <c r="AF67" s="14">
        <v>0.32498414711477502</v>
      </c>
    </row>
    <row r="68" spans="1:32" x14ac:dyDescent="0.25">
      <c r="A68">
        <v>0</v>
      </c>
      <c r="B68">
        <v>0</v>
      </c>
      <c r="C68">
        <v>26.98</v>
      </c>
      <c r="D68">
        <v>16</v>
      </c>
      <c r="E68">
        <v>1</v>
      </c>
      <c r="F68">
        <v>0</v>
      </c>
      <c r="G68">
        <v>0</v>
      </c>
      <c r="H68">
        <v>1</v>
      </c>
      <c r="I68">
        <v>0</v>
      </c>
      <c r="J68">
        <v>0</v>
      </c>
      <c r="K68" s="4">
        <v>316.5</v>
      </c>
      <c r="L68" s="4">
        <v>316.5</v>
      </c>
      <c r="M68">
        <v>0</v>
      </c>
      <c r="N68" s="5">
        <v>0</v>
      </c>
      <c r="O68" s="5">
        <v>-1.8</v>
      </c>
      <c r="P68">
        <v>163.4</v>
      </c>
      <c r="Q68">
        <v>0</v>
      </c>
      <c r="R68">
        <v>1</v>
      </c>
      <c r="S68">
        <v>1</v>
      </c>
      <c r="T68">
        <v>0</v>
      </c>
      <c r="U68">
        <v>6</v>
      </c>
      <c r="V68">
        <v>27.5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1</v>
      </c>
      <c r="AD68">
        <v>91</v>
      </c>
      <c r="AE68" s="13">
        <v>2.5</v>
      </c>
      <c r="AF68" s="14">
        <v>1.9403296474024601E-2</v>
      </c>
    </row>
    <row r="69" spans="1:32" x14ac:dyDescent="0.25">
      <c r="A69">
        <v>0</v>
      </c>
      <c r="B69">
        <v>0</v>
      </c>
      <c r="C69">
        <v>26.98</v>
      </c>
      <c r="D69">
        <v>16</v>
      </c>
      <c r="E69">
        <v>1</v>
      </c>
      <c r="F69">
        <v>0</v>
      </c>
      <c r="G69">
        <v>0</v>
      </c>
      <c r="H69">
        <v>1</v>
      </c>
      <c r="I69">
        <v>0</v>
      </c>
      <c r="J69">
        <v>0</v>
      </c>
      <c r="K69" s="4">
        <v>316.5</v>
      </c>
      <c r="L69" s="4">
        <v>316.5</v>
      </c>
      <c r="M69">
        <v>0</v>
      </c>
      <c r="N69" s="5">
        <v>0</v>
      </c>
      <c r="O69" s="5">
        <v>-1.8</v>
      </c>
      <c r="P69">
        <v>163.4</v>
      </c>
      <c r="Q69">
        <v>0</v>
      </c>
      <c r="R69">
        <v>1</v>
      </c>
      <c r="S69">
        <v>1</v>
      </c>
      <c r="T69">
        <v>0</v>
      </c>
      <c r="U69">
        <v>6</v>
      </c>
      <c r="V69">
        <v>27.5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1</v>
      </c>
      <c r="AD69">
        <v>91</v>
      </c>
      <c r="AE69" s="13">
        <v>5</v>
      </c>
      <c r="AF69" s="14">
        <v>0.21783990680645701</v>
      </c>
    </row>
    <row r="70" spans="1:32" x14ac:dyDescent="0.25">
      <c r="A70">
        <v>0</v>
      </c>
      <c r="B70">
        <v>0</v>
      </c>
      <c r="C70">
        <v>26.98</v>
      </c>
      <c r="D70">
        <v>16</v>
      </c>
      <c r="E70">
        <v>1</v>
      </c>
      <c r="F70">
        <v>0</v>
      </c>
      <c r="G70">
        <v>0</v>
      </c>
      <c r="H70">
        <v>1</v>
      </c>
      <c r="I70">
        <v>0</v>
      </c>
      <c r="J70">
        <v>0</v>
      </c>
      <c r="K70" s="4">
        <v>656.4</v>
      </c>
      <c r="L70" s="4">
        <v>656.4</v>
      </c>
      <c r="M70">
        <v>0</v>
      </c>
      <c r="N70" s="5">
        <v>0</v>
      </c>
      <c r="O70" s="5">
        <v>-40.299999999999997</v>
      </c>
      <c r="P70">
        <v>105.9</v>
      </c>
      <c r="Q70">
        <v>0</v>
      </c>
      <c r="R70">
        <v>1</v>
      </c>
      <c r="S70">
        <v>1</v>
      </c>
      <c r="T70">
        <v>0</v>
      </c>
      <c r="U70">
        <v>6</v>
      </c>
      <c r="V70">
        <v>27.5</v>
      </c>
      <c r="W70">
        <v>0</v>
      </c>
      <c r="X70">
        <v>0</v>
      </c>
      <c r="Y70">
        <v>0</v>
      </c>
      <c r="Z70">
        <v>0</v>
      </c>
      <c r="AA70">
        <v>1</v>
      </c>
      <c r="AB70">
        <v>0</v>
      </c>
      <c r="AC70">
        <v>1</v>
      </c>
      <c r="AD70">
        <v>91</v>
      </c>
      <c r="AE70" s="13">
        <v>2.5</v>
      </c>
      <c r="AF70" s="14">
        <v>0.16961130742049499</v>
      </c>
    </row>
    <row r="71" spans="1:32" x14ac:dyDescent="0.25">
      <c r="A71">
        <v>0</v>
      </c>
      <c r="B71">
        <v>0</v>
      </c>
      <c r="C71">
        <v>26.98</v>
      </c>
      <c r="D71">
        <v>16</v>
      </c>
      <c r="E71">
        <v>1</v>
      </c>
      <c r="F71">
        <v>0</v>
      </c>
      <c r="G71">
        <v>0</v>
      </c>
      <c r="H71">
        <v>1</v>
      </c>
      <c r="I71">
        <v>0</v>
      </c>
      <c r="J71">
        <v>0</v>
      </c>
      <c r="K71" s="4">
        <v>656.4</v>
      </c>
      <c r="L71" s="4">
        <v>656.4</v>
      </c>
      <c r="M71">
        <v>0</v>
      </c>
      <c r="N71" s="5">
        <v>0</v>
      </c>
      <c r="O71" s="5">
        <v>-40.299999999999997</v>
      </c>
      <c r="P71">
        <v>105.9</v>
      </c>
      <c r="Q71">
        <v>0</v>
      </c>
      <c r="R71">
        <v>1</v>
      </c>
      <c r="S71">
        <v>1</v>
      </c>
      <c r="T71">
        <v>0</v>
      </c>
      <c r="U71">
        <v>6</v>
      </c>
      <c r="V71">
        <v>27.5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1</v>
      </c>
      <c r="AD71">
        <v>91</v>
      </c>
      <c r="AE71" s="13">
        <v>5</v>
      </c>
      <c r="AF71" s="14">
        <v>0.42387840156901202</v>
      </c>
    </row>
    <row r="72" spans="1:32" x14ac:dyDescent="0.25">
      <c r="A72">
        <v>0</v>
      </c>
      <c r="B72">
        <v>0</v>
      </c>
      <c r="C72">
        <v>26.98</v>
      </c>
      <c r="D72">
        <v>140.1</v>
      </c>
      <c r="E72">
        <v>3</v>
      </c>
      <c r="F72">
        <v>0</v>
      </c>
      <c r="G72">
        <v>1</v>
      </c>
      <c r="H72">
        <v>0</v>
      </c>
      <c r="I72">
        <v>0</v>
      </c>
      <c r="J72">
        <v>0</v>
      </c>
      <c r="K72">
        <v>20</v>
      </c>
      <c r="L72" s="4">
        <v>20</v>
      </c>
      <c r="M72">
        <v>0</v>
      </c>
      <c r="N72" s="5">
        <v>0</v>
      </c>
      <c r="O72" s="5">
        <v>-29.7</v>
      </c>
      <c r="P72">
        <v>24.8</v>
      </c>
      <c r="Q72">
        <v>0</v>
      </c>
      <c r="R72">
        <v>1</v>
      </c>
      <c r="S72">
        <v>1</v>
      </c>
      <c r="T72">
        <v>0</v>
      </c>
      <c r="U72">
        <v>6</v>
      </c>
      <c r="V72">
        <v>27.5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1</v>
      </c>
      <c r="AD72">
        <v>91</v>
      </c>
      <c r="AE72" s="13">
        <v>2.5</v>
      </c>
      <c r="AF72" s="14">
        <v>0.34704084467907798</v>
      </c>
    </row>
    <row r="73" spans="1:32" x14ac:dyDescent="0.25">
      <c r="A73">
        <v>0</v>
      </c>
      <c r="B73">
        <v>0</v>
      </c>
      <c r="C73">
        <v>26.98</v>
      </c>
      <c r="D73">
        <v>140.1</v>
      </c>
      <c r="E73">
        <v>3</v>
      </c>
      <c r="F73">
        <v>0</v>
      </c>
      <c r="G73">
        <v>1</v>
      </c>
      <c r="H73">
        <v>0</v>
      </c>
      <c r="I73">
        <v>0</v>
      </c>
      <c r="J73">
        <v>0</v>
      </c>
      <c r="K73">
        <v>20</v>
      </c>
      <c r="L73" s="4">
        <v>20</v>
      </c>
      <c r="M73">
        <v>0</v>
      </c>
      <c r="N73" s="5">
        <v>0</v>
      </c>
      <c r="O73" s="5">
        <v>-29.7</v>
      </c>
      <c r="P73">
        <v>24.8</v>
      </c>
      <c r="Q73">
        <v>0</v>
      </c>
      <c r="R73">
        <v>1</v>
      </c>
      <c r="S73">
        <v>1</v>
      </c>
      <c r="T73">
        <v>0</v>
      </c>
      <c r="U73">
        <v>6</v>
      </c>
      <c r="V73">
        <v>27.5</v>
      </c>
      <c r="W73">
        <v>0</v>
      </c>
      <c r="X73">
        <v>0</v>
      </c>
      <c r="Y73">
        <v>0</v>
      </c>
      <c r="Z73">
        <v>0</v>
      </c>
      <c r="AA73">
        <v>1</v>
      </c>
      <c r="AB73">
        <v>0</v>
      </c>
      <c r="AC73">
        <v>1</v>
      </c>
      <c r="AD73">
        <v>91</v>
      </c>
      <c r="AE73" s="13">
        <v>5</v>
      </c>
      <c r="AF73" s="14">
        <v>0.399591211037302</v>
      </c>
    </row>
    <row r="74" spans="1:32" x14ac:dyDescent="0.25">
      <c r="A74">
        <v>0</v>
      </c>
      <c r="B74">
        <v>0</v>
      </c>
      <c r="C74">
        <v>26.98</v>
      </c>
      <c r="D74">
        <v>17.007999999999999</v>
      </c>
      <c r="E74">
        <v>1</v>
      </c>
      <c r="F74">
        <v>0</v>
      </c>
      <c r="G74">
        <v>1</v>
      </c>
      <c r="H74">
        <v>0</v>
      </c>
      <c r="I74">
        <v>0</v>
      </c>
      <c r="J74">
        <v>0</v>
      </c>
      <c r="K74">
        <v>200</v>
      </c>
      <c r="L74" s="4">
        <v>200</v>
      </c>
      <c r="M74">
        <v>0</v>
      </c>
      <c r="N74" s="5">
        <v>0</v>
      </c>
      <c r="O74" s="5">
        <v>-25.2</v>
      </c>
      <c r="P74">
        <v>10.3</v>
      </c>
      <c r="Q74">
        <v>0</v>
      </c>
      <c r="R74">
        <v>1</v>
      </c>
      <c r="S74">
        <v>1</v>
      </c>
      <c r="T74">
        <v>0</v>
      </c>
      <c r="U74">
        <v>6</v>
      </c>
      <c r="V74">
        <v>27.5</v>
      </c>
      <c r="W74">
        <v>0</v>
      </c>
      <c r="X74">
        <v>0</v>
      </c>
      <c r="Y74">
        <v>0</v>
      </c>
      <c r="Z74">
        <v>0</v>
      </c>
      <c r="AA74">
        <v>1</v>
      </c>
      <c r="AB74">
        <v>0</v>
      </c>
      <c r="AC74">
        <v>1</v>
      </c>
      <c r="AD74">
        <v>91</v>
      </c>
      <c r="AE74" s="13">
        <v>2.5</v>
      </c>
      <c r="AF74" s="14">
        <v>0.26089007705614098</v>
      </c>
    </row>
    <row r="75" spans="1:32" x14ac:dyDescent="0.25">
      <c r="A75">
        <v>0</v>
      </c>
      <c r="B75">
        <v>0</v>
      </c>
      <c r="C75">
        <v>26.98</v>
      </c>
      <c r="D75">
        <v>17.007999999999999</v>
      </c>
      <c r="E75">
        <v>1</v>
      </c>
      <c r="F75">
        <v>0</v>
      </c>
      <c r="G75">
        <v>1</v>
      </c>
      <c r="H75">
        <v>0</v>
      </c>
      <c r="I75">
        <v>0</v>
      </c>
      <c r="J75">
        <v>0</v>
      </c>
      <c r="K75">
        <v>200</v>
      </c>
      <c r="L75" s="4">
        <v>200</v>
      </c>
      <c r="M75">
        <v>0</v>
      </c>
      <c r="N75" s="5">
        <v>0</v>
      </c>
      <c r="O75" s="5">
        <v>-25.2</v>
      </c>
      <c r="P75">
        <v>10.3</v>
      </c>
      <c r="Q75">
        <v>0</v>
      </c>
      <c r="R75">
        <v>1</v>
      </c>
      <c r="S75">
        <v>1</v>
      </c>
      <c r="T75">
        <v>0</v>
      </c>
      <c r="U75">
        <v>6</v>
      </c>
      <c r="V75">
        <v>27.5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1</v>
      </c>
      <c r="AD75">
        <v>91</v>
      </c>
      <c r="AE75" s="13">
        <v>5</v>
      </c>
      <c r="AF75" s="14">
        <v>0.49973390101117598</v>
      </c>
    </row>
    <row r="76" spans="1:32" x14ac:dyDescent="0.25">
      <c r="A76">
        <v>1</v>
      </c>
      <c r="B76">
        <v>0</v>
      </c>
      <c r="C76">
        <v>12.01</v>
      </c>
      <c r="D76">
        <v>0</v>
      </c>
      <c r="E76">
        <v>1</v>
      </c>
      <c r="F76">
        <v>0</v>
      </c>
      <c r="G76">
        <v>0</v>
      </c>
      <c r="H76">
        <v>0</v>
      </c>
      <c r="I76">
        <v>1</v>
      </c>
      <c r="J76">
        <v>0</v>
      </c>
      <c r="K76">
        <v>2000</v>
      </c>
      <c r="L76" s="7">
        <v>2</v>
      </c>
      <c r="M76">
        <v>0</v>
      </c>
      <c r="N76" s="5">
        <v>0</v>
      </c>
      <c r="O76" s="5">
        <v>-10.6</v>
      </c>
      <c r="P76" s="7">
        <v>180</v>
      </c>
      <c r="Q76">
        <v>0</v>
      </c>
      <c r="R76">
        <v>1</v>
      </c>
      <c r="S76">
        <v>1</v>
      </c>
      <c r="T76">
        <v>0</v>
      </c>
      <c r="U76">
        <v>5</v>
      </c>
      <c r="V76">
        <v>26</v>
      </c>
      <c r="W76">
        <v>0</v>
      </c>
      <c r="X76">
        <v>0</v>
      </c>
      <c r="Y76">
        <v>0</v>
      </c>
      <c r="Z76">
        <v>0</v>
      </c>
      <c r="AA76">
        <v>1</v>
      </c>
      <c r="AB76">
        <v>0</v>
      </c>
      <c r="AC76">
        <v>1</v>
      </c>
      <c r="AD76">
        <v>91</v>
      </c>
      <c r="AE76" s="13">
        <v>1.25</v>
      </c>
      <c r="AF76" s="14">
        <v>0.130713918849512</v>
      </c>
    </row>
    <row r="77" spans="1:32" x14ac:dyDescent="0.25">
      <c r="A77">
        <v>1</v>
      </c>
      <c r="B77">
        <v>0</v>
      </c>
      <c r="C77">
        <v>12.01</v>
      </c>
      <c r="D77">
        <v>0</v>
      </c>
      <c r="E77">
        <v>1</v>
      </c>
      <c r="F77">
        <v>0</v>
      </c>
      <c r="G77">
        <v>0</v>
      </c>
      <c r="H77">
        <v>0</v>
      </c>
      <c r="I77">
        <v>1</v>
      </c>
      <c r="J77">
        <v>0</v>
      </c>
      <c r="K77">
        <v>2000</v>
      </c>
      <c r="L77" s="7">
        <v>2</v>
      </c>
      <c r="M77">
        <v>0</v>
      </c>
      <c r="N77" s="5">
        <v>0</v>
      </c>
      <c r="O77" s="5">
        <v>-10.6</v>
      </c>
      <c r="P77" s="7">
        <v>180</v>
      </c>
      <c r="Q77">
        <v>0</v>
      </c>
      <c r="R77">
        <v>1</v>
      </c>
      <c r="S77">
        <v>1</v>
      </c>
      <c r="T77">
        <v>0</v>
      </c>
      <c r="U77">
        <v>5</v>
      </c>
      <c r="V77">
        <v>26</v>
      </c>
      <c r="W77">
        <v>0</v>
      </c>
      <c r="X77">
        <v>0</v>
      </c>
      <c r="Y77">
        <v>0</v>
      </c>
      <c r="Z77">
        <v>0</v>
      </c>
      <c r="AA77">
        <v>1</v>
      </c>
      <c r="AB77">
        <v>0</v>
      </c>
      <c r="AC77">
        <v>1</v>
      </c>
      <c r="AD77">
        <v>91</v>
      </c>
      <c r="AE77" s="13">
        <v>2.5</v>
      </c>
      <c r="AF77" s="14">
        <v>0.13410500735435199</v>
      </c>
    </row>
    <row r="78" spans="1:32" x14ac:dyDescent="0.25">
      <c r="A78">
        <v>1</v>
      </c>
      <c r="B78">
        <v>0</v>
      </c>
      <c r="C78">
        <v>12.01</v>
      </c>
      <c r="D78">
        <v>0</v>
      </c>
      <c r="E78">
        <v>1</v>
      </c>
      <c r="F78">
        <v>0</v>
      </c>
      <c r="G78">
        <v>0</v>
      </c>
      <c r="H78">
        <v>0</v>
      </c>
      <c r="I78">
        <v>1</v>
      </c>
      <c r="J78">
        <v>0</v>
      </c>
      <c r="K78">
        <v>2000</v>
      </c>
      <c r="L78" s="7">
        <v>2</v>
      </c>
      <c r="M78">
        <v>0</v>
      </c>
      <c r="N78" s="5">
        <v>0</v>
      </c>
      <c r="O78" s="5">
        <v>-10.6</v>
      </c>
      <c r="P78" s="7">
        <v>180</v>
      </c>
      <c r="Q78">
        <v>0</v>
      </c>
      <c r="R78">
        <v>1</v>
      </c>
      <c r="S78">
        <v>1</v>
      </c>
      <c r="T78">
        <v>0</v>
      </c>
      <c r="U78">
        <v>5</v>
      </c>
      <c r="V78">
        <v>26</v>
      </c>
      <c r="W78">
        <v>0</v>
      </c>
      <c r="X78">
        <v>0</v>
      </c>
      <c r="Y78">
        <v>0</v>
      </c>
      <c r="Z78">
        <v>0</v>
      </c>
      <c r="AA78">
        <v>1</v>
      </c>
      <c r="AB78">
        <v>0</v>
      </c>
      <c r="AC78">
        <v>1</v>
      </c>
      <c r="AD78">
        <v>91</v>
      </c>
      <c r="AE78" s="13">
        <v>5</v>
      </c>
      <c r="AF78" s="14">
        <v>0.27063132945485902</v>
      </c>
    </row>
    <row r="79" spans="1:32" x14ac:dyDescent="0.25">
      <c r="A79">
        <v>0</v>
      </c>
      <c r="B79">
        <v>0</v>
      </c>
      <c r="C79">
        <v>112.4</v>
      </c>
      <c r="D79">
        <v>65.41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>
        <v>7.5</v>
      </c>
      <c r="L79" s="4">
        <v>7.5</v>
      </c>
      <c r="M79">
        <v>1</v>
      </c>
      <c r="N79" s="5">
        <v>0</v>
      </c>
      <c r="O79" s="6">
        <v>-14.55</v>
      </c>
      <c r="P79" s="23">
        <v>89</v>
      </c>
      <c r="Q79">
        <v>1</v>
      </c>
      <c r="R79">
        <v>0</v>
      </c>
      <c r="S79">
        <v>1</v>
      </c>
      <c r="T79">
        <v>0</v>
      </c>
      <c r="U79">
        <v>10</v>
      </c>
      <c r="V79">
        <v>275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1</v>
      </c>
      <c r="AD79">
        <v>1</v>
      </c>
      <c r="AE79" s="13">
        <v>4.4999999999999997E-3</v>
      </c>
      <c r="AF79" s="14">
        <v>0.54874333587204904</v>
      </c>
    </row>
    <row r="80" spans="1:32" x14ac:dyDescent="0.25">
      <c r="A80">
        <v>0</v>
      </c>
      <c r="B80">
        <v>0</v>
      </c>
      <c r="C80">
        <v>112.4</v>
      </c>
      <c r="D80">
        <v>65.41</v>
      </c>
      <c r="E80">
        <v>0</v>
      </c>
      <c r="F80">
        <v>0</v>
      </c>
      <c r="G80">
        <v>1</v>
      </c>
      <c r="H80">
        <v>0</v>
      </c>
      <c r="I80">
        <v>0</v>
      </c>
      <c r="J80">
        <v>0</v>
      </c>
      <c r="K80">
        <v>7.5</v>
      </c>
      <c r="L80" s="4">
        <v>7.5</v>
      </c>
      <c r="M80">
        <v>0</v>
      </c>
      <c r="N80" s="5">
        <v>1</v>
      </c>
      <c r="O80" s="6">
        <v>-14.55</v>
      </c>
      <c r="P80" s="23">
        <v>89</v>
      </c>
      <c r="Q80">
        <v>1</v>
      </c>
      <c r="R80">
        <v>0</v>
      </c>
      <c r="S80">
        <v>1</v>
      </c>
      <c r="T80">
        <v>0</v>
      </c>
      <c r="U80">
        <v>10</v>
      </c>
      <c r="V80">
        <v>275</v>
      </c>
      <c r="W80">
        <v>0</v>
      </c>
      <c r="X80">
        <v>0</v>
      </c>
      <c r="Y80">
        <v>0</v>
      </c>
      <c r="Z80">
        <v>0</v>
      </c>
      <c r="AA80">
        <v>1</v>
      </c>
      <c r="AB80">
        <v>0</v>
      </c>
      <c r="AC80">
        <v>1</v>
      </c>
      <c r="AD80">
        <v>1</v>
      </c>
      <c r="AE80" s="13">
        <v>4.4999999999999997E-3</v>
      </c>
      <c r="AF80" s="25">
        <v>0.59137931034482705</v>
      </c>
    </row>
    <row r="81" spans="1:32" x14ac:dyDescent="0.25">
      <c r="A81">
        <v>0</v>
      </c>
      <c r="B81">
        <v>0</v>
      </c>
      <c r="C81">
        <v>112.4</v>
      </c>
      <c r="D81">
        <v>65.41</v>
      </c>
      <c r="E81">
        <v>0</v>
      </c>
      <c r="F81">
        <v>0</v>
      </c>
      <c r="G81">
        <v>1</v>
      </c>
      <c r="H81">
        <v>0</v>
      </c>
      <c r="I81">
        <v>0</v>
      </c>
      <c r="J81">
        <v>0</v>
      </c>
      <c r="K81">
        <v>7.5</v>
      </c>
      <c r="L81" s="4">
        <v>7.5</v>
      </c>
      <c r="M81">
        <v>1</v>
      </c>
      <c r="N81" s="5">
        <v>0</v>
      </c>
      <c r="O81" s="6">
        <v>-14.55</v>
      </c>
      <c r="P81" s="23">
        <v>89</v>
      </c>
      <c r="Q81">
        <v>1</v>
      </c>
      <c r="R81">
        <v>0</v>
      </c>
      <c r="S81">
        <v>1</v>
      </c>
      <c r="T81">
        <v>0</v>
      </c>
      <c r="U81">
        <v>10</v>
      </c>
      <c r="V81">
        <v>275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>
        <v>1</v>
      </c>
      <c r="AD81">
        <v>1</v>
      </c>
      <c r="AE81" s="13">
        <v>1.7999999999999999E-2</v>
      </c>
      <c r="AF81" s="14">
        <v>0.39602446483180398</v>
      </c>
    </row>
    <row r="82" spans="1:32" x14ac:dyDescent="0.25">
      <c r="A82">
        <v>0</v>
      </c>
      <c r="B82">
        <v>0</v>
      </c>
      <c r="C82">
        <v>112.4</v>
      </c>
      <c r="D82">
        <v>65.41</v>
      </c>
      <c r="E82">
        <v>0</v>
      </c>
      <c r="F82">
        <v>0</v>
      </c>
      <c r="G82">
        <v>1</v>
      </c>
      <c r="H82">
        <v>0</v>
      </c>
      <c r="I82">
        <v>0</v>
      </c>
      <c r="J82">
        <v>0</v>
      </c>
      <c r="K82">
        <v>7.5</v>
      </c>
      <c r="L82" s="4">
        <v>7.5</v>
      </c>
      <c r="M82">
        <v>0</v>
      </c>
      <c r="N82" s="5">
        <v>1</v>
      </c>
      <c r="O82" s="6">
        <v>-14.55</v>
      </c>
      <c r="P82" s="23">
        <v>89</v>
      </c>
      <c r="Q82">
        <v>1</v>
      </c>
      <c r="R82">
        <v>0</v>
      </c>
      <c r="S82">
        <v>1</v>
      </c>
      <c r="T82">
        <v>0</v>
      </c>
      <c r="U82">
        <v>10</v>
      </c>
      <c r="V82">
        <v>275</v>
      </c>
      <c r="W82">
        <v>0</v>
      </c>
      <c r="X82">
        <v>0</v>
      </c>
      <c r="Y82">
        <v>0</v>
      </c>
      <c r="Z82">
        <v>0</v>
      </c>
      <c r="AA82">
        <v>1</v>
      </c>
      <c r="AB82">
        <v>0</v>
      </c>
      <c r="AC82">
        <v>1</v>
      </c>
      <c r="AD82">
        <v>1</v>
      </c>
      <c r="AE82" s="13">
        <v>1.7999999999999999E-2</v>
      </c>
      <c r="AF82" s="25">
        <v>0.85914655889694502</v>
      </c>
    </row>
    <row r="83" spans="1:32" x14ac:dyDescent="0.25">
      <c r="A83">
        <v>0</v>
      </c>
      <c r="B83">
        <v>0</v>
      </c>
      <c r="C83">
        <v>112.4</v>
      </c>
      <c r="D83">
        <v>65.41</v>
      </c>
      <c r="E83">
        <v>0</v>
      </c>
      <c r="F83">
        <v>0</v>
      </c>
      <c r="G83">
        <v>1</v>
      </c>
      <c r="H83">
        <v>0</v>
      </c>
      <c r="I83">
        <v>0</v>
      </c>
      <c r="J83">
        <v>0</v>
      </c>
      <c r="K83">
        <v>7.5</v>
      </c>
      <c r="L83" s="4">
        <v>7.5</v>
      </c>
      <c r="M83">
        <v>1</v>
      </c>
      <c r="N83" s="5">
        <v>0</v>
      </c>
      <c r="O83" s="6">
        <v>-14.55</v>
      </c>
      <c r="P83" s="23">
        <v>89</v>
      </c>
      <c r="Q83">
        <v>1</v>
      </c>
      <c r="R83">
        <v>0</v>
      </c>
      <c r="S83">
        <v>1</v>
      </c>
      <c r="T83">
        <v>0</v>
      </c>
      <c r="U83">
        <v>10</v>
      </c>
      <c r="V83">
        <v>275</v>
      </c>
      <c r="W83">
        <v>0</v>
      </c>
      <c r="X83">
        <v>0</v>
      </c>
      <c r="Y83">
        <v>0</v>
      </c>
      <c r="Z83">
        <v>0</v>
      </c>
      <c r="AA83">
        <v>1</v>
      </c>
      <c r="AB83">
        <v>0</v>
      </c>
      <c r="AC83">
        <v>1</v>
      </c>
      <c r="AD83">
        <v>1</v>
      </c>
      <c r="AE83" s="13">
        <v>4.4999999999999998E-2</v>
      </c>
      <c r="AF83" s="14">
        <v>0.76850947450674001</v>
      </c>
    </row>
    <row r="84" spans="1:32" x14ac:dyDescent="0.25">
      <c r="A84">
        <v>0</v>
      </c>
      <c r="B84">
        <v>0</v>
      </c>
      <c r="C84">
        <v>112.4</v>
      </c>
      <c r="D84">
        <v>65.41</v>
      </c>
      <c r="E84">
        <v>0</v>
      </c>
      <c r="F84">
        <v>0</v>
      </c>
      <c r="G84">
        <v>1</v>
      </c>
      <c r="H84">
        <v>0</v>
      </c>
      <c r="I84">
        <v>0</v>
      </c>
      <c r="J84">
        <v>0</v>
      </c>
      <c r="K84">
        <v>7.5</v>
      </c>
      <c r="L84" s="4">
        <v>7.5</v>
      </c>
      <c r="M84">
        <v>0</v>
      </c>
      <c r="N84" s="5">
        <v>1</v>
      </c>
      <c r="O84" s="6">
        <v>-14.55</v>
      </c>
      <c r="P84" s="23">
        <v>89</v>
      </c>
      <c r="Q84">
        <v>1</v>
      </c>
      <c r="R84">
        <v>0</v>
      </c>
      <c r="S84">
        <v>1</v>
      </c>
      <c r="T84">
        <v>0</v>
      </c>
      <c r="U84">
        <v>10</v>
      </c>
      <c r="V84">
        <v>275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1</v>
      </c>
      <c r="AD84">
        <v>1</v>
      </c>
      <c r="AE84" s="13">
        <v>4.4999999999999998E-2</v>
      </c>
      <c r="AF84" s="25">
        <v>0.87296312178387703</v>
      </c>
    </row>
    <row r="85" spans="1:32" x14ac:dyDescent="0.25">
      <c r="A85">
        <v>0</v>
      </c>
      <c r="B85">
        <v>0</v>
      </c>
      <c r="C85">
        <v>112.4</v>
      </c>
      <c r="D85">
        <v>65.41</v>
      </c>
      <c r="E85">
        <v>0</v>
      </c>
      <c r="F85">
        <v>0</v>
      </c>
      <c r="G85">
        <v>1</v>
      </c>
      <c r="H85">
        <v>0</v>
      </c>
      <c r="I85">
        <v>0</v>
      </c>
      <c r="J85">
        <v>0</v>
      </c>
      <c r="K85">
        <v>7.5</v>
      </c>
      <c r="L85" s="4">
        <v>7.5</v>
      </c>
      <c r="M85">
        <v>1</v>
      </c>
      <c r="N85" s="5">
        <v>0</v>
      </c>
      <c r="O85" s="6">
        <v>-14.55</v>
      </c>
      <c r="P85" s="23">
        <v>89</v>
      </c>
      <c r="Q85">
        <v>1</v>
      </c>
      <c r="R85">
        <v>0</v>
      </c>
      <c r="S85">
        <v>1</v>
      </c>
      <c r="T85">
        <v>0</v>
      </c>
      <c r="U85">
        <v>10</v>
      </c>
      <c r="V85">
        <v>275</v>
      </c>
      <c r="W85">
        <v>0</v>
      </c>
      <c r="X85">
        <v>0</v>
      </c>
      <c r="Y85">
        <v>0</v>
      </c>
      <c r="Z85">
        <v>0</v>
      </c>
      <c r="AA85">
        <v>1</v>
      </c>
      <c r="AB85">
        <v>0</v>
      </c>
      <c r="AC85">
        <v>1</v>
      </c>
      <c r="AD85">
        <v>3</v>
      </c>
      <c r="AE85" s="13">
        <v>4.4999999999999997E-3</v>
      </c>
      <c r="AF85" s="14">
        <v>-0.33195116332642199</v>
      </c>
    </row>
    <row r="86" spans="1:32" x14ac:dyDescent="0.25">
      <c r="A86">
        <v>0</v>
      </c>
      <c r="B86">
        <v>0</v>
      </c>
      <c r="C86">
        <v>112.4</v>
      </c>
      <c r="D86">
        <v>65.41</v>
      </c>
      <c r="E86">
        <v>0</v>
      </c>
      <c r="F86">
        <v>0</v>
      </c>
      <c r="G86">
        <v>1</v>
      </c>
      <c r="H86">
        <v>0</v>
      </c>
      <c r="I86">
        <v>0</v>
      </c>
      <c r="J86">
        <v>0</v>
      </c>
      <c r="K86">
        <v>7.5</v>
      </c>
      <c r="L86" s="4">
        <v>7.5</v>
      </c>
      <c r="M86">
        <v>0</v>
      </c>
      <c r="N86" s="5">
        <v>1</v>
      </c>
      <c r="O86" s="6">
        <v>-14.55</v>
      </c>
      <c r="P86" s="23">
        <v>89</v>
      </c>
      <c r="Q86">
        <v>1</v>
      </c>
      <c r="R86">
        <v>0</v>
      </c>
      <c r="S86">
        <v>1</v>
      </c>
      <c r="T86">
        <v>0</v>
      </c>
      <c r="U86">
        <v>10</v>
      </c>
      <c r="V86">
        <v>275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1</v>
      </c>
      <c r="AD86">
        <v>3</v>
      </c>
      <c r="AE86" s="13">
        <v>4.4999999999999997E-3</v>
      </c>
      <c r="AF86" s="25">
        <v>0.13266733266733299</v>
      </c>
    </row>
    <row r="87" spans="1:32" x14ac:dyDescent="0.25">
      <c r="A87">
        <v>0</v>
      </c>
      <c r="B87">
        <v>0</v>
      </c>
      <c r="C87">
        <v>112.4</v>
      </c>
      <c r="D87">
        <v>65.41</v>
      </c>
      <c r="E87">
        <v>0</v>
      </c>
      <c r="F87">
        <v>0</v>
      </c>
      <c r="G87">
        <v>1</v>
      </c>
      <c r="H87">
        <v>0</v>
      </c>
      <c r="I87">
        <v>0</v>
      </c>
      <c r="J87">
        <v>0</v>
      </c>
      <c r="K87">
        <v>7.5</v>
      </c>
      <c r="L87" s="4">
        <v>7.5</v>
      </c>
      <c r="M87">
        <v>1</v>
      </c>
      <c r="N87" s="5">
        <v>0</v>
      </c>
      <c r="O87" s="6">
        <v>-14.55</v>
      </c>
      <c r="P87" s="23">
        <v>89</v>
      </c>
      <c r="Q87">
        <v>1</v>
      </c>
      <c r="R87">
        <v>0</v>
      </c>
      <c r="S87">
        <v>1</v>
      </c>
      <c r="T87">
        <v>0</v>
      </c>
      <c r="U87">
        <v>10</v>
      </c>
      <c r="V87">
        <v>275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1</v>
      </c>
      <c r="AD87">
        <v>3</v>
      </c>
      <c r="AE87" s="13">
        <v>1.7999999999999999E-2</v>
      </c>
      <c r="AF87" s="14">
        <v>-0.24234047454503599</v>
      </c>
    </row>
    <row r="88" spans="1:32" x14ac:dyDescent="0.25">
      <c r="A88">
        <v>0</v>
      </c>
      <c r="B88">
        <v>0</v>
      </c>
      <c r="C88">
        <v>112.4</v>
      </c>
      <c r="D88">
        <v>65.41</v>
      </c>
      <c r="E88">
        <v>0</v>
      </c>
      <c r="F88">
        <v>0</v>
      </c>
      <c r="G88">
        <v>1</v>
      </c>
      <c r="H88">
        <v>0</v>
      </c>
      <c r="I88">
        <v>0</v>
      </c>
      <c r="J88">
        <v>0</v>
      </c>
      <c r="K88">
        <v>7.5</v>
      </c>
      <c r="L88" s="4">
        <v>7.5</v>
      </c>
      <c r="M88">
        <v>0</v>
      </c>
      <c r="N88" s="5">
        <v>1</v>
      </c>
      <c r="O88" s="6">
        <v>-14.55</v>
      </c>
      <c r="P88" s="23">
        <v>89</v>
      </c>
      <c r="Q88">
        <v>1</v>
      </c>
      <c r="R88">
        <v>0</v>
      </c>
      <c r="S88">
        <v>1</v>
      </c>
      <c r="T88">
        <v>0</v>
      </c>
      <c r="U88">
        <v>10</v>
      </c>
      <c r="V88">
        <v>275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1</v>
      </c>
      <c r="AD88">
        <v>3</v>
      </c>
      <c r="AE88" s="13">
        <v>1.7999999999999999E-2</v>
      </c>
      <c r="AF88" s="25">
        <v>-0.12117023727251799</v>
      </c>
    </row>
    <row r="89" spans="1:32" x14ac:dyDescent="0.25">
      <c r="A89">
        <v>0</v>
      </c>
      <c r="B89">
        <v>0</v>
      </c>
      <c r="C89">
        <v>112.4</v>
      </c>
      <c r="D89">
        <v>65.41</v>
      </c>
      <c r="E89">
        <v>0</v>
      </c>
      <c r="F89">
        <v>0</v>
      </c>
      <c r="G89">
        <v>1</v>
      </c>
      <c r="H89">
        <v>0</v>
      </c>
      <c r="I89">
        <v>0</v>
      </c>
      <c r="J89">
        <v>0</v>
      </c>
      <c r="K89">
        <v>7.5</v>
      </c>
      <c r="L89" s="4">
        <v>7.5</v>
      </c>
      <c r="M89">
        <v>1</v>
      </c>
      <c r="N89" s="5">
        <v>0</v>
      </c>
      <c r="O89" s="6">
        <v>-14.55</v>
      </c>
      <c r="P89" s="23">
        <v>89</v>
      </c>
      <c r="Q89">
        <v>1</v>
      </c>
      <c r="R89">
        <v>0</v>
      </c>
      <c r="S89">
        <v>1</v>
      </c>
      <c r="T89">
        <v>0</v>
      </c>
      <c r="U89">
        <v>10</v>
      </c>
      <c r="V89">
        <v>275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1</v>
      </c>
      <c r="AD89">
        <v>3</v>
      </c>
      <c r="AE89" s="13">
        <v>4.4999999999999998E-2</v>
      </c>
      <c r="AF89" s="14">
        <v>5.4866100587851102E-2</v>
      </c>
    </row>
    <row r="90" spans="1:32" x14ac:dyDescent="0.25">
      <c r="A90">
        <v>0</v>
      </c>
      <c r="B90">
        <v>0</v>
      </c>
      <c r="C90">
        <v>112.4</v>
      </c>
      <c r="D90">
        <v>65.41</v>
      </c>
      <c r="E90">
        <v>0</v>
      </c>
      <c r="F90">
        <v>0</v>
      </c>
      <c r="G90">
        <v>1</v>
      </c>
      <c r="H90">
        <v>0</v>
      </c>
      <c r="I90">
        <v>0</v>
      </c>
      <c r="J90">
        <v>0</v>
      </c>
      <c r="K90">
        <v>7.5</v>
      </c>
      <c r="L90" s="4">
        <v>7.5</v>
      </c>
      <c r="M90">
        <v>0</v>
      </c>
      <c r="N90" s="5">
        <v>1</v>
      </c>
      <c r="O90" s="6">
        <v>-14.55</v>
      </c>
      <c r="P90" s="23">
        <v>89</v>
      </c>
      <c r="Q90">
        <v>1</v>
      </c>
      <c r="R90">
        <v>0</v>
      </c>
      <c r="S90">
        <v>1</v>
      </c>
      <c r="T90">
        <v>0</v>
      </c>
      <c r="U90">
        <v>10</v>
      </c>
      <c r="V90">
        <v>275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1</v>
      </c>
      <c r="AD90">
        <v>3</v>
      </c>
      <c r="AE90" s="13">
        <v>4.4999999999999998E-2</v>
      </c>
      <c r="AF90" s="25">
        <v>-0.27390002303616701</v>
      </c>
    </row>
    <row r="91" spans="1:32" x14ac:dyDescent="0.25">
      <c r="A91">
        <v>0</v>
      </c>
      <c r="B91">
        <v>0</v>
      </c>
      <c r="C91">
        <v>112.4</v>
      </c>
      <c r="D91">
        <v>65.41</v>
      </c>
      <c r="E91">
        <v>0</v>
      </c>
      <c r="F91">
        <v>0</v>
      </c>
      <c r="G91">
        <v>1</v>
      </c>
      <c r="H91">
        <v>0</v>
      </c>
      <c r="I91">
        <v>0</v>
      </c>
      <c r="J91">
        <v>0</v>
      </c>
      <c r="K91">
        <v>7.5</v>
      </c>
      <c r="L91" s="4">
        <v>7.5</v>
      </c>
      <c r="M91">
        <v>1</v>
      </c>
      <c r="N91" s="5">
        <v>0</v>
      </c>
      <c r="O91" s="6">
        <v>-14.55</v>
      </c>
      <c r="P91" s="23">
        <v>89</v>
      </c>
      <c r="Q91">
        <v>1</v>
      </c>
      <c r="R91">
        <v>0</v>
      </c>
      <c r="S91">
        <v>1</v>
      </c>
      <c r="T91">
        <v>0</v>
      </c>
      <c r="U91">
        <v>10</v>
      </c>
      <c r="V91">
        <v>275</v>
      </c>
      <c r="W91">
        <v>0</v>
      </c>
      <c r="X91">
        <v>0</v>
      </c>
      <c r="Y91">
        <v>0</v>
      </c>
      <c r="Z91">
        <v>0</v>
      </c>
      <c r="AA91">
        <v>1</v>
      </c>
      <c r="AB91">
        <v>0</v>
      </c>
      <c r="AC91">
        <v>1</v>
      </c>
      <c r="AD91">
        <v>5</v>
      </c>
      <c r="AE91" s="13">
        <v>4.4999999999999997E-3</v>
      </c>
      <c r="AF91" s="14">
        <v>0.12117023727251799</v>
      </c>
    </row>
    <row r="92" spans="1:32" x14ac:dyDescent="0.25">
      <c r="A92">
        <v>0</v>
      </c>
      <c r="B92">
        <v>0</v>
      </c>
      <c r="C92">
        <v>112.4</v>
      </c>
      <c r="D92">
        <v>65.41</v>
      </c>
      <c r="E92">
        <v>0</v>
      </c>
      <c r="F92">
        <v>0</v>
      </c>
      <c r="G92">
        <v>1</v>
      </c>
      <c r="H92">
        <v>0</v>
      </c>
      <c r="I92">
        <v>0</v>
      </c>
      <c r="J92">
        <v>0</v>
      </c>
      <c r="K92">
        <v>7.5</v>
      </c>
      <c r="L92" s="4">
        <v>7.5</v>
      </c>
      <c r="M92">
        <v>0</v>
      </c>
      <c r="N92" s="5">
        <v>1</v>
      </c>
      <c r="O92" s="6">
        <v>-14.55</v>
      </c>
      <c r="P92" s="23">
        <v>89</v>
      </c>
      <c r="Q92">
        <v>1</v>
      </c>
      <c r="R92">
        <v>0</v>
      </c>
      <c r="S92">
        <v>1</v>
      </c>
      <c r="T92">
        <v>0</v>
      </c>
      <c r="U92">
        <v>10</v>
      </c>
      <c r="V92">
        <v>275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1</v>
      </c>
      <c r="AD92">
        <v>5</v>
      </c>
      <c r="AE92" s="13">
        <v>4.4999999999999997E-3</v>
      </c>
      <c r="AF92" s="25">
        <v>0.21614957879597299</v>
      </c>
    </row>
    <row r="93" spans="1:32" x14ac:dyDescent="0.25">
      <c r="A93">
        <v>0</v>
      </c>
      <c r="B93">
        <v>0</v>
      </c>
      <c r="C93">
        <v>112.4</v>
      </c>
      <c r="D93">
        <v>65.41</v>
      </c>
      <c r="E93">
        <v>0</v>
      </c>
      <c r="F93">
        <v>0</v>
      </c>
      <c r="G93">
        <v>1</v>
      </c>
      <c r="H93">
        <v>0</v>
      </c>
      <c r="I93">
        <v>0</v>
      </c>
      <c r="J93">
        <v>0</v>
      </c>
      <c r="K93">
        <v>7.5</v>
      </c>
      <c r="L93" s="4">
        <v>7.5</v>
      </c>
      <c r="M93">
        <v>1</v>
      </c>
      <c r="N93" s="5">
        <v>0</v>
      </c>
      <c r="O93" s="6">
        <v>-14.55</v>
      </c>
      <c r="P93" s="23">
        <v>89</v>
      </c>
      <c r="Q93">
        <v>1</v>
      </c>
      <c r="R93">
        <v>0</v>
      </c>
      <c r="S93">
        <v>1</v>
      </c>
      <c r="T93">
        <v>0</v>
      </c>
      <c r="U93">
        <v>10</v>
      </c>
      <c r="V93">
        <v>275</v>
      </c>
      <c r="W93">
        <v>0</v>
      </c>
      <c r="X93">
        <v>0</v>
      </c>
      <c r="Y93">
        <v>0</v>
      </c>
      <c r="Z93">
        <v>0</v>
      </c>
      <c r="AA93">
        <v>1</v>
      </c>
      <c r="AB93">
        <v>0</v>
      </c>
      <c r="AC93">
        <v>1</v>
      </c>
      <c r="AD93">
        <v>5</v>
      </c>
      <c r="AE93" s="13">
        <v>1.7999999999999999E-2</v>
      </c>
      <c r="AF93" s="14">
        <v>0.355465450244974</v>
      </c>
    </row>
    <row r="94" spans="1:32" x14ac:dyDescent="0.25">
      <c r="A94">
        <v>0</v>
      </c>
      <c r="B94">
        <v>0</v>
      </c>
      <c r="C94">
        <v>112.4</v>
      </c>
      <c r="D94">
        <v>65.41</v>
      </c>
      <c r="E94">
        <v>0</v>
      </c>
      <c r="F94">
        <v>0</v>
      </c>
      <c r="G94">
        <v>1</v>
      </c>
      <c r="H94">
        <v>0</v>
      </c>
      <c r="I94">
        <v>0</v>
      </c>
      <c r="J94">
        <v>0</v>
      </c>
      <c r="K94">
        <v>7.5</v>
      </c>
      <c r="L94" s="4">
        <v>7.5</v>
      </c>
      <c r="M94">
        <v>0</v>
      </c>
      <c r="N94" s="5">
        <v>1</v>
      </c>
      <c r="O94" s="6">
        <v>-14.55</v>
      </c>
      <c r="P94" s="23">
        <v>89</v>
      </c>
      <c r="Q94">
        <v>1</v>
      </c>
      <c r="R94">
        <v>0</v>
      </c>
      <c r="S94">
        <v>1</v>
      </c>
      <c r="T94">
        <v>0</v>
      </c>
      <c r="U94">
        <v>10</v>
      </c>
      <c r="V94">
        <v>275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  <c r="AC94">
        <v>1</v>
      </c>
      <c r="AD94">
        <v>5</v>
      </c>
      <c r="AE94" s="13">
        <v>1.7999999999999999E-2</v>
      </c>
      <c r="AF94" s="25">
        <v>3.4665991902834099E-2</v>
      </c>
    </row>
    <row r="95" spans="1:32" x14ac:dyDescent="0.25">
      <c r="A95">
        <v>0</v>
      </c>
      <c r="B95">
        <v>0</v>
      </c>
      <c r="C95">
        <v>112.4</v>
      </c>
      <c r="D95">
        <v>65.41</v>
      </c>
      <c r="E95">
        <v>0</v>
      </c>
      <c r="F95">
        <v>0</v>
      </c>
      <c r="G95">
        <v>1</v>
      </c>
      <c r="H95">
        <v>0</v>
      </c>
      <c r="I95">
        <v>0</v>
      </c>
      <c r="J95">
        <v>0</v>
      </c>
      <c r="K95">
        <v>7.5</v>
      </c>
      <c r="L95" s="4">
        <v>7.5</v>
      </c>
      <c r="M95">
        <v>1</v>
      </c>
      <c r="N95" s="5">
        <v>0</v>
      </c>
      <c r="O95" s="6">
        <v>-14.55</v>
      </c>
      <c r="P95" s="23">
        <v>89</v>
      </c>
      <c r="Q95">
        <v>1</v>
      </c>
      <c r="R95">
        <v>0</v>
      </c>
      <c r="S95">
        <v>1</v>
      </c>
      <c r="T95">
        <v>0</v>
      </c>
      <c r="U95">
        <v>10</v>
      </c>
      <c r="V95">
        <v>275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1</v>
      </c>
      <c r="AD95">
        <v>5</v>
      </c>
      <c r="AE95" s="13">
        <v>4.4999999999999998E-2</v>
      </c>
      <c r="AF95" s="14">
        <v>0.86258689622879403</v>
      </c>
    </row>
    <row r="96" spans="1:32" x14ac:dyDescent="0.25">
      <c r="A96">
        <v>0</v>
      </c>
      <c r="B96">
        <v>0</v>
      </c>
      <c r="C96">
        <v>112.4</v>
      </c>
      <c r="D96">
        <v>65.41</v>
      </c>
      <c r="E96">
        <v>0</v>
      </c>
      <c r="F96">
        <v>0</v>
      </c>
      <c r="G96">
        <v>1</v>
      </c>
      <c r="H96">
        <v>0</v>
      </c>
      <c r="I96">
        <v>0</v>
      </c>
      <c r="J96">
        <v>0</v>
      </c>
      <c r="K96">
        <v>7.5</v>
      </c>
      <c r="L96" s="4">
        <v>7.5</v>
      </c>
      <c r="M96">
        <v>0</v>
      </c>
      <c r="N96" s="5">
        <v>1</v>
      </c>
      <c r="O96" s="6">
        <v>-14.55</v>
      </c>
      <c r="P96" s="23">
        <v>89</v>
      </c>
      <c r="Q96">
        <v>1</v>
      </c>
      <c r="R96">
        <v>0</v>
      </c>
      <c r="S96">
        <v>1</v>
      </c>
      <c r="T96">
        <v>0</v>
      </c>
      <c r="U96">
        <v>10</v>
      </c>
      <c r="V96">
        <v>275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1</v>
      </c>
      <c r="AD96">
        <v>5</v>
      </c>
      <c r="AE96" s="13">
        <v>4.4999999999999998E-2</v>
      </c>
      <c r="AF96" s="25">
        <v>0.61815634070663605</v>
      </c>
    </row>
    <row r="97" spans="1:32" x14ac:dyDescent="0.25">
      <c r="A97">
        <v>0</v>
      </c>
      <c r="B97">
        <v>0</v>
      </c>
      <c r="C97">
        <v>112.4</v>
      </c>
      <c r="D97">
        <v>65.41</v>
      </c>
      <c r="E97">
        <v>0</v>
      </c>
      <c r="F97">
        <v>0</v>
      </c>
      <c r="G97">
        <v>1</v>
      </c>
      <c r="H97">
        <v>0</v>
      </c>
      <c r="I97">
        <v>0</v>
      </c>
      <c r="J97">
        <v>0</v>
      </c>
      <c r="K97">
        <v>7.5</v>
      </c>
      <c r="L97" s="4">
        <v>7.5</v>
      </c>
      <c r="M97">
        <v>1</v>
      </c>
      <c r="N97" s="5">
        <v>0</v>
      </c>
      <c r="O97" s="6">
        <v>-14.55</v>
      </c>
      <c r="P97" s="23">
        <v>89</v>
      </c>
      <c r="Q97">
        <v>1</v>
      </c>
      <c r="R97">
        <v>0</v>
      </c>
      <c r="S97">
        <v>1</v>
      </c>
      <c r="T97">
        <v>0</v>
      </c>
      <c r="U97">
        <v>10</v>
      </c>
      <c r="V97">
        <v>275</v>
      </c>
      <c r="W97">
        <v>0</v>
      </c>
      <c r="X97">
        <v>0</v>
      </c>
      <c r="Y97">
        <v>0</v>
      </c>
      <c r="Z97">
        <v>0</v>
      </c>
      <c r="AA97">
        <v>1</v>
      </c>
      <c r="AB97">
        <v>0</v>
      </c>
      <c r="AC97">
        <v>1</v>
      </c>
      <c r="AD97">
        <v>7</v>
      </c>
      <c r="AE97" s="13">
        <v>4.4999999999999997E-3</v>
      </c>
      <c r="AF97" s="14">
        <v>-0.69065268486711295</v>
      </c>
    </row>
    <row r="98" spans="1:32" x14ac:dyDescent="0.25">
      <c r="A98">
        <v>0</v>
      </c>
      <c r="B98">
        <v>0</v>
      </c>
      <c r="C98">
        <v>112.4</v>
      </c>
      <c r="D98">
        <v>65.41</v>
      </c>
      <c r="E98">
        <v>0</v>
      </c>
      <c r="F98">
        <v>0</v>
      </c>
      <c r="G98">
        <v>1</v>
      </c>
      <c r="H98">
        <v>0</v>
      </c>
      <c r="I98">
        <v>0</v>
      </c>
      <c r="J98">
        <v>0</v>
      </c>
      <c r="K98">
        <v>7.5</v>
      </c>
      <c r="L98" s="4">
        <v>7.5</v>
      </c>
      <c r="M98">
        <v>0</v>
      </c>
      <c r="N98" s="5">
        <v>1</v>
      </c>
      <c r="O98" s="6">
        <v>-14.55</v>
      </c>
      <c r="P98" s="23">
        <v>89</v>
      </c>
      <c r="Q98">
        <v>1</v>
      </c>
      <c r="R98">
        <v>0</v>
      </c>
      <c r="S98">
        <v>1</v>
      </c>
      <c r="T98">
        <v>0</v>
      </c>
      <c r="U98">
        <v>10</v>
      </c>
      <c r="V98">
        <v>275</v>
      </c>
      <c r="W98">
        <v>0</v>
      </c>
      <c r="X98">
        <v>0</v>
      </c>
      <c r="Y98">
        <v>0</v>
      </c>
      <c r="Z98">
        <v>0</v>
      </c>
      <c r="AA98">
        <v>1</v>
      </c>
      <c r="AB98">
        <v>0</v>
      </c>
      <c r="AC98">
        <v>1</v>
      </c>
      <c r="AD98">
        <v>7</v>
      </c>
      <c r="AE98" s="13">
        <v>4.4999999999999997E-3</v>
      </c>
      <c r="AF98" s="25">
        <v>-0.43012113541855002</v>
      </c>
    </row>
    <row r="99" spans="1:32" x14ac:dyDescent="0.25">
      <c r="A99">
        <v>0</v>
      </c>
      <c r="B99">
        <v>0</v>
      </c>
      <c r="C99">
        <v>112.4</v>
      </c>
      <c r="D99">
        <v>65.41</v>
      </c>
      <c r="E99">
        <v>0</v>
      </c>
      <c r="F99">
        <v>0</v>
      </c>
      <c r="G99">
        <v>1</v>
      </c>
      <c r="H99">
        <v>0</v>
      </c>
      <c r="I99">
        <v>0</v>
      </c>
      <c r="J99">
        <v>0</v>
      </c>
      <c r="K99">
        <v>7.5</v>
      </c>
      <c r="L99" s="4">
        <v>7.5</v>
      </c>
      <c r="M99">
        <v>1</v>
      </c>
      <c r="N99" s="5">
        <v>0</v>
      </c>
      <c r="O99" s="6">
        <v>-14.55</v>
      </c>
      <c r="P99" s="23">
        <v>89</v>
      </c>
      <c r="Q99">
        <v>1</v>
      </c>
      <c r="R99">
        <v>0</v>
      </c>
      <c r="S99">
        <v>1</v>
      </c>
      <c r="T99">
        <v>0</v>
      </c>
      <c r="U99">
        <v>10</v>
      </c>
      <c r="V99">
        <v>275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>
        <v>1</v>
      </c>
      <c r="AD99">
        <v>7</v>
      </c>
      <c r="AE99" s="13">
        <v>1.7999999999999999E-2</v>
      </c>
      <c r="AF99" s="14">
        <v>0.71776292289636201</v>
      </c>
    </row>
    <row r="100" spans="1:32" x14ac:dyDescent="0.25">
      <c r="A100">
        <v>0</v>
      </c>
      <c r="B100">
        <v>0</v>
      </c>
      <c r="C100">
        <v>112.4</v>
      </c>
      <c r="D100">
        <v>65.41</v>
      </c>
      <c r="E100">
        <v>0</v>
      </c>
      <c r="F100">
        <v>0</v>
      </c>
      <c r="G100">
        <v>1</v>
      </c>
      <c r="H100">
        <v>0</v>
      </c>
      <c r="I100">
        <v>0</v>
      </c>
      <c r="J100">
        <v>0</v>
      </c>
      <c r="K100">
        <v>7.5</v>
      </c>
      <c r="L100" s="4">
        <v>7.5</v>
      </c>
      <c r="M100">
        <v>0</v>
      </c>
      <c r="N100" s="5">
        <v>1</v>
      </c>
      <c r="O100" s="6">
        <v>-14.55</v>
      </c>
      <c r="P100" s="23">
        <v>89</v>
      </c>
      <c r="Q100">
        <v>1</v>
      </c>
      <c r="R100">
        <v>0</v>
      </c>
      <c r="S100">
        <v>1</v>
      </c>
      <c r="T100">
        <v>0</v>
      </c>
      <c r="U100">
        <v>10</v>
      </c>
      <c r="V100">
        <v>275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1</v>
      </c>
      <c r="AD100">
        <v>7</v>
      </c>
      <c r="AE100" s="13">
        <v>1.7999999999999999E-2</v>
      </c>
      <c r="AF100" s="25">
        <v>0.73215496368038702</v>
      </c>
    </row>
    <row r="101" spans="1:32" x14ac:dyDescent="0.25">
      <c r="A101">
        <v>0</v>
      </c>
      <c r="B101">
        <v>0</v>
      </c>
      <c r="C101">
        <v>112.4</v>
      </c>
      <c r="D101">
        <v>65.41</v>
      </c>
      <c r="E101">
        <v>0</v>
      </c>
      <c r="F101">
        <v>0</v>
      </c>
      <c r="G101">
        <v>1</v>
      </c>
      <c r="H101">
        <v>0</v>
      </c>
      <c r="I101">
        <v>0</v>
      </c>
      <c r="J101">
        <v>0</v>
      </c>
      <c r="K101">
        <v>7.5</v>
      </c>
      <c r="L101" s="4">
        <v>7.5</v>
      </c>
      <c r="M101">
        <v>1</v>
      </c>
      <c r="N101" s="5">
        <v>0</v>
      </c>
      <c r="O101" s="6">
        <v>-14.55</v>
      </c>
      <c r="P101" s="23">
        <v>89</v>
      </c>
      <c r="Q101">
        <v>1</v>
      </c>
      <c r="R101">
        <v>0</v>
      </c>
      <c r="S101">
        <v>1</v>
      </c>
      <c r="T101">
        <v>0</v>
      </c>
      <c r="U101">
        <v>10</v>
      </c>
      <c r="V101">
        <v>275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1</v>
      </c>
      <c r="AD101">
        <v>7</v>
      </c>
      <c r="AE101" s="13">
        <v>4.4999999999999998E-2</v>
      </c>
      <c r="AF101" s="14">
        <v>0.92957818209597498</v>
      </c>
    </row>
    <row r="102" spans="1:32" x14ac:dyDescent="0.25">
      <c r="A102">
        <v>0</v>
      </c>
      <c r="B102">
        <v>0</v>
      </c>
      <c r="C102">
        <v>112.4</v>
      </c>
      <c r="D102">
        <v>65.41</v>
      </c>
      <c r="E102">
        <v>0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7.5</v>
      </c>
      <c r="L102" s="4">
        <v>7.5</v>
      </c>
      <c r="M102">
        <v>0</v>
      </c>
      <c r="N102" s="5">
        <v>1</v>
      </c>
      <c r="O102" s="6">
        <v>-14.55</v>
      </c>
      <c r="P102" s="23">
        <v>89</v>
      </c>
      <c r="Q102">
        <v>1</v>
      </c>
      <c r="R102">
        <v>0</v>
      </c>
      <c r="S102">
        <v>1</v>
      </c>
      <c r="T102">
        <v>0</v>
      </c>
      <c r="U102">
        <v>10</v>
      </c>
      <c r="V102">
        <v>275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1</v>
      </c>
      <c r="AD102">
        <v>7</v>
      </c>
      <c r="AE102" s="13">
        <v>4.4999999999999998E-2</v>
      </c>
      <c r="AF102" s="25">
        <v>0.87950153591424995</v>
      </c>
    </row>
    <row r="103" spans="1:32" x14ac:dyDescent="0.25">
      <c r="A103">
        <v>0</v>
      </c>
      <c r="B103">
        <v>0</v>
      </c>
      <c r="C103">
        <v>112.4</v>
      </c>
      <c r="D103">
        <v>65.41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7.5</v>
      </c>
      <c r="L103" s="4">
        <v>7.5</v>
      </c>
      <c r="M103">
        <v>1</v>
      </c>
      <c r="N103" s="5">
        <v>0</v>
      </c>
      <c r="O103" s="6">
        <v>-14.55</v>
      </c>
      <c r="P103" s="23">
        <v>89</v>
      </c>
      <c r="Q103">
        <v>1</v>
      </c>
      <c r="R103">
        <v>0</v>
      </c>
      <c r="S103">
        <v>1</v>
      </c>
      <c r="T103">
        <v>0</v>
      </c>
      <c r="U103">
        <v>10</v>
      </c>
      <c r="V103">
        <v>275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1</v>
      </c>
      <c r="AD103">
        <v>14</v>
      </c>
      <c r="AE103" s="13">
        <v>4.4999999999999997E-3</v>
      </c>
      <c r="AF103" s="14">
        <v>-0.85286642191471296</v>
      </c>
    </row>
    <row r="104" spans="1:32" x14ac:dyDescent="0.25">
      <c r="A104">
        <v>0</v>
      </c>
      <c r="B104">
        <v>0</v>
      </c>
      <c r="C104">
        <v>112.4</v>
      </c>
      <c r="D104">
        <v>65.41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7.5</v>
      </c>
      <c r="L104" s="4">
        <v>7.5</v>
      </c>
      <c r="M104">
        <v>0</v>
      </c>
      <c r="N104" s="5">
        <v>1</v>
      </c>
      <c r="O104" s="6">
        <v>-14.55</v>
      </c>
      <c r="P104" s="23">
        <v>89</v>
      </c>
      <c r="Q104">
        <v>1</v>
      </c>
      <c r="R104">
        <v>0</v>
      </c>
      <c r="S104">
        <v>1</v>
      </c>
      <c r="T104">
        <v>0</v>
      </c>
      <c r="U104">
        <v>10</v>
      </c>
      <c r="V104">
        <v>275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1</v>
      </c>
      <c r="AD104">
        <v>14</v>
      </c>
      <c r="AE104" s="13">
        <v>4.4999999999999997E-3</v>
      </c>
      <c r="AF104" s="25">
        <v>-0.96243998870375602</v>
      </c>
    </row>
    <row r="105" spans="1:32" x14ac:dyDescent="0.25">
      <c r="A105">
        <v>0</v>
      </c>
      <c r="B105">
        <v>0</v>
      </c>
      <c r="C105">
        <v>112.4</v>
      </c>
      <c r="D105">
        <v>65.41</v>
      </c>
      <c r="E105">
        <v>0</v>
      </c>
      <c r="F105">
        <v>0</v>
      </c>
      <c r="G105">
        <v>1</v>
      </c>
      <c r="H105">
        <v>0</v>
      </c>
      <c r="I105">
        <v>0</v>
      </c>
      <c r="J105">
        <v>0</v>
      </c>
      <c r="K105">
        <v>7.5</v>
      </c>
      <c r="L105" s="4">
        <v>7.5</v>
      </c>
      <c r="M105">
        <v>1</v>
      </c>
      <c r="N105" s="5">
        <v>0</v>
      </c>
      <c r="O105" s="6">
        <v>-14.55</v>
      </c>
      <c r="P105" s="23">
        <v>89</v>
      </c>
      <c r="Q105">
        <v>1</v>
      </c>
      <c r="R105">
        <v>0</v>
      </c>
      <c r="S105">
        <v>1</v>
      </c>
      <c r="T105">
        <v>0</v>
      </c>
      <c r="U105">
        <v>10</v>
      </c>
      <c r="V105">
        <v>275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1</v>
      </c>
      <c r="AD105">
        <v>14</v>
      </c>
      <c r="AE105" s="13">
        <v>1.7999999999999999E-2</v>
      </c>
      <c r="AF105" s="14">
        <v>0.43864933417882102</v>
      </c>
    </row>
    <row r="106" spans="1:32" x14ac:dyDescent="0.25">
      <c r="A106">
        <v>0</v>
      </c>
      <c r="B106">
        <v>0</v>
      </c>
      <c r="C106">
        <v>112.4</v>
      </c>
      <c r="D106">
        <v>65.41</v>
      </c>
      <c r="E106">
        <v>0</v>
      </c>
      <c r="F106">
        <v>0</v>
      </c>
      <c r="G106">
        <v>1</v>
      </c>
      <c r="H106">
        <v>0</v>
      </c>
      <c r="I106">
        <v>0</v>
      </c>
      <c r="J106">
        <v>0</v>
      </c>
      <c r="K106">
        <v>7.5</v>
      </c>
      <c r="L106" s="4">
        <v>7.5</v>
      </c>
      <c r="M106">
        <v>0</v>
      </c>
      <c r="N106" s="5">
        <v>1</v>
      </c>
      <c r="O106" s="6">
        <v>-14.55</v>
      </c>
      <c r="P106" s="23">
        <v>89</v>
      </c>
      <c r="Q106">
        <v>1</v>
      </c>
      <c r="R106">
        <v>0</v>
      </c>
      <c r="S106">
        <v>1</v>
      </c>
      <c r="T106">
        <v>0</v>
      </c>
      <c r="U106">
        <v>10</v>
      </c>
      <c r="V106">
        <v>275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1</v>
      </c>
      <c r="AD106">
        <v>14</v>
      </c>
      <c r="AE106" s="13">
        <v>1.7999999999999999E-2</v>
      </c>
      <c r="AF106" s="25">
        <v>0.82282597818472902</v>
      </c>
    </row>
    <row r="107" spans="1:32" x14ac:dyDescent="0.25">
      <c r="A107">
        <v>0</v>
      </c>
      <c r="B107">
        <v>0</v>
      </c>
      <c r="C107">
        <v>112.4</v>
      </c>
      <c r="D107">
        <v>65.41</v>
      </c>
      <c r="E107">
        <v>0</v>
      </c>
      <c r="F107">
        <v>0</v>
      </c>
      <c r="G107">
        <v>1</v>
      </c>
      <c r="H107">
        <v>0</v>
      </c>
      <c r="I107">
        <v>0</v>
      </c>
      <c r="J107">
        <v>0</v>
      </c>
      <c r="K107">
        <v>7.5</v>
      </c>
      <c r="L107" s="4">
        <v>7.5</v>
      </c>
      <c r="M107">
        <v>1</v>
      </c>
      <c r="N107" s="5">
        <v>0</v>
      </c>
      <c r="O107" s="6">
        <v>-14.55</v>
      </c>
      <c r="P107" s="23">
        <v>89</v>
      </c>
      <c r="Q107">
        <v>1</v>
      </c>
      <c r="R107">
        <v>0</v>
      </c>
      <c r="S107">
        <v>1</v>
      </c>
      <c r="T107">
        <v>0</v>
      </c>
      <c r="U107">
        <v>10</v>
      </c>
      <c r="V107">
        <v>275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1</v>
      </c>
      <c r="AD107">
        <v>14</v>
      </c>
      <c r="AE107" s="13">
        <v>4.4999999999999998E-2</v>
      </c>
      <c r="AF107" s="14">
        <v>0.80496805463758503</v>
      </c>
    </row>
    <row r="108" spans="1:32" x14ac:dyDescent="0.25">
      <c r="A108">
        <v>0</v>
      </c>
      <c r="B108">
        <v>0</v>
      </c>
      <c r="C108">
        <v>112.4</v>
      </c>
      <c r="D108">
        <v>65.41</v>
      </c>
      <c r="E108">
        <v>0</v>
      </c>
      <c r="F108">
        <v>0</v>
      </c>
      <c r="G108">
        <v>1</v>
      </c>
      <c r="H108">
        <v>0</v>
      </c>
      <c r="I108">
        <v>0</v>
      </c>
      <c r="J108">
        <v>0</v>
      </c>
      <c r="K108">
        <v>7.5</v>
      </c>
      <c r="L108" s="4">
        <v>7.5</v>
      </c>
      <c r="M108">
        <v>0</v>
      </c>
      <c r="N108" s="5">
        <v>1</v>
      </c>
      <c r="O108" s="6">
        <v>-14.55</v>
      </c>
      <c r="P108" s="23">
        <v>89</v>
      </c>
      <c r="Q108">
        <v>1</v>
      </c>
      <c r="R108">
        <v>0</v>
      </c>
      <c r="S108">
        <v>1</v>
      </c>
      <c r="T108">
        <v>0</v>
      </c>
      <c r="U108">
        <v>10</v>
      </c>
      <c r="V108">
        <v>275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1</v>
      </c>
      <c r="AD108">
        <v>14</v>
      </c>
      <c r="AE108" s="13">
        <v>4.4999999999999998E-2</v>
      </c>
      <c r="AF108" s="25">
        <v>0.89840477420095199</v>
      </c>
    </row>
    <row r="109" spans="1:32" x14ac:dyDescent="0.25">
      <c r="A109">
        <v>0</v>
      </c>
      <c r="B109">
        <v>0</v>
      </c>
      <c r="C109">
        <v>112.4</v>
      </c>
      <c r="D109">
        <v>65.41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7.5</v>
      </c>
      <c r="L109" s="4">
        <v>7.5</v>
      </c>
      <c r="M109">
        <v>1</v>
      </c>
      <c r="N109" s="5">
        <v>0</v>
      </c>
      <c r="O109" s="6">
        <v>-14.55</v>
      </c>
      <c r="P109" s="23">
        <v>89</v>
      </c>
      <c r="Q109">
        <v>1</v>
      </c>
      <c r="R109">
        <v>0</v>
      </c>
      <c r="S109">
        <v>1</v>
      </c>
      <c r="T109">
        <v>0</v>
      </c>
      <c r="U109">
        <v>10</v>
      </c>
      <c r="V109">
        <v>275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1</v>
      </c>
      <c r="AD109">
        <v>28</v>
      </c>
      <c r="AE109" s="13">
        <v>4.4999999999999997E-3</v>
      </c>
      <c r="AF109" s="14">
        <v>-1</v>
      </c>
    </row>
    <row r="110" spans="1:32" x14ac:dyDescent="0.25">
      <c r="A110">
        <v>0</v>
      </c>
      <c r="B110">
        <v>0</v>
      </c>
      <c r="C110">
        <v>112.4</v>
      </c>
      <c r="D110">
        <v>65.41</v>
      </c>
      <c r="E110">
        <v>0</v>
      </c>
      <c r="F110">
        <v>0</v>
      </c>
      <c r="G110">
        <v>1</v>
      </c>
      <c r="H110">
        <v>0</v>
      </c>
      <c r="I110">
        <v>0</v>
      </c>
      <c r="J110">
        <v>0</v>
      </c>
      <c r="K110">
        <v>7.5</v>
      </c>
      <c r="L110" s="4">
        <v>7.5</v>
      </c>
      <c r="M110">
        <v>0</v>
      </c>
      <c r="N110" s="5">
        <v>1</v>
      </c>
      <c r="O110" s="6">
        <v>-14.55</v>
      </c>
      <c r="P110" s="23">
        <v>89</v>
      </c>
      <c r="Q110">
        <v>1</v>
      </c>
      <c r="R110">
        <v>0</v>
      </c>
      <c r="S110">
        <v>1</v>
      </c>
      <c r="T110">
        <v>0</v>
      </c>
      <c r="U110">
        <v>10</v>
      </c>
      <c r="V110">
        <v>275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1</v>
      </c>
      <c r="AD110">
        <v>28</v>
      </c>
      <c r="AE110" s="13">
        <v>4.4999999999999997E-3</v>
      </c>
      <c r="AF110" s="25">
        <v>-0.96790681088791197</v>
      </c>
    </row>
    <row r="111" spans="1:32" x14ac:dyDescent="0.25">
      <c r="A111">
        <v>0</v>
      </c>
      <c r="B111">
        <v>0</v>
      </c>
      <c r="C111">
        <v>112.4</v>
      </c>
      <c r="D111">
        <v>65.41</v>
      </c>
      <c r="E111">
        <v>0</v>
      </c>
      <c r="F111">
        <v>0</v>
      </c>
      <c r="G111">
        <v>1</v>
      </c>
      <c r="H111">
        <v>0</v>
      </c>
      <c r="I111">
        <v>0</v>
      </c>
      <c r="J111">
        <v>0</v>
      </c>
      <c r="K111">
        <v>7.5</v>
      </c>
      <c r="L111" s="4">
        <v>7.5</v>
      </c>
      <c r="M111">
        <v>1</v>
      </c>
      <c r="N111" s="5">
        <v>0</v>
      </c>
      <c r="O111" s="6">
        <v>-14.55</v>
      </c>
      <c r="P111" s="23">
        <v>89</v>
      </c>
      <c r="Q111">
        <v>1</v>
      </c>
      <c r="R111">
        <v>0</v>
      </c>
      <c r="S111">
        <v>1</v>
      </c>
      <c r="T111">
        <v>0</v>
      </c>
      <c r="U111">
        <v>10</v>
      </c>
      <c r="V111">
        <v>275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1</v>
      </c>
      <c r="AD111">
        <v>28</v>
      </c>
      <c r="AE111" s="13">
        <v>1.7999999999999999E-2</v>
      </c>
      <c r="AF111" s="14">
        <v>0.18041889917194401</v>
      </c>
    </row>
    <row r="112" spans="1:32" x14ac:dyDescent="0.25">
      <c r="A112">
        <v>0</v>
      </c>
      <c r="B112">
        <v>0</v>
      </c>
      <c r="C112">
        <v>112.4</v>
      </c>
      <c r="D112">
        <v>65.41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7.5</v>
      </c>
      <c r="L112" s="4">
        <v>7.5</v>
      </c>
      <c r="M112">
        <v>0</v>
      </c>
      <c r="N112" s="5">
        <v>1</v>
      </c>
      <c r="O112" s="6">
        <v>-14.55</v>
      </c>
      <c r="P112" s="23">
        <v>89</v>
      </c>
      <c r="Q112">
        <v>1</v>
      </c>
      <c r="R112">
        <v>0</v>
      </c>
      <c r="S112">
        <v>1</v>
      </c>
      <c r="T112">
        <v>0</v>
      </c>
      <c r="U112">
        <v>10</v>
      </c>
      <c r="V112">
        <v>275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1</v>
      </c>
      <c r="AD112">
        <v>28</v>
      </c>
      <c r="AE112" s="13">
        <v>1.7999999999999999E-2</v>
      </c>
      <c r="AF112" s="25">
        <v>0.15794214793313999</v>
      </c>
    </row>
    <row r="113" spans="1:32" x14ac:dyDescent="0.25">
      <c r="A113">
        <v>0</v>
      </c>
      <c r="B113">
        <v>0</v>
      </c>
      <c r="C113">
        <v>112.4</v>
      </c>
      <c r="D113">
        <v>65.41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0</v>
      </c>
      <c r="K113">
        <v>7.5</v>
      </c>
      <c r="L113" s="4">
        <v>7.5</v>
      </c>
      <c r="M113">
        <v>1</v>
      </c>
      <c r="N113" s="5">
        <v>0</v>
      </c>
      <c r="O113" s="6">
        <v>-14.55</v>
      </c>
      <c r="P113" s="23">
        <v>89</v>
      </c>
      <c r="Q113">
        <v>1</v>
      </c>
      <c r="R113">
        <v>0</v>
      </c>
      <c r="S113">
        <v>1</v>
      </c>
      <c r="T113">
        <v>0</v>
      </c>
      <c r="U113">
        <v>10</v>
      </c>
      <c r="V113">
        <v>275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1</v>
      </c>
      <c r="AD113">
        <v>28</v>
      </c>
      <c r="AE113" s="13">
        <v>4.4999999999999998E-2</v>
      </c>
      <c r="AF113" s="14">
        <v>-0.29644597646499499</v>
      </c>
    </row>
    <row r="114" spans="1:32" x14ac:dyDescent="0.25">
      <c r="A114">
        <v>0</v>
      </c>
      <c r="B114">
        <v>0</v>
      </c>
      <c r="C114">
        <v>112.4</v>
      </c>
      <c r="D114">
        <v>65.41</v>
      </c>
      <c r="E114">
        <v>0</v>
      </c>
      <c r="F114">
        <v>0</v>
      </c>
      <c r="G114">
        <v>1</v>
      </c>
      <c r="H114">
        <v>0</v>
      </c>
      <c r="I114">
        <v>0</v>
      </c>
      <c r="J114">
        <v>0</v>
      </c>
      <c r="K114">
        <v>7.5</v>
      </c>
      <c r="L114" s="4">
        <v>7.5</v>
      </c>
      <c r="M114">
        <v>0</v>
      </c>
      <c r="N114" s="5">
        <v>1</v>
      </c>
      <c r="O114" s="6">
        <v>-14.55</v>
      </c>
      <c r="P114" s="23">
        <v>89</v>
      </c>
      <c r="Q114">
        <v>1</v>
      </c>
      <c r="R114">
        <v>0</v>
      </c>
      <c r="S114">
        <v>1</v>
      </c>
      <c r="T114">
        <v>0</v>
      </c>
      <c r="U114">
        <v>10</v>
      </c>
      <c r="V114">
        <v>275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1</v>
      </c>
      <c r="AD114">
        <v>28</v>
      </c>
      <c r="AE114" s="13">
        <v>4.4999999999999998E-2</v>
      </c>
      <c r="AF114" s="25">
        <v>0.123828369089773</v>
      </c>
    </row>
    <row r="115" spans="1:32" x14ac:dyDescent="0.25">
      <c r="A115">
        <v>1</v>
      </c>
      <c r="B115">
        <v>0</v>
      </c>
      <c r="C115">
        <v>12.01</v>
      </c>
      <c r="D115">
        <v>0</v>
      </c>
      <c r="E115">
        <v>0</v>
      </c>
      <c r="F115">
        <v>0</v>
      </c>
      <c r="G115">
        <v>0</v>
      </c>
      <c r="H115">
        <v>1</v>
      </c>
      <c r="I115">
        <v>0</v>
      </c>
      <c r="J115">
        <v>1</v>
      </c>
      <c r="K115">
        <v>2.5</v>
      </c>
      <c r="L115">
        <v>2000</v>
      </c>
      <c r="M115">
        <v>0</v>
      </c>
      <c r="N115" s="5">
        <v>0</v>
      </c>
      <c r="O115" s="6">
        <v>-27.6</v>
      </c>
      <c r="P115">
        <v>1040</v>
      </c>
      <c r="Q115">
        <v>0</v>
      </c>
      <c r="R115">
        <v>1</v>
      </c>
      <c r="S115">
        <v>0</v>
      </c>
      <c r="T115">
        <v>1</v>
      </c>
      <c r="U115">
        <v>7</v>
      </c>
      <c r="V115">
        <v>20.3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3</v>
      </c>
      <c r="AE115" s="13">
        <v>1.97</v>
      </c>
      <c r="AF115" s="14">
        <v>0.98546567221266002</v>
      </c>
    </row>
    <row r="116" spans="1:32" x14ac:dyDescent="0.25">
      <c r="A116">
        <v>1</v>
      </c>
      <c r="B116">
        <v>1</v>
      </c>
      <c r="C116">
        <v>12.01</v>
      </c>
      <c r="D116">
        <v>16</v>
      </c>
      <c r="E116">
        <v>0</v>
      </c>
      <c r="F116">
        <v>0</v>
      </c>
      <c r="G116">
        <v>0</v>
      </c>
      <c r="H116">
        <v>1</v>
      </c>
      <c r="I116">
        <v>0</v>
      </c>
      <c r="J116">
        <v>0</v>
      </c>
      <c r="K116">
        <v>54</v>
      </c>
      <c r="L116">
        <v>158</v>
      </c>
      <c r="M116">
        <v>0</v>
      </c>
      <c r="N116" s="5">
        <v>0</v>
      </c>
      <c r="O116" s="5">
        <v>-68.260000000000005</v>
      </c>
      <c r="P116" s="23">
        <v>89</v>
      </c>
      <c r="Q116">
        <v>0</v>
      </c>
      <c r="R116">
        <v>1</v>
      </c>
      <c r="S116">
        <v>0</v>
      </c>
      <c r="T116">
        <v>1</v>
      </c>
      <c r="U116">
        <v>7</v>
      </c>
      <c r="V116">
        <v>20</v>
      </c>
      <c r="W116">
        <v>1</v>
      </c>
      <c r="X116">
        <v>0</v>
      </c>
      <c r="Y116">
        <v>0</v>
      </c>
      <c r="Z116">
        <v>0</v>
      </c>
      <c r="AA116">
        <v>0</v>
      </c>
      <c r="AB116">
        <v>21</v>
      </c>
      <c r="AC116">
        <v>6</v>
      </c>
      <c r="AD116">
        <v>90</v>
      </c>
      <c r="AE116" s="13">
        <v>2</v>
      </c>
      <c r="AF116" s="14">
        <v>0.87730318257956397</v>
      </c>
    </row>
    <row r="117" spans="1:32" x14ac:dyDescent="0.25">
      <c r="A117">
        <v>1</v>
      </c>
      <c r="B117">
        <v>1</v>
      </c>
      <c r="C117">
        <v>12.01</v>
      </c>
      <c r="D117">
        <v>16</v>
      </c>
      <c r="E117">
        <v>0</v>
      </c>
      <c r="F117">
        <v>0</v>
      </c>
      <c r="G117">
        <v>0</v>
      </c>
      <c r="H117">
        <v>1</v>
      </c>
      <c r="I117">
        <v>0</v>
      </c>
      <c r="J117">
        <v>0</v>
      </c>
      <c r="K117">
        <v>54</v>
      </c>
      <c r="L117">
        <v>158</v>
      </c>
      <c r="M117">
        <v>0</v>
      </c>
      <c r="N117" s="5">
        <v>0</v>
      </c>
      <c r="O117" s="5">
        <v>-68.260000000000005</v>
      </c>
      <c r="P117" s="23">
        <v>89</v>
      </c>
      <c r="Q117">
        <v>0</v>
      </c>
      <c r="R117">
        <v>1</v>
      </c>
      <c r="S117">
        <v>1</v>
      </c>
      <c r="T117">
        <v>0</v>
      </c>
      <c r="U117">
        <v>7</v>
      </c>
      <c r="V117">
        <v>20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21</v>
      </c>
      <c r="AC117">
        <v>6</v>
      </c>
      <c r="AD117">
        <v>90</v>
      </c>
      <c r="AE117" s="13">
        <v>2</v>
      </c>
      <c r="AF117" s="14">
        <v>0.57449898344466999</v>
      </c>
    </row>
    <row r="118" spans="1:32" x14ac:dyDescent="0.25">
      <c r="A118">
        <v>1</v>
      </c>
      <c r="B118">
        <v>0</v>
      </c>
      <c r="C118">
        <v>12.01</v>
      </c>
      <c r="D118">
        <v>0</v>
      </c>
      <c r="E118">
        <v>0</v>
      </c>
      <c r="F118">
        <v>0</v>
      </c>
      <c r="G118">
        <v>0</v>
      </c>
      <c r="H118">
        <v>1</v>
      </c>
      <c r="I118">
        <v>0</v>
      </c>
      <c r="J118">
        <v>1</v>
      </c>
      <c r="K118">
        <v>2.5</v>
      </c>
      <c r="L118">
        <v>2000</v>
      </c>
      <c r="M118">
        <v>0</v>
      </c>
      <c r="N118" s="5">
        <v>0</v>
      </c>
      <c r="O118" s="6">
        <v>-27.6</v>
      </c>
      <c r="P118">
        <v>1040</v>
      </c>
      <c r="Q118">
        <v>0</v>
      </c>
      <c r="R118">
        <v>1</v>
      </c>
      <c r="S118">
        <v>0</v>
      </c>
      <c r="T118">
        <v>1</v>
      </c>
      <c r="U118">
        <v>9</v>
      </c>
      <c r="V118">
        <v>20</v>
      </c>
      <c r="W118">
        <v>1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365</v>
      </c>
      <c r="AE118" s="13">
        <v>2</v>
      </c>
      <c r="AF118" s="14">
        <v>-1.3679890560875501E-2</v>
      </c>
    </row>
    <row r="119" spans="1:32" x14ac:dyDescent="0.25">
      <c r="A119">
        <v>1</v>
      </c>
      <c r="B119">
        <v>0</v>
      </c>
      <c r="C119">
        <v>12.01</v>
      </c>
      <c r="D119">
        <v>0</v>
      </c>
      <c r="E119">
        <v>0</v>
      </c>
      <c r="F119">
        <v>0</v>
      </c>
      <c r="G119">
        <v>0</v>
      </c>
      <c r="H119">
        <v>1</v>
      </c>
      <c r="I119">
        <v>0</v>
      </c>
      <c r="J119">
        <v>0</v>
      </c>
      <c r="K119">
        <v>120</v>
      </c>
      <c r="L119">
        <v>17500</v>
      </c>
      <c r="M119">
        <v>0</v>
      </c>
      <c r="N119" s="5">
        <v>0</v>
      </c>
      <c r="O119" s="6">
        <v>69.5</v>
      </c>
      <c r="P119">
        <v>40</v>
      </c>
      <c r="Q119">
        <v>0</v>
      </c>
      <c r="R119">
        <v>1</v>
      </c>
      <c r="S119">
        <v>0</v>
      </c>
      <c r="T119">
        <v>1</v>
      </c>
      <c r="U119">
        <v>9</v>
      </c>
      <c r="V119">
        <v>20</v>
      </c>
      <c r="W119">
        <v>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365</v>
      </c>
      <c r="AE119" s="13">
        <v>6</v>
      </c>
      <c r="AF119" s="14">
        <v>7.6923076923077699E-3</v>
      </c>
    </row>
    <row r="120" spans="1:32" x14ac:dyDescent="0.25">
      <c r="A120">
        <v>1</v>
      </c>
      <c r="B120">
        <v>0</v>
      </c>
      <c r="C120">
        <v>12.01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0</v>
      </c>
      <c r="J120">
        <v>1</v>
      </c>
      <c r="K120">
        <v>3.5</v>
      </c>
      <c r="L120">
        <v>5500</v>
      </c>
      <c r="M120">
        <v>0</v>
      </c>
      <c r="N120" s="5">
        <v>0</v>
      </c>
      <c r="O120" s="6">
        <v>-11</v>
      </c>
      <c r="P120">
        <v>6.6000000000000003E-2</v>
      </c>
      <c r="Q120">
        <v>0</v>
      </c>
      <c r="R120">
        <v>1</v>
      </c>
      <c r="S120">
        <v>0</v>
      </c>
      <c r="T120">
        <v>1</v>
      </c>
      <c r="U120">
        <v>11</v>
      </c>
      <c r="V120" s="4">
        <v>25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1</v>
      </c>
      <c r="AD120">
        <v>1</v>
      </c>
      <c r="AE120" s="13">
        <v>2</v>
      </c>
      <c r="AF120" s="14">
        <v>0.96569468267581504</v>
      </c>
    </row>
    <row r="121" spans="1:32" x14ac:dyDescent="0.25">
      <c r="A121">
        <v>1</v>
      </c>
      <c r="B121">
        <v>0</v>
      </c>
      <c r="C121">
        <v>12.01</v>
      </c>
      <c r="D121">
        <v>0</v>
      </c>
      <c r="E121">
        <v>0</v>
      </c>
      <c r="F121">
        <v>0</v>
      </c>
      <c r="G121">
        <v>0</v>
      </c>
      <c r="H121">
        <v>1</v>
      </c>
      <c r="I121">
        <v>0</v>
      </c>
      <c r="J121">
        <v>1</v>
      </c>
      <c r="K121">
        <v>3.5</v>
      </c>
      <c r="L121">
        <v>5500</v>
      </c>
      <c r="M121">
        <v>0</v>
      </c>
      <c r="N121" s="5">
        <v>0</v>
      </c>
      <c r="O121" s="6">
        <v>-11</v>
      </c>
      <c r="P121">
        <v>6.6000000000000003E-2</v>
      </c>
      <c r="Q121">
        <v>0</v>
      </c>
      <c r="R121">
        <v>1</v>
      </c>
      <c r="S121">
        <v>0</v>
      </c>
      <c r="T121">
        <v>1</v>
      </c>
      <c r="U121">
        <v>11</v>
      </c>
      <c r="V121" s="4">
        <v>25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1</v>
      </c>
      <c r="AD121">
        <v>3</v>
      </c>
      <c r="AE121" s="13">
        <v>2</v>
      </c>
      <c r="AF121" s="14">
        <v>0.94347088750706598</v>
      </c>
    </row>
    <row r="122" spans="1:32" x14ac:dyDescent="0.25">
      <c r="A122">
        <v>1</v>
      </c>
      <c r="B122">
        <v>0</v>
      </c>
      <c r="C122">
        <v>12.01</v>
      </c>
      <c r="D122">
        <v>0</v>
      </c>
      <c r="E122">
        <v>0</v>
      </c>
      <c r="F122">
        <v>0</v>
      </c>
      <c r="G122">
        <v>0</v>
      </c>
      <c r="H122">
        <v>1</v>
      </c>
      <c r="I122">
        <v>0</v>
      </c>
      <c r="J122">
        <v>1</v>
      </c>
      <c r="K122">
        <v>3.5</v>
      </c>
      <c r="L122">
        <v>5500</v>
      </c>
      <c r="M122">
        <v>0</v>
      </c>
      <c r="N122" s="5">
        <v>0</v>
      </c>
      <c r="O122" s="6">
        <v>-11</v>
      </c>
      <c r="P122">
        <v>6.6000000000000003E-2</v>
      </c>
      <c r="Q122">
        <v>0</v>
      </c>
      <c r="R122">
        <v>1</v>
      </c>
      <c r="S122">
        <v>0</v>
      </c>
      <c r="T122">
        <v>1</v>
      </c>
      <c r="U122">
        <v>11</v>
      </c>
      <c r="V122" s="4">
        <v>25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1</v>
      </c>
      <c r="AD122">
        <v>7</v>
      </c>
      <c r="AE122" s="13">
        <v>2</v>
      </c>
      <c r="AF122" s="14">
        <v>0.97699562916954197</v>
      </c>
    </row>
    <row r="123" spans="1:32" x14ac:dyDescent="0.25">
      <c r="A123">
        <v>1</v>
      </c>
      <c r="B123">
        <v>1</v>
      </c>
      <c r="C123">
        <v>12.01</v>
      </c>
      <c r="D123">
        <v>14.01</v>
      </c>
      <c r="E123">
        <v>0</v>
      </c>
      <c r="F123">
        <v>0</v>
      </c>
      <c r="G123">
        <v>0</v>
      </c>
      <c r="H123">
        <v>1</v>
      </c>
      <c r="I123">
        <v>0</v>
      </c>
      <c r="J123">
        <v>1</v>
      </c>
      <c r="K123">
        <v>3.5</v>
      </c>
      <c r="L123" s="7">
        <v>1810</v>
      </c>
      <c r="M123">
        <v>0</v>
      </c>
      <c r="N123" s="5">
        <v>0</v>
      </c>
      <c r="O123" s="24">
        <v>-16.899999999999999</v>
      </c>
      <c r="P123" s="23">
        <v>89</v>
      </c>
      <c r="Q123">
        <v>0</v>
      </c>
      <c r="R123">
        <v>1</v>
      </c>
      <c r="S123">
        <v>1</v>
      </c>
      <c r="T123">
        <v>0</v>
      </c>
      <c r="U123">
        <v>7</v>
      </c>
      <c r="V123">
        <v>25</v>
      </c>
      <c r="W123">
        <v>0</v>
      </c>
      <c r="X123">
        <v>0</v>
      </c>
      <c r="Y123">
        <v>0</v>
      </c>
      <c r="Z123">
        <v>1</v>
      </c>
      <c r="AA123">
        <v>0</v>
      </c>
      <c r="AB123">
        <v>0</v>
      </c>
      <c r="AC123">
        <v>1</v>
      </c>
      <c r="AD123">
        <v>0.125</v>
      </c>
      <c r="AE123" s="13">
        <v>0.5</v>
      </c>
      <c r="AF123" s="14">
        <v>1</v>
      </c>
    </row>
    <row r="124" spans="1:32" x14ac:dyDescent="0.25">
      <c r="A124">
        <v>1</v>
      </c>
      <c r="B124">
        <v>1</v>
      </c>
      <c r="C124">
        <v>12.01</v>
      </c>
      <c r="D124">
        <v>14.01</v>
      </c>
      <c r="E124">
        <v>0</v>
      </c>
      <c r="F124">
        <v>0</v>
      </c>
      <c r="G124">
        <v>0</v>
      </c>
      <c r="H124">
        <v>1</v>
      </c>
      <c r="I124">
        <v>0</v>
      </c>
      <c r="J124">
        <v>1</v>
      </c>
      <c r="K124">
        <v>3.5</v>
      </c>
      <c r="L124" s="7">
        <v>1810</v>
      </c>
      <c r="M124">
        <v>0</v>
      </c>
      <c r="N124" s="5">
        <v>0</v>
      </c>
      <c r="O124" s="24">
        <v>-16.899999999999999</v>
      </c>
      <c r="P124" s="23">
        <v>89</v>
      </c>
      <c r="Q124">
        <v>0</v>
      </c>
      <c r="R124">
        <v>1</v>
      </c>
      <c r="S124">
        <v>1</v>
      </c>
      <c r="T124">
        <v>0</v>
      </c>
      <c r="U124">
        <v>7</v>
      </c>
      <c r="V124">
        <v>25</v>
      </c>
      <c r="W124">
        <v>0</v>
      </c>
      <c r="X124">
        <v>0</v>
      </c>
      <c r="Y124">
        <v>0</v>
      </c>
      <c r="Z124">
        <v>1</v>
      </c>
      <c r="AA124">
        <v>0</v>
      </c>
      <c r="AB124">
        <v>0</v>
      </c>
      <c r="AC124">
        <v>1</v>
      </c>
      <c r="AD124">
        <v>0.25</v>
      </c>
      <c r="AE124" s="13">
        <v>0.5</v>
      </c>
      <c r="AF124" s="14">
        <v>1</v>
      </c>
    </row>
    <row r="125" spans="1:32" x14ac:dyDescent="0.25">
      <c r="A125">
        <v>0</v>
      </c>
      <c r="B125">
        <v>0</v>
      </c>
      <c r="C125">
        <v>144.19999999999999</v>
      </c>
      <c r="D125">
        <v>16</v>
      </c>
      <c r="E125">
        <v>3</v>
      </c>
      <c r="F125">
        <v>0</v>
      </c>
      <c r="G125">
        <v>1</v>
      </c>
      <c r="H125">
        <v>0</v>
      </c>
      <c r="I125">
        <v>0</v>
      </c>
      <c r="J125">
        <v>0</v>
      </c>
      <c r="K125">
        <v>110</v>
      </c>
      <c r="L125" s="4">
        <v>110</v>
      </c>
      <c r="M125">
        <v>0</v>
      </c>
      <c r="N125" s="5">
        <v>0</v>
      </c>
      <c r="O125" s="6">
        <v>-16.899999999999999</v>
      </c>
      <c r="P125" s="23">
        <v>89</v>
      </c>
      <c r="Q125">
        <v>1</v>
      </c>
      <c r="R125">
        <v>0</v>
      </c>
      <c r="S125">
        <v>1</v>
      </c>
      <c r="T125">
        <v>1</v>
      </c>
      <c r="U125" s="7">
        <v>8</v>
      </c>
      <c r="V125">
        <v>300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1</v>
      </c>
      <c r="AD125">
        <v>3</v>
      </c>
      <c r="AE125" s="13">
        <v>100</v>
      </c>
      <c r="AF125" s="14">
        <v>0.168173651170065</v>
      </c>
    </row>
    <row r="126" spans="1:32" x14ac:dyDescent="0.25">
      <c r="A126">
        <v>0</v>
      </c>
      <c r="B126">
        <v>0</v>
      </c>
      <c r="C126">
        <v>144.19999999999999</v>
      </c>
      <c r="D126">
        <v>16</v>
      </c>
      <c r="E126">
        <v>3</v>
      </c>
      <c r="F126">
        <v>0</v>
      </c>
      <c r="G126">
        <v>1</v>
      </c>
      <c r="H126">
        <v>0</v>
      </c>
      <c r="I126">
        <v>0</v>
      </c>
      <c r="J126">
        <v>0</v>
      </c>
      <c r="K126">
        <v>110</v>
      </c>
      <c r="L126" s="4">
        <v>110</v>
      </c>
      <c r="M126">
        <v>0</v>
      </c>
      <c r="N126" s="5">
        <v>0</v>
      </c>
      <c r="O126" s="6">
        <v>-16.899999999999999</v>
      </c>
      <c r="P126" s="23">
        <v>89</v>
      </c>
      <c r="Q126">
        <v>1</v>
      </c>
      <c r="R126">
        <v>0</v>
      </c>
      <c r="S126">
        <v>1</v>
      </c>
      <c r="T126">
        <v>1</v>
      </c>
      <c r="U126" s="7">
        <v>8</v>
      </c>
      <c r="V126">
        <v>300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1</v>
      </c>
      <c r="AD126">
        <v>7</v>
      </c>
      <c r="AE126" s="13">
        <v>100</v>
      </c>
      <c r="AF126" s="14">
        <v>0.12032456266620201</v>
      </c>
    </row>
    <row r="127" spans="1:32" x14ac:dyDescent="0.25">
      <c r="A127">
        <v>0</v>
      </c>
      <c r="B127">
        <v>0</v>
      </c>
      <c r="C127">
        <v>144.19999999999999</v>
      </c>
      <c r="D127">
        <v>16</v>
      </c>
      <c r="E127">
        <v>3</v>
      </c>
      <c r="F127">
        <v>0</v>
      </c>
      <c r="G127">
        <v>1</v>
      </c>
      <c r="H127">
        <v>0</v>
      </c>
      <c r="I127">
        <v>0</v>
      </c>
      <c r="J127">
        <v>0</v>
      </c>
      <c r="K127">
        <v>110</v>
      </c>
      <c r="L127" s="4">
        <v>110</v>
      </c>
      <c r="M127">
        <v>0</v>
      </c>
      <c r="N127" s="5">
        <v>0</v>
      </c>
      <c r="O127" s="6">
        <v>-16.899999999999999</v>
      </c>
      <c r="P127" s="23">
        <v>89</v>
      </c>
      <c r="Q127">
        <v>1</v>
      </c>
      <c r="R127">
        <v>0</v>
      </c>
      <c r="S127">
        <v>1</v>
      </c>
      <c r="T127">
        <v>1</v>
      </c>
      <c r="U127" s="7">
        <v>8</v>
      </c>
      <c r="V127">
        <v>300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1</v>
      </c>
      <c r="AD127">
        <v>14</v>
      </c>
      <c r="AE127" s="13">
        <v>100</v>
      </c>
      <c r="AF127" s="14">
        <v>0.129625543065995</v>
      </c>
    </row>
    <row r="128" spans="1:32" x14ac:dyDescent="0.25">
      <c r="A128">
        <v>0</v>
      </c>
      <c r="B128">
        <v>0</v>
      </c>
      <c r="C128">
        <v>144.19999999999999</v>
      </c>
      <c r="D128">
        <v>16</v>
      </c>
      <c r="E128">
        <v>3</v>
      </c>
      <c r="F128">
        <v>0</v>
      </c>
      <c r="G128">
        <v>1</v>
      </c>
      <c r="H128">
        <v>0</v>
      </c>
      <c r="I128">
        <v>0</v>
      </c>
      <c r="J128">
        <v>0</v>
      </c>
      <c r="K128">
        <v>110</v>
      </c>
      <c r="L128" s="4">
        <v>110</v>
      </c>
      <c r="M128">
        <v>0</v>
      </c>
      <c r="N128" s="5">
        <v>0</v>
      </c>
      <c r="O128" s="6">
        <v>-16.899999999999999</v>
      </c>
      <c r="P128" s="23">
        <v>89</v>
      </c>
      <c r="Q128">
        <v>1</v>
      </c>
      <c r="R128">
        <v>0</v>
      </c>
      <c r="S128">
        <v>1</v>
      </c>
      <c r="T128">
        <v>1</v>
      </c>
      <c r="U128" s="7">
        <v>8</v>
      </c>
      <c r="V128">
        <v>300</v>
      </c>
      <c r="W128">
        <v>0</v>
      </c>
      <c r="X128">
        <v>0</v>
      </c>
      <c r="Y128">
        <v>0</v>
      </c>
      <c r="Z128">
        <v>0</v>
      </c>
      <c r="AA128">
        <v>1</v>
      </c>
      <c r="AB128">
        <v>0</v>
      </c>
      <c r="AC128">
        <v>1</v>
      </c>
      <c r="AD128">
        <v>21</v>
      </c>
      <c r="AE128" s="13">
        <v>100</v>
      </c>
      <c r="AF128" s="14">
        <v>0.10662059472537801</v>
      </c>
    </row>
    <row r="129" spans="1:32" x14ac:dyDescent="0.25">
      <c r="A129">
        <v>0</v>
      </c>
      <c r="B129">
        <v>0</v>
      </c>
      <c r="C129">
        <v>144.19999999999999</v>
      </c>
      <c r="D129">
        <v>16</v>
      </c>
      <c r="E129">
        <v>3</v>
      </c>
      <c r="F129">
        <v>0</v>
      </c>
      <c r="G129">
        <v>1</v>
      </c>
      <c r="H129">
        <v>0</v>
      </c>
      <c r="I129">
        <v>0</v>
      </c>
      <c r="J129">
        <v>0</v>
      </c>
      <c r="K129">
        <v>110</v>
      </c>
      <c r="L129" s="4">
        <v>110</v>
      </c>
      <c r="M129">
        <v>0</v>
      </c>
      <c r="N129" s="5">
        <v>0</v>
      </c>
      <c r="O129" s="6">
        <v>-16.899999999999999</v>
      </c>
      <c r="P129" s="23">
        <v>89</v>
      </c>
      <c r="Q129">
        <v>1</v>
      </c>
      <c r="R129">
        <v>0</v>
      </c>
      <c r="S129">
        <v>1</v>
      </c>
      <c r="T129">
        <v>1</v>
      </c>
      <c r="U129" s="7">
        <v>8</v>
      </c>
      <c r="V129">
        <v>300</v>
      </c>
      <c r="W129">
        <v>0</v>
      </c>
      <c r="X129">
        <v>0</v>
      </c>
      <c r="Y129">
        <v>0</v>
      </c>
      <c r="Z129">
        <v>0</v>
      </c>
      <c r="AA129">
        <v>1</v>
      </c>
      <c r="AB129">
        <v>0</v>
      </c>
      <c r="AC129">
        <v>1</v>
      </c>
      <c r="AD129">
        <v>28</v>
      </c>
      <c r="AE129" s="13">
        <v>100</v>
      </c>
      <c r="AF129" s="14">
        <v>0.21760762642663201</v>
      </c>
    </row>
    <row r="130" spans="1:32" x14ac:dyDescent="0.25">
      <c r="A130">
        <v>0</v>
      </c>
      <c r="B130">
        <v>0</v>
      </c>
      <c r="C130">
        <v>107.9</v>
      </c>
      <c r="D130">
        <v>0</v>
      </c>
      <c r="E130">
        <v>0</v>
      </c>
      <c r="F130">
        <v>0</v>
      </c>
      <c r="G130">
        <v>1</v>
      </c>
      <c r="H130">
        <v>0</v>
      </c>
      <c r="I130">
        <v>0</v>
      </c>
      <c r="J130">
        <v>0</v>
      </c>
      <c r="K130">
        <v>20</v>
      </c>
      <c r="L130">
        <v>20</v>
      </c>
      <c r="M130">
        <v>0</v>
      </c>
      <c r="N130" s="5">
        <v>1</v>
      </c>
      <c r="O130" s="14">
        <v>-44.5</v>
      </c>
      <c r="P130" s="7">
        <v>5</v>
      </c>
      <c r="Q130">
        <v>0</v>
      </c>
      <c r="R130">
        <v>1</v>
      </c>
      <c r="S130">
        <v>1</v>
      </c>
      <c r="T130">
        <v>0</v>
      </c>
      <c r="U130">
        <v>6</v>
      </c>
      <c r="V130">
        <v>35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1</v>
      </c>
      <c r="AD130">
        <v>1</v>
      </c>
      <c r="AE130" s="13">
        <v>1.4285714285714299</v>
      </c>
      <c r="AF130">
        <v>0.627625704252887</v>
      </c>
    </row>
    <row r="131" spans="1:32" x14ac:dyDescent="0.25">
      <c r="A131" s="15">
        <v>1</v>
      </c>
      <c r="B131" s="15">
        <v>0</v>
      </c>
      <c r="C131" s="15">
        <v>12.01</v>
      </c>
      <c r="D131" s="15">
        <v>16</v>
      </c>
      <c r="E131" s="15">
        <v>1</v>
      </c>
      <c r="F131" s="15">
        <v>0</v>
      </c>
      <c r="G131" s="15">
        <v>0</v>
      </c>
      <c r="H131" s="15">
        <v>0</v>
      </c>
      <c r="I131" s="15">
        <v>1</v>
      </c>
      <c r="J131" s="15">
        <v>0</v>
      </c>
      <c r="K131" s="16">
        <v>60</v>
      </c>
      <c r="L131" s="16">
        <v>2</v>
      </c>
      <c r="M131" s="5">
        <v>0</v>
      </c>
      <c r="N131" s="5">
        <v>0</v>
      </c>
      <c r="O131" s="16">
        <v>-53.9</v>
      </c>
      <c r="P131" s="17">
        <v>374.5</v>
      </c>
      <c r="Q131" s="5">
        <v>0</v>
      </c>
      <c r="R131" s="5">
        <v>1</v>
      </c>
      <c r="S131" s="5">
        <v>0</v>
      </c>
      <c r="T131" s="5">
        <v>1</v>
      </c>
      <c r="U131" s="16">
        <v>7</v>
      </c>
      <c r="V131" s="19">
        <v>20</v>
      </c>
      <c r="W131" s="5">
        <v>1</v>
      </c>
      <c r="X131" s="5">
        <v>0</v>
      </c>
      <c r="Y131" s="5">
        <v>0</v>
      </c>
      <c r="Z131" s="5">
        <v>0</v>
      </c>
      <c r="AA131" s="5">
        <v>0</v>
      </c>
      <c r="AB131" s="16">
        <v>28</v>
      </c>
      <c r="AC131" s="16">
        <v>3</v>
      </c>
      <c r="AD131" s="16">
        <v>1</v>
      </c>
      <c r="AE131" s="20">
        <v>0.15</v>
      </c>
      <c r="AF131" s="16">
        <v>5.5555555555555497E-2</v>
      </c>
    </row>
    <row r="132" spans="1:32" x14ac:dyDescent="0.25">
      <c r="A132" s="15">
        <v>1</v>
      </c>
      <c r="B132" s="15">
        <v>0</v>
      </c>
      <c r="C132" s="15">
        <v>12.01</v>
      </c>
      <c r="D132" s="15">
        <v>16</v>
      </c>
      <c r="E132" s="15">
        <v>1</v>
      </c>
      <c r="F132" s="15">
        <v>0</v>
      </c>
      <c r="G132" s="15">
        <v>0</v>
      </c>
      <c r="H132" s="15">
        <v>0</v>
      </c>
      <c r="I132" s="15">
        <v>1</v>
      </c>
      <c r="J132" s="15">
        <v>0</v>
      </c>
      <c r="K132" s="16">
        <v>60</v>
      </c>
      <c r="L132" s="16">
        <v>2</v>
      </c>
      <c r="M132" s="5">
        <v>0</v>
      </c>
      <c r="N132" s="5">
        <v>0</v>
      </c>
      <c r="O132" s="16">
        <v>-53.9</v>
      </c>
      <c r="P132" s="17">
        <v>374.5</v>
      </c>
      <c r="Q132" s="5">
        <v>0</v>
      </c>
      <c r="R132" s="5">
        <v>1</v>
      </c>
      <c r="S132" s="5">
        <v>0</v>
      </c>
      <c r="T132" s="5">
        <v>1</v>
      </c>
      <c r="U132" s="16">
        <v>7</v>
      </c>
      <c r="V132" s="19">
        <v>20</v>
      </c>
      <c r="W132" s="5">
        <v>1</v>
      </c>
      <c r="X132" s="5">
        <v>0</v>
      </c>
      <c r="Y132" s="5">
        <v>0</v>
      </c>
      <c r="Z132" s="5">
        <v>0</v>
      </c>
      <c r="AA132" s="5">
        <v>0</v>
      </c>
      <c r="AB132" s="16">
        <v>28</v>
      </c>
      <c r="AC132" s="16">
        <v>3</v>
      </c>
      <c r="AD132" s="16">
        <v>7</v>
      </c>
      <c r="AE132" s="20">
        <v>0.15</v>
      </c>
      <c r="AF132" s="16">
        <v>0.105263157894737</v>
      </c>
    </row>
    <row r="133" spans="1:32" x14ac:dyDescent="0.25">
      <c r="A133" s="15">
        <v>1</v>
      </c>
      <c r="B133" s="15">
        <v>0</v>
      </c>
      <c r="C133" s="15">
        <v>12.01</v>
      </c>
      <c r="D133" s="15">
        <v>16</v>
      </c>
      <c r="E133" s="15">
        <v>1</v>
      </c>
      <c r="F133" s="15">
        <v>0</v>
      </c>
      <c r="G133" s="15">
        <v>0</v>
      </c>
      <c r="H133" s="15">
        <v>0</v>
      </c>
      <c r="I133" s="15">
        <v>1</v>
      </c>
      <c r="J133" s="15">
        <v>0</v>
      </c>
      <c r="K133" s="16">
        <v>60</v>
      </c>
      <c r="L133" s="16">
        <v>2</v>
      </c>
      <c r="M133" s="5">
        <v>0</v>
      </c>
      <c r="N133" s="5">
        <v>0</v>
      </c>
      <c r="O133" s="16">
        <v>-53.9</v>
      </c>
      <c r="P133" s="17">
        <v>374.5</v>
      </c>
      <c r="Q133" s="5">
        <v>0</v>
      </c>
      <c r="R133" s="5">
        <v>1</v>
      </c>
      <c r="S133" s="5">
        <v>0</v>
      </c>
      <c r="T133" s="5">
        <v>1</v>
      </c>
      <c r="U133" s="16">
        <v>7</v>
      </c>
      <c r="V133" s="19">
        <v>20</v>
      </c>
      <c r="W133" s="5">
        <v>1</v>
      </c>
      <c r="X133" s="5">
        <v>0</v>
      </c>
      <c r="Y133" s="5">
        <v>0</v>
      </c>
      <c r="Z133" s="5">
        <v>0</v>
      </c>
      <c r="AA133" s="5">
        <v>0</v>
      </c>
      <c r="AB133" s="16">
        <v>28</v>
      </c>
      <c r="AC133" s="16">
        <v>3</v>
      </c>
      <c r="AD133" s="16">
        <v>28</v>
      </c>
      <c r="AE133" s="20">
        <v>0.15</v>
      </c>
      <c r="AF133" s="16">
        <v>0.78389830508474601</v>
      </c>
    </row>
    <row r="134" spans="1:32" x14ac:dyDescent="0.25">
      <c r="A134" s="15">
        <v>1</v>
      </c>
      <c r="B134" s="15">
        <v>0</v>
      </c>
      <c r="C134" s="15">
        <v>12.01</v>
      </c>
      <c r="D134" s="15">
        <v>16</v>
      </c>
      <c r="E134" s="15">
        <v>1</v>
      </c>
      <c r="F134" s="15">
        <v>0</v>
      </c>
      <c r="G134" s="15">
        <v>0</v>
      </c>
      <c r="H134" s="15">
        <v>0</v>
      </c>
      <c r="I134" s="15">
        <v>1</v>
      </c>
      <c r="J134" s="15">
        <v>0</v>
      </c>
      <c r="K134" s="16">
        <v>60</v>
      </c>
      <c r="L134" s="16">
        <v>2</v>
      </c>
      <c r="M134" s="5">
        <v>0</v>
      </c>
      <c r="N134" s="5">
        <v>0</v>
      </c>
      <c r="O134" s="16">
        <v>-53.9</v>
      </c>
      <c r="P134" s="17">
        <v>374.5</v>
      </c>
      <c r="Q134" s="5">
        <v>0</v>
      </c>
      <c r="R134" s="5">
        <v>1</v>
      </c>
      <c r="S134" s="5">
        <v>0</v>
      </c>
      <c r="T134" s="5">
        <v>1</v>
      </c>
      <c r="U134" s="16">
        <v>7</v>
      </c>
      <c r="V134" s="19">
        <v>20</v>
      </c>
      <c r="W134" s="5">
        <v>1</v>
      </c>
      <c r="X134" s="5">
        <v>0</v>
      </c>
      <c r="Y134" s="5">
        <v>0</v>
      </c>
      <c r="Z134" s="5">
        <v>0</v>
      </c>
      <c r="AA134" s="5">
        <v>0</v>
      </c>
      <c r="AB134" s="16">
        <v>28</v>
      </c>
      <c r="AC134" s="16">
        <v>3</v>
      </c>
      <c r="AD134" s="16">
        <v>1</v>
      </c>
      <c r="AE134" s="20">
        <v>1.5</v>
      </c>
      <c r="AF134" s="16">
        <v>-0.289473684210525</v>
      </c>
    </row>
    <row r="135" spans="1:32" x14ac:dyDescent="0.25">
      <c r="A135" s="15">
        <v>1</v>
      </c>
      <c r="B135" s="15">
        <v>0</v>
      </c>
      <c r="C135" s="15">
        <v>12.01</v>
      </c>
      <c r="D135" s="15">
        <v>16</v>
      </c>
      <c r="E135" s="15">
        <v>1</v>
      </c>
      <c r="F135" s="15">
        <v>0</v>
      </c>
      <c r="G135" s="15">
        <v>0</v>
      </c>
      <c r="H135" s="15">
        <v>0</v>
      </c>
      <c r="I135" s="15">
        <v>1</v>
      </c>
      <c r="J135" s="15">
        <v>0</v>
      </c>
      <c r="K135" s="16">
        <v>60</v>
      </c>
      <c r="L135" s="16">
        <v>2</v>
      </c>
      <c r="M135" s="5">
        <v>0</v>
      </c>
      <c r="N135" s="5">
        <v>0</v>
      </c>
      <c r="O135" s="16">
        <v>-53.9</v>
      </c>
      <c r="P135" s="17">
        <v>374.5</v>
      </c>
      <c r="Q135" s="5">
        <v>0</v>
      </c>
      <c r="R135" s="5">
        <v>1</v>
      </c>
      <c r="S135" s="5">
        <v>0</v>
      </c>
      <c r="T135" s="5">
        <v>1</v>
      </c>
      <c r="U135" s="16">
        <v>7</v>
      </c>
      <c r="V135" s="19">
        <v>20</v>
      </c>
      <c r="W135" s="5">
        <v>1</v>
      </c>
      <c r="X135" s="5">
        <v>0</v>
      </c>
      <c r="Y135" s="5">
        <v>0</v>
      </c>
      <c r="Z135" s="5">
        <v>0</v>
      </c>
      <c r="AA135" s="5">
        <v>0</v>
      </c>
      <c r="AB135" s="16">
        <v>28</v>
      </c>
      <c r="AC135" s="16">
        <v>3</v>
      </c>
      <c r="AD135" s="16">
        <v>7</v>
      </c>
      <c r="AE135" s="20">
        <v>1.5</v>
      </c>
      <c r="AF135" s="16">
        <v>0.355932203389831</v>
      </c>
    </row>
    <row r="136" spans="1:32" x14ac:dyDescent="0.25">
      <c r="A136" s="15">
        <v>1</v>
      </c>
      <c r="B136" s="15">
        <v>0</v>
      </c>
      <c r="C136" s="15">
        <v>12.01</v>
      </c>
      <c r="D136" s="15">
        <v>16</v>
      </c>
      <c r="E136" s="15">
        <v>1</v>
      </c>
      <c r="F136" s="15">
        <v>0</v>
      </c>
      <c r="G136" s="15">
        <v>0</v>
      </c>
      <c r="H136" s="15">
        <v>0</v>
      </c>
      <c r="I136" s="15">
        <v>1</v>
      </c>
      <c r="J136" s="15">
        <v>0</v>
      </c>
      <c r="K136" s="16">
        <v>60</v>
      </c>
      <c r="L136" s="16">
        <v>2</v>
      </c>
      <c r="M136" s="5">
        <v>0</v>
      </c>
      <c r="N136" s="5">
        <v>0</v>
      </c>
      <c r="O136" s="16">
        <v>-53.9</v>
      </c>
      <c r="P136" s="17">
        <v>374.5</v>
      </c>
      <c r="Q136" s="5">
        <v>0</v>
      </c>
      <c r="R136" s="5">
        <v>1</v>
      </c>
      <c r="S136" s="5">
        <v>0</v>
      </c>
      <c r="T136" s="5">
        <v>1</v>
      </c>
      <c r="U136" s="16">
        <v>7</v>
      </c>
      <c r="V136" s="19">
        <v>20</v>
      </c>
      <c r="W136" s="5">
        <v>1</v>
      </c>
      <c r="X136" s="5">
        <v>0</v>
      </c>
      <c r="Y136" s="5">
        <v>0</v>
      </c>
      <c r="Z136" s="5">
        <v>0</v>
      </c>
      <c r="AA136" s="5">
        <v>0</v>
      </c>
      <c r="AB136" s="16">
        <v>28</v>
      </c>
      <c r="AC136" s="16">
        <v>3</v>
      </c>
      <c r="AD136" s="16">
        <v>28</v>
      </c>
      <c r="AE136" s="20">
        <v>1.5</v>
      </c>
      <c r="AF136" s="16">
        <v>-0.76315789473684104</v>
      </c>
    </row>
    <row r="137" spans="1:32" x14ac:dyDescent="0.25">
      <c r="A137" s="15">
        <v>1</v>
      </c>
      <c r="B137" s="15">
        <v>0</v>
      </c>
      <c r="C137" s="15">
        <v>12.01</v>
      </c>
      <c r="D137" s="15">
        <v>16</v>
      </c>
      <c r="E137" s="15">
        <v>1</v>
      </c>
      <c r="F137" s="15">
        <v>0</v>
      </c>
      <c r="G137" s="15">
        <v>0</v>
      </c>
      <c r="H137" s="15">
        <v>0</v>
      </c>
      <c r="I137" s="15">
        <v>1</v>
      </c>
      <c r="J137" s="15">
        <v>0</v>
      </c>
      <c r="K137" s="16">
        <v>60</v>
      </c>
      <c r="L137" s="16">
        <v>2</v>
      </c>
      <c r="M137" s="5">
        <v>0</v>
      </c>
      <c r="N137" s="5">
        <v>0</v>
      </c>
      <c r="O137" s="16">
        <v>-53.9</v>
      </c>
      <c r="P137" s="17">
        <v>374.5</v>
      </c>
      <c r="Q137" s="5">
        <v>0</v>
      </c>
      <c r="R137" s="5">
        <v>1</v>
      </c>
      <c r="S137" s="5">
        <v>0</v>
      </c>
      <c r="T137" s="5">
        <v>1</v>
      </c>
      <c r="U137" s="16">
        <v>7</v>
      </c>
      <c r="V137" s="19">
        <v>20</v>
      </c>
      <c r="W137" s="5">
        <v>1</v>
      </c>
      <c r="X137" s="5">
        <v>0</v>
      </c>
      <c r="Y137" s="5">
        <v>0</v>
      </c>
      <c r="Z137" s="5">
        <v>0</v>
      </c>
      <c r="AA137" s="5">
        <v>0</v>
      </c>
      <c r="AB137" s="16">
        <v>28</v>
      </c>
      <c r="AC137" s="16">
        <v>3</v>
      </c>
      <c r="AD137" s="16">
        <v>84</v>
      </c>
      <c r="AE137" s="20">
        <v>1.5</v>
      </c>
      <c r="AF137" s="16">
        <v>0.47058823529411398</v>
      </c>
    </row>
    <row r="138" spans="1:32" x14ac:dyDescent="0.25">
      <c r="A138" s="15">
        <v>1</v>
      </c>
      <c r="B138" s="15">
        <v>0</v>
      </c>
      <c r="C138" s="15">
        <v>12.01</v>
      </c>
      <c r="D138" s="15">
        <v>16</v>
      </c>
      <c r="E138" s="15">
        <v>1</v>
      </c>
      <c r="F138" s="15">
        <v>0</v>
      </c>
      <c r="G138" s="15">
        <v>0</v>
      </c>
      <c r="H138" s="15">
        <v>0</v>
      </c>
      <c r="I138" s="15">
        <v>1</v>
      </c>
      <c r="J138" s="15">
        <v>0</v>
      </c>
      <c r="K138" s="16">
        <v>8200</v>
      </c>
      <c r="L138" s="16">
        <v>2</v>
      </c>
      <c r="M138" s="5">
        <v>0</v>
      </c>
      <c r="N138" s="5">
        <v>0</v>
      </c>
      <c r="O138" s="16">
        <v>-49</v>
      </c>
      <c r="P138" s="17">
        <v>374.5</v>
      </c>
      <c r="Q138" s="5">
        <v>0</v>
      </c>
      <c r="R138" s="5">
        <v>1</v>
      </c>
      <c r="S138" s="5">
        <v>0</v>
      </c>
      <c r="T138" s="5">
        <v>1</v>
      </c>
      <c r="U138" s="16">
        <v>7</v>
      </c>
      <c r="V138" s="19">
        <v>20</v>
      </c>
      <c r="W138" s="5">
        <v>1</v>
      </c>
      <c r="X138" s="5">
        <v>0</v>
      </c>
      <c r="Y138" s="5">
        <v>0</v>
      </c>
      <c r="Z138" s="5">
        <v>0</v>
      </c>
      <c r="AA138" s="5">
        <v>0</v>
      </c>
      <c r="AB138" s="16">
        <v>28</v>
      </c>
      <c r="AC138" s="16">
        <v>3</v>
      </c>
      <c r="AD138" s="16">
        <v>1</v>
      </c>
      <c r="AE138" s="20">
        <v>0.15</v>
      </c>
      <c r="AF138" s="16">
        <v>0.56097560975609595</v>
      </c>
    </row>
    <row r="139" spans="1:32" x14ac:dyDescent="0.25">
      <c r="A139" s="15">
        <v>1</v>
      </c>
      <c r="B139" s="15">
        <v>0</v>
      </c>
      <c r="C139" s="15">
        <v>12.01</v>
      </c>
      <c r="D139" s="15">
        <v>16</v>
      </c>
      <c r="E139" s="15">
        <v>1</v>
      </c>
      <c r="F139" s="15">
        <v>0</v>
      </c>
      <c r="G139" s="15">
        <v>0</v>
      </c>
      <c r="H139" s="15">
        <v>0</v>
      </c>
      <c r="I139" s="15">
        <v>1</v>
      </c>
      <c r="J139" s="15">
        <v>0</v>
      </c>
      <c r="K139" s="16">
        <v>8200</v>
      </c>
      <c r="L139" s="16">
        <v>2</v>
      </c>
      <c r="M139" s="5">
        <v>0</v>
      </c>
      <c r="N139" s="5">
        <v>0</v>
      </c>
      <c r="O139" s="16">
        <v>-49</v>
      </c>
      <c r="P139" s="17">
        <v>374.5</v>
      </c>
      <c r="Q139" s="5">
        <v>0</v>
      </c>
      <c r="R139" s="5">
        <v>1</v>
      </c>
      <c r="S139" s="5">
        <v>0</v>
      </c>
      <c r="T139" s="5">
        <v>1</v>
      </c>
      <c r="U139" s="16">
        <v>7</v>
      </c>
      <c r="V139" s="19">
        <v>20</v>
      </c>
      <c r="W139" s="5">
        <v>1</v>
      </c>
      <c r="X139" s="5">
        <v>0</v>
      </c>
      <c r="Y139" s="5">
        <v>0</v>
      </c>
      <c r="Z139" s="5">
        <v>0</v>
      </c>
      <c r="AA139" s="5">
        <v>0</v>
      </c>
      <c r="AB139" s="16">
        <v>28</v>
      </c>
      <c r="AC139" s="16">
        <v>3</v>
      </c>
      <c r="AD139" s="16">
        <v>7</v>
      </c>
      <c r="AE139" s="20">
        <v>0.15</v>
      </c>
      <c r="AF139" s="16">
        <v>0.581395348837207</v>
      </c>
    </row>
    <row r="140" spans="1:32" x14ac:dyDescent="0.25">
      <c r="A140" s="15">
        <v>1</v>
      </c>
      <c r="B140" s="15">
        <v>0</v>
      </c>
      <c r="C140" s="15">
        <v>12.01</v>
      </c>
      <c r="D140" s="15">
        <v>16</v>
      </c>
      <c r="E140" s="15">
        <v>1</v>
      </c>
      <c r="F140" s="15">
        <v>0</v>
      </c>
      <c r="G140" s="15">
        <v>0</v>
      </c>
      <c r="H140" s="15">
        <v>0</v>
      </c>
      <c r="I140" s="15">
        <v>1</v>
      </c>
      <c r="J140" s="15">
        <v>0</v>
      </c>
      <c r="K140" s="16">
        <v>8200</v>
      </c>
      <c r="L140" s="16">
        <v>2</v>
      </c>
      <c r="M140" s="5">
        <v>0</v>
      </c>
      <c r="N140" s="5">
        <v>0</v>
      </c>
      <c r="O140" s="16">
        <v>-49</v>
      </c>
      <c r="P140" s="17">
        <v>374.5</v>
      </c>
      <c r="Q140" s="5">
        <v>0</v>
      </c>
      <c r="R140" s="5">
        <v>1</v>
      </c>
      <c r="S140" s="5">
        <v>0</v>
      </c>
      <c r="T140" s="5">
        <v>1</v>
      </c>
      <c r="U140" s="16">
        <v>7</v>
      </c>
      <c r="V140" s="19">
        <v>20</v>
      </c>
      <c r="W140" s="5">
        <v>1</v>
      </c>
      <c r="X140" s="5">
        <v>0</v>
      </c>
      <c r="Y140" s="5">
        <v>0</v>
      </c>
      <c r="Z140" s="5">
        <v>0</v>
      </c>
      <c r="AA140" s="5">
        <v>0</v>
      </c>
      <c r="AB140" s="16">
        <v>28</v>
      </c>
      <c r="AC140" s="16">
        <v>3</v>
      </c>
      <c r="AD140" s="16">
        <v>84</v>
      </c>
      <c r="AE140" s="20">
        <v>0.15</v>
      </c>
      <c r="AF140" s="16">
        <v>0.83333333333333304</v>
      </c>
    </row>
    <row r="141" spans="1:32" x14ac:dyDescent="0.25">
      <c r="A141" s="15">
        <v>1</v>
      </c>
      <c r="B141" s="15">
        <v>0</v>
      </c>
      <c r="C141" s="15">
        <v>12.01</v>
      </c>
      <c r="D141" s="15">
        <v>16</v>
      </c>
      <c r="E141" s="15">
        <v>1</v>
      </c>
      <c r="F141" s="15">
        <v>0</v>
      </c>
      <c r="G141" s="15">
        <v>0</v>
      </c>
      <c r="H141" s="15">
        <v>0</v>
      </c>
      <c r="I141" s="15">
        <v>1</v>
      </c>
      <c r="J141" s="15">
        <v>0</v>
      </c>
      <c r="K141" s="16">
        <v>8200</v>
      </c>
      <c r="L141" s="16">
        <v>2</v>
      </c>
      <c r="M141" s="5">
        <v>0</v>
      </c>
      <c r="N141" s="5">
        <v>0</v>
      </c>
      <c r="O141" s="16">
        <v>-49</v>
      </c>
      <c r="P141" s="17">
        <v>374.5</v>
      </c>
      <c r="Q141" s="5">
        <v>0</v>
      </c>
      <c r="R141" s="5">
        <v>1</v>
      </c>
      <c r="S141" s="5">
        <v>0</v>
      </c>
      <c r="T141" s="5">
        <v>1</v>
      </c>
      <c r="U141" s="16">
        <v>7</v>
      </c>
      <c r="V141" s="19">
        <v>20</v>
      </c>
      <c r="W141" s="5">
        <v>1</v>
      </c>
      <c r="X141" s="5">
        <v>0</v>
      </c>
      <c r="Y141" s="5">
        <v>0</v>
      </c>
      <c r="Z141" s="5">
        <v>0</v>
      </c>
      <c r="AA141" s="5">
        <v>0</v>
      </c>
      <c r="AB141" s="16">
        <v>28</v>
      </c>
      <c r="AC141" s="16">
        <v>3</v>
      </c>
      <c r="AD141" s="16">
        <v>1</v>
      </c>
      <c r="AE141" s="20">
        <v>1.5</v>
      </c>
      <c r="AF141" s="16">
        <v>0.84146341463414598</v>
      </c>
    </row>
    <row r="142" spans="1:32" x14ac:dyDescent="0.25">
      <c r="A142" s="15">
        <v>1</v>
      </c>
      <c r="B142" s="15">
        <v>0</v>
      </c>
      <c r="C142" s="15">
        <v>12.01</v>
      </c>
      <c r="D142" s="15">
        <v>16</v>
      </c>
      <c r="E142" s="15">
        <v>1</v>
      </c>
      <c r="F142" s="15">
        <v>0</v>
      </c>
      <c r="G142" s="15">
        <v>0</v>
      </c>
      <c r="H142" s="15">
        <v>0</v>
      </c>
      <c r="I142" s="15">
        <v>1</v>
      </c>
      <c r="J142" s="15">
        <v>0</v>
      </c>
      <c r="K142" s="16">
        <v>8200</v>
      </c>
      <c r="L142" s="16">
        <v>2</v>
      </c>
      <c r="M142" s="5">
        <v>0</v>
      </c>
      <c r="N142" s="5">
        <v>0</v>
      </c>
      <c r="O142" s="16">
        <v>-49</v>
      </c>
      <c r="P142" s="17">
        <v>374.5</v>
      </c>
      <c r="Q142" s="5">
        <v>0</v>
      </c>
      <c r="R142" s="5">
        <v>1</v>
      </c>
      <c r="S142" s="5">
        <v>0</v>
      </c>
      <c r="T142" s="5">
        <v>1</v>
      </c>
      <c r="U142" s="16">
        <v>7</v>
      </c>
      <c r="V142" s="19">
        <v>20</v>
      </c>
      <c r="W142" s="5">
        <v>1</v>
      </c>
      <c r="X142" s="5">
        <v>0</v>
      </c>
      <c r="Y142" s="5">
        <v>0</v>
      </c>
      <c r="Z142" s="5">
        <v>0</v>
      </c>
      <c r="AA142" s="5">
        <v>0</v>
      </c>
      <c r="AB142" s="16">
        <v>28</v>
      </c>
      <c r="AC142" s="16">
        <v>3</v>
      </c>
      <c r="AD142" s="16">
        <v>7</v>
      </c>
      <c r="AE142" s="20">
        <v>1.5</v>
      </c>
      <c r="AF142" s="16">
        <v>0.92352941176470604</v>
      </c>
    </row>
    <row r="143" spans="1:32" x14ac:dyDescent="0.25">
      <c r="A143" s="15">
        <v>1</v>
      </c>
      <c r="B143" s="15">
        <v>0</v>
      </c>
      <c r="C143" s="15">
        <v>12.01</v>
      </c>
      <c r="D143" s="15">
        <v>16</v>
      </c>
      <c r="E143" s="15">
        <v>1</v>
      </c>
      <c r="F143" s="15">
        <v>0</v>
      </c>
      <c r="G143" s="15">
        <v>0</v>
      </c>
      <c r="H143" s="15">
        <v>0</v>
      </c>
      <c r="I143" s="15">
        <v>1</v>
      </c>
      <c r="J143" s="15">
        <v>0</v>
      </c>
      <c r="K143" s="16">
        <v>8200</v>
      </c>
      <c r="L143" s="16">
        <v>2</v>
      </c>
      <c r="M143" s="5">
        <v>0</v>
      </c>
      <c r="N143" s="5">
        <v>0</v>
      </c>
      <c r="O143" s="16">
        <v>-49</v>
      </c>
      <c r="P143" s="17">
        <v>374.5</v>
      </c>
      <c r="Q143" s="5">
        <v>0</v>
      </c>
      <c r="R143" s="5">
        <v>1</v>
      </c>
      <c r="S143" s="5">
        <v>0</v>
      </c>
      <c r="T143" s="5">
        <v>1</v>
      </c>
      <c r="U143" s="16">
        <v>7</v>
      </c>
      <c r="V143" s="19">
        <v>20</v>
      </c>
      <c r="W143" s="5">
        <v>1</v>
      </c>
      <c r="X143" s="5">
        <v>0</v>
      </c>
      <c r="Y143" s="5">
        <v>0</v>
      </c>
      <c r="Z143" s="5">
        <v>0</v>
      </c>
      <c r="AA143" s="5">
        <v>0</v>
      </c>
      <c r="AB143" s="16">
        <v>28</v>
      </c>
      <c r="AC143" s="16">
        <v>3</v>
      </c>
      <c r="AD143" s="16">
        <v>28</v>
      </c>
      <c r="AE143" s="20">
        <v>1.5</v>
      </c>
      <c r="AF143" s="16">
        <v>-0.46153846153846001</v>
      </c>
    </row>
    <row r="144" spans="1:32" x14ac:dyDescent="0.25">
      <c r="A144" s="15">
        <v>1</v>
      </c>
      <c r="B144" s="15">
        <v>0</v>
      </c>
      <c r="C144" s="15">
        <v>12.01</v>
      </c>
      <c r="D144" s="15">
        <v>16</v>
      </c>
      <c r="E144" s="15">
        <v>1</v>
      </c>
      <c r="F144" s="15">
        <v>0</v>
      </c>
      <c r="G144" s="15">
        <v>0</v>
      </c>
      <c r="H144" s="15">
        <v>0</v>
      </c>
      <c r="I144" s="15">
        <v>1</v>
      </c>
      <c r="J144" s="15">
        <v>0</v>
      </c>
      <c r="K144" s="16">
        <v>8200</v>
      </c>
      <c r="L144" s="16">
        <v>2</v>
      </c>
      <c r="M144" s="5">
        <v>0</v>
      </c>
      <c r="N144" s="5">
        <v>0</v>
      </c>
      <c r="O144" s="16">
        <v>-49</v>
      </c>
      <c r="P144" s="17">
        <v>374.5</v>
      </c>
      <c r="Q144" s="5">
        <v>0</v>
      </c>
      <c r="R144" s="5">
        <v>1</v>
      </c>
      <c r="S144" s="5">
        <v>0</v>
      </c>
      <c r="T144" s="5">
        <v>1</v>
      </c>
      <c r="U144" s="16">
        <v>7</v>
      </c>
      <c r="V144" s="19">
        <v>20</v>
      </c>
      <c r="W144" s="5">
        <v>1</v>
      </c>
      <c r="X144" s="5">
        <v>0</v>
      </c>
      <c r="Y144" s="5">
        <v>0</v>
      </c>
      <c r="Z144" s="5">
        <v>0</v>
      </c>
      <c r="AA144" s="5">
        <v>0</v>
      </c>
      <c r="AB144" s="16">
        <v>28</v>
      </c>
      <c r="AC144" s="16">
        <v>3</v>
      </c>
      <c r="AD144" s="16">
        <v>84</v>
      </c>
      <c r="AE144" s="20">
        <v>1.5</v>
      </c>
      <c r="AF144" s="16">
        <v>0.23529411764705799</v>
      </c>
    </row>
    <row r="145" spans="1:32" x14ac:dyDescent="0.25">
      <c r="A145" s="15">
        <v>1</v>
      </c>
      <c r="B145" s="15">
        <v>0</v>
      </c>
      <c r="C145" s="15">
        <v>12.01</v>
      </c>
      <c r="D145" s="15">
        <v>0</v>
      </c>
      <c r="E145" s="15">
        <v>0</v>
      </c>
      <c r="F145" s="15">
        <v>0</v>
      </c>
      <c r="G145" s="15">
        <v>0</v>
      </c>
      <c r="H145" s="15">
        <v>1</v>
      </c>
      <c r="I145" s="15">
        <v>0</v>
      </c>
      <c r="J145" s="15">
        <v>1</v>
      </c>
      <c r="K145" s="16">
        <v>49</v>
      </c>
      <c r="L145" s="16">
        <v>3860</v>
      </c>
      <c r="M145" s="5">
        <v>0</v>
      </c>
      <c r="N145" s="5">
        <v>0</v>
      </c>
      <c r="O145" s="16">
        <v>-16.8</v>
      </c>
      <c r="P145" s="17">
        <v>152</v>
      </c>
      <c r="Q145" s="5">
        <v>0</v>
      </c>
      <c r="R145" s="5">
        <v>1</v>
      </c>
      <c r="S145" s="5">
        <v>0</v>
      </c>
      <c r="T145" s="5">
        <v>1</v>
      </c>
      <c r="U145" s="16">
        <v>7</v>
      </c>
      <c r="V145" s="19">
        <v>20</v>
      </c>
      <c r="W145" s="5">
        <v>1</v>
      </c>
      <c r="X145" s="5">
        <v>0</v>
      </c>
      <c r="Y145" s="5">
        <v>0</v>
      </c>
      <c r="Z145" s="5">
        <v>0</v>
      </c>
      <c r="AA145" s="5">
        <v>0</v>
      </c>
      <c r="AB145" s="16">
        <v>28</v>
      </c>
      <c r="AC145" s="16">
        <v>3</v>
      </c>
      <c r="AD145" s="16">
        <v>1</v>
      </c>
      <c r="AE145" s="20">
        <v>0.15</v>
      </c>
      <c r="AF145" s="16">
        <v>0.72916666666666596</v>
      </c>
    </row>
    <row r="146" spans="1:32" x14ac:dyDescent="0.25">
      <c r="A146" s="15">
        <v>1</v>
      </c>
      <c r="B146" s="15">
        <v>0</v>
      </c>
      <c r="C146" s="15">
        <v>12.01</v>
      </c>
      <c r="D146" s="15">
        <v>0</v>
      </c>
      <c r="E146" s="15">
        <v>0</v>
      </c>
      <c r="F146" s="15">
        <v>0</v>
      </c>
      <c r="G146" s="15">
        <v>0</v>
      </c>
      <c r="H146" s="15">
        <v>1</v>
      </c>
      <c r="I146" s="15">
        <v>0</v>
      </c>
      <c r="J146" s="15">
        <v>1</v>
      </c>
      <c r="K146" s="16">
        <v>49</v>
      </c>
      <c r="L146" s="16">
        <v>3860</v>
      </c>
      <c r="M146" s="5">
        <v>0</v>
      </c>
      <c r="N146" s="5">
        <v>0</v>
      </c>
      <c r="O146" s="16">
        <v>-16.8</v>
      </c>
      <c r="P146" s="17">
        <v>152</v>
      </c>
      <c r="Q146" s="5">
        <v>0</v>
      </c>
      <c r="R146" s="5">
        <v>1</v>
      </c>
      <c r="S146" s="5">
        <v>0</v>
      </c>
      <c r="T146" s="5">
        <v>1</v>
      </c>
      <c r="U146" s="16">
        <v>7</v>
      </c>
      <c r="V146" s="19">
        <v>20</v>
      </c>
      <c r="W146" s="5">
        <v>1</v>
      </c>
      <c r="X146" s="5">
        <v>0</v>
      </c>
      <c r="Y146" s="5">
        <v>0</v>
      </c>
      <c r="Z146" s="5">
        <v>0</v>
      </c>
      <c r="AA146" s="5">
        <v>0</v>
      </c>
      <c r="AB146" s="16">
        <v>28</v>
      </c>
      <c r="AC146" s="16">
        <v>3</v>
      </c>
      <c r="AD146" s="16">
        <v>7</v>
      </c>
      <c r="AE146" s="20">
        <v>0.15</v>
      </c>
      <c r="AF146" s="16">
        <v>-0.19047619047619199</v>
      </c>
    </row>
    <row r="147" spans="1:32" x14ac:dyDescent="0.25">
      <c r="A147" s="15">
        <v>1</v>
      </c>
      <c r="B147" s="15">
        <v>0</v>
      </c>
      <c r="C147" s="15">
        <v>12.01</v>
      </c>
      <c r="D147" s="15">
        <v>0</v>
      </c>
      <c r="E147" s="15">
        <v>0</v>
      </c>
      <c r="F147" s="15">
        <v>0</v>
      </c>
      <c r="G147" s="15">
        <v>0</v>
      </c>
      <c r="H147" s="15">
        <v>1</v>
      </c>
      <c r="I147" s="15">
        <v>0</v>
      </c>
      <c r="J147" s="15">
        <v>1</v>
      </c>
      <c r="K147" s="16">
        <v>49</v>
      </c>
      <c r="L147" s="16">
        <v>3860</v>
      </c>
      <c r="M147" s="5">
        <v>0</v>
      </c>
      <c r="N147" s="5">
        <v>0</v>
      </c>
      <c r="O147" s="16">
        <v>-16.8</v>
      </c>
      <c r="P147" s="17">
        <v>152</v>
      </c>
      <c r="Q147" s="5">
        <v>0</v>
      </c>
      <c r="R147" s="5">
        <v>1</v>
      </c>
      <c r="S147" s="5">
        <v>0</v>
      </c>
      <c r="T147" s="5">
        <v>1</v>
      </c>
      <c r="U147" s="16">
        <v>7</v>
      </c>
      <c r="V147" s="19">
        <v>20</v>
      </c>
      <c r="W147" s="5">
        <v>1</v>
      </c>
      <c r="X147" s="5">
        <v>0</v>
      </c>
      <c r="Y147" s="5">
        <v>0</v>
      </c>
      <c r="Z147" s="5">
        <v>0</v>
      </c>
      <c r="AA147" s="5">
        <v>0</v>
      </c>
      <c r="AB147" s="16">
        <v>28</v>
      </c>
      <c r="AC147" s="16">
        <v>3</v>
      </c>
      <c r="AD147" s="16">
        <v>84</v>
      </c>
      <c r="AE147" s="20">
        <v>0.15</v>
      </c>
      <c r="AF147" s="16">
        <v>0.19230769230768799</v>
      </c>
    </row>
    <row r="148" spans="1:32" x14ac:dyDescent="0.25">
      <c r="A148" s="15">
        <v>1</v>
      </c>
      <c r="B148" s="15">
        <v>0</v>
      </c>
      <c r="C148" s="15">
        <v>12.01</v>
      </c>
      <c r="D148" s="15">
        <v>0</v>
      </c>
      <c r="E148" s="15">
        <v>0</v>
      </c>
      <c r="F148" s="15">
        <v>0</v>
      </c>
      <c r="G148" s="15">
        <v>0</v>
      </c>
      <c r="H148" s="15">
        <v>1</v>
      </c>
      <c r="I148" s="15">
        <v>0</v>
      </c>
      <c r="J148" s="15">
        <v>1</v>
      </c>
      <c r="K148" s="16">
        <v>49</v>
      </c>
      <c r="L148" s="16">
        <v>3860</v>
      </c>
      <c r="M148" s="5">
        <v>0</v>
      </c>
      <c r="N148" s="5">
        <v>0</v>
      </c>
      <c r="O148" s="16">
        <v>-16.8</v>
      </c>
      <c r="P148" s="17">
        <v>152</v>
      </c>
      <c r="Q148" s="5">
        <v>0</v>
      </c>
      <c r="R148" s="5">
        <v>1</v>
      </c>
      <c r="S148" s="5">
        <v>0</v>
      </c>
      <c r="T148" s="5">
        <v>1</v>
      </c>
      <c r="U148" s="16">
        <v>7</v>
      </c>
      <c r="V148" s="19">
        <v>20</v>
      </c>
      <c r="W148" s="5">
        <v>1</v>
      </c>
      <c r="X148" s="5">
        <v>0</v>
      </c>
      <c r="Y148" s="5">
        <v>0</v>
      </c>
      <c r="Z148" s="5">
        <v>0</v>
      </c>
      <c r="AA148" s="5">
        <v>0</v>
      </c>
      <c r="AB148" s="16">
        <v>28</v>
      </c>
      <c r="AC148" s="16">
        <v>3</v>
      </c>
      <c r="AD148" s="16">
        <v>1</v>
      </c>
      <c r="AE148" s="20">
        <v>1.5</v>
      </c>
      <c r="AF148" s="16">
        <v>0.51162790697674099</v>
      </c>
    </row>
    <row r="149" spans="1:32" x14ac:dyDescent="0.25">
      <c r="A149" s="15">
        <v>1</v>
      </c>
      <c r="B149" s="15">
        <v>0</v>
      </c>
      <c r="C149" s="15">
        <v>12.01</v>
      </c>
      <c r="D149" s="15">
        <v>0</v>
      </c>
      <c r="E149" s="15">
        <v>0</v>
      </c>
      <c r="F149" s="15">
        <v>0</v>
      </c>
      <c r="G149" s="15">
        <v>0</v>
      </c>
      <c r="H149" s="15">
        <v>1</v>
      </c>
      <c r="I149" s="15">
        <v>0</v>
      </c>
      <c r="J149" s="15">
        <v>1</v>
      </c>
      <c r="K149" s="16">
        <v>49</v>
      </c>
      <c r="L149" s="16">
        <v>3860</v>
      </c>
      <c r="M149" s="5">
        <v>0</v>
      </c>
      <c r="N149" s="5">
        <v>0</v>
      </c>
      <c r="O149" s="16">
        <v>-16.8</v>
      </c>
      <c r="P149" s="17">
        <v>152</v>
      </c>
      <c r="Q149" s="5">
        <v>0</v>
      </c>
      <c r="R149" s="5">
        <v>1</v>
      </c>
      <c r="S149" s="5">
        <v>0</v>
      </c>
      <c r="T149" s="5">
        <v>1</v>
      </c>
      <c r="U149" s="16">
        <v>7</v>
      </c>
      <c r="V149" s="19">
        <v>20</v>
      </c>
      <c r="W149" s="5">
        <v>1</v>
      </c>
      <c r="X149" s="5">
        <v>0</v>
      </c>
      <c r="Y149" s="5">
        <v>0</v>
      </c>
      <c r="Z149" s="5">
        <v>0</v>
      </c>
      <c r="AA149" s="5">
        <v>0</v>
      </c>
      <c r="AB149" s="16">
        <v>28</v>
      </c>
      <c r="AC149" s="16">
        <v>3</v>
      </c>
      <c r="AD149" s="16">
        <v>7</v>
      </c>
      <c r="AE149" s="20">
        <v>1.5</v>
      </c>
      <c r="AF149" s="16">
        <v>0.16129032258064299</v>
      </c>
    </row>
    <row r="150" spans="1:32" x14ac:dyDescent="0.25">
      <c r="A150" s="15">
        <v>1</v>
      </c>
      <c r="B150" s="15">
        <v>0</v>
      </c>
      <c r="C150" s="15">
        <v>12.01</v>
      </c>
      <c r="D150" s="15">
        <v>0</v>
      </c>
      <c r="E150" s="15">
        <v>0</v>
      </c>
      <c r="F150" s="15">
        <v>0</v>
      </c>
      <c r="G150" s="15">
        <v>0</v>
      </c>
      <c r="H150" s="15">
        <v>1</v>
      </c>
      <c r="I150" s="15">
        <v>0</v>
      </c>
      <c r="J150" s="15">
        <v>1</v>
      </c>
      <c r="K150" s="16">
        <v>49</v>
      </c>
      <c r="L150" s="16">
        <v>3860</v>
      </c>
      <c r="M150" s="5">
        <v>0</v>
      </c>
      <c r="N150" s="5">
        <v>0</v>
      </c>
      <c r="O150" s="16">
        <v>-16.8</v>
      </c>
      <c r="P150" s="17">
        <v>152</v>
      </c>
      <c r="Q150" s="5">
        <v>0</v>
      </c>
      <c r="R150" s="5">
        <v>1</v>
      </c>
      <c r="S150" s="5">
        <v>0</v>
      </c>
      <c r="T150" s="5">
        <v>1</v>
      </c>
      <c r="U150" s="16">
        <v>7</v>
      </c>
      <c r="V150" s="19">
        <v>20</v>
      </c>
      <c r="W150" s="5">
        <v>1</v>
      </c>
      <c r="X150" s="5">
        <v>0</v>
      </c>
      <c r="Y150" s="5">
        <v>0</v>
      </c>
      <c r="Z150" s="5">
        <v>0</v>
      </c>
      <c r="AA150" s="5">
        <v>0</v>
      </c>
      <c r="AB150" s="16">
        <v>28</v>
      </c>
      <c r="AC150" s="16">
        <v>3</v>
      </c>
      <c r="AD150" s="16">
        <v>28</v>
      </c>
      <c r="AE150" s="20">
        <v>1.5</v>
      </c>
      <c r="AF150" s="16">
        <v>-0.269230769230766</v>
      </c>
    </row>
    <row r="151" spans="1:32" x14ac:dyDescent="0.25">
      <c r="A151" s="15">
        <v>1</v>
      </c>
      <c r="B151" s="15">
        <v>0</v>
      </c>
      <c r="C151" s="15">
        <v>12.01</v>
      </c>
      <c r="D151" s="15">
        <v>0</v>
      </c>
      <c r="E151" s="15">
        <v>0</v>
      </c>
      <c r="F151" s="15">
        <v>0</v>
      </c>
      <c r="G151" s="15">
        <v>0</v>
      </c>
      <c r="H151" s="15">
        <v>1</v>
      </c>
      <c r="I151" s="15">
        <v>0</v>
      </c>
      <c r="J151" s="15">
        <v>1</v>
      </c>
      <c r="K151" s="16">
        <v>49</v>
      </c>
      <c r="L151" s="16">
        <v>3860</v>
      </c>
      <c r="M151" s="5">
        <v>0</v>
      </c>
      <c r="N151" s="5">
        <v>0</v>
      </c>
      <c r="O151" s="16">
        <v>-16.8</v>
      </c>
      <c r="P151" s="17">
        <v>152</v>
      </c>
      <c r="Q151" s="5">
        <v>0</v>
      </c>
      <c r="R151" s="5">
        <v>1</v>
      </c>
      <c r="S151" s="5">
        <v>0</v>
      </c>
      <c r="T151" s="5">
        <v>1</v>
      </c>
      <c r="U151" s="16">
        <v>7</v>
      </c>
      <c r="V151" s="19">
        <v>20</v>
      </c>
      <c r="W151" s="5">
        <v>1</v>
      </c>
      <c r="X151" s="5">
        <v>0</v>
      </c>
      <c r="Y151" s="5">
        <v>0</v>
      </c>
      <c r="Z151" s="5">
        <v>0</v>
      </c>
      <c r="AA151" s="5">
        <v>0</v>
      </c>
      <c r="AB151" s="16">
        <v>28</v>
      </c>
      <c r="AC151" s="16">
        <v>3</v>
      </c>
      <c r="AD151" s="16">
        <v>84</v>
      </c>
      <c r="AE151" s="20">
        <v>1.5</v>
      </c>
      <c r="AF151" s="16">
        <v>0.60606060606060697</v>
      </c>
    </row>
    <row r="152" spans="1:32" x14ac:dyDescent="0.25">
      <c r="A152" s="15">
        <v>1</v>
      </c>
      <c r="B152" s="15">
        <v>0</v>
      </c>
      <c r="C152" s="15">
        <v>12.01</v>
      </c>
      <c r="D152" s="15">
        <v>0</v>
      </c>
      <c r="E152" s="15">
        <v>0</v>
      </c>
      <c r="F152" s="15">
        <v>0</v>
      </c>
      <c r="G152" s="15">
        <v>0</v>
      </c>
      <c r="H152" s="15">
        <v>1</v>
      </c>
      <c r="I152" s="15">
        <v>0</v>
      </c>
      <c r="J152" s="15">
        <v>1</v>
      </c>
      <c r="K152" s="16">
        <v>12</v>
      </c>
      <c r="L152" s="16">
        <v>6500</v>
      </c>
      <c r="M152" s="5">
        <v>0</v>
      </c>
      <c r="N152" s="5">
        <v>0</v>
      </c>
      <c r="O152" s="17">
        <v>-11</v>
      </c>
      <c r="P152" s="16">
        <v>320</v>
      </c>
      <c r="Q152" s="5">
        <v>0</v>
      </c>
      <c r="R152" s="5">
        <v>1</v>
      </c>
      <c r="S152" s="5">
        <v>0</v>
      </c>
      <c r="T152" s="5">
        <v>1</v>
      </c>
      <c r="U152" s="18">
        <v>8</v>
      </c>
      <c r="V152" s="16">
        <v>20</v>
      </c>
      <c r="W152" s="5">
        <v>1</v>
      </c>
      <c r="X152" s="5">
        <v>0</v>
      </c>
      <c r="Y152" s="5">
        <v>0</v>
      </c>
      <c r="Z152" s="5">
        <v>0</v>
      </c>
      <c r="AA152" s="5">
        <v>0</v>
      </c>
      <c r="AB152" s="16">
        <v>0</v>
      </c>
      <c r="AC152" s="16">
        <v>1</v>
      </c>
      <c r="AD152" s="16">
        <v>56</v>
      </c>
      <c r="AE152" s="20">
        <v>2</v>
      </c>
      <c r="AF152" s="16">
        <v>0.33333333333333298</v>
      </c>
    </row>
    <row r="153" spans="1:32" x14ac:dyDescent="0.25">
      <c r="A153" s="15">
        <v>1</v>
      </c>
      <c r="B153" s="15">
        <v>0</v>
      </c>
      <c r="C153" s="15">
        <v>12.01</v>
      </c>
      <c r="D153" s="15">
        <v>0</v>
      </c>
      <c r="E153" s="15">
        <v>0</v>
      </c>
      <c r="F153" s="15">
        <v>0</v>
      </c>
      <c r="G153" s="15">
        <v>0</v>
      </c>
      <c r="H153" s="15">
        <v>1</v>
      </c>
      <c r="I153" s="15">
        <v>0</v>
      </c>
      <c r="J153" s="15">
        <v>1</v>
      </c>
      <c r="K153" s="16">
        <v>12</v>
      </c>
      <c r="L153" s="16">
        <v>6500</v>
      </c>
      <c r="M153" s="5">
        <v>0</v>
      </c>
      <c r="N153" s="5">
        <v>0</v>
      </c>
      <c r="O153" s="17">
        <v>-11</v>
      </c>
      <c r="P153" s="16">
        <v>320</v>
      </c>
      <c r="Q153" s="5">
        <v>0</v>
      </c>
      <c r="R153" s="5">
        <v>1</v>
      </c>
      <c r="S153" s="5">
        <v>0</v>
      </c>
      <c r="T153" s="5">
        <v>1</v>
      </c>
      <c r="U153" s="18">
        <v>8</v>
      </c>
      <c r="V153" s="16">
        <v>20</v>
      </c>
      <c r="W153" s="5">
        <v>1</v>
      </c>
      <c r="X153" s="5">
        <v>0</v>
      </c>
      <c r="Y153" s="5">
        <v>0</v>
      </c>
      <c r="Z153" s="5">
        <v>0</v>
      </c>
      <c r="AA153" s="5">
        <v>0</v>
      </c>
      <c r="AB153" s="16">
        <v>0</v>
      </c>
      <c r="AC153" s="16">
        <v>1</v>
      </c>
      <c r="AD153" s="16">
        <v>56</v>
      </c>
      <c r="AE153" s="20">
        <v>4</v>
      </c>
      <c r="AF153" s="16">
        <v>0.55555555555555602</v>
      </c>
    </row>
    <row r="154" spans="1:32" x14ac:dyDescent="0.25">
      <c r="A154" s="15">
        <v>0</v>
      </c>
      <c r="B154" s="15">
        <v>0</v>
      </c>
      <c r="C154" s="15">
        <v>63.55</v>
      </c>
      <c r="D154" s="15">
        <v>16</v>
      </c>
      <c r="E154" s="15">
        <v>1</v>
      </c>
      <c r="F154" s="15">
        <v>0</v>
      </c>
      <c r="G154" s="15">
        <v>1</v>
      </c>
      <c r="H154" s="15">
        <v>0</v>
      </c>
      <c r="I154" s="15">
        <v>0</v>
      </c>
      <c r="J154" s="15">
        <v>0</v>
      </c>
      <c r="K154" s="16">
        <v>23.1</v>
      </c>
      <c r="L154" s="16">
        <v>23.1</v>
      </c>
      <c r="M154" s="5">
        <v>0</v>
      </c>
      <c r="N154" s="5">
        <v>0</v>
      </c>
      <c r="O154" s="16">
        <v>-45.7</v>
      </c>
      <c r="P154" s="16">
        <v>29</v>
      </c>
      <c r="Q154" s="5">
        <v>1</v>
      </c>
      <c r="R154" s="5">
        <v>0</v>
      </c>
      <c r="S154" s="5">
        <v>0</v>
      </c>
      <c r="T154" s="5">
        <v>1</v>
      </c>
      <c r="U154" s="18">
        <v>6</v>
      </c>
      <c r="V154" s="16">
        <v>120</v>
      </c>
      <c r="W154" s="5">
        <v>0</v>
      </c>
      <c r="X154" s="5">
        <v>0</v>
      </c>
      <c r="Y154" s="5">
        <v>0</v>
      </c>
      <c r="Z154" s="5">
        <v>0</v>
      </c>
      <c r="AA154" s="5">
        <v>1</v>
      </c>
      <c r="AB154" s="16">
        <v>0</v>
      </c>
      <c r="AC154" s="16">
        <v>1</v>
      </c>
      <c r="AD154" s="16">
        <v>1</v>
      </c>
      <c r="AE154" s="20">
        <v>0.4597</v>
      </c>
      <c r="AF154" s="16">
        <v>0.89411764705882302</v>
      </c>
    </row>
    <row r="155" spans="1:32" x14ac:dyDescent="0.25">
      <c r="A155" s="15">
        <v>0</v>
      </c>
      <c r="B155" s="15">
        <v>0</v>
      </c>
      <c r="C155" s="15">
        <v>63.55</v>
      </c>
      <c r="D155" s="15">
        <v>16</v>
      </c>
      <c r="E155" s="15">
        <v>1</v>
      </c>
      <c r="F155" s="15">
        <v>0</v>
      </c>
      <c r="G155" s="15">
        <v>1</v>
      </c>
      <c r="H155" s="15">
        <v>0</v>
      </c>
      <c r="I155" s="15">
        <v>0</v>
      </c>
      <c r="J155" s="15">
        <v>0</v>
      </c>
      <c r="K155" s="16">
        <v>23.1</v>
      </c>
      <c r="L155" s="16">
        <v>23.1</v>
      </c>
      <c r="M155" s="5">
        <v>0</v>
      </c>
      <c r="N155" s="5">
        <v>0</v>
      </c>
      <c r="O155" s="16">
        <v>-45.7</v>
      </c>
      <c r="P155" s="16">
        <v>29</v>
      </c>
      <c r="Q155" s="5">
        <v>1</v>
      </c>
      <c r="R155" s="5">
        <v>0</v>
      </c>
      <c r="S155" s="5">
        <v>0</v>
      </c>
      <c r="T155" s="5">
        <v>1</v>
      </c>
      <c r="U155" s="18">
        <v>6</v>
      </c>
      <c r="V155" s="16">
        <v>120</v>
      </c>
      <c r="W155" s="5">
        <v>0</v>
      </c>
      <c r="X155" s="5">
        <v>0</v>
      </c>
      <c r="Y155" s="5">
        <v>0</v>
      </c>
      <c r="Z155" s="5">
        <v>0</v>
      </c>
      <c r="AA155" s="5">
        <v>1</v>
      </c>
      <c r="AB155" s="16">
        <v>0</v>
      </c>
      <c r="AC155" s="16">
        <v>1</v>
      </c>
      <c r="AD155" s="16">
        <v>1</v>
      </c>
      <c r="AE155" s="20">
        <v>0.68959999999999999</v>
      </c>
      <c r="AF155" s="16">
        <v>0.97376093294460597</v>
      </c>
    </row>
    <row r="156" spans="1:32" x14ac:dyDescent="0.25">
      <c r="A156" s="15">
        <v>0</v>
      </c>
      <c r="B156" s="15">
        <v>0</v>
      </c>
      <c r="C156" s="15">
        <v>63.55</v>
      </c>
      <c r="D156" s="15">
        <v>16</v>
      </c>
      <c r="E156" s="15">
        <v>1</v>
      </c>
      <c r="F156" s="15">
        <v>0</v>
      </c>
      <c r="G156" s="15">
        <v>1</v>
      </c>
      <c r="H156" s="15">
        <v>0</v>
      </c>
      <c r="I156" s="15">
        <v>0</v>
      </c>
      <c r="J156" s="15">
        <v>0</v>
      </c>
      <c r="K156" s="16">
        <v>23.1</v>
      </c>
      <c r="L156" s="16">
        <v>23.1</v>
      </c>
      <c r="M156" s="5">
        <v>0</v>
      </c>
      <c r="N156" s="5">
        <v>0</v>
      </c>
      <c r="O156" s="16">
        <v>-45.7</v>
      </c>
      <c r="P156" s="16">
        <v>29</v>
      </c>
      <c r="Q156" s="5">
        <v>1</v>
      </c>
      <c r="R156" s="5">
        <v>0</v>
      </c>
      <c r="S156" s="5">
        <v>0</v>
      </c>
      <c r="T156" s="5">
        <v>1</v>
      </c>
      <c r="U156" s="18">
        <v>6</v>
      </c>
      <c r="V156" s="16">
        <v>120</v>
      </c>
      <c r="W156" s="5">
        <v>0</v>
      </c>
      <c r="X156" s="5">
        <v>0</v>
      </c>
      <c r="Y156" s="5">
        <v>0</v>
      </c>
      <c r="Z156" s="5">
        <v>0</v>
      </c>
      <c r="AA156" s="5">
        <v>1</v>
      </c>
      <c r="AB156" s="16">
        <v>0</v>
      </c>
      <c r="AC156" s="16">
        <v>1</v>
      </c>
      <c r="AD156" s="16">
        <v>1</v>
      </c>
      <c r="AE156" s="20">
        <v>1.3792</v>
      </c>
      <c r="AF156" s="16">
        <v>0.95871559633027503</v>
      </c>
    </row>
    <row r="157" spans="1:32" x14ac:dyDescent="0.25">
      <c r="A157" s="15">
        <v>0</v>
      </c>
      <c r="B157" s="15">
        <v>0</v>
      </c>
      <c r="C157" s="15">
        <v>58.69</v>
      </c>
      <c r="D157" s="15">
        <v>16</v>
      </c>
      <c r="E157" s="15">
        <v>1</v>
      </c>
      <c r="F157" s="15">
        <v>0</v>
      </c>
      <c r="G157" s="15">
        <v>1</v>
      </c>
      <c r="H157" s="15">
        <v>0</v>
      </c>
      <c r="I157" s="15">
        <v>0</v>
      </c>
      <c r="J157" s="15">
        <v>0</v>
      </c>
      <c r="K157" s="16">
        <v>5.3</v>
      </c>
      <c r="L157" s="16">
        <v>5.3</v>
      </c>
      <c r="M157" s="5">
        <v>0</v>
      </c>
      <c r="N157" s="5">
        <v>0</v>
      </c>
      <c r="O157" s="16">
        <v>-16.600000000000001</v>
      </c>
      <c r="P157" s="16">
        <v>91.8</v>
      </c>
      <c r="Q157" s="5">
        <v>1</v>
      </c>
      <c r="R157" s="5">
        <v>0</v>
      </c>
      <c r="S157" s="5">
        <v>0</v>
      </c>
      <c r="T157" s="5">
        <v>1</v>
      </c>
      <c r="U157" s="18">
        <v>6</v>
      </c>
      <c r="V157" s="16">
        <v>120</v>
      </c>
      <c r="W157" s="5">
        <v>0</v>
      </c>
      <c r="X157" s="5">
        <v>0</v>
      </c>
      <c r="Y157" s="5">
        <v>0</v>
      </c>
      <c r="Z157" s="5">
        <v>0</v>
      </c>
      <c r="AA157" s="5">
        <v>1</v>
      </c>
      <c r="AB157" s="16">
        <v>0</v>
      </c>
      <c r="AC157" s="16">
        <v>1</v>
      </c>
      <c r="AD157" s="16">
        <v>1</v>
      </c>
      <c r="AE157" s="20">
        <v>1.089</v>
      </c>
      <c r="AF157" s="16">
        <v>-0.33333333333334197</v>
      </c>
    </row>
    <row r="158" spans="1:32" x14ac:dyDescent="0.25">
      <c r="A158" s="15">
        <v>0</v>
      </c>
      <c r="B158" s="15">
        <v>0</v>
      </c>
      <c r="C158" s="15">
        <v>58.69</v>
      </c>
      <c r="D158" s="15">
        <v>16</v>
      </c>
      <c r="E158" s="15">
        <v>1</v>
      </c>
      <c r="F158" s="15">
        <v>0</v>
      </c>
      <c r="G158" s="15">
        <v>1</v>
      </c>
      <c r="H158" s="15">
        <v>0</v>
      </c>
      <c r="I158" s="15">
        <v>0</v>
      </c>
      <c r="J158" s="15">
        <v>0</v>
      </c>
      <c r="K158" s="16">
        <v>5.3</v>
      </c>
      <c r="L158" s="16">
        <v>5.3</v>
      </c>
      <c r="M158" s="5">
        <v>0</v>
      </c>
      <c r="N158" s="5">
        <v>0</v>
      </c>
      <c r="O158" s="16">
        <v>-16.600000000000001</v>
      </c>
      <c r="P158" s="16">
        <v>91.8</v>
      </c>
      <c r="Q158" s="5">
        <v>1</v>
      </c>
      <c r="R158" s="5">
        <v>0</v>
      </c>
      <c r="S158" s="5">
        <v>0</v>
      </c>
      <c r="T158" s="5">
        <v>1</v>
      </c>
      <c r="U158" s="18">
        <v>6</v>
      </c>
      <c r="V158" s="16">
        <v>120</v>
      </c>
      <c r="W158" s="5">
        <v>0</v>
      </c>
      <c r="X158" s="5">
        <v>0</v>
      </c>
      <c r="Y158" s="5">
        <v>0</v>
      </c>
      <c r="Z158" s="5">
        <v>0</v>
      </c>
      <c r="AA158" s="5">
        <v>1</v>
      </c>
      <c r="AB158" s="16">
        <v>0</v>
      </c>
      <c r="AC158" s="16">
        <v>1</v>
      </c>
      <c r="AD158" s="16">
        <v>1</v>
      </c>
      <c r="AE158" s="20">
        <v>1.6335</v>
      </c>
      <c r="AF158" s="16">
        <v>0.88461538461538403</v>
      </c>
    </row>
    <row r="159" spans="1:32" x14ac:dyDescent="0.25">
      <c r="A159" s="15">
        <v>0</v>
      </c>
      <c r="B159" s="15">
        <v>0</v>
      </c>
      <c r="C159" s="15">
        <v>58.69</v>
      </c>
      <c r="D159" s="15">
        <v>16</v>
      </c>
      <c r="E159" s="15">
        <v>1</v>
      </c>
      <c r="F159" s="15">
        <v>0</v>
      </c>
      <c r="G159" s="15">
        <v>1</v>
      </c>
      <c r="H159" s="15">
        <v>0</v>
      </c>
      <c r="I159" s="15">
        <v>0</v>
      </c>
      <c r="J159" s="15">
        <v>0</v>
      </c>
      <c r="K159" s="16">
        <v>5.3</v>
      </c>
      <c r="L159" s="16">
        <v>5.3</v>
      </c>
      <c r="M159" s="5">
        <v>0</v>
      </c>
      <c r="N159" s="5">
        <v>0</v>
      </c>
      <c r="O159" s="16">
        <v>-16.600000000000001</v>
      </c>
      <c r="P159" s="16">
        <v>91.8</v>
      </c>
      <c r="Q159" s="5">
        <v>1</v>
      </c>
      <c r="R159" s="5">
        <v>0</v>
      </c>
      <c r="S159" s="5">
        <v>0</v>
      </c>
      <c r="T159" s="5">
        <v>1</v>
      </c>
      <c r="U159" s="18">
        <v>6</v>
      </c>
      <c r="V159" s="16">
        <v>120</v>
      </c>
      <c r="W159" s="5">
        <v>0</v>
      </c>
      <c r="X159" s="5">
        <v>0</v>
      </c>
      <c r="Y159" s="5">
        <v>0</v>
      </c>
      <c r="Z159" s="5">
        <v>0</v>
      </c>
      <c r="AA159" s="5">
        <v>1</v>
      </c>
      <c r="AB159" s="16">
        <v>0</v>
      </c>
      <c r="AC159" s="16">
        <v>1</v>
      </c>
      <c r="AD159" s="16">
        <v>1</v>
      </c>
      <c r="AE159" s="20">
        <v>3.2669999999999999</v>
      </c>
      <c r="AF159" s="16">
        <v>0.92307692307692302</v>
      </c>
    </row>
    <row r="160" spans="1:32" x14ac:dyDescent="0.25">
      <c r="A160" s="15">
        <v>1</v>
      </c>
      <c r="B160" s="15">
        <v>0</v>
      </c>
      <c r="C160" s="15">
        <v>12.01</v>
      </c>
      <c r="D160" s="15">
        <v>0</v>
      </c>
      <c r="E160" s="15">
        <v>0</v>
      </c>
      <c r="F160" s="15">
        <v>0</v>
      </c>
      <c r="G160" s="15">
        <v>1</v>
      </c>
      <c r="H160" s="15">
        <v>0</v>
      </c>
      <c r="I160" s="15">
        <v>0</v>
      </c>
      <c r="J160" s="15">
        <v>0</v>
      </c>
      <c r="K160" s="16">
        <v>15.3</v>
      </c>
      <c r="L160" s="16">
        <v>15.3</v>
      </c>
      <c r="M160" s="5">
        <v>0</v>
      </c>
      <c r="N160" s="5">
        <v>0</v>
      </c>
      <c r="O160" s="16">
        <v>-37.799999999999997</v>
      </c>
      <c r="P160" s="16">
        <v>254</v>
      </c>
      <c r="Q160" s="5">
        <v>1</v>
      </c>
      <c r="R160" s="5">
        <v>0</v>
      </c>
      <c r="S160" s="5">
        <v>0</v>
      </c>
      <c r="T160" s="5">
        <v>1</v>
      </c>
      <c r="U160" s="18">
        <v>6</v>
      </c>
      <c r="V160" s="16">
        <v>120</v>
      </c>
      <c r="W160" s="5">
        <v>0</v>
      </c>
      <c r="X160" s="5">
        <v>0</v>
      </c>
      <c r="Y160" s="5">
        <v>0</v>
      </c>
      <c r="Z160" s="5">
        <v>0</v>
      </c>
      <c r="AA160" s="5">
        <v>1</v>
      </c>
      <c r="AB160" s="16">
        <v>0</v>
      </c>
      <c r="AC160" s="16">
        <v>1</v>
      </c>
      <c r="AD160" s="16">
        <v>1</v>
      </c>
      <c r="AE160" s="20">
        <v>0.39400000000000002</v>
      </c>
      <c r="AF160" s="16">
        <v>0.249999999999997</v>
      </c>
    </row>
    <row r="161" spans="1:32" x14ac:dyDescent="0.25">
      <c r="A161" s="15">
        <v>1</v>
      </c>
      <c r="B161" s="15">
        <v>0</v>
      </c>
      <c r="C161" s="15">
        <v>12.01</v>
      </c>
      <c r="D161" s="15">
        <v>0</v>
      </c>
      <c r="E161" s="15">
        <v>0</v>
      </c>
      <c r="F161" s="15">
        <v>0</v>
      </c>
      <c r="G161" s="15">
        <v>1</v>
      </c>
      <c r="H161" s="15">
        <v>0</v>
      </c>
      <c r="I161" s="15">
        <v>0</v>
      </c>
      <c r="J161" s="15">
        <v>0</v>
      </c>
      <c r="K161" s="16">
        <v>15.3</v>
      </c>
      <c r="L161" s="16">
        <v>15.3</v>
      </c>
      <c r="M161" s="5">
        <v>0</v>
      </c>
      <c r="N161" s="5">
        <v>0</v>
      </c>
      <c r="O161" s="16">
        <v>-37.799999999999997</v>
      </c>
      <c r="P161" s="16">
        <v>254</v>
      </c>
      <c r="Q161" s="5">
        <v>1</v>
      </c>
      <c r="R161" s="5">
        <v>0</v>
      </c>
      <c r="S161" s="5">
        <v>0</v>
      </c>
      <c r="T161" s="5">
        <v>1</v>
      </c>
      <c r="U161" s="18">
        <v>6</v>
      </c>
      <c r="V161" s="16">
        <v>120</v>
      </c>
      <c r="W161" s="5">
        <v>0</v>
      </c>
      <c r="X161" s="5">
        <v>0</v>
      </c>
      <c r="Y161" s="5">
        <v>0</v>
      </c>
      <c r="Z161" s="5">
        <v>0</v>
      </c>
      <c r="AA161" s="5">
        <v>1</v>
      </c>
      <c r="AB161" s="16">
        <v>0</v>
      </c>
      <c r="AC161" s="16">
        <v>1</v>
      </c>
      <c r="AD161" s="16">
        <v>1</v>
      </c>
      <c r="AE161" s="20">
        <v>0.59099999999999997</v>
      </c>
      <c r="AF161" s="16">
        <v>-0.55555555555555303</v>
      </c>
    </row>
    <row r="162" spans="1:32" x14ac:dyDescent="0.25">
      <c r="A162" s="15">
        <v>1</v>
      </c>
      <c r="B162" s="15">
        <v>0</v>
      </c>
      <c r="C162" s="15">
        <v>12.01</v>
      </c>
      <c r="D162" s="15">
        <v>0</v>
      </c>
      <c r="E162" s="15">
        <v>0</v>
      </c>
      <c r="F162" s="15">
        <v>0</v>
      </c>
      <c r="G162" s="15">
        <v>1</v>
      </c>
      <c r="H162" s="15">
        <v>0</v>
      </c>
      <c r="I162" s="15">
        <v>0</v>
      </c>
      <c r="J162" s="15">
        <v>0</v>
      </c>
      <c r="K162" s="16">
        <v>15.3</v>
      </c>
      <c r="L162" s="16">
        <v>15.3</v>
      </c>
      <c r="M162" s="5">
        <v>0</v>
      </c>
      <c r="N162" s="5">
        <v>0</v>
      </c>
      <c r="O162" s="16">
        <v>-37.799999999999997</v>
      </c>
      <c r="P162" s="16">
        <v>254</v>
      </c>
      <c r="Q162" s="5">
        <v>1</v>
      </c>
      <c r="R162" s="5">
        <v>0</v>
      </c>
      <c r="S162" s="5">
        <v>0</v>
      </c>
      <c r="T162" s="5">
        <v>1</v>
      </c>
      <c r="U162" s="18">
        <v>6</v>
      </c>
      <c r="V162" s="16">
        <v>120</v>
      </c>
      <c r="W162" s="5">
        <v>0</v>
      </c>
      <c r="X162" s="5">
        <v>0</v>
      </c>
      <c r="Y162" s="5">
        <v>0</v>
      </c>
      <c r="Z162" s="5">
        <v>0</v>
      </c>
      <c r="AA162" s="5">
        <v>1</v>
      </c>
      <c r="AB162" s="16">
        <v>0</v>
      </c>
      <c r="AC162" s="16">
        <v>1</v>
      </c>
      <c r="AD162" s="16">
        <v>1</v>
      </c>
      <c r="AE162" s="20">
        <v>1.1819999999999999</v>
      </c>
      <c r="AF162" s="16">
        <v>-0.77777777777777701</v>
      </c>
    </row>
    <row r="163" spans="1:32" x14ac:dyDescent="0.25">
      <c r="A163" s="15">
        <v>1</v>
      </c>
      <c r="B163" s="15">
        <v>1</v>
      </c>
      <c r="C163" s="15">
        <v>12.01</v>
      </c>
      <c r="D163" s="15">
        <v>16</v>
      </c>
      <c r="E163" s="15">
        <v>0</v>
      </c>
      <c r="F163" s="15">
        <v>0</v>
      </c>
      <c r="G163" s="15">
        <v>0</v>
      </c>
      <c r="H163" s="15">
        <v>1</v>
      </c>
      <c r="I163" s="15">
        <v>0</v>
      </c>
      <c r="J163" s="15">
        <v>0</v>
      </c>
      <c r="K163" s="16">
        <v>10</v>
      </c>
      <c r="L163" s="16">
        <v>105</v>
      </c>
      <c r="M163" s="5">
        <v>0</v>
      </c>
      <c r="N163" s="5">
        <v>0</v>
      </c>
      <c r="O163" s="16">
        <v>-32.4</v>
      </c>
      <c r="P163" s="16">
        <v>1.36</v>
      </c>
      <c r="Q163" s="5">
        <v>1</v>
      </c>
      <c r="R163" s="5">
        <v>0</v>
      </c>
      <c r="S163" s="5">
        <v>1</v>
      </c>
      <c r="T163" s="5">
        <v>0</v>
      </c>
      <c r="U163" s="18">
        <v>12</v>
      </c>
      <c r="V163" s="17">
        <v>300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16">
        <v>14</v>
      </c>
      <c r="AC163" s="16">
        <v>14</v>
      </c>
      <c r="AD163" s="16">
        <v>0.66659999999999997</v>
      </c>
      <c r="AE163" s="26">
        <v>33.299999999999997</v>
      </c>
      <c r="AF163" s="5">
        <v>0.30952380952381198</v>
      </c>
    </row>
  </sheetData>
  <phoneticPr fontId="14" type="noConversion"/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F80"/>
  <sheetViews>
    <sheetView topLeftCell="A16" zoomScale="40" zoomScaleNormal="40" workbookViewId="0">
      <selection activeCell="X92" sqref="X92"/>
    </sheetView>
  </sheetViews>
  <sheetFormatPr defaultColWidth="9" defaultRowHeight="13.8" x14ac:dyDescent="0.25"/>
  <sheetData>
    <row r="1" spans="1:32" ht="16.2" x14ac:dyDescent="0.25">
      <c r="A1" s="1" t="s">
        <v>138</v>
      </c>
      <c r="B1" s="1" t="s">
        <v>139</v>
      </c>
      <c r="C1" s="1" t="s">
        <v>140</v>
      </c>
      <c r="D1" s="1" t="s">
        <v>141</v>
      </c>
      <c r="E1" s="1" t="s">
        <v>142</v>
      </c>
      <c r="F1" s="1" t="s">
        <v>143</v>
      </c>
      <c r="G1" s="1" t="s">
        <v>144</v>
      </c>
      <c r="H1" s="1" t="s">
        <v>145</v>
      </c>
      <c r="I1" s="1" t="s">
        <v>146</v>
      </c>
      <c r="J1" s="1" t="s">
        <v>147</v>
      </c>
      <c r="K1" s="2" t="s">
        <v>148</v>
      </c>
      <c r="L1" s="2" t="s">
        <v>2</v>
      </c>
      <c r="M1" s="1" t="s">
        <v>149</v>
      </c>
      <c r="N1" s="1" t="s">
        <v>150</v>
      </c>
      <c r="O1" s="3" t="s">
        <v>151</v>
      </c>
      <c r="P1" s="1" t="s">
        <v>152</v>
      </c>
      <c r="Q1" s="9" t="s">
        <v>31</v>
      </c>
      <c r="R1" s="9" t="s">
        <v>153</v>
      </c>
      <c r="S1" s="9" t="s">
        <v>32</v>
      </c>
      <c r="T1" s="10" t="s">
        <v>40</v>
      </c>
      <c r="U1" s="9" t="s">
        <v>9</v>
      </c>
      <c r="V1" s="9" t="s">
        <v>10</v>
      </c>
      <c r="W1" s="9" t="s">
        <v>45</v>
      </c>
      <c r="X1" s="9" t="s">
        <v>154</v>
      </c>
      <c r="Y1" s="9" t="s">
        <v>155</v>
      </c>
      <c r="Z1" s="9" t="s">
        <v>156</v>
      </c>
      <c r="AA1" s="9" t="s">
        <v>157</v>
      </c>
      <c r="AB1" s="9" t="s">
        <v>12</v>
      </c>
      <c r="AC1" s="9" t="s">
        <v>13</v>
      </c>
      <c r="AD1" s="9" t="s">
        <v>14</v>
      </c>
      <c r="AE1" s="11" t="s">
        <v>15</v>
      </c>
      <c r="AF1" s="12" t="s">
        <v>27</v>
      </c>
    </row>
    <row r="2" spans="1:32" x14ac:dyDescent="0.25">
      <c r="A2">
        <v>1</v>
      </c>
      <c r="B2">
        <v>0</v>
      </c>
      <c r="C2">
        <v>12.01</v>
      </c>
      <c r="D2">
        <v>0</v>
      </c>
      <c r="E2">
        <v>0</v>
      </c>
      <c r="F2">
        <v>0</v>
      </c>
      <c r="G2">
        <v>0</v>
      </c>
      <c r="H2">
        <v>1</v>
      </c>
      <c r="I2">
        <v>0</v>
      </c>
      <c r="J2">
        <v>1</v>
      </c>
      <c r="K2" s="4">
        <v>23</v>
      </c>
      <c r="L2" s="4">
        <v>510</v>
      </c>
      <c r="M2">
        <v>0</v>
      </c>
      <c r="N2" s="5">
        <v>0</v>
      </c>
      <c r="O2" s="5">
        <v>-27.6</v>
      </c>
      <c r="P2">
        <v>1064</v>
      </c>
      <c r="Q2">
        <v>1</v>
      </c>
      <c r="R2">
        <v>0</v>
      </c>
      <c r="S2">
        <v>1</v>
      </c>
      <c r="T2">
        <v>0</v>
      </c>
      <c r="U2">
        <v>9</v>
      </c>
      <c r="V2">
        <v>220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1</v>
      </c>
      <c r="AD2">
        <v>1</v>
      </c>
      <c r="AE2" s="13">
        <v>0.18</v>
      </c>
      <c r="AF2" s="14">
        <v>0.54811487793846803</v>
      </c>
    </row>
    <row r="3" spans="1:32" x14ac:dyDescent="0.25">
      <c r="A3">
        <v>1</v>
      </c>
      <c r="B3">
        <v>0</v>
      </c>
      <c r="C3">
        <v>12.01</v>
      </c>
      <c r="D3">
        <v>0</v>
      </c>
      <c r="E3">
        <v>0</v>
      </c>
      <c r="F3">
        <v>0</v>
      </c>
      <c r="G3">
        <v>0</v>
      </c>
      <c r="H3">
        <v>1</v>
      </c>
      <c r="I3">
        <v>0</v>
      </c>
      <c r="J3">
        <v>1</v>
      </c>
      <c r="K3" s="4">
        <v>23</v>
      </c>
      <c r="L3" s="4">
        <v>510</v>
      </c>
      <c r="M3">
        <v>0</v>
      </c>
      <c r="N3" s="5">
        <v>0</v>
      </c>
      <c r="O3" s="5">
        <v>-27.6</v>
      </c>
      <c r="P3">
        <v>1064</v>
      </c>
      <c r="Q3">
        <v>1</v>
      </c>
      <c r="R3">
        <v>0</v>
      </c>
      <c r="S3">
        <v>1</v>
      </c>
      <c r="T3">
        <v>0</v>
      </c>
      <c r="U3">
        <v>9</v>
      </c>
      <c r="V3">
        <v>220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1</v>
      </c>
      <c r="AD3">
        <v>3</v>
      </c>
      <c r="AE3" s="13">
        <v>0.18</v>
      </c>
      <c r="AF3" s="14">
        <v>0.30022446590318902</v>
      </c>
    </row>
    <row r="4" spans="1:32" x14ac:dyDescent="0.25">
      <c r="A4">
        <v>1</v>
      </c>
      <c r="B4">
        <v>0</v>
      </c>
      <c r="C4">
        <v>12.01</v>
      </c>
      <c r="D4">
        <v>0</v>
      </c>
      <c r="E4">
        <v>0</v>
      </c>
      <c r="F4">
        <v>0</v>
      </c>
      <c r="G4">
        <v>0</v>
      </c>
      <c r="H4">
        <v>1</v>
      </c>
      <c r="I4">
        <v>0</v>
      </c>
      <c r="J4">
        <v>1</v>
      </c>
      <c r="K4" s="4">
        <v>23</v>
      </c>
      <c r="L4" s="4">
        <v>510</v>
      </c>
      <c r="M4">
        <v>0</v>
      </c>
      <c r="N4" s="5">
        <v>0</v>
      </c>
      <c r="O4" s="5">
        <v>-27.6</v>
      </c>
      <c r="P4">
        <v>1064</v>
      </c>
      <c r="Q4">
        <v>1</v>
      </c>
      <c r="R4">
        <v>0</v>
      </c>
      <c r="S4">
        <v>1</v>
      </c>
      <c r="T4">
        <v>0</v>
      </c>
      <c r="U4">
        <v>9</v>
      </c>
      <c r="V4">
        <v>220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1</v>
      </c>
      <c r="AD4">
        <v>7</v>
      </c>
      <c r="AE4" s="13">
        <v>0.18</v>
      </c>
      <c r="AF4" s="14">
        <v>0.30022446590318902</v>
      </c>
    </row>
    <row r="5" spans="1:32" x14ac:dyDescent="0.25">
      <c r="A5">
        <v>1</v>
      </c>
      <c r="B5">
        <v>0</v>
      </c>
      <c r="C5">
        <v>12.01</v>
      </c>
      <c r="D5">
        <v>0</v>
      </c>
      <c r="E5">
        <v>0</v>
      </c>
      <c r="F5">
        <v>0</v>
      </c>
      <c r="G5">
        <v>0</v>
      </c>
      <c r="H5">
        <v>1</v>
      </c>
      <c r="I5">
        <v>0</v>
      </c>
      <c r="J5">
        <v>1</v>
      </c>
      <c r="K5" s="4">
        <v>23</v>
      </c>
      <c r="L5" s="4">
        <v>510</v>
      </c>
      <c r="M5">
        <v>0</v>
      </c>
      <c r="N5" s="5">
        <v>0</v>
      </c>
      <c r="O5" s="5">
        <v>-27.6</v>
      </c>
      <c r="P5">
        <v>1064</v>
      </c>
      <c r="Q5">
        <v>1</v>
      </c>
      <c r="R5">
        <v>0</v>
      </c>
      <c r="S5">
        <v>1</v>
      </c>
      <c r="T5">
        <v>0</v>
      </c>
      <c r="U5">
        <v>9</v>
      </c>
      <c r="V5">
        <v>220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1</v>
      </c>
      <c r="AD5">
        <v>30</v>
      </c>
      <c r="AE5" s="13">
        <v>0.18</v>
      </c>
      <c r="AF5" s="14">
        <v>0.60308341567392998</v>
      </c>
    </row>
    <row r="6" spans="1:32" x14ac:dyDescent="0.25">
      <c r="A6">
        <v>1</v>
      </c>
      <c r="B6">
        <v>0</v>
      </c>
      <c r="C6">
        <v>12.01</v>
      </c>
      <c r="D6">
        <v>0</v>
      </c>
      <c r="E6">
        <v>0</v>
      </c>
      <c r="F6">
        <v>0</v>
      </c>
      <c r="G6">
        <v>0</v>
      </c>
      <c r="H6">
        <v>1</v>
      </c>
      <c r="I6">
        <v>0</v>
      </c>
      <c r="J6">
        <v>1</v>
      </c>
      <c r="K6" s="4">
        <v>23</v>
      </c>
      <c r="L6" s="4">
        <v>510</v>
      </c>
      <c r="M6">
        <v>0</v>
      </c>
      <c r="N6" s="5">
        <v>0</v>
      </c>
      <c r="O6" s="5">
        <v>-27.6</v>
      </c>
      <c r="P6">
        <v>1064</v>
      </c>
      <c r="Q6">
        <v>1</v>
      </c>
      <c r="R6">
        <v>0</v>
      </c>
      <c r="S6">
        <v>1</v>
      </c>
      <c r="T6">
        <v>0</v>
      </c>
      <c r="U6">
        <v>9</v>
      </c>
      <c r="V6">
        <v>220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1</v>
      </c>
      <c r="AD6">
        <v>90</v>
      </c>
      <c r="AE6" s="13">
        <v>0.18</v>
      </c>
      <c r="AF6" s="14">
        <v>0.33295074999770202</v>
      </c>
    </row>
    <row r="7" spans="1:32" x14ac:dyDescent="0.25">
      <c r="A7">
        <v>1</v>
      </c>
      <c r="B7">
        <v>0</v>
      </c>
      <c r="C7">
        <v>12.01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1</v>
      </c>
      <c r="K7">
        <v>23</v>
      </c>
      <c r="L7">
        <v>510</v>
      </c>
      <c r="M7">
        <v>0</v>
      </c>
      <c r="N7" s="5">
        <v>0</v>
      </c>
      <c r="O7" s="6">
        <v>-27.6</v>
      </c>
      <c r="P7">
        <v>1064</v>
      </c>
      <c r="Q7">
        <v>1</v>
      </c>
      <c r="R7">
        <v>0</v>
      </c>
      <c r="S7">
        <v>1</v>
      </c>
      <c r="T7">
        <v>0</v>
      </c>
      <c r="U7">
        <v>9</v>
      </c>
      <c r="V7">
        <v>220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1</v>
      </c>
      <c r="AD7">
        <v>1</v>
      </c>
      <c r="AE7" s="13">
        <v>1.8</v>
      </c>
      <c r="AF7" s="14">
        <v>0.465757398827161</v>
      </c>
    </row>
    <row r="8" spans="1:32" x14ac:dyDescent="0.25">
      <c r="A8">
        <v>1</v>
      </c>
      <c r="B8">
        <v>0</v>
      </c>
      <c r="C8">
        <v>12.01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1</v>
      </c>
      <c r="K8">
        <v>23</v>
      </c>
      <c r="L8">
        <v>510</v>
      </c>
      <c r="M8">
        <v>0</v>
      </c>
      <c r="N8" s="5">
        <v>0</v>
      </c>
      <c r="O8" s="6">
        <v>-27.6</v>
      </c>
      <c r="P8">
        <v>1064</v>
      </c>
      <c r="Q8">
        <v>1</v>
      </c>
      <c r="R8">
        <v>0</v>
      </c>
      <c r="S8">
        <v>1</v>
      </c>
      <c r="T8">
        <v>0</v>
      </c>
      <c r="U8">
        <v>9</v>
      </c>
      <c r="V8">
        <v>220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1</v>
      </c>
      <c r="AD8">
        <v>3</v>
      </c>
      <c r="AE8" s="13">
        <v>1.8</v>
      </c>
      <c r="AF8" s="14">
        <v>0.57741121136137397</v>
      </c>
    </row>
    <row r="9" spans="1:32" x14ac:dyDescent="0.25">
      <c r="A9">
        <v>1</v>
      </c>
      <c r="B9">
        <v>0</v>
      </c>
      <c r="C9">
        <v>12.01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1</v>
      </c>
      <c r="K9">
        <v>23</v>
      </c>
      <c r="L9">
        <v>510</v>
      </c>
      <c r="M9">
        <v>0</v>
      </c>
      <c r="N9" s="5">
        <v>0</v>
      </c>
      <c r="O9" s="6">
        <v>-27.6</v>
      </c>
      <c r="P9">
        <v>1064</v>
      </c>
      <c r="Q9">
        <v>1</v>
      </c>
      <c r="R9">
        <v>0</v>
      </c>
      <c r="S9">
        <v>1</v>
      </c>
      <c r="T9">
        <v>0</v>
      </c>
      <c r="U9">
        <v>9</v>
      </c>
      <c r="V9">
        <v>220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1</v>
      </c>
      <c r="AD9">
        <v>7</v>
      </c>
      <c r="AE9" s="13">
        <v>1.8</v>
      </c>
      <c r="AF9" s="14">
        <v>0.51750822091906801</v>
      </c>
    </row>
    <row r="10" spans="1:32" x14ac:dyDescent="0.25">
      <c r="A10">
        <v>1</v>
      </c>
      <c r="B10">
        <v>0</v>
      </c>
      <c r="C10">
        <v>12.01</v>
      </c>
      <c r="D10">
        <v>0</v>
      </c>
      <c r="E10">
        <v>0</v>
      </c>
      <c r="F10">
        <v>0</v>
      </c>
      <c r="G10">
        <v>0</v>
      </c>
      <c r="H10">
        <v>1</v>
      </c>
      <c r="I10">
        <v>0</v>
      </c>
      <c r="J10">
        <v>1</v>
      </c>
      <c r="K10">
        <v>23</v>
      </c>
      <c r="L10">
        <v>510</v>
      </c>
      <c r="M10">
        <v>0</v>
      </c>
      <c r="N10" s="5">
        <v>0</v>
      </c>
      <c r="O10" s="6">
        <v>-27.6</v>
      </c>
      <c r="P10">
        <v>1064</v>
      </c>
      <c r="Q10">
        <v>1</v>
      </c>
      <c r="R10">
        <v>0</v>
      </c>
      <c r="S10">
        <v>1</v>
      </c>
      <c r="T10">
        <v>0</v>
      </c>
      <c r="U10">
        <v>9</v>
      </c>
      <c r="V10">
        <v>220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1</v>
      </c>
      <c r="AD10">
        <v>30</v>
      </c>
      <c r="AE10" s="13">
        <v>1.8</v>
      </c>
      <c r="AF10" s="14">
        <v>0.89405659561329298</v>
      </c>
    </row>
    <row r="11" spans="1:32" x14ac:dyDescent="0.25">
      <c r="A11">
        <v>1</v>
      </c>
      <c r="B11">
        <v>0</v>
      </c>
      <c r="C11">
        <v>12.01</v>
      </c>
      <c r="D11">
        <v>0</v>
      </c>
      <c r="E11">
        <v>0</v>
      </c>
      <c r="F11">
        <v>0</v>
      </c>
      <c r="G11">
        <v>0</v>
      </c>
      <c r="H11">
        <v>1</v>
      </c>
      <c r="I11">
        <v>0</v>
      </c>
      <c r="J11">
        <v>1</v>
      </c>
      <c r="K11">
        <v>23</v>
      </c>
      <c r="L11">
        <v>510</v>
      </c>
      <c r="M11">
        <v>0</v>
      </c>
      <c r="N11" s="5">
        <v>0</v>
      </c>
      <c r="O11" s="6">
        <v>-27.6</v>
      </c>
      <c r="P11">
        <v>1064</v>
      </c>
      <c r="Q11">
        <v>1</v>
      </c>
      <c r="R11">
        <v>0</v>
      </c>
      <c r="S11">
        <v>1</v>
      </c>
      <c r="T11">
        <v>0</v>
      </c>
      <c r="U11">
        <v>9</v>
      </c>
      <c r="V11">
        <v>220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1</v>
      </c>
      <c r="AD11">
        <v>90</v>
      </c>
      <c r="AE11" s="13">
        <v>1.8</v>
      </c>
      <c r="AF11" s="14">
        <v>0.91396695035000397</v>
      </c>
    </row>
    <row r="12" spans="1:32" x14ac:dyDescent="0.25">
      <c r="A12">
        <v>1</v>
      </c>
      <c r="B12">
        <v>0</v>
      </c>
      <c r="C12">
        <v>12.01</v>
      </c>
      <c r="D12">
        <v>0</v>
      </c>
      <c r="E12">
        <v>0</v>
      </c>
      <c r="F12">
        <v>0</v>
      </c>
      <c r="G12">
        <v>0</v>
      </c>
      <c r="H12">
        <v>1</v>
      </c>
      <c r="I12">
        <v>0</v>
      </c>
      <c r="J12">
        <v>1</v>
      </c>
      <c r="K12" s="4">
        <v>95</v>
      </c>
      <c r="L12" s="4">
        <v>1670</v>
      </c>
      <c r="M12">
        <v>0</v>
      </c>
      <c r="N12" s="5">
        <v>0</v>
      </c>
      <c r="O12" s="5">
        <v>-29.9</v>
      </c>
      <c r="P12">
        <v>1064</v>
      </c>
      <c r="Q12">
        <v>1</v>
      </c>
      <c r="R12">
        <v>0</v>
      </c>
      <c r="S12">
        <v>1</v>
      </c>
      <c r="T12">
        <v>0</v>
      </c>
      <c r="U12">
        <v>9</v>
      </c>
      <c r="V12">
        <v>220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1</v>
      </c>
      <c r="AD12">
        <v>1</v>
      </c>
      <c r="AE12" s="13">
        <v>0.18</v>
      </c>
      <c r="AF12" s="14">
        <v>0.35730020407641699</v>
      </c>
    </row>
    <row r="13" spans="1:32" x14ac:dyDescent="0.25">
      <c r="A13">
        <v>1</v>
      </c>
      <c r="B13">
        <v>0</v>
      </c>
      <c r="C13">
        <v>12.01</v>
      </c>
      <c r="D13">
        <v>0</v>
      </c>
      <c r="E13">
        <v>0</v>
      </c>
      <c r="F13">
        <v>0</v>
      </c>
      <c r="G13">
        <v>0</v>
      </c>
      <c r="H13">
        <v>1</v>
      </c>
      <c r="I13">
        <v>0</v>
      </c>
      <c r="J13">
        <v>1</v>
      </c>
      <c r="K13" s="4">
        <v>95</v>
      </c>
      <c r="L13" s="4">
        <v>1670</v>
      </c>
      <c r="M13">
        <v>0</v>
      </c>
      <c r="N13" s="5">
        <v>0</v>
      </c>
      <c r="O13" s="5">
        <v>-29.9</v>
      </c>
      <c r="P13">
        <v>1064</v>
      </c>
      <c r="Q13">
        <v>1</v>
      </c>
      <c r="R13">
        <v>0</v>
      </c>
      <c r="S13">
        <v>1</v>
      </c>
      <c r="T13">
        <v>0</v>
      </c>
      <c r="U13">
        <v>9</v>
      </c>
      <c r="V13">
        <v>220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1</v>
      </c>
      <c r="AD13">
        <v>3</v>
      </c>
      <c r="AE13" s="13">
        <v>0.18</v>
      </c>
      <c r="AF13" s="14">
        <v>0.25912319304533898</v>
      </c>
    </row>
    <row r="14" spans="1:32" x14ac:dyDescent="0.25">
      <c r="A14">
        <v>1</v>
      </c>
      <c r="B14">
        <v>0</v>
      </c>
      <c r="C14">
        <v>12.01</v>
      </c>
      <c r="D14">
        <v>0</v>
      </c>
      <c r="E14">
        <v>0</v>
      </c>
      <c r="F14">
        <v>0</v>
      </c>
      <c r="G14">
        <v>0</v>
      </c>
      <c r="H14">
        <v>1</v>
      </c>
      <c r="I14">
        <v>0</v>
      </c>
      <c r="J14">
        <v>1</v>
      </c>
      <c r="K14" s="4">
        <v>95</v>
      </c>
      <c r="L14" s="4">
        <v>1670</v>
      </c>
      <c r="M14">
        <v>0</v>
      </c>
      <c r="N14" s="5">
        <v>0</v>
      </c>
      <c r="O14" s="5">
        <v>-29.9</v>
      </c>
      <c r="P14">
        <v>1064</v>
      </c>
      <c r="Q14">
        <v>1</v>
      </c>
      <c r="R14">
        <v>0</v>
      </c>
      <c r="S14">
        <v>1</v>
      </c>
      <c r="T14">
        <v>0</v>
      </c>
      <c r="U14">
        <v>9</v>
      </c>
      <c r="V14">
        <v>220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1</v>
      </c>
      <c r="AD14">
        <v>7</v>
      </c>
      <c r="AE14" s="13">
        <v>0.18</v>
      </c>
      <c r="AF14" s="14">
        <v>0.360722904549033</v>
      </c>
    </row>
    <row r="15" spans="1:32" x14ac:dyDescent="0.25">
      <c r="A15">
        <v>1</v>
      </c>
      <c r="B15">
        <v>0</v>
      </c>
      <c r="C15">
        <v>12.01</v>
      </c>
      <c r="D15">
        <v>0</v>
      </c>
      <c r="E15">
        <v>0</v>
      </c>
      <c r="F15">
        <v>0</v>
      </c>
      <c r="G15">
        <v>0</v>
      </c>
      <c r="H15">
        <v>1</v>
      </c>
      <c r="I15">
        <v>0</v>
      </c>
      <c r="J15">
        <v>1</v>
      </c>
      <c r="K15" s="4">
        <v>95</v>
      </c>
      <c r="L15" s="4">
        <v>1670</v>
      </c>
      <c r="M15">
        <v>0</v>
      </c>
      <c r="N15" s="5">
        <v>0</v>
      </c>
      <c r="O15" s="5">
        <v>-29.9</v>
      </c>
      <c r="P15">
        <v>1064</v>
      </c>
      <c r="Q15">
        <v>1</v>
      </c>
      <c r="R15">
        <v>0</v>
      </c>
      <c r="S15">
        <v>1</v>
      </c>
      <c r="T15">
        <v>0</v>
      </c>
      <c r="U15">
        <v>9</v>
      </c>
      <c r="V15">
        <v>220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1</v>
      </c>
      <c r="AD15">
        <v>30</v>
      </c>
      <c r="AE15" s="13">
        <v>0.18</v>
      </c>
      <c r="AF15" s="14">
        <v>0.364389892848134</v>
      </c>
    </row>
    <row r="16" spans="1:32" x14ac:dyDescent="0.25">
      <c r="A16">
        <v>1</v>
      </c>
      <c r="B16">
        <v>0</v>
      </c>
      <c r="C16">
        <v>12.01</v>
      </c>
      <c r="D16">
        <v>0</v>
      </c>
      <c r="E16">
        <v>0</v>
      </c>
      <c r="F16">
        <v>0</v>
      </c>
      <c r="G16">
        <v>0</v>
      </c>
      <c r="H16">
        <v>1</v>
      </c>
      <c r="I16">
        <v>0</v>
      </c>
      <c r="J16">
        <v>1</v>
      </c>
      <c r="K16" s="4">
        <v>95</v>
      </c>
      <c r="L16" s="4">
        <v>1670</v>
      </c>
      <c r="M16">
        <v>0</v>
      </c>
      <c r="N16" s="5">
        <v>0</v>
      </c>
      <c r="O16" s="5">
        <v>-29.9</v>
      </c>
      <c r="P16">
        <v>1064</v>
      </c>
      <c r="Q16">
        <v>1</v>
      </c>
      <c r="R16">
        <v>0</v>
      </c>
      <c r="S16">
        <v>1</v>
      </c>
      <c r="T16">
        <v>0</v>
      </c>
      <c r="U16">
        <v>9</v>
      </c>
      <c r="V16">
        <v>220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1</v>
      </c>
      <c r="AD16">
        <v>90</v>
      </c>
      <c r="AE16" s="13">
        <v>0.18</v>
      </c>
      <c r="AF16" s="14">
        <v>0.29014791485582903</v>
      </c>
    </row>
    <row r="17" spans="1:32" x14ac:dyDescent="0.25">
      <c r="A17">
        <v>1</v>
      </c>
      <c r="B17">
        <v>0</v>
      </c>
      <c r="C17">
        <v>12.01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1</v>
      </c>
      <c r="K17">
        <v>95</v>
      </c>
      <c r="L17">
        <v>1670</v>
      </c>
      <c r="M17">
        <v>0</v>
      </c>
      <c r="N17" s="5">
        <v>0</v>
      </c>
      <c r="O17" s="6">
        <v>-27.6</v>
      </c>
      <c r="P17">
        <v>1064</v>
      </c>
      <c r="Q17">
        <v>1</v>
      </c>
      <c r="R17">
        <v>0</v>
      </c>
      <c r="S17">
        <v>1</v>
      </c>
      <c r="T17">
        <v>0</v>
      </c>
      <c r="U17">
        <v>9</v>
      </c>
      <c r="V17">
        <v>220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1</v>
      </c>
      <c r="AD17">
        <v>1</v>
      </c>
      <c r="AE17" s="13">
        <v>1.8</v>
      </c>
      <c r="AF17" s="14">
        <v>0.45844640924631302</v>
      </c>
    </row>
    <row r="18" spans="1:32" x14ac:dyDescent="0.25">
      <c r="A18">
        <v>1</v>
      </c>
      <c r="B18">
        <v>0</v>
      </c>
      <c r="C18">
        <v>12.01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1</v>
      </c>
      <c r="K18">
        <v>95</v>
      </c>
      <c r="L18">
        <v>1670</v>
      </c>
      <c r="M18">
        <v>0</v>
      </c>
      <c r="N18" s="5">
        <v>0</v>
      </c>
      <c r="O18" s="6">
        <v>-27.6</v>
      </c>
      <c r="P18">
        <v>1064</v>
      </c>
      <c r="Q18">
        <v>1</v>
      </c>
      <c r="R18">
        <v>0</v>
      </c>
      <c r="S18">
        <v>1</v>
      </c>
      <c r="T18">
        <v>0</v>
      </c>
      <c r="U18">
        <v>9</v>
      </c>
      <c r="V18">
        <v>220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1</v>
      </c>
      <c r="AD18">
        <v>3</v>
      </c>
      <c r="AE18" s="13">
        <v>1.8</v>
      </c>
      <c r="AF18" s="14">
        <v>0.40174367194584598</v>
      </c>
    </row>
    <row r="19" spans="1:32" x14ac:dyDescent="0.25">
      <c r="A19">
        <v>1</v>
      </c>
      <c r="B19">
        <v>0</v>
      </c>
      <c r="C19">
        <v>12.01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1</v>
      </c>
      <c r="K19">
        <v>95</v>
      </c>
      <c r="L19">
        <v>1670</v>
      </c>
      <c r="M19">
        <v>0</v>
      </c>
      <c r="N19" s="5">
        <v>0</v>
      </c>
      <c r="O19" s="6">
        <v>-27.6</v>
      </c>
      <c r="P19">
        <v>1064</v>
      </c>
      <c r="Q19">
        <v>1</v>
      </c>
      <c r="R19">
        <v>0</v>
      </c>
      <c r="S19">
        <v>1</v>
      </c>
      <c r="T19">
        <v>0</v>
      </c>
      <c r="U19">
        <v>9</v>
      </c>
      <c r="V19">
        <v>220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1</v>
      </c>
      <c r="AD19">
        <v>7</v>
      </c>
      <c r="AE19" s="13">
        <v>1.8</v>
      </c>
      <c r="AF19" s="14">
        <v>0.74695787384594303</v>
      </c>
    </row>
    <row r="20" spans="1:32" x14ac:dyDescent="0.25">
      <c r="A20">
        <v>1</v>
      </c>
      <c r="B20">
        <v>0</v>
      </c>
      <c r="C20">
        <v>12.01</v>
      </c>
      <c r="D20">
        <v>0</v>
      </c>
      <c r="E20">
        <v>0</v>
      </c>
      <c r="F20">
        <v>0</v>
      </c>
      <c r="G20">
        <v>0</v>
      </c>
      <c r="H20">
        <v>1</v>
      </c>
      <c r="I20">
        <v>0</v>
      </c>
      <c r="J20">
        <v>1</v>
      </c>
      <c r="K20">
        <v>95</v>
      </c>
      <c r="L20">
        <v>1670</v>
      </c>
      <c r="M20">
        <v>0</v>
      </c>
      <c r="N20" s="5">
        <v>0</v>
      </c>
      <c r="O20" s="6">
        <v>-27.6</v>
      </c>
      <c r="P20">
        <v>1064</v>
      </c>
      <c r="Q20">
        <v>1</v>
      </c>
      <c r="R20">
        <v>0</v>
      </c>
      <c r="S20">
        <v>1</v>
      </c>
      <c r="T20">
        <v>0</v>
      </c>
      <c r="U20">
        <v>9</v>
      </c>
      <c r="V20">
        <v>220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1</v>
      </c>
      <c r="AD20">
        <v>30</v>
      </c>
      <c r="AE20" s="13">
        <v>1.8</v>
      </c>
      <c r="AF20" s="14">
        <v>0.81718683153996596</v>
      </c>
    </row>
    <row r="21" spans="1:32" x14ac:dyDescent="0.25">
      <c r="A21">
        <v>1</v>
      </c>
      <c r="B21">
        <v>0</v>
      </c>
      <c r="C21">
        <v>12.01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  <c r="J21">
        <v>1</v>
      </c>
      <c r="K21">
        <v>95</v>
      </c>
      <c r="L21">
        <v>1670</v>
      </c>
      <c r="M21">
        <v>0</v>
      </c>
      <c r="N21" s="5">
        <v>0</v>
      </c>
      <c r="O21" s="6">
        <v>-27.6</v>
      </c>
      <c r="P21">
        <v>1064</v>
      </c>
      <c r="Q21">
        <v>1</v>
      </c>
      <c r="R21">
        <v>0</v>
      </c>
      <c r="S21">
        <v>1</v>
      </c>
      <c r="T21">
        <v>0</v>
      </c>
      <c r="U21">
        <v>9</v>
      </c>
      <c r="V21">
        <v>220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1</v>
      </c>
      <c r="AD21">
        <v>90</v>
      </c>
      <c r="AE21" s="13">
        <v>1.8</v>
      </c>
      <c r="AF21" s="14">
        <v>0.772302801270221</v>
      </c>
    </row>
    <row r="22" spans="1:32" x14ac:dyDescent="0.25">
      <c r="A22">
        <v>1</v>
      </c>
      <c r="B22">
        <v>0</v>
      </c>
      <c r="C22">
        <v>12.01</v>
      </c>
      <c r="D22">
        <v>0</v>
      </c>
      <c r="E22">
        <v>0</v>
      </c>
      <c r="F22">
        <v>0</v>
      </c>
      <c r="G22">
        <v>0</v>
      </c>
      <c r="H22">
        <v>1</v>
      </c>
      <c r="I22">
        <v>0</v>
      </c>
      <c r="J22">
        <v>1</v>
      </c>
      <c r="K22" s="4">
        <v>1.9</v>
      </c>
      <c r="L22">
        <v>500</v>
      </c>
      <c r="M22">
        <v>0</v>
      </c>
      <c r="N22" s="5">
        <v>0</v>
      </c>
      <c r="O22" s="6">
        <v>-27.6</v>
      </c>
      <c r="P22" s="7">
        <v>1040</v>
      </c>
      <c r="Q22">
        <v>1</v>
      </c>
      <c r="R22">
        <v>0</v>
      </c>
      <c r="S22">
        <v>1</v>
      </c>
      <c r="T22">
        <v>0</v>
      </c>
      <c r="U22">
        <v>9</v>
      </c>
      <c r="V22">
        <v>220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1</v>
      </c>
      <c r="AD22">
        <v>1</v>
      </c>
      <c r="AE22" s="13">
        <v>1.5</v>
      </c>
      <c r="AF22" s="14">
        <v>0.850297196154158</v>
      </c>
    </row>
    <row r="23" spans="1:32" x14ac:dyDescent="0.25">
      <c r="A23">
        <v>1</v>
      </c>
      <c r="B23">
        <v>0</v>
      </c>
      <c r="C23">
        <v>12.01</v>
      </c>
      <c r="D23">
        <v>0</v>
      </c>
      <c r="E23">
        <v>0</v>
      </c>
      <c r="F23">
        <v>0</v>
      </c>
      <c r="G23">
        <v>0</v>
      </c>
      <c r="H23">
        <v>1</v>
      </c>
      <c r="I23">
        <v>0</v>
      </c>
      <c r="J23">
        <v>1</v>
      </c>
      <c r="K23" s="4">
        <v>1.9</v>
      </c>
      <c r="L23">
        <v>500</v>
      </c>
      <c r="M23">
        <v>0</v>
      </c>
      <c r="N23" s="5">
        <v>0</v>
      </c>
      <c r="O23" s="6">
        <v>-27.6</v>
      </c>
      <c r="P23" s="7">
        <v>1040</v>
      </c>
      <c r="Q23">
        <v>1</v>
      </c>
      <c r="R23">
        <v>0</v>
      </c>
      <c r="S23">
        <v>1</v>
      </c>
      <c r="T23">
        <v>0</v>
      </c>
      <c r="U23">
        <v>9</v>
      </c>
      <c r="V23">
        <v>220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1</v>
      </c>
      <c r="AD23">
        <v>3</v>
      </c>
      <c r="AE23" s="13">
        <v>1.5</v>
      </c>
      <c r="AF23" s="14">
        <v>0.64490512559356195</v>
      </c>
    </row>
    <row r="24" spans="1:32" x14ac:dyDescent="0.25">
      <c r="A24">
        <v>1</v>
      </c>
      <c r="B24">
        <v>0</v>
      </c>
      <c r="C24">
        <v>12.01</v>
      </c>
      <c r="D24">
        <v>0</v>
      </c>
      <c r="E24">
        <v>0</v>
      </c>
      <c r="F24">
        <v>0</v>
      </c>
      <c r="G24">
        <v>0</v>
      </c>
      <c r="H24">
        <v>1</v>
      </c>
      <c r="I24">
        <v>0</v>
      </c>
      <c r="J24">
        <v>1</v>
      </c>
      <c r="K24" s="4">
        <v>1.9</v>
      </c>
      <c r="L24">
        <v>500</v>
      </c>
      <c r="M24">
        <v>0</v>
      </c>
      <c r="N24" s="5">
        <v>0</v>
      </c>
      <c r="O24" s="6">
        <v>-27.6</v>
      </c>
      <c r="P24" s="7">
        <v>1040</v>
      </c>
      <c r="Q24">
        <v>1</v>
      </c>
      <c r="R24">
        <v>0</v>
      </c>
      <c r="S24">
        <v>1</v>
      </c>
      <c r="T24">
        <v>0</v>
      </c>
      <c r="U24">
        <v>9</v>
      </c>
      <c r="V24">
        <v>220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  <c r="AC24">
        <v>1</v>
      </c>
      <c r="AD24">
        <v>7</v>
      </c>
      <c r="AE24" s="13">
        <v>1.5</v>
      </c>
      <c r="AF24" s="14">
        <v>0.94268325965012201</v>
      </c>
    </row>
    <row r="25" spans="1:32" x14ac:dyDescent="0.25">
      <c r="A25">
        <v>1</v>
      </c>
      <c r="B25">
        <v>0</v>
      </c>
      <c r="C25">
        <v>12.01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1</v>
      </c>
      <c r="K25" s="4">
        <v>1.9</v>
      </c>
      <c r="L25">
        <v>500</v>
      </c>
      <c r="M25">
        <v>0</v>
      </c>
      <c r="N25" s="5">
        <v>0</v>
      </c>
      <c r="O25" s="6">
        <v>-27.6</v>
      </c>
      <c r="P25" s="7">
        <v>1040</v>
      </c>
      <c r="Q25">
        <v>1</v>
      </c>
      <c r="R25">
        <v>0</v>
      </c>
      <c r="S25">
        <v>1</v>
      </c>
      <c r="T25">
        <v>0</v>
      </c>
      <c r="U25">
        <v>9</v>
      </c>
      <c r="V25">
        <v>220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1</v>
      </c>
      <c r="AD25">
        <v>30</v>
      </c>
      <c r="AE25" s="13">
        <v>1.5</v>
      </c>
      <c r="AF25" s="14">
        <v>0.96974035805164704</v>
      </c>
    </row>
    <row r="26" spans="1:32" x14ac:dyDescent="0.25">
      <c r="A26">
        <v>1</v>
      </c>
      <c r="B26">
        <v>0</v>
      </c>
      <c r="C26">
        <v>12.01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1</v>
      </c>
      <c r="K26" s="4">
        <v>1.9</v>
      </c>
      <c r="L26">
        <v>500</v>
      </c>
      <c r="M26">
        <v>0</v>
      </c>
      <c r="N26" s="5">
        <v>0</v>
      </c>
      <c r="O26" s="6">
        <v>-27.6</v>
      </c>
      <c r="P26" s="7">
        <v>1040</v>
      </c>
      <c r="Q26">
        <v>1</v>
      </c>
      <c r="R26">
        <v>0</v>
      </c>
      <c r="S26">
        <v>1</v>
      </c>
      <c r="T26">
        <v>0</v>
      </c>
      <c r="U26">
        <v>9</v>
      </c>
      <c r="V26">
        <v>220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1</v>
      </c>
      <c r="AD26">
        <v>90</v>
      </c>
      <c r="AE26" s="13">
        <v>1.5</v>
      </c>
      <c r="AF26" s="14">
        <v>0.96762660715301796</v>
      </c>
    </row>
    <row r="27" spans="1:32" x14ac:dyDescent="0.25">
      <c r="A27">
        <v>1</v>
      </c>
      <c r="B27">
        <v>0</v>
      </c>
      <c r="C27">
        <v>12.01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1</v>
      </c>
      <c r="K27" s="4">
        <v>80</v>
      </c>
      <c r="L27">
        <v>1810</v>
      </c>
      <c r="M27">
        <v>0</v>
      </c>
      <c r="N27" s="5">
        <v>0</v>
      </c>
      <c r="O27" s="6">
        <v>-11</v>
      </c>
      <c r="P27">
        <v>23</v>
      </c>
      <c r="Q27">
        <v>1</v>
      </c>
      <c r="R27">
        <v>0</v>
      </c>
      <c r="S27">
        <v>1</v>
      </c>
      <c r="T27">
        <v>0</v>
      </c>
      <c r="U27">
        <v>9</v>
      </c>
      <c r="V27">
        <v>220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1</v>
      </c>
      <c r="AD27">
        <v>1</v>
      </c>
      <c r="AE27" s="13">
        <v>1.5</v>
      </c>
      <c r="AF27" s="14">
        <v>0.87299173670058305</v>
      </c>
    </row>
    <row r="28" spans="1:32" x14ac:dyDescent="0.25">
      <c r="A28">
        <v>1</v>
      </c>
      <c r="B28">
        <v>0</v>
      </c>
      <c r="C28">
        <v>12.01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1</v>
      </c>
      <c r="K28" s="4">
        <v>80</v>
      </c>
      <c r="L28">
        <v>1810</v>
      </c>
      <c r="M28">
        <v>0</v>
      </c>
      <c r="N28" s="5">
        <v>0</v>
      </c>
      <c r="O28" s="6">
        <v>-11</v>
      </c>
      <c r="P28">
        <v>23</v>
      </c>
      <c r="Q28">
        <v>1</v>
      </c>
      <c r="R28">
        <v>0</v>
      </c>
      <c r="S28">
        <v>1</v>
      </c>
      <c r="T28">
        <v>0</v>
      </c>
      <c r="U28">
        <v>9</v>
      </c>
      <c r="V28">
        <v>220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1</v>
      </c>
      <c r="AD28">
        <v>3</v>
      </c>
      <c r="AE28" s="13">
        <v>1.5</v>
      </c>
      <c r="AF28" s="14">
        <v>0.52694155085435102</v>
      </c>
    </row>
    <row r="29" spans="1:32" x14ac:dyDescent="0.25">
      <c r="A29">
        <v>1</v>
      </c>
      <c r="B29">
        <v>0</v>
      </c>
      <c r="C29">
        <v>12.01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1</v>
      </c>
      <c r="K29" s="4">
        <v>80</v>
      </c>
      <c r="L29">
        <v>1810</v>
      </c>
      <c r="M29">
        <v>0</v>
      </c>
      <c r="N29" s="5">
        <v>0</v>
      </c>
      <c r="O29" s="6">
        <v>-11</v>
      </c>
      <c r="P29">
        <v>23</v>
      </c>
      <c r="Q29">
        <v>1</v>
      </c>
      <c r="R29">
        <v>0</v>
      </c>
      <c r="S29">
        <v>1</v>
      </c>
      <c r="T29">
        <v>0</v>
      </c>
      <c r="U29">
        <v>9</v>
      </c>
      <c r="V29">
        <v>220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1</v>
      </c>
      <c r="AD29">
        <v>7</v>
      </c>
      <c r="AE29" s="13">
        <v>1.5</v>
      </c>
      <c r="AF29" s="14">
        <v>0.88652202043749495</v>
      </c>
    </row>
    <row r="30" spans="1:32" x14ac:dyDescent="0.25">
      <c r="A30">
        <v>1</v>
      </c>
      <c r="B30">
        <v>0</v>
      </c>
      <c r="C30">
        <v>12.01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1</v>
      </c>
      <c r="K30" s="4">
        <v>80</v>
      </c>
      <c r="L30">
        <v>1810</v>
      </c>
      <c r="M30">
        <v>0</v>
      </c>
      <c r="N30" s="5">
        <v>0</v>
      </c>
      <c r="O30" s="6">
        <v>-11</v>
      </c>
      <c r="P30">
        <v>23</v>
      </c>
      <c r="Q30">
        <v>1</v>
      </c>
      <c r="R30">
        <v>0</v>
      </c>
      <c r="S30">
        <v>1</v>
      </c>
      <c r="T30">
        <v>0</v>
      </c>
      <c r="U30">
        <v>9</v>
      </c>
      <c r="V30">
        <v>220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1</v>
      </c>
      <c r="AD30">
        <v>30</v>
      </c>
      <c r="AE30" s="13">
        <v>1.5</v>
      </c>
      <c r="AF30" s="14">
        <v>0.86414297562821196</v>
      </c>
    </row>
    <row r="31" spans="1:32" x14ac:dyDescent="0.25">
      <c r="A31">
        <v>1</v>
      </c>
      <c r="B31">
        <v>0</v>
      </c>
      <c r="C31">
        <v>12.01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1</v>
      </c>
      <c r="K31" s="4">
        <v>80</v>
      </c>
      <c r="L31">
        <v>1810</v>
      </c>
      <c r="M31">
        <v>0</v>
      </c>
      <c r="N31" s="5">
        <v>0</v>
      </c>
      <c r="O31" s="6">
        <v>-11</v>
      </c>
      <c r="P31">
        <v>23</v>
      </c>
      <c r="Q31">
        <v>1</v>
      </c>
      <c r="R31">
        <v>0</v>
      </c>
      <c r="S31">
        <v>1</v>
      </c>
      <c r="T31">
        <v>0</v>
      </c>
      <c r="U31">
        <v>9</v>
      </c>
      <c r="V31">
        <v>220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1</v>
      </c>
      <c r="AD31">
        <v>90</v>
      </c>
      <c r="AE31" s="13">
        <v>1.5</v>
      </c>
      <c r="AF31" s="14">
        <v>0.87349471604458895</v>
      </c>
    </row>
    <row r="32" spans="1:32" x14ac:dyDescent="0.25">
      <c r="A32">
        <v>1</v>
      </c>
      <c r="B32">
        <v>0</v>
      </c>
      <c r="C32">
        <v>12.01</v>
      </c>
      <c r="D32">
        <v>0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14</v>
      </c>
      <c r="L32" s="4">
        <v>14</v>
      </c>
      <c r="M32">
        <v>0</v>
      </c>
      <c r="N32" s="5">
        <v>0</v>
      </c>
      <c r="O32" s="6">
        <v>-3.7</v>
      </c>
      <c r="P32">
        <v>272</v>
      </c>
      <c r="Q32">
        <v>0</v>
      </c>
      <c r="R32">
        <v>1</v>
      </c>
      <c r="S32">
        <v>0</v>
      </c>
      <c r="T32">
        <v>1</v>
      </c>
      <c r="U32">
        <v>13</v>
      </c>
      <c r="V32" s="4">
        <v>25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1</v>
      </c>
      <c r="AD32">
        <v>1</v>
      </c>
      <c r="AE32" s="13">
        <v>0.2</v>
      </c>
      <c r="AF32" s="14">
        <v>-0.3</v>
      </c>
    </row>
    <row r="33" spans="1:32" x14ac:dyDescent="0.25">
      <c r="A33">
        <v>1</v>
      </c>
      <c r="B33">
        <v>0</v>
      </c>
      <c r="C33">
        <v>12.01</v>
      </c>
      <c r="D33">
        <v>0</v>
      </c>
      <c r="E33">
        <v>0</v>
      </c>
      <c r="F33">
        <v>0</v>
      </c>
      <c r="G33">
        <v>1</v>
      </c>
      <c r="H33">
        <v>0</v>
      </c>
      <c r="I33">
        <v>0</v>
      </c>
      <c r="J33">
        <v>0</v>
      </c>
      <c r="K33">
        <v>14</v>
      </c>
      <c r="L33" s="4">
        <v>14</v>
      </c>
      <c r="M33">
        <v>0</v>
      </c>
      <c r="N33" s="5">
        <v>0</v>
      </c>
      <c r="O33" s="5">
        <v>30</v>
      </c>
      <c r="P33">
        <v>272</v>
      </c>
      <c r="Q33">
        <v>0</v>
      </c>
      <c r="R33">
        <v>1</v>
      </c>
      <c r="S33">
        <v>0</v>
      </c>
      <c r="T33">
        <v>1</v>
      </c>
      <c r="U33">
        <v>13</v>
      </c>
      <c r="V33" s="4">
        <v>25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1</v>
      </c>
      <c r="AD33">
        <v>1</v>
      </c>
      <c r="AE33" s="13">
        <v>0.8</v>
      </c>
      <c r="AF33" s="14">
        <v>0</v>
      </c>
    </row>
    <row r="34" spans="1:32" x14ac:dyDescent="0.25">
      <c r="A34">
        <v>1</v>
      </c>
      <c r="B34">
        <v>0</v>
      </c>
      <c r="C34">
        <v>12.01</v>
      </c>
      <c r="D34">
        <v>0</v>
      </c>
      <c r="E34">
        <v>0</v>
      </c>
      <c r="F34">
        <v>0</v>
      </c>
      <c r="G34">
        <v>1</v>
      </c>
      <c r="H34">
        <v>0</v>
      </c>
      <c r="I34">
        <v>0</v>
      </c>
      <c r="J34">
        <v>0</v>
      </c>
      <c r="K34">
        <v>14</v>
      </c>
      <c r="L34" s="4">
        <v>14</v>
      </c>
      <c r="M34">
        <v>0</v>
      </c>
      <c r="N34" s="5">
        <v>0</v>
      </c>
      <c r="O34" s="6">
        <v>-3.7</v>
      </c>
      <c r="P34">
        <v>272</v>
      </c>
      <c r="Q34">
        <v>0</v>
      </c>
      <c r="R34">
        <v>1</v>
      </c>
      <c r="S34">
        <v>0</v>
      </c>
      <c r="T34">
        <v>1</v>
      </c>
      <c r="U34">
        <v>13</v>
      </c>
      <c r="V34" s="4">
        <v>25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1</v>
      </c>
      <c r="AD34">
        <v>1</v>
      </c>
      <c r="AE34" s="13">
        <v>2</v>
      </c>
      <c r="AF34" s="14">
        <v>0.54545454545454597</v>
      </c>
    </row>
    <row r="35" spans="1:32" x14ac:dyDescent="0.25">
      <c r="A35">
        <v>1</v>
      </c>
      <c r="B35">
        <v>0</v>
      </c>
      <c r="C35">
        <v>12.01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  <c r="J35">
        <v>0</v>
      </c>
      <c r="K35">
        <v>14</v>
      </c>
      <c r="L35" s="4">
        <v>14</v>
      </c>
      <c r="M35">
        <v>0</v>
      </c>
      <c r="N35" s="5">
        <v>0</v>
      </c>
      <c r="O35" s="5">
        <v>30</v>
      </c>
      <c r="P35">
        <v>272</v>
      </c>
      <c r="Q35">
        <v>0</v>
      </c>
      <c r="R35">
        <v>1</v>
      </c>
      <c r="S35">
        <v>0</v>
      </c>
      <c r="T35">
        <v>1</v>
      </c>
      <c r="U35">
        <v>13</v>
      </c>
      <c r="V35" s="4">
        <v>25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1</v>
      </c>
      <c r="AD35">
        <v>3</v>
      </c>
      <c r="AE35" s="13">
        <v>0.8</v>
      </c>
      <c r="AF35" s="14">
        <v>0</v>
      </c>
    </row>
    <row r="36" spans="1:32" x14ac:dyDescent="0.25">
      <c r="A36">
        <v>1</v>
      </c>
      <c r="B36">
        <v>0</v>
      </c>
      <c r="C36">
        <v>12.01</v>
      </c>
      <c r="D36">
        <v>0</v>
      </c>
      <c r="E36">
        <v>0</v>
      </c>
      <c r="F36">
        <v>0</v>
      </c>
      <c r="G36">
        <v>1</v>
      </c>
      <c r="H36">
        <v>0</v>
      </c>
      <c r="I36">
        <v>0</v>
      </c>
      <c r="J36">
        <v>0</v>
      </c>
      <c r="K36">
        <v>14</v>
      </c>
      <c r="L36" s="4">
        <v>14</v>
      </c>
      <c r="M36">
        <v>0</v>
      </c>
      <c r="N36" s="5">
        <v>0</v>
      </c>
      <c r="O36" s="5">
        <v>30</v>
      </c>
      <c r="P36">
        <v>272</v>
      </c>
      <c r="Q36">
        <v>0</v>
      </c>
      <c r="R36">
        <v>1</v>
      </c>
      <c r="S36">
        <v>0</v>
      </c>
      <c r="T36">
        <v>1</v>
      </c>
      <c r="U36">
        <v>13</v>
      </c>
      <c r="V36" s="4">
        <v>25</v>
      </c>
      <c r="W36">
        <v>0</v>
      </c>
      <c r="X36">
        <v>0</v>
      </c>
      <c r="Y36">
        <v>0</v>
      </c>
      <c r="Z36">
        <v>0</v>
      </c>
      <c r="AA36">
        <v>1</v>
      </c>
      <c r="AB36">
        <v>0</v>
      </c>
      <c r="AC36">
        <v>1</v>
      </c>
      <c r="AD36">
        <v>7</v>
      </c>
      <c r="AE36" s="13">
        <v>0.8</v>
      </c>
      <c r="AF36" s="14">
        <v>-0.4</v>
      </c>
    </row>
    <row r="37" spans="1:32" x14ac:dyDescent="0.25">
      <c r="A37">
        <v>0</v>
      </c>
      <c r="B37">
        <v>0</v>
      </c>
      <c r="C37">
        <v>65.41</v>
      </c>
      <c r="D37">
        <v>16</v>
      </c>
      <c r="E37">
        <v>1</v>
      </c>
      <c r="F37">
        <v>0</v>
      </c>
      <c r="G37">
        <v>1</v>
      </c>
      <c r="H37">
        <v>0</v>
      </c>
      <c r="I37">
        <v>0</v>
      </c>
      <c r="J37">
        <v>0</v>
      </c>
      <c r="K37" s="8">
        <v>100</v>
      </c>
      <c r="L37" s="4">
        <v>100</v>
      </c>
      <c r="M37">
        <v>0</v>
      </c>
      <c r="N37" s="5">
        <v>0</v>
      </c>
      <c r="O37" s="5">
        <v>-26.5</v>
      </c>
      <c r="P37">
        <v>14</v>
      </c>
      <c r="Q37">
        <v>0</v>
      </c>
      <c r="R37">
        <v>1</v>
      </c>
      <c r="S37">
        <v>0</v>
      </c>
      <c r="T37">
        <v>1</v>
      </c>
      <c r="U37">
        <v>8</v>
      </c>
      <c r="V37">
        <v>20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1</v>
      </c>
      <c r="AD37">
        <v>1</v>
      </c>
      <c r="AE37" s="13">
        <v>0.4</v>
      </c>
      <c r="AF37" s="14">
        <v>-1</v>
      </c>
    </row>
    <row r="38" spans="1:32" x14ac:dyDescent="0.25">
      <c r="A38">
        <v>0</v>
      </c>
      <c r="B38">
        <v>0</v>
      </c>
      <c r="C38">
        <v>65.41</v>
      </c>
      <c r="D38">
        <v>16</v>
      </c>
      <c r="E38">
        <v>1</v>
      </c>
      <c r="F38">
        <v>0</v>
      </c>
      <c r="G38">
        <v>1</v>
      </c>
      <c r="H38">
        <v>0</v>
      </c>
      <c r="I38">
        <v>0</v>
      </c>
      <c r="J38">
        <v>0</v>
      </c>
      <c r="K38" s="8">
        <v>100</v>
      </c>
      <c r="L38" s="4">
        <v>100</v>
      </c>
      <c r="M38">
        <v>0</v>
      </c>
      <c r="N38" s="5">
        <v>0</v>
      </c>
      <c r="O38" s="5">
        <v>-26.5</v>
      </c>
      <c r="P38">
        <v>14</v>
      </c>
      <c r="Q38">
        <v>0</v>
      </c>
      <c r="R38">
        <v>1</v>
      </c>
      <c r="S38">
        <v>0</v>
      </c>
      <c r="T38">
        <v>1</v>
      </c>
      <c r="U38">
        <v>8</v>
      </c>
      <c r="V38">
        <v>20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1</v>
      </c>
      <c r="AD38">
        <v>1</v>
      </c>
      <c r="AE38" s="13">
        <v>0.8</v>
      </c>
      <c r="AF38" s="14">
        <v>0.66666666666666696</v>
      </c>
    </row>
    <row r="39" spans="1:32" x14ac:dyDescent="0.25">
      <c r="A39">
        <v>0</v>
      </c>
      <c r="B39">
        <v>0</v>
      </c>
      <c r="C39">
        <v>65.41</v>
      </c>
      <c r="D39">
        <v>16</v>
      </c>
      <c r="E39">
        <v>1</v>
      </c>
      <c r="F39">
        <v>0</v>
      </c>
      <c r="G39">
        <v>1</v>
      </c>
      <c r="H39">
        <v>0</v>
      </c>
      <c r="I39">
        <v>0</v>
      </c>
      <c r="J39">
        <v>0</v>
      </c>
      <c r="K39" s="8">
        <v>100</v>
      </c>
      <c r="L39" s="4">
        <v>100</v>
      </c>
      <c r="M39">
        <v>0</v>
      </c>
      <c r="N39" s="5">
        <v>0</v>
      </c>
      <c r="O39" s="5">
        <v>-26.5</v>
      </c>
      <c r="P39">
        <v>14</v>
      </c>
      <c r="Q39">
        <v>0</v>
      </c>
      <c r="R39">
        <v>1</v>
      </c>
      <c r="S39">
        <v>0</v>
      </c>
      <c r="T39">
        <v>1</v>
      </c>
      <c r="U39">
        <v>8</v>
      </c>
      <c r="V39">
        <v>20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1</v>
      </c>
      <c r="AD39">
        <v>1</v>
      </c>
      <c r="AE39" s="13">
        <v>1.6</v>
      </c>
      <c r="AF39" s="14">
        <v>-1</v>
      </c>
    </row>
    <row r="40" spans="1:32" x14ac:dyDescent="0.25">
      <c r="A40">
        <v>0</v>
      </c>
      <c r="B40">
        <v>0</v>
      </c>
      <c r="C40">
        <v>65.41</v>
      </c>
      <c r="D40">
        <v>16</v>
      </c>
      <c r="E40">
        <v>1</v>
      </c>
      <c r="F40">
        <v>0</v>
      </c>
      <c r="G40">
        <v>1</v>
      </c>
      <c r="H40">
        <v>0</v>
      </c>
      <c r="I40">
        <v>0</v>
      </c>
      <c r="J40">
        <v>0</v>
      </c>
      <c r="K40" s="8">
        <v>100</v>
      </c>
      <c r="L40" s="4">
        <v>100</v>
      </c>
      <c r="M40">
        <v>0</v>
      </c>
      <c r="N40" s="5">
        <v>0</v>
      </c>
      <c r="O40" s="5">
        <v>-26.5</v>
      </c>
      <c r="P40">
        <v>14</v>
      </c>
      <c r="Q40">
        <v>0</v>
      </c>
      <c r="R40">
        <v>1</v>
      </c>
      <c r="S40">
        <v>0</v>
      </c>
      <c r="T40">
        <v>1</v>
      </c>
      <c r="U40">
        <v>8</v>
      </c>
      <c r="V40">
        <v>20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1</v>
      </c>
      <c r="AD40">
        <v>1</v>
      </c>
      <c r="AE40" s="13">
        <v>3.2</v>
      </c>
      <c r="AF40" s="14">
        <v>0.75</v>
      </c>
    </row>
    <row r="41" spans="1:32" x14ac:dyDescent="0.25">
      <c r="A41">
        <v>0</v>
      </c>
      <c r="B41">
        <v>0</v>
      </c>
      <c r="C41">
        <v>65.41</v>
      </c>
      <c r="D41">
        <v>16</v>
      </c>
      <c r="E41">
        <v>1</v>
      </c>
      <c r="F41">
        <v>0</v>
      </c>
      <c r="G41">
        <v>1</v>
      </c>
      <c r="H41">
        <v>0</v>
      </c>
      <c r="I41">
        <v>0</v>
      </c>
      <c r="J41">
        <v>0</v>
      </c>
      <c r="K41" s="8">
        <v>100</v>
      </c>
      <c r="L41" s="4">
        <v>100</v>
      </c>
      <c r="M41">
        <v>0</v>
      </c>
      <c r="N41" s="5">
        <v>0</v>
      </c>
      <c r="O41" s="5">
        <v>-26.5</v>
      </c>
      <c r="P41">
        <v>14</v>
      </c>
      <c r="Q41">
        <v>0</v>
      </c>
      <c r="R41">
        <v>1</v>
      </c>
      <c r="S41">
        <v>0</v>
      </c>
      <c r="T41">
        <v>1</v>
      </c>
      <c r="U41">
        <v>8</v>
      </c>
      <c r="V41">
        <v>20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1</v>
      </c>
      <c r="AD41">
        <v>1</v>
      </c>
      <c r="AE41" s="13">
        <v>6.4</v>
      </c>
      <c r="AF41" s="14">
        <v>-1</v>
      </c>
    </row>
    <row r="42" spans="1:32" x14ac:dyDescent="0.25">
      <c r="A42">
        <v>0</v>
      </c>
      <c r="B42">
        <v>0</v>
      </c>
      <c r="C42">
        <v>65.41</v>
      </c>
      <c r="D42">
        <v>16</v>
      </c>
      <c r="E42">
        <v>1</v>
      </c>
      <c r="F42">
        <v>0</v>
      </c>
      <c r="G42">
        <v>1</v>
      </c>
      <c r="H42">
        <v>0</v>
      </c>
      <c r="I42">
        <v>0</v>
      </c>
      <c r="J42">
        <v>0</v>
      </c>
      <c r="K42" s="8">
        <v>130</v>
      </c>
      <c r="L42" s="4">
        <v>130</v>
      </c>
      <c r="M42">
        <v>1</v>
      </c>
      <c r="N42" s="5">
        <v>0</v>
      </c>
      <c r="O42" s="5">
        <v>-26.5</v>
      </c>
      <c r="P42">
        <v>18</v>
      </c>
      <c r="Q42">
        <v>0</v>
      </c>
      <c r="R42">
        <v>1</v>
      </c>
      <c r="S42">
        <v>0</v>
      </c>
      <c r="T42">
        <v>1</v>
      </c>
      <c r="U42">
        <v>8</v>
      </c>
      <c r="V42">
        <v>20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>
        <v>1</v>
      </c>
      <c r="AD42">
        <v>1</v>
      </c>
      <c r="AE42" s="13">
        <v>0.4</v>
      </c>
      <c r="AF42" s="14">
        <v>0</v>
      </c>
    </row>
    <row r="43" spans="1:32" x14ac:dyDescent="0.25">
      <c r="A43">
        <v>0</v>
      </c>
      <c r="B43">
        <v>0</v>
      </c>
      <c r="C43">
        <v>65.41</v>
      </c>
      <c r="D43">
        <v>16</v>
      </c>
      <c r="E43">
        <v>1</v>
      </c>
      <c r="F43">
        <v>0</v>
      </c>
      <c r="G43">
        <v>1</v>
      </c>
      <c r="H43">
        <v>0</v>
      </c>
      <c r="I43">
        <v>0</v>
      </c>
      <c r="J43">
        <v>0</v>
      </c>
      <c r="K43" s="8">
        <v>130</v>
      </c>
      <c r="L43" s="4">
        <v>130</v>
      </c>
      <c r="M43">
        <v>1</v>
      </c>
      <c r="N43" s="5">
        <v>0</v>
      </c>
      <c r="O43" s="5">
        <v>-26.5</v>
      </c>
      <c r="P43">
        <v>18</v>
      </c>
      <c r="Q43">
        <v>0</v>
      </c>
      <c r="R43">
        <v>1</v>
      </c>
      <c r="S43">
        <v>0</v>
      </c>
      <c r="T43">
        <v>1</v>
      </c>
      <c r="U43">
        <v>8</v>
      </c>
      <c r="V43">
        <v>20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1</v>
      </c>
      <c r="AD43">
        <v>1</v>
      </c>
      <c r="AE43" s="13">
        <v>0.8</v>
      </c>
      <c r="AF43" s="14">
        <v>0</v>
      </c>
    </row>
    <row r="44" spans="1:32" x14ac:dyDescent="0.25">
      <c r="A44">
        <v>0</v>
      </c>
      <c r="B44">
        <v>0</v>
      </c>
      <c r="C44">
        <v>65.41</v>
      </c>
      <c r="D44">
        <v>16</v>
      </c>
      <c r="E44">
        <v>1</v>
      </c>
      <c r="F44">
        <v>0</v>
      </c>
      <c r="G44">
        <v>1</v>
      </c>
      <c r="H44">
        <v>0</v>
      </c>
      <c r="I44">
        <v>0</v>
      </c>
      <c r="J44">
        <v>0</v>
      </c>
      <c r="K44" s="8">
        <v>130</v>
      </c>
      <c r="L44" s="4">
        <v>130</v>
      </c>
      <c r="M44">
        <v>1</v>
      </c>
      <c r="N44" s="5">
        <v>0</v>
      </c>
      <c r="O44" s="5">
        <v>-26.5</v>
      </c>
      <c r="P44">
        <v>18</v>
      </c>
      <c r="Q44">
        <v>0</v>
      </c>
      <c r="R44">
        <v>1</v>
      </c>
      <c r="S44">
        <v>0</v>
      </c>
      <c r="T44">
        <v>1</v>
      </c>
      <c r="U44">
        <v>8</v>
      </c>
      <c r="V44">
        <v>20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1</v>
      </c>
      <c r="AD44">
        <v>1</v>
      </c>
      <c r="AE44" s="13">
        <v>1.6</v>
      </c>
      <c r="AF44" s="14">
        <v>0</v>
      </c>
    </row>
    <row r="45" spans="1:32" x14ac:dyDescent="0.25">
      <c r="A45">
        <v>0</v>
      </c>
      <c r="B45">
        <v>0</v>
      </c>
      <c r="C45">
        <v>65.41</v>
      </c>
      <c r="D45">
        <v>16</v>
      </c>
      <c r="E45">
        <v>1</v>
      </c>
      <c r="F45">
        <v>0</v>
      </c>
      <c r="G45">
        <v>1</v>
      </c>
      <c r="H45">
        <v>0</v>
      </c>
      <c r="I45">
        <v>0</v>
      </c>
      <c r="J45">
        <v>0</v>
      </c>
      <c r="K45" s="8">
        <v>130</v>
      </c>
      <c r="L45" s="4">
        <v>130</v>
      </c>
      <c r="M45">
        <v>1</v>
      </c>
      <c r="N45" s="5">
        <v>0</v>
      </c>
      <c r="O45" s="5">
        <v>-26.5</v>
      </c>
      <c r="P45">
        <v>18</v>
      </c>
      <c r="Q45">
        <v>0</v>
      </c>
      <c r="R45">
        <v>1</v>
      </c>
      <c r="S45">
        <v>0</v>
      </c>
      <c r="T45">
        <v>1</v>
      </c>
      <c r="U45">
        <v>8</v>
      </c>
      <c r="V45">
        <v>20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1</v>
      </c>
      <c r="AD45">
        <v>1</v>
      </c>
      <c r="AE45" s="13">
        <v>3.2</v>
      </c>
      <c r="AF45" s="14">
        <v>0</v>
      </c>
    </row>
    <row r="46" spans="1:32" x14ac:dyDescent="0.25">
      <c r="A46">
        <v>0</v>
      </c>
      <c r="B46">
        <v>0</v>
      </c>
      <c r="C46">
        <v>65.41</v>
      </c>
      <c r="D46">
        <v>16</v>
      </c>
      <c r="E46">
        <v>1</v>
      </c>
      <c r="F46">
        <v>0</v>
      </c>
      <c r="G46">
        <v>1</v>
      </c>
      <c r="H46">
        <v>0</v>
      </c>
      <c r="I46">
        <v>0</v>
      </c>
      <c r="J46">
        <v>0</v>
      </c>
      <c r="K46" s="8">
        <v>130</v>
      </c>
      <c r="L46" s="4">
        <v>130</v>
      </c>
      <c r="M46">
        <v>1</v>
      </c>
      <c r="N46" s="5">
        <v>0</v>
      </c>
      <c r="O46" s="5">
        <v>-26.5</v>
      </c>
      <c r="P46">
        <v>18</v>
      </c>
      <c r="Q46">
        <v>0</v>
      </c>
      <c r="R46">
        <v>1</v>
      </c>
      <c r="S46">
        <v>0</v>
      </c>
      <c r="T46">
        <v>1</v>
      </c>
      <c r="U46">
        <v>8</v>
      </c>
      <c r="V46">
        <v>20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1</v>
      </c>
      <c r="AD46">
        <v>1</v>
      </c>
      <c r="AE46" s="13">
        <v>6.4</v>
      </c>
      <c r="AF46" s="14">
        <v>0</v>
      </c>
    </row>
    <row r="47" spans="1:32" x14ac:dyDescent="0.25">
      <c r="A47">
        <v>0</v>
      </c>
      <c r="B47">
        <v>0</v>
      </c>
      <c r="C47">
        <v>107.9</v>
      </c>
      <c r="D47">
        <v>0</v>
      </c>
      <c r="E47">
        <v>0</v>
      </c>
      <c r="F47">
        <v>0</v>
      </c>
      <c r="G47">
        <v>1</v>
      </c>
      <c r="H47">
        <v>0</v>
      </c>
      <c r="I47">
        <v>0</v>
      </c>
      <c r="J47">
        <v>0</v>
      </c>
      <c r="K47">
        <v>27.5</v>
      </c>
      <c r="L47" s="4">
        <v>27.5</v>
      </c>
      <c r="M47">
        <v>0</v>
      </c>
      <c r="N47" s="5">
        <v>0</v>
      </c>
      <c r="O47" s="6">
        <v>-42.5</v>
      </c>
      <c r="P47" s="7">
        <v>5</v>
      </c>
      <c r="Q47">
        <v>0</v>
      </c>
      <c r="R47">
        <v>1</v>
      </c>
      <c r="S47">
        <v>0</v>
      </c>
      <c r="T47">
        <v>1</v>
      </c>
      <c r="U47">
        <v>8</v>
      </c>
      <c r="V47">
        <v>20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>
        <v>1</v>
      </c>
      <c r="AD47">
        <v>1</v>
      </c>
      <c r="AE47" s="13">
        <v>1.6</v>
      </c>
      <c r="AF47" s="14">
        <v>0</v>
      </c>
    </row>
    <row r="48" spans="1:32" x14ac:dyDescent="0.25">
      <c r="A48">
        <v>0</v>
      </c>
      <c r="B48">
        <v>0</v>
      </c>
      <c r="C48">
        <v>107.9</v>
      </c>
      <c r="D48">
        <v>0</v>
      </c>
      <c r="E48">
        <v>0</v>
      </c>
      <c r="F48">
        <v>0</v>
      </c>
      <c r="G48">
        <v>1</v>
      </c>
      <c r="H48">
        <v>0</v>
      </c>
      <c r="I48">
        <v>0</v>
      </c>
      <c r="J48">
        <v>0</v>
      </c>
      <c r="K48">
        <v>27.5</v>
      </c>
      <c r="L48" s="4">
        <v>27.5</v>
      </c>
      <c r="M48">
        <v>0</v>
      </c>
      <c r="N48" s="5">
        <v>0</v>
      </c>
      <c r="O48" s="6">
        <v>-42.5</v>
      </c>
      <c r="P48" s="7">
        <v>5</v>
      </c>
      <c r="Q48">
        <v>0</v>
      </c>
      <c r="R48">
        <v>1</v>
      </c>
      <c r="S48">
        <v>0</v>
      </c>
      <c r="T48">
        <v>1</v>
      </c>
      <c r="U48">
        <v>8</v>
      </c>
      <c r="V48">
        <v>20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1</v>
      </c>
      <c r="AD48">
        <v>1</v>
      </c>
      <c r="AE48" s="13">
        <v>3.2</v>
      </c>
      <c r="AF48" s="14">
        <v>0</v>
      </c>
    </row>
    <row r="49" spans="1:32" x14ac:dyDescent="0.25">
      <c r="A49">
        <v>0</v>
      </c>
      <c r="B49">
        <v>0</v>
      </c>
      <c r="C49">
        <v>107.9</v>
      </c>
      <c r="D49">
        <v>0</v>
      </c>
      <c r="E49">
        <v>0</v>
      </c>
      <c r="F49">
        <v>0</v>
      </c>
      <c r="G49">
        <v>1</v>
      </c>
      <c r="H49">
        <v>0</v>
      </c>
      <c r="I49">
        <v>0</v>
      </c>
      <c r="J49">
        <v>0</v>
      </c>
      <c r="K49">
        <v>27.5</v>
      </c>
      <c r="L49" s="4">
        <v>27.5</v>
      </c>
      <c r="M49">
        <v>0</v>
      </c>
      <c r="N49" s="5">
        <v>0</v>
      </c>
      <c r="O49" s="6">
        <v>-42.5</v>
      </c>
      <c r="P49" s="7">
        <v>5</v>
      </c>
      <c r="Q49">
        <v>0</v>
      </c>
      <c r="R49">
        <v>1</v>
      </c>
      <c r="S49">
        <v>0</v>
      </c>
      <c r="T49">
        <v>1</v>
      </c>
      <c r="U49">
        <v>8</v>
      </c>
      <c r="V49">
        <v>20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1</v>
      </c>
      <c r="AD49">
        <v>1</v>
      </c>
      <c r="AE49" s="13">
        <v>6.4</v>
      </c>
      <c r="AF49" s="14">
        <v>0</v>
      </c>
    </row>
    <row r="50" spans="1:32" x14ac:dyDescent="0.25">
      <c r="A50">
        <v>0</v>
      </c>
      <c r="B50">
        <v>0</v>
      </c>
      <c r="C50">
        <v>63.55</v>
      </c>
      <c r="D50">
        <v>0</v>
      </c>
      <c r="E50">
        <v>0</v>
      </c>
      <c r="F50">
        <v>0</v>
      </c>
      <c r="G50">
        <v>1</v>
      </c>
      <c r="H50">
        <v>0</v>
      </c>
      <c r="I50">
        <v>0</v>
      </c>
      <c r="J50">
        <v>0</v>
      </c>
      <c r="K50">
        <v>12</v>
      </c>
      <c r="L50" s="4">
        <v>12</v>
      </c>
      <c r="M50">
        <v>0</v>
      </c>
      <c r="N50" s="5">
        <v>0</v>
      </c>
      <c r="O50" s="6">
        <v>-55</v>
      </c>
      <c r="P50">
        <v>12</v>
      </c>
      <c r="Q50">
        <v>0</v>
      </c>
      <c r="R50">
        <v>1</v>
      </c>
      <c r="S50">
        <v>1</v>
      </c>
      <c r="T50">
        <v>0</v>
      </c>
      <c r="U50">
        <v>6</v>
      </c>
      <c r="V50">
        <v>23.5</v>
      </c>
      <c r="W50">
        <v>0</v>
      </c>
      <c r="X50">
        <v>0</v>
      </c>
      <c r="Y50">
        <v>0</v>
      </c>
      <c r="Z50">
        <v>0</v>
      </c>
      <c r="AA50">
        <v>1</v>
      </c>
      <c r="AB50">
        <v>0</v>
      </c>
      <c r="AC50">
        <v>1</v>
      </c>
      <c r="AD50">
        <v>1</v>
      </c>
      <c r="AE50" s="13">
        <v>0.13</v>
      </c>
      <c r="AF50" s="14">
        <v>0</v>
      </c>
    </row>
    <row r="51" spans="1:32" x14ac:dyDescent="0.25">
      <c r="A51">
        <v>0</v>
      </c>
      <c r="B51">
        <v>0</v>
      </c>
      <c r="C51">
        <v>63.55</v>
      </c>
      <c r="D51">
        <v>0</v>
      </c>
      <c r="E51">
        <v>0</v>
      </c>
      <c r="F51">
        <v>0</v>
      </c>
      <c r="G51">
        <v>1</v>
      </c>
      <c r="H51">
        <v>0</v>
      </c>
      <c r="I51">
        <v>0</v>
      </c>
      <c r="J51">
        <v>0</v>
      </c>
      <c r="K51">
        <v>12</v>
      </c>
      <c r="L51" s="4">
        <v>12</v>
      </c>
      <c r="M51">
        <v>0</v>
      </c>
      <c r="N51" s="5">
        <v>0</v>
      </c>
      <c r="O51" s="6">
        <v>-55</v>
      </c>
      <c r="P51">
        <v>12</v>
      </c>
      <c r="Q51">
        <v>0</v>
      </c>
      <c r="R51">
        <v>1</v>
      </c>
      <c r="S51">
        <v>1</v>
      </c>
      <c r="T51">
        <v>0</v>
      </c>
      <c r="U51">
        <v>6</v>
      </c>
      <c r="V51">
        <v>23.5</v>
      </c>
      <c r="W51">
        <v>0</v>
      </c>
      <c r="X51">
        <v>0</v>
      </c>
      <c r="Y51">
        <v>0</v>
      </c>
      <c r="Z51">
        <v>0</v>
      </c>
      <c r="AA51">
        <v>1</v>
      </c>
      <c r="AB51">
        <v>0</v>
      </c>
      <c r="AC51">
        <v>1</v>
      </c>
      <c r="AD51">
        <v>1</v>
      </c>
      <c r="AE51" s="13">
        <v>1.49</v>
      </c>
      <c r="AF51" s="14">
        <v>0.86122448979591804</v>
      </c>
    </row>
    <row r="52" spans="1:32" x14ac:dyDescent="0.25">
      <c r="A52">
        <v>0</v>
      </c>
      <c r="B52">
        <v>0</v>
      </c>
      <c r="C52">
        <v>63.55</v>
      </c>
      <c r="D52">
        <v>0</v>
      </c>
      <c r="E52">
        <v>0</v>
      </c>
      <c r="F52">
        <v>0</v>
      </c>
      <c r="G52">
        <v>1</v>
      </c>
      <c r="H52">
        <v>0</v>
      </c>
      <c r="I52">
        <v>0</v>
      </c>
      <c r="J52">
        <v>0</v>
      </c>
      <c r="K52">
        <v>12</v>
      </c>
      <c r="L52" s="4">
        <v>12</v>
      </c>
      <c r="M52">
        <v>0</v>
      </c>
      <c r="N52" s="5">
        <v>0</v>
      </c>
      <c r="O52" s="6">
        <v>-55</v>
      </c>
      <c r="P52">
        <v>12</v>
      </c>
      <c r="Q52">
        <v>0</v>
      </c>
      <c r="R52">
        <v>1</v>
      </c>
      <c r="S52">
        <v>1</v>
      </c>
      <c r="T52">
        <v>0</v>
      </c>
      <c r="U52">
        <v>6</v>
      </c>
      <c r="V52">
        <v>23.5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1</v>
      </c>
      <c r="AD52">
        <v>1</v>
      </c>
      <c r="AE52" s="13">
        <v>4.26</v>
      </c>
      <c r="AF52" s="14">
        <v>0.87332339791356195</v>
      </c>
    </row>
    <row r="53" spans="1:32" x14ac:dyDescent="0.25">
      <c r="A53">
        <v>0</v>
      </c>
      <c r="B53">
        <v>0</v>
      </c>
      <c r="C53">
        <v>58.69</v>
      </c>
      <c r="D53">
        <v>16</v>
      </c>
      <c r="E53">
        <v>1</v>
      </c>
      <c r="F53">
        <v>0</v>
      </c>
      <c r="G53">
        <v>1</v>
      </c>
      <c r="H53">
        <v>0</v>
      </c>
      <c r="I53">
        <v>0</v>
      </c>
      <c r="J53">
        <v>0</v>
      </c>
      <c r="K53">
        <v>8.41</v>
      </c>
      <c r="L53" s="4">
        <v>8.41</v>
      </c>
      <c r="M53">
        <v>0</v>
      </c>
      <c r="N53" s="5">
        <v>0</v>
      </c>
      <c r="O53" s="6">
        <v>-30</v>
      </c>
      <c r="P53">
        <v>104.6</v>
      </c>
      <c r="Q53">
        <v>1</v>
      </c>
      <c r="R53">
        <v>0</v>
      </c>
      <c r="S53">
        <v>1</v>
      </c>
      <c r="T53">
        <v>0</v>
      </c>
      <c r="U53">
        <v>9</v>
      </c>
      <c r="V53">
        <v>300</v>
      </c>
      <c r="W53">
        <v>0</v>
      </c>
      <c r="X53">
        <v>0</v>
      </c>
      <c r="Y53">
        <v>0</v>
      </c>
      <c r="Z53">
        <v>0</v>
      </c>
      <c r="AA53">
        <v>1</v>
      </c>
      <c r="AB53">
        <v>0</v>
      </c>
      <c r="AC53">
        <v>1</v>
      </c>
      <c r="AD53">
        <v>3</v>
      </c>
      <c r="AE53" s="13">
        <v>0.33</v>
      </c>
      <c r="AF53" s="14">
        <v>0</v>
      </c>
    </row>
    <row r="54" spans="1:32" x14ac:dyDescent="0.25">
      <c r="A54">
        <v>0</v>
      </c>
      <c r="B54">
        <v>0</v>
      </c>
      <c r="C54">
        <v>58.69</v>
      </c>
      <c r="D54">
        <v>16</v>
      </c>
      <c r="E54">
        <v>1</v>
      </c>
      <c r="F54">
        <v>0</v>
      </c>
      <c r="G54">
        <v>1</v>
      </c>
      <c r="H54">
        <v>0</v>
      </c>
      <c r="I54">
        <v>0</v>
      </c>
      <c r="J54">
        <v>0</v>
      </c>
      <c r="K54">
        <v>8.41</v>
      </c>
      <c r="L54" s="4">
        <v>8.41</v>
      </c>
      <c r="M54">
        <v>0</v>
      </c>
      <c r="N54" s="5">
        <v>0</v>
      </c>
      <c r="O54" s="6">
        <v>-30</v>
      </c>
      <c r="P54">
        <v>104.6</v>
      </c>
      <c r="Q54">
        <v>1</v>
      </c>
      <c r="R54">
        <v>0</v>
      </c>
      <c r="S54">
        <v>1</v>
      </c>
      <c r="T54">
        <v>0</v>
      </c>
      <c r="U54">
        <v>9</v>
      </c>
      <c r="V54">
        <v>300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1</v>
      </c>
      <c r="AD54">
        <v>3</v>
      </c>
      <c r="AE54" s="13">
        <v>0.66</v>
      </c>
      <c r="AF54" s="14">
        <v>1</v>
      </c>
    </row>
    <row r="55" spans="1:32" x14ac:dyDescent="0.25">
      <c r="A55">
        <v>0</v>
      </c>
      <c r="B55">
        <v>0</v>
      </c>
      <c r="C55">
        <v>58.69</v>
      </c>
      <c r="D55">
        <v>16</v>
      </c>
      <c r="E55">
        <v>1</v>
      </c>
      <c r="F55">
        <v>0</v>
      </c>
      <c r="G55">
        <v>1</v>
      </c>
      <c r="H55">
        <v>0</v>
      </c>
      <c r="I55">
        <v>0</v>
      </c>
      <c r="J55">
        <v>0</v>
      </c>
      <c r="K55">
        <v>8.41</v>
      </c>
      <c r="L55" s="4">
        <v>8.41</v>
      </c>
      <c r="M55">
        <v>0</v>
      </c>
      <c r="N55" s="5">
        <v>0</v>
      </c>
      <c r="O55" s="6">
        <v>-30</v>
      </c>
      <c r="P55">
        <v>104.6</v>
      </c>
      <c r="Q55">
        <v>1</v>
      </c>
      <c r="R55">
        <v>0</v>
      </c>
      <c r="S55">
        <v>1</v>
      </c>
      <c r="T55">
        <v>0</v>
      </c>
      <c r="U55">
        <v>9</v>
      </c>
      <c r="V55">
        <v>300</v>
      </c>
      <c r="W55">
        <v>0</v>
      </c>
      <c r="X55">
        <v>0</v>
      </c>
      <c r="Y55">
        <v>0</v>
      </c>
      <c r="Z55">
        <v>0</v>
      </c>
      <c r="AA55">
        <v>1</v>
      </c>
      <c r="AB55">
        <v>0</v>
      </c>
      <c r="AC55">
        <v>1</v>
      </c>
      <c r="AD55">
        <v>7</v>
      </c>
      <c r="AE55" s="13">
        <v>0.33</v>
      </c>
      <c r="AF55" s="14">
        <v>1</v>
      </c>
    </row>
    <row r="56" spans="1:32" x14ac:dyDescent="0.25">
      <c r="A56">
        <v>0</v>
      </c>
      <c r="B56">
        <v>0</v>
      </c>
      <c r="C56">
        <v>58.69</v>
      </c>
      <c r="D56">
        <v>16</v>
      </c>
      <c r="E56">
        <v>1</v>
      </c>
      <c r="F56">
        <v>0</v>
      </c>
      <c r="G56">
        <v>1</v>
      </c>
      <c r="H56">
        <v>0</v>
      </c>
      <c r="I56">
        <v>0</v>
      </c>
      <c r="J56">
        <v>0</v>
      </c>
      <c r="K56">
        <v>8.41</v>
      </c>
      <c r="L56" s="4">
        <v>8.41</v>
      </c>
      <c r="M56">
        <v>0</v>
      </c>
      <c r="N56" s="5">
        <v>0</v>
      </c>
      <c r="O56" s="6">
        <v>-30</v>
      </c>
      <c r="P56">
        <v>104.6</v>
      </c>
      <c r="Q56">
        <v>1</v>
      </c>
      <c r="R56">
        <v>0</v>
      </c>
      <c r="S56">
        <v>1</v>
      </c>
      <c r="T56">
        <v>0</v>
      </c>
      <c r="U56">
        <v>9</v>
      </c>
      <c r="V56">
        <v>300</v>
      </c>
      <c r="W56">
        <v>0</v>
      </c>
      <c r="X56">
        <v>0</v>
      </c>
      <c r="Y56">
        <v>0</v>
      </c>
      <c r="Z56">
        <v>0</v>
      </c>
      <c r="AA56">
        <v>1</v>
      </c>
      <c r="AB56">
        <v>0</v>
      </c>
      <c r="AC56">
        <v>1</v>
      </c>
      <c r="AD56">
        <v>7</v>
      </c>
      <c r="AE56" s="13">
        <v>0.66</v>
      </c>
      <c r="AF56" s="14">
        <v>1</v>
      </c>
    </row>
    <row r="57" spans="1:32" x14ac:dyDescent="0.25">
      <c r="A57">
        <v>0</v>
      </c>
      <c r="B57">
        <v>0</v>
      </c>
      <c r="C57">
        <v>58.69</v>
      </c>
      <c r="D57">
        <v>16</v>
      </c>
      <c r="E57">
        <v>1</v>
      </c>
      <c r="F57">
        <v>0</v>
      </c>
      <c r="G57">
        <v>1</v>
      </c>
      <c r="H57">
        <v>0</v>
      </c>
      <c r="I57">
        <v>0</v>
      </c>
      <c r="J57">
        <v>0</v>
      </c>
      <c r="K57">
        <v>8.41</v>
      </c>
      <c r="L57" s="4">
        <v>8.41</v>
      </c>
      <c r="M57">
        <v>0</v>
      </c>
      <c r="N57" s="5">
        <v>0</v>
      </c>
      <c r="O57" s="6">
        <v>-30</v>
      </c>
      <c r="P57">
        <v>104.6</v>
      </c>
      <c r="Q57">
        <v>1</v>
      </c>
      <c r="R57">
        <v>0</v>
      </c>
      <c r="S57">
        <v>1</v>
      </c>
      <c r="T57">
        <v>0</v>
      </c>
      <c r="U57">
        <v>9</v>
      </c>
      <c r="V57">
        <v>300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1</v>
      </c>
      <c r="AD57">
        <v>30</v>
      </c>
      <c r="AE57" s="13">
        <v>0.33</v>
      </c>
      <c r="AF57" s="14">
        <v>1</v>
      </c>
    </row>
    <row r="58" spans="1:32" x14ac:dyDescent="0.25">
      <c r="A58">
        <v>0</v>
      </c>
      <c r="B58">
        <v>0</v>
      </c>
      <c r="C58">
        <v>58.69</v>
      </c>
      <c r="D58">
        <v>16</v>
      </c>
      <c r="E58">
        <v>1</v>
      </c>
      <c r="F58">
        <v>0</v>
      </c>
      <c r="G58">
        <v>1</v>
      </c>
      <c r="H58">
        <v>0</v>
      </c>
      <c r="I58">
        <v>0</v>
      </c>
      <c r="J58">
        <v>0</v>
      </c>
      <c r="K58">
        <v>8.41</v>
      </c>
      <c r="L58" s="4">
        <v>8.41</v>
      </c>
      <c r="M58">
        <v>0</v>
      </c>
      <c r="N58" s="5">
        <v>0</v>
      </c>
      <c r="O58" s="6">
        <v>-30</v>
      </c>
      <c r="P58">
        <v>104.6</v>
      </c>
      <c r="Q58">
        <v>1</v>
      </c>
      <c r="R58">
        <v>0</v>
      </c>
      <c r="S58">
        <v>1</v>
      </c>
      <c r="T58">
        <v>0</v>
      </c>
      <c r="U58">
        <v>9</v>
      </c>
      <c r="V58">
        <v>300</v>
      </c>
      <c r="W58">
        <v>0</v>
      </c>
      <c r="X58">
        <v>0</v>
      </c>
      <c r="Y58">
        <v>0</v>
      </c>
      <c r="Z58">
        <v>0</v>
      </c>
      <c r="AA58">
        <v>1</v>
      </c>
      <c r="AB58">
        <v>0</v>
      </c>
      <c r="AC58">
        <v>1</v>
      </c>
      <c r="AD58">
        <v>30</v>
      </c>
      <c r="AE58" s="13">
        <v>0.66</v>
      </c>
      <c r="AF58" s="14">
        <v>1</v>
      </c>
    </row>
    <row r="59" spans="1:32" x14ac:dyDescent="0.25">
      <c r="A59">
        <v>0</v>
      </c>
      <c r="B59">
        <v>0</v>
      </c>
      <c r="C59">
        <v>58.69</v>
      </c>
      <c r="D59">
        <v>16</v>
      </c>
      <c r="E59">
        <v>1</v>
      </c>
      <c r="F59">
        <v>0</v>
      </c>
      <c r="G59">
        <v>1</v>
      </c>
      <c r="H59">
        <v>0</v>
      </c>
      <c r="I59">
        <v>0</v>
      </c>
      <c r="J59">
        <v>0</v>
      </c>
      <c r="K59">
        <v>8.41</v>
      </c>
      <c r="L59" s="4">
        <v>8.41</v>
      </c>
      <c r="M59">
        <v>0</v>
      </c>
      <c r="N59" s="5">
        <v>0</v>
      </c>
      <c r="O59" s="6">
        <v>-30</v>
      </c>
      <c r="P59">
        <v>104.6</v>
      </c>
      <c r="Q59">
        <v>1</v>
      </c>
      <c r="R59">
        <v>0</v>
      </c>
      <c r="S59">
        <v>1</v>
      </c>
      <c r="T59">
        <v>0</v>
      </c>
      <c r="U59">
        <v>9</v>
      </c>
      <c r="V59">
        <v>300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1</v>
      </c>
      <c r="AD59">
        <v>90</v>
      </c>
      <c r="AE59" s="13">
        <v>0.33</v>
      </c>
      <c r="AF59" s="14">
        <v>1</v>
      </c>
    </row>
    <row r="60" spans="1:32" x14ac:dyDescent="0.25">
      <c r="A60">
        <v>0</v>
      </c>
      <c r="B60">
        <v>0</v>
      </c>
      <c r="C60">
        <v>58.69</v>
      </c>
      <c r="D60">
        <v>16</v>
      </c>
      <c r="E60">
        <v>1</v>
      </c>
      <c r="F60">
        <v>0</v>
      </c>
      <c r="G60">
        <v>1</v>
      </c>
      <c r="H60">
        <v>0</v>
      </c>
      <c r="I60">
        <v>0</v>
      </c>
      <c r="J60">
        <v>0</v>
      </c>
      <c r="K60">
        <v>8.41</v>
      </c>
      <c r="L60" s="4">
        <v>8.41</v>
      </c>
      <c r="M60">
        <v>0</v>
      </c>
      <c r="N60" s="5">
        <v>0</v>
      </c>
      <c r="O60" s="6">
        <v>-30</v>
      </c>
      <c r="P60">
        <v>104.6</v>
      </c>
      <c r="Q60">
        <v>1</v>
      </c>
      <c r="R60">
        <v>0</v>
      </c>
      <c r="S60">
        <v>1</v>
      </c>
      <c r="T60">
        <v>0</v>
      </c>
      <c r="U60">
        <v>9</v>
      </c>
      <c r="V60">
        <v>300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1</v>
      </c>
      <c r="AD60">
        <v>90</v>
      </c>
      <c r="AE60" s="13">
        <v>0.66</v>
      </c>
      <c r="AF60" s="14">
        <v>1</v>
      </c>
    </row>
    <row r="61" spans="1:32" x14ac:dyDescent="0.25">
      <c r="A61">
        <v>0</v>
      </c>
      <c r="B61">
        <v>0</v>
      </c>
      <c r="C61">
        <v>58.69</v>
      </c>
      <c r="D61">
        <v>16</v>
      </c>
      <c r="E61">
        <v>1</v>
      </c>
      <c r="F61">
        <v>0</v>
      </c>
      <c r="G61">
        <v>1</v>
      </c>
      <c r="H61">
        <v>0</v>
      </c>
      <c r="I61">
        <v>0</v>
      </c>
      <c r="J61">
        <v>0</v>
      </c>
      <c r="K61">
        <v>8.41</v>
      </c>
      <c r="L61" s="4">
        <v>8.41</v>
      </c>
      <c r="M61">
        <v>0</v>
      </c>
      <c r="N61" s="5">
        <v>0</v>
      </c>
      <c r="O61" s="6">
        <v>-30</v>
      </c>
      <c r="P61">
        <v>104.6</v>
      </c>
      <c r="Q61">
        <v>1</v>
      </c>
      <c r="R61">
        <v>0</v>
      </c>
      <c r="S61">
        <v>1</v>
      </c>
      <c r="T61">
        <v>0</v>
      </c>
      <c r="U61">
        <v>9</v>
      </c>
      <c r="V61">
        <v>300</v>
      </c>
      <c r="W61">
        <v>0</v>
      </c>
      <c r="X61">
        <v>0</v>
      </c>
      <c r="Y61">
        <v>0</v>
      </c>
      <c r="Z61">
        <v>0</v>
      </c>
      <c r="AA61">
        <v>1</v>
      </c>
      <c r="AB61">
        <v>0</v>
      </c>
      <c r="AC61">
        <v>1</v>
      </c>
      <c r="AD61">
        <v>180</v>
      </c>
      <c r="AE61" s="13">
        <v>0.33</v>
      </c>
      <c r="AF61" s="14">
        <v>0</v>
      </c>
    </row>
    <row r="62" spans="1:32" x14ac:dyDescent="0.25">
      <c r="A62">
        <v>0</v>
      </c>
      <c r="B62">
        <v>0</v>
      </c>
      <c r="C62">
        <v>58.69</v>
      </c>
      <c r="D62">
        <v>16</v>
      </c>
      <c r="E62">
        <v>1</v>
      </c>
      <c r="F62">
        <v>0</v>
      </c>
      <c r="G62">
        <v>1</v>
      </c>
      <c r="H62">
        <v>0</v>
      </c>
      <c r="I62">
        <v>0</v>
      </c>
      <c r="J62">
        <v>0</v>
      </c>
      <c r="K62">
        <v>8.41</v>
      </c>
      <c r="L62" s="4">
        <v>8.41</v>
      </c>
      <c r="M62">
        <v>0</v>
      </c>
      <c r="N62" s="5">
        <v>0</v>
      </c>
      <c r="O62" s="6">
        <v>-30</v>
      </c>
      <c r="P62">
        <v>104.6</v>
      </c>
      <c r="Q62">
        <v>1</v>
      </c>
      <c r="R62">
        <v>0</v>
      </c>
      <c r="S62">
        <v>1</v>
      </c>
      <c r="T62">
        <v>0</v>
      </c>
      <c r="U62">
        <v>9</v>
      </c>
      <c r="V62">
        <v>300</v>
      </c>
      <c r="W62">
        <v>0</v>
      </c>
      <c r="X62">
        <v>0</v>
      </c>
      <c r="Y62">
        <v>0</v>
      </c>
      <c r="Z62">
        <v>0</v>
      </c>
      <c r="AA62">
        <v>1</v>
      </c>
      <c r="AB62">
        <v>0</v>
      </c>
      <c r="AC62">
        <v>1</v>
      </c>
      <c r="AD62">
        <v>180</v>
      </c>
      <c r="AE62" s="13">
        <v>0.66</v>
      </c>
      <c r="AF62" s="14">
        <v>1</v>
      </c>
    </row>
    <row r="63" spans="1:32" x14ac:dyDescent="0.25">
      <c r="A63">
        <v>1</v>
      </c>
      <c r="B63">
        <v>0</v>
      </c>
      <c r="C63">
        <v>12.01</v>
      </c>
      <c r="D63">
        <v>0</v>
      </c>
      <c r="E63">
        <v>0</v>
      </c>
      <c r="F63">
        <v>0</v>
      </c>
      <c r="G63">
        <v>0</v>
      </c>
      <c r="H63">
        <v>1</v>
      </c>
      <c r="I63">
        <v>0</v>
      </c>
      <c r="J63">
        <v>1</v>
      </c>
      <c r="K63" s="7">
        <v>2.5</v>
      </c>
      <c r="L63" s="7">
        <v>1000</v>
      </c>
      <c r="M63">
        <v>0</v>
      </c>
      <c r="N63" s="5">
        <v>0</v>
      </c>
      <c r="O63" s="5">
        <v>-11.7</v>
      </c>
      <c r="P63" s="7">
        <v>1040</v>
      </c>
      <c r="Q63">
        <v>0</v>
      </c>
      <c r="R63">
        <v>1</v>
      </c>
      <c r="S63">
        <v>1</v>
      </c>
      <c r="T63">
        <v>0</v>
      </c>
      <c r="U63" s="7">
        <v>8</v>
      </c>
      <c r="V63" s="7">
        <v>30</v>
      </c>
      <c r="W63">
        <v>0</v>
      </c>
      <c r="X63">
        <v>0</v>
      </c>
      <c r="Y63">
        <v>0</v>
      </c>
      <c r="Z63">
        <v>0</v>
      </c>
      <c r="AA63">
        <v>1</v>
      </c>
      <c r="AB63">
        <v>0</v>
      </c>
      <c r="AC63">
        <v>1</v>
      </c>
      <c r="AD63">
        <v>91</v>
      </c>
      <c r="AE63" s="13">
        <v>0.05</v>
      </c>
      <c r="AF63" s="14">
        <v>0.67511563367252503</v>
      </c>
    </row>
    <row r="64" spans="1:32" x14ac:dyDescent="0.25">
      <c r="A64">
        <v>1</v>
      </c>
      <c r="B64">
        <v>0</v>
      </c>
      <c r="C64">
        <v>12.01</v>
      </c>
      <c r="D64">
        <v>0</v>
      </c>
      <c r="E64">
        <v>0</v>
      </c>
      <c r="F64">
        <v>0</v>
      </c>
      <c r="G64">
        <v>0</v>
      </c>
      <c r="H64">
        <v>1</v>
      </c>
      <c r="I64">
        <v>0</v>
      </c>
      <c r="J64">
        <v>1</v>
      </c>
      <c r="K64" s="7">
        <v>2.5</v>
      </c>
      <c r="L64" s="7">
        <v>1000</v>
      </c>
      <c r="M64">
        <v>0</v>
      </c>
      <c r="N64" s="5">
        <v>0</v>
      </c>
      <c r="O64" s="5">
        <v>-11.7</v>
      </c>
      <c r="P64" s="7">
        <v>1040</v>
      </c>
      <c r="Q64">
        <v>0</v>
      </c>
      <c r="R64">
        <v>1</v>
      </c>
      <c r="S64">
        <v>1</v>
      </c>
      <c r="T64">
        <v>0</v>
      </c>
      <c r="U64" s="7">
        <v>8</v>
      </c>
      <c r="V64" s="7">
        <v>30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  <c r="AC64">
        <v>1</v>
      </c>
      <c r="AD64">
        <v>91</v>
      </c>
      <c r="AE64" s="13">
        <v>0.1</v>
      </c>
      <c r="AF64" s="14">
        <v>0.84718475328517995</v>
      </c>
    </row>
    <row r="65" spans="1:32" x14ac:dyDescent="0.25">
      <c r="A65">
        <v>1</v>
      </c>
      <c r="B65">
        <v>0</v>
      </c>
      <c r="C65">
        <v>12.01</v>
      </c>
      <c r="D65">
        <v>0</v>
      </c>
      <c r="E65">
        <v>0</v>
      </c>
      <c r="F65">
        <v>0</v>
      </c>
      <c r="G65">
        <v>0</v>
      </c>
      <c r="H65">
        <v>1</v>
      </c>
      <c r="I65">
        <v>0</v>
      </c>
      <c r="J65">
        <v>1</v>
      </c>
      <c r="K65" s="7">
        <v>2.5</v>
      </c>
      <c r="L65" s="7">
        <v>1000</v>
      </c>
      <c r="M65">
        <v>0</v>
      </c>
      <c r="N65" s="5">
        <v>0</v>
      </c>
      <c r="O65" s="5">
        <v>-11.7</v>
      </c>
      <c r="P65" s="7">
        <v>1040</v>
      </c>
      <c r="Q65">
        <v>0</v>
      </c>
      <c r="R65">
        <v>1</v>
      </c>
      <c r="S65">
        <v>1</v>
      </c>
      <c r="T65">
        <v>0</v>
      </c>
      <c r="U65" s="7">
        <v>8</v>
      </c>
      <c r="V65" s="7">
        <v>30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1</v>
      </c>
      <c r="AD65">
        <v>91</v>
      </c>
      <c r="AE65" s="13">
        <v>0.2</v>
      </c>
      <c r="AF65" s="14">
        <v>0.92493160054719603</v>
      </c>
    </row>
    <row r="66" spans="1:32" x14ac:dyDescent="0.25">
      <c r="A66">
        <v>0</v>
      </c>
      <c r="B66">
        <v>0</v>
      </c>
      <c r="C66">
        <v>26.98</v>
      </c>
      <c r="D66">
        <v>16</v>
      </c>
      <c r="E66">
        <v>1</v>
      </c>
      <c r="F66">
        <v>0</v>
      </c>
      <c r="G66">
        <v>0</v>
      </c>
      <c r="H66">
        <v>1</v>
      </c>
      <c r="I66">
        <v>0</v>
      </c>
      <c r="J66">
        <v>0</v>
      </c>
      <c r="K66" s="4">
        <v>316.5</v>
      </c>
      <c r="L66" s="4">
        <v>316.5</v>
      </c>
      <c r="M66">
        <v>0</v>
      </c>
      <c r="N66" s="5">
        <v>0</v>
      </c>
      <c r="O66" s="5">
        <v>-1.8</v>
      </c>
      <c r="P66">
        <v>163.4</v>
      </c>
      <c r="Q66">
        <v>0</v>
      </c>
      <c r="R66">
        <v>1</v>
      </c>
      <c r="S66">
        <v>1</v>
      </c>
      <c r="T66">
        <v>0</v>
      </c>
      <c r="U66">
        <v>6</v>
      </c>
      <c r="V66">
        <v>27.5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1</v>
      </c>
      <c r="AD66">
        <v>91</v>
      </c>
      <c r="AE66" s="13">
        <v>2.5</v>
      </c>
      <c r="AF66" s="14">
        <v>0.60046728971962604</v>
      </c>
    </row>
    <row r="67" spans="1:32" x14ac:dyDescent="0.25">
      <c r="A67">
        <v>0</v>
      </c>
      <c r="B67">
        <v>0</v>
      </c>
      <c r="C67">
        <v>26.98</v>
      </c>
      <c r="D67">
        <v>16</v>
      </c>
      <c r="E67">
        <v>1</v>
      </c>
      <c r="F67">
        <v>0</v>
      </c>
      <c r="G67">
        <v>0</v>
      </c>
      <c r="H67">
        <v>1</v>
      </c>
      <c r="I67">
        <v>0</v>
      </c>
      <c r="J67">
        <v>0</v>
      </c>
      <c r="K67" s="4">
        <v>316.5</v>
      </c>
      <c r="L67" s="4">
        <v>316.5</v>
      </c>
      <c r="M67">
        <v>0</v>
      </c>
      <c r="N67" s="5">
        <v>0</v>
      </c>
      <c r="O67" s="5">
        <v>-1.8</v>
      </c>
      <c r="P67">
        <v>163.4</v>
      </c>
      <c r="Q67">
        <v>0</v>
      </c>
      <c r="R67">
        <v>1</v>
      </c>
      <c r="S67">
        <v>1</v>
      </c>
      <c r="T67">
        <v>0</v>
      </c>
      <c r="U67">
        <v>6</v>
      </c>
      <c r="V67">
        <v>27.5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1</v>
      </c>
      <c r="AD67">
        <v>91</v>
      </c>
      <c r="AE67" s="13">
        <v>5</v>
      </c>
      <c r="AF67" s="14">
        <v>0.48955223880596999</v>
      </c>
    </row>
    <row r="68" spans="1:32" x14ac:dyDescent="0.25">
      <c r="A68">
        <v>0</v>
      </c>
      <c r="B68">
        <v>0</v>
      </c>
      <c r="C68">
        <v>26.98</v>
      </c>
      <c r="D68">
        <v>16</v>
      </c>
      <c r="E68">
        <v>1</v>
      </c>
      <c r="F68">
        <v>0</v>
      </c>
      <c r="G68">
        <v>0</v>
      </c>
      <c r="H68">
        <v>1</v>
      </c>
      <c r="I68">
        <v>0</v>
      </c>
      <c r="J68">
        <v>0</v>
      </c>
      <c r="K68" s="4">
        <v>656.4</v>
      </c>
      <c r="L68" s="4">
        <v>656.4</v>
      </c>
      <c r="M68">
        <v>0</v>
      </c>
      <c r="N68" s="5">
        <v>0</v>
      </c>
      <c r="O68" s="5">
        <v>-40.299999999999997</v>
      </c>
      <c r="P68">
        <v>105.9</v>
      </c>
      <c r="Q68">
        <v>0</v>
      </c>
      <c r="R68">
        <v>1</v>
      </c>
      <c r="S68">
        <v>1</v>
      </c>
      <c r="T68">
        <v>0</v>
      </c>
      <c r="U68">
        <v>6</v>
      </c>
      <c r="V68">
        <v>27.5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1</v>
      </c>
      <c r="AD68">
        <v>91</v>
      </c>
      <c r="AE68" s="13">
        <v>2.5</v>
      </c>
      <c r="AF68" s="14">
        <v>0.64075630252100801</v>
      </c>
    </row>
    <row r="69" spans="1:32" x14ac:dyDescent="0.25">
      <c r="A69">
        <v>0</v>
      </c>
      <c r="B69">
        <v>0</v>
      </c>
      <c r="C69">
        <v>26.98</v>
      </c>
      <c r="D69">
        <v>16</v>
      </c>
      <c r="E69">
        <v>1</v>
      </c>
      <c r="F69">
        <v>0</v>
      </c>
      <c r="G69">
        <v>0</v>
      </c>
      <c r="H69">
        <v>1</v>
      </c>
      <c r="I69">
        <v>0</v>
      </c>
      <c r="J69">
        <v>0</v>
      </c>
      <c r="K69" s="4">
        <v>656.4</v>
      </c>
      <c r="L69" s="4">
        <v>656.4</v>
      </c>
      <c r="M69">
        <v>0</v>
      </c>
      <c r="N69" s="5">
        <v>0</v>
      </c>
      <c r="O69" s="5">
        <v>-40.299999999999997</v>
      </c>
      <c r="P69">
        <v>105.9</v>
      </c>
      <c r="Q69">
        <v>0</v>
      </c>
      <c r="R69">
        <v>1</v>
      </c>
      <c r="S69">
        <v>1</v>
      </c>
      <c r="T69">
        <v>0</v>
      </c>
      <c r="U69">
        <v>6</v>
      </c>
      <c r="V69">
        <v>27.5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1</v>
      </c>
      <c r="AD69">
        <v>91</v>
      </c>
      <c r="AE69" s="13">
        <v>5</v>
      </c>
      <c r="AF69" s="14">
        <v>0.89122137404580204</v>
      </c>
    </row>
    <row r="70" spans="1:32" x14ac:dyDescent="0.25">
      <c r="A70">
        <v>0</v>
      </c>
      <c r="B70">
        <v>0</v>
      </c>
      <c r="C70">
        <v>26.98</v>
      </c>
      <c r="D70">
        <v>140.1</v>
      </c>
      <c r="E70">
        <v>3</v>
      </c>
      <c r="F70">
        <v>0</v>
      </c>
      <c r="G70">
        <v>1</v>
      </c>
      <c r="H70">
        <v>0</v>
      </c>
      <c r="I70">
        <v>0</v>
      </c>
      <c r="J70">
        <v>0</v>
      </c>
      <c r="K70">
        <v>20</v>
      </c>
      <c r="L70" s="4">
        <v>20</v>
      </c>
      <c r="M70">
        <v>0</v>
      </c>
      <c r="N70" s="5">
        <v>0</v>
      </c>
      <c r="O70" s="5">
        <v>-29.7</v>
      </c>
      <c r="P70">
        <v>24.8</v>
      </c>
      <c r="Q70">
        <v>0</v>
      </c>
      <c r="R70">
        <v>1</v>
      </c>
      <c r="S70">
        <v>1</v>
      </c>
      <c r="T70">
        <v>0</v>
      </c>
      <c r="U70">
        <v>6</v>
      </c>
      <c r="V70">
        <v>27.5</v>
      </c>
      <c r="W70">
        <v>0</v>
      </c>
      <c r="X70">
        <v>0</v>
      </c>
      <c r="Y70">
        <v>0</v>
      </c>
      <c r="Z70">
        <v>0</v>
      </c>
      <c r="AA70">
        <v>1</v>
      </c>
      <c r="AB70">
        <v>0</v>
      </c>
      <c r="AC70">
        <v>1</v>
      </c>
      <c r="AD70">
        <v>91</v>
      </c>
      <c r="AE70" s="13">
        <v>2.5</v>
      </c>
      <c r="AF70" s="14">
        <v>0.87846481876332605</v>
      </c>
    </row>
    <row r="71" spans="1:32" x14ac:dyDescent="0.25">
      <c r="A71">
        <v>0</v>
      </c>
      <c r="B71">
        <v>0</v>
      </c>
      <c r="C71">
        <v>26.98</v>
      </c>
      <c r="D71">
        <v>140.1</v>
      </c>
      <c r="E71">
        <v>3</v>
      </c>
      <c r="F71">
        <v>0</v>
      </c>
      <c r="G71">
        <v>1</v>
      </c>
      <c r="H71">
        <v>0</v>
      </c>
      <c r="I71">
        <v>0</v>
      </c>
      <c r="J71">
        <v>0</v>
      </c>
      <c r="K71">
        <v>20</v>
      </c>
      <c r="L71" s="4">
        <v>20</v>
      </c>
      <c r="M71">
        <v>0</v>
      </c>
      <c r="N71" s="5">
        <v>0</v>
      </c>
      <c r="O71" s="5">
        <v>-29.7</v>
      </c>
      <c r="P71">
        <v>24.8</v>
      </c>
      <c r="Q71">
        <v>0</v>
      </c>
      <c r="R71">
        <v>1</v>
      </c>
      <c r="S71">
        <v>1</v>
      </c>
      <c r="T71">
        <v>0</v>
      </c>
      <c r="U71">
        <v>6</v>
      </c>
      <c r="V71">
        <v>27.5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1</v>
      </c>
      <c r="AD71">
        <v>91</v>
      </c>
      <c r="AE71" s="13">
        <v>5</v>
      </c>
      <c r="AF71" s="14">
        <v>0.88953488372093004</v>
      </c>
    </row>
    <row r="72" spans="1:32" x14ac:dyDescent="0.25">
      <c r="A72">
        <v>0</v>
      </c>
      <c r="B72">
        <v>0</v>
      </c>
      <c r="C72">
        <v>26.98</v>
      </c>
      <c r="D72">
        <v>17.007999999999999</v>
      </c>
      <c r="E72">
        <v>1</v>
      </c>
      <c r="F72">
        <v>0</v>
      </c>
      <c r="G72">
        <v>1</v>
      </c>
      <c r="H72">
        <v>0</v>
      </c>
      <c r="I72">
        <v>0</v>
      </c>
      <c r="J72">
        <v>0</v>
      </c>
      <c r="K72">
        <v>200</v>
      </c>
      <c r="L72" s="4">
        <v>200</v>
      </c>
      <c r="M72">
        <v>0</v>
      </c>
      <c r="N72" s="5">
        <v>0</v>
      </c>
      <c r="O72" s="5">
        <v>-25.2</v>
      </c>
      <c r="P72">
        <v>10.3</v>
      </c>
      <c r="Q72">
        <v>0</v>
      </c>
      <c r="R72">
        <v>1</v>
      </c>
      <c r="S72">
        <v>1</v>
      </c>
      <c r="T72">
        <v>0</v>
      </c>
      <c r="U72">
        <v>6</v>
      </c>
      <c r="V72">
        <v>27.5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1</v>
      </c>
      <c r="AD72">
        <v>91</v>
      </c>
      <c r="AE72" s="13">
        <v>2.5</v>
      </c>
      <c r="AF72" s="14">
        <v>0.73113207547169801</v>
      </c>
    </row>
    <row r="73" spans="1:32" x14ac:dyDescent="0.25">
      <c r="A73">
        <v>0</v>
      </c>
      <c r="B73">
        <v>0</v>
      </c>
      <c r="C73">
        <v>26.98</v>
      </c>
      <c r="D73">
        <v>17.007999999999999</v>
      </c>
      <c r="E73">
        <v>1</v>
      </c>
      <c r="F73">
        <v>0</v>
      </c>
      <c r="G73">
        <v>1</v>
      </c>
      <c r="H73">
        <v>0</v>
      </c>
      <c r="I73">
        <v>0</v>
      </c>
      <c r="J73">
        <v>0</v>
      </c>
      <c r="K73">
        <v>200</v>
      </c>
      <c r="L73" s="4">
        <v>200</v>
      </c>
      <c r="M73">
        <v>0</v>
      </c>
      <c r="N73" s="5">
        <v>0</v>
      </c>
      <c r="O73" s="5">
        <v>-25.2</v>
      </c>
      <c r="P73">
        <v>10.3</v>
      </c>
      <c r="Q73">
        <v>0</v>
      </c>
      <c r="R73">
        <v>1</v>
      </c>
      <c r="S73">
        <v>1</v>
      </c>
      <c r="T73">
        <v>0</v>
      </c>
      <c r="U73">
        <v>6</v>
      </c>
      <c r="V73">
        <v>27.5</v>
      </c>
      <c r="W73">
        <v>0</v>
      </c>
      <c r="X73">
        <v>0</v>
      </c>
      <c r="Y73">
        <v>0</v>
      </c>
      <c r="Z73">
        <v>0</v>
      </c>
      <c r="AA73">
        <v>1</v>
      </c>
      <c r="AB73">
        <v>0</v>
      </c>
      <c r="AC73">
        <v>1</v>
      </c>
      <c r="AD73">
        <v>91</v>
      </c>
      <c r="AE73" s="13">
        <v>5</v>
      </c>
      <c r="AF73" s="14">
        <v>0.89285714285714302</v>
      </c>
    </row>
    <row r="74" spans="1:32" x14ac:dyDescent="0.25">
      <c r="A74">
        <v>1</v>
      </c>
      <c r="B74">
        <v>0</v>
      </c>
      <c r="C74">
        <v>12.01</v>
      </c>
      <c r="D74">
        <v>0</v>
      </c>
      <c r="E74">
        <v>1</v>
      </c>
      <c r="F74">
        <v>0</v>
      </c>
      <c r="G74">
        <v>0</v>
      </c>
      <c r="H74">
        <v>0</v>
      </c>
      <c r="I74">
        <v>1</v>
      </c>
      <c r="J74">
        <v>0</v>
      </c>
      <c r="K74">
        <v>2000</v>
      </c>
      <c r="L74" s="7">
        <v>2</v>
      </c>
      <c r="M74">
        <v>0</v>
      </c>
      <c r="N74" s="5">
        <v>0</v>
      </c>
      <c r="O74" s="5">
        <v>-10.6</v>
      </c>
      <c r="P74" s="7">
        <v>180</v>
      </c>
      <c r="Q74">
        <v>0</v>
      </c>
      <c r="R74">
        <v>1</v>
      </c>
      <c r="S74">
        <v>1</v>
      </c>
      <c r="T74">
        <v>0</v>
      </c>
      <c r="U74">
        <v>5</v>
      </c>
      <c r="V74">
        <v>26</v>
      </c>
      <c r="W74">
        <v>0</v>
      </c>
      <c r="X74">
        <v>0</v>
      </c>
      <c r="Y74">
        <v>0</v>
      </c>
      <c r="Z74">
        <v>0</v>
      </c>
      <c r="AA74">
        <v>1</v>
      </c>
      <c r="AB74">
        <v>0</v>
      </c>
      <c r="AC74">
        <v>1</v>
      </c>
      <c r="AD74">
        <v>91</v>
      </c>
      <c r="AE74" s="13">
        <v>1.25</v>
      </c>
      <c r="AF74" s="14">
        <v>0.64129181084198394</v>
      </c>
    </row>
    <row r="75" spans="1:32" x14ac:dyDescent="0.25">
      <c r="A75">
        <v>1</v>
      </c>
      <c r="B75">
        <v>0</v>
      </c>
      <c r="C75">
        <v>12.01</v>
      </c>
      <c r="D75">
        <v>0</v>
      </c>
      <c r="E75">
        <v>1</v>
      </c>
      <c r="F75">
        <v>0</v>
      </c>
      <c r="G75">
        <v>0</v>
      </c>
      <c r="H75">
        <v>0</v>
      </c>
      <c r="I75">
        <v>1</v>
      </c>
      <c r="J75">
        <v>0</v>
      </c>
      <c r="K75">
        <v>2000</v>
      </c>
      <c r="L75" s="7">
        <v>2</v>
      </c>
      <c r="M75">
        <v>0</v>
      </c>
      <c r="N75" s="5">
        <v>0</v>
      </c>
      <c r="O75" s="5">
        <v>-10.6</v>
      </c>
      <c r="P75" s="7">
        <v>180</v>
      </c>
      <c r="Q75">
        <v>0</v>
      </c>
      <c r="R75">
        <v>1</v>
      </c>
      <c r="S75">
        <v>1</v>
      </c>
      <c r="T75">
        <v>0</v>
      </c>
      <c r="U75">
        <v>5</v>
      </c>
      <c r="V75">
        <v>26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1</v>
      </c>
      <c r="AD75">
        <v>91</v>
      </c>
      <c r="AE75" s="13">
        <v>2.5</v>
      </c>
      <c r="AF75" s="14">
        <v>0.70604914933837404</v>
      </c>
    </row>
    <row r="76" spans="1:32" x14ac:dyDescent="0.25">
      <c r="A76">
        <v>1</v>
      </c>
      <c r="B76">
        <v>0</v>
      </c>
      <c r="C76">
        <v>12.01</v>
      </c>
      <c r="D76">
        <v>0</v>
      </c>
      <c r="E76">
        <v>1</v>
      </c>
      <c r="F76">
        <v>0</v>
      </c>
      <c r="G76">
        <v>0</v>
      </c>
      <c r="H76">
        <v>0</v>
      </c>
      <c r="I76">
        <v>1</v>
      </c>
      <c r="J76">
        <v>0</v>
      </c>
      <c r="K76">
        <v>2000</v>
      </c>
      <c r="L76" s="7">
        <v>2</v>
      </c>
      <c r="M76">
        <v>0</v>
      </c>
      <c r="N76" s="5">
        <v>0</v>
      </c>
      <c r="O76" s="5">
        <v>-10.6</v>
      </c>
      <c r="P76" s="7">
        <v>180</v>
      </c>
      <c r="Q76">
        <v>0</v>
      </c>
      <c r="R76">
        <v>1</v>
      </c>
      <c r="S76">
        <v>1</v>
      </c>
      <c r="T76">
        <v>0</v>
      </c>
      <c r="U76">
        <v>5</v>
      </c>
      <c r="V76">
        <v>26</v>
      </c>
      <c r="W76">
        <v>0</v>
      </c>
      <c r="X76">
        <v>0</v>
      </c>
      <c r="Y76">
        <v>0</v>
      </c>
      <c r="Z76">
        <v>0</v>
      </c>
      <c r="AA76">
        <v>1</v>
      </c>
      <c r="AB76">
        <v>0</v>
      </c>
      <c r="AC76">
        <v>1</v>
      </c>
      <c r="AD76">
        <v>91</v>
      </c>
      <c r="AE76" s="13">
        <v>5</v>
      </c>
      <c r="AF76" s="14">
        <v>0.83902691511387195</v>
      </c>
    </row>
    <row r="77" spans="1:32" x14ac:dyDescent="0.25">
      <c r="A77" s="15">
        <v>1</v>
      </c>
      <c r="B77" s="15">
        <v>0</v>
      </c>
      <c r="C77" s="15">
        <v>12.01</v>
      </c>
      <c r="D77" s="15">
        <v>0</v>
      </c>
      <c r="E77" s="15">
        <v>0</v>
      </c>
      <c r="F77" s="15">
        <v>0</v>
      </c>
      <c r="G77" s="15">
        <v>0</v>
      </c>
      <c r="H77" s="15">
        <v>1</v>
      </c>
      <c r="I77" s="15">
        <v>0</v>
      </c>
      <c r="J77" s="15">
        <v>1</v>
      </c>
      <c r="K77" s="16">
        <v>12</v>
      </c>
      <c r="L77" s="16">
        <v>6500</v>
      </c>
      <c r="M77" s="5">
        <v>0</v>
      </c>
      <c r="N77" s="5">
        <v>0</v>
      </c>
      <c r="O77" s="17">
        <v>-11</v>
      </c>
      <c r="P77" s="16">
        <v>320</v>
      </c>
      <c r="Q77" s="5">
        <v>0</v>
      </c>
      <c r="R77" s="5">
        <v>1</v>
      </c>
      <c r="S77" s="5">
        <v>0</v>
      </c>
      <c r="T77" s="5">
        <v>1</v>
      </c>
      <c r="U77" s="18">
        <v>8</v>
      </c>
      <c r="V77" s="16">
        <v>20</v>
      </c>
      <c r="W77" s="5">
        <v>1</v>
      </c>
      <c r="X77" s="5">
        <v>0</v>
      </c>
      <c r="Y77" s="5">
        <v>0</v>
      </c>
      <c r="Z77" s="5">
        <v>0</v>
      </c>
      <c r="AA77" s="5">
        <v>0</v>
      </c>
      <c r="AB77" s="16">
        <v>0</v>
      </c>
      <c r="AC77" s="16">
        <v>1</v>
      </c>
      <c r="AD77" s="16">
        <v>56</v>
      </c>
      <c r="AE77" s="20">
        <v>2</v>
      </c>
      <c r="AF77" s="16">
        <v>0.9</v>
      </c>
    </row>
    <row r="78" spans="1:32" x14ac:dyDescent="0.25">
      <c r="A78" s="15">
        <v>1</v>
      </c>
      <c r="B78" s="15">
        <v>0</v>
      </c>
      <c r="C78" s="15">
        <v>12.01</v>
      </c>
      <c r="D78" s="15">
        <v>0</v>
      </c>
      <c r="E78" s="15">
        <v>0</v>
      </c>
      <c r="F78" s="15">
        <v>0</v>
      </c>
      <c r="G78" s="15">
        <v>0</v>
      </c>
      <c r="H78" s="15">
        <v>1</v>
      </c>
      <c r="I78" s="15">
        <v>0</v>
      </c>
      <c r="J78" s="15">
        <v>1</v>
      </c>
      <c r="K78" s="16">
        <v>12</v>
      </c>
      <c r="L78" s="16">
        <v>6500</v>
      </c>
      <c r="M78" s="5">
        <v>0</v>
      </c>
      <c r="N78" s="5">
        <v>0</v>
      </c>
      <c r="O78" s="17">
        <v>-11</v>
      </c>
      <c r="P78" s="16">
        <v>320</v>
      </c>
      <c r="Q78" s="5">
        <v>0</v>
      </c>
      <c r="R78" s="5">
        <v>1</v>
      </c>
      <c r="S78" s="5">
        <v>0</v>
      </c>
      <c r="T78" s="5">
        <v>1</v>
      </c>
      <c r="U78" s="18">
        <v>8</v>
      </c>
      <c r="V78" s="16">
        <v>20</v>
      </c>
      <c r="W78" s="5">
        <v>1</v>
      </c>
      <c r="X78" s="5">
        <v>0</v>
      </c>
      <c r="Y78" s="5">
        <v>0</v>
      </c>
      <c r="Z78" s="5">
        <v>0</v>
      </c>
      <c r="AA78" s="5">
        <v>0</v>
      </c>
      <c r="AB78" s="16">
        <v>0</v>
      </c>
      <c r="AC78" s="16">
        <v>1</v>
      </c>
      <c r="AD78" s="16">
        <v>56</v>
      </c>
      <c r="AE78" s="20">
        <v>4</v>
      </c>
      <c r="AF78" s="16">
        <v>0.91666666666666696</v>
      </c>
    </row>
    <row r="79" spans="1:32" x14ac:dyDescent="0.25">
      <c r="A79" s="15">
        <v>0</v>
      </c>
      <c r="B79" s="15">
        <v>0</v>
      </c>
      <c r="C79" s="15">
        <v>63.55</v>
      </c>
      <c r="D79" s="15">
        <v>16</v>
      </c>
      <c r="E79" s="15">
        <v>1</v>
      </c>
      <c r="F79" s="15">
        <v>0</v>
      </c>
      <c r="G79" s="15">
        <v>1</v>
      </c>
      <c r="H79" s="15">
        <v>0</v>
      </c>
      <c r="I79" s="15">
        <v>0</v>
      </c>
      <c r="J79" s="15">
        <v>0</v>
      </c>
      <c r="K79" s="16">
        <v>55</v>
      </c>
      <c r="L79" s="16">
        <v>55</v>
      </c>
      <c r="M79" s="5">
        <v>0</v>
      </c>
      <c r="N79" s="5">
        <v>0</v>
      </c>
      <c r="O79" s="16">
        <v>-14.4</v>
      </c>
      <c r="P79" s="16">
        <v>29</v>
      </c>
      <c r="Q79" s="5">
        <v>1</v>
      </c>
      <c r="R79" s="5">
        <v>0</v>
      </c>
      <c r="S79" s="5">
        <v>1</v>
      </c>
      <c r="T79" s="5">
        <v>0</v>
      </c>
      <c r="U79" s="16">
        <v>7</v>
      </c>
      <c r="V79" s="19">
        <v>25</v>
      </c>
      <c r="W79" s="5">
        <v>0</v>
      </c>
      <c r="X79" s="5">
        <v>0</v>
      </c>
      <c r="Y79" s="5">
        <v>0</v>
      </c>
      <c r="Z79" s="5">
        <v>0</v>
      </c>
      <c r="AA79" s="5">
        <v>1</v>
      </c>
      <c r="AB79" s="16">
        <v>0</v>
      </c>
      <c r="AC79" s="16">
        <v>1</v>
      </c>
      <c r="AD79" s="16">
        <v>1</v>
      </c>
      <c r="AE79" s="20">
        <v>0.15</v>
      </c>
      <c r="AF79" s="5">
        <v>0.30434782608695499</v>
      </c>
    </row>
    <row r="80" spans="1:32" x14ac:dyDescent="0.25">
      <c r="A80" s="15">
        <v>0</v>
      </c>
      <c r="B80" s="15">
        <v>0</v>
      </c>
      <c r="C80" s="15">
        <v>63.55</v>
      </c>
      <c r="D80" s="15">
        <v>16</v>
      </c>
      <c r="E80" s="15">
        <v>1</v>
      </c>
      <c r="F80" s="15">
        <v>0</v>
      </c>
      <c r="G80" s="15">
        <v>1</v>
      </c>
      <c r="H80" s="15">
        <v>0</v>
      </c>
      <c r="I80" s="15">
        <v>0</v>
      </c>
      <c r="J80" s="15">
        <v>0</v>
      </c>
      <c r="K80" s="16">
        <v>55</v>
      </c>
      <c r="L80" s="16">
        <v>55</v>
      </c>
      <c r="M80" s="5">
        <v>0</v>
      </c>
      <c r="N80" s="5">
        <v>0</v>
      </c>
      <c r="O80" s="16">
        <v>-14.4</v>
      </c>
      <c r="P80" s="16">
        <v>29</v>
      </c>
      <c r="Q80" s="5">
        <v>1</v>
      </c>
      <c r="R80" s="5">
        <v>0</v>
      </c>
      <c r="S80" s="5">
        <v>1</v>
      </c>
      <c r="T80" s="5">
        <v>0</v>
      </c>
      <c r="U80" s="16">
        <v>7</v>
      </c>
      <c r="V80" s="19">
        <v>25</v>
      </c>
      <c r="W80" s="5">
        <v>0</v>
      </c>
      <c r="X80" s="5">
        <v>0</v>
      </c>
      <c r="Y80" s="5">
        <v>0</v>
      </c>
      <c r="Z80" s="5">
        <v>0</v>
      </c>
      <c r="AA80" s="5">
        <v>1</v>
      </c>
      <c r="AB80" s="16">
        <v>0</v>
      </c>
      <c r="AC80" s="16">
        <v>1</v>
      </c>
      <c r="AD80" s="16">
        <v>1</v>
      </c>
      <c r="AE80" s="20">
        <v>1.5</v>
      </c>
      <c r="AF80" s="5">
        <v>0.36758893280632099</v>
      </c>
    </row>
  </sheetData>
  <phoneticPr fontId="14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origin</vt:lpstr>
      <vt:lpstr>TP</vt:lpstr>
      <vt:lpstr>LDH</vt:lpstr>
      <vt:lpstr>TC</vt:lpstr>
      <vt:lpstr>M</vt:lpstr>
      <vt:lpstr>PMN</vt:lpstr>
      <vt:lpstr>IL-1b</vt:lpstr>
      <vt:lpstr>IL-6</vt:lpstr>
      <vt:lpstr>TNF-a</vt:lpstr>
      <vt:lpstr>IL-4</vt:lpstr>
      <vt:lpstr>IL-10</vt:lpstr>
      <vt:lpstr>MCP-1</vt:lpstr>
      <vt:lpstr>MIP-1a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Fubo Yu</dc:creator>
  <cp:lastModifiedBy>dell</cp:lastModifiedBy>
  <dcterms:created xsi:type="dcterms:W3CDTF">2015-06-05T18:19:00Z</dcterms:created>
  <dcterms:modified xsi:type="dcterms:W3CDTF">2024-02-14T01:19:31Z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5CC37754AF1349789DD47955552E055E_12</vt:lpwstr>
  </property>
  <property fmtid="{D5CDD505-2E9C-101B-9397-08002B2CF9AE}" pid="3" name="KSOProductBuildVer">
    <vt:lpwstr>2052-11.1.0.14309</vt:lpwstr>
  </property>
</Properties>
</file>